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1"/>
  <workbookPr dateCompatibility="0" codeName="ThisWorkbook" defaultThemeVersion="166925"/>
  <mc:AlternateContent xmlns:mc="http://schemas.openxmlformats.org/markup-compatibility/2006">
    <mc:Choice Requires="x15">
      <x15ac:absPath xmlns:x15ac="http://schemas.microsoft.com/office/spreadsheetml/2010/11/ac" url="/Users/Abid/Documents/Bootcamp DQLab/Excel/project portofolio/excel/"/>
    </mc:Choice>
  </mc:AlternateContent>
  <xr:revisionPtr revIDLastSave="0" documentId="13_ncr:9_{E1ECD3FF-C222-AD40-BC73-D1E3BD37E9F8}" xr6:coauthVersionLast="47" xr6:coauthVersionMax="47" xr10:uidLastSave="{00000000-0000-0000-0000-000000000000}"/>
  <bookViews>
    <workbookView xWindow="0" yWindow="500" windowWidth="28800" windowHeight="16100" firstSheet="1" activeTab="9" xr2:uid="{00000000-000D-0000-FFFF-FFFF00000000}"/>
  </bookViews>
  <sheets>
    <sheet name="question" sheetId="9" r:id="rId1"/>
    <sheet name="data-merge" sheetId="1" r:id="rId2"/>
    <sheet name="number 1" sheetId="22" r:id="rId3"/>
    <sheet name="number 2" sheetId="15" r:id="rId4"/>
    <sheet name="number 3" sheetId="21" r:id="rId5"/>
    <sheet name="number 4" sheetId="18" r:id="rId6"/>
    <sheet name="number 5" sheetId="19" r:id="rId7"/>
    <sheet name="number 6" sheetId="20" r:id="rId8"/>
    <sheet name="number 7" sheetId="4" r:id="rId9"/>
    <sheet name="dashboard" sheetId="13" r:id="rId10"/>
  </sheets>
  <externalReferences>
    <externalReference r:id="rId11"/>
    <externalReference r:id="rId12"/>
    <externalReference r:id="rId13"/>
  </externalReferences>
  <definedNames>
    <definedName name="_xlnm._FilterDatabase" localSheetId="1" hidden="1">'data-merge'!$A$1:$R$4710</definedName>
    <definedName name="Slicer_transaction_date_Year">#N/A</definedName>
    <definedName name="Slicer_transaction_date_Year1">#N/A</definedName>
  </definedNames>
  <calcPr calcId="191029"/>
  <pivotCaches>
    <pivotCache cacheId="18" r:id="rId14"/>
    <pivotCache cacheId="19"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purl.oclc.org/ooxml/spreadsheetml/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2" i="1"/>
  <c r="N2" i="1"/>
  <c r="R33" i="1" l="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2" i="1"/>
  <c r="E2" i="1" l="1"/>
  <c r="F2" i="1" s="1"/>
  <c r="E3" i="1"/>
  <c r="F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F58" i="1" s="1"/>
  <c r="E59" i="1"/>
  <c r="F59" i="1" s="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F130" i="1" s="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E834" i="1"/>
  <c r="F834" i="1" s="1"/>
  <c r="E835" i="1"/>
  <c r="F835" i="1" s="1"/>
  <c r="E836" i="1"/>
  <c r="F836" i="1" s="1"/>
  <c r="E837" i="1"/>
  <c r="F837" i="1" s="1"/>
  <c r="E838" i="1"/>
  <c r="F838" i="1" s="1"/>
  <c r="E839" i="1"/>
  <c r="F839" i="1" s="1"/>
  <c r="E840" i="1"/>
  <c r="F840" i="1" s="1"/>
  <c r="E841" i="1"/>
  <c r="F841" i="1" s="1"/>
  <c r="E842" i="1"/>
  <c r="F842" i="1" s="1"/>
  <c r="E843" i="1"/>
  <c r="F843" i="1" s="1"/>
  <c r="E844" i="1"/>
  <c r="F844" i="1" s="1"/>
  <c r="E845" i="1"/>
  <c r="F845" i="1" s="1"/>
  <c r="E846" i="1"/>
  <c r="F846" i="1" s="1"/>
  <c r="E847" i="1"/>
  <c r="F847" i="1" s="1"/>
  <c r="E848" i="1"/>
  <c r="F848" i="1" s="1"/>
  <c r="E849" i="1"/>
  <c r="F849" i="1" s="1"/>
  <c r="E850" i="1"/>
  <c r="F850" i="1" s="1"/>
  <c r="E851" i="1"/>
  <c r="F851" i="1" s="1"/>
  <c r="E852" i="1"/>
  <c r="F852" i="1" s="1"/>
  <c r="E853" i="1"/>
  <c r="F853" i="1" s="1"/>
  <c r="E854" i="1"/>
  <c r="F854" i="1" s="1"/>
  <c r="E855" i="1"/>
  <c r="F855" i="1" s="1"/>
  <c r="E856" i="1"/>
  <c r="F856" i="1" s="1"/>
  <c r="E857" i="1"/>
  <c r="F857" i="1" s="1"/>
  <c r="E858" i="1"/>
  <c r="F858" i="1" s="1"/>
  <c r="E859" i="1"/>
  <c r="F859" i="1" s="1"/>
  <c r="E860" i="1"/>
  <c r="F860" i="1" s="1"/>
  <c r="E861" i="1"/>
  <c r="F861" i="1" s="1"/>
  <c r="E862" i="1"/>
  <c r="F862" i="1" s="1"/>
  <c r="E863" i="1"/>
  <c r="F863" i="1" s="1"/>
  <c r="E864" i="1"/>
  <c r="F864" i="1" s="1"/>
  <c r="E865" i="1"/>
  <c r="F865" i="1" s="1"/>
  <c r="E866" i="1"/>
  <c r="F866" i="1" s="1"/>
  <c r="E867" i="1"/>
  <c r="F867" i="1" s="1"/>
  <c r="E868" i="1"/>
  <c r="F868" i="1" s="1"/>
  <c r="E869" i="1"/>
  <c r="F869" i="1" s="1"/>
  <c r="E870" i="1"/>
  <c r="F870" i="1" s="1"/>
  <c r="E871" i="1"/>
  <c r="F871" i="1" s="1"/>
  <c r="E872" i="1"/>
  <c r="F872" i="1" s="1"/>
  <c r="E873" i="1"/>
  <c r="F873" i="1" s="1"/>
  <c r="E874" i="1"/>
  <c r="F874" i="1" s="1"/>
  <c r="E875" i="1"/>
  <c r="F875" i="1" s="1"/>
  <c r="E876" i="1"/>
  <c r="F876" i="1" s="1"/>
  <c r="E877" i="1"/>
  <c r="F877" i="1" s="1"/>
  <c r="E878" i="1"/>
  <c r="F878" i="1" s="1"/>
  <c r="E879" i="1"/>
  <c r="F879" i="1" s="1"/>
  <c r="E880" i="1"/>
  <c r="F880" i="1" s="1"/>
  <c r="E881" i="1"/>
  <c r="F881" i="1" s="1"/>
  <c r="E882" i="1"/>
  <c r="F882" i="1" s="1"/>
  <c r="E883" i="1"/>
  <c r="F883" i="1" s="1"/>
  <c r="E884" i="1"/>
  <c r="F884" i="1" s="1"/>
  <c r="E885" i="1"/>
  <c r="F885" i="1" s="1"/>
  <c r="E886" i="1"/>
  <c r="F886" i="1" s="1"/>
  <c r="E887" i="1"/>
  <c r="F887" i="1" s="1"/>
  <c r="E888" i="1"/>
  <c r="F888" i="1" s="1"/>
  <c r="E889" i="1"/>
  <c r="F889" i="1" s="1"/>
  <c r="E890" i="1"/>
  <c r="F890" i="1" s="1"/>
  <c r="E891" i="1"/>
  <c r="F891" i="1" s="1"/>
  <c r="E892" i="1"/>
  <c r="F892" i="1" s="1"/>
  <c r="E893" i="1"/>
  <c r="F893" i="1" s="1"/>
  <c r="E894" i="1"/>
  <c r="F894" i="1" s="1"/>
  <c r="E895" i="1"/>
  <c r="F895" i="1" s="1"/>
  <c r="E896" i="1"/>
  <c r="F896" i="1" s="1"/>
  <c r="E897" i="1"/>
  <c r="F897" i="1" s="1"/>
  <c r="E898" i="1"/>
  <c r="F898" i="1" s="1"/>
  <c r="E899" i="1"/>
  <c r="F899" i="1" s="1"/>
  <c r="E900" i="1"/>
  <c r="F900" i="1" s="1"/>
  <c r="E901" i="1"/>
  <c r="F901" i="1" s="1"/>
  <c r="E902" i="1"/>
  <c r="F902" i="1" s="1"/>
  <c r="E903" i="1"/>
  <c r="F903" i="1" s="1"/>
  <c r="E904" i="1"/>
  <c r="F904" i="1" s="1"/>
  <c r="E905" i="1"/>
  <c r="F905" i="1" s="1"/>
  <c r="E906" i="1"/>
  <c r="F906" i="1" s="1"/>
  <c r="E907" i="1"/>
  <c r="F907" i="1" s="1"/>
  <c r="E908" i="1"/>
  <c r="F908" i="1" s="1"/>
  <c r="E909" i="1"/>
  <c r="F909" i="1" s="1"/>
  <c r="E910" i="1"/>
  <c r="F910" i="1" s="1"/>
  <c r="E911" i="1"/>
  <c r="F911" i="1" s="1"/>
  <c r="E912" i="1"/>
  <c r="F912" i="1" s="1"/>
  <c r="E913" i="1"/>
  <c r="F913" i="1" s="1"/>
  <c r="E914" i="1"/>
  <c r="F914" i="1" s="1"/>
  <c r="E915" i="1"/>
  <c r="F915" i="1" s="1"/>
  <c r="E916" i="1"/>
  <c r="F916" i="1" s="1"/>
  <c r="E917" i="1"/>
  <c r="F917" i="1" s="1"/>
  <c r="E918" i="1"/>
  <c r="F918" i="1" s="1"/>
  <c r="E919" i="1"/>
  <c r="F919" i="1" s="1"/>
  <c r="E920" i="1"/>
  <c r="F920" i="1" s="1"/>
  <c r="E921" i="1"/>
  <c r="F921" i="1" s="1"/>
  <c r="E922" i="1"/>
  <c r="F922" i="1" s="1"/>
  <c r="E923" i="1"/>
  <c r="F923" i="1" s="1"/>
  <c r="E924" i="1"/>
  <c r="F924" i="1" s="1"/>
  <c r="E925" i="1"/>
  <c r="F925" i="1" s="1"/>
  <c r="E926" i="1"/>
  <c r="F926" i="1" s="1"/>
  <c r="E927" i="1"/>
  <c r="F927" i="1" s="1"/>
  <c r="E928" i="1"/>
  <c r="F928" i="1" s="1"/>
  <c r="E929" i="1"/>
  <c r="F929" i="1" s="1"/>
  <c r="E930" i="1"/>
  <c r="F930" i="1" s="1"/>
  <c r="E931" i="1"/>
  <c r="F931" i="1" s="1"/>
  <c r="E932" i="1"/>
  <c r="F932" i="1" s="1"/>
  <c r="E933" i="1"/>
  <c r="F933" i="1" s="1"/>
  <c r="E934" i="1"/>
  <c r="F934" i="1" s="1"/>
  <c r="E935" i="1"/>
  <c r="F935" i="1" s="1"/>
  <c r="E936" i="1"/>
  <c r="F936" i="1" s="1"/>
  <c r="E937" i="1"/>
  <c r="F937" i="1" s="1"/>
  <c r="E938" i="1"/>
  <c r="F938" i="1" s="1"/>
  <c r="E939" i="1"/>
  <c r="F939" i="1" s="1"/>
  <c r="E940" i="1"/>
  <c r="F940" i="1" s="1"/>
  <c r="E941" i="1"/>
  <c r="F941" i="1" s="1"/>
  <c r="E942" i="1"/>
  <c r="F942" i="1" s="1"/>
  <c r="E943" i="1"/>
  <c r="F943" i="1" s="1"/>
  <c r="E944" i="1"/>
  <c r="F944" i="1" s="1"/>
  <c r="E945" i="1"/>
  <c r="F945" i="1" s="1"/>
  <c r="E946" i="1"/>
  <c r="F946" i="1" s="1"/>
  <c r="E947" i="1"/>
  <c r="F947" i="1" s="1"/>
  <c r="E948" i="1"/>
  <c r="F948" i="1" s="1"/>
  <c r="E949" i="1"/>
  <c r="F949" i="1" s="1"/>
  <c r="E950" i="1"/>
  <c r="F950" i="1" s="1"/>
  <c r="E951" i="1"/>
  <c r="F951" i="1" s="1"/>
  <c r="E952" i="1"/>
  <c r="F952" i="1" s="1"/>
  <c r="E953" i="1"/>
  <c r="F953" i="1" s="1"/>
  <c r="E954" i="1"/>
  <c r="F954" i="1" s="1"/>
  <c r="E955" i="1"/>
  <c r="F955" i="1" s="1"/>
  <c r="E956" i="1"/>
  <c r="F956" i="1" s="1"/>
  <c r="E957" i="1"/>
  <c r="F957" i="1" s="1"/>
  <c r="E958" i="1"/>
  <c r="F958" i="1" s="1"/>
  <c r="E959" i="1"/>
  <c r="F959" i="1" s="1"/>
  <c r="E960" i="1"/>
  <c r="F960" i="1" s="1"/>
  <c r="E961" i="1"/>
  <c r="F961" i="1" s="1"/>
  <c r="E962" i="1"/>
  <c r="F962" i="1" s="1"/>
  <c r="E963" i="1"/>
  <c r="F963" i="1" s="1"/>
  <c r="E964" i="1"/>
  <c r="F964" i="1" s="1"/>
  <c r="E965" i="1"/>
  <c r="F965" i="1" s="1"/>
  <c r="E966" i="1"/>
  <c r="F966" i="1" s="1"/>
  <c r="E967" i="1"/>
  <c r="F967" i="1" s="1"/>
  <c r="E968" i="1"/>
  <c r="F968" i="1" s="1"/>
  <c r="E969" i="1"/>
  <c r="F969" i="1" s="1"/>
  <c r="E970" i="1"/>
  <c r="F970" i="1" s="1"/>
  <c r="E971" i="1"/>
  <c r="F971" i="1" s="1"/>
  <c r="E972" i="1"/>
  <c r="F972" i="1" s="1"/>
  <c r="E973" i="1"/>
  <c r="F973" i="1" s="1"/>
  <c r="E974" i="1"/>
  <c r="F974" i="1" s="1"/>
  <c r="E975" i="1"/>
  <c r="F975" i="1" s="1"/>
  <c r="E976" i="1"/>
  <c r="F976" i="1" s="1"/>
  <c r="E977" i="1"/>
  <c r="F977" i="1" s="1"/>
  <c r="E978" i="1"/>
  <c r="F978" i="1" s="1"/>
  <c r="E979" i="1"/>
  <c r="F979" i="1" s="1"/>
  <c r="E980" i="1"/>
  <c r="F980" i="1" s="1"/>
  <c r="E981" i="1"/>
  <c r="F981" i="1" s="1"/>
  <c r="E982" i="1"/>
  <c r="F982" i="1" s="1"/>
  <c r="E983" i="1"/>
  <c r="F983" i="1" s="1"/>
  <c r="E984" i="1"/>
  <c r="F984" i="1" s="1"/>
  <c r="E985" i="1"/>
  <c r="F985" i="1" s="1"/>
  <c r="E986" i="1"/>
  <c r="F986" i="1" s="1"/>
  <c r="E987" i="1"/>
  <c r="F987" i="1" s="1"/>
  <c r="E988" i="1"/>
  <c r="F988" i="1" s="1"/>
  <c r="E989" i="1"/>
  <c r="F989" i="1" s="1"/>
  <c r="E990" i="1"/>
  <c r="F990" i="1" s="1"/>
  <c r="E991" i="1"/>
  <c r="F991" i="1" s="1"/>
  <c r="E992" i="1"/>
  <c r="F992" i="1" s="1"/>
  <c r="E993" i="1"/>
  <c r="F993" i="1" s="1"/>
  <c r="E994" i="1"/>
  <c r="F994" i="1" s="1"/>
  <c r="E995" i="1"/>
  <c r="F995" i="1" s="1"/>
  <c r="E996" i="1"/>
  <c r="F996" i="1" s="1"/>
  <c r="E997" i="1"/>
  <c r="F997" i="1" s="1"/>
  <c r="E998" i="1"/>
  <c r="F998" i="1" s="1"/>
  <c r="E999" i="1"/>
  <c r="F999" i="1" s="1"/>
  <c r="E1000" i="1"/>
  <c r="F1000" i="1" s="1"/>
  <c r="E1001" i="1"/>
  <c r="F1001" i="1" s="1"/>
  <c r="E1002" i="1"/>
  <c r="F1002" i="1" s="1"/>
  <c r="E1003" i="1"/>
  <c r="F1003" i="1" s="1"/>
  <c r="E1004" i="1"/>
  <c r="F1004" i="1" s="1"/>
  <c r="E1005" i="1"/>
  <c r="F1005" i="1" s="1"/>
  <c r="E1006" i="1"/>
  <c r="F1006" i="1" s="1"/>
  <c r="E1007" i="1"/>
  <c r="F1007" i="1" s="1"/>
  <c r="E1008" i="1"/>
  <c r="F1008" i="1" s="1"/>
  <c r="E1009" i="1"/>
  <c r="F1009" i="1" s="1"/>
  <c r="E1010" i="1"/>
  <c r="F1010" i="1" s="1"/>
  <c r="E1011" i="1"/>
  <c r="F1011" i="1" s="1"/>
  <c r="E1012" i="1"/>
  <c r="F1012" i="1" s="1"/>
  <c r="E1013" i="1"/>
  <c r="F1013" i="1" s="1"/>
  <c r="E1014" i="1"/>
  <c r="F1014" i="1" s="1"/>
  <c r="E1015" i="1"/>
  <c r="F1015" i="1" s="1"/>
  <c r="E1016" i="1"/>
  <c r="F1016" i="1" s="1"/>
  <c r="E1017" i="1"/>
  <c r="F1017" i="1" s="1"/>
  <c r="E1018" i="1"/>
  <c r="F1018" i="1" s="1"/>
  <c r="E1019" i="1"/>
  <c r="F1019" i="1" s="1"/>
  <c r="E1020" i="1"/>
  <c r="F1020" i="1" s="1"/>
  <c r="E1021" i="1"/>
  <c r="F1021" i="1" s="1"/>
  <c r="E1022" i="1"/>
  <c r="F1022" i="1" s="1"/>
  <c r="E1023" i="1"/>
  <c r="F1023" i="1" s="1"/>
  <c r="E1024" i="1"/>
  <c r="F1024" i="1" s="1"/>
  <c r="E1025" i="1"/>
  <c r="F1025" i="1" s="1"/>
  <c r="E1026" i="1"/>
  <c r="F1026" i="1" s="1"/>
  <c r="E1027" i="1"/>
  <c r="F1027" i="1" s="1"/>
  <c r="E1028" i="1"/>
  <c r="F1028" i="1" s="1"/>
  <c r="E1029" i="1"/>
  <c r="F1029" i="1" s="1"/>
  <c r="E1030" i="1"/>
  <c r="F1030" i="1" s="1"/>
  <c r="E1031" i="1"/>
  <c r="F1031" i="1" s="1"/>
  <c r="E1032" i="1"/>
  <c r="F1032" i="1" s="1"/>
  <c r="E1033" i="1"/>
  <c r="F1033" i="1" s="1"/>
  <c r="E1034" i="1"/>
  <c r="F1034" i="1" s="1"/>
  <c r="E1035" i="1"/>
  <c r="F1035" i="1" s="1"/>
  <c r="E1036" i="1"/>
  <c r="F1036" i="1" s="1"/>
  <c r="E1037" i="1"/>
  <c r="F1037" i="1" s="1"/>
  <c r="E1038" i="1"/>
  <c r="F1038" i="1" s="1"/>
  <c r="E1039" i="1"/>
  <c r="F1039" i="1" s="1"/>
  <c r="E1040" i="1"/>
  <c r="F1040" i="1" s="1"/>
  <c r="E1041" i="1"/>
  <c r="F1041" i="1" s="1"/>
  <c r="E1042" i="1"/>
  <c r="F1042" i="1" s="1"/>
  <c r="E1043" i="1"/>
  <c r="F1043" i="1" s="1"/>
  <c r="E1044" i="1"/>
  <c r="F1044" i="1" s="1"/>
  <c r="E1045" i="1"/>
  <c r="F1045" i="1" s="1"/>
  <c r="E1046" i="1"/>
  <c r="F1046" i="1" s="1"/>
  <c r="E1047" i="1"/>
  <c r="F1047" i="1" s="1"/>
  <c r="E1048" i="1"/>
  <c r="F1048" i="1" s="1"/>
  <c r="E1049" i="1"/>
  <c r="F1049" i="1" s="1"/>
  <c r="E1050" i="1"/>
  <c r="F1050" i="1" s="1"/>
  <c r="E1051" i="1"/>
  <c r="F1051" i="1" s="1"/>
  <c r="E1052" i="1"/>
  <c r="F1052" i="1" s="1"/>
  <c r="E1053" i="1"/>
  <c r="F1053" i="1" s="1"/>
  <c r="E1054" i="1"/>
  <c r="F1054" i="1" s="1"/>
  <c r="E1055" i="1"/>
  <c r="F1055" i="1" s="1"/>
  <c r="E1056" i="1"/>
  <c r="F1056" i="1" s="1"/>
  <c r="E1057" i="1"/>
  <c r="F1057" i="1" s="1"/>
  <c r="E1058" i="1"/>
  <c r="F1058" i="1" s="1"/>
  <c r="E1059" i="1"/>
  <c r="F1059" i="1" s="1"/>
  <c r="E1060" i="1"/>
  <c r="F1060" i="1" s="1"/>
  <c r="E1061" i="1"/>
  <c r="F1061" i="1" s="1"/>
  <c r="E1062" i="1"/>
  <c r="F1062" i="1" s="1"/>
  <c r="E1063" i="1"/>
  <c r="F1063" i="1" s="1"/>
  <c r="E1064" i="1"/>
  <c r="F1064" i="1" s="1"/>
  <c r="E1065" i="1"/>
  <c r="F1065" i="1" s="1"/>
  <c r="E1066" i="1"/>
  <c r="F1066" i="1" s="1"/>
  <c r="E1067" i="1"/>
  <c r="F1067" i="1" s="1"/>
  <c r="E1068" i="1"/>
  <c r="F1068" i="1" s="1"/>
  <c r="E1069" i="1"/>
  <c r="F1069" i="1" s="1"/>
  <c r="E1070" i="1"/>
  <c r="F1070" i="1" s="1"/>
  <c r="E1071" i="1"/>
  <c r="F1071" i="1" s="1"/>
  <c r="E1072" i="1"/>
  <c r="F1072" i="1" s="1"/>
  <c r="E1073" i="1"/>
  <c r="F1073" i="1" s="1"/>
  <c r="E1074" i="1"/>
  <c r="F1074" i="1" s="1"/>
  <c r="E1075" i="1"/>
  <c r="F1075" i="1" s="1"/>
  <c r="E1076" i="1"/>
  <c r="F1076" i="1" s="1"/>
  <c r="E1077" i="1"/>
  <c r="F1077" i="1" s="1"/>
  <c r="E1078" i="1"/>
  <c r="F1078" i="1" s="1"/>
  <c r="E1079" i="1"/>
  <c r="F1079" i="1" s="1"/>
  <c r="E1080" i="1"/>
  <c r="F1080" i="1" s="1"/>
  <c r="E1081" i="1"/>
  <c r="F1081" i="1" s="1"/>
  <c r="E1082" i="1"/>
  <c r="F1082" i="1" s="1"/>
  <c r="E1083" i="1"/>
  <c r="F1083" i="1" s="1"/>
  <c r="E1084" i="1"/>
  <c r="F1084" i="1" s="1"/>
  <c r="E1085" i="1"/>
  <c r="F1085" i="1" s="1"/>
  <c r="E1086" i="1"/>
  <c r="F1086" i="1" s="1"/>
  <c r="E1087" i="1"/>
  <c r="F1087" i="1" s="1"/>
  <c r="E1088" i="1"/>
  <c r="F1088" i="1" s="1"/>
  <c r="E1089" i="1"/>
  <c r="F1089" i="1" s="1"/>
  <c r="E1090" i="1"/>
  <c r="F1090" i="1" s="1"/>
  <c r="E1091" i="1"/>
  <c r="F1091" i="1" s="1"/>
  <c r="E1092" i="1"/>
  <c r="F1092" i="1" s="1"/>
  <c r="E1093" i="1"/>
  <c r="F1093" i="1" s="1"/>
  <c r="E1094" i="1"/>
  <c r="F1094" i="1" s="1"/>
  <c r="E1095" i="1"/>
  <c r="F1095" i="1" s="1"/>
  <c r="E1096" i="1"/>
  <c r="F1096" i="1" s="1"/>
  <c r="E1097" i="1"/>
  <c r="F1097" i="1" s="1"/>
  <c r="E1098" i="1"/>
  <c r="F1098" i="1" s="1"/>
  <c r="E1099" i="1"/>
  <c r="F1099" i="1" s="1"/>
  <c r="E1100" i="1"/>
  <c r="F1100" i="1" s="1"/>
  <c r="E1101" i="1"/>
  <c r="F1101" i="1" s="1"/>
  <c r="E1102" i="1"/>
  <c r="F1102" i="1" s="1"/>
  <c r="E1103" i="1"/>
  <c r="F1103" i="1" s="1"/>
  <c r="E1104" i="1"/>
  <c r="F1104" i="1" s="1"/>
  <c r="E1105" i="1"/>
  <c r="F1105" i="1" s="1"/>
  <c r="E1106" i="1"/>
  <c r="F1106" i="1" s="1"/>
  <c r="E1107" i="1"/>
  <c r="F1107" i="1" s="1"/>
  <c r="E1108" i="1"/>
  <c r="F1108" i="1" s="1"/>
  <c r="E1109" i="1"/>
  <c r="F1109" i="1" s="1"/>
  <c r="E1110" i="1"/>
  <c r="F1110" i="1" s="1"/>
  <c r="E1111" i="1"/>
  <c r="F1111" i="1" s="1"/>
  <c r="E1112" i="1"/>
  <c r="F1112" i="1" s="1"/>
  <c r="E1113" i="1"/>
  <c r="F1113" i="1" s="1"/>
  <c r="E1114" i="1"/>
  <c r="F1114" i="1" s="1"/>
  <c r="E1115" i="1"/>
  <c r="F1115" i="1" s="1"/>
  <c r="E1116" i="1"/>
  <c r="F1116" i="1" s="1"/>
  <c r="E1117" i="1"/>
  <c r="F1117" i="1" s="1"/>
  <c r="E1118" i="1"/>
  <c r="F1118" i="1" s="1"/>
  <c r="E1119" i="1"/>
  <c r="F1119" i="1" s="1"/>
  <c r="E1120" i="1"/>
  <c r="F1120" i="1" s="1"/>
  <c r="E1121" i="1"/>
  <c r="F1121" i="1" s="1"/>
  <c r="E1122" i="1"/>
  <c r="F1122" i="1" s="1"/>
  <c r="E1123" i="1"/>
  <c r="F1123" i="1" s="1"/>
  <c r="E1124" i="1"/>
  <c r="F1124" i="1" s="1"/>
  <c r="E1125" i="1"/>
  <c r="F1125" i="1" s="1"/>
  <c r="E1126" i="1"/>
  <c r="F1126" i="1" s="1"/>
  <c r="E1127" i="1"/>
  <c r="F1127" i="1" s="1"/>
  <c r="E1128" i="1"/>
  <c r="F1128" i="1" s="1"/>
  <c r="E1129" i="1"/>
  <c r="F1129" i="1" s="1"/>
  <c r="E1130" i="1"/>
  <c r="F1130" i="1" s="1"/>
  <c r="E1131" i="1"/>
  <c r="F1131" i="1" s="1"/>
  <c r="E1132" i="1"/>
  <c r="F1132" i="1" s="1"/>
  <c r="E1133" i="1"/>
  <c r="F1133" i="1" s="1"/>
  <c r="E1134" i="1"/>
  <c r="F1134" i="1" s="1"/>
  <c r="E1135" i="1"/>
  <c r="F1135" i="1" s="1"/>
  <c r="E1136" i="1"/>
  <c r="F1136" i="1" s="1"/>
  <c r="E1137" i="1"/>
  <c r="F1137" i="1" s="1"/>
  <c r="E1138" i="1"/>
  <c r="F1138" i="1" s="1"/>
  <c r="E1139" i="1"/>
  <c r="F1139" i="1" s="1"/>
  <c r="E1140" i="1"/>
  <c r="F1140" i="1" s="1"/>
  <c r="E1141" i="1"/>
  <c r="F1141" i="1" s="1"/>
  <c r="E1142" i="1"/>
  <c r="F1142" i="1" s="1"/>
  <c r="E1143" i="1"/>
  <c r="F1143" i="1" s="1"/>
  <c r="E1144" i="1"/>
  <c r="F1144" i="1" s="1"/>
  <c r="E1145" i="1"/>
  <c r="F1145" i="1" s="1"/>
  <c r="E1146" i="1"/>
  <c r="F1146" i="1" s="1"/>
  <c r="E1147" i="1"/>
  <c r="F1147" i="1" s="1"/>
  <c r="E1148" i="1"/>
  <c r="F1148" i="1" s="1"/>
  <c r="E1149" i="1"/>
  <c r="F1149" i="1" s="1"/>
  <c r="E1150" i="1"/>
  <c r="F1150" i="1" s="1"/>
  <c r="E1151" i="1"/>
  <c r="F1151" i="1" s="1"/>
  <c r="E1152" i="1"/>
  <c r="F1152" i="1" s="1"/>
  <c r="E1153" i="1"/>
  <c r="F1153" i="1" s="1"/>
  <c r="E1154" i="1"/>
  <c r="F1154" i="1" s="1"/>
  <c r="E1155" i="1"/>
  <c r="F1155" i="1" s="1"/>
  <c r="E1156" i="1"/>
  <c r="F1156" i="1" s="1"/>
  <c r="E1157" i="1"/>
  <c r="F1157" i="1" s="1"/>
  <c r="E1158" i="1"/>
  <c r="F1158" i="1" s="1"/>
  <c r="E1159" i="1"/>
  <c r="F1159" i="1" s="1"/>
  <c r="E1160" i="1"/>
  <c r="F1160" i="1" s="1"/>
  <c r="E1161" i="1"/>
  <c r="F1161" i="1" s="1"/>
  <c r="E1162" i="1"/>
  <c r="F1162" i="1" s="1"/>
  <c r="E1163" i="1"/>
  <c r="F1163" i="1" s="1"/>
  <c r="E1164" i="1"/>
  <c r="F1164" i="1" s="1"/>
  <c r="E1165" i="1"/>
  <c r="F1165" i="1" s="1"/>
  <c r="E1166" i="1"/>
  <c r="F1166" i="1" s="1"/>
  <c r="E1167" i="1"/>
  <c r="F1167" i="1" s="1"/>
  <c r="E1168" i="1"/>
  <c r="F1168" i="1" s="1"/>
  <c r="E1169" i="1"/>
  <c r="F1169" i="1" s="1"/>
  <c r="E1170" i="1"/>
  <c r="F1170" i="1" s="1"/>
  <c r="E1171" i="1"/>
  <c r="F1171" i="1" s="1"/>
  <c r="E1172" i="1"/>
  <c r="F1172" i="1" s="1"/>
  <c r="E1173" i="1"/>
  <c r="F1173" i="1" s="1"/>
  <c r="E1174" i="1"/>
  <c r="F1174" i="1" s="1"/>
  <c r="E1175" i="1"/>
  <c r="F1175" i="1" s="1"/>
  <c r="E1176" i="1"/>
  <c r="F1176" i="1" s="1"/>
  <c r="E1177" i="1"/>
  <c r="F1177" i="1" s="1"/>
  <c r="E1178" i="1"/>
  <c r="F1178" i="1" s="1"/>
  <c r="E1179" i="1"/>
  <c r="F1179" i="1" s="1"/>
  <c r="E1180" i="1"/>
  <c r="F1180" i="1" s="1"/>
  <c r="E1181" i="1"/>
  <c r="F1181" i="1" s="1"/>
  <c r="E1182" i="1"/>
  <c r="F1182" i="1" s="1"/>
  <c r="E1183" i="1"/>
  <c r="F1183" i="1" s="1"/>
  <c r="E1184" i="1"/>
  <c r="F1184" i="1" s="1"/>
  <c r="E1185" i="1"/>
  <c r="F1185" i="1" s="1"/>
  <c r="E1186" i="1"/>
  <c r="F1186" i="1" s="1"/>
  <c r="E1187" i="1"/>
  <c r="F1187" i="1" s="1"/>
  <c r="E1188" i="1"/>
  <c r="F1188" i="1" s="1"/>
  <c r="E1189" i="1"/>
  <c r="F1189" i="1" s="1"/>
  <c r="E1190" i="1"/>
  <c r="F1190" i="1" s="1"/>
  <c r="E1191" i="1"/>
  <c r="F1191" i="1" s="1"/>
  <c r="E1192" i="1"/>
  <c r="F1192" i="1" s="1"/>
  <c r="E1193" i="1"/>
  <c r="F1193" i="1" s="1"/>
  <c r="E1194" i="1"/>
  <c r="F1194" i="1" s="1"/>
  <c r="E1195" i="1"/>
  <c r="F1195" i="1" s="1"/>
  <c r="E1196" i="1"/>
  <c r="F1196" i="1" s="1"/>
  <c r="E1197" i="1"/>
  <c r="F1197" i="1" s="1"/>
  <c r="E1198" i="1"/>
  <c r="F1198" i="1" s="1"/>
  <c r="E1199" i="1"/>
  <c r="F1199" i="1" s="1"/>
  <c r="E1200" i="1"/>
  <c r="F1200" i="1" s="1"/>
  <c r="E1201" i="1"/>
  <c r="F1201" i="1" s="1"/>
  <c r="E1202" i="1"/>
  <c r="F1202" i="1" s="1"/>
  <c r="E1203" i="1"/>
  <c r="F1203" i="1" s="1"/>
  <c r="E1204" i="1"/>
  <c r="F1204" i="1" s="1"/>
  <c r="E1205" i="1"/>
  <c r="F1205" i="1" s="1"/>
  <c r="E1206" i="1"/>
  <c r="F1206" i="1" s="1"/>
  <c r="E1207" i="1"/>
  <c r="F1207" i="1" s="1"/>
  <c r="E1208" i="1"/>
  <c r="F1208" i="1" s="1"/>
  <c r="E1209" i="1"/>
  <c r="F1209" i="1" s="1"/>
  <c r="E1210" i="1"/>
  <c r="F1210" i="1" s="1"/>
  <c r="E1211" i="1"/>
  <c r="F1211" i="1" s="1"/>
  <c r="E1212" i="1"/>
  <c r="F1212" i="1" s="1"/>
  <c r="E1213" i="1"/>
  <c r="F1213" i="1" s="1"/>
  <c r="E1214" i="1"/>
  <c r="F1214" i="1" s="1"/>
  <c r="E1215" i="1"/>
  <c r="F1215" i="1" s="1"/>
  <c r="E1216" i="1"/>
  <c r="F1216" i="1" s="1"/>
  <c r="E1217" i="1"/>
  <c r="F1217" i="1" s="1"/>
  <c r="E1218" i="1"/>
  <c r="F1218" i="1" s="1"/>
  <c r="E1219" i="1"/>
  <c r="F1219" i="1" s="1"/>
  <c r="E1220" i="1"/>
  <c r="F1220" i="1" s="1"/>
  <c r="E1221" i="1"/>
  <c r="F1221" i="1" s="1"/>
  <c r="E1222" i="1"/>
  <c r="F1222" i="1" s="1"/>
  <c r="E1223" i="1"/>
  <c r="F1223" i="1" s="1"/>
  <c r="E1224" i="1"/>
  <c r="F1224" i="1" s="1"/>
  <c r="E1225" i="1"/>
  <c r="F1225" i="1" s="1"/>
  <c r="E1226" i="1"/>
  <c r="F1226" i="1" s="1"/>
  <c r="E1227" i="1"/>
  <c r="F1227" i="1" s="1"/>
  <c r="E1228" i="1"/>
  <c r="F1228" i="1" s="1"/>
  <c r="E1229" i="1"/>
  <c r="F1229" i="1" s="1"/>
  <c r="E1230" i="1"/>
  <c r="F1230" i="1" s="1"/>
  <c r="E1231" i="1"/>
  <c r="F1231" i="1" s="1"/>
  <c r="E1232" i="1"/>
  <c r="F1232" i="1" s="1"/>
  <c r="E1233" i="1"/>
  <c r="F1233" i="1" s="1"/>
  <c r="E1234" i="1"/>
  <c r="F1234" i="1" s="1"/>
  <c r="E1235" i="1"/>
  <c r="F1235" i="1" s="1"/>
  <c r="E1236" i="1"/>
  <c r="F1236" i="1" s="1"/>
  <c r="E1237" i="1"/>
  <c r="F1237" i="1" s="1"/>
  <c r="E1238" i="1"/>
  <c r="F1238" i="1" s="1"/>
  <c r="E1239" i="1"/>
  <c r="F1239" i="1" s="1"/>
  <c r="E1240" i="1"/>
  <c r="F1240" i="1" s="1"/>
  <c r="E1241" i="1"/>
  <c r="F1241" i="1" s="1"/>
  <c r="E1242" i="1"/>
  <c r="F1242" i="1" s="1"/>
  <c r="E1243" i="1"/>
  <c r="F1243" i="1" s="1"/>
  <c r="E1244" i="1"/>
  <c r="F1244" i="1" s="1"/>
  <c r="E1245" i="1"/>
  <c r="F1245" i="1" s="1"/>
  <c r="E1246" i="1"/>
  <c r="F1246" i="1" s="1"/>
  <c r="E1247" i="1"/>
  <c r="F1247" i="1" s="1"/>
  <c r="E1248" i="1"/>
  <c r="F1248" i="1" s="1"/>
  <c r="E1249" i="1"/>
  <c r="F1249" i="1" s="1"/>
  <c r="E1250" i="1"/>
  <c r="F1250" i="1" s="1"/>
  <c r="E1251" i="1"/>
  <c r="F1251" i="1" s="1"/>
  <c r="E1252" i="1"/>
  <c r="F1252" i="1" s="1"/>
  <c r="E1253" i="1"/>
  <c r="F1253" i="1" s="1"/>
  <c r="E1254" i="1"/>
  <c r="F1254" i="1" s="1"/>
  <c r="E1255" i="1"/>
  <c r="F1255" i="1" s="1"/>
  <c r="E1256" i="1"/>
  <c r="F1256" i="1" s="1"/>
  <c r="E1257" i="1"/>
  <c r="F1257" i="1" s="1"/>
  <c r="E1258" i="1"/>
  <c r="F1258" i="1" s="1"/>
  <c r="E1259" i="1"/>
  <c r="F1259" i="1" s="1"/>
  <c r="E1260" i="1"/>
  <c r="F1260" i="1" s="1"/>
  <c r="E1261" i="1"/>
  <c r="F1261" i="1" s="1"/>
  <c r="E1262" i="1"/>
  <c r="F1262" i="1" s="1"/>
  <c r="E1263" i="1"/>
  <c r="F1263" i="1" s="1"/>
  <c r="E1264" i="1"/>
  <c r="F1264" i="1" s="1"/>
  <c r="E1265" i="1"/>
  <c r="F1265" i="1" s="1"/>
  <c r="E1266" i="1"/>
  <c r="F1266" i="1" s="1"/>
  <c r="E1267" i="1"/>
  <c r="F1267" i="1" s="1"/>
  <c r="E1268" i="1"/>
  <c r="F1268" i="1" s="1"/>
  <c r="E1269" i="1"/>
  <c r="F1269" i="1" s="1"/>
  <c r="E1270" i="1"/>
  <c r="F1270" i="1" s="1"/>
  <c r="E1271" i="1"/>
  <c r="F1271" i="1" s="1"/>
  <c r="E1272" i="1"/>
  <c r="F1272" i="1" s="1"/>
  <c r="E1273" i="1"/>
  <c r="F1273" i="1" s="1"/>
  <c r="E1274" i="1"/>
  <c r="F1274" i="1" s="1"/>
  <c r="E1275" i="1"/>
  <c r="F1275" i="1" s="1"/>
  <c r="E1276" i="1"/>
  <c r="F1276" i="1" s="1"/>
  <c r="E1277" i="1"/>
  <c r="F1277" i="1" s="1"/>
  <c r="E1278" i="1"/>
  <c r="F1278" i="1" s="1"/>
  <c r="E1279" i="1"/>
  <c r="F1279" i="1" s="1"/>
  <c r="E1280" i="1"/>
  <c r="F1280" i="1" s="1"/>
  <c r="E1281" i="1"/>
  <c r="F1281" i="1" s="1"/>
  <c r="E1282" i="1"/>
  <c r="F1282" i="1" s="1"/>
  <c r="E1283" i="1"/>
  <c r="F1283" i="1" s="1"/>
  <c r="E1284" i="1"/>
  <c r="F1284" i="1" s="1"/>
  <c r="E1285" i="1"/>
  <c r="F1285" i="1" s="1"/>
  <c r="E1286" i="1"/>
  <c r="F1286" i="1" s="1"/>
  <c r="E1287" i="1"/>
  <c r="F1287" i="1" s="1"/>
  <c r="E1288" i="1"/>
  <c r="F1288" i="1" s="1"/>
  <c r="E1289" i="1"/>
  <c r="F1289" i="1" s="1"/>
  <c r="E1290" i="1"/>
  <c r="F1290" i="1" s="1"/>
  <c r="E1291" i="1"/>
  <c r="F1291" i="1" s="1"/>
  <c r="E1292" i="1"/>
  <c r="F1292" i="1" s="1"/>
  <c r="E1293" i="1"/>
  <c r="F1293" i="1" s="1"/>
  <c r="E1294" i="1"/>
  <c r="F1294" i="1" s="1"/>
  <c r="E1295" i="1"/>
  <c r="F1295" i="1" s="1"/>
  <c r="E1296" i="1"/>
  <c r="F1296" i="1" s="1"/>
  <c r="E1297" i="1"/>
  <c r="F1297" i="1" s="1"/>
  <c r="E1298" i="1"/>
  <c r="F1298" i="1" s="1"/>
  <c r="E1299" i="1"/>
  <c r="F1299" i="1" s="1"/>
  <c r="E1300" i="1"/>
  <c r="F1300" i="1" s="1"/>
  <c r="E1301" i="1"/>
  <c r="F1301" i="1" s="1"/>
  <c r="E1302" i="1"/>
  <c r="F1302" i="1" s="1"/>
  <c r="E1303" i="1"/>
  <c r="F1303" i="1" s="1"/>
  <c r="E1304" i="1"/>
  <c r="F1304" i="1" s="1"/>
  <c r="E1305" i="1"/>
  <c r="F1305" i="1" s="1"/>
  <c r="E1306" i="1"/>
  <c r="F1306" i="1" s="1"/>
  <c r="E1307" i="1"/>
  <c r="F1307" i="1" s="1"/>
  <c r="E1308" i="1"/>
  <c r="F1308" i="1" s="1"/>
  <c r="E1309" i="1"/>
  <c r="F1309" i="1" s="1"/>
  <c r="E1310" i="1"/>
  <c r="F1310" i="1" s="1"/>
  <c r="E1311" i="1"/>
  <c r="F1311" i="1" s="1"/>
  <c r="E1312" i="1"/>
  <c r="F1312" i="1" s="1"/>
  <c r="E1313" i="1"/>
  <c r="F1313" i="1" s="1"/>
  <c r="E1314" i="1"/>
  <c r="F1314" i="1" s="1"/>
  <c r="E1315" i="1"/>
  <c r="F1315" i="1" s="1"/>
  <c r="E1316" i="1"/>
  <c r="F1316" i="1" s="1"/>
  <c r="E1317" i="1"/>
  <c r="F1317" i="1" s="1"/>
  <c r="E1318" i="1"/>
  <c r="F1318" i="1" s="1"/>
  <c r="E1319" i="1"/>
  <c r="F1319" i="1" s="1"/>
  <c r="E1320" i="1"/>
  <c r="F1320" i="1" s="1"/>
  <c r="E1321" i="1"/>
  <c r="F1321" i="1" s="1"/>
  <c r="E1322" i="1"/>
  <c r="F1322" i="1" s="1"/>
  <c r="E1323" i="1"/>
  <c r="F1323" i="1" s="1"/>
  <c r="E1324" i="1"/>
  <c r="F1324" i="1" s="1"/>
  <c r="E1325" i="1"/>
  <c r="F1325" i="1" s="1"/>
  <c r="E1326" i="1"/>
  <c r="F1326" i="1" s="1"/>
  <c r="E1327" i="1"/>
  <c r="F1327" i="1" s="1"/>
  <c r="E1328" i="1"/>
  <c r="F1328" i="1" s="1"/>
  <c r="E1329" i="1"/>
  <c r="F1329" i="1" s="1"/>
  <c r="E1330" i="1"/>
  <c r="F1330" i="1" s="1"/>
  <c r="E1331" i="1"/>
  <c r="F1331" i="1" s="1"/>
  <c r="E1332" i="1"/>
  <c r="F1332" i="1" s="1"/>
  <c r="E1333" i="1"/>
  <c r="F1333" i="1" s="1"/>
  <c r="E1334" i="1"/>
  <c r="F1334" i="1" s="1"/>
  <c r="E1335" i="1"/>
  <c r="F1335" i="1" s="1"/>
  <c r="E1336" i="1"/>
  <c r="F1336" i="1" s="1"/>
  <c r="E1337" i="1"/>
  <c r="F1337" i="1" s="1"/>
  <c r="E1338" i="1"/>
  <c r="F1338" i="1" s="1"/>
  <c r="E1339" i="1"/>
  <c r="F1339" i="1" s="1"/>
  <c r="E1340" i="1"/>
  <c r="F1340" i="1" s="1"/>
  <c r="E1341" i="1"/>
  <c r="F1341" i="1" s="1"/>
  <c r="E1342" i="1"/>
  <c r="F1342" i="1" s="1"/>
  <c r="E1343" i="1"/>
  <c r="F1343" i="1" s="1"/>
  <c r="E1344" i="1"/>
  <c r="F1344" i="1" s="1"/>
  <c r="E1345" i="1"/>
  <c r="F1345" i="1" s="1"/>
  <c r="E1346" i="1"/>
  <c r="F1346" i="1" s="1"/>
  <c r="E1347" i="1"/>
  <c r="F1347" i="1" s="1"/>
  <c r="E1348" i="1"/>
  <c r="F1348" i="1" s="1"/>
  <c r="E1349" i="1"/>
  <c r="F1349" i="1" s="1"/>
  <c r="E1350" i="1"/>
  <c r="F1350" i="1" s="1"/>
  <c r="E1351" i="1"/>
  <c r="F1351" i="1" s="1"/>
  <c r="E1352" i="1"/>
  <c r="F1352" i="1" s="1"/>
  <c r="E1353" i="1"/>
  <c r="F1353" i="1" s="1"/>
  <c r="E1354" i="1"/>
  <c r="F1354" i="1" s="1"/>
  <c r="E1355" i="1"/>
  <c r="F1355" i="1" s="1"/>
  <c r="E1356" i="1"/>
  <c r="F1356" i="1" s="1"/>
  <c r="E1357" i="1"/>
  <c r="F1357" i="1" s="1"/>
  <c r="E1358" i="1"/>
  <c r="F1358" i="1" s="1"/>
  <c r="E1359" i="1"/>
  <c r="F1359" i="1" s="1"/>
  <c r="E1360" i="1"/>
  <c r="F1360" i="1" s="1"/>
  <c r="E1361" i="1"/>
  <c r="F1361" i="1" s="1"/>
  <c r="E1362" i="1"/>
  <c r="F1362" i="1" s="1"/>
  <c r="E1363" i="1"/>
  <c r="F1363" i="1" s="1"/>
  <c r="E1364" i="1"/>
  <c r="F1364" i="1" s="1"/>
  <c r="E1365" i="1"/>
  <c r="F1365" i="1" s="1"/>
  <c r="E1366" i="1"/>
  <c r="F1366" i="1" s="1"/>
  <c r="E1367" i="1"/>
  <c r="F1367" i="1" s="1"/>
  <c r="E1368" i="1"/>
  <c r="F1368" i="1" s="1"/>
  <c r="E1369" i="1"/>
  <c r="F1369" i="1" s="1"/>
  <c r="E1370" i="1"/>
  <c r="F1370" i="1" s="1"/>
  <c r="E1371" i="1"/>
  <c r="F1371" i="1" s="1"/>
  <c r="E1372" i="1"/>
  <c r="F1372" i="1" s="1"/>
  <c r="E1373" i="1"/>
  <c r="F1373" i="1" s="1"/>
  <c r="E1374" i="1"/>
  <c r="F1374" i="1" s="1"/>
  <c r="E1375" i="1"/>
  <c r="F1375" i="1" s="1"/>
  <c r="E1376" i="1"/>
  <c r="F1376" i="1" s="1"/>
  <c r="E1377" i="1"/>
  <c r="F1377" i="1" s="1"/>
  <c r="E1378" i="1"/>
  <c r="F1378" i="1" s="1"/>
  <c r="E1379" i="1"/>
  <c r="F1379" i="1" s="1"/>
  <c r="E1380" i="1"/>
  <c r="F1380" i="1" s="1"/>
  <c r="E1381" i="1"/>
  <c r="F1381" i="1" s="1"/>
  <c r="E1382" i="1"/>
  <c r="F1382" i="1" s="1"/>
  <c r="E1383" i="1"/>
  <c r="F1383" i="1" s="1"/>
  <c r="E1384" i="1"/>
  <c r="F1384" i="1" s="1"/>
  <c r="E1385" i="1"/>
  <c r="F1385" i="1" s="1"/>
  <c r="E1386" i="1"/>
  <c r="F1386" i="1" s="1"/>
  <c r="E1387" i="1"/>
  <c r="F1387" i="1" s="1"/>
  <c r="E1388" i="1"/>
  <c r="F1388" i="1" s="1"/>
  <c r="E1389" i="1"/>
  <c r="F1389" i="1" s="1"/>
  <c r="E1390" i="1"/>
  <c r="F1390" i="1" s="1"/>
  <c r="E1391" i="1"/>
  <c r="F1391" i="1" s="1"/>
  <c r="E1392" i="1"/>
  <c r="F1392" i="1" s="1"/>
  <c r="E1393" i="1"/>
  <c r="F1393" i="1" s="1"/>
  <c r="E1394" i="1"/>
  <c r="F1394" i="1" s="1"/>
  <c r="E1395" i="1"/>
  <c r="F1395" i="1" s="1"/>
  <c r="E1396" i="1"/>
  <c r="F1396" i="1" s="1"/>
  <c r="E1397" i="1"/>
  <c r="F1397" i="1" s="1"/>
  <c r="E1398" i="1"/>
  <c r="F1398" i="1" s="1"/>
  <c r="E1399" i="1"/>
  <c r="F1399" i="1" s="1"/>
  <c r="E1400" i="1"/>
  <c r="F1400" i="1" s="1"/>
  <c r="E1401" i="1"/>
  <c r="F1401" i="1" s="1"/>
  <c r="E1402" i="1"/>
  <c r="F1402" i="1" s="1"/>
  <c r="E1403" i="1"/>
  <c r="F1403" i="1" s="1"/>
  <c r="E1404" i="1"/>
  <c r="F1404" i="1" s="1"/>
  <c r="E1405" i="1"/>
  <c r="F1405" i="1" s="1"/>
  <c r="E1406" i="1"/>
  <c r="F1406" i="1" s="1"/>
  <c r="E1407" i="1"/>
  <c r="F1407" i="1" s="1"/>
  <c r="E1408" i="1"/>
  <c r="F1408" i="1" s="1"/>
  <c r="E1409" i="1"/>
  <c r="F1409" i="1" s="1"/>
  <c r="E1410" i="1"/>
  <c r="F1410" i="1" s="1"/>
  <c r="E1411" i="1"/>
  <c r="F1411" i="1" s="1"/>
  <c r="E1412" i="1"/>
  <c r="F1412" i="1" s="1"/>
  <c r="E1413" i="1"/>
  <c r="F1413" i="1" s="1"/>
  <c r="E1414" i="1"/>
  <c r="F1414" i="1" s="1"/>
  <c r="E1415" i="1"/>
  <c r="F1415" i="1" s="1"/>
  <c r="E1416" i="1"/>
  <c r="F1416" i="1" s="1"/>
  <c r="E1417" i="1"/>
  <c r="F1417" i="1" s="1"/>
  <c r="E1418" i="1"/>
  <c r="F1418" i="1" s="1"/>
  <c r="E1419" i="1"/>
  <c r="F1419" i="1" s="1"/>
  <c r="E1420" i="1"/>
  <c r="F1420" i="1" s="1"/>
  <c r="E1421" i="1"/>
  <c r="F1421" i="1" s="1"/>
  <c r="E1422" i="1"/>
  <c r="F1422" i="1" s="1"/>
  <c r="E1423" i="1"/>
  <c r="F1423" i="1" s="1"/>
  <c r="E1424" i="1"/>
  <c r="F1424" i="1" s="1"/>
  <c r="E1425" i="1"/>
  <c r="F1425" i="1" s="1"/>
  <c r="E1426" i="1"/>
  <c r="F1426" i="1" s="1"/>
  <c r="E1427" i="1"/>
  <c r="F1427" i="1" s="1"/>
  <c r="E1428" i="1"/>
  <c r="F1428" i="1" s="1"/>
  <c r="E1429" i="1"/>
  <c r="F1429" i="1" s="1"/>
  <c r="E1430" i="1"/>
  <c r="F1430" i="1" s="1"/>
  <c r="E1431" i="1"/>
  <c r="F1431" i="1" s="1"/>
  <c r="E1432" i="1"/>
  <c r="F1432" i="1" s="1"/>
  <c r="E1433" i="1"/>
  <c r="F1433" i="1" s="1"/>
  <c r="E1434" i="1"/>
  <c r="F1434" i="1" s="1"/>
  <c r="E1435" i="1"/>
  <c r="F1435" i="1" s="1"/>
  <c r="E1436" i="1"/>
  <c r="F1436" i="1" s="1"/>
  <c r="E1437" i="1"/>
  <c r="F1437" i="1" s="1"/>
  <c r="E1438" i="1"/>
  <c r="F1438" i="1" s="1"/>
  <c r="E1439" i="1"/>
  <c r="F1439" i="1" s="1"/>
  <c r="E1440" i="1"/>
  <c r="F1440" i="1" s="1"/>
  <c r="E1441" i="1"/>
  <c r="F1441" i="1" s="1"/>
  <c r="E1442" i="1"/>
  <c r="F1442" i="1" s="1"/>
  <c r="E1443" i="1"/>
  <c r="F1443" i="1" s="1"/>
  <c r="E1444" i="1"/>
  <c r="F1444" i="1" s="1"/>
  <c r="E1445" i="1"/>
  <c r="F1445" i="1" s="1"/>
  <c r="E1446" i="1"/>
  <c r="F1446" i="1" s="1"/>
  <c r="E1447" i="1"/>
  <c r="F1447" i="1" s="1"/>
  <c r="E1448" i="1"/>
  <c r="F1448" i="1" s="1"/>
  <c r="E1449" i="1"/>
  <c r="F1449" i="1" s="1"/>
  <c r="E1450" i="1"/>
  <c r="F1450" i="1" s="1"/>
  <c r="E1451" i="1"/>
  <c r="F1451" i="1" s="1"/>
  <c r="E1452" i="1"/>
  <c r="F1452" i="1" s="1"/>
  <c r="E1453" i="1"/>
  <c r="F1453" i="1" s="1"/>
  <c r="E1454" i="1"/>
  <c r="F1454" i="1" s="1"/>
  <c r="E1455" i="1"/>
  <c r="F1455" i="1" s="1"/>
  <c r="E1456" i="1"/>
  <c r="F1456" i="1" s="1"/>
  <c r="E1457" i="1"/>
  <c r="F1457" i="1" s="1"/>
  <c r="E1458" i="1"/>
  <c r="F1458" i="1" s="1"/>
  <c r="E1459" i="1"/>
  <c r="F1459" i="1" s="1"/>
  <c r="E1460" i="1"/>
  <c r="F1460" i="1" s="1"/>
  <c r="E1461" i="1"/>
  <c r="F1461" i="1" s="1"/>
  <c r="E1462" i="1"/>
  <c r="F1462" i="1" s="1"/>
  <c r="E1463" i="1"/>
  <c r="F1463" i="1" s="1"/>
  <c r="E1464" i="1"/>
  <c r="F1464" i="1" s="1"/>
  <c r="E1465" i="1"/>
  <c r="F1465" i="1" s="1"/>
  <c r="E1466" i="1"/>
  <c r="F1466" i="1" s="1"/>
  <c r="E1467" i="1"/>
  <c r="F1467" i="1" s="1"/>
  <c r="E1468" i="1"/>
  <c r="F1468" i="1" s="1"/>
  <c r="E1469" i="1"/>
  <c r="F1469" i="1" s="1"/>
  <c r="E1470" i="1"/>
  <c r="F1470" i="1" s="1"/>
  <c r="E1471" i="1"/>
  <c r="F1471" i="1" s="1"/>
  <c r="E1472" i="1"/>
  <c r="F1472" i="1" s="1"/>
  <c r="E1473" i="1"/>
  <c r="F1473" i="1" s="1"/>
  <c r="E1474" i="1"/>
  <c r="F1474" i="1" s="1"/>
  <c r="E1475" i="1"/>
  <c r="F1475" i="1" s="1"/>
  <c r="E1476" i="1"/>
  <c r="F1476" i="1" s="1"/>
  <c r="E1477" i="1"/>
  <c r="F1477" i="1" s="1"/>
  <c r="E1478" i="1"/>
  <c r="F1478" i="1" s="1"/>
  <c r="E1479" i="1"/>
  <c r="F1479" i="1" s="1"/>
  <c r="E1480" i="1"/>
  <c r="F1480" i="1" s="1"/>
  <c r="E1481" i="1"/>
  <c r="F1481" i="1" s="1"/>
  <c r="E1482" i="1"/>
  <c r="F1482" i="1" s="1"/>
  <c r="E1483" i="1"/>
  <c r="F1483" i="1" s="1"/>
  <c r="E1484" i="1"/>
  <c r="F1484" i="1" s="1"/>
  <c r="E1485" i="1"/>
  <c r="F1485" i="1" s="1"/>
  <c r="E1486" i="1"/>
  <c r="F1486" i="1" s="1"/>
  <c r="E1487" i="1"/>
  <c r="F1487" i="1" s="1"/>
  <c r="E1488" i="1"/>
  <c r="F1488" i="1" s="1"/>
  <c r="E1489" i="1"/>
  <c r="F1489" i="1" s="1"/>
  <c r="E1490" i="1"/>
  <c r="F1490" i="1" s="1"/>
  <c r="E1491" i="1"/>
  <c r="F1491" i="1" s="1"/>
  <c r="E1492" i="1"/>
  <c r="F1492" i="1" s="1"/>
  <c r="E1493" i="1"/>
  <c r="F1493" i="1" s="1"/>
  <c r="E1494" i="1"/>
  <c r="F1494" i="1" s="1"/>
  <c r="E1495" i="1"/>
  <c r="F1495" i="1" s="1"/>
  <c r="E1496" i="1"/>
  <c r="F1496" i="1" s="1"/>
  <c r="E1497" i="1"/>
  <c r="F1497" i="1" s="1"/>
  <c r="E1498" i="1"/>
  <c r="F1498" i="1" s="1"/>
  <c r="E1499" i="1"/>
  <c r="F1499" i="1" s="1"/>
  <c r="E1500" i="1"/>
  <c r="F1500" i="1" s="1"/>
  <c r="E1501" i="1"/>
  <c r="F1501" i="1" s="1"/>
  <c r="E1502" i="1"/>
  <c r="F1502" i="1" s="1"/>
  <c r="E1503" i="1"/>
  <c r="F1503" i="1" s="1"/>
  <c r="E1504" i="1"/>
  <c r="F1504" i="1" s="1"/>
  <c r="E1505" i="1"/>
  <c r="F1505" i="1" s="1"/>
  <c r="E1506" i="1"/>
  <c r="F1506" i="1" s="1"/>
  <c r="E1507" i="1"/>
  <c r="F1507" i="1" s="1"/>
  <c r="E1508" i="1"/>
  <c r="F1508" i="1" s="1"/>
  <c r="E1509" i="1"/>
  <c r="F1509" i="1" s="1"/>
  <c r="E1510" i="1"/>
  <c r="F1510" i="1" s="1"/>
  <c r="E1511" i="1"/>
  <c r="F1511" i="1" s="1"/>
  <c r="E1512" i="1"/>
  <c r="F1512" i="1" s="1"/>
  <c r="E1513" i="1"/>
  <c r="F1513" i="1" s="1"/>
  <c r="E1514" i="1"/>
  <c r="F1514" i="1" s="1"/>
  <c r="E1515" i="1"/>
  <c r="F1515" i="1" s="1"/>
  <c r="E1516" i="1"/>
  <c r="F1516" i="1" s="1"/>
  <c r="E1517" i="1"/>
  <c r="F1517" i="1" s="1"/>
  <c r="E1518" i="1"/>
  <c r="F1518" i="1" s="1"/>
  <c r="E1519" i="1"/>
  <c r="F1519" i="1" s="1"/>
  <c r="E1520" i="1"/>
  <c r="F1520" i="1" s="1"/>
  <c r="E1521" i="1"/>
  <c r="F1521" i="1" s="1"/>
  <c r="E1522" i="1"/>
  <c r="F1522" i="1" s="1"/>
  <c r="E1523" i="1"/>
  <c r="F1523" i="1" s="1"/>
  <c r="E1524" i="1"/>
  <c r="F1524" i="1" s="1"/>
  <c r="E1525" i="1"/>
  <c r="F1525" i="1" s="1"/>
  <c r="E1526" i="1"/>
  <c r="F1526" i="1" s="1"/>
  <c r="E1527" i="1"/>
  <c r="F1527" i="1" s="1"/>
  <c r="E1528" i="1"/>
  <c r="F1528" i="1" s="1"/>
  <c r="E1529" i="1"/>
  <c r="F1529" i="1" s="1"/>
  <c r="E1530" i="1"/>
  <c r="F1530" i="1" s="1"/>
  <c r="E1531" i="1"/>
  <c r="F1531" i="1" s="1"/>
  <c r="E1532" i="1"/>
  <c r="F1532" i="1" s="1"/>
  <c r="E1533" i="1"/>
  <c r="F1533" i="1" s="1"/>
  <c r="E1534" i="1"/>
  <c r="F1534" i="1" s="1"/>
  <c r="E1535" i="1"/>
  <c r="F1535" i="1" s="1"/>
  <c r="E1536" i="1"/>
  <c r="F1536" i="1" s="1"/>
  <c r="E1537" i="1"/>
  <c r="F1537" i="1" s="1"/>
  <c r="E1538" i="1"/>
  <c r="F1538" i="1" s="1"/>
  <c r="E1539" i="1"/>
  <c r="F1539" i="1" s="1"/>
  <c r="E1540" i="1"/>
  <c r="F1540" i="1" s="1"/>
  <c r="E1541" i="1"/>
  <c r="F1541" i="1" s="1"/>
  <c r="E1542" i="1"/>
  <c r="F1542" i="1" s="1"/>
  <c r="E1543" i="1"/>
  <c r="F1543" i="1" s="1"/>
  <c r="E1544" i="1"/>
  <c r="F1544" i="1" s="1"/>
  <c r="E1545" i="1"/>
  <c r="F1545" i="1" s="1"/>
  <c r="E1546" i="1"/>
  <c r="F1546" i="1" s="1"/>
  <c r="E1547" i="1"/>
  <c r="F1547" i="1" s="1"/>
  <c r="E1548" i="1"/>
  <c r="F1548" i="1" s="1"/>
  <c r="E1549" i="1"/>
  <c r="F1549" i="1" s="1"/>
  <c r="E1550" i="1"/>
  <c r="F1550" i="1" s="1"/>
  <c r="E1551" i="1"/>
  <c r="F1551" i="1" s="1"/>
  <c r="E1552" i="1"/>
  <c r="F1552" i="1" s="1"/>
  <c r="E1553" i="1"/>
  <c r="F1553" i="1" s="1"/>
  <c r="E1554" i="1"/>
  <c r="F1554" i="1" s="1"/>
  <c r="E1555" i="1"/>
  <c r="F1555" i="1" s="1"/>
  <c r="E1556" i="1"/>
  <c r="F1556" i="1" s="1"/>
  <c r="E1557" i="1"/>
  <c r="F1557" i="1" s="1"/>
  <c r="E1558" i="1"/>
  <c r="F1558" i="1" s="1"/>
  <c r="E1559" i="1"/>
  <c r="F1559" i="1" s="1"/>
  <c r="E1560" i="1"/>
  <c r="F1560" i="1" s="1"/>
  <c r="E1561" i="1"/>
  <c r="F1561" i="1" s="1"/>
  <c r="E1562" i="1"/>
  <c r="F1562" i="1" s="1"/>
  <c r="E1563" i="1"/>
  <c r="F1563" i="1" s="1"/>
  <c r="E1564" i="1"/>
  <c r="F1564" i="1" s="1"/>
  <c r="E1565" i="1"/>
  <c r="F1565" i="1" s="1"/>
  <c r="E1566" i="1"/>
  <c r="F1566" i="1" s="1"/>
  <c r="E1567" i="1"/>
  <c r="F1567" i="1" s="1"/>
  <c r="E1568" i="1"/>
  <c r="F1568" i="1" s="1"/>
  <c r="E1569" i="1"/>
  <c r="F1569" i="1" s="1"/>
  <c r="E1570" i="1"/>
  <c r="F1570" i="1" s="1"/>
  <c r="E1571" i="1"/>
  <c r="F1571" i="1" s="1"/>
  <c r="E1572" i="1"/>
  <c r="F1572" i="1" s="1"/>
  <c r="E1573" i="1"/>
  <c r="F1573" i="1" s="1"/>
  <c r="E1574" i="1"/>
  <c r="F1574" i="1" s="1"/>
  <c r="E1575" i="1"/>
  <c r="F1575" i="1" s="1"/>
  <c r="E1576" i="1"/>
  <c r="F1576" i="1" s="1"/>
  <c r="E1577" i="1"/>
  <c r="F1577" i="1" s="1"/>
  <c r="E1578" i="1"/>
  <c r="F1578" i="1" s="1"/>
  <c r="E1579" i="1"/>
  <c r="F1579" i="1" s="1"/>
  <c r="E1580" i="1"/>
  <c r="F1580" i="1" s="1"/>
  <c r="E1581" i="1"/>
  <c r="F1581" i="1" s="1"/>
  <c r="E1582" i="1"/>
  <c r="F1582" i="1" s="1"/>
  <c r="E1583" i="1"/>
  <c r="F1583" i="1" s="1"/>
  <c r="E1584" i="1"/>
  <c r="F1584" i="1" s="1"/>
  <c r="E1585" i="1"/>
  <c r="F1585" i="1" s="1"/>
  <c r="E1586" i="1"/>
  <c r="F1586" i="1" s="1"/>
  <c r="E1587" i="1"/>
  <c r="F1587" i="1" s="1"/>
  <c r="E1588" i="1"/>
  <c r="F1588" i="1" s="1"/>
  <c r="E1589" i="1"/>
  <c r="F1589" i="1" s="1"/>
  <c r="E1590" i="1"/>
  <c r="F1590" i="1" s="1"/>
  <c r="E1591" i="1"/>
  <c r="F1591" i="1" s="1"/>
  <c r="E1592" i="1"/>
  <c r="F1592" i="1" s="1"/>
  <c r="E1593" i="1"/>
  <c r="F1593" i="1" s="1"/>
  <c r="E1594" i="1"/>
  <c r="F1594" i="1" s="1"/>
  <c r="E1595" i="1"/>
  <c r="F1595" i="1" s="1"/>
  <c r="E1596" i="1"/>
  <c r="F1596" i="1" s="1"/>
  <c r="E1597" i="1"/>
  <c r="F1597" i="1" s="1"/>
  <c r="E1598" i="1"/>
  <c r="F1598" i="1" s="1"/>
  <c r="E1599" i="1"/>
  <c r="F1599" i="1" s="1"/>
  <c r="E1600" i="1"/>
  <c r="F1600" i="1" s="1"/>
  <c r="E1601" i="1"/>
  <c r="F1601" i="1" s="1"/>
  <c r="E1602" i="1"/>
  <c r="F1602" i="1" s="1"/>
  <c r="E1603" i="1"/>
  <c r="F1603" i="1" s="1"/>
  <c r="E1604" i="1"/>
  <c r="F1604" i="1" s="1"/>
  <c r="E1605" i="1"/>
  <c r="F1605" i="1" s="1"/>
  <c r="E1606" i="1"/>
  <c r="F1606" i="1" s="1"/>
  <c r="E1607" i="1"/>
  <c r="F1607" i="1" s="1"/>
  <c r="E1608" i="1"/>
  <c r="F1608" i="1" s="1"/>
  <c r="E1609" i="1"/>
  <c r="F1609" i="1" s="1"/>
  <c r="E1610" i="1"/>
  <c r="F1610" i="1" s="1"/>
  <c r="E1611" i="1"/>
  <c r="F1611" i="1" s="1"/>
  <c r="E1612" i="1"/>
  <c r="F1612" i="1" s="1"/>
  <c r="E1613" i="1"/>
  <c r="F1613" i="1" s="1"/>
  <c r="E1614" i="1"/>
  <c r="F1614" i="1" s="1"/>
  <c r="E1615" i="1"/>
  <c r="F1615" i="1" s="1"/>
  <c r="E1616" i="1"/>
  <c r="F1616" i="1" s="1"/>
  <c r="E1617" i="1"/>
  <c r="F1617" i="1" s="1"/>
  <c r="E1618" i="1"/>
  <c r="F1618" i="1" s="1"/>
  <c r="E1619" i="1"/>
  <c r="F1619" i="1" s="1"/>
  <c r="E1620" i="1"/>
  <c r="F1620" i="1" s="1"/>
  <c r="E1621" i="1"/>
  <c r="F1621" i="1" s="1"/>
  <c r="E1622" i="1"/>
  <c r="F1622" i="1" s="1"/>
  <c r="E1623" i="1"/>
  <c r="F1623" i="1" s="1"/>
  <c r="E1624" i="1"/>
  <c r="F1624" i="1" s="1"/>
  <c r="E1625" i="1"/>
  <c r="F1625" i="1" s="1"/>
  <c r="E1626" i="1"/>
  <c r="F1626" i="1" s="1"/>
  <c r="E1627" i="1"/>
  <c r="F1627" i="1" s="1"/>
  <c r="E1628" i="1"/>
  <c r="F1628" i="1" s="1"/>
  <c r="E1629" i="1"/>
  <c r="F1629" i="1" s="1"/>
  <c r="E1630" i="1"/>
  <c r="F1630" i="1" s="1"/>
  <c r="E1631" i="1"/>
  <c r="F1631" i="1" s="1"/>
  <c r="E1632" i="1"/>
  <c r="F1632" i="1" s="1"/>
  <c r="E1633" i="1"/>
  <c r="F1633" i="1" s="1"/>
  <c r="E1634" i="1"/>
  <c r="F1634" i="1" s="1"/>
  <c r="E1635" i="1"/>
  <c r="F1635" i="1" s="1"/>
  <c r="E1636" i="1"/>
  <c r="F1636" i="1" s="1"/>
  <c r="E1637" i="1"/>
  <c r="F1637" i="1" s="1"/>
  <c r="E1638" i="1"/>
  <c r="F1638" i="1" s="1"/>
  <c r="E1639" i="1"/>
  <c r="F1639" i="1" s="1"/>
  <c r="E1640" i="1"/>
  <c r="F1640" i="1" s="1"/>
  <c r="E1641" i="1"/>
  <c r="F1641" i="1" s="1"/>
  <c r="E1642" i="1"/>
  <c r="F1642" i="1" s="1"/>
  <c r="E1643" i="1"/>
  <c r="F1643" i="1" s="1"/>
  <c r="E1644" i="1"/>
  <c r="F1644" i="1" s="1"/>
  <c r="E1645" i="1"/>
  <c r="F1645" i="1" s="1"/>
  <c r="E1646" i="1"/>
  <c r="F1646" i="1" s="1"/>
  <c r="E1647" i="1"/>
  <c r="F1647" i="1" s="1"/>
  <c r="E1648" i="1"/>
  <c r="F1648" i="1" s="1"/>
  <c r="E1649" i="1"/>
  <c r="F1649" i="1" s="1"/>
  <c r="E1650" i="1"/>
  <c r="F1650" i="1" s="1"/>
  <c r="E1651" i="1"/>
  <c r="F1651" i="1" s="1"/>
  <c r="E1652" i="1"/>
  <c r="F1652" i="1" s="1"/>
  <c r="E1653" i="1"/>
  <c r="F1653" i="1" s="1"/>
  <c r="E1654" i="1"/>
  <c r="F1654" i="1" s="1"/>
  <c r="E1655" i="1"/>
  <c r="F1655" i="1" s="1"/>
  <c r="E1656" i="1"/>
  <c r="F1656" i="1" s="1"/>
  <c r="E1657" i="1"/>
  <c r="F1657" i="1" s="1"/>
  <c r="E1658" i="1"/>
  <c r="F1658" i="1" s="1"/>
  <c r="E1659" i="1"/>
  <c r="F1659" i="1" s="1"/>
  <c r="E1660" i="1"/>
  <c r="F1660" i="1" s="1"/>
  <c r="E1661" i="1"/>
  <c r="F1661" i="1" s="1"/>
  <c r="E1662" i="1"/>
  <c r="F1662" i="1" s="1"/>
  <c r="E1663" i="1"/>
  <c r="F1663" i="1" s="1"/>
  <c r="E1664" i="1"/>
  <c r="F1664" i="1" s="1"/>
  <c r="E1665" i="1"/>
  <c r="F1665" i="1" s="1"/>
  <c r="E1666" i="1"/>
  <c r="F1666" i="1" s="1"/>
  <c r="E1667" i="1"/>
  <c r="F1667" i="1" s="1"/>
  <c r="E1668" i="1"/>
  <c r="F1668" i="1" s="1"/>
  <c r="E1669" i="1"/>
  <c r="F1669" i="1" s="1"/>
  <c r="E1670" i="1"/>
  <c r="F1670" i="1" s="1"/>
  <c r="E1671" i="1"/>
  <c r="F1671" i="1" s="1"/>
  <c r="E1672" i="1"/>
  <c r="F1672" i="1" s="1"/>
  <c r="E1673" i="1"/>
  <c r="F1673" i="1" s="1"/>
  <c r="E1674" i="1"/>
  <c r="F1674" i="1" s="1"/>
  <c r="E1675" i="1"/>
  <c r="F1675" i="1" s="1"/>
  <c r="E1676" i="1"/>
  <c r="F1676" i="1" s="1"/>
  <c r="E1677" i="1"/>
  <c r="F1677" i="1" s="1"/>
  <c r="E1678" i="1"/>
  <c r="F1678" i="1" s="1"/>
  <c r="E1679" i="1"/>
  <c r="F1679" i="1" s="1"/>
  <c r="E1680" i="1"/>
  <c r="F1680" i="1" s="1"/>
  <c r="E1681" i="1"/>
  <c r="F1681" i="1" s="1"/>
  <c r="E1682" i="1"/>
  <c r="F1682" i="1" s="1"/>
  <c r="E1683" i="1"/>
  <c r="F1683" i="1" s="1"/>
  <c r="E1684" i="1"/>
  <c r="F1684" i="1" s="1"/>
  <c r="E1685" i="1"/>
  <c r="F1685" i="1" s="1"/>
  <c r="E1686" i="1"/>
  <c r="F1686" i="1" s="1"/>
  <c r="E1687" i="1"/>
  <c r="F1687" i="1" s="1"/>
  <c r="E1688" i="1"/>
  <c r="F1688" i="1" s="1"/>
  <c r="E1689" i="1"/>
  <c r="F1689" i="1" s="1"/>
  <c r="E1690" i="1"/>
  <c r="F1690" i="1" s="1"/>
  <c r="E1691" i="1"/>
  <c r="F1691" i="1" s="1"/>
  <c r="E1692" i="1"/>
  <c r="F1692" i="1" s="1"/>
  <c r="E1693" i="1"/>
  <c r="F1693" i="1" s="1"/>
  <c r="E1694" i="1"/>
  <c r="F1694" i="1" s="1"/>
  <c r="E1695" i="1"/>
  <c r="F1695" i="1" s="1"/>
  <c r="E1696" i="1"/>
  <c r="F1696" i="1" s="1"/>
  <c r="E1697" i="1"/>
  <c r="F1697" i="1" s="1"/>
  <c r="E1698" i="1"/>
  <c r="F1698" i="1" s="1"/>
  <c r="E1699" i="1"/>
  <c r="F1699" i="1" s="1"/>
  <c r="E1700" i="1"/>
  <c r="F1700" i="1" s="1"/>
  <c r="E1701" i="1"/>
  <c r="F1701" i="1" s="1"/>
  <c r="E1702" i="1"/>
  <c r="F1702" i="1" s="1"/>
  <c r="E1703" i="1"/>
  <c r="F1703" i="1" s="1"/>
  <c r="E1704" i="1"/>
  <c r="F1704" i="1" s="1"/>
  <c r="E1705" i="1"/>
  <c r="F1705" i="1" s="1"/>
  <c r="E1706" i="1"/>
  <c r="F1706" i="1" s="1"/>
  <c r="E1707" i="1"/>
  <c r="F1707" i="1" s="1"/>
  <c r="E1708" i="1"/>
  <c r="F1708" i="1" s="1"/>
  <c r="E1709" i="1"/>
  <c r="F1709" i="1" s="1"/>
  <c r="E1710" i="1"/>
  <c r="F1710" i="1" s="1"/>
  <c r="E1711" i="1"/>
  <c r="F1711" i="1" s="1"/>
  <c r="E1712" i="1"/>
  <c r="F1712" i="1" s="1"/>
  <c r="E1713" i="1"/>
  <c r="F1713" i="1" s="1"/>
  <c r="E1714" i="1"/>
  <c r="F1714" i="1" s="1"/>
  <c r="E1715" i="1"/>
  <c r="F1715" i="1" s="1"/>
  <c r="E1716" i="1"/>
  <c r="F1716" i="1" s="1"/>
  <c r="E1717" i="1"/>
  <c r="F1717" i="1" s="1"/>
  <c r="E1718" i="1"/>
  <c r="F1718" i="1" s="1"/>
  <c r="E1719" i="1"/>
  <c r="F1719" i="1" s="1"/>
  <c r="E1720" i="1"/>
  <c r="F1720" i="1" s="1"/>
  <c r="E1721" i="1"/>
  <c r="F1721" i="1" s="1"/>
  <c r="E1722" i="1"/>
  <c r="F1722" i="1" s="1"/>
  <c r="E1723" i="1"/>
  <c r="F1723" i="1" s="1"/>
  <c r="E1724" i="1"/>
  <c r="F1724" i="1" s="1"/>
  <c r="E1725" i="1"/>
  <c r="F1725" i="1" s="1"/>
  <c r="E1726" i="1"/>
  <c r="F1726" i="1" s="1"/>
  <c r="E1727" i="1"/>
  <c r="F1727" i="1" s="1"/>
  <c r="E1728" i="1"/>
  <c r="F1728" i="1" s="1"/>
  <c r="E1729" i="1"/>
  <c r="F1729" i="1" s="1"/>
  <c r="E1730" i="1"/>
  <c r="F1730" i="1" s="1"/>
  <c r="E1731" i="1"/>
  <c r="F1731" i="1" s="1"/>
  <c r="E1732" i="1"/>
  <c r="F1732" i="1" s="1"/>
  <c r="E1733" i="1"/>
  <c r="F1733" i="1" s="1"/>
  <c r="E1734" i="1"/>
  <c r="F1734" i="1" s="1"/>
  <c r="E1735" i="1"/>
  <c r="F1735" i="1" s="1"/>
  <c r="E1736" i="1"/>
  <c r="F1736" i="1" s="1"/>
  <c r="E1737" i="1"/>
  <c r="F1737" i="1" s="1"/>
  <c r="E1738" i="1"/>
  <c r="F1738" i="1" s="1"/>
  <c r="E1739" i="1"/>
  <c r="F1739" i="1" s="1"/>
  <c r="E1740" i="1"/>
  <c r="F1740" i="1" s="1"/>
  <c r="E1741" i="1"/>
  <c r="F1741" i="1" s="1"/>
  <c r="E1742" i="1"/>
  <c r="F1742" i="1" s="1"/>
  <c r="E1743" i="1"/>
  <c r="F1743" i="1" s="1"/>
  <c r="E1744" i="1"/>
  <c r="F1744" i="1" s="1"/>
  <c r="E1745" i="1"/>
  <c r="F1745" i="1" s="1"/>
  <c r="E1746" i="1"/>
  <c r="F1746" i="1" s="1"/>
  <c r="E1747" i="1"/>
  <c r="F1747" i="1" s="1"/>
  <c r="E1748" i="1"/>
  <c r="F1748" i="1" s="1"/>
  <c r="E1749" i="1"/>
  <c r="F1749" i="1" s="1"/>
  <c r="E1750" i="1"/>
  <c r="F1750" i="1" s="1"/>
  <c r="E1751" i="1"/>
  <c r="F1751" i="1" s="1"/>
  <c r="E1752" i="1"/>
  <c r="F1752" i="1" s="1"/>
  <c r="E1753" i="1"/>
  <c r="F1753" i="1" s="1"/>
  <c r="E1754" i="1"/>
  <c r="F1754" i="1" s="1"/>
  <c r="E1755" i="1"/>
  <c r="F1755" i="1" s="1"/>
  <c r="E1756" i="1"/>
  <c r="F1756" i="1" s="1"/>
  <c r="E1757" i="1"/>
  <c r="F1757" i="1" s="1"/>
  <c r="E1758" i="1"/>
  <c r="F1758" i="1" s="1"/>
  <c r="E1759" i="1"/>
  <c r="F1759" i="1" s="1"/>
  <c r="E1760" i="1"/>
  <c r="F1760" i="1" s="1"/>
  <c r="E1761" i="1"/>
  <c r="F1761" i="1" s="1"/>
  <c r="E1762" i="1"/>
  <c r="F1762" i="1" s="1"/>
  <c r="E1763" i="1"/>
  <c r="F1763" i="1" s="1"/>
  <c r="E1764" i="1"/>
  <c r="F1764" i="1" s="1"/>
  <c r="E1765" i="1"/>
  <c r="F1765" i="1" s="1"/>
  <c r="E1766" i="1"/>
  <c r="F1766" i="1" s="1"/>
  <c r="E1767" i="1"/>
  <c r="F1767" i="1" s="1"/>
  <c r="E1768" i="1"/>
  <c r="F1768" i="1" s="1"/>
  <c r="E1769" i="1"/>
  <c r="F1769" i="1" s="1"/>
  <c r="E1770" i="1"/>
  <c r="F1770" i="1" s="1"/>
  <c r="E1771" i="1"/>
  <c r="F1771" i="1" s="1"/>
  <c r="E1772" i="1"/>
  <c r="F1772" i="1" s="1"/>
  <c r="E1773" i="1"/>
  <c r="F1773" i="1" s="1"/>
  <c r="E1774" i="1"/>
  <c r="F1774" i="1" s="1"/>
  <c r="E1775" i="1"/>
  <c r="F1775" i="1" s="1"/>
  <c r="E1776" i="1"/>
  <c r="F1776" i="1" s="1"/>
  <c r="E1777" i="1"/>
  <c r="F1777" i="1" s="1"/>
  <c r="E1778" i="1"/>
  <c r="F1778" i="1" s="1"/>
  <c r="E1779" i="1"/>
  <c r="F1779" i="1" s="1"/>
  <c r="E1780" i="1"/>
  <c r="F1780" i="1" s="1"/>
  <c r="E1781" i="1"/>
  <c r="F1781" i="1" s="1"/>
  <c r="E1782" i="1"/>
  <c r="F1782" i="1" s="1"/>
  <c r="E1783" i="1"/>
  <c r="F1783" i="1" s="1"/>
  <c r="E1784" i="1"/>
  <c r="F1784" i="1" s="1"/>
  <c r="E1785" i="1"/>
  <c r="F1785" i="1" s="1"/>
  <c r="E1786" i="1"/>
  <c r="F1786" i="1" s="1"/>
  <c r="E1787" i="1"/>
  <c r="F1787" i="1" s="1"/>
  <c r="E1788" i="1"/>
  <c r="F1788" i="1" s="1"/>
  <c r="E1789" i="1"/>
  <c r="F1789" i="1" s="1"/>
  <c r="E1790" i="1"/>
  <c r="F1790" i="1" s="1"/>
  <c r="E1791" i="1"/>
  <c r="F1791" i="1" s="1"/>
  <c r="E1792" i="1"/>
  <c r="F1792" i="1" s="1"/>
  <c r="E1793" i="1"/>
  <c r="F1793" i="1" s="1"/>
  <c r="E1794" i="1"/>
  <c r="F1794" i="1" s="1"/>
  <c r="E1795" i="1"/>
  <c r="F1795" i="1" s="1"/>
  <c r="E1796" i="1"/>
  <c r="F1796" i="1" s="1"/>
  <c r="E1797" i="1"/>
  <c r="F1797" i="1" s="1"/>
  <c r="E1798" i="1"/>
  <c r="F1798" i="1" s="1"/>
  <c r="E1799" i="1"/>
  <c r="F1799" i="1" s="1"/>
  <c r="E1800" i="1"/>
  <c r="F1800" i="1" s="1"/>
  <c r="E1801" i="1"/>
  <c r="F1801" i="1" s="1"/>
  <c r="E1802" i="1"/>
  <c r="F1802" i="1" s="1"/>
  <c r="E1803" i="1"/>
  <c r="F1803" i="1" s="1"/>
  <c r="E1804" i="1"/>
  <c r="F1804" i="1" s="1"/>
  <c r="E1805" i="1"/>
  <c r="F1805" i="1" s="1"/>
  <c r="E1806" i="1"/>
  <c r="F1806" i="1" s="1"/>
  <c r="E1807" i="1"/>
  <c r="F1807" i="1" s="1"/>
  <c r="E1808" i="1"/>
  <c r="F1808" i="1" s="1"/>
  <c r="E1809" i="1"/>
  <c r="F1809" i="1" s="1"/>
  <c r="E1810" i="1"/>
  <c r="F1810" i="1" s="1"/>
  <c r="E1811" i="1"/>
  <c r="F1811" i="1" s="1"/>
  <c r="E1812" i="1"/>
  <c r="F1812" i="1" s="1"/>
  <c r="E1813" i="1"/>
  <c r="F1813" i="1" s="1"/>
  <c r="E1814" i="1"/>
  <c r="F1814" i="1" s="1"/>
  <c r="E1815" i="1"/>
  <c r="F1815" i="1" s="1"/>
  <c r="E1816" i="1"/>
  <c r="F1816" i="1" s="1"/>
  <c r="E1817" i="1"/>
  <c r="F1817" i="1" s="1"/>
  <c r="E1818" i="1"/>
  <c r="F1818" i="1" s="1"/>
  <c r="E1819" i="1"/>
  <c r="F1819" i="1" s="1"/>
  <c r="E1820" i="1"/>
  <c r="F1820" i="1" s="1"/>
  <c r="E1821" i="1"/>
  <c r="F1821" i="1" s="1"/>
  <c r="E1822" i="1"/>
  <c r="F1822" i="1" s="1"/>
  <c r="E1823" i="1"/>
  <c r="F1823" i="1" s="1"/>
  <c r="E1824" i="1"/>
  <c r="F1824" i="1" s="1"/>
  <c r="E1825" i="1"/>
  <c r="F1825" i="1" s="1"/>
  <c r="E1826" i="1"/>
  <c r="F1826" i="1" s="1"/>
  <c r="E1827" i="1"/>
  <c r="F1827" i="1" s="1"/>
  <c r="E1828" i="1"/>
  <c r="F1828" i="1" s="1"/>
  <c r="E1829" i="1"/>
  <c r="F1829" i="1" s="1"/>
  <c r="E1830" i="1"/>
  <c r="F1830" i="1" s="1"/>
  <c r="E1831" i="1"/>
  <c r="F1831" i="1" s="1"/>
  <c r="E1832" i="1"/>
  <c r="F1832" i="1" s="1"/>
  <c r="E1833" i="1"/>
  <c r="F1833" i="1" s="1"/>
  <c r="E1834" i="1"/>
  <c r="F1834" i="1" s="1"/>
  <c r="E1835" i="1"/>
  <c r="F1835" i="1" s="1"/>
  <c r="E1836" i="1"/>
  <c r="F1836" i="1" s="1"/>
  <c r="E1837" i="1"/>
  <c r="F1837" i="1" s="1"/>
  <c r="E1838" i="1"/>
  <c r="F1838" i="1" s="1"/>
  <c r="E1839" i="1"/>
  <c r="F1839" i="1" s="1"/>
  <c r="E1840" i="1"/>
  <c r="F1840" i="1" s="1"/>
  <c r="E1841" i="1"/>
  <c r="F1841" i="1" s="1"/>
  <c r="E1842" i="1"/>
  <c r="F1842" i="1" s="1"/>
  <c r="E1843" i="1"/>
  <c r="F1843" i="1" s="1"/>
  <c r="E1844" i="1"/>
  <c r="F1844" i="1" s="1"/>
  <c r="E1845" i="1"/>
  <c r="F1845" i="1" s="1"/>
  <c r="E1846" i="1"/>
  <c r="F1846" i="1" s="1"/>
  <c r="E1847" i="1"/>
  <c r="F1847" i="1" s="1"/>
  <c r="E1848" i="1"/>
  <c r="F1848" i="1" s="1"/>
  <c r="E1849" i="1"/>
  <c r="F1849" i="1" s="1"/>
  <c r="E1850" i="1"/>
  <c r="F1850" i="1" s="1"/>
  <c r="E1851" i="1"/>
  <c r="F1851" i="1" s="1"/>
  <c r="E1852" i="1"/>
  <c r="F1852" i="1" s="1"/>
  <c r="E1853" i="1"/>
  <c r="F1853" i="1" s="1"/>
  <c r="E1854" i="1"/>
  <c r="F1854" i="1" s="1"/>
  <c r="E1855" i="1"/>
  <c r="F1855" i="1" s="1"/>
  <c r="E1856" i="1"/>
  <c r="F1856" i="1" s="1"/>
  <c r="E1857" i="1"/>
  <c r="F1857" i="1" s="1"/>
  <c r="E1858" i="1"/>
  <c r="F1858" i="1" s="1"/>
  <c r="E1859" i="1"/>
  <c r="F1859" i="1" s="1"/>
  <c r="E1860" i="1"/>
  <c r="F1860" i="1" s="1"/>
  <c r="E1861" i="1"/>
  <c r="F1861" i="1" s="1"/>
  <c r="E1862" i="1"/>
  <c r="F1862" i="1" s="1"/>
  <c r="E1863" i="1"/>
  <c r="F1863" i="1" s="1"/>
  <c r="E1864" i="1"/>
  <c r="F1864" i="1" s="1"/>
  <c r="E1865" i="1"/>
  <c r="F1865" i="1" s="1"/>
  <c r="E1866" i="1"/>
  <c r="F1866" i="1" s="1"/>
  <c r="E1867" i="1"/>
  <c r="F1867" i="1" s="1"/>
  <c r="E1868" i="1"/>
  <c r="F1868" i="1" s="1"/>
  <c r="E1869" i="1"/>
  <c r="F1869" i="1" s="1"/>
  <c r="E1870" i="1"/>
  <c r="F1870" i="1" s="1"/>
  <c r="E1871" i="1"/>
  <c r="F1871" i="1" s="1"/>
  <c r="E1872" i="1"/>
  <c r="F1872" i="1" s="1"/>
  <c r="E1873" i="1"/>
  <c r="F1873" i="1" s="1"/>
  <c r="E1874" i="1"/>
  <c r="F1874" i="1" s="1"/>
  <c r="E1875" i="1"/>
  <c r="F1875" i="1" s="1"/>
  <c r="E1876" i="1"/>
  <c r="F1876" i="1" s="1"/>
  <c r="E1877" i="1"/>
  <c r="F1877" i="1" s="1"/>
  <c r="E1878" i="1"/>
  <c r="F1878" i="1" s="1"/>
  <c r="E1879" i="1"/>
  <c r="F1879" i="1" s="1"/>
  <c r="E1880" i="1"/>
  <c r="F1880" i="1" s="1"/>
  <c r="E1881" i="1"/>
  <c r="F1881" i="1" s="1"/>
  <c r="E1882" i="1"/>
  <c r="F1882" i="1" s="1"/>
  <c r="E1883" i="1"/>
  <c r="F1883" i="1" s="1"/>
  <c r="E1884" i="1"/>
  <c r="F1884" i="1" s="1"/>
  <c r="E1885" i="1"/>
  <c r="F1885" i="1" s="1"/>
  <c r="E1886" i="1"/>
  <c r="F1886" i="1" s="1"/>
  <c r="E1887" i="1"/>
  <c r="F1887" i="1" s="1"/>
  <c r="E1888" i="1"/>
  <c r="F1888" i="1" s="1"/>
  <c r="E1889" i="1"/>
  <c r="F1889" i="1" s="1"/>
  <c r="E1890" i="1"/>
  <c r="F1890" i="1" s="1"/>
  <c r="E1891" i="1"/>
  <c r="F1891" i="1" s="1"/>
  <c r="E1892" i="1"/>
  <c r="F1892" i="1" s="1"/>
  <c r="E1893" i="1"/>
  <c r="F1893" i="1" s="1"/>
  <c r="E1894" i="1"/>
  <c r="F1894" i="1" s="1"/>
  <c r="E1895" i="1"/>
  <c r="F1895" i="1" s="1"/>
  <c r="E1896" i="1"/>
  <c r="F1896" i="1" s="1"/>
  <c r="E1897" i="1"/>
  <c r="F1897" i="1" s="1"/>
  <c r="E1898" i="1"/>
  <c r="F1898" i="1" s="1"/>
  <c r="E1899" i="1"/>
  <c r="F1899" i="1" s="1"/>
  <c r="E1900" i="1"/>
  <c r="F1900" i="1" s="1"/>
  <c r="E1901" i="1"/>
  <c r="F1901" i="1" s="1"/>
  <c r="E1902" i="1"/>
  <c r="F1902" i="1" s="1"/>
  <c r="E1903" i="1"/>
  <c r="F1903" i="1" s="1"/>
  <c r="E1904" i="1"/>
  <c r="F1904" i="1" s="1"/>
  <c r="E1905" i="1"/>
  <c r="F1905" i="1" s="1"/>
  <c r="E1906" i="1"/>
  <c r="F1906" i="1" s="1"/>
  <c r="E1907" i="1"/>
  <c r="F1907" i="1" s="1"/>
  <c r="E1908" i="1"/>
  <c r="F1908" i="1" s="1"/>
  <c r="E1909" i="1"/>
  <c r="F1909" i="1" s="1"/>
  <c r="E1910" i="1"/>
  <c r="F1910" i="1" s="1"/>
  <c r="E1911" i="1"/>
  <c r="F1911" i="1" s="1"/>
  <c r="E1912" i="1"/>
  <c r="F1912" i="1" s="1"/>
  <c r="E1913" i="1"/>
  <c r="F1913" i="1" s="1"/>
  <c r="E1914" i="1"/>
  <c r="F1914" i="1" s="1"/>
  <c r="E1915" i="1"/>
  <c r="F1915" i="1" s="1"/>
  <c r="E1916" i="1"/>
  <c r="F1916" i="1" s="1"/>
  <c r="E1917" i="1"/>
  <c r="F1917" i="1" s="1"/>
  <c r="E1918" i="1"/>
  <c r="F1918" i="1" s="1"/>
  <c r="E1919" i="1"/>
  <c r="F1919" i="1" s="1"/>
  <c r="E1920" i="1"/>
  <c r="F1920" i="1" s="1"/>
  <c r="E1921" i="1"/>
  <c r="F1921" i="1" s="1"/>
  <c r="E1922" i="1"/>
  <c r="F1922" i="1" s="1"/>
  <c r="E1923" i="1"/>
  <c r="F1923" i="1" s="1"/>
  <c r="E1924" i="1"/>
  <c r="F1924" i="1" s="1"/>
  <c r="E1925" i="1"/>
  <c r="F1925" i="1" s="1"/>
  <c r="E1926" i="1"/>
  <c r="F1926" i="1" s="1"/>
  <c r="E1927" i="1"/>
  <c r="F1927" i="1" s="1"/>
  <c r="E1928" i="1"/>
  <c r="F1928" i="1" s="1"/>
  <c r="E1929" i="1"/>
  <c r="F1929" i="1" s="1"/>
  <c r="E1930" i="1"/>
  <c r="F1930" i="1" s="1"/>
  <c r="E1931" i="1"/>
  <c r="F1931" i="1" s="1"/>
  <c r="E1932" i="1"/>
  <c r="F1932" i="1" s="1"/>
  <c r="E1933" i="1"/>
  <c r="F1933" i="1" s="1"/>
  <c r="E1934" i="1"/>
  <c r="F1934" i="1" s="1"/>
  <c r="E1935" i="1"/>
  <c r="F1935" i="1" s="1"/>
  <c r="E1936" i="1"/>
  <c r="F1936" i="1" s="1"/>
  <c r="E1937" i="1"/>
  <c r="F1937" i="1" s="1"/>
  <c r="E1938" i="1"/>
  <c r="F1938" i="1" s="1"/>
  <c r="E1939" i="1"/>
  <c r="F1939" i="1" s="1"/>
  <c r="E1940" i="1"/>
  <c r="F1940" i="1" s="1"/>
  <c r="E1941" i="1"/>
  <c r="F1941" i="1" s="1"/>
  <c r="E1942" i="1"/>
  <c r="F1942" i="1" s="1"/>
  <c r="E1943" i="1"/>
  <c r="F1943" i="1" s="1"/>
  <c r="E1944" i="1"/>
  <c r="F1944" i="1" s="1"/>
  <c r="E1945" i="1"/>
  <c r="F1945" i="1" s="1"/>
  <c r="E1946" i="1"/>
  <c r="F1946" i="1" s="1"/>
  <c r="E1947" i="1"/>
  <c r="F1947" i="1" s="1"/>
  <c r="E1948" i="1"/>
  <c r="F1948" i="1" s="1"/>
  <c r="E1949" i="1"/>
  <c r="F1949" i="1" s="1"/>
  <c r="E1950" i="1"/>
  <c r="F1950" i="1" s="1"/>
  <c r="E1951" i="1"/>
  <c r="F1951" i="1" s="1"/>
  <c r="E1952" i="1"/>
  <c r="F1952" i="1" s="1"/>
  <c r="E1953" i="1"/>
  <c r="F1953" i="1" s="1"/>
  <c r="E1954" i="1"/>
  <c r="F1954" i="1" s="1"/>
  <c r="E1955" i="1"/>
  <c r="F1955" i="1" s="1"/>
  <c r="E1956" i="1"/>
  <c r="F1956" i="1" s="1"/>
  <c r="E1957" i="1"/>
  <c r="F1957" i="1" s="1"/>
  <c r="E1958" i="1"/>
  <c r="F1958" i="1" s="1"/>
  <c r="E1959" i="1"/>
  <c r="F1959" i="1" s="1"/>
  <c r="E1960" i="1"/>
  <c r="F1960" i="1" s="1"/>
  <c r="E1961" i="1"/>
  <c r="F1961" i="1" s="1"/>
  <c r="E1962" i="1"/>
  <c r="F1962" i="1" s="1"/>
  <c r="E1963" i="1"/>
  <c r="F1963" i="1" s="1"/>
  <c r="E1964" i="1"/>
  <c r="F1964" i="1" s="1"/>
  <c r="E1965" i="1"/>
  <c r="F1965" i="1" s="1"/>
  <c r="E1966" i="1"/>
  <c r="F1966" i="1" s="1"/>
  <c r="E1967" i="1"/>
  <c r="F1967" i="1" s="1"/>
  <c r="E1968" i="1"/>
  <c r="F1968" i="1" s="1"/>
  <c r="E1969" i="1"/>
  <c r="F1969" i="1" s="1"/>
  <c r="E1970" i="1"/>
  <c r="F1970" i="1" s="1"/>
  <c r="E1971" i="1"/>
  <c r="F1971" i="1" s="1"/>
  <c r="E1972" i="1"/>
  <c r="F1972" i="1" s="1"/>
  <c r="E1973" i="1"/>
  <c r="F1973" i="1" s="1"/>
  <c r="E1974" i="1"/>
  <c r="F1974" i="1" s="1"/>
  <c r="E1975" i="1"/>
  <c r="F1975" i="1" s="1"/>
  <c r="E1976" i="1"/>
  <c r="F1976" i="1" s="1"/>
  <c r="E1977" i="1"/>
  <c r="F1977" i="1" s="1"/>
  <c r="E1978" i="1"/>
  <c r="F1978" i="1" s="1"/>
  <c r="E1979" i="1"/>
  <c r="F1979" i="1" s="1"/>
  <c r="E1980" i="1"/>
  <c r="F1980" i="1" s="1"/>
  <c r="E1981" i="1"/>
  <c r="F1981" i="1" s="1"/>
  <c r="E1982" i="1"/>
  <c r="F1982" i="1" s="1"/>
  <c r="E1983" i="1"/>
  <c r="F1983" i="1" s="1"/>
  <c r="E1984" i="1"/>
  <c r="F1984" i="1" s="1"/>
  <c r="E1985" i="1"/>
  <c r="F1985" i="1" s="1"/>
  <c r="E1986" i="1"/>
  <c r="F1986" i="1" s="1"/>
  <c r="E1987" i="1"/>
  <c r="F1987" i="1" s="1"/>
  <c r="E1988" i="1"/>
  <c r="F1988" i="1" s="1"/>
  <c r="E1989" i="1"/>
  <c r="F1989" i="1" s="1"/>
  <c r="E1990" i="1"/>
  <c r="F1990" i="1" s="1"/>
  <c r="E1991" i="1"/>
  <c r="F1991" i="1" s="1"/>
  <c r="E1992" i="1"/>
  <c r="F1992" i="1" s="1"/>
  <c r="E1993" i="1"/>
  <c r="F1993" i="1" s="1"/>
  <c r="E1994" i="1"/>
  <c r="F1994" i="1" s="1"/>
  <c r="E1995" i="1"/>
  <c r="F1995" i="1" s="1"/>
  <c r="E1996" i="1"/>
  <c r="F1996" i="1" s="1"/>
  <c r="E1997" i="1"/>
  <c r="F1997" i="1" s="1"/>
  <c r="E1998" i="1"/>
  <c r="F1998" i="1" s="1"/>
  <c r="E1999" i="1"/>
  <c r="F1999" i="1" s="1"/>
  <c r="E2000" i="1"/>
  <c r="F2000" i="1" s="1"/>
  <c r="E2001" i="1"/>
  <c r="F2001" i="1" s="1"/>
  <c r="E2002" i="1"/>
  <c r="F2002" i="1" s="1"/>
  <c r="E2003" i="1"/>
  <c r="F2003" i="1" s="1"/>
  <c r="E2004" i="1"/>
  <c r="F2004" i="1" s="1"/>
  <c r="E2005" i="1"/>
  <c r="F2005" i="1" s="1"/>
  <c r="E2006" i="1"/>
  <c r="F2006" i="1" s="1"/>
  <c r="E2007" i="1"/>
  <c r="F2007" i="1" s="1"/>
  <c r="E2008" i="1"/>
  <c r="F2008" i="1" s="1"/>
  <c r="E2009" i="1"/>
  <c r="F2009" i="1" s="1"/>
  <c r="E2010" i="1"/>
  <c r="F2010" i="1" s="1"/>
  <c r="E2011" i="1"/>
  <c r="F2011" i="1" s="1"/>
  <c r="E2012" i="1"/>
  <c r="F2012" i="1" s="1"/>
  <c r="E2013" i="1"/>
  <c r="F2013" i="1" s="1"/>
  <c r="E2014" i="1"/>
  <c r="F2014" i="1" s="1"/>
  <c r="E2015" i="1"/>
  <c r="F2015" i="1" s="1"/>
  <c r="E2016" i="1"/>
  <c r="F2016" i="1" s="1"/>
  <c r="E2017" i="1"/>
  <c r="F2017" i="1" s="1"/>
  <c r="E2018" i="1"/>
  <c r="F2018" i="1" s="1"/>
  <c r="E2019" i="1"/>
  <c r="F2019" i="1" s="1"/>
  <c r="E2020" i="1"/>
  <c r="F2020" i="1" s="1"/>
  <c r="E2021" i="1"/>
  <c r="F2021" i="1" s="1"/>
  <c r="E2022" i="1"/>
  <c r="F2022" i="1" s="1"/>
  <c r="E2023" i="1"/>
  <c r="F2023" i="1" s="1"/>
  <c r="E2024" i="1"/>
  <c r="F2024" i="1" s="1"/>
  <c r="E2025" i="1"/>
  <c r="F2025" i="1" s="1"/>
  <c r="E2026" i="1"/>
  <c r="F2026" i="1" s="1"/>
  <c r="E2027" i="1"/>
  <c r="F2027" i="1" s="1"/>
  <c r="E2028" i="1"/>
  <c r="F2028" i="1" s="1"/>
  <c r="E2029" i="1"/>
  <c r="F2029" i="1" s="1"/>
  <c r="E2030" i="1"/>
  <c r="F2030" i="1" s="1"/>
  <c r="E2031" i="1"/>
  <c r="F2031" i="1" s="1"/>
  <c r="E2032" i="1"/>
  <c r="F2032" i="1" s="1"/>
  <c r="E2033" i="1"/>
  <c r="F2033" i="1" s="1"/>
  <c r="E2034" i="1"/>
  <c r="F2034" i="1" s="1"/>
  <c r="E2035" i="1"/>
  <c r="F2035" i="1" s="1"/>
  <c r="E2036" i="1"/>
  <c r="F2036" i="1" s="1"/>
  <c r="E2037" i="1"/>
  <c r="F2037" i="1" s="1"/>
  <c r="E2038" i="1"/>
  <c r="F2038" i="1" s="1"/>
  <c r="E2039" i="1"/>
  <c r="F2039" i="1" s="1"/>
  <c r="E2040" i="1"/>
  <c r="F2040" i="1" s="1"/>
  <c r="E2041" i="1"/>
  <c r="F2041" i="1" s="1"/>
  <c r="E2042" i="1"/>
  <c r="F2042" i="1" s="1"/>
  <c r="E2043" i="1"/>
  <c r="F2043" i="1" s="1"/>
  <c r="E2044" i="1"/>
  <c r="F2044" i="1" s="1"/>
  <c r="E2045" i="1"/>
  <c r="F2045" i="1" s="1"/>
  <c r="E2046" i="1"/>
  <c r="F2046" i="1" s="1"/>
  <c r="E2047" i="1"/>
  <c r="F2047" i="1" s="1"/>
  <c r="E2048" i="1"/>
  <c r="F2048" i="1" s="1"/>
  <c r="E2049" i="1"/>
  <c r="F2049" i="1" s="1"/>
  <c r="E2050" i="1"/>
  <c r="F2050" i="1" s="1"/>
  <c r="E2051" i="1"/>
  <c r="F2051" i="1" s="1"/>
  <c r="E2052" i="1"/>
  <c r="F2052" i="1" s="1"/>
  <c r="E2053" i="1"/>
  <c r="F2053" i="1" s="1"/>
  <c r="E2054" i="1"/>
  <c r="F2054" i="1" s="1"/>
  <c r="E2055" i="1"/>
  <c r="F2055" i="1" s="1"/>
  <c r="E2056" i="1"/>
  <c r="F2056" i="1" s="1"/>
  <c r="E2057" i="1"/>
  <c r="F2057" i="1" s="1"/>
  <c r="E2058" i="1"/>
  <c r="F2058" i="1" s="1"/>
  <c r="E2059" i="1"/>
  <c r="F2059" i="1" s="1"/>
  <c r="E2060" i="1"/>
  <c r="F2060" i="1" s="1"/>
  <c r="E2061" i="1"/>
  <c r="F2061" i="1" s="1"/>
  <c r="E2062" i="1"/>
  <c r="F2062" i="1" s="1"/>
  <c r="E2063" i="1"/>
  <c r="F2063" i="1" s="1"/>
  <c r="E2064" i="1"/>
  <c r="F2064" i="1" s="1"/>
  <c r="E2065" i="1"/>
  <c r="F2065" i="1" s="1"/>
  <c r="E2066" i="1"/>
  <c r="F2066" i="1" s="1"/>
  <c r="E2067" i="1"/>
  <c r="F2067" i="1" s="1"/>
  <c r="E2068" i="1"/>
  <c r="F2068" i="1" s="1"/>
  <c r="E2069" i="1"/>
  <c r="F2069" i="1" s="1"/>
  <c r="E2070" i="1"/>
  <c r="F2070" i="1" s="1"/>
  <c r="E2071" i="1"/>
  <c r="F2071" i="1" s="1"/>
  <c r="E2072" i="1"/>
  <c r="F2072" i="1" s="1"/>
  <c r="E2073" i="1"/>
  <c r="F2073" i="1" s="1"/>
  <c r="E2074" i="1"/>
  <c r="F2074" i="1" s="1"/>
  <c r="E2075" i="1"/>
  <c r="F2075" i="1" s="1"/>
  <c r="E2076" i="1"/>
  <c r="F2076" i="1" s="1"/>
  <c r="E2077" i="1"/>
  <c r="F2077" i="1" s="1"/>
  <c r="E2078" i="1"/>
  <c r="F2078" i="1" s="1"/>
  <c r="E2079" i="1"/>
  <c r="F2079" i="1" s="1"/>
  <c r="E2080" i="1"/>
  <c r="F2080" i="1" s="1"/>
  <c r="E2081" i="1"/>
  <c r="F2081" i="1" s="1"/>
  <c r="E2082" i="1"/>
  <c r="F2082" i="1" s="1"/>
  <c r="E2083" i="1"/>
  <c r="F2083" i="1" s="1"/>
  <c r="E2084" i="1"/>
  <c r="F2084" i="1" s="1"/>
  <c r="E2085" i="1"/>
  <c r="F2085" i="1" s="1"/>
  <c r="E2086" i="1"/>
  <c r="F2086" i="1" s="1"/>
  <c r="E2087" i="1"/>
  <c r="F2087" i="1" s="1"/>
  <c r="E2088" i="1"/>
  <c r="F2088" i="1" s="1"/>
  <c r="E2089" i="1"/>
  <c r="F2089" i="1" s="1"/>
  <c r="E2090" i="1"/>
  <c r="F2090" i="1" s="1"/>
  <c r="E2091" i="1"/>
  <c r="F2091" i="1" s="1"/>
  <c r="E2092" i="1"/>
  <c r="F2092" i="1" s="1"/>
  <c r="E2093" i="1"/>
  <c r="F2093" i="1" s="1"/>
  <c r="E2094" i="1"/>
  <c r="F2094" i="1" s="1"/>
  <c r="E2095" i="1"/>
  <c r="F2095" i="1" s="1"/>
  <c r="E2096" i="1"/>
  <c r="F2096" i="1" s="1"/>
  <c r="E2097" i="1"/>
  <c r="F2097" i="1" s="1"/>
  <c r="E2098" i="1"/>
  <c r="F2098" i="1" s="1"/>
  <c r="E2099" i="1"/>
  <c r="F2099" i="1" s="1"/>
  <c r="E2100" i="1"/>
  <c r="F2100" i="1" s="1"/>
  <c r="E2101" i="1"/>
  <c r="F2101" i="1" s="1"/>
  <c r="E2102" i="1"/>
  <c r="F2102" i="1" s="1"/>
  <c r="E2103" i="1"/>
  <c r="F2103" i="1" s="1"/>
  <c r="E2104" i="1"/>
  <c r="F2104" i="1" s="1"/>
  <c r="E2105" i="1"/>
  <c r="F2105" i="1" s="1"/>
  <c r="E2106" i="1"/>
  <c r="F2106" i="1" s="1"/>
  <c r="E2107" i="1"/>
  <c r="F2107" i="1" s="1"/>
  <c r="E2108" i="1"/>
  <c r="F2108" i="1" s="1"/>
  <c r="E2109" i="1"/>
  <c r="F2109" i="1" s="1"/>
  <c r="E2110" i="1"/>
  <c r="F2110" i="1" s="1"/>
  <c r="E2111" i="1"/>
  <c r="F2111" i="1" s="1"/>
  <c r="E2112" i="1"/>
  <c r="F2112" i="1" s="1"/>
  <c r="E2113" i="1"/>
  <c r="F2113" i="1" s="1"/>
  <c r="E2114" i="1"/>
  <c r="F2114" i="1" s="1"/>
  <c r="E2115" i="1"/>
  <c r="F2115" i="1" s="1"/>
  <c r="E2116" i="1"/>
  <c r="F2116" i="1" s="1"/>
  <c r="E2117" i="1"/>
  <c r="F2117" i="1" s="1"/>
  <c r="E2118" i="1"/>
  <c r="F2118" i="1" s="1"/>
  <c r="E2119" i="1"/>
  <c r="F2119" i="1" s="1"/>
  <c r="E2120" i="1"/>
  <c r="F2120" i="1" s="1"/>
  <c r="E2121" i="1"/>
  <c r="F2121" i="1" s="1"/>
  <c r="E2122" i="1"/>
  <c r="F2122" i="1" s="1"/>
  <c r="E2123" i="1"/>
  <c r="F2123" i="1" s="1"/>
  <c r="E2124" i="1"/>
  <c r="F2124" i="1" s="1"/>
  <c r="E2125" i="1"/>
  <c r="F2125" i="1" s="1"/>
  <c r="E2126" i="1"/>
  <c r="F2126" i="1" s="1"/>
  <c r="E2127" i="1"/>
  <c r="F2127" i="1" s="1"/>
  <c r="E2128" i="1"/>
  <c r="F2128" i="1" s="1"/>
  <c r="E2129" i="1"/>
  <c r="F2129" i="1" s="1"/>
  <c r="E2130" i="1"/>
  <c r="F2130" i="1" s="1"/>
  <c r="E2131" i="1"/>
  <c r="F2131" i="1" s="1"/>
  <c r="E2132" i="1"/>
  <c r="F2132" i="1" s="1"/>
  <c r="E2133" i="1"/>
  <c r="F2133" i="1" s="1"/>
  <c r="E2134" i="1"/>
  <c r="F2134" i="1" s="1"/>
  <c r="E2135" i="1"/>
  <c r="F2135" i="1" s="1"/>
  <c r="E2136" i="1"/>
  <c r="F2136" i="1" s="1"/>
  <c r="E2137" i="1"/>
  <c r="F2137" i="1" s="1"/>
  <c r="E2138" i="1"/>
  <c r="F2138" i="1" s="1"/>
  <c r="E2139" i="1"/>
  <c r="F2139" i="1" s="1"/>
  <c r="E2140" i="1"/>
  <c r="F2140" i="1" s="1"/>
  <c r="E2141" i="1"/>
  <c r="F2141" i="1" s="1"/>
  <c r="E2142" i="1"/>
  <c r="F2142" i="1" s="1"/>
  <c r="E2143" i="1"/>
  <c r="F2143" i="1" s="1"/>
  <c r="E2144" i="1"/>
  <c r="F2144" i="1" s="1"/>
  <c r="E2145" i="1"/>
  <c r="F2145" i="1" s="1"/>
  <c r="E2146" i="1"/>
  <c r="F2146" i="1" s="1"/>
  <c r="E2147" i="1"/>
  <c r="F2147" i="1" s="1"/>
  <c r="E2148" i="1"/>
  <c r="F2148" i="1" s="1"/>
  <c r="E2149" i="1"/>
  <c r="F2149" i="1" s="1"/>
  <c r="E2150" i="1"/>
  <c r="F2150" i="1" s="1"/>
  <c r="E2151" i="1"/>
  <c r="F2151" i="1" s="1"/>
  <c r="E2152" i="1"/>
  <c r="F2152" i="1" s="1"/>
  <c r="E2153" i="1"/>
  <c r="F2153" i="1" s="1"/>
  <c r="E2154" i="1"/>
  <c r="F2154" i="1" s="1"/>
  <c r="E2155" i="1"/>
  <c r="F2155" i="1" s="1"/>
  <c r="E2156" i="1"/>
  <c r="F2156" i="1" s="1"/>
  <c r="E2157" i="1"/>
  <c r="F2157" i="1" s="1"/>
  <c r="E2158" i="1"/>
  <c r="F2158" i="1" s="1"/>
  <c r="E2159" i="1"/>
  <c r="F2159" i="1" s="1"/>
  <c r="E2160" i="1"/>
  <c r="F2160" i="1" s="1"/>
  <c r="E2161" i="1"/>
  <c r="F2161" i="1" s="1"/>
  <c r="E2162" i="1"/>
  <c r="F2162" i="1" s="1"/>
  <c r="E2163" i="1"/>
  <c r="F2163" i="1" s="1"/>
  <c r="E2164" i="1"/>
  <c r="F2164" i="1" s="1"/>
  <c r="E2165" i="1"/>
  <c r="F2165" i="1" s="1"/>
  <c r="E2166" i="1"/>
  <c r="F2166" i="1" s="1"/>
  <c r="E2167" i="1"/>
  <c r="F2167" i="1" s="1"/>
  <c r="E2168" i="1"/>
  <c r="F2168" i="1" s="1"/>
  <c r="E2169" i="1"/>
  <c r="F2169" i="1" s="1"/>
  <c r="E2170" i="1"/>
  <c r="F2170" i="1" s="1"/>
  <c r="E2171" i="1"/>
  <c r="F2171" i="1" s="1"/>
  <c r="E2172" i="1"/>
  <c r="F2172" i="1" s="1"/>
  <c r="E2173" i="1"/>
  <c r="F2173" i="1" s="1"/>
  <c r="E2174" i="1"/>
  <c r="F2174" i="1" s="1"/>
  <c r="E2175" i="1"/>
  <c r="F2175" i="1" s="1"/>
  <c r="E2176" i="1"/>
  <c r="F2176" i="1" s="1"/>
  <c r="E2177" i="1"/>
  <c r="F2177" i="1" s="1"/>
  <c r="E2178" i="1"/>
  <c r="F2178" i="1" s="1"/>
  <c r="E2179" i="1"/>
  <c r="F2179" i="1" s="1"/>
  <c r="E2180" i="1"/>
  <c r="F2180" i="1" s="1"/>
  <c r="E2181" i="1"/>
  <c r="F2181" i="1" s="1"/>
  <c r="E2182" i="1"/>
  <c r="F2182" i="1" s="1"/>
  <c r="E2183" i="1"/>
  <c r="F2183" i="1" s="1"/>
  <c r="E2184" i="1"/>
  <c r="F2184" i="1" s="1"/>
  <c r="E2185" i="1"/>
  <c r="F2185" i="1" s="1"/>
  <c r="E2186" i="1"/>
  <c r="F2186" i="1" s="1"/>
  <c r="E2187" i="1"/>
  <c r="F2187" i="1" s="1"/>
  <c r="E2188" i="1"/>
  <c r="F2188" i="1" s="1"/>
  <c r="E2189" i="1"/>
  <c r="F2189" i="1" s="1"/>
  <c r="E2190" i="1"/>
  <c r="F2190" i="1" s="1"/>
  <c r="E2191" i="1"/>
  <c r="F2191" i="1" s="1"/>
  <c r="E2192" i="1"/>
  <c r="F2192" i="1" s="1"/>
  <c r="E2193" i="1"/>
  <c r="F2193" i="1" s="1"/>
  <c r="E2194" i="1"/>
  <c r="F2194" i="1" s="1"/>
  <c r="E2195" i="1"/>
  <c r="F2195" i="1" s="1"/>
  <c r="E2196" i="1"/>
  <c r="F2196" i="1" s="1"/>
  <c r="E2197" i="1"/>
  <c r="F2197" i="1" s="1"/>
  <c r="E2198" i="1"/>
  <c r="F2198" i="1" s="1"/>
  <c r="E2199" i="1"/>
  <c r="F2199" i="1" s="1"/>
  <c r="E2200" i="1"/>
  <c r="F2200" i="1" s="1"/>
  <c r="E2201" i="1"/>
  <c r="F2201" i="1" s="1"/>
  <c r="E2202" i="1"/>
  <c r="F2202" i="1" s="1"/>
  <c r="E2203" i="1"/>
  <c r="F2203" i="1" s="1"/>
  <c r="E2204" i="1"/>
  <c r="F2204" i="1" s="1"/>
  <c r="E2205" i="1"/>
  <c r="F2205" i="1" s="1"/>
  <c r="E2206" i="1"/>
  <c r="F2206" i="1" s="1"/>
  <c r="E2207" i="1"/>
  <c r="F2207" i="1" s="1"/>
  <c r="E2208" i="1"/>
  <c r="F2208" i="1" s="1"/>
  <c r="E2209" i="1"/>
  <c r="F2209" i="1" s="1"/>
  <c r="E2210" i="1"/>
  <c r="F2210" i="1" s="1"/>
  <c r="E2211" i="1"/>
  <c r="F2211" i="1" s="1"/>
  <c r="E2212" i="1"/>
  <c r="F2212" i="1" s="1"/>
  <c r="E2213" i="1"/>
  <c r="F2213" i="1" s="1"/>
  <c r="E2214" i="1"/>
  <c r="F2214" i="1" s="1"/>
  <c r="E2215" i="1"/>
  <c r="F2215" i="1" s="1"/>
  <c r="E2216" i="1"/>
  <c r="F2216" i="1" s="1"/>
  <c r="E2217" i="1"/>
  <c r="F2217" i="1" s="1"/>
  <c r="E2218" i="1"/>
  <c r="F2218" i="1" s="1"/>
  <c r="E2219" i="1"/>
  <c r="F2219" i="1" s="1"/>
  <c r="E2220" i="1"/>
  <c r="F2220" i="1" s="1"/>
  <c r="E2221" i="1"/>
  <c r="F2221" i="1" s="1"/>
  <c r="E2222" i="1"/>
  <c r="F2222" i="1" s="1"/>
  <c r="E2223" i="1"/>
  <c r="F2223" i="1" s="1"/>
  <c r="E2224" i="1"/>
  <c r="F2224" i="1" s="1"/>
  <c r="E2225" i="1"/>
  <c r="F2225" i="1" s="1"/>
  <c r="E2226" i="1"/>
  <c r="F2226" i="1" s="1"/>
  <c r="E2227" i="1"/>
  <c r="F2227" i="1" s="1"/>
  <c r="E2228" i="1"/>
  <c r="F2228" i="1" s="1"/>
  <c r="E2229" i="1"/>
  <c r="F2229" i="1" s="1"/>
  <c r="E2230" i="1"/>
  <c r="F2230" i="1" s="1"/>
  <c r="E2231" i="1"/>
  <c r="F2231" i="1" s="1"/>
  <c r="E2232" i="1"/>
  <c r="F2232" i="1" s="1"/>
  <c r="E2233" i="1"/>
  <c r="F2233" i="1" s="1"/>
  <c r="E2234" i="1"/>
  <c r="F2234" i="1" s="1"/>
  <c r="E2235" i="1"/>
  <c r="F2235" i="1" s="1"/>
  <c r="E2236" i="1"/>
  <c r="F2236" i="1" s="1"/>
  <c r="E2237" i="1"/>
  <c r="F2237" i="1" s="1"/>
  <c r="E2238" i="1"/>
  <c r="F2238" i="1" s="1"/>
  <c r="E2239" i="1"/>
  <c r="F2239" i="1" s="1"/>
  <c r="E2240" i="1"/>
  <c r="F2240" i="1" s="1"/>
  <c r="E2241" i="1"/>
  <c r="F2241" i="1" s="1"/>
  <c r="E2242" i="1"/>
  <c r="F2242" i="1" s="1"/>
  <c r="E2243" i="1"/>
  <c r="F2243" i="1" s="1"/>
  <c r="E2244" i="1"/>
  <c r="F2244" i="1" s="1"/>
  <c r="E2245" i="1"/>
  <c r="F2245" i="1" s="1"/>
  <c r="E2246" i="1"/>
  <c r="F2246" i="1" s="1"/>
  <c r="E2247" i="1"/>
  <c r="F2247" i="1" s="1"/>
  <c r="E2248" i="1"/>
  <c r="F2248" i="1" s="1"/>
  <c r="E2249" i="1"/>
  <c r="F2249" i="1" s="1"/>
  <c r="E2250" i="1"/>
  <c r="F2250" i="1" s="1"/>
  <c r="E2251" i="1"/>
  <c r="F2251" i="1" s="1"/>
  <c r="E2252" i="1"/>
  <c r="F2252" i="1" s="1"/>
  <c r="E2253" i="1"/>
  <c r="F2253" i="1" s="1"/>
  <c r="E2254" i="1"/>
  <c r="F2254" i="1" s="1"/>
  <c r="E2255" i="1"/>
  <c r="F2255" i="1" s="1"/>
  <c r="E2256" i="1"/>
  <c r="F2256" i="1" s="1"/>
  <c r="E2257" i="1"/>
  <c r="F2257" i="1" s="1"/>
  <c r="E2258" i="1"/>
  <c r="F2258" i="1" s="1"/>
  <c r="E2259" i="1"/>
  <c r="F2259" i="1" s="1"/>
  <c r="E2260" i="1"/>
  <c r="F2260" i="1" s="1"/>
  <c r="E2261" i="1"/>
  <c r="F2261" i="1" s="1"/>
  <c r="E2262" i="1"/>
  <c r="F2262" i="1" s="1"/>
  <c r="E2263" i="1"/>
  <c r="F2263" i="1" s="1"/>
  <c r="E2264" i="1"/>
  <c r="F2264" i="1" s="1"/>
  <c r="E2265" i="1"/>
  <c r="F2265" i="1" s="1"/>
  <c r="E2266" i="1"/>
  <c r="F2266" i="1" s="1"/>
  <c r="E2267" i="1"/>
  <c r="F2267" i="1" s="1"/>
  <c r="E2268" i="1"/>
  <c r="F2268" i="1" s="1"/>
  <c r="E2269" i="1"/>
  <c r="F2269" i="1" s="1"/>
  <c r="E2270" i="1"/>
  <c r="F2270" i="1" s="1"/>
  <c r="E2271" i="1"/>
  <c r="F2271" i="1" s="1"/>
  <c r="E2272" i="1"/>
  <c r="F2272" i="1" s="1"/>
  <c r="E2273" i="1"/>
  <c r="F2273" i="1" s="1"/>
  <c r="E2274" i="1"/>
  <c r="F2274" i="1" s="1"/>
  <c r="E2275" i="1"/>
  <c r="F2275" i="1" s="1"/>
  <c r="E2276" i="1"/>
  <c r="F2276" i="1" s="1"/>
  <c r="E2277" i="1"/>
  <c r="F2277" i="1" s="1"/>
  <c r="E2278" i="1"/>
  <c r="F2278" i="1" s="1"/>
  <c r="E2279" i="1"/>
  <c r="F2279" i="1" s="1"/>
  <c r="E2280" i="1"/>
  <c r="F2280" i="1" s="1"/>
  <c r="E2281" i="1"/>
  <c r="F2281" i="1" s="1"/>
  <c r="E2282" i="1"/>
  <c r="F2282" i="1" s="1"/>
  <c r="E2283" i="1"/>
  <c r="F2283" i="1" s="1"/>
  <c r="E2284" i="1"/>
  <c r="F2284" i="1" s="1"/>
  <c r="E2285" i="1"/>
  <c r="F2285" i="1" s="1"/>
  <c r="E2286" i="1"/>
  <c r="F2286" i="1" s="1"/>
  <c r="E2287" i="1"/>
  <c r="F2287" i="1" s="1"/>
  <c r="E2288" i="1"/>
  <c r="F2288" i="1" s="1"/>
  <c r="E2289" i="1"/>
  <c r="F2289" i="1" s="1"/>
  <c r="E2290" i="1"/>
  <c r="F2290" i="1" s="1"/>
  <c r="E2291" i="1"/>
  <c r="F2291" i="1" s="1"/>
  <c r="E2292" i="1"/>
  <c r="F2292" i="1" s="1"/>
  <c r="E2293" i="1"/>
  <c r="F2293" i="1" s="1"/>
  <c r="E2294" i="1"/>
  <c r="F2294" i="1" s="1"/>
  <c r="E2295" i="1"/>
  <c r="F2295" i="1" s="1"/>
  <c r="E2296" i="1"/>
  <c r="F2296" i="1" s="1"/>
  <c r="E2297" i="1"/>
  <c r="F2297" i="1" s="1"/>
  <c r="E2298" i="1"/>
  <c r="F2298" i="1" s="1"/>
  <c r="E2299" i="1"/>
  <c r="F2299" i="1" s="1"/>
  <c r="E2300" i="1"/>
  <c r="F2300" i="1" s="1"/>
  <c r="E2301" i="1"/>
  <c r="F2301" i="1" s="1"/>
  <c r="E2302" i="1"/>
  <c r="F2302" i="1" s="1"/>
  <c r="E2303" i="1"/>
  <c r="F2303" i="1" s="1"/>
  <c r="E2304" i="1"/>
  <c r="F2304" i="1" s="1"/>
  <c r="E2305" i="1"/>
  <c r="F2305" i="1" s="1"/>
  <c r="E2306" i="1"/>
  <c r="F2306" i="1" s="1"/>
  <c r="E2307" i="1"/>
  <c r="F2307" i="1" s="1"/>
  <c r="E2308" i="1"/>
  <c r="F2308" i="1" s="1"/>
  <c r="E2309" i="1"/>
  <c r="F2309" i="1" s="1"/>
  <c r="E2310" i="1"/>
  <c r="F2310" i="1" s="1"/>
  <c r="E2311" i="1"/>
  <c r="F2311" i="1" s="1"/>
  <c r="E2312" i="1"/>
  <c r="F2312" i="1" s="1"/>
  <c r="E2313" i="1"/>
  <c r="F2313" i="1" s="1"/>
  <c r="E2314" i="1"/>
  <c r="F2314" i="1" s="1"/>
  <c r="E2315" i="1"/>
  <c r="F2315" i="1" s="1"/>
  <c r="E2316" i="1"/>
  <c r="F2316" i="1" s="1"/>
  <c r="E2317" i="1"/>
  <c r="F2317" i="1" s="1"/>
  <c r="E2318" i="1"/>
  <c r="F2318" i="1" s="1"/>
  <c r="E2319" i="1"/>
  <c r="F2319" i="1" s="1"/>
  <c r="E2320" i="1"/>
  <c r="F2320" i="1" s="1"/>
  <c r="E2321" i="1"/>
  <c r="F2321" i="1" s="1"/>
  <c r="E2322" i="1"/>
  <c r="F2322" i="1" s="1"/>
  <c r="E2323" i="1"/>
  <c r="F2323" i="1" s="1"/>
  <c r="E2324" i="1"/>
  <c r="F2324" i="1" s="1"/>
  <c r="E2325" i="1"/>
  <c r="F2325" i="1" s="1"/>
  <c r="E2326" i="1"/>
  <c r="F2326" i="1" s="1"/>
  <c r="E2327" i="1"/>
  <c r="F2327" i="1" s="1"/>
  <c r="E2328" i="1"/>
  <c r="F2328" i="1" s="1"/>
  <c r="E2329" i="1"/>
  <c r="F2329" i="1" s="1"/>
  <c r="E2330" i="1"/>
  <c r="F2330" i="1" s="1"/>
  <c r="E2331" i="1"/>
  <c r="F2331" i="1" s="1"/>
  <c r="E2332" i="1"/>
  <c r="F2332" i="1" s="1"/>
  <c r="E2333" i="1"/>
  <c r="F2333" i="1" s="1"/>
  <c r="E2334" i="1"/>
  <c r="F2334" i="1" s="1"/>
  <c r="E2335" i="1"/>
  <c r="F2335" i="1" s="1"/>
  <c r="E2336" i="1"/>
  <c r="F2336" i="1" s="1"/>
  <c r="E2337" i="1"/>
  <c r="F2337" i="1" s="1"/>
  <c r="E2338" i="1"/>
  <c r="F2338" i="1" s="1"/>
  <c r="E2339" i="1"/>
  <c r="F2339" i="1" s="1"/>
  <c r="E2340" i="1"/>
  <c r="F2340" i="1" s="1"/>
  <c r="E2341" i="1"/>
  <c r="F2341" i="1" s="1"/>
  <c r="E2342" i="1"/>
  <c r="F2342" i="1" s="1"/>
  <c r="E2343" i="1"/>
  <c r="F2343" i="1" s="1"/>
  <c r="E2344" i="1"/>
  <c r="F2344" i="1" s="1"/>
  <c r="E2345" i="1"/>
  <c r="F2345" i="1" s="1"/>
  <c r="E2346" i="1"/>
  <c r="F2346" i="1" s="1"/>
  <c r="E2347" i="1"/>
  <c r="F2347" i="1" s="1"/>
  <c r="E2348" i="1"/>
  <c r="F2348" i="1" s="1"/>
  <c r="E2349" i="1"/>
  <c r="F2349" i="1" s="1"/>
  <c r="E2350" i="1"/>
  <c r="F2350" i="1" s="1"/>
  <c r="E2351" i="1"/>
  <c r="F2351" i="1" s="1"/>
  <c r="E2352" i="1"/>
  <c r="F2352" i="1" s="1"/>
  <c r="E2353" i="1"/>
  <c r="F2353" i="1" s="1"/>
  <c r="E2354" i="1"/>
  <c r="F2354" i="1" s="1"/>
  <c r="E2355" i="1"/>
  <c r="F2355" i="1" s="1"/>
  <c r="E2356" i="1"/>
  <c r="F2356" i="1" s="1"/>
  <c r="E2357" i="1"/>
  <c r="F2357" i="1" s="1"/>
  <c r="E2358" i="1"/>
  <c r="F2358" i="1" s="1"/>
  <c r="E2359" i="1"/>
  <c r="F2359" i="1" s="1"/>
  <c r="E2360" i="1"/>
  <c r="F2360" i="1" s="1"/>
  <c r="E2361" i="1"/>
  <c r="F2361" i="1" s="1"/>
  <c r="E2362" i="1"/>
  <c r="F2362" i="1" s="1"/>
  <c r="E2363" i="1"/>
  <c r="F2363" i="1" s="1"/>
  <c r="E2364" i="1"/>
  <c r="F2364" i="1" s="1"/>
  <c r="E2365" i="1"/>
  <c r="F2365" i="1" s="1"/>
  <c r="E2366" i="1"/>
  <c r="F2366" i="1" s="1"/>
  <c r="E2367" i="1"/>
  <c r="F2367" i="1" s="1"/>
  <c r="E2368" i="1"/>
  <c r="F2368" i="1" s="1"/>
  <c r="E2369" i="1"/>
  <c r="F2369" i="1" s="1"/>
  <c r="E2370" i="1"/>
  <c r="F2370" i="1" s="1"/>
  <c r="E2371" i="1"/>
  <c r="F2371" i="1" s="1"/>
  <c r="E2372" i="1"/>
  <c r="F2372" i="1" s="1"/>
  <c r="E2373" i="1"/>
  <c r="F2373" i="1" s="1"/>
  <c r="E2374" i="1"/>
  <c r="F2374" i="1" s="1"/>
  <c r="E2375" i="1"/>
  <c r="F2375" i="1" s="1"/>
  <c r="E2376" i="1"/>
  <c r="F2376" i="1" s="1"/>
  <c r="E2377" i="1"/>
  <c r="F2377" i="1" s="1"/>
  <c r="E2378" i="1"/>
  <c r="F2378" i="1" s="1"/>
  <c r="E2379" i="1"/>
  <c r="F2379" i="1" s="1"/>
  <c r="E2380" i="1"/>
  <c r="F2380" i="1" s="1"/>
  <c r="E2381" i="1"/>
  <c r="F2381" i="1" s="1"/>
  <c r="E2382" i="1"/>
  <c r="F2382" i="1" s="1"/>
  <c r="E2383" i="1"/>
  <c r="F2383" i="1" s="1"/>
  <c r="E2384" i="1"/>
  <c r="F2384" i="1" s="1"/>
  <c r="E2385" i="1"/>
  <c r="F2385" i="1" s="1"/>
  <c r="E2386" i="1"/>
  <c r="F2386" i="1" s="1"/>
  <c r="E2387" i="1"/>
  <c r="F2387" i="1" s="1"/>
  <c r="E2388" i="1"/>
  <c r="F2388" i="1" s="1"/>
  <c r="E2389" i="1"/>
  <c r="F2389" i="1" s="1"/>
  <c r="E2390" i="1"/>
  <c r="F2390" i="1" s="1"/>
  <c r="E2391" i="1"/>
  <c r="F2391" i="1" s="1"/>
  <c r="E2392" i="1"/>
  <c r="F2392" i="1" s="1"/>
  <c r="E2393" i="1"/>
  <c r="F2393" i="1" s="1"/>
  <c r="E2394" i="1"/>
  <c r="F2394" i="1" s="1"/>
  <c r="E2395" i="1"/>
  <c r="F2395" i="1" s="1"/>
  <c r="E2396" i="1"/>
  <c r="F2396" i="1" s="1"/>
  <c r="E2397" i="1"/>
  <c r="F2397" i="1" s="1"/>
  <c r="E2398" i="1"/>
  <c r="F2398" i="1" s="1"/>
  <c r="E2399" i="1"/>
  <c r="F2399" i="1" s="1"/>
  <c r="E2400" i="1"/>
  <c r="F2400" i="1" s="1"/>
  <c r="E2401" i="1"/>
  <c r="F2401" i="1" s="1"/>
  <c r="E2402" i="1"/>
  <c r="F2402" i="1" s="1"/>
  <c r="E2403" i="1"/>
  <c r="F2403" i="1" s="1"/>
  <c r="E2404" i="1"/>
  <c r="F2404" i="1" s="1"/>
  <c r="E2405" i="1"/>
  <c r="F2405" i="1" s="1"/>
  <c r="E2406" i="1"/>
  <c r="F2406" i="1" s="1"/>
  <c r="E2407" i="1"/>
  <c r="F2407" i="1" s="1"/>
  <c r="E2408" i="1"/>
  <c r="F2408" i="1" s="1"/>
  <c r="E2409" i="1"/>
  <c r="F2409" i="1" s="1"/>
  <c r="E2410" i="1"/>
  <c r="F2410" i="1" s="1"/>
  <c r="E2411" i="1"/>
  <c r="F2411" i="1" s="1"/>
  <c r="E2412" i="1"/>
  <c r="F2412" i="1" s="1"/>
  <c r="E2413" i="1"/>
  <c r="F2413" i="1" s="1"/>
  <c r="E2414" i="1"/>
  <c r="F2414" i="1" s="1"/>
  <c r="E2415" i="1"/>
  <c r="F2415" i="1" s="1"/>
  <c r="E2416" i="1"/>
  <c r="F2416" i="1" s="1"/>
  <c r="E2417" i="1"/>
  <c r="F2417" i="1" s="1"/>
  <c r="E2418" i="1"/>
  <c r="F2418" i="1" s="1"/>
  <c r="E2419" i="1"/>
  <c r="F2419" i="1" s="1"/>
  <c r="E2420" i="1"/>
  <c r="F2420" i="1" s="1"/>
  <c r="E2421" i="1"/>
  <c r="F2421" i="1" s="1"/>
  <c r="E2422" i="1"/>
  <c r="F2422" i="1" s="1"/>
  <c r="E2423" i="1"/>
  <c r="F2423" i="1" s="1"/>
  <c r="E2424" i="1"/>
  <c r="F2424" i="1" s="1"/>
  <c r="E2425" i="1"/>
  <c r="F2425" i="1" s="1"/>
  <c r="E2426" i="1"/>
  <c r="F2426" i="1" s="1"/>
  <c r="E2427" i="1"/>
  <c r="F2427" i="1" s="1"/>
  <c r="E2428" i="1"/>
  <c r="F2428" i="1" s="1"/>
  <c r="E2429" i="1"/>
  <c r="F2429" i="1" s="1"/>
  <c r="E2430" i="1"/>
  <c r="F2430" i="1" s="1"/>
  <c r="E2431" i="1"/>
  <c r="F2431" i="1" s="1"/>
  <c r="E2432" i="1"/>
  <c r="F2432" i="1" s="1"/>
  <c r="E2433" i="1"/>
  <c r="F2433" i="1" s="1"/>
  <c r="E2434" i="1"/>
  <c r="F2434" i="1" s="1"/>
  <c r="E2435" i="1"/>
  <c r="F2435" i="1" s="1"/>
  <c r="E2436" i="1"/>
  <c r="F2436" i="1" s="1"/>
  <c r="E2437" i="1"/>
  <c r="F2437" i="1" s="1"/>
  <c r="E2438" i="1"/>
  <c r="F2438" i="1" s="1"/>
  <c r="E2439" i="1"/>
  <c r="F2439" i="1" s="1"/>
  <c r="E2440" i="1"/>
  <c r="F2440" i="1" s="1"/>
  <c r="E2441" i="1"/>
  <c r="F2441" i="1" s="1"/>
  <c r="E2442" i="1"/>
  <c r="F2442" i="1" s="1"/>
  <c r="E2443" i="1"/>
  <c r="F2443" i="1" s="1"/>
  <c r="E2444" i="1"/>
  <c r="F2444" i="1" s="1"/>
  <c r="E2445" i="1"/>
  <c r="F2445" i="1" s="1"/>
  <c r="E2446" i="1"/>
  <c r="F2446" i="1" s="1"/>
  <c r="E2447" i="1"/>
  <c r="F2447" i="1" s="1"/>
  <c r="E2448" i="1"/>
  <c r="F2448" i="1" s="1"/>
  <c r="E2449" i="1"/>
  <c r="F2449" i="1" s="1"/>
  <c r="E2450" i="1"/>
  <c r="F2450" i="1" s="1"/>
  <c r="E2451" i="1"/>
  <c r="F2451" i="1" s="1"/>
  <c r="E2452" i="1"/>
  <c r="F2452" i="1" s="1"/>
  <c r="E2453" i="1"/>
  <c r="F2453" i="1" s="1"/>
  <c r="E2454" i="1"/>
  <c r="F2454" i="1" s="1"/>
  <c r="E2455" i="1"/>
  <c r="F2455" i="1" s="1"/>
  <c r="E2456" i="1"/>
  <c r="F2456" i="1" s="1"/>
  <c r="E2457" i="1"/>
  <c r="F2457" i="1" s="1"/>
  <c r="E2458" i="1"/>
  <c r="F2458" i="1" s="1"/>
  <c r="E2459" i="1"/>
  <c r="F2459" i="1" s="1"/>
  <c r="E2460" i="1"/>
  <c r="F2460" i="1" s="1"/>
  <c r="E2461" i="1"/>
  <c r="F2461" i="1" s="1"/>
  <c r="E2462" i="1"/>
  <c r="F2462" i="1" s="1"/>
  <c r="E2463" i="1"/>
  <c r="F2463" i="1" s="1"/>
  <c r="E2464" i="1"/>
  <c r="F2464" i="1" s="1"/>
  <c r="E2465" i="1"/>
  <c r="F2465" i="1" s="1"/>
  <c r="E2466" i="1"/>
  <c r="F2466" i="1" s="1"/>
  <c r="E2467" i="1"/>
  <c r="F2467" i="1" s="1"/>
  <c r="E2468" i="1"/>
  <c r="F2468" i="1" s="1"/>
  <c r="E2469" i="1"/>
  <c r="F2469" i="1" s="1"/>
  <c r="E2470" i="1"/>
  <c r="F2470" i="1" s="1"/>
  <c r="E2471" i="1"/>
  <c r="F2471" i="1" s="1"/>
  <c r="E2472" i="1"/>
  <c r="F2472" i="1" s="1"/>
  <c r="E2473" i="1"/>
  <c r="F2473" i="1" s="1"/>
  <c r="E2474" i="1"/>
  <c r="F2474" i="1" s="1"/>
  <c r="E2475" i="1"/>
  <c r="F2475" i="1" s="1"/>
  <c r="E2476" i="1"/>
  <c r="F2476" i="1" s="1"/>
  <c r="E2477" i="1"/>
  <c r="F2477" i="1" s="1"/>
  <c r="E2478" i="1"/>
  <c r="F2478" i="1" s="1"/>
  <c r="E2479" i="1"/>
  <c r="F2479" i="1" s="1"/>
  <c r="E2480" i="1"/>
  <c r="F2480" i="1" s="1"/>
  <c r="E2481" i="1"/>
  <c r="F2481" i="1" s="1"/>
  <c r="E2482" i="1"/>
  <c r="F2482" i="1" s="1"/>
  <c r="E2483" i="1"/>
  <c r="F2483" i="1" s="1"/>
  <c r="E2484" i="1"/>
  <c r="F2484" i="1" s="1"/>
  <c r="E2485" i="1"/>
  <c r="F2485" i="1" s="1"/>
  <c r="E2486" i="1"/>
  <c r="F2486" i="1" s="1"/>
  <c r="E2487" i="1"/>
  <c r="F2487" i="1" s="1"/>
  <c r="E2488" i="1"/>
  <c r="F2488" i="1" s="1"/>
  <c r="E2489" i="1"/>
  <c r="F2489" i="1" s="1"/>
  <c r="E2490" i="1"/>
  <c r="F2490" i="1" s="1"/>
  <c r="E2491" i="1"/>
  <c r="F2491" i="1" s="1"/>
  <c r="E2492" i="1"/>
  <c r="F2492" i="1" s="1"/>
  <c r="E2493" i="1"/>
  <c r="F2493" i="1" s="1"/>
  <c r="E2494" i="1"/>
  <c r="F2494" i="1" s="1"/>
  <c r="E2495" i="1"/>
  <c r="F2495" i="1" s="1"/>
  <c r="E2496" i="1"/>
  <c r="F2496" i="1" s="1"/>
  <c r="E2497" i="1"/>
  <c r="F2497" i="1" s="1"/>
  <c r="E2498" i="1"/>
  <c r="F2498" i="1" s="1"/>
  <c r="E2499" i="1"/>
  <c r="F2499" i="1" s="1"/>
  <c r="E2500" i="1"/>
  <c r="F2500" i="1" s="1"/>
  <c r="E2501" i="1"/>
  <c r="F2501" i="1" s="1"/>
  <c r="E2502" i="1"/>
  <c r="F2502" i="1" s="1"/>
  <c r="E2503" i="1"/>
  <c r="F2503" i="1" s="1"/>
  <c r="E2504" i="1"/>
  <c r="F2504" i="1" s="1"/>
  <c r="E2505" i="1"/>
  <c r="F2505" i="1" s="1"/>
  <c r="E2506" i="1"/>
  <c r="F2506" i="1" s="1"/>
  <c r="E2507" i="1"/>
  <c r="F2507" i="1" s="1"/>
  <c r="E2508" i="1"/>
  <c r="F2508" i="1" s="1"/>
  <c r="E2509" i="1"/>
  <c r="F2509" i="1" s="1"/>
  <c r="E2510" i="1"/>
  <c r="F2510" i="1" s="1"/>
  <c r="E2511" i="1"/>
  <c r="F2511" i="1" s="1"/>
  <c r="E2512" i="1"/>
  <c r="F2512" i="1" s="1"/>
  <c r="E2513" i="1"/>
  <c r="F2513" i="1" s="1"/>
  <c r="E2514" i="1"/>
  <c r="F2514" i="1" s="1"/>
  <c r="E2515" i="1"/>
  <c r="F2515" i="1" s="1"/>
  <c r="E2516" i="1"/>
  <c r="F2516" i="1" s="1"/>
  <c r="E2517" i="1"/>
  <c r="F2517" i="1" s="1"/>
  <c r="E2518" i="1"/>
  <c r="F2518" i="1" s="1"/>
  <c r="E2519" i="1"/>
  <c r="F2519" i="1" s="1"/>
  <c r="E2520" i="1"/>
  <c r="F2520" i="1" s="1"/>
  <c r="E2521" i="1"/>
  <c r="F2521" i="1" s="1"/>
  <c r="E2522" i="1"/>
  <c r="F2522" i="1" s="1"/>
  <c r="E2523" i="1"/>
  <c r="F2523" i="1" s="1"/>
  <c r="E2524" i="1"/>
  <c r="F2524" i="1" s="1"/>
  <c r="E2525" i="1"/>
  <c r="F2525" i="1" s="1"/>
  <c r="E2526" i="1"/>
  <c r="F2526" i="1" s="1"/>
  <c r="E2527" i="1"/>
  <c r="F2527" i="1" s="1"/>
  <c r="E2528" i="1"/>
  <c r="F2528" i="1" s="1"/>
  <c r="E2529" i="1"/>
  <c r="F2529" i="1" s="1"/>
  <c r="E2530" i="1"/>
  <c r="F2530" i="1" s="1"/>
  <c r="E2531" i="1"/>
  <c r="F2531" i="1" s="1"/>
  <c r="E2532" i="1"/>
  <c r="F2532" i="1" s="1"/>
  <c r="E2533" i="1"/>
  <c r="F2533" i="1" s="1"/>
  <c r="E2534" i="1"/>
  <c r="F2534" i="1" s="1"/>
  <c r="E2535" i="1"/>
  <c r="F2535" i="1" s="1"/>
  <c r="E2536" i="1"/>
  <c r="F2536" i="1" s="1"/>
  <c r="E2537" i="1"/>
  <c r="F2537" i="1" s="1"/>
  <c r="E2538" i="1"/>
  <c r="F2538" i="1" s="1"/>
  <c r="E2539" i="1"/>
  <c r="F2539" i="1" s="1"/>
  <c r="E2540" i="1"/>
  <c r="F2540" i="1" s="1"/>
  <c r="E2541" i="1"/>
  <c r="F2541" i="1" s="1"/>
  <c r="E2542" i="1"/>
  <c r="F2542" i="1" s="1"/>
  <c r="E2543" i="1"/>
  <c r="F2543" i="1" s="1"/>
  <c r="E2544" i="1"/>
  <c r="F2544" i="1" s="1"/>
  <c r="E2545" i="1"/>
  <c r="F2545" i="1" s="1"/>
  <c r="E2546" i="1"/>
  <c r="F2546" i="1" s="1"/>
  <c r="E2547" i="1"/>
  <c r="F2547" i="1" s="1"/>
  <c r="E2548" i="1"/>
  <c r="F2548" i="1" s="1"/>
  <c r="E2549" i="1"/>
  <c r="F2549" i="1" s="1"/>
  <c r="E2550" i="1"/>
  <c r="F2550" i="1" s="1"/>
  <c r="E2551" i="1"/>
  <c r="F2551" i="1" s="1"/>
  <c r="E2552" i="1"/>
  <c r="F2552" i="1" s="1"/>
  <c r="E2553" i="1"/>
  <c r="F2553" i="1" s="1"/>
  <c r="E2554" i="1"/>
  <c r="F2554" i="1" s="1"/>
  <c r="E2555" i="1"/>
  <c r="F2555" i="1" s="1"/>
  <c r="E2556" i="1"/>
  <c r="F2556" i="1" s="1"/>
  <c r="E2557" i="1"/>
  <c r="F2557" i="1" s="1"/>
  <c r="E2558" i="1"/>
  <c r="F2558" i="1" s="1"/>
  <c r="E2559" i="1"/>
  <c r="F2559" i="1" s="1"/>
  <c r="E2560" i="1"/>
  <c r="F2560" i="1" s="1"/>
  <c r="E2561" i="1"/>
  <c r="F2561" i="1" s="1"/>
  <c r="E2562" i="1"/>
  <c r="F2562" i="1" s="1"/>
  <c r="E2563" i="1"/>
  <c r="F2563" i="1" s="1"/>
  <c r="E2564" i="1"/>
  <c r="F2564" i="1" s="1"/>
  <c r="E2565" i="1"/>
  <c r="F2565" i="1" s="1"/>
  <c r="E2566" i="1"/>
  <c r="F2566" i="1" s="1"/>
  <c r="E2567" i="1"/>
  <c r="F2567" i="1" s="1"/>
  <c r="E2568" i="1"/>
  <c r="F2568" i="1" s="1"/>
  <c r="E2569" i="1"/>
  <c r="F2569" i="1" s="1"/>
  <c r="E2570" i="1"/>
  <c r="F2570" i="1" s="1"/>
  <c r="E2571" i="1"/>
  <c r="F2571" i="1" s="1"/>
  <c r="E2572" i="1"/>
  <c r="F2572" i="1" s="1"/>
  <c r="E2573" i="1"/>
  <c r="F2573" i="1" s="1"/>
  <c r="E2574" i="1"/>
  <c r="F2574" i="1" s="1"/>
  <c r="E2575" i="1"/>
  <c r="F2575" i="1" s="1"/>
  <c r="E2576" i="1"/>
  <c r="F2576" i="1" s="1"/>
  <c r="E2577" i="1"/>
  <c r="F2577" i="1" s="1"/>
  <c r="E2578" i="1"/>
  <c r="F2578" i="1" s="1"/>
  <c r="E2579" i="1"/>
  <c r="F2579" i="1" s="1"/>
  <c r="E2580" i="1"/>
  <c r="F2580" i="1" s="1"/>
  <c r="E2581" i="1"/>
  <c r="F2581" i="1" s="1"/>
  <c r="E2582" i="1"/>
  <c r="F2582" i="1" s="1"/>
  <c r="E2583" i="1"/>
  <c r="F2583" i="1" s="1"/>
  <c r="E2584" i="1"/>
  <c r="F2584" i="1" s="1"/>
  <c r="E2585" i="1"/>
  <c r="F2585" i="1" s="1"/>
  <c r="E2586" i="1"/>
  <c r="F2586" i="1" s="1"/>
  <c r="E2587" i="1"/>
  <c r="F2587" i="1" s="1"/>
  <c r="E2588" i="1"/>
  <c r="F2588" i="1" s="1"/>
  <c r="E2589" i="1"/>
  <c r="F2589" i="1" s="1"/>
  <c r="E2590" i="1"/>
  <c r="F2590" i="1" s="1"/>
  <c r="E2591" i="1"/>
  <c r="F2591" i="1" s="1"/>
  <c r="E2592" i="1"/>
  <c r="F2592" i="1" s="1"/>
  <c r="E2593" i="1"/>
  <c r="F2593" i="1" s="1"/>
  <c r="E2594" i="1"/>
  <c r="F2594" i="1" s="1"/>
  <c r="E2595" i="1"/>
  <c r="F2595" i="1" s="1"/>
  <c r="E2596" i="1"/>
  <c r="F2596" i="1" s="1"/>
  <c r="E2597" i="1"/>
  <c r="F2597" i="1" s="1"/>
  <c r="E2598" i="1"/>
  <c r="F2598" i="1" s="1"/>
  <c r="E2599" i="1"/>
  <c r="F2599" i="1" s="1"/>
  <c r="E2600" i="1"/>
  <c r="F2600" i="1" s="1"/>
  <c r="E2601" i="1"/>
  <c r="F2601" i="1" s="1"/>
  <c r="E2602" i="1"/>
  <c r="F2602" i="1" s="1"/>
  <c r="E2603" i="1"/>
  <c r="F2603" i="1" s="1"/>
  <c r="E2604" i="1"/>
  <c r="F2604" i="1" s="1"/>
  <c r="E2605" i="1"/>
  <c r="F2605" i="1" s="1"/>
  <c r="E2606" i="1"/>
  <c r="F2606" i="1" s="1"/>
  <c r="E2607" i="1"/>
  <c r="F2607" i="1" s="1"/>
  <c r="E2608" i="1"/>
  <c r="F2608" i="1" s="1"/>
  <c r="E2609" i="1"/>
  <c r="F2609" i="1" s="1"/>
  <c r="E2610" i="1"/>
  <c r="F2610" i="1" s="1"/>
  <c r="E2611" i="1"/>
  <c r="F2611" i="1" s="1"/>
  <c r="E2612" i="1"/>
  <c r="F2612" i="1" s="1"/>
  <c r="E2613" i="1"/>
  <c r="F2613" i="1" s="1"/>
  <c r="E2614" i="1"/>
  <c r="F2614" i="1" s="1"/>
  <c r="E2615" i="1"/>
  <c r="F2615" i="1" s="1"/>
  <c r="E2616" i="1"/>
  <c r="F2616" i="1" s="1"/>
  <c r="E2617" i="1"/>
  <c r="F2617" i="1" s="1"/>
  <c r="E2618" i="1"/>
  <c r="F2618" i="1" s="1"/>
  <c r="E2619" i="1"/>
  <c r="F2619" i="1" s="1"/>
  <c r="E2620" i="1"/>
  <c r="F2620" i="1" s="1"/>
  <c r="E2621" i="1"/>
  <c r="F2621" i="1" s="1"/>
  <c r="E2622" i="1"/>
  <c r="F2622" i="1" s="1"/>
  <c r="E2623" i="1"/>
  <c r="F2623" i="1" s="1"/>
  <c r="E2624" i="1"/>
  <c r="F2624" i="1" s="1"/>
  <c r="E2625" i="1"/>
  <c r="F2625" i="1" s="1"/>
  <c r="E2626" i="1"/>
  <c r="F2626" i="1" s="1"/>
  <c r="E2627" i="1"/>
  <c r="F2627" i="1" s="1"/>
  <c r="E2628" i="1"/>
  <c r="F2628" i="1" s="1"/>
  <c r="E2629" i="1"/>
  <c r="F2629" i="1" s="1"/>
  <c r="E2630" i="1"/>
  <c r="F2630" i="1" s="1"/>
  <c r="E2631" i="1"/>
  <c r="F2631" i="1" s="1"/>
  <c r="E2632" i="1"/>
  <c r="F2632" i="1" s="1"/>
  <c r="E2633" i="1"/>
  <c r="F2633" i="1" s="1"/>
  <c r="E2634" i="1"/>
  <c r="F2634" i="1" s="1"/>
  <c r="E2635" i="1"/>
  <c r="F2635" i="1" s="1"/>
  <c r="E2636" i="1"/>
  <c r="F2636" i="1" s="1"/>
  <c r="E2637" i="1"/>
  <c r="F2637" i="1" s="1"/>
  <c r="E2638" i="1"/>
  <c r="F2638" i="1" s="1"/>
  <c r="E2639" i="1"/>
  <c r="F2639" i="1" s="1"/>
  <c r="E2640" i="1"/>
  <c r="F2640" i="1" s="1"/>
  <c r="E2641" i="1"/>
  <c r="F2641" i="1" s="1"/>
  <c r="E2642" i="1"/>
  <c r="F2642" i="1" s="1"/>
  <c r="E2643" i="1"/>
  <c r="F2643" i="1" s="1"/>
  <c r="E2644" i="1"/>
  <c r="F2644" i="1" s="1"/>
  <c r="E2645" i="1"/>
  <c r="F2645" i="1" s="1"/>
  <c r="E2646" i="1"/>
  <c r="F2646" i="1" s="1"/>
  <c r="E2647" i="1"/>
  <c r="F2647" i="1" s="1"/>
  <c r="E2648" i="1"/>
  <c r="F2648" i="1" s="1"/>
  <c r="E2649" i="1"/>
  <c r="F2649" i="1" s="1"/>
  <c r="E2650" i="1"/>
  <c r="F2650" i="1" s="1"/>
  <c r="E2651" i="1"/>
  <c r="F2651" i="1" s="1"/>
  <c r="E2652" i="1"/>
  <c r="F2652" i="1" s="1"/>
  <c r="E2653" i="1"/>
  <c r="F2653" i="1" s="1"/>
  <c r="E2654" i="1"/>
  <c r="F2654" i="1" s="1"/>
  <c r="E2655" i="1"/>
  <c r="F2655" i="1" s="1"/>
  <c r="E2656" i="1"/>
  <c r="F2656" i="1" s="1"/>
  <c r="E2657" i="1"/>
  <c r="F2657" i="1" s="1"/>
  <c r="E2658" i="1"/>
  <c r="F2658" i="1" s="1"/>
  <c r="E2659" i="1"/>
  <c r="F2659" i="1" s="1"/>
  <c r="E2660" i="1"/>
  <c r="F2660" i="1" s="1"/>
  <c r="E2661" i="1"/>
  <c r="F2661" i="1" s="1"/>
  <c r="E2662" i="1"/>
  <c r="F2662" i="1" s="1"/>
  <c r="E2663" i="1"/>
  <c r="F2663" i="1" s="1"/>
  <c r="E2664" i="1"/>
  <c r="F2664" i="1" s="1"/>
  <c r="E2665" i="1"/>
  <c r="F2665" i="1" s="1"/>
  <c r="E2666" i="1"/>
  <c r="F2666" i="1" s="1"/>
  <c r="E2667" i="1"/>
  <c r="F2667" i="1" s="1"/>
  <c r="E2668" i="1"/>
  <c r="F2668" i="1" s="1"/>
  <c r="E2669" i="1"/>
  <c r="F2669" i="1" s="1"/>
  <c r="E2670" i="1"/>
  <c r="F2670" i="1" s="1"/>
  <c r="E2671" i="1"/>
  <c r="F2671" i="1" s="1"/>
  <c r="E2672" i="1"/>
  <c r="F2672" i="1" s="1"/>
  <c r="E2673" i="1"/>
  <c r="F2673" i="1" s="1"/>
  <c r="E2674" i="1"/>
  <c r="F2674" i="1" s="1"/>
  <c r="E2675" i="1"/>
  <c r="F2675" i="1" s="1"/>
  <c r="E2676" i="1"/>
  <c r="F2676" i="1" s="1"/>
  <c r="E2677" i="1"/>
  <c r="F2677" i="1" s="1"/>
  <c r="E2678" i="1"/>
  <c r="F2678" i="1" s="1"/>
  <c r="E2679" i="1"/>
  <c r="F2679" i="1" s="1"/>
  <c r="E2680" i="1"/>
  <c r="F2680" i="1" s="1"/>
  <c r="E2681" i="1"/>
  <c r="F2681" i="1" s="1"/>
  <c r="E2682" i="1"/>
  <c r="F2682" i="1" s="1"/>
  <c r="E2683" i="1"/>
  <c r="F2683" i="1" s="1"/>
  <c r="E2684" i="1"/>
  <c r="F2684" i="1" s="1"/>
  <c r="E2685" i="1"/>
  <c r="F2685" i="1" s="1"/>
  <c r="E2686" i="1"/>
  <c r="F2686" i="1" s="1"/>
  <c r="E2687" i="1"/>
  <c r="F2687" i="1" s="1"/>
  <c r="E2688" i="1"/>
  <c r="F2688" i="1" s="1"/>
  <c r="E2689" i="1"/>
  <c r="F2689" i="1" s="1"/>
  <c r="E2690" i="1"/>
  <c r="F2690" i="1" s="1"/>
  <c r="E2691" i="1"/>
  <c r="F2691" i="1" s="1"/>
  <c r="E2692" i="1"/>
  <c r="F2692" i="1" s="1"/>
  <c r="E2693" i="1"/>
  <c r="F2693" i="1" s="1"/>
  <c r="E2694" i="1"/>
  <c r="F2694" i="1" s="1"/>
  <c r="E2695" i="1"/>
  <c r="F2695" i="1" s="1"/>
  <c r="E2696" i="1"/>
  <c r="F2696" i="1" s="1"/>
  <c r="E2697" i="1"/>
  <c r="F2697" i="1" s="1"/>
  <c r="E2698" i="1"/>
  <c r="F2698" i="1" s="1"/>
  <c r="E2699" i="1"/>
  <c r="F2699" i="1" s="1"/>
  <c r="E2700" i="1"/>
  <c r="F2700" i="1" s="1"/>
  <c r="E2701" i="1"/>
  <c r="F2701" i="1" s="1"/>
  <c r="E2702" i="1"/>
  <c r="F2702" i="1" s="1"/>
  <c r="E2703" i="1"/>
  <c r="F2703" i="1" s="1"/>
  <c r="E2704" i="1"/>
  <c r="F2704" i="1" s="1"/>
  <c r="E2705" i="1"/>
  <c r="F2705" i="1" s="1"/>
  <c r="E2706" i="1"/>
  <c r="F2706" i="1" s="1"/>
  <c r="E2707" i="1"/>
  <c r="F2707" i="1" s="1"/>
  <c r="E2708" i="1"/>
  <c r="F2708" i="1" s="1"/>
  <c r="E2709" i="1"/>
  <c r="F2709" i="1" s="1"/>
  <c r="E2710" i="1"/>
  <c r="F2710" i="1" s="1"/>
  <c r="E2711" i="1"/>
  <c r="F2711" i="1" s="1"/>
  <c r="E2712" i="1"/>
  <c r="F2712" i="1" s="1"/>
  <c r="E2713" i="1"/>
  <c r="F2713" i="1" s="1"/>
  <c r="E2714" i="1"/>
  <c r="F2714" i="1" s="1"/>
  <c r="E2715" i="1"/>
  <c r="F2715" i="1" s="1"/>
  <c r="E2716" i="1"/>
  <c r="F2716" i="1" s="1"/>
  <c r="E2717" i="1"/>
  <c r="F2717" i="1" s="1"/>
  <c r="E2718" i="1"/>
  <c r="F2718" i="1" s="1"/>
  <c r="E2719" i="1"/>
  <c r="F2719" i="1" s="1"/>
  <c r="E2720" i="1"/>
  <c r="F2720" i="1" s="1"/>
  <c r="E2721" i="1"/>
  <c r="F2721" i="1" s="1"/>
  <c r="E2722" i="1"/>
  <c r="F2722" i="1" s="1"/>
  <c r="E2723" i="1"/>
  <c r="F2723" i="1" s="1"/>
  <c r="E2724" i="1"/>
  <c r="F2724" i="1" s="1"/>
  <c r="E2725" i="1"/>
  <c r="F2725" i="1" s="1"/>
  <c r="E2726" i="1"/>
  <c r="F2726" i="1" s="1"/>
  <c r="E2727" i="1"/>
  <c r="F2727" i="1" s="1"/>
  <c r="E2728" i="1"/>
  <c r="F2728" i="1" s="1"/>
  <c r="E2729" i="1"/>
  <c r="F2729" i="1" s="1"/>
  <c r="E2730" i="1"/>
  <c r="F2730" i="1" s="1"/>
  <c r="E2731" i="1"/>
  <c r="F2731" i="1" s="1"/>
  <c r="E2732" i="1"/>
  <c r="F2732" i="1" s="1"/>
  <c r="E2733" i="1"/>
  <c r="F2733" i="1" s="1"/>
  <c r="E2734" i="1"/>
  <c r="F2734" i="1" s="1"/>
  <c r="E2735" i="1"/>
  <c r="F2735" i="1" s="1"/>
  <c r="E2736" i="1"/>
  <c r="F2736" i="1" s="1"/>
  <c r="E2737" i="1"/>
  <c r="F2737" i="1" s="1"/>
  <c r="E2738" i="1"/>
  <c r="F2738" i="1" s="1"/>
  <c r="E2739" i="1"/>
  <c r="F2739" i="1" s="1"/>
  <c r="E2740" i="1"/>
  <c r="F2740" i="1" s="1"/>
  <c r="E2741" i="1"/>
  <c r="F2741" i="1" s="1"/>
  <c r="E2742" i="1"/>
  <c r="F2742" i="1" s="1"/>
  <c r="E2743" i="1"/>
  <c r="F2743" i="1" s="1"/>
  <c r="E2744" i="1"/>
  <c r="F2744" i="1" s="1"/>
  <c r="E2745" i="1"/>
  <c r="F2745" i="1" s="1"/>
  <c r="E2746" i="1"/>
  <c r="F2746" i="1" s="1"/>
  <c r="E2747" i="1"/>
  <c r="F2747" i="1" s="1"/>
  <c r="E2748" i="1"/>
  <c r="F2748" i="1" s="1"/>
  <c r="E2749" i="1"/>
  <c r="F2749" i="1" s="1"/>
  <c r="E2750" i="1"/>
  <c r="F2750" i="1" s="1"/>
  <c r="E2751" i="1"/>
  <c r="F2751" i="1" s="1"/>
  <c r="E2752" i="1"/>
  <c r="F2752" i="1" s="1"/>
  <c r="E2753" i="1"/>
  <c r="F2753" i="1" s="1"/>
  <c r="E2754" i="1"/>
  <c r="F2754" i="1" s="1"/>
  <c r="E2755" i="1"/>
  <c r="F2755" i="1" s="1"/>
  <c r="E2756" i="1"/>
  <c r="F2756" i="1" s="1"/>
  <c r="E2757" i="1"/>
  <c r="F2757" i="1" s="1"/>
  <c r="E2758" i="1"/>
  <c r="F2758" i="1" s="1"/>
  <c r="E2759" i="1"/>
  <c r="F2759" i="1" s="1"/>
  <c r="E2760" i="1"/>
  <c r="F2760" i="1" s="1"/>
  <c r="E2761" i="1"/>
  <c r="F2761" i="1" s="1"/>
  <c r="E2762" i="1"/>
  <c r="F2762" i="1" s="1"/>
  <c r="E2763" i="1"/>
  <c r="F2763" i="1" s="1"/>
  <c r="E2764" i="1"/>
  <c r="F2764" i="1" s="1"/>
  <c r="E2765" i="1"/>
  <c r="F2765" i="1" s="1"/>
  <c r="E2766" i="1"/>
  <c r="F2766" i="1" s="1"/>
  <c r="E2767" i="1"/>
  <c r="F2767" i="1" s="1"/>
  <c r="E2768" i="1"/>
  <c r="F2768" i="1" s="1"/>
  <c r="E2769" i="1"/>
  <c r="F2769" i="1" s="1"/>
  <c r="E2770" i="1"/>
  <c r="F2770" i="1" s="1"/>
  <c r="E2771" i="1"/>
  <c r="F2771" i="1" s="1"/>
  <c r="E2772" i="1"/>
  <c r="F2772" i="1" s="1"/>
  <c r="E2773" i="1"/>
  <c r="F2773" i="1" s="1"/>
  <c r="E2774" i="1"/>
  <c r="F2774" i="1" s="1"/>
  <c r="E2775" i="1"/>
  <c r="F2775" i="1" s="1"/>
  <c r="E2776" i="1"/>
  <c r="F2776" i="1" s="1"/>
  <c r="E2777" i="1"/>
  <c r="F2777" i="1" s="1"/>
  <c r="E2778" i="1"/>
  <c r="F2778" i="1" s="1"/>
  <c r="E2779" i="1"/>
  <c r="F2779" i="1" s="1"/>
  <c r="E2780" i="1"/>
  <c r="F2780" i="1" s="1"/>
  <c r="E2781" i="1"/>
  <c r="F2781" i="1" s="1"/>
  <c r="E2782" i="1"/>
  <c r="F2782" i="1" s="1"/>
  <c r="E2783" i="1"/>
  <c r="F2783" i="1" s="1"/>
  <c r="E2784" i="1"/>
  <c r="F2784" i="1" s="1"/>
  <c r="E2785" i="1"/>
  <c r="F2785" i="1" s="1"/>
  <c r="E2786" i="1"/>
  <c r="F2786" i="1" s="1"/>
  <c r="E2787" i="1"/>
  <c r="F2787" i="1" s="1"/>
  <c r="E2788" i="1"/>
  <c r="F2788" i="1" s="1"/>
  <c r="E2789" i="1"/>
  <c r="F2789" i="1" s="1"/>
  <c r="E2790" i="1"/>
  <c r="F2790" i="1" s="1"/>
  <c r="E2791" i="1"/>
  <c r="F2791" i="1" s="1"/>
  <c r="E2792" i="1"/>
  <c r="F2792" i="1" s="1"/>
  <c r="E2793" i="1"/>
  <c r="F2793" i="1" s="1"/>
  <c r="E2794" i="1"/>
  <c r="F2794" i="1" s="1"/>
  <c r="E2795" i="1"/>
  <c r="F2795" i="1" s="1"/>
  <c r="E2796" i="1"/>
  <c r="F2796" i="1" s="1"/>
  <c r="E2797" i="1"/>
  <c r="F2797" i="1" s="1"/>
  <c r="E2798" i="1"/>
  <c r="F2798" i="1" s="1"/>
  <c r="E2799" i="1"/>
  <c r="F2799" i="1" s="1"/>
  <c r="E2800" i="1"/>
  <c r="F2800" i="1" s="1"/>
  <c r="E2801" i="1"/>
  <c r="F2801" i="1" s="1"/>
  <c r="E2802" i="1"/>
  <c r="F2802" i="1" s="1"/>
  <c r="E2803" i="1"/>
  <c r="F2803" i="1" s="1"/>
  <c r="E2804" i="1"/>
  <c r="F2804" i="1" s="1"/>
  <c r="E2805" i="1"/>
  <c r="F2805" i="1" s="1"/>
  <c r="E2806" i="1"/>
  <c r="F2806" i="1" s="1"/>
  <c r="E2807" i="1"/>
  <c r="F2807" i="1" s="1"/>
  <c r="E2808" i="1"/>
  <c r="F2808" i="1" s="1"/>
  <c r="E2809" i="1"/>
  <c r="F2809" i="1" s="1"/>
  <c r="E2810" i="1"/>
  <c r="F2810" i="1" s="1"/>
  <c r="E2811" i="1"/>
  <c r="F2811" i="1" s="1"/>
  <c r="E2812" i="1"/>
  <c r="F2812" i="1" s="1"/>
  <c r="E2813" i="1"/>
  <c r="F2813" i="1" s="1"/>
  <c r="E2814" i="1"/>
  <c r="F2814" i="1" s="1"/>
  <c r="E2815" i="1"/>
  <c r="F2815" i="1" s="1"/>
  <c r="E2816" i="1"/>
  <c r="F2816" i="1" s="1"/>
  <c r="E2817" i="1"/>
  <c r="F2817" i="1" s="1"/>
  <c r="E2818" i="1"/>
  <c r="F2818" i="1" s="1"/>
  <c r="E2819" i="1"/>
  <c r="F2819" i="1" s="1"/>
  <c r="E2820" i="1"/>
  <c r="F2820" i="1" s="1"/>
  <c r="E2821" i="1"/>
  <c r="F2821" i="1" s="1"/>
  <c r="E2822" i="1"/>
  <c r="F2822" i="1" s="1"/>
  <c r="E2823" i="1"/>
  <c r="F2823" i="1" s="1"/>
  <c r="E2824" i="1"/>
  <c r="F2824" i="1" s="1"/>
  <c r="E2825" i="1"/>
  <c r="F2825" i="1" s="1"/>
  <c r="E2826" i="1"/>
  <c r="F2826" i="1" s="1"/>
  <c r="E2827" i="1"/>
  <c r="F2827" i="1" s="1"/>
  <c r="E2828" i="1"/>
  <c r="F2828" i="1" s="1"/>
  <c r="E2829" i="1"/>
  <c r="F2829" i="1" s="1"/>
  <c r="E2830" i="1"/>
  <c r="F2830" i="1" s="1"/>
  <c r="E2831" i="1"/>
  <c r="F2831" i="1" s="1"/>
  <c r="E2832" i="1"/>
  <c r="F2832" i="1" s="1"/>
  <c r="E2833" i="1"/>
  <c r="F2833" i="1" s="1"/>
  <c r="E2834" i="1"/>
  <c r="F2834" i="1" s="1"/>
  <c r="E2835" i="1"/>
  <c r="F2835" i="1" s="1"/>
  <c r="E2836" i="1"/>
  <c r="F2836" i="1" s="1"/>
  <c r="E2837" i="1"/>
  <c r="F2837" i="1" s="1"/>
  <c r="E2838" i="1"/>
  <c r="F2838" i="1" s="1"/>
  <c r="E2839" i="1"/>
  <c r="F2839" i="1" s="1"/>
  <c r="E2840" i="1"/>
  <c r="F2840" i="1" s="1"/>
  <c r="E2841" i="1"/>
  <c r="F2841" i="1" s="1"/>
  <c r="E2842" i="1"/>
  <c r="F2842" i="1" s="1"/>
  <c r="E2843" i="1"/>
  <c r="F2843" i="1" s="1"/>
  <c r="E2844" i="1"/>
  <c r="F2844" i="1" s="1"/>
  <c r="E2845" i="1"/>
  <c r="F2845" i="1" s="1"/>
  <c r="E2846" i="1"/>
  <c r="F2846" i="1" s="1"/>
  <c r="E2847" i="1"/>
  <c r="F2847" i="1" s="1"/>
  <c r="E2848" i="1"/>
  <c r="F2848" i="1" s="1"/>
  <c r="E2849" i="1"/>
  <c r="F2849" i="1" s="1"/>
  <c r="E2850" i="1"/>
  <c r="F2850" i="1" s="1"/>
  <c r="E2851" i="1"/>
  <c r="F2851" i="1" s="1"/>
  <c r="E2852" i="1"/>
  <c r="F2852" i="1" s="1"/>
  <c r="E2853" i="1"/>
  <c r="F2853" i="1" s="1"/>
  <c r="E2854" i="1"/>
  <c r="F2854" i="1" s="1"/>
  <c r="E2855" i="1"/>
  <c r="F2855" i="1" s="1"/>
  <c r="E2856" i="1"/>
  <c r="F2856" i="1" s="1"/>
  <c r="E2857" i="1"/>
  <c r="F2857" i="1" s="1"/>
  <c r="E2858" i="1"/>
  <c r="F2858" i="1" s="1"/>
  <c r="E2859" i="1"/>
  <c r="F2859" i="1" s="1"/>
  <c r="E2860" i="1"/>
  <c r="F2860" i="1" s="1"/>
  <c r="E2861" i="1"/>
  <c r="F2861" i="1" s="1"/>
  <c r="E2862" i="1"/>
  <c r="F2862" i="1" s="1"/>
  <c r="E2863" i="1"/>
  <c r="F2863" i="1" s="1"/>
  <c r="E2864" i="1"/>
  <c r="F2864" i="1" s="1"/>
  <c r="E2865" i="1"/>
  <c r="F2865" i="1" s="1"/>
  <c r="E2866" i="1"/>
  <c r="F2866" i="1" s="1"/>
  <c r="E2867" i="1"/>
  <c r="F2867" i="1" s="1"/>
  <c r="E2868" i="1"/>
  <c r="F2868" i="1" s="1"/>
  <c r="E2869" i="1"/>
  <c r="F2869" i="1" s="1"/>
  <c r="E2870" i="1"/>
  <c r="F2870" i="1" s="1"/>
  <c r="E2871" i="1"/>
  <c r="F2871" i="1" s="1"/>
  <c r="E2872" i="1"/>
  <c r="F2872" i="1" s="1"/>
  <c r="E2873" i="1"/>
  <c r="F2873" i="1" s="1"/>
  <c r="E2874" i="1"/>
  <c r="F2874" i="1" s="1"/>
  <c r="E2875" i="1"/>
  <c r="F2875" i="1" s="1"/>
  <c r="E2876" i="1"/>
  <c r="F2876" i="1" s="1"/>
  <c r="E2877" i="1"/>
  <c r="F2877" i="1" s="1"/>
  <c r="E2878" i="1"/>
  <c r="F2878" i="1" s="1"/>
  <c r="E2879" i="1"/>
  <c r="F2879" i="1" s="1"/>
  <c r="E2880" i="1"/>
  <c r="F2880" i="1" s="1"/>
  <c r="E2881" i="1"/>
  <c r="F2881" i="1" s="1"/>
  <c r="E2882" i="1"/>
  <c r="F2882" i="1" s="1"/>
  <c r="E2883" i="1"/>
  <c r="F2883" i="1" s="1"/>
  <c r="E2884" i="1"/>
  <c r="F2884" i="1" s="1"/>
  <c r="E2885" i="1"/>
  <c r="F2885" i="1" s="1"/>
  <c r="E2886" i="1"/>
  <c r="F2886" i="1" s="1"/>
  <c r="E2887" i="1"/>
  <c r="F2887" i="1" s="1"/>
  <c r="E2888" i="1"/>
  <c r="F2888" i="1" s="1"/>
  <c r="E2889" i="1"/>
  <c r="F2889" i="1" s="1"/>
  <c r="E2890" i="1"/>
  <c r="F2890" i="1" s="1"/>
  <c r="E2891" i="1"/>
  <c r="F2891" i="1" s="1"/>
  <c r="E2892" i="1"/>
  <c r="F2892" i="1" s="1"/>
  <c r="E2893" i="1"/>
  <c r="F2893" i="1" s="1"/>
  <c r="E2894" i="1"/>
  <c r="F2894" i="1" s="1"/>
  <c r="E2895" i="1"/>
  <c r="F2895" i="1" s="1"/>
  <c r="E2896" i="1"/>
  <c r="F2896" i="1" s="1"/>
  <c r="E2897" i="1"/>
  <c r="F2897" i="1" s="1"/>
  <c r="E2898" i="1"/>
  <c r="F2898" i="1" s="1"/>
  <c r="E2899" i="1"/>
  <c r="F2899" i="1" s="1"/>
  <c r="E2900" i="1"/>
  <c r="F2900" i="1" s="1"/>
  <c r="E2901" i="1"/>
  <c r="F2901" i="1" s="1"/>
  <c r="E2902" i="1"/>
  <c r="F2902" i="1" s="1"/>
  <c r="E2903" i="1"/>
  <c r="F2903" i="1" s="1"/>
  <c r="E2904" i="1"/>
  <c r="F2904" i="1" s="1"/>
  <c r="E2905" i="1"/>
  <c r="F2905" i="1" s="1"/>
  <c r="E2906" i="1"/>
  <c r="F2906" i="1" s="1"/>
  <c r="E2907" i="1"/>
  <c r="F2907" i="1" s="1"/>
  <c r="E2908" i="1"/>
  <c r="F2908" i="1" s="1"/>
  <c r="E2909" i="1"/>
  <c r="F2909" i="1" s="1"/>
  <c r="E2910" i="1"/>
  <c r="F2910" i="1" s="1"/>
  <c r="E2911" i="1"/>
  <c r="F2911" i="1" s="1"/>
  <c r="E2912" i="1"/>
  <c r="F2912" i="1" s="1"/>
  <c r="E2913" i="1"/>
  <c r="F2913" i="1" s="1"/>
  <c r="E2914" i="1"/>
  <c r="F2914" i="1" s="1"/>
  <c r="E2915" i="1"/>
  <c r="F2915" i="1" s="1"/>
  <c r="E2916" i="1"/>
  <c r="F2916" i="1" s="1"/>
  <c r="E2917" i="1"/>
  <c r="F2917" i="1" s="1"/>
  <c r="E2918" i="1"/>
  <c r="F2918" i="1" s="1"/>
  <c r="E2919" i="1"/>
  <c r="F2919" i="1" s="1"/>
  <c r="E2920" i="1"/>
  <c r="F2920" i="1" s="1"/>
  <c r="E2921" i="1"/>
  <c r="F2921" i="1" s="1"/>
  <c r="E2922" i="1"/>
  <c r="F2922" i="1" s="1"/>
  <c r="E2923" i="1"/>
  <c r="F2923" i="1" s="1"/>
  <c r="E2924" i="1"/>
  <c r="F2924" i="1" s="1"/>
  <c r="E2925" i="1"/>
  <c r="F2925" i="1" s="1"/>
  <c r="E2926" i="1"/>
  <c r="F2926" i="1" s="1"/>
  <c r="E2927" i="1"/>
  <c r="F2927" i="1" s="1"/>
  <c r="E2928" i="1"/>
  <c r="F2928" i="1" s="1"/>
  <c r="E2929" i="1"/>
  <c r="F2929" i="1" s="1"/>
  <c r="E2930" i="1"/>
  <c r="F2930" i="1" s="1"/>
  <c r="E2931" i="1"/>
  <c r="F2931" i="1" s="1"/>
  <c r="E2932" i="1"/>
  <c r="F2932" i="1" s="1"/>
  <c r="E2933" i="1"/>
  <c r="F2933" i="1" s="1"/>
  <c r="E2934" i="1"/>
  <c r="F2934" i="1" s="1"/>
  <c r="E2935" i="1"/>
  <c r="F2935" i="1" s="1"/>
  <c r="E2936" i="1"/>
  <c r="F2936" i="1" s="1"/>
  <c r="E2937" i="1"/>
  <c r="F2937" i="1" s="1"/>
  <c r="E2938" i="1"/>
  <c r="F2938" i="1" s="1"/>
  <c r="E2939" i="1"/>
  <c r="F2939" i="1" s="1"/>
  <c r="E2940" i="1"/>
  <c r="F2940" i="1" s="1"/>
  <c r="E2941" i="1"/>
  <c r="F2941" i="1" s="1"/>
  <c r="E2942" i="1"/>
  <c r="F2942" i="1" s="1"/>
  <c r="E2943" i="1"/>
  <c r="F2943" i="1" s="1"/>
  <c r="E2944" i="1"/>
  <c r="F2944" i="1" s="1"/>
  <c r="E2945" i="1"/>
  <c r="F2945" i="1" s="1"/>
  <c r="E2946" i="1"/>
  <c r="F2946" i="1" s="1"/>
  <c r="E2947" i="1"/>
  <c r="F2947" i="1" s="1"/>
  <c r="E2948" i="1"/>
  <c r="F2948" i="1" s="1"/>
  <c r="E2949" i="1"/>
  <c r="F2949" i="1" s="1"/>
  <c r="E2950" i="1"/>
  <c r="F2950" i="1" s="1"/>
  <c r="E2951" i="1"/>
  <c r="F2951" i="1" s="1"/>
  <c r="E2952" i="1"/>
  <c r="F2952" i="1" s="1"/>
  <c r="E2953" i="1"/>
  <c r="F2953" i="1" s="1"/>
  <c r="E2954" i="1"/>
  <c r="F2954" i="1" s="1"/>
  <c r="E2955" i="1"/>
  <c r="F2955" i="1" s="1"/>
  <c r="E2956" i="1"/>
  <c r="F2956" i="1" s="1"/>
  <c r="E2957" i="1"/>
  <c r="F2957" i="1" s="1"/>
  <c r="E2958" i="1"/>
  <c r="F2958" i="1" s="1"/>
  <c r="E2959" i="1"/>
  <c r="F2959" i="1" s="1"/>
  <c r="E2960" i="1"/>
  <c r="F2960" i="1" s="1"/>
  <c r="E2961" i="1"/>
  <c r="F2961" i="1" s="1"/>
  <c r="E2962" i="1"/>
  <c r="F2962" i="1" s="1"/>
  <c r="E2963" i="1"/>
  <c r="F2963" i="1" s="1"/>
  <c r="E2964" i="1"/>
  <c r="F2964" i="1" s="1"/>
  <c r="E2965" i="1"/>
  <c r="F2965" i="1" s="1"/>
  <c r="E2966" i="1"/>
  <c r="F2966" i="1" s="1"/>
  <c r="E2967" i="1"/>
  <c r="F2967" i="1" s="1"/>
  <c r="E2968" i="1"/>
  <c r="F2968" i="1" s="1"/>
  <c r="E2969" i="1"/>
  <c r="F2969" i="1" s="1"/>
  <c r="E2970" i="1"/>
  <c r="F2970" i="1" s="1"/>
  <c r="E2971" i="1"/>
  <c r="F2971" i="1" s="1"/>
  <c r="E2972" i="1"/>
  <c r="F2972" i="1" s="1"/>
  <c r="E2973" i="1"/>
  <c r="F2973" i="1" s="1"/>
  <c r="E2974" i="1"/>
  <c r="F2974" i="1" s="1"/>
  <c r="E2975" i="1"/>
  <c r="F2975" i="1" s="1"/>
  <c r="E2976" i="1"/>
  <c r="F2976" i="1" s="1"/>
  <c r="E2977" i="1"/>
  <c r="F2977" i="1" s="1"/>
  <c r="E2978" i="1"/>
  <c r="F2978" i="1" s="1"/>
  <c r="E2979" i="1"/>
  <c r="F2979" i="1" s="1"/>
  <c r="E2980" i="1"/>
  <c r="F2980" i="1" s="1"/>
  <c r="E2981" i="1"/>
  <c r="F2981" i="1" s="1"/>
  <c r="E2982" i="1"/>
  <c r="F2982" i="1" s="1"/>
  <c r="E2983" i="1"/>
  <c r="F2983" i="1" s="1"/>
  <c r="E2984" i="1"/>
  <c r="F2984" i="1" s="1"/>
  <c r="E2985" i="1"/>
  <c r="F2985" i="1" s="1"/>
  <c r="E2986" i="1"/>
  <c r="F2986" i="1" s="1"/>
  <c r="E2987" i="1"/>
  <c r="F2987" i="1" s="1"/>
  <c r="E2988" i="1"/>
  <c r="F2988" i="1" s="1"/>
  <c r="E2989" i="1"/>
  <c r="F2989" i="1" s="1"/>
  <c r="E2990" i="1"/>
  <c r="F2990" i="1" s="1"/>
  <c r="E2991" i="1"/>
  <c r="F2991" i="1" s="1"/>
  <c r="E2992" i="1"/>
  <c r="F2992" i="1" s="1"/>
  <c r="E2993" i="1"/>
  <c r="F2993" i="1" s="1"/>
  <c r="E2994" i="1"/>
  <c r="F2994" i="1" s="1"/>
  <c r="E2995" i="1"/>
  <c r="F2995" i="1" s="1"/>
  <c r="E2996" i="1"/>
  <c r="F2996" i="1" s="1"/>
  <c r="E2997" i="1"/>
  <c r="F2997" i="1" s="1"/>
  <c r="E2998" i="1"/>
  <c r="F2998" i="1" s="1"/>
  <c r="E2999" i="1"/>
  <c r="F2999" i="1" s="1"/>
  <c r="E3000" i="1"/>
  <c r="F3000" i="1" s="1"/>
  <c r="E3001" i="1"/>
  <c r="F3001" i="1" s="1"/>
  <c r="E3002" i="1"/>
  <c r="F3002" i="1" s="1"/>
  <c r="E3003" i="1"/>
  <c r="F3003" i="1" s="1"/>
  <c r="E3004" i="1"/>
  <c r="F3004" i="1" s="1"/>
  <c r="E3005" i="1"/>
  <c r="F3005" i="1" s="1"/>
  <c r="E3006" i="1"/>
  <c r="F3006" i="1" s="1"/>
  <c r="E3007" i="1"/>
  <c r="F3007" i="1" s="1"/>
  <c r="E3008" i="1"/>
  <c r="F3008" i="1" s="1"/>
  <c r="E3009" i="1"/>
  <c r="F3009" i="1" s="1"/>
  <c r="E3010" i="1"/>
  <c r="F3010" i="1" s="1"/>
  <c r="E3011" i="1"/>
  <c r="F3011" i="1" s="1"/>
  <c r="E3012" i="1"/>
  <c r="F3012" i="1" s="1"/>
  <c r="E3013" i="1"/>
  <c r="F3013" i="1" s="1"/>
  <c r="E3014" i="1"/>
  <c r="F3014" i="1" s="1"/>
  <c r="E3015" i="1"/>
  <c r="F3015" i="1" s="1"/>
  <c r="E3016" i="1"/>
  <c r="F3016" i="1" s="1"/>
  <c r="E3017" i="1"/>
  <c r="F3017" i="1" s="1"/>
  <c r="E3018" i="1"/>
  <c r="F3018" i="1" s="1"/>
  <c r="E3019" i="1"/>
  <c r="F3019" i="1" s="1"/>
  <c r="E3020" i="1"/>
  <c r="F3020" i="1" s="1"/>
  <c r="E3021" i="1"/>
  <c r="F3021" i="1" s="1"/>
  <c r="E3022" i="1"/>
  <c r="F3022" i="1" s="1"/>
  <c r="E3023" i="1"/>
  <c r="F3023" i="1" s="1"/>
  <c r="E3024" i="1"/>
  <c r="F3024" i="1" s="1"/>
  <c r="E3025" i="1"/>
  <c r="F3025" i="1" s="1"/>
  <c r="E3026" i="1"/>
  <c r="F3026" i="1" s="1"/>
  <c r="E3027" i="1"/>
  <c r="F3027" i="1" s="1"/>
  <c r="E3028" i="1"/>
  <c r="F3028" i="1" s="1"/>
  <c r="E3029" i="1"/>
  <c r="F3029" i="1" s="1"/>
  <c r="E3030" i="1"/>
  <c r="F3030" i="1" s="1"/>
  <c r="E3031" i="1"/>
  <c r="F3031" i="1" s="1"/>
  <c r="E3032" i="1"/>
  <c r="F3032" i="1" s="1"/>
  <c r="E3033" i="1"/>
  <c r="F3033" i="1" s="1"/>
  <c r="E3034" i="1"/>
  <c r="F3034" i="1" s="1"/>
  <c r="E3035" i="1"/>
  <c r="F3035" i="1" s="1"/>
  <c r="E3036" i="1"/>
  <c r="F3036" i="1" s="1"/>
  <c r="E3037" i="1"/>
  <c r="F3037" i="1" s="1"/>
  <c r="E3038" i="1"/>
  <c r="F3038" i="1" s="1"/>
  <c r="E3039" i="1"/>
  <c r="F3039" i="1" s="1"/>
  <c r="E3040" i="1"/>
  <c r="F3040" i="1" s="1"/>
  <c r="E3041" i="1"/>
  <c r="F3041" i="1" s="1"/>
  <c r="E3042" i="1"/>
  <c r="F3042" i="1" s="1"/>
  <c r="E3043" i="1"/>
  <c r="F3043" i="1" s="1"/>
  <c r="E3044" i="1"/>
  <c r="F3044" i="1" s="1"/>
  <c r="E3045" i="1"/>
  <c r="F3045" i="1" s="1"/>
  <c r="E3046" i="1"/>
  <c r="F3046" i="1" s="1"/>
  <c r="E3047" i="1"/>
  <c r="F3047" i="1" s="1"/>
  <c r="E3048" i="1"/>
  <c r="F3048" i="1" s="1"/>
  <c r="E3049" i="1"/>
  <c r="F3049" i="1" s="1"/>
  <c r="E3050" i="1"/>
  <c r="F3050" i="1" s="1"/>
  <c r="E3051" i="1"/>
  <c r="F3051" i="1" s="1"/>
  <c r="E3052" i="1"/>
  <c r="F3052" i="1" s="1"/>
  <c r="E3053" i="1"/>
  <c r="F3053" i="1" s="1"/>
  <c r="E3054" i="1"/>
  <c r="F3054" i="1" s="1"/>
  <c r="E3055" i="1"/>
  <c r="F3055" i="1" s="1"/>
  <c r="E3056" i="1"/>
  <c r="F3056" i="1" s="1"/>
  <c r="E3057" i="1"/>
  <c r="F3057" i="1" s="1"/>
  <c r="E3058" i="1"/>
  <c r="F3058" i="1" s="1"/>
  <c r="E3059" i="1"/>
  <c r="F3059" i="1" s="1"/>
  <c r="E3060" i="1"/>
  <c r="F3060" i="1" s="1"/>
  <c r="E3061" i="1"/>
  <c r="F3061" i="1" s="1"/>
  <c r="E3062" i="1"/>
  <c r="F3062" i="1" s="1"/>
  <c r="E3063" i="1"/>
  <c r="F3063" i="1" s="1"/>
  <c r="E3064" i="1"/>
  <c r="F3064" i="1" s="1"/>
  <c r="E3065" i="1"/>
  <c r="F3065" i="1" s="1"/>
  <c r="E3066" i="1"/>
  <c r="F3066" i="1" s="1"/>
  <c r="E3067" i="1"/>
  <c r="F3067" i="1" s="1"/>
  <c r="E3068" i="1"/>
  <c r="F3068" i="1" s="1"/>
  <c r="E3069" i="1"/>
  <c r="F3069" i="1" s="1"/>
  <c r="E3070" i="1"/>
  <c r="F3070" i="1" s="1"/>
  <c r="E3071" i="1"/>
  <c r="F3071" i="1" s="1"/>
  <c r="E3072" i="1"/>
  <c r="F3072" i="1" s="1"/>
  <c r="E3073" i="1"/>
  <c r="F3073" i="1" s="1"/>
  <c r="E3074" i="1"/>
  <c r="F3074" i="1" s="1"/>
  <c r="E3075" i="1"/>
  <c r="F3075" i="1" s="1"/>
  <c r="E3076" i="1"/>
  <c r="F3076" i="1" s="1"/>
  <c r="E3077" i="1"/>
  <c r="F3077" i="1" s="1"/>
  <c r="E3078" i="1"/>
  <c r="F3078" i="1" s="1"/>
  <c r="E3079" i="1"/>
  <c r="F3079" i="1" s="1"/>
  <c r="E3080" i="1"/>
  <c r="F3080" i="1" s="1"/>
  <c r="E3081" i="1"/>
  <c r="F3081" i="1" s="1"/>
  <c r="E3082" i="1"/>
  <c r="F3082" i="1" s="1"/>
  <c r="E3083" i="1"/>
  <c r="F3083" i="1" s="1"/>
  <c r="E3084" i="1"/>
  <c r="F3084" i="1" s="1"/>
  <c r="E3085" i="1"/>
  <c r="F3085" i="1" s="1"/>
  <c r="E3086" i="1"/>
  <c r="F3086" i="1" s="1"/>
  <c r="E3087" i="1"/>
  <c r="F3087" i="1" s="1"/>
  <c r="E3088" i="1"/>
  <c r="F3088" i="1" s="1"/>
  <c r="E3089" i="1"/>
  <c r="F3089" i="1" s="1"/>
  <c r="E3090" i="1"/>
  <c r="F3090" i="1" s="1"/>
  <c r="E3091" i="1"/>
  <c r="F3091" i="1" s="1"/>
  <c r="E3092" i="1"/>
  <c r="F3092" i="1" s="1"/>
  <c r="E3093" i="1"/>
  <c r="F3093" i="1" s="1"/>
  <c r="E3094" i="1"/>
  <c r="F3094" i="1" s="1"/>
  <c r="E3095" i="1"/>
  <c r="F3095" i="1" s="1"/>
  <c r="E3096" i="1"/>
  <c r="F3096" i="1" s="1"/>
  <c r="E3097" i="1"/>
  <c r="F3097" i="1" s="1"/>
  <c r="E3098" i="1"/>
  <c r="F3098" i="1" s="1"/>
  <c r="E3099" i="1"/>
  <c r="F3099" i="1" s="1"/>
  <c r="E3100" i="1"/>
  <c r="F3100" i="1" s="1"/>
  <c r="E3101" i="1"/>
  <c r="F3101" i="1" s="1"/>
  <c r="E3102" i="1"/>
  <c r="F3102" i="1" s="1"/>
  <c r="E3103" i="1"/>
  <c r="F3103" i="1" s="1"/>
  <c r="E3104" i="1"/>
  <c r="F3104" i="1" s="1"/>
  <c r="E3105" i="1"/>
  <c r="F3105" i="1" s="1"/>
  <c r="E3106" i="1"/>
  <c r="F3106" i="1" s="1"/>
  <c r="E3107" i="1"/>
  <c r="F3107" i="1" s="1"/>
  <c r="E3108" i="1"/>
  <c r="F3108" i="1" s="1"/>
  <c r="E3109" i="1"/>
  <c r="F3109" i="1" s="1"/>
  <c r="E3110" i="1"/>
  <c r="F3110" i="1" s="1"/>
  <c r="E3111" i="1"/>
  <c r="F3111" i="1" s="1"/>
  <c r="E3112" i="1"/>
  <c r="F3112" i="1" s="1"/>
  <c r="E3113" i="1"/>
  <c r="F3113" i="1" s="1"/>
  <c r="E3114" i="1"/>
  <c r="F3114" i="1" s="1"/>
  <c r="E3115" i="1"/>
  <c r="F3115" i="1" s="1"/>
  <c r="E3116" i="1"/>
  <c r="F3116" i="1" s="1"/>
  <c r="E3117" i="1"/>
  <c r="F3117" i="1" s="1"/>
  <c r="E3118" i="1"/>
  <c r="F3118" i="1" s="1"/>
  <c r="E3119" i="1"/>
  <c r="F3119" i="1" s="1"/>
  <c r="E3120" i="1"/>
  <c r="F3120" i="1" s="1"/>
  <c r="E3121" i="1"/>
  <c r="F3121" i="1" s="1"/>
  <c r="E3122" i="1"/>
  <c r="F3122" i="1" s="1"/>
  <c r="E3123" i="1"/>
  <c r="F3123" i="1" s="1"/>
  <c r="E3124" i="1"/>
  <c r="F3124" i="1" s="1"/>
  <c r="E3125" i="1"/>
  <c r="F3125" i="1" s="1"/>
  <c r="E3126" i="1"/>
  <c r="F3126" i="1" s="1"/>
  <c r="E3127" i="1"/>
  <c r="F3127" i="1" s="1"/>
  <c r="E3128" i="1"/>
  <c r="F3128" i="1" s="1"/>
  <c r="E3129" i="1"/>
  <c r="F3129" i="1" s="1"/>
  <c r="E3130" i="1"/>
  <c r="F3130" i="1" s="1"/>
  <c r="E3131" i="1"/>
  <c r="F3131" i="1" s="1"/>
  <c r="E3132" i="1"/>
  <c r="F3132" i="1" s="1"/>
  <c r="E3133" i="1"/>
  <c r="F3133" i="1" s="1"/>
  <c r="E3134" i="1"/>
  <c r="F3134" i="1" s="1"/>
  <c r="E3135" i="1"/>
  <c r="F3135" i="1" s="1"/>
  <c r="E3136" i="1"/>
  <c r="F3136" i="1" s="1"/>
  <c r="E3137" i="1"/>
  <c r="F3137" i="1" s="1"/>
  <c r="E3138" i="1"/>
  <c r="F3138" i="1" s="1"/>
  <c r="E3139" i="1"/>
  <c r="F3139" i="1" s="1"/>
  <c r="E3140" i="1"/>
  <c r="F3140" i="1" s="1"/>
  <c r="E3141" i="1"/>
  <c r="F3141" i="1" s="1"/>
  <c r="E3142" i="1"/>
  <c r="F3142" i="1" s="1"/>
  <c r="E3143" i="1"/>
  <c r="F3143" i="1" s="1"/>
  <c r="E3144" i="1"/>
  <c r="F3144" i="1" s="1"/>
  <c r="E3145" i="1"/>
  <c r="F3145" i="1" s="1"/>
  <c r="E3146" i="1"/>
  <c r="F3146" i="1" s="1"/>
  <c r="E3147" i="1"/>
  <c r="F3147" i="1" s="1"/>
  <c r="E3148" i="1"/>
  <c r="F3148" i="1" s="1"/>
  <c r="E3149" i="1"/>
  <c r="F3149" i="1" s="1"/>
  <c r="E3150" i="1"/>
  <c r="F3150" i="1" s="1"/>
  <c r="E3151" i="1"/>
  <c r="F3151" i="1" s="1"/>
  <c r="E3152" i="1"/>
  <c r="F3152" i="1" s="1"/>
  <c r="E3153" i="1"/>
  <c r="F3153" i="1" s="1"/>
  <c r="E3154" i="1"/>
  <c r="F3154" i="1" s="1"/>
  <c r="E3155" i="1"/>
  <c r="F3155" i="1" s="1"/>
  <c r="E3156" i="1"/>
  <c r="F3156" i="1" s="1"/>
  <c r="E3157" i="1"/>
  <c r="F3157" i="1" s="1"/>
  <c r="E3158" i="1"/>
  <c r="F3158" i="1" s="1"/>
  <c r="E3159" i="1"/>
  <c r="F3159" i="1" s="1"/>
  <c r="E3160" i="1"/>
  <c r="F3160" i="1" s="1"/>
  <c r="E3161" i="1"/>
  <c r="F3161" i="1" s="1"/>
  <c r="E3162" i="1"/>
  <c r="F3162" i="1" s="1"/>
  <c r="E3163" i="1"/>
  <c r="F3163" i="1" s="1"/>
  <c r="E3164" i="1"/>
  <c r="F3164" i="1" s="1"/>
  <c r="E3165" i="1"/>
  <c r="F3165" i="1" s="1"/>
  <c r="E3166" i="1"/>
  <c r="F3166" i="1" s="1"/>
  <c r="E3167" i="1"/>
  <c r="F3167" i="1" s="1"/>
  <c r="E3168" i="1"/>
  <c r="F3168" i="1" s="1"/>
  <c r="E3169" i="1"/>
  <c r="F3169" i="1" s="1"/>
  <c r="E3170" i="1"/>
  <c r="F3170" i="1" s="1"/>
  <c r="E3171" i="1"/>
  <c r="F3171" i="1" s="1"/>
  <c r="E3172" i="1"/>
  <c r="F3172" i="1" s="1"/>
  <c r="E3173" i="1"/>
  <c r="F3173" i="1" s="1"/>
  <c r="E3174" i="1"/>
  <c r="F3174" i="1" s="1"/>
  <c r="E3175" i="1"/>
  <c r="F3175" i="1" s="1"/>
  <c r="E3176" i="1"/>
  <c r="F3176" i="1" s="1"/>
  <c r="E3177" i="1"/>
  <c r="F3177" i="1" s="1"/>
  <c r="E3178" i="1"/>
  <c r="F3178" i="1" s="1"/>
  <c r="E3179" i="1"/>
  <c r="F3179" i="1" s="1"/>
  <c r="E3180" i="1"/>
  <c r="F3180" i="1" s="1"/>
  <c r="E3181" i="1"/>
  <c r="F3181" i="1" s="1"/>
  <c r="E3182" i="1"/>
  <c r="F3182" i="1" s="1"/>
  <c r="E3183" i="1"/>
  <c r="F3183" i="1" s="1"/>
  <c r="E3184" i="1"/>
  <c r="F3184" i="1" s="1"/>
  <c r="E3185" i="1"/>
  <c r="F3185" i="1" s="1"/>
  <c r="E3186" i="1"/>
  <c r="F3186" i="1" s="1"/>
  <c r="E3187" i="1"/>
  <c r="F3187" i="1" s="1"/>
  <c r="E3188" i="1"/>
  <c r="F3188" i="1" s="1"/>
  <c r="E3189" i="1"/>
  <c r="F3189" i="1" s="1"/>
  <c r="E3190" i="1"/>
  <c r="F3190" i="1" s="1"/>
  <c r="E3191" i="1"/>
  <c r="F3191" i="1" s="1"/>
  <c r="E3192" i="1"/>
  <c r="F3192" i="1" s="1"/>
  <c r="E3193" i="1"/>
  <c r="F3193" i="1" s="1"/>
  <c r="E3194" i="1"/>
  <c r="F3194" i="1" s="1"/>
  <c r="E3195" i="1"/>
  <c r="F3195" i="1" s="1"/>
  <c r="E3196" i="1"/>
  <c r="F3196" i="1" s="1"/>
  <c r="E3197" i="1"/>
  <c r="F3197" i="1" s="1"/>
  <c r="E3198" i="1"/>
  <c r="F3198" i="1" s="1"/>
  <c r="E3199" i="1"/>
  <c r="F3199" i="1" s="1"/>
  <c r="E3200" i="1"/>
  <c r="F3200" i="1" s="1"/>
  <c r="E3201" i="1"/>
  <c r="F3201" i="1" s="1"/>
  <c r="E3202" i="1"/>
  <c r="F3202" i="1" s="1"/>
  <c r="E3203" i="1"/>
  <c r="F3203" i="1" s="1"/>
  <c r="E3204" i="1"/>
  <c r="F3204" i="1" s="1"/>
  <c r="E3205" i="1"/>
  <c r="F3205" i="1" s="1"/>
  <c r="E3206" i="1"/>
  <c r="F3206" i="1" s="1"/>
  <c r="E3207" i="1"/>
  <c r="F3207" i="1" s="1"/>
  <c r="E3208" i="1"/>
  <c r="F3208" i="1" s="1"/>
  <c r="E3209" i="1"/>
  <c r="F3209" i="1" s="1"/>
  <c r="E3210" i="1"/>
  <c r="F3210" i="1" s="1"/>
  <c r="E3211" i="1"/>
  <c r="F3211" i="1" s="1"/>
  <c r="E3212" i="1"/>
  <c r="F3212" i="1" s="1"/>
  <c r="E3213" i="1"/>
  <c r="F3213" i="1" s="1"/>
  <c r="E3214" i="1"/>
  <c r="F3214" i="1" s="1"/>
  <c r="E3215" i="1"/>
  <c r="F3215" i="1" s="1"/>
  <c r="E3216" i="1"/>
  <c r="F3216" i="1" s="1"/>
  <c r="E3217" i="1"/>
  <c r="F3217" i="1" s="1"/>
  <c r="E3218" i="1"/>
  <c r="F3218" i="1" s="1"/>
  <c r="E3219" i="1"/>
  <c r="F3219" i="1" s="1"/>
  <c r="E3220" i="1"/>
  <c r="F3220" i="1" s="1"/>
  <c r="E3221" i="1"/>
  <c r="F3221" i="1" s="1"/>
  <c r="E3222" i="1"/>
  <c r="F3222" i="1" s="1"/>
  <c r="E3223" i="1"/>
  <c r="F3223" i="1" s="1"/>
  <c r="E3224" i="1"/>
  <c r="F3224" i="1" s="1"/>
  <c r="E3225" i="1"/>
  <c r="F3225" i="1" s="1"/>
  <c r="E3226" i="1"/>
  <c r="F3226" i="1" s="1"/>
  <c r="E3227" i="1"/>
  <c r="F3227" i="1" s="1"/>
  <c r="E3228" i="1"/>
  <c r="F3228" i="1" s="1"/>
  <c r="E3229" i="1"/>
  <c r="F3229" i="1" s="1"/>
  <c r="E3230" i="1"/>
  <c r="F3230" i="1" s="1"/>
  <c r="E3231" i="1"/>
  <c r="F3231" i="1" s="1"/>
  <c r="E3232" i="1"/>
  <c r="F3232" i="1" s="1"/>
  <c r="E3233" i="1"/>
  <c r="F3233" i="1" s="1"/>
  <c r="E3234" i="1"/>
  <c r="F3234" i="1" s="1"/>
  <c r="E3235" i="1"/>
  <c r="F3235" i="1" s="1"/>
  <c r="E3236" i="1"/>
  <c r="F3236" i="1" s="1"/>
  <c r="E3237" i="1"/>
  <c r="F3237" i="1" s="1"/>
  <c r="E3238" i="1"/>
  <c r="F3238" i="1" s="1"/>
  <c r="E3239" i="1"/>
  <c r="F3239" i="1" s="1"/>
  <c r="E3240" i="1"/>
  <c r="F3240" i="1" s="1"/>
  <c r="E3241" i="1"/>
  <c r="F3241" i="1" s="1"/>
  <c r="E3242" i="1"/>
  <c r="F3242" i="1" s="1"/>
  <c r="E3243" i="1"/>
  <c r="F3243" i="1" s="1"/>
  <c r="E3244" i="1"/>
  <c r="F3244" i="1" s="1"/>
  <c r="E3245" i="1"/>
  <c r="F3245" i="1" s="1"/>
  <c r="E3246" i="1"/>
  <c r="F3246" i="1" s="1"/>
  <c r="E3247" i="1"/>
  <c r="F3247" i="1" s="1"/>
  <c r="E3248" i="1"/>
  <c r="F3248" i="1" s="1"/>
  <c r="E3249" i="1"/>
  <c r="F3249" i="1" s="1"/>
  <c r="E3250" i="1"/>
  <c r="F3250" i="1" s="1"/>
  <c r="E3251" i="1"/>
  <c r="F3251" i="1" s="1"/>
  <c r="E3252" i="1"/>
  <c r="F3252" i="1" s="1"/>
  <c r="E3253" i="1"/>
  <c r="F3253" i="1" s="1"/>
  <c r="E3254" i="1"/>
  <c r="F3254" i="1" s="1"/>
  <c r="E3255" i="1"/>
  <c r="F3255" i="1" s="1"/>
  <c r="E3256" i="1"/>
  <c r="F3256" i="1" s="1"/>
  <c r="E3257" i="1"/>
  <c r="F3257" i="1" s="1"/>
  <c r="E3258" i="1"/>
  <c r="F3258" i="1" s="1"/>
  <c r="E3259" i="1"/>
  <c r="F3259" i="1" s="1"/>
  <c r="E3260" i="1"/>
  <c r="F3260" i="1" s="1"/>
  <c r="E3261" i="1"/>
  <c r="F3261" i="1" s="1"/>
  <c r="E3262" i="1"/>
  <c r="F3262" i="1" s="1"/>
  <c r="E3263" i="1"/>
  <c r="F3263" i="1" s="1"/>
  <c r="E3264" i="1"/>
  <c r="F3264" i="1" s="1"/>
  <c r="E3265" i="1"/>
  <c r="F3265" i="1" s="1"/>
  <c r="E3266" i="1"/>
  <c r="F3266" i="1" s="1"/>
  <c r="E3267" i="1"/>
  <c r="F3267" i="1" s="1"/>
  <c r="E3268" i="1"/>
  <c r="F3268" i="1" s="1"/>
  <c r="E3269" i="1"/>
  <c r="F3269" i="1" s="1"/>
  <c r="E3270" i="1"/>
  <c r="F3270" i="1" s="1"/>
  <c r="E3271" i="1"/>
  <c r="F3271" i="1" s="1"/>
  <c r="E3272" i="1"/>
  <c r="F3272" i="1" s="1"/>
  <c r="E3273" i="1"/>
  <c r="F3273" i="1" s="1"/>
  <c r="E3274" i="1"/>
  <c r="F3274" i="1" s="1"/>
  <c r="E3275" i="1"/>
  <c r="F3275" i="1" s="1"/>
  <c r="E3276" i="1"/>
  <c r="F3276" i="1" s="1"/>
  <c r="E3277" i="1"/>
  <c r="F3277" i="1" s="1"/>
  <c r="E3278" i="1"/>
  <c r="F3278" i="1" s="1"/>
  <c r="E3279" i="1"/>
  <c r="F3279" i="1" s="1"/>
  <c r="E3280" i="1"/>
  <c r="F3280" i="1" s="1"/>
  <c r="E3281" i="1"/>
  <c r="F3281" i="1" s="1"/>
  <c r="E3282" i="1"/>
  <c r="F3282" i="1" s="1"/>
  <c r="E3283" i="1"/>
  <c r="F3283" i="1" s="1"/>
  <c r="E3284" i="1"/>
  <c r="F3284" i="1" s="1"/>
  <c r="E3285" i="1"/>
  <c r="F3285" i="1" s="1"/>
  <c r="E3286" i="1"/>
  <c r="F3286" i="1" s="1"/>
  <c r="E3287" i="1"/>
  <c r="F3287" i="1" s="1"/>
  <c r="E3288" i="1"/>
  <c r="F3288" i="1" s="1"/>
  <c r="E3289" i="1"/>
  <c r="F3289" i="1" s="1"/>
  <c r="E3290" i="1"/>
  <c r="F3290" i="1" s="1"/>
  <c r="E3291" i="1"/>
  <c r="F3291" i="1" s="1"/>
  <c r="E3292" i="1"/>
  <c r="F3292" i="1" s="1"/>
  <c r="E3293" i="1"/>
  <c r="F3293" i="1" s="1"/>
  <c r="E3294" i="1"/>
  <c r="F3294" i="1" s="1"/>
  <c r="E3295" i="1"/>
  <c r="F3295" i="1" s="1"/>
  <c r="E3296" i="1"/>
  <c r="F3296" i="1" s="1"/>
  <c r="E3297" i="1"/>
  <c r="F3297" i="1" s="1"/>
  <c r="E3298" i="1"/>
  <c r="F3298" i="1" s="1"/>
  <c r="E3299" i="1"/>
  <c r="F3299" i="1" s="1"/>
  <c r="E3300" i="1"/>
  <c r="F3300" i="1" s="1"/>
  <c r="E3301" i="1"/>
  <c r="F3301" i="1" s="1"/>
  <c r="E3302" i="1"/>
  <c r="F3302" i="1" s="1"/>
  <c r="E3303" i="1"/>
  <c r="F3303" i="1" s="1"/>
  <c r="E3304" i="1"/>
  <c r="F3304" i="1" s="1"/>
  <c r="E3305" i="1"/>
  <c r="F3305" i="1" s="1"/>
  <c r="E3306" i="1"/>
  <c r="F3306" i="1" s="1"/>
  <c r="E3307" i="1"/>
  <c r="F3307" i="1" s="1"/>
  <c r="E3308" i="1"/>
  <c r="F3308" i="1" s="1"/>
  <c r="E3309" i="1"/>
  <c r="F3309" i="1" s="1"/>
  <c r="E3310" i="1"/>
  <c r="F3310" i="1" s="1"/>
  <c r="E3311" i="1"/>
  <c r="F3311" i="1" s="1"/>
  <c r="E3312" i="1"/>
  <c r="F3312" i="1" s="1"/>
  <c r="E3313" i="1"/>
  <c r="F3313" i="1" s="1"/>
  <c r="E3314" i="1"/>
  <c r="F3314" i="1" s="1"/>
  <c r="E3315" i="1"/>
  <c r="F3315" i="1" s="1"/>
  <c r="E3316" i="1"/>
  <c r="F3316" i="1" s="1"/>
  <c r="E3317" i="1"/>
  <c r="F3317" i="1" s="1"/>
  <c r="E3318" i="1"/>
  <c r="F3318" i="1" s="1"/>
  <c r="E3319" i="1"/>
  <c r="F3319" i="1" s="1"/>
  <c r="E3320" i="1"/>
  <c r="F3320" i="1" s="1"/>
  <c r="E3321" i="1"/>
  <c r="F3321" i="1" s="1"/>
  <c r="E3322" i="1"/>
  <c r="F3322" i="1" s="1"/>
  <c r="E3323" i="1"/>
  <c r="F3323" i="1" s="1"/>
  <c r="E3324" i="1"/>
  <c r="F3324" i="1" s="1"/>
  <c r="E3325" i="1"/>
  <c r="F3325" i="1" s="1"/>
  <c r="E3326" i="1"/>
  <c r="F3326" i="1" s="1"/>
  <c r="E3327" i="1"/>
  <c r="F3327" i="1" s="1"/>
  <c r="E3328" i="1"/>
  <c r="F3328" i="1" s="1"/>
  <c r="E3329" i="1"/>
  <c r="F3329" i="1" s="1"/>
  <c r="E3330" i="1"/>
  <c r="F3330" i="1" s="1"/>
  <c r="E3331" i="1"/>
  <c r="F3331" i="1" s="1"/>
  <c r="E3332" i="1"/>
  <c r="F3332" i="1" s="1"/>
  <c r="E3333" i="1"/>
  <c r="F3333" i="1" s="1"/>
  <c r="E3334" i="1"/>
  <c r="F3334" i="1" s="1"/>
  <c r="E3335" i="1"/>
  <c r="F3335" i="1" s="1"/>
  <c r="E3336" i="1"/>
  <c r="F3336" i="1" s="1"/>
  <c r="E3337" i="1"/>
  <c r="F3337" i="1" s="1"/>
  <c r="E3338" i="1"/>
  <c r="F3338" i="1" s="1"/>
  <c r="E3339" i="1"/>
  <c r="F3339" i="1" s="1"/>
  <c r="E3340" i="1"/>
  <c r="F3340" i="1" s="1"/>
  <c r="E3341" i="1"/>
  <c r="F3341" i="1" s="1"/>
  <c r="E3342" i="1"/>
  <c r="F3342" i="1" s="1"/>
  <c r="E3343" i="1"/>
  <c r="F3343" i="1" s="1"/>
  <c r="E3344" i="1"/>
  <c r="F3344" i="1" s="1"/>
  <c r="E3345" i="1"/>
  <c r="F3345" i="1" s="1"/>
  <c r="E3346" i="1"/>
  <c r="F3346" i="1" s="1"/>
  <c r="E3347" i="1"/>
  <c r="F3347" i="1" s="1"/>
  <c r="E3348" i="1"/>
  <c r="F3348" i="1" s="1"/>
  <c r="E3349" i="1"/>
  <c r="F3349" i="1" s="1"/>
  <c r="E3350" i="1"/>
  <c r="F3350" i="1" s="1"/>
  <c r="E3351" i="1"/>
  <c r="F3351" i="1" s="1"/>
  <c r="E3352" i="1"/>
  <c r="F3352" i="1" s="1"/>
  <c r="E3353" i="1"/>
  <c r="F3353" i="1" s="1"/>
  <c r="E3354" i="1"/>
  <c r="F3354" i="1" s="1"/>
  <c r="E3355" i="1"/>
  <c r="F3355" i="1" s="1"/>
  <c r="E3356" i="1"/>
  <c r="F3356" i="1" s="1"/>
  <c r="E3357" i="1"/>
  <c r="F3357" i="1" s="1"/>
  <c r="E3358" i="1"/>
  <c r="F3358" i="1" s="1"/>
  <c r="E3359" i="1"/>
  <c r="F3359" i="1" s="1"/>
  <c r="E3360" i="1"/>
  <c r="F3360" i="1" s="1"/>
  <c r="E3361" i="1"/>
  <c r="F3361" i="1" s="1"/>
  <c r="E3362" i="1"/>
  <c r="F3362" i="1" s="1"/>
  <c r="E3363" i="1"/>
  <c r="F3363" i="1" s="1"/>
  <c r="E3364" i="1"/>
  <c r="F3364" i="1" s="1"/>
  <c r="E3365" i="1"/>
  <c r="F3365" i="1" s="1"/>
  <c r="E3366" i="1"/>
  <c r="F3366" i="1" s="1"/>
  <c r="E3367" i="1"/>
  <c r="F3367" i="1" s="1"/>
  <c r="E3368" i="1"/>
  <c r="F3368" i="1" s="1"/>
  <c r="E3369" i="1"/>
  <c r="F3369" i="1" s="1"/>
  <c r="E3370" i="1"/>
  <c r="F3370" i="1" s="1"/>
  <c r="E3371" i="1"/>
  <c r="F3371" i="1" s="1"/>
  <c r="E3372" i="1"/>
  <c r="F3372" i="1" s="1"/>
  <c r="E3373" i="1"/>
  <c r="F3373" i="1" s="1"/>
  <c r="E3374" i="1"/>
  <c r="F3374" i="1" s="1"/>
  <c r="E3375" i="1"/>
  <c r="F3375" i="1" s="1"/>
  <c r="E3376" i="1"/>
  <c r="F3376" i="1" s="1"/>
  <c r="E3377" i="1"/>
  <c r="F3377" i="1" s="1"/>
  <c r="E3378" i="1"/>
  <c r="F3378" i="1" s="1"/>
  <c r="E3379" i="1"/>
  <c r="F3379" i="1" s="1"/>
  <c r="E3380" i="1"/>
  <c r="F3380" i="1" s="1"/>
  <c r="E3381" i="1"/>
  <c r="F3381" i="1" s="1"/>
  <c r="E3382" i="1"/>
  <c r="F3382" i="1" s="1"/>
  <c r="E3383" i="1"/>
  <c r="F3383" i="1" s="1"/>
  <c r="E3384" i="1"/>
  <c r="F3384" i="1" s="1"/>
  <c r="E3385" i="1"/>
  <c r="F3385" i="1" s="1"/>
  <c r="E3386" i="1"/>
  <c r="F3386" i="1" s="1"/>
  <c r="E3387" i="1"/>
  <c r="F3387" i="1" s="1"/>
  <c r="E3388" i="1"/>
  <c r="F3388" i="1" s="1"/>
  <c r="E3389" i="1"/>
  <c r="F3389" i="1" s="1"/>
  <c r="E3390" i="1"/>
  <c r="F3390" i="1" s="1"/>
  <c r="E3391" i="1"/>
  <c r="F3391" i="1" s="1"/>
  <c r="E3392" i="1"/>
  <c r="F3392" i="1" s="1"/>
  <c r="E3393" i="1"/>
  <c r="F3393" i="1" s="1"/>
  <c r="E3394" i="1"/>
  <c r="F3394" i="1" s="1"/>
  <c r="E3395" i="1"/>
  <c r="F3395" i="1" s="1"/>
  <c r="E3396" i="1"/>
  <c r="F3396" i="1" s="1"/>
  <c r="E3397" i="1"/>
  <c r="F3397" i="1" s="1"/>
  <c r="E3398" i="1"/>
  <c r="F3398" i="1" s="1"/>
  <c r="E3399" i="1"/>
  <c r="F3399" i="1" s="1"/>
  <c r="E3400" i="1"/>
  <c r="F3400" i="1" s="1"/>
  <c r="E3401" i="1"/>
  <c r="F3401" i="1" s="1"/>
  <c r="E3402" i="1"/>
  <c r="F3402" i="1" s="1"/>
  <c r="E3403" i="1"/>
  <c r="F3403" i="1" s="1"/>
  <c r="E3404" i="1"/>
  <c r="F3404" i="1" s="1"/>
  <c r="E3405" i="1"/>
  <c r="F3405" i="1" s="1"/>
  <c r="E3406" i="1"/>
  <c r="F3406" i="1" s="1"/>
  <c r="E3407" i="1"/>
  <c r="F3407" i="1" s="1"/>
  <c r="E3408" i="1"/>
  <c r="F3408" i="1" s="1"/>
  <c r="E3409" i="1"/>
  <c r="F3409" i="1" s="1"/>
  <c r="E3410" i="1"/>
  <c r="F3410" i="1" s="1"/>
  <c r="E3411" i="1"/>
  <c r="F3411" i="1" s="1"/>
  <c r="E3412" i="1"/>
  <c r="F3412" i="1" s="1"/>
  <c r="E3413" i="1"/>
  <c r="F3413" i="1" s="1"/>
  <c r="E3414" i="1"/>
  <c r="F3414" i="1" s="1"/>
  <c r="E3415" i="1"/>
  <c r="F3415" i="1" s="1"/>
  <c r="E3416" i="1"/>
  <c r="F3416" i="1" s="1"/>
  <c r="E3417" i="1"/>
  <c r="F3417" i="1" s="1"/>
  <c r="E3418" i="1"/>
  <c r="F3418" i="1" s="1"/>
  <c r="E3419" i="1"/>
  <c r="F3419" i="1" s="1"/>
  <c r="E3420" i="1"/>
  <c r="F3420" i="1" s="1"/>
  <c r="E3421" i="1"/>
  <c r="F3421" i="1" s="1"/>
  <c r="E3422" i="1"/>
  <c r="F3422" i="1" s="1"/>
  <c r="E3423" i="1"/>
  <c r="F3423" i="1" s="1"/>
  <c r="E3424" i="1"/>
  <c r="F3424" i="1" s="1"/>
  <c r="E3425" i="1"/>
  <c r="F3425" i="1" s="1"/>
  <c r="E3426" i="1"/>
  <c r="F3426" i="1" s="1"/>
  <c r="E3427" i="1"/>
  <c r="F3427" i="1" s="1"/>
  <c r="E3428" i="1"/>
  <c r="F3428" i="1" s="1"/>
  <c r="E3429" i="1"/>
  <c r="F3429" i="1" s="1"/>
  <c r="E3430" i="1"/>
  <c r="F3430" i="1" s="1"/>
  <c r="E3431" i="1"/>
  <c r="F3431" i="1" s="1"/>
  <c r="E3432" i="1"/>
  <c r="F3432" i="1" s="1"/>
  <c r="E3433" i="1"/>
  <c r="F3433" i="1" s="1"/>
  <c r="E3434" i="1"/>
  <c r="F3434" i="1" s="1"/>
  <c r="E3435" i="1"/>
  <c r="F3435" i="1" s="1"/>
  <c r="E3436" i="1"/>
  <c r="F3436" i="1" s="1"/>
  <c r="E3437" i="1"/>
  <c r="F3437" i="1" s="1"/>
  <c r="E3438" i="1"/>
  <c r="F3438" i="1" s="1"/>
  <c r="E3439" i="1"/>
  <c r="F3439" i="1" s="1"/>
  <c r="E3440" i="1"/>
  <c r="F3440" i="1" s="1"/>
  <c r="E3441" i="1"/>
  <c r="F3441" i="1" s="1"/>
  <c r="E3442" i="1"/>
  <c r="F3442" i="1" s="1"/>
  <c r="E3443" i="1"/>
  <c r="F3443" i="1" s="1"/>
  <c r="E3444" i="1"/>
  <c r="F3444" i="1" s="1"/>
  <c r="E3445" i="1"/>
  <c r="F3445" i="1" s="1"/>
  <c r="E3446" i="1"/>
  <c r="F3446" i="1" s="1"/>
  <c r="E3447" i="1"/>
  <c r="F3447" i="1" s="1"/>
  <c r="E3448" i="1"/>
  <c r="F3448" i="1" s="1"/>
  <c r="E3449" i="1"/>
  <c r="F3449" i="1" s="1"/>
  <c r="E3450" i="1"/>
  <c r="F3450" i="1" s="1"/>
  <c r="E3451" i="1"/>
  <c r="F3451" i="1" s="1"/>
  <c r="E3452" i="1"/>
  <c r="F3452" i="1" s="1"/>
  <c r="E3453" i="1"/>
  <c r="F3453" i="1" s="1"/>
  <c r="E3454" i="1"/>
  <c r="F3454" i="1" s="1"/>
  <c r="E3455" i="1"/>
  <c r="F3455" i="1" s="1"/>
  <c r="E3456" i="1"/>
  <c r="F3456" i="1" s="1"/>
  <c r="E3457" i="1"/>
  <c r="F3457" i="1" s="1"/>
  <c r="E3458" i="1"/>
  <c r="F3458" i="1" s="1"/>
  <c r="E3459" i="1"/>
  <c r="F3459" i="1" s="1"/>
  <c r="E3460" i="1"/>
  <c r="F3460" i="1" s="1"/>
  <c r="E3461" i="1"/>
  <c r="F3461" i="1" s="1"/>
  <c r="E3462" i="1"/>
  <c r="F3462" i="1" s="1"/>
  <c r="E3463" i="1"/>
  <c r="F3463" i="1" s="1"/>
  <c r="E3464" i="1"/>
  <c r="F3464" i="1" s="1"/>
  <c r="E3465" i="1"/>
  <c r="F3465" i="1" s="1"/>
  <c r="E3466" i="1"/>
  <c r="F3466" i="1" s="1"/>
  <c r="E3467" i="1"/>
  <c r="F3467" i="1" s="1"/>
  <c r="E3468" i="1"/>
  <c r="F3468" i="1" s="1"/>
  <c r="E3469" i="1"/>
  <c r="F3469" i="1" s="1"/>
  <c r="E3470" i="1"/>
  <c r="F3470" i="1" s="1"/>
  <c r="E3471" i="1"/>
  <c r="F3471" i="1" s="1"/>
  <c r="E3472" i="1"/>
  <c r="F3472" i="1" s="1"/>
  <c r="E3473" i="1"/>
  <c r="F3473" i="1" s="1"/>
  <c r="E3474" i="1"/>
  <c r="F3474" i="1" s="1"/>
  <c r="E3475" i="1"/>
  <c r="F3475" i="1" s="1"/>
  <c r="E3476" i="1"/>
  <c r="F3476" i="1" s="1"/>
  <c r="E3477" i="1"/>
  <c r="F3477" i="1" s="1"/>
  <c r="E3478" i="1"/>
  <c r="F3478" i="1" s="1"/>
  <c r="E3479" i="1"/>
  <c r="F3479" i="1" s="1"/>
  <c r="E3480" i="1"/>
  <c r="F3480" i="1" s="1"/>
  <c r="E3481" i="1"/>
  <c r="F3481" i="1" s="1"/>
  <c r="E3482" i="1"/>
  <c r="F3482" i="1" s="1"/>
  <c r="E3483" i="1"/>
  <c r="F3483" i="1" s="1"/>
  <c r="E3484" i="1"/>
  <c r="F3484" i="1" s="1"/>
  <c r="E3485" i="1"/>
  <c r="F3485" i="1" s="1"/>
  <c r="E3486" i="1"/>
  <c r="F3486" i="1" s="1"/>
  <c r="E3487" i="1"/>
  <c r="F3487" i="1" s="1"/>
  <c r="E3488" i="1"/>
  <c r="F3488" i="1" s="1"/>
  <c r="E3489" i="1"/>
  <c r="F3489" i="1" s="1"/>
  <c r="E3490" i="1"/>
  <c r="F3490" i="1" s="1"/>
  <c r="E3491" i="1"/>
  <c r="F3491" i="1" s="1"/>
  <c r="E3492" i="1"/>
  <c r="F3492" i="1" s="1"/>
  <c r="E3493" i="1"/>
  <c r="F3493" i="1" s="1"/>
  <c r="E3494" i="1"/>
  <c r="F3494" i="1" s="1"/>
  <c r="E3495" i="1"/>
  <c r="F3495" i="1" s="1"/>
  <c r="E3496" i="1"/>
  <c r="F3496" i="1" s="1"/>
  <c r="E3497" i="1"/>
  <c r="F3497" i="1" s="1"/>
  <c r="E3498" i="1"/>
  <c r="F3498" i="1" s="1"/>
  <c r="E3499" i="1"/>
  <c r="F3499" i="1" s="1"/>
  <c r="E3500" i="1"/>
  <c r="F3500" i="1" s="1"/>
  <c r="E3501" i="1"/>
  <c r="F3501" i="1" s="1"/>
  <c r="E3502" i="1"/>
  <c r="F3502" i="1" s="1"/>
  <c r="E3503" i="1"/>
  <c r="F3503" i="1" s="1"/>
  <c r="E3504" i="1"/>
  <c r="F3504" i="1" s="1"/>
  <c r="E3505" i="1"/>
  <c r="F3505" i="1" s="1"/>
  <c r="E3506" i="1"/>
  <c r="F3506" i="1" s="1"/>
  <c r="E3507" i="1"/>
  <c r="F3507" i="1" s="1"/>
  <c r="E3508" i="1"/>
  <c r="F3508" i="1" s="1"/>
  <c r="E3509" i="1"/>
  <c r="F3509" i="1" s="1"/>
  <c r="E3510" i="1"/>
  <c r="F3510" i="1" s="1"/>
  <c r="E3511" i="1"/>
  <c r="F3511" i="1" s="1"/>
  <c r="E3512" i="1"/>
  <c r="F3512" i="1" s="1"/>
  <c r="E3513" i="1"/>
  <c r="F3513" i="1" s="1"/>
  <c r="E3514" i="1"/>
  <c r="F3514" i="1" s="1"/>
  <c r="E3515" i="1"/>
  <c r="F3515" i="1" s="1"/>
  <c r="E3516" i="1"/>
  <c r="F3516" i="1" s="1"/>
  <c r="E3517" i="1"/>
  <c r="F3517" i="1" s="1"/>
  <c r="E3518" i="1"/>
  <c r="F3518" i="1" s="1"/>
  <c r="E3519" i="1"/>
  <c r="F3519" i="1" s="1"/>
  <c r="E3520" i="1"/>
  <c r="F3520" i="1" s="1"/>
  <c r="E3521" i="1"/>
  <c r="F3521" i="1" s="1"/>
  <c r="E3522" i="1"/>
  <c r="F3522" i="1" s="1"/>
  <c r="E3523" i="1"/>
  <c r="F3523" i="1" s="1"/>
  <c r="E3524" i="1"/>
  <c r="F3524" i="1" s="1"/>
  <c r="E3525" i="1"/>
  <c r="F3525" i="1" s="1"/>
  <c r="E3526" i="1"/>
  <c r="F3526" i="1" s="1"/>
  <c r="E3527" i="1"/>
  <c r="F3527" i="1" s="1"/>
  <c r="E3528" i="1"/>
  <c r="F3528" i="1" s="1"/>
  <c r="E3529" i="1"/>
  <c r="F3529" i="1" s="1"/>
  <c r="E3530" i="1"/>
  <c r="F3530" i="1" s="1"/>
  <c r="E3531" i="1"/>
  <c r="F3531" i="1" s="1"/>
  <c r="E3532" i="1"/>
  <c r="F3532" i="1" s="1"/>
  <c r="E3533" i="1"/>
  <c r="F3533" i="1" s="1"/>
  <c r="E3534" i="1"/>
  <c r="F3534" i="1" s="1"/>
  <c r="E3535" i="1"/>
  <c r="F3535" i="1" s="1"/>
  <c r="E3536" i="1"/>
  <c r="F3536" i="1" s="1"/>
  <c r="E3537" i="1"/>
  <c r="F3537" i="1" s="1"/>
  <c r="E3538" i="1"/>
  <c r="F3538" i="1" s="1"/>
  <c r="E3539" i="1"/>
  <c r="F3539" i="1" s="1"/>
  <c r="E3540" i="1"/>
  <c r="F3540" i="1" s="1"/>
  <c r="E3541" i="1"/>
  <c r="F3541" i="1" s="1"/>
  <c r="E3542" i="1"/>
  <c r="F3542" i="1" s="1"/>
  <c r="E3543" i="1"/>
  <c r="F3543" i="1" s="1"/>
  <c r="E3544" i="1"/>
  <c r="F3544" i="1" s="1"/>
  <c r="E3545" i="1"/>
  <c r="F3545" i="1" s="1"/>
  <c r="E3546" i="1"/>
  <c r="F3546" i="1" s="1"/>
  <c r="E3547" i="1"/>
  <c r="F3547" i="1" s="1"/>
  <c r="E3548" i="1"/>
  <c r="F3548" i="1" s="1"/>
  <c r="E3549" i="1"/>
  <c r="F3549" i="1" s="1"/>
  <c r="E3550" i="1"/>
  <c r="F3550" i="1" s="1"/>
  <c r="E3551" i="1"/>
  <c r="F3551" i="1" s="1"/>
  <c r="E3552" i="1"/>
  <c r="F3552" i="1" s="1"/>
  <c r="E3553" i="1"/>
  <c r="F3553" i="1" s="1"/>
  <c r="E3554" i="1"/>
  <c r="F3554" i="1" s="1"/>
  <c r="E3555" i="1"/>
  <c r="F3555" i="1" s="1"/>
  <c r="E3556" i="1"/>
  <c r="F3556" i="1" s="1"/>
  <c r="E3557" i="1"/>
  <c r="F3557" i="1" s="1"/>
  <c r="E3558" i="1"/>
  <c r="F3558" i="1" s="1"/>
  <c r="E3559" i="1"/>
  <c r="F3559" i="1" s="1"/>
  <c r="E3560" i="1"/>
  <c r="F3560" i="1" s="1"/>
  <c r="E3561" i="1"/>
  <c r="F3561" i="1" s="1"/>
  <c r="E3562" i="1"/>
  <c r="F3562" i="1" s="1"/>
  <c r="E3563" i="1"/>
  <c r="F3563" i="1" s="1"/>
  <c r="E3564" i="1"/>
  <c r="F3564" i="1" s="1"/>
  <c r="E3565" i="1"/>
  <c r="F3565" i="1" s="1"/>
  <c r="E3566" i="1"/>
  <c r="F3566" i="1" s="1"/>
  <c r="E3567" i="1"/>
  <c r="F3567" i="1" s="1"/>
  <c r="E3568" i="1"/>
  <c r="F3568" i="1" s="1"/>
  <c r="E3569" i="1"/>
  <c r="F3569" i="1" s="1"/>
  <c r="E3570" i="1"/>
  <c r="F3570" i="1" s="1"/>
  <c r="E3571" i="1"/>
  <c r="F3571" i="1" s="1"/>
  <c r="E3572" i="1"/>
  <c r="F3572" i="1" s="1"/>
  <c r="E3573" i="1"/>
  <c r="F3573" i="1" s="1"/>
  <c r="E3574" i="1"/>
  <c r="F3574" i="1" s="1"/>
  <c r="E3575" i="1"/>
  <c r="F3575" i="1" s="1"/>
  <c r="E3576" i="1"/>
  <c r="F3576" i="1" s="1"/>
  <c r="E3577" i="1"/>
  <c r="F3577" i="1" s="1"/>
  <c r="E3578" i="1"/>
  <c r="F3578" i="1" s="1"/>
  <c r="E3579" i="1"/>
  <c r="F3579" i="1" s="1"/>
  <c r="E3580" i="1"/>
  <c r="F3580" i="1" s="1"/>
  <c r="E3581" i="1"/>
  <c r="F3581" i="1" s="1"/>
  <c r="E3582" i="1"/>
  <c r="F3582" i="1" s="1"/>
  <c r="E3583" i="1"/>
  <c r="F3583" i="1" s="1"/>
  <c r="E3584" i="1"/>
  <c r="F3584" i="1" s="1"/>
  <c r="E3585" i="1"/>
  <c r="F3585" i="1" s="1"/>
  <c r="E3586" i="1"/>
  <c r="F3586" i="1" s="1"/>
  <c r="E3587" i="1"/>
  <c r="F3587" i="1" s="1"/>
  <c r="E3588" i="1"/>
  <c r="F3588" i="1" s="1"/>
  <c r="E3589" i="1"/>
  <c r="F3589" i="1" s="1"/>
  <c r="E3590" i="1"/>
  <c r="F3590" i="1" s="1"/>
  <c r="E3591" i="1"/>
  <c r="F3591" i="1" s="1"/>
  <c r="E3592" i="1"/>
  <c r="F3592" i="1" s="1"/>
  <c r="E3593" i="1"/>
  <c r="F3593" i="1" s="1"/>
  <c r="E3594" i="1"/>
  <c r="F3594" i="1" s="1"/>
  <c r="E3595" i="1"/>
  <c r="F3595" i="1" s="1"/>
  <c r="E3596" i="1"/>
  <c r="F3596" i="1" s="1"/>
  <c r="E3597" i="1"/>
  <c r="F3597" i="1" s="1"/>
  <c r="E3598" i="1"/>
  <c r="F3598" i="1" s="1"/>
  <c r="E3599" i="1"/>
  <c r="F3599" i="1" s="1"/>
  <c r="E3600" i="1"/>
  <c r="F3600" i="1" s="1"/>
  <c r="E3601" i="1"/>
  <c r="F3601" i="1" s="1"/>
  <c r="E3602" i="1"/>
  <c r="F3602" i="1" s="1"/>
  <c r="E3603" i="1"/>
  <c r="F3603" i="1" s="1"/>
  <c r="E3604" i="1"/>
  <c r="F3604" i="1" s="1"/>
  <c r="E3605" i="1"/>
  <c r="F3605" i="1" s="1"/>
  <c r="E3606" i="1"/>
  <c r="F3606" i="1" s="1"/>
  <c r="E3607" i="1"/>
  <c r="F3607" i="1" s="1"/>
  <c r="E3608" i="1"/>
  <c r="F3608" i="1" s="1"/>
  <c r="E3609" i="1"/>
  <c r="F3609" i="1" s="1"/>
  <c r="E3610" i="1"/>
  <c r="F3610" i="1" s="1"/>
  <c r="E3611" i="1"/>
  <c r="F3611" i="1" s="1"/>
  <c r="E3612" i="1"/>
  <c r="F3612" i="1" s="1"/>
  <c r="E3613" i="1"/>
  <c r="F3613" i="1" s="1"/>
  <c r="E3614" i="1"/>
  <c r="F3614" i="1" s="1"/>
  <c r="E3615" i="1"/>
  <c r="F3615" i="1" s="1"/>
  <c r="E3616" i="1"/>
  <c r="F3616" i="1" s="1"/>
  <c r="E3617" i="1"/>
  <c r="F3617" i="1" s="1"/>
  <c r="E3618" i="1"/>
  <c r="F3618" i="1" s="1"/>
  <c r="E3619" i="1"/>
  <c r="F3619" i="1" s="1"/>
  <c r="E3620" i="1"/>
  <c r="F3620" i="1" s="1"/>
  <c r="E3621" i="1"/>
  <c r="F3621" i="1" s="1"/>
  <c r="E3622" i="1"/>
  <c r="F3622" i="1" s="1"/>
  <c r="E3623" i="1"/>
  <c r="F3623" i="1" s="1"/>
  <c r="E3624" i="1"/>
  <c r="F3624" i="1" s="1"/>
  <c r="E3625" i="1"/>
  <c r="F3625" i="1" s="1"/>
  <c r="E3626" i="1"/>
  <c r="F3626" i="1" s="1"/>
  <c r="E3627" i="1"/>
  <c r="F3627" i="1" s="1"/>
  <c r="E3628" i="1"/>
  <c r="F3628" i="1" s="1"/>
  <c r="E3629" i="1"/>
  <c r="F3629" i="1" s="1"/>
  <c r="E3630" i="1"/>
  <c r="F3630" i="1" s="1"/>
  <c r="E3631" i="1"/>
  <c r="F3631" i="1" s="1"/>
  <c r="E3632" i="1"/>
  <c r="F3632" i="1" s="1"/>
  <c r="E3633" i="1"/>
  <c r="F3633" i="1" s="1"/>
  <c r="E3634" i="1"/>
  <c r="F3634" i="1" s="1"/>
  <c r="E3635" i="1"/>
  <c r="F3635" i="1" s="1"/>
  <c r="E3636" i="1"/>
  <c r="F3636" i="1" s="1"/>
  <c r="E3637" i="1"/>
  <c r="F3637" i="1" s="1"/>
  <c r="E3638" i="1"/>
  <c r="F3638" i="1" s="1"/>
  <c r="E3639" i="1"/>
  <c r="F3639" i="1" s="1"/>
  <c r="E3640" i="1"/>
  <c r="F3640" i="1" s="1"/>
  <c r="E3641" i="1"/>
  <c r="F3641" i="1" s="1"/>
  <c r="E3642" i="1"/>
  <c r="F3642" i="1" s="1"/>
  <c r="E3643" i="1"/>
  <c r="F3643" i="1" s="1"/>
  <c r="E3644" i="1"/>
  <c r="F3644" i="1" s="1"/>
  <c r="E3645" i="1"/>
  <c r="F3645" i="1" s="1"/>
  <c r="E3646" i="1"/>
  <c r="F3646" i="1" s="1"/>
  <c r="E3647" i="1"/>
  <c r="F3647" i="1" s="1"/>
  <c r="E3648" i="1"/>
  <c r="F3648" i="1" s="1"/>
  <c r="E3649" i="1"/>
  <c r="F3649" i="1" s="1"/>
  <c r="E3650" i="1"/>
  <c r="F3650" i="1" s="1"/>
  <c r="E3651" i="1"/>
  <c r="F3651" i="1" s="1"/>
  <c r="E3652" i="1"/>
  <c r="F3652" i="1" s="1"/>
  <c r="E3653" i="1"/>
  <c r="F3653" i="1" s="1"/>
  <c r="E3654" i="1"/>
  <c r="F3654" i="1" s="1"/>
  <c r="E3655" i="1"/>
  <c r="F3655" i="1" s="1"/>
  <c r="E3656" i="1"/>
  <c r="F3656" i="1" s="1"/>
  <c r="E3657" i="1"/>
  <c r="F3657" i="1" s="1"/>
  <c r="E3658" i="1"/>
  <c r="F3658" i="1" s="1"/>
  <c r="E3659" i="1"/>
  <c r="F3659" i="1" s="1"/>
  <c r="E3660" i="1"/>
  <c r="F3660" i="1" s="1"/>
  <c r="E3661" i="1"/>
  <c r="F3661" i="1" s="1"/>
  <c r="E3662" i="1"/>
  <c r="F3662" i="1" s="1"/>
  <c r="E3663" i="1"/>
  <c r="F3663" i="1" s="1"/>
  <c r="E3664" i="1"/>
  <c r="F3664" i="1" s="1"/>
  <c r="E3665" i="1"/>
  <c r="F3665" i="1" s="1"/>
  <c r="E3666" i="1"/>
  <c r="F3666" i="1" s="1"/>
  <c r="E3667" i="1"/>
  <c r="F3667" i="1" s="1"/>
  <c r="E3668" i="1"/>
  <c r="F3668" i="1" s="1"/>
  <c r="E3669" i="1"/>
  <c r="F3669" i="1" s="1"/>
  <c r="E3670" i="1"/>
  <c r="F3670" i="1" s="1"/>
  <c r="E3671" i="1"/>
  <c r="F3671" i="1" s="1"/>
  <c r="E3672" i="1"/>
  <c r="F3672" i="1" s="1"/>
  <c r="E3673" i="1"/>
  <c r="F3673" i="1" s="1"/>
  <c r="E3674" i="1"/>
  <c r="F3674" i="1" s="1"/>
  <c r="E3675" i="1"/>
  <c r="F3675" i="1" s="1"/>
  <c r="E3676" i="1"/>
  <c r="F3676" i="1" s="1"/>
  <c r="E3677" i="1"/>
  <c r="F3677" i="1" s="1"/>
  <c r="E3678" i="1"/>
  <c r="F3678" i="1" s="1"/>
  <c r="E3679" i="1"/>
  <c r="F3679" i="1" s="1"/>
  <c r="E3680" i="1"/>
  <c r="F3680" i="1" s="1"/>
  <c r="E3681" i="1"/>
  <c r="F3681" i="1" s="1"/>
  <c r="E3682" i="1"/>
  <c r="F3682" i="1" s="1"/>
  <c r="E3683" i="1"/>
  <c r="F3683" i="1" s="1"/>
  <c r="E3684" i="1"/>
  <c r="F3684" i="1" s="1"/>
  <c r="E3685" i="1"/>
  <c r="F3685" i="1" s="1"/>
  <c r="E3686" i="1"/>
  <c r="F3686" i="1" s="1"/>
  <c r="E3687" i="1"/>
  <c r="F3687" i="1" s="1"/>
  <c r="E3688" i="1"/>
  <c r="F3688" i="1" s="1"/>
  <c r="E3689" i="1"/>
  <c r="F3689" i="1" s="1"/>
  <c r="E3690" i="1"/>
  <c r="F3690" i="1" s="1"/>
  <c r="E3691" i="1"/>
  <c r="F3691" i="1" s="1"/>
  <c r="E3692" i="1"/>
  <c r="F3692" i="1" s="1"/>
  <c r="E3693" i="1"/>
  <c r="F3693" i="1" s="1"/>
  <c r="E3694" i="1"/>
  <c r="F3694" i="1" s="1"/>
  <c r="E3695" i="1"/>
  <c r="F3695" i="1" s="1"/>
  <c r="E3696" i="1"/>
  <c r="F3696" i="1" s="1"/>
  <c r="E3697" i="1"/>
  <c r="F3697" i="1" s="1"/>
  <c r="E3698" i="1"/>
  <c r="F3698" i="1" s="1"/>
  <c r="E3699" i="1"/>
  <c r="F3699" i="1" s="1"/>
  <c r="E3700" i="1"/>
  <c r="F3700" i="1" s="1"/>
  <c r="E3701" i="1"/>
  <c r="F3701" i="1" s="1"/>
  <c r="E3702" i="1"/>
  <c r="F3702" i="1" s="1"/>
  <c r="E3703" i="1"/>
  <c r="F3703" i="1" s="1"/>
  <c r="E3704" i="1"/>
  <c r="F3704" i="1" s="1"/>
  <c r="E3705" i="1"/>
  <c r="F3705" i="1" s="1"/>
  <c r="E3706" i="1"/>
  <c r="F3706" i="1" s="1"/>
  <c r="E3707" i="1"/>
  <c r="F3707" i="1" s="1"/>
  <c r="E3708" i="1"/>
  <c r="F3708" i="1" s="1"/>
  <c r="E3709" i="1"/>
  <c r="F3709" i="1" s="1"/>
  <c r="E3710" i="1"/>
  <c r="F3710" i="1" s="1"/>
  <c r="E3711" i="1"/>
  <c r="F3711" i="1" s="1"/>
  <c r="E3712" i="1"/>
  <c r="F3712" i="1" s="1"/>
  <c r="E3713" i="1"/>
  <c r="F3713" i="1" s="1"/>
  <c r="E3714" i="1"/>
  <c r="F3714" i="1" s="1"/>
  <c r="E3715" i="1"/>
  <c r="F3715" i="1" s="1"/>
  <c r="E3716" i="1"/>
  <c r="F3716" i="1" s="1"/>
  <c r="E3717" i="1"/>
  <c r="F3717" i="1" s="1"/>
  <c r="E3718" i="1"/>
  <c r="F3718" i="1" s="1"/>
  <c r="E3719" i="1"/>
  <c r="F3719" i="1" s="1"/>
  <c r="E3720" i="1"/>
  <c r="F3720" i="1" s="1"/>
  <c r="E3721" i="1"/>
  <c r="F3721" i="1" s="1"/>
  <c r="E3722" i="1"/>
  <c r="F3722" i="1" s="1"/>
  <c r="E3723" i="1"/>
  <c r="F3723" i="1" s="1"/>
  <c r="E3724" i="1"/>
  <c r="F3724" i="1" s="1"/>
  <c r="E3725" i="1"/>
  <c r="F3725" i="1" s="1"/>
  <c r="E3726" i="1"/>
  <c r="F3726" i="1" s="1"/>
  <c r="E3727" i="1"/>
  <c r="F3727" i="1" s="1"/>
  <c r="E3728" i="1"/>
  <c r="F3728" i="1" s="1"/>
  <c r="E3729" i="1"/>
  <c r="F3729" i="1" s="1"/>
  <c r="E3730" i="1"/>
  <c r="F3730" i="1" s="1"/>
  <c r="E3731" i="1"/>
  <c r="F3731" i="1" s="1"/>
  <c r="E3732" i="1"/>
  <c r="F3732" i="1" s="1"/>
  <c r="E3733" i="1"/>
  <c r="F3733" i="1" s="1"/>
  <c r="E3734" i="1"/>
  <c r="F3734" i="1" s="1"/>
  <c r="E3735" i="1"/>
  <c r="F3735" i="1" s="1"/>
  <c r="E3736" i="1"/>
  <c r="F3736" i="1" s="1"/>
  <c r="E3737" i="1"/>
  <c r="F3737" i="1" s="1"/>
  <c r="E3738" i="1"/>
  <c r="F3738" i="1" s="1"/>
  <c r="E3739" i="1"/>
  <c r="F3739" i="1" s="1"/>
  <c r="E3740" i="1"/>
  <c r="F3740" i="1" s="1"/>
  <c r="E3741" i="1"/>
  <c r="F3741" i="1" s="1"/>
  <c r="E3742" i="1"/>
  <c r="F3742" i="1" s="1"/>
  <c r="E3743" i="1"/>
  <c r="F3743" i="1" s="1"/>
  <c r="E3744" i="1"/>
  <c r="F3744" i="1" s="1"/>
  <c r="E3745" i="1"/>
  <c r="F3745" i="1" s="1"/>
  <c r="E3746" i="1"/>
  <c r="F3746" i="1" s="1"/>
  <c r="E3747" i="1"/>
  <c r="F3747" i="1" s="1"/>
  <c r="E3748" i="1"/>
  <c r="F3748" i="1" s="1"/>
  <c r="E3749" i="1"/>
  <c r="F3749" i="1" s="1"/>
  <c r="E3750" i="1"/>
  <c r="F3750" i="1" s="1"/>
  <c r="E3751" i="1"/>
  <c r="F3751" i="1" s="1"/>
  <c r="E3752" i="1"/>
  <c r="F3752" i="1" s="1"/>
  <c r="E3753" i="1"/>
  <c r="F3753" i="1" s="1"/>
  <c r="E3754" i="1"/>
  <c r="F3754" i="1" s="1"/>
  <c r="E3755" i="1"/>
  <c r="F3755" i="1" s="1"/>
  <c r="E3756" i="1"/>
  <c r="F3756" i="1" s="1"/>
  <c r="E3757" i="1"/>
  <c r="F3757" i="1" s="1"/>
  <c r="E3758" i="1"/>
  <c r="F3758" i="1" s="1"/>
  <c r="E3759" i="1"/>
  <c r="F3759" i="1" s="1"/>
  <c r="E3760" i="1"/>
  <c r="F3760" i="1" s="1"/>
  <c r="E3761" i="1"/>
  <c r="F3761" i="1" s="1"/>
  <c r="E3762" i="1"/>
  <c r="F3762" i="1" s="1"/>
  <c r="E3763" i="1"/>
  <c r="F3763" i="1" s="1"/>
  <c r="E3764" i="1"/>
  <c r="F3764" i="1" s="1"/>
  <c r="E3765" i="1"/>
  <c r="F3765" i="1" s="1"/>
  <c r="E3766" i="1"/>
  <c r="F3766" i="1" s="1"/>
  <c r="E3767" i="1"/>
  <c r="F3767" i="1" s="1"/>
  <c r="E3768" i="1"/>
  <c r="F3768" i="1" s="1"/>
  <c r="E3769" i="1"/>
  <c r="F3769" i="1" s="1"/>
  <c r="E3770" i="1"/>
  <c r="F3770" i="1" s="1"/>
  <c r="E3771" i="1"/>
  <c r="F3771" i="1" s="1"/>
  <c r="E3772" i="1"/>
  <c r="F3772" i="1" s="1"/>
  <c r="E3773" i="1"/>
  <c r="F3773" i="1" s="1"/>
  <c r="E3774" i="1"/>
  <c r="F3774" i="1" s="1"/>
  <c r="E3775" i="1"/>
  <c r="F3775" i="1" s="1"/>
  <c r="E3776" i="1"/>
  <c r="F3776" i="1" s="1"/>
  <c r="E3777" i="1"/>
  <c r="F3777" i="1" s="1"/>
  <c r="E3778" i="1"/>
  <c r="F3778" i="1" s="1"/>
  <c r="E3779" i="1"/>
  <c r="F3779" i="1" s="1"/>
  <c r="E3780" i="1"/>
  <c r="F3780" i="1" s="1"/>
  <c r="E3781" i="1"/>
  <c r="F3781" i="1" s="1"/>
  <c r="E3782" i="1"/>
  <c r="F3782" i="1" s="1"/>
  <c r="E3783" i="1"/>
  <c r="F3783" i="1" s="1"/>
  <c r="E3784" i="1"/>
  <c r="F3784" i="1" s="1"/>
  <c r="E3785" i="1"/>
  <c r="F3785" i="1" s="1"/>
  <c r="E3786" i="1"/>
  <c r="F3786" i="1" s="1"/>
  <c r="E3787" i="1"/>
  <c r="F3787" i="1" s="1"/>
  <c r="E3788" i="1"/>
  <c r="F3788" i="1" s="1"/>
  <c r="E3789" i="1"/>
  <c r="F3789" i="1" s="1"/>
  <c r="E3790" i="1"/>
  <c r="F3790" i="1" s="1"/>
  <c r="E3791" i="1"/>
  <c r="F3791" i="1" s="1"/>
  <c r="E3792" i="1"/>
  <c r="F3792" i="1" s="1"/>
  <c r="E3793" i="1"/>
  <c r="F3793" i="1" s="1"/>
  <c r="E3794" i="1"/>
  <c r="F3794" i="1" s="1"/>
  <c r="E3795" i="1"/>
  <c r="F3795" i="1" s="1"/>
  <c r="E3796" i="1"/>
  <c r="F3796" i="1" s="1"/>
  <c r="E3797" i="1"/>
  <c r="F3797" i="1" s="1"/>
  <c r="E3798" i="1"/>
  <c r="F3798" i="1" s="1"/>
  <c r="E3799" i="1"/>
  <c r="F3799" i="1" s="1"/>
  <c r="E3800" i="1"/>
  <c r="F3800" i="1" s="1"/>
  <c r="E3801" i="1"/>
  <c r="F3801" i="1" s="1"/>
  <c r="E3802" i="1"/>
  <c r="F3802" i="1" s="1"/>
  <c r="E3803" i="1"/>
  <c r="F3803" i="1" s="1"/>
  <c r="E3804" i="1"/>
  <c r="F3804" i="1" s="1"/>
  <c r="E3805" i="1"/>
  <c r="F3805" i="1" s="1"/>
  <c r="E3806" i="1"/>
  <c r="F3806" i="1" s="1"/>
  <c r="E3807" i="1"/>
  <c r="F3807" i="1" s="1"/>
  <c r="E3808" i="1"/>
  <c r="F3808" i="1" s="1"/>
  <c r="E3809" i="1"/>
  <c r="F3809" i="1" s="1"/>
  <c r="E3810" i="1"/>
  <c r="F3810" i="1" s="1"/>
  <c r="E3811" i="1"/>
  <c r="F3811" i="1" s="1"/>
  <c r="E3812" i="1"/>
  <c r="F3812" i="1" s="1"/>
  <c r="E3813" i="1"/>
  <c r="F3813" i="1" s="1"/>
  <c r="E3814" i="1"/>
  <c r="F3814" i="1" s="1"/>
  <c r="E3815" i="1"/>
  <c r="F3815" i="1" s="1"/>
  <c r="E3816" i="1"/>
  <c r="F3816" i="1" s="1"/>
  <c r="E3817" i="1"/>
  <c r="F3817" i="1" s="1"/>
  <c r="E3818" i="1"/>
  <c r="F3818" i="1" s="1"/>
  <c r="E3819" i="1"/>
  <c r="F3819" i="1" s="1"/>
  <c r="E3820" i="1"/>
  <c r="F3820" i="1" s="1"/>
  <c r="E3821" i="1"/>
  <c r="F3821" i="1" s="1"/>
  <c r="E3822" i="1"/>
  <c r="F3822" i="1" s="1"/>
  <c r="E3823" i="1"/>
  <c r="F3823" i="1" s="1"/>
  <c r="E3824" i="1"/>
  <c r="F3824" i="1" s="1"/>
  <c r="E3825" i="1"/>
  <c r="F3825" i="1" s="1"/>
  <c r="E3826" i="1"/>
  <c r="F3826" i="1" s="1"/>
  <c r="E3827" i="1"/>
  <c r="F3827" i="1" s="1"/>
  <c r="E3828" i="1"/>
  <c r="F3828" i="1" s="1"/>
  <c r="E3829" i="1"/>
  <c r="F3829" i="1" s="1"/>
  <c r="E3830" i="1"/>
  <c r="F3830" i="1" s="1"/>
  <c r="E3831" i="1"/>
  <c r="F3831" i="1" s="1"/>
  <c r="E3832" i="1"/>
  <c r="F3832" i="1" s="1"/>
  <c r="E3833" i="1"/>
  <c r="F3833" i="1" s="1"/>
  <c r="E3834" i="1"/>
  <c r="F3834" i="1" s="1"/>
  <c r="E3835" i="1"/>
  <c r="F3835" i="1" s="1"/>
  <c r="E3836" i="1"/>
  <c r="F3836" i="1" s="1"/>
  <c r="E3837" i="1"/>
  <c r="F3837" i="1" s="1"/>
  <c r="E3838" i="1"/>
  <c r="F3838" i="1" s="1"/>
  <c r="E3839" i="1"/>
  <c r="F3839" i="1" s="1"/>
  <c r="E3840" i="1"/>
  <c r="F3840" i="1" s="1"/>
  <c r="E3841" i="1"/>
  <c r="F3841" i="1" s="1"/>
  <c r="E3842" i="1"/>
  <c r="F3842" i="1" s="1"/>
  <c r="E3843" i="1"/>
  <c r="F3843" i="1" s="1"/>
  <c r="E3844" i="1"/>
  <c r="F3844" i="1" s="1"/>
  <c r="E3845" i="1"/>
  <c r="F3845" i="1" s="1"/>
  <c r="E3846" i="1"/>
  <c r="F3846" i="1" s="1"/>
  <c r="E3847" i="1"/>
  <c r="F3847" i="1" s="1"/>
  <c r="E3848" i="1"/>
  <c r="F3848" i="1" s="1"/>
  <c r="E3849" i="1"/>
  <c r="F3849" i="1" s="1"/>
  <c r="E3850" i="1"/>
  <c r="F3850" i="1" s="1"/>
  <c r="E3851" i="1"/>
  <c r="F3851" i="1" s="1"/>
  <c r="E3852" i="1"/>
  <c r="F3852" i="1" s="1"/>
  <c r="E3853" i="1"/>
  <c r="F3853" i="1" s="1"/>
  <c r="E3854" i="1"/>
  <c r="F3854" i="1" s="1"/>
  <c r="E3855" i="1"/>
  <c r="F3855" i="1" s="1"/>
  <c r="E3856" i="1"/>
  <c r="F3856" i="1" s="1"/>
  <c r="E3857" i="1"/>
  <c r="F3857" i="1" s="1"/>
  <c r="E3858" i="1"/>
  <c r="F3858" i="1" s="1"/>
  <c r="E3859" i="1"/>
  <c r="F3859" i="1" s="1"/>
  <c r="E3860" i="1"/>
  <c r="F3860" i="1" s="1"/>
  <c r="E3861" i="1"/>
  <c r="F3861" i="1" s="1"/>
  <c r="E3862" i="1"/>
  <c r="F3862" i="1" s="1"/>
  <c r="E3863" i="1"/>
  <c r="F3863" i="1" s="1"/>
  <c r="E3864" i="1"/>
  <c r="F3864" i="1" s="1"/>
  <c r="E3865" i="1"/>
  <c r="F3865" i="1" s="1"/>
  <c r="E3866" i="1"/>
  <c r="F3866" i="1" s="1"/>
  <c r="E3867" i="1"/>
  <c r="F3867" i="1" s="1"/>
  <c r="E3868" i="1"/>
  <c r="F3868" i="1" s="1"/>
  <c r="E3869" i="1"/>
  <c r="F3869" i="1" s="1"/>
  <c r="E3870" i="1"/>
  <c r="F3870" i="1" s="1"/>
  <c r="E3871" i="1"/>
  <c r="F3871" i="1" s="1"/>
  <c r="E3872" i="1"/>
  <c r="F3872" i="1" s="1"/>
  <c r="E3873" i="1"/>
  <c r="F3873" i="1" s="1"/>
  <c r="E3874" i="1"/>
  <c r="F3874" i="1" s="1"/>
  <c r="E3875" i="1"/>
  <c r="F3875" i="1" s="1"/>
  <c r="E3876" i="1"/>
  <c r="F3876" i="1" s="1"/>
  <c r="E3877" i="1"/>
  <c r="F3877" i="1" s="1"/>
  <c r="E3878" i="1"/>
  <c r="F3878" i="1" s="1"/>
  <c r="E3879" i="1"/>
  <c r="F3879" i="1" s="1"/>
  <c r="E3880" i="1"/>
  <c r="F3880" i="1" s="1"/>
  <c r="E3881" i="1"/>
  <c r="F3881" i="1" s="1"/>
  <c r="E3882" i="1"/>
  <c r="F3882" i="1" s="1"/>
  <c r="E3883" i="1"/>
  <c r="F3883" i="1" s="1"/>
  <c r="E3884" i="1"/>
  <c r="F3884" i="1" s="1"/>
  <c r="E3885" i="1"/>
  <c r="F3885" i="1" s="1"/>
  <c r="E3886" i="1"/>
  <c r="F3886" i="1" s="1"/>
  <c r="E3887" i="1"/>
  <c r="F3887" i="1" s="1"/>
  <c r="E3888" i="1"/>
  <c r="F3888" i="1" s="1"/>
  <c r="E3889" i="1"/>
  <c r="F3889" i="1" s="1"/>
  <c r="E3890" i="1"/>
  <c r="F3890" i="1" s="1"/>
  <c r="E3891" i="1"/>
  <c r="F3891" i="1" s="1"/>
  <c r="E3892" i="1"/>
  <c r="F3892" i="1" s="1"/>
  <c r="E3893" i="1"/>
  <c r="F3893" i="1" s="1"/>
  <c r="E3894" i="1"/>
  <c r="F3894" i="1" s="1"/>
  <c r="E3895" i="1"/>
  <c r="F3895" i="1" s="1"/>
  <c r="E3896" i="1"/>
  <c r="F3896" i="1" s="1"/>
  <c r="E3897" i="1"/>
  <c r="F3897" i="1" s="1"/>
  <c r="E3898" i="1"/>
  <c r="F3898" i="1" s="1"/>
  <c r="E3899" i="1"/>
  <c r="F3899" i="1" s="1"/>
  <c r="E3900" i="1"/>
  <c r="F3900" i="1" s="1"/>
  <c r="E3901" i="1"/>
  <c r="F3901" i="1" s="1"/>
  <c r="E3902" i="1"/>
  <c r="F3902" i="1" s="1"/>
  <c r="E3903" i="1"/>
  <c r="F3903" i="1" s="1"/>
  <c r="E3904" i="1"/>
  <c r="F3904" i="1" s="1"/>
  <c r="E3905" i="1"/>
  <c r="F3905" i="1" s="1"/>
  <c r="E3906" i="1"/>
  <c r="F3906" i="1" s="1"/>
  <c r="E3907" i="1"/>
  <c r="F3907" i="1" s="1"/>
  <c r="E3908" i="1"/>
  <c r="F3908" i="1" s="1"/>
  <c r="E3909" i="1"/>
  <c r="F3909" i="1" s="1"/>
  <c r="E3910" i="1"/>
  <c r="F3910" i="1" s="1"/>
  <c r="E3911" i="1"/>
  <c r="F3911" i="1" s="1"/>
  <c r="E3912" i="1"/>
  <c r="F3912" i="1" s="1"/>
  <c r="E3913" i="1"/>
  <c r="F3913" i="1" s="1"/>
  <c r="E3914" i="1"/>
  <c r="F3914" i="1" s="1"/>
  <c r="E3915" i="1"/>
  <c r="F3915" i="1" s="1"/>
  <c r="E3916" i="1"/>
  <c r="F3916" i="1" s="1"/>
  <c r="E3917" i="1"/>
  <c r="F3917" i="1" s="1"/>
  <c r="E3918" i="1"/>
  <c r="F3918" i="1" s="1"/>
  <c r="E3919" i="1"/>
  <c r="F3919" i="1" s="1"/>
  <c r="E3920" i="1"/>
  <c r="F3920" i="1" s="1"/>
  <c r="E3921" i="1"/>
  <c r="F3921" i="1" s="1"/>
  <c r="E3922" i="1"/>
  <c r="F3922" i="1" s="1"/>
  <c r="E3923" i="1"/>
  <c r="F3923" i="1" s="1"/>
  <c r="E3924" i="1"/>
  <c r="F3924" i="1" s="1"/>
  <c r="E3925" i="1"/>
  <c r="F3925" i="1" s="1"/>
  <c r="E3926" i="1"/>
  <c r="F3926" i="1" s="1"/>
  <c r="E3927" i="1"/>
  <c r="F3927" i="1" s="1"/>
  <c r="E3928" i="1"/>
  <c r="F3928" i="1" s="1"/>
  <c r="E3929" i="1"/>
  <c r="F3929" i="1" s="1"/>
  <c r="E3930" i="1"/>
  <c r="F3930" i="1" s="1"/>
  <c r="E3931" i="1"/>
  <c r="F3931" i="1" s="1"/>
  <c r="E3932" i="1"/>
  <c r="F3932" i="1" s="1"/>
  <c r="E3933" i="1"/>
  <c r="F3933" i="1" s="1"/>
  <c r="E3934" i="1"/>
  <c r="F3934" i="1" s="1"/>
  <c r="E3935" i="1"/>
  <c r="F3935" i="1" s="1"/>
  <c r="E3936" i="1"/>
  <c r="F3936" i="1" s="1"/>
  <c r="E3937" i="1"/>
  <c r="F3937" i="1" s="1"/>
  <c r="E3938" i="1"/>
  <c r="F3938" i="1" s="1"/>
  <c r="E3939" i="1"/>
  <c r="F3939" i="1" s="1"/>
  <c r="E3940" i="1"/>
  <c r="F3940" i="1" s="1"/>
  <c r="E3941" i="1"/>
  <c r="F3941" i="1" s="1"/>
  <c r="E3942" i="1"/>
  <c r="F3942" i="1" s="1"/>
  <c r="E3943" i="1"/>
  <c r="F3943" i="1" s="1"/>
  <c r="E3944" i="1"/>
  <c r="F3944" i="1" s="1"/>
  <c r="E3945" i="1"/>
  <c r="F3945" i="1" s="1"/>
  <c r="E3946" i="1"/>
  <c r="F3946" i="1" s="1"/>
  <c r="E3947" i="1"/>
  <c r="F3947" i="1" s="1"/>
  <c r="E3948" i="1"/>
  <c r="F3948" i="1" s="1"/>
  <c r="E3949" i="1"/>
  <c r="F3949" i="1" s="1"/>
  <c r="E3950" i="1"/>
  <c r="F3950" i="1" s="1"/>
  <c r="E3951" i="1"/>
  <c r="F3951" i="1" s="1"/>
  <c r="E3952" i="1"/>
  <c r="F3952" i="1" s="1"/>
  <c r="E3953" i="1"/>
  <c r="F3953" i="1" s="1"/>
  <c r="E3954" i="1"/>
  <c r="F3954" i="1" s="1"/>
  <c r="E3955" i="1"/>
  <c r="F3955" i="1" s="1"/>
  <c r="E3956" i="1"/>
  <c r="F3956" i="1" s="1"/>
  <c r="E3957" i="1"/>
  <c r="F3957" i="1" s="1"/>
  <c r="E3958" i="1"/>
  <c r="F3958" i="1" s="1"/>
  <c r="E3959" i="1"/>
  <c r="F3959" i="1" s="1"/>
  <c r="E3960" i="1"/>
  <c r="F3960" i="1" s="1"/>
  <c r="E3961" i="1"/>
  <c r="F3961" i="1" s="1"/>
  <c r="E3962" i="1"/>
  <c r="F3962" i="1" s="1"/>
  <c r="E3963" i="1"/>
  <c r="F3963" i="1" s="1"/>
  <c r="E3964" i="1"/>
  <c r="F3964" i="1" s="1"/>
  <c r="E3965" i="1"/>
  <c r="F3965" i="1" s="1"/>
  <c r="E3966" i="1"/>
  <c r="F3966" i="1" s="1"/>
  <c r="E3967" i="1"/>
  <c r="F3967" i="1" s="1"/>
  <c r="E3968" i="1"/>
  <c r="F3968" i="1" s="1"/>
  <c r="E3969" i="1"/>
  <c r="F3969" i="1" s="1"/>
  <c r="E3970" i="1"/>
  <c r="F3970" i="1" s="1"/>
  <c r="E3971" i="1"/>
  <c r="F3971" i="1" s="1"/>
  <c r="E3972" i="1"/>
  <c r="F3972" i="1" s="1"/>
  <c r="E3973" i="1"/>
  <c r="F3973" i="1" s="1"/>
  <c r="E3974" i="1"/>
  <c r="F3974" i="1" s="1"/>
  <c r="E3975" i="1"/>
  <c r="F3975" i="1" s="1"/>
  <c r="E3976" i="1"/>
  <c r="F3976" i="1" s="1"/>
  <c r="E3977" i="1"/>
  <c r="F3977" i="1" s="1"/>
  <c r="E3978" i="1"/>
  <c r="F3978" i="1" s="1"/>
  <c r="E3979" i="1"/>
  <c r="F3979" i="1" s="1"/>
  <c r="E3980" i="1"/>
  <c r="F3980" i="1" s="1"/>
  <c r="E3981" i="1"/>
  <c r="F3981" i="1" s="1"/>
  <c r="E3982" i="1"/>
  <c r="F3982" i="1" s="1"/>
  <c r="E3983" i="1"/>
  <c r="F3983" i="1" s="1"/>
  <c r="E3984" i="1"/>
  <c r="F3984" i="1" s="1"/>
  <c r="E3985" i="1"/>
  <c r="F3985" i="1" s="1"/>
  <c r="E3986" i="1"/>
  <c r="F3986" i="1" s="1"/>
  <c r="E3987" i="1"/>
  <c r="F3987" i="1" s="1"/>
  <c r="E3988" i="1"/>
  <c r="F3988" i="1" s="1"/>
  <c r="E3989" i="1"/>
  <c r="F3989" i="1" s="1"/>
  <c r="E3990" i="1"/>
  <c r="F3990" i="1" s="1"/>
  <c r="E3991" i="1"/>
  <c r="F3991" i="1" s="1"/>
  <c r="E3992" i="1"/>
  <c r="F3992" i="1" s="1"/>
  <c r="E3993" i="1"/>
  <c r="F3993" i="1" s="1"/>
  <c r="E3994" i="1"/>
  <c r="F3994" i="1" s="1"/>
  <c r="E3995" i="1"/>
  <c r="F3995" i="1" s="1"/>
  <c r="E3996" i="1"/>
  <c r="F3996" i="1" s="1"/>
  <c r="E3997" i="1"/>
  <c r="F3997" i="1" s="1"/>
  <c r="E3998" i="1"/>
  <c r="F3998" i="1" s="1"/>
  <c r="E3999" i="1"/>
  <c r="F3999" i="1" s="1"/>
  <c r="E4000" i="1"/>
  <c r="F4000" i="1" s="1"/>
  <c r="E4001" i="1"/>
  <c r="F4001" i="1" s="1"/>
  <c r="E4002" i="1"/>
  <c r="F4002" i="1" s="1"/>
  <c r="E4003" i="1"/>
  <c r="F4003" i="1" s="1"/>
  <c r="E4004" i="1"/>
  <c r="F4004" i="1" s="1"/>
  <c r="E4005" i="1"/>
  <c r="F4005" i="1" s="1"/>
  <c r="E4006" i="1"/>
  <c r="F4006" i="1" s="1"/>
  <c r="E4007" i="1"/>
  <c r="F4007" i="1" s="1"/>
  <c r="E4008" i="1"/>
  <c r="F4008" i="1" s="1"/>
  <c r="E4009" i="1"/>
  <c r="F4009" i="1" s="1"/>
  <c r="E4010" i="1"/>
  <c r="F4010" i="1" s="1"/>
  <c r="E4011" i="1"/>
  <c r="F4011" i="1" s="1"/>
  <c r="E4012" i="1"/>
  <c r="F4012" i="1" s="1"/>
  <c r="E4013" i="1"/>
  <c r="F4013" i="1" s="1"/>
  <c r="E4014" i="1"/>
  <c r="F4014" i="1" s="1"/>
  <c r="E4015" i="1"/>
  <c r="F4015" i="1" s="1"/>
  <c r="E4016" i="1"/>
  <c r="F4016" i="1" s="1"/>
  <c r="E4017" i="1"/>
  <c r="F4017" i="1" s="1"/>
  <c r="E4018" i="1"/>
  <c r="F4018" i="1" s="1"/>
  <c r="E4019" i="1"/>
  <c r="F4019" i="1" s="1"/>
  <c r="E4020" i="1"/>
  <c r="F4020" i="1" s="1"/>
  <c r="E4021" i="1"/>
  <c r="F4021" i="1" s="1"/>
  <c r="E4022" i="1"/>
  <c r="F4022" i="1" s="1"/>
  <c r="E4023" i="1"/>
  <c r="F4023" i="1" s="1"/>
  <c r="E4024" i="1"/>
  <c r="F4024" i="1" s="1"/>
  <c r="E4025" i="1"/>
  <c r="F4025" i="1" s="1"/>
  <c r="E4026" i="1"/>
  <c r="F4026" i="1" s="1"/>
  <c r="E4027" i="1"/>
  <c r="F4027" i="1" s="1"/>
  <c r="E4028" i="1"/>
  <c r="F4028" i="1" s="1"/>
  <c r="E4029" i="1"/>
  <c r="F4029" i="1" s="1"/>
  <c r="E4030" i="1"/>
  <c r="F4030" i="1" s="1"/>
  <c r="E4031" i="1"/>
  <c r="F4031" i="1" s="1"/>
  <c r="E4032" i="1"/>
  <c r="F4032" i="1" s="1"/>
  <c r="E4033" i="1"/>
  <c r="F4033" i="1" s="1"/>
  <c r="E4034" i="1"/>
  <c r="F4034" i="1" s="1"/>
  <c r="E4035" i="1"/>
  <c r="F4035" i="1" s="1"/>
  <c r="E4036" i="1"/>
  <c r="F4036" i="1" s="1"/>
  <c r="E4037" i="1"/>
  <c r="F4037" i="1" s="1"/>
  <c r="E4038" i="1"/>
  <c r="F4038" i="1" s="1"/>
  <c r="E4039" i="1"/>
  <c r="F4039" i="1" s="1"/>
  <c r="E4040" i="1"/>
  <c r="F4040" i="1" s="1"/>
  <c r="E4041" i="1"/>
  <c r="F4041" i="1" s="1"/>
  <c r="E4042" i="1"/>
  <c r="F4042" i="1" s="1"/>
  <c r="E4043" i="1"/>
  <c r="F4043" i="1" s="1"/>
  <c r="E4044" i="1"/>
  <c r="F4044" i="1" s="1"/>
  <c r="E4045" i="1"/>
  <c r="F4045" i="1" s="1"/>
  <c r="E4046" i="1"/>
  <c r="F4046" i="1" s="1"/>
  <c r="E4047" i="1"/>
  <c r="F4047" i="1" s="1"/>
  <c r="E4048" i="1"/>
  <c r="F4048" i="1" s="1"/>
  <c r="E4049" i="1"/>
  <c r="F4049" i="1" s="1"/>
  <c r="E4050" i="1"/>
  <c r="F4050" i="1" s="1"/>
  <c r="E4051" i="1"/>
  <c r="F4051" i="1" s="1"/>
  <c r="E4052" i="1"/>
  <c r="F4052" i="1" s="1"/>
  <c r="E4053" i="1"/>
  <c r="F4053" i="1" s="1"/>
  <c r="E4054" i="1"/>
  <c r="F4054" i="1" s="1"/>
  <c r="E4055" i="1"/>
  <c r="F4055" i="1" s="1"/>
  <c r="E4056" i="1"/>
  <c r="F4056" i="1" s="1"/>
  <c r="E4057" i="1"/>
  <c r="F4057" i="1" s="1"/>
  <c r="E4058" i="1"/>
  <c r="F4058" i="1" s="1"/>
  <c r="E4059" i="1"/>
  <c r="F4059" i="1" s="1"/>
  <c r="E4060" i="1"/>
  <c r="F4060" i="1" s="1"/>
  <c r="E4061" i="1"/>
  <c r="F4061" i="1" s="1"/>
  <c r="E4062" i="1"/>
  <c r="F4062" i="1" s="1"/>
  <c r="E4063" i="1"/>
  <c r="F4063" i="1" s="1"/>
  <c r="E4064" i="1"/>
  <c r="F4064" i="1" s="1"/>
  <c r="E4065" i="1"/>
  <c r="F4065" i="1" s="1"/>
  <c r="E4066" i="1"/>
  <c r="F4066" i="1" s="1"/>
  <c r="E4067" i="1"/>
  <c r="F4067" i="1" s="1"/>
  <c r="E4068" i="1"/>
  <c r="F4068" i="1" s="1"/>
  <c r="E4069" i="1"/>
  <c r="F4069" i="1" s="1"/>
  <c r="E4070" i="1"/>
  <c r="F4070" i="1" s="1"/>
  <c r="E4071" i="1"/>
  <c r="F4071" i="1" s="1"/>
  <c r="E4072" i="1"/>
  <c r="F4072" i="1" s="1"/>
  <c r="E4073" i="1"/>
  <c r="F4073" i="1" s="1"/>
  <c r="E4074" i="1"/>
  <c r="F4074" i="1" s="1"/>
  <c r="E4075" i="1"/>
  <c r="F4075" i="1" s="1"/>
  <c r="E4076" i="1"/>
  <c r="F4076" i="1" s="1"/>
  <c r="E4077" i="1"/>
  <c r="F4077" i="1" s="1"/>
  <c r="E4078" i="1"/>
  <c r="F4078" i="1" s="1"/>
  <c r="E4079" i="1"/>
  <c r="F4079" i="1" s="1"/>
  <c r="E4080" i="1"/>
  <c r="F4080" i="1" s="1"/>
  <c r="E4081" i="1"/>
  <c r="F4081" i="1" s="1"/>
  <c r="E4082" i="1"/>
  <c r="F4082" i="1" s="1"/>
  <c r="E4083" i="1"/>
  <c r="F4083" i="1" s="1"/>
  <c r="E4084" i="1"/>
  <c r="F4084" i="1" s="1"/>
  <c r="E4085" i="1"/>
  <c r="F4085" i="1" s="1"/>
  <c r="E4086" i="1"/>
  <c r="F4086" i="1" s="1"/>
  <c r="E4087" i="1"/>
  <c r="F4087" i="1" s="1"/>
  <c r="E4088" i="1"/>
  <c r="F4088" i="1" s="1"/>
  <c r="E4089" i="1"/>
  <c r="F4089" i="1" s="1"/>
  <c r="E4090" i="1"/>
  <c r="F4090" i="1" s="1"/>
  <c r="E4091" i="1"/>
  <c r="F4091" i="1" s="1"/>
  <c r="E4092" i="1"/>
  <c r="F4092" i="1" s="1"/>
  <c r="E4093" i="1"/>
  <c r="F4093" i="1" s="1"/>
  <c r="E4094" i="1"/>
  <c r="F4094" i="1" s="1"/>
  <c r="E4095" i="1"/>
  <c r="F4095" i="1" s="1"/>
  <c r="E4096" i="1"/>
  <c r="F4096" i="1" s="1"/>
  <c r="E4097" i="1"/>
  <c r="F4097" i="1" s="1"/>
  <c r="E4098" i="1"/>
  <c r="F4098" i="1" s="1"/>
  <c r="E4099" i="1"/>
  <c r="F4099" i="1" s="1"/>
  <c r="E4100" i="1"/>
  <c r="F4100" i="1" s="1"/>
  <c r="E4101" i="1"/>
  <c r="F4101" i="1" s="1"/>
  <c r="E4102" i="1"/>
  <c r="F4102" i="1" s="1"/>
  <c r="E4103" i="1"/>
  <c r="F4103" i="1" s="1"/>
  <c r="E4104" i="1"/>
  <c r="F4104" i="1" s="1"/>
  <c r="E4105" i="1"/>
  <c r="F4105" i="1" s="1"/>
  <c r="E4106" i="1"/>
  <c r="F4106" i="1" s="1"/>
  <c r="E4107" i="1"/>
  <c r="F4107" i="1" s="1"/>
  <c r="E4108" i="1"/>
  <c r="F4108" i="1" s="1"/>
  <c r="E4109" i="1"/>
  <c r="F4109" i="1" s="1"/>
  <c r="E4110" i="1"/>
  <c r="F4110" i="1" s="1"/>
  <c r="E4111" i="1"/>
  <c r="F4111" i="1" s="1"/>
  <c r="E4112" i="1"/>
  <c r="F4112" i="1" s="1"/>
  <c r="E4113" i="1"/>
  <c r="F4113" i="1" s="1"/>
  <c r="E4114" i="1"/>
  <c r="F4114" i="1" s="1"/>
  <c r="E4115" i="1"/>
  <c r="F4115" i="1" s="1"/>
  <c r="E4116" i="1"/>
  <c r="F4116" i="1" s="1"/>
  <c r="E4117" i="1"/>
  <c r="F4117" i="1" s="1"/>
  <c r="E4118" i="1"/>
  <c r="F4118" i="1" s="1"/>
  <c r="E4119" i="1"/>
  <c r="F4119" i="1" s="1"/>
  <c r="E4120" i="1"/>
  <c r="F4120" i="1" s="1"/>
  <c r="E4121" i="1"/>
  <c r="F4121" i="1" s="1"/>
  <c r="E4122" i="1"/>
  <c r="F4122" i="1" s="1"/>
  <c r="E4123" i="1"/>
  <c r="F4123" i="1" s="1"/>
  <c r="E4124" i="1"/>
  <c r="F4124" i="1" s="1"/>
  <c r="E4125" i="1"/>
  <c r="F4125" i="1" s="1"/>
  <c r="E4126" i="1"/>
  <c r="F4126" i="1" s="1"/>
  <c r="E4127" i="1"/>
  <c r="F4127" i="1" s="1"/>
  <c r="E4128" i="1"/>
  <c r="F4128" i="1" s="1"/>
  <c r="E4129" i="1"/>
  <c r="F4129" i="1" s="1"/>
  <c r="E4130" i="1"/>
  <c r="F4130" i="1" s="1"/>
  <c r="E4131" i="1"/>
  <c r="F4131" i="1" s="1"/>
  <c r="E4132" i="1"/>
  <c r="F4132" i="1" s="1"/>
  <c r="E4133" i="1"/>
  <c r="F4133" i="1" s="1"/>
  <c r="E4134" i="1"/>
  <c r="F4134" i="1" s="1"/>
  <c r="E4135" i="1"/>
  <c r="F4135" i="1" s="1"/>
  <c r="E4136" i="1"/>
  <c r="F4136" i="1" s="1"/>
  <c r="E4137" i="1"/>
  <c r="F4137" i="1" s="1"/>
  <c r="E4138" i="1"/>
  <c r="F4138" i="1" s="1"/>
  <c r="E4139" i="1"/>
  <c r="F4139" i="1" s="1"/>
  <c r="E4140" i="1"/>
  <c r="F4140" i="1" s="1"/>
  <c r="E4141" i="1"/>
  <c r="F4141" i="1" s="1"/>
  <c r="E4142" i="1"/>
  <c r="F4142" i="1" s="1"/>
  <c r="E4143" i="1"/>
  <c r="F4143" i="1" s="1"/>
  <c r="E4144" i="1"/>
  <c r="F4144" i="1" s="1"/>
  <c r="E4145" i="1"/>
  <c r="F4145" i="1" s="1"/>
  <c r="E4146" i="1"/>
  <c r="F4146" i="1" s="1"/>
  <c r="E4147" i="1"/>
  <c r="F4147" i="1" s="1"/>
  <c r="E4148" i="1"/>
  <c r="F4148" i="1" s="1"/>
  <c r="E4149" i="1"/>
  <c r="F4149" i="1" s="1"/>
  <c r="E4150" i="1"/>
  <c r="F4150" i="1" s="1"/>
  <c r="E4151" i="1"/>
  <c r="F4151" i="1" s="1"/>
  <c r="E4152" i="1"/>
  <c r="F4152" i="1" s="1"/>
  <c r="E4153" i="1"/>
  <c r="F4153" i="1" s="1"/>
  <c r="E4154" i="1"/>
  <c r="F4154" i="1" s="1"/>
  <c r="E4155" i="1"/>
  <c r="F4155" i="1" s="1"/>
  <c r="E4156" i="1"/>
  <c r="E4157" i="1"/>
  <c r="F4157" i="1" s="1"/>
  <c r="E4158" i="1"/>
  <c r="F4158" i="1" s="1"/>
  <c r="E4159" i="1"/>
  <c r="F4159" i="1" s="1"/>
  <c r="E4160" i="1"/>
  <c r="F4160" i="1" s="1"/>
  <c r="E4161" i="1"/>
  <c r="F4161" i="1" s="1"/>
  <c r="E4162" i="1"/>
  <c r="F4162" i="1" s="1"/>
  <c r="E4163" i="1"/>
  <c r="F4163" i="1" s="1"/>
  <c r="E4164" i="1"/>
  <c r="F4164" i="1" s="1"/>
  <c r="E4165" i="1"/>
  <c r="F4165" i="1" s="1"/>
  <c r="E4166" i="1"/>
  <c r="F4166" i="1" s="1"/>
  <c r="E4167" i="1"/>
  <c r="F4167" i="1" s="1"/>
  <c r="E4168" i="1"/>
  <c r="F4168" i="1" s="1"/>
  <c r="E4169" i="1"/>
  <c r="F4169" i="1" s="1"/>
  <c r="E4170" i="1"/>
  <c r="F4170" i="1" s="1"/>
  <c r="E4171" i="1"/>
  <c r="F4171" i="1" s="1"/>
  <c r="E4172" i="1"/>
  <c r="F4172" i="1" s="1"/>
  <c r="E4173" i="1"/>
  <c r="F4173" i="1" s="1"/>
  <c r="E4174" i="1"/>
  <c r="F4174" i="1" s="1"/>
  <c r="E4175" i="1"/>
  <c r="F4175" i="1" s="1"/>
  <c r="E4176" i="1"/>
  <c r="F4176" i="1" s="1"/>
  <c r="E4177" i="1"/>
  <c r="F4177" i="1" s="1"/>
  <c r="E4178" i="1"/>
  <c r="F4178" i="1" s="1"/>
  <c r="E4179" i="1"/>
  <c r="F4179" i="1" s="1"/>
  <c r="E4180" i="1"/>
  <c r="F4180" i="1" s="1"/>
  <c r="E4181" i="1"/>
  <c r="F4181" i="1" s="1"/>
  <c r="E4182" i="1"/>
  <c r="F4182" i="1" s="1"/>
  <c r="E4183" i="1"/>
  <c r="F4183" i="1" s="1"/>
  <c r="E4184" i="1"/>
  <c r="F4184" i="1" s="1"/>
  <c r="E4185" i="1"/>
  <c r="F4185" i="1" s="1"/>
  <c r="E4186" i="1"/>
  <c r="F4186" i="1" s="1"/>
  <c r="E4187" i="1"/>
  <c r="F4187" i="1" s="1"/>
  <c r="E4188" i="1"/>
  <c r="F4188" i="1" s="1"/>
  <c r="E4189" i="1"/>
  <c r="F4189" i="1" s="1"/>
  <c r="E4190" i="1"/>
  <c r="F4190" i="1" s="1"/>
  <c r="E4191" i="1"/>
  <c r="F4191" i="1" s="1"/>
  <c r="E4192" i="1"/>
  <c r="F4192" i="1" s="1"/>
  <c r="E4193" i="1"/>
  <c r="F4193" i="1" s="1"/>
  <c r="E4194" i="1"/>
  <c r="F4194" i="1" s="1"/>
  <c r="E4195" i="1"/>
  <c r="F4195" i="1" s="1"/>
  <c r="E4196" i="1"/>
  <c r="F4196" i="1" s="1"/>
  <c r="E4197" i="1"/>
  <c r="F4197" i="1" s="1"/>
  <c r="E4198" i="1"/>
  <c r="F4198" i="1" s="1"/>
  <c r="E4199" i="1"/>
  <c r="F4199" i="1" s="1"/>
  <c r="E4200" i="1"/>
  <c r="F4200" i="1" s="1"/>
  <c r="E4201" i="1"/>
  <c r="F4201" i="1" s="1"/>
  <c r="E4202" i="1"/>
  <c r="F4202" i="1" s="1"/>
  <c r="E4203" i="1"/>
  <c r="F4203" i="1" s="1"/>
  <c r="E4204" i="1"/>
  <c r="F4204" i="1" s="1"/>
  <c r="E4205" i="1"/>
  <c r="F4205" i="1" s="1"/>
  <c r="E4206" i="1"/>
  <c r="F4206" i="1" s="1"/>
  <c r="E4207" i="1"/>
  <c r="F4207" i="1" s="1"/>
  <c r="E4208" i="1"/>
  <c r="F4208" i="1" s="1"/>
  <c r="E4209" i="1"/>
  <c r="F4209" i="1" s="1"/>
  <c r="E4210" i="1"/>
  <c r="F4210" i="1" s="1"/>
  <c r="E4211" i="1"/>
  <c r="F4211" i="1" s="1"/>
  <c r="E4212" i="1"/>
  <c r="F4212" i="1" s="1"/>
  <c r="E4213" i="1"/>
  <c r="F4213" i="1" s="1"/>
  <c r="E4214" i="1"/>
  <c r="F4214" i="1" s="1"/>
  <c r="E4215" i="1"/>
  <c r="F4215" i="1" s="1"/>
  <c r="E4216" i="1"/>
  <c r="F4216" i="1" s="1"/>
  <c r="E4217" i="1"/>
  <c r="F4217" i="1" s="1"/>
  <c r="E4218" i="1"/>
  <c r="F4218" i="1" s="1"/>
  <c r="E4219" i="1"/>
  <c r="F4219" i="1" s="1"/>
  <c r="E4220" i="1"/>
  <c r="F4220" i="1" s="1"/>
  <c r="E4221" i="1"/>
  <c r="F4221" i="1" s="1"/>
  <c r="E4222" i="1"/>
  <c r="F4222" i="1" s="1"/>
  <c r="E4223" i="1"/>
  <c r="F4223" i="1" s="1"/>
  <c r="E4224" i="1"/>
  <c r="F4224" i="1" s="1"/>
  <c r="E4225" i="1"/>
  <c r="F4225" i="1" s="1"/>
  <c r="E4226" i="1"/>
  <c r="F4226" i="1" s="1"/>
  <c r="E4227" i="1"/>
  <c r="F4227" i="1" s="1"/>
  <c r="E4228" i="1"/>
  <c r="F4228" i="1" s="1"/>
  <c r="E4229" i="1"/>
  <c r="F4229" i="1" s="1"/>
  <c r="E4230" i="1"/>
  <c r="F4230" i="1" s="1"/>
  <c r="E4231" i="1"/>
  <c r="F4231" i="1" s="1"/>
  <c r="E4232" i="1"/>
  <c r="F4232" i="1" s="1"/>
  <c r="E4233" i="1"/>
  <c r="F4233" i="1" s="1"/>
  <c r="E4234" i="1"/>
  <c r="F4234" i="1" s="1"/>
  <c r="E4235" i="1"/>
  <c r="F4235" i="1" s="1"/>
  <c r="E4236" i="1"/>
  <c r="F4236" i="1" s="1"/>
  <c r="E4237" i="1"/>
  <c r="F4237" i="1" s="1"/>
  <c r="E4238" i="1"/>
  <c r="F4238" i="1" s="1"/>
  <c r="E4239" i="1"/>
  <c r="F4239" i="1" s="1"/>
  <c r="E4240" i="1"/>
  <c r="F4240" i="1" s="1"/>
  <c r="E4241" i="1"/>
  <c r="F4241" i="1" s="1"/>
  <c r="E4242" i="1"/>
  <c r="F4242" i="1" s="1"/>
  <c r="E4243" i="1"/>
  <c r="F4243" i="1" s="1"/>
  <c r="E4244" i="1"/>
  <c r="F4244" i="1" s="1"/>
  <c r="E4245" i="1"/>
  <c r="F4245" i="1" s="1"/>
  <c r="E4246" i="1"/>
  <c r="F4246" i="1" s="1"/>
  <c r="E4247" i="1"/>
  <c r="F4247" i="1" s="1"/>
  <c r="E4248" i="1"/>
  <c r="F4248" i="1" s="1"/>
  <c r="E4249" i="1"/>
  <c r="F4249" i="1" s="1"/>
  <c r="E4250" i="1"/>
  <c r="F4250" i="1" s="1"/>
  <c r="E4251" i="1"/>
  <c r="F4251" i="1" s="1"/>
  <c r="E4252" i="1"/>
  <c r="F4252" i="1" s="1"/>
  <c r="E4253" i="1"/>
  <c r="F4253" i="1" s="1"/>
  <c r="E4254" i="1"/>
  <c r="F4254" i="1" s="1"/>
  <c r="E4255" i="1"/>
  <c r="F4255" i="1" s="1"/>
  <c r="E4256" i="1"/>
  <c r="F4256" i="1" s="1"/>
  <c r="E4257" i="1"/>
  <c r="F4257" i="1" s="1"/>
  <c r="E4258" i="1"/>
  <c r="F4258" i="1" s="1"/>
  <c r="E4259" i="1"/>
  <c r="F4259" i="1" s="1"/>
  <c r="E4260" i="1"/>
  <c r="F4260" i="1" s="1"/>
  <c r="E4261" i="1"/>
  <c r="F4261" i="1" s="1"/>
  <c r="E4262" i="1"/>
  <c r="F4262" i="1" s="1"/>
  <c r="E4263" i="1"/>
  <c r="F4263" i="1" s="1"/>
  <c r="E4264" i="1"/>
  <c r="F4264" i="1" s="1"/>
  <c r="E4265" i="1"/>
  <c r="F4265" i="1" s="1"/>
  <c r="E4266" i="1"/>
  <c r="F4266" i="1" s="1"/>
  <c r="E4267" i="1"/>
  <c r="F4267" i="1" s="1"/>
  <c r="E4268" i="1"/>
  <c r="F4268" i="1" s="1"/>
  <c r="E4269" i="1"/>
  <c r="F4269" i="1" s="1"/>
  <c r="E4270" i="1"/>
  <c r="F4270" i="1" s="1"/>
  <c r="E4271" i="1"/>
  <c r="F4271" i="1" s="1"/>
  <c r="E4272" i="1"/>
  <c r="F4272" i="1" s="1"/>
  <c r="E4273" i="1"/>
  <c r="F4273" i="1" s="1"/>
  <c r="E4274" i="1"/>
  <c r="F4274" i="1" s="1"/>
  <c r="E4275" i="1"/>
  <c r="F4275" i="1" s="1"/>
  <c r="E4276" i="1"/>
  <c r="F4276" i="1" s="1"/>
  <c r="E4277" i="1"/>
  <c r="F4277" i="1" s="1"/>
  <c r="E4278" i="1"/>
  <c r="F4278" i="1" s="1"/>
  <c r="E4279" i="1"/>
  <c r="F4279" i="1" s="1"/>
  <c r="E4280" i="1"/>
  <c r="F4280" i="1" s="1"/>
  <c r="E4281" i="1"/>
  <c r="F4281" i="1" s="1"/>
  <c r="E4282" i="1"/>
  <c r="F4282" i="1" s="1"/>
  <c r="E4283" i="1"/>
  <c r="F4283" i="1" s="1"/>
  <c r="E4284" i="1"/>
  <c r="F4284" i="1" s="1"/>
  <c r="E4285" i="1"/>
  <c r="F4285" i="1" s="1"/>
  <c r="E4286" i="1"/>
  <c r="F4286" i="1" s="1"/>
  <c r="E4287" i="1"/>
  <c r="F4287" i="1" s="1"/>
  <c r="E4288" i="1"/>
  <c r="F4288" i="1" s="1"/>
  <c r="E4289" i="1"/>
  <c r="F4289" i="1" s="1"/>
  <c r="E4290" i="1"/>
  <c r="F4290" i="1" s="1"/>
  <c r="E4291" i="1"/>
  <c r="F4291" i="1" s="1"/>
  <c r="E4292" i="1"/>
  <c r="F4292" i="1" s="1"/>
  <c r="E4293" i="1"/>
  <c r="F4293" i="1" s="1"/>
  <c r="E4294" i="1"/>
  <c r="F4294" i="1" s="1"/>
  <c r="E4295" i="1"/>
  <c r="F4295" i="1" s="1"/>
  <c r="E4296" i="1"/>
  <c r="F4296" i="1" s="1"/>
  <c r="E4297" i="1"/>
  <c r="F4297" i="1" s="1"/>
  <c r="E4298" i="1"/>
  <c r="F4298" i="1" s="1"/>
  <c r="E4299" i="1"/>
  <c r="F4299" i="1" s="1"/>
  <c r="E4300" i="1"/>
  <c r="F4300" i="1" s="1"/>
  <c r="E4301" i="1"/>
  <c r="F4301" i="1" s="1"/>
  <c r="E4302" i="1"/>
  <c r="F4302" i="1" s="1"/>
  <c r="E4303" i="1"/>
  <c r="F4303" i="1" s="1"/>
  <c r="E4304" i="1"/>
  <c r="F4304" i="1" s="1"/>
  <c r="E4305" i="1"/>
  <c r="F4305" i="1" s="1"/>
  <c r="E4306" i="1"/>
  <c r="F4306" i="1" s="1"/>
  <c r="E4307" i="1"/>
  <c r="F4307" i="1" s="1"/>
  <c r="E4308" i="1"/>
  <c r="F4308" i="1" s="1"/>
  <c r="E4309" i="1"/>
  <c r="F4309" i="1" s="1"/>
  <c r="E4310" i="1"/>
  <c r="F4310" i="1" s="1"/>
  <c r="E4311" i="1"/>
  <c r="F4311" i="1" s="1"/>
  <c r="E4312" i="1"/>
  <c r="F4312" i="1" s="1"/>
  <c r="E4313" i="1"/>
  <c r="F4313" i="1" s="1"/>
  <c r="E4314" i="1"/>
  <c r="F4314" i="1" s="1"/>
  <c r="E4315" i="1"/>
  <c r="F4315" i="1" s="1"/>
  <c r="E4316" i="1"/>
  <c r="F4316" i="1" s="1"/>
  <c r="E4317" i="1"/>
  <c r="F4317" i="1" s="1"/>
  <c r="E4318" i="1"/>
  <c r="F4318" i="1" s="1"/>
  <c r="E4319" i="1"/>
  <c r="F4319" i="1" s="1"/>
  <c r="E4320" i="1"/>
  <c r="F4320" i="1" s="1"/>
  <c r="E4321" i="1"/>
  <c r="F4321" i="1" s="1"/>
  <c r="E4322" i="1"/>
  <c r="F4322" i="1" s="1"/>
  <c r="E4323" i="1"/>
  <c r="F4323" i="1" s="1"/>
  <c r="E4324" i="1"/>
  <c r="F4324" i="1" s="1"/>
  <c r="E4325" i="1"/>
  <c r="F4325" i="1" s="1"/>
  <c r="E4326" i="1"/>
  <c r="F4326" i="1" s="1"/>
  <c r="E4327" i="1"/>
  <c r="F4327" i="1" s="1"/>
  <c r="E4328" i="1"/>
  <c r="F4328" i="1" s="1"/>
  <c r="E4329" i="1"/>
  <c r="F4329" i="1" s="1"/>
  <c r="E4330" i="1"/>
  <c r="F4330" i="1" s="1"/>
  <c r="E4331" i="1"/>
  <c r="F4331" i="1" s="1"/>
  <c r="E4332" i="1"/>
  <c r="F4332" i="1" s="1"/>
  <c r="E4333" i="1"/>
  <c r="F4333" i="1" s="1"/>
  <c r="E4334" i="1"/>
  <c r="F4334" i="1" s="1"/>
  <c r="E4335" i="1"/>
  <c r="F4335" i="1" s="1"/>
  <c r="E4336" i="1"/>
  <c r="F4336" i="1" s="1"/>
  <c r="E4337" i="1"/>
  <c r="F4337" i="1" s="1"/>
  <c r="E4338" i="1"/>
  <c r="F4338" i="1" s="1"/>
  <c r="E4339" i="1"/>
  <c r="F4339" i="1" s="1"/>
  <c r="E4340" i="1"/>
  <c r="F4340" i="1" s="1"/>
  <c r="E4341" i="1"/>
  <c r="F4341" i="1" s="1"/>
  <c r="E4342" i="1"/>
  <c r="F4342" i="1" s="1"/>
  <c r="E4343" i="1"/>
  <c r="F4343" i="1" s="1"/>
  <c r="E4344" i="1"/>
  <c r="F4344" i="1" s="1"/>
  <c r="E4345" i="1"/>
  <c r="F4345" i="1" s="1"/>
  <c r="E4346" i="1"/>
  <c r="F4346" i="1" s="1"/>
  <c r="E4347" i="1"/>
  <c r="F4347" i="1" s="1"/>
  <c r="E4348" i="1"/>
  <c r="F4348" i="1" s="1"/>
  <c r="E4349" i="1"/>
  <c r="F4349" i="1" s="1"/>
  <c r="E4350" i="1"/>
  <c r="F4350" i="1" s="1"/>
  <c r="E4351" i="1"/>
  <c r="F4351" i="1" s="1"/>
  <c r="E4352" i="1"/>
  <c r="F4352" i="1" s="1"/>
  <c r="E4353" i="1"/>
  <c r="F4353" i="1" s="1"/>
  <c r="E4354" i="1"/>
  <c r="F4354" i="1" s="1"/>
  <c r="E4355" i="1"/>
  <c r="F4355" i="1" s="1"/>
  <c r="E4356" i="1"/>
  <c r="F4356" i="1" s="1"/>
  <c r="E4357" i="1"/>
  <c r="F4357" i="1" s="1"/>
  <c r="E4358" i="1"/>
  <c r="F4358" i="1" s="1"/>
  <c r="E4359" i="1"/>
  <c r="F4359" i="1" s="1"/>
  <c r="E4360" i="1"/>
  <c r="F4360" i="1" s="1"/>
  <c r="E4361" i="1"/>
  <c r="F4361" i="1" s="1"/>
  <c r="E4362" i="1"/>
  <c r="F4362" i="1" s="1"/>
  <c r="E4363" i="1"/>
  <c r="F4363" i="1" s="1"/>
  <c r="E4364" i="1"/>
  <c r="F4364" i="1" s="1"/>
  <c r="E4365" i="1"/>
  <c r="F4365" i="1" s="1"/>
  <c r="E4366" i="1"/>
  <c r="F4366" i="1" s="1"/>
  <c r="E4367" i="1"/>
  <c r="F4367" i="1" s="1"/>
  <c r="E4368" i="1"/>
  <c r="F4368" i="1" s="1"/>
  <c r="E4369" i="1"/>
  <c r="F4369" i="1" s="1"/>
  <c r="E4370" i="1"/>
  <c r="F4370" i="1" s="1"/>
  <c r="E4371" i="1"/>
  <c r="F4371" i="1" s="1"/>
  <c r="E4372" i="1"/>
  <c r="F4372" i="1" s="1"/>
  <c r="E4373" i="1"/>
  <c r="F4373" i="1" s="1"/>
  <c r="E4374" i="1"/>
  <c r="F4374" i="1" s="1"/>
  <c r="E4375" i="1"/>
  <c r="F4375" i="1" s="1"/>
  <c r="E4376" i="1"/>
  <c r="F4376" i="1" s="1"/>
  <c r="E4377" i="1"/>
  <c r="F4377" i="1" s="1"/>
  <c r="E4378" i="1"/>
  <c r="F4378" i="1" s="1"/>
  <c r="E4379" i="1"/>
  <c r="F4379" i="1" s="1"/>
  <c r="E4380" i="1"/>
  <c r="F4380" i="1" s="1"/>
  <c r="E4381" i="1"/>
  <c r="F4381" i="1" s="1"/>
  <c r="E4382" i="1"/>
  <c r="F4382" i="1" s="1"/>
  <c r="E4383" i="1"/>
  <c r="F4383" i="1" s="1"/>
  <c r="E4384" i="1"/>
  <c r="F4384" i="1" s="1"/>
  <c r="E4385" i="1"/>
  <c r="F4385" i="1" s="1"/>
  <c r="E4386" i="1"/>
  <c r="F4386" i="1" s="1"/>
  <c r="E4387" i="1"/>
  <c r="F4387" i="1" s="1"/>
  <c r="E4388" i="1"/>
  <c r="F4388" i="1" s="1"/>
  <c r="E4389" i="1"/>
  <c r="F4389" i="1" s="1"/>
  <c r="E4390" i="1"/>
  <c r="F4390" i="1" s="1"/>
  <c r="E4391" i="1"/>
  <c r="F4391" i="1" s="1"/>
  <c r="E4392" i="1"/>
  <c r="F4392" i="1" s="1"/>
  <c r="E4393" i="1"/>
  <c r="F4393" i="1" s="1"/>
  <c r="E4394" i="1"/>
  <c r="F4394" i="1" s="1"/>
  <c r="E4395" i="1"/>
  <c r="F4395" i="1" s="1"/>
  <c r="E4396" i="1"/>
  <c r="F4396" i="1" s="1"/>
  <c r="E4397" i="1"/>
  <c r="F4397" i="1" s="1"/>
  <c r="E4398" i="1"/>
  <c r="F4398" i="1" s="1"/>
  <c r="E4399" i="1"/>
  <c r="F4399" i="1" s="1"/>
  <c r="E4400" i="1"/>
  <c r="F4400" i="1" s="1"/>
  <c r="E4401" i="1"/>
  <c r="F4401" i="1" s="1"/>
  <c r="E4402" i="1"/>
  <c r="F4402" i="1" s="1"/>
  <c r="E4403" i="1"/>
  <c r="F4403" i="1" s="1"/>
  <c r="E4404" i="1"/>
  <c r="F4404" i="1" s="1"/>
  <c r="E4405" i="1"/>
  <c r="F4405" i="1" s="1"/>
  <c r="E4406" i="1"/>
  <c r="F4406" i="1" s="1"/>
  <c r="E4407" i="1"/>
  <c r="F4407" i="1" s="1"/>
  <c r="E4408" i="1"/>
  <c r="F4408" i="1" s="1"/>
  <c r="E4409" i="1"/>
  <c r="F4409" i="1" s="1"/>
  <c r="E4410" i="1"/>
  <c r="F4410" i="1" s="1"/>
  <c r="E4411" i="1"/>
  <c r="F4411" i="1" s="1"/>
  <c r="E4412" i="1"/>
  <c r="F4412" i="1" s="1"/>
  <c r="E4413" i="1"/>
  <c r="F4413" i="1" s="1"/>
  <c r="E4414" i="1"/>
  <c r="F4414" i="1" s="1"/>
  <c r="E4415" i="1"/>
  <c r="F4415" i="1" s="1"/>
  <c r="E4416" i="1"/>
  <c r="F4416" i="1" s="1"/>
  <c r="E4417" i="1"/>
  <c r="F4417" i="1" s="1"/>
  <c r="E4418" i="1"/>
  <c r="F4418" i="1" s="1"/>
  <c r="E4419" i="1"/>
  <c r="F4419" i="1" s="1"/>
  <c r="E4420" i="1"/>
  <c r="F4420" i="1" s="1"/>
  <c r="E4421" i="1"/>
  <c r="F4421" i="1" s="1"/>
  <c r="E4422" i="1"/>
  <c r="F4422" i="1" s="1"/>
  <c r="E4423" i="1"/>
  <c r="F4423" i="1" s="1"/>
  <c r="E4424" i="1"/>
  <c r="F4424" i="1" s="1"/>
  <c r="E4425" i="1"/>
  <c r="F4425" i="1" s="1"/>
  <c r="E4426" i="1"/>
  <c r="F4426" i="1" s="1"/>
  <c r="E4427" i="1"/>
  <c r="F4427" i="1" s="1"/>
  <c r="E4428" i="1"/>
  <c r="F4428" i="1" s="1"/>
  <c r="E4429" i="1"/>
  <c r="F4429" i="1" s="1"/>
  <c r="E4430" i="1"/>
  <c r="F4430" i="1" s="1"/>
  <c r="E4431" i="1"/>
  <c r="F4431" i="1" s="1"/>
  <c r="E4432" i="1"/>
  <c r="F4432" i="1" s="1"/>
  <c r="E4433" i="1"/>
  <c r="F4433" i="1" s="1"/>
  <c r="E4434" i="1"/>
  <c r="F4434" i="1" s="1"/>
  <c r="E4435" i="1"/>
  <c r="F4435" i="1" s="1"/>
  <c r="E4436" i="1"/>
  <c r="F4436" i="1" s="1"/>
  <c r="E4437" i="1"/>
  <c r="F4437" i="1" s="1"/>
  <c r="E4438" i="1"/>
  <c r="F4438" i="1" s="1"/>
  <c r="E4439" i="1"/>
  <c r="F4439" i="1" s="1"/>
  <c r="E4440" i="1"/>
  <c r="F4440" i="1" s="1"/>
  <c r="E4441" i="1"/>
  <c r="F4441" i="1" s="1"/>
  <c r="E4442" i="1"/>
  <c r="F4442" i="1" s="1"/>
  <c r="E4443" i="1"/>
  <c r="F4443" i="1" s="1"/>
  <c r="E4444" i="1"/>
  <c r="F4444" i="1" s="1"/>
  <c r="E4445" i="1"/>
  <c r="F4445" i="1" s="1"/>
  <c r="E4446" i="1"/>
  <c r="F4446" i="1" s="1"/>
  <c r="E4447" i="1"/>
  <c r="F4447" i="1" s="1"/>
  <c r="E4448" i="1"/>
  <c r="F4448" i="1" s="1"/>
  <c r="E4449" i="1"/>
  <c r="F4449" i="1" s="1"/>
  <c r="E4450" i="1"/>
  <c r="F4450" i="1" s="1"/>
  <c r="E4451" i="1"/>
  <c r="F4451" i="1" s="1"/>
  <c r="E4452" i="1"/>
  <c r="F4452" i="1" s="1"/>
  <c r="E4453" i="1"/>
  <c r="F4453" i="1" s="1"/>
  <c r="E4454" i="1"/>
  <c r="F4454" i="1" s="1"/>
  <c r="E4455" i="1"/>
  <c r="F4455" i="1" s="1"/>
  <c r="E4456" i="1"/>
  <c r="F4456" i="1" s="1"/>
  <c r="E4457" i="1"/>
  <c r="F4457" i="1" s="1"/>
  <c r="E4458" i="1"/>
  <c r="F4458" i="1" s="1"/>
  <c r="E4459" i="1"/>
  <c r="F4459" i="1" s="1"/>
  <c r="E4460" i="1"/>
  <c r="F4460" i="1" s="1"/>
  <c r="E4461" i="1"/>
  <c r="F4461" i="1" s="1"/>
  <c r="E4462" i="1"/>
  <c r="F4462" i="1" s="1"/>
  <c r="E4463" i="1"/>
  <c r="F4463" i="1" s="1"/>
  <c r="E4464" i="1"/>
  <c r="F4464" i="1" s="1"/>
  <c r="E4465" i="1"/>
  <c r="F4465" i="1" s="1"/>
  <c r="E4466" i="1"/>
  <c r="F4466" i="1" s="1"/>
  <c r="E4467" i="1"/>
  <c r="F4467" i="1" s="1"/>
  <c r="E4468" i="1"/>
  <c r="F4468" i="1" s="1"/>
  <c r="E4469" i="1"/>
  <c r="F4469" i="1" s="1"/>
  <c r="E4470" i="1"/>
  <c r="F4470" i="1" s="1"/>
  <c r="E4471" i="1"/>
  <c r="F4471" i="1" s="1"/>
  <c r="E4472" i="1"/>
  <c r="F4472" i="1" s="1"/>
  <c r="E4473" i="1"/>
  <c r="F4473" i="1" s="1"/>
  <c r="E4474" i="1"/>
  <c r="F4474" i="1" s="1"/>
  <c r="E4475" i="1"/>
  <c r="F4475" i="1" s="1"/>
  <c r="E4476" i="1"/>
  <c r="F4476" i="1" s="1"/>
  <c r="E4477" i="1"/>
  <c r="F4477" i="1" s="1"/>
  <c r="E4478" i="1"/>
  <c r="F4478" i="1" s="1"/>
  <c r="E4479" i="1"/>
  <c r="F4479" i="1" s="1"/>
  <c r="E4480" i="1"/>
  <c r="F4480" i="1" s="1"/>
  <c r="E4481" i="1"/>
  <c r="F4481" i="1" s="1"/>
  <c r="E4482" i="1"/>
  <c r="F4482" i="1" s="1"/>
  <c r="E4483" i="1"/>
  <c r="F4483" i="1" s="1"/>
  <c r="E4484" i="1"/>
  <c r="F4484" i="1" s="1"/>
  <c r="E4485" i="1"/>
  <c r="F4485" i="1" s="1"/>
  <c r="E4486" i="1"/>
  <c r="F4486" i="1" s="1"/>
  <c r="E4487" i="1"/>
  <c r="F4487" i="1" s="1"/>
  <c r="E4488" i="1"/>
  <c r="F4488" i="1" s="1"/>
  <c r="E4489" i="1"/>
  <c r="F4489" i="1" s="1"/>
  <c r="E4490" i="1"/>
  <c r="F4490" i="1" s="1"/>
  <c r="E4491" i="1"/>
  <c r="F4491" i="1" s="1"/>
  <c r="E4492" i="1"/>
  <c r="F4492" i="1" s="1"/>
  <c r="E4493" i="1"/>
  <c r="F4493" i="1" s="1"/>
  <c r="E4494" i="1"/>
  <c r="F4494" i="1" s="1"/>
  <c r="E4495" i="1"/>
  <c r="F4495" i="1" s="1"/>
  <c r="E4496" i="1"/>
  <c r="F4496" i="1" s="1"/>
  <c r="E4497" i="1"/>
  <c r="F4497" i="1" s="1"/>
  <c r="E4498" i="1"/>
  <c r="F4498" i="1" s="1"/>
  <c r="E4499" i="1"/>
  <c r="F4499" i="1" s="1"/>
  <c r="E4500" i="1"/>
  <c r="F4500" i="1" s="1"/>
  <c r="E4501" i="1"/>
  <c r="F4501" i="1" s="1"/>
  <c r="E4502" i="1"/>
  <c r="F4502" i="1" s="1"/>
  <c r="E4503" i="1"/>
  <c r="F4503" i="1" s="1"/>
  <c r="E4504" i="1"/>
  <c r="F4504" i="1" s="1"/>
  <c r="E4505" i="1"/>
  <c r="F4505" i="1" s="1"/>
  <c r="E4506" i="1"/>
  <c r="F4506" i="1" s="1"/>
  <c r="E4507" i="1"/>
  <c r="F4507" i="1" s="1"/>
  <c r="E4508" i="1"/>
  <c r="F4508" i="1" s="1"/>
  <c r="E4509" i="1"/>
  <c r="F4509" i="1" s="1"/>
  <c r="E4510" i="1"/>
  <c r="F4510" i="1" s="1"/>
  <c r="E4511" i="1"/>
  <c r="F4511" i="1" s="1"/>
  <c r="E4512" i="1"/>
  <c r="F4512" i="1" s="1"/>
  <c r="E4513" i="1"/>
  <c r="F4513" i="1" s="1"/>
  <c r="E4514" i="1"/>
  <c r="F4514" i="1" s="1"/>
  <c r="E4515" i="1"/>
  <c r="F4515" i="1" s="1"/>
  <c r="E4516" i="1"/>
  <c r="F4516" i="1" s="1"/>
  <c r="E4517" i="1"/>
  <c r="F4517" i="1" s="1"/>
  <c r="E4518" i="1"/>
  <c r="E4519" i="1"/>
  <c r="F4519" i="1" s="1"/>
  <c r="E4520" i="1"/>
  <c r="F4520" i="1" s="1"/>
  <c r="E4521" i="1"/>
  <c r="F4521" i="1" s="1"/>
  <c r="E4522" i="1"/>
  <c r="F4522" i="1" s="1"/>
  <c r="E4523" i="1"/>
  <c r="F4523" i="1" s="1"/>
  <c r="E4524" i="1"/>
  <c r="F4524" i="1" s="1"/>
  <c r="E4525" i="1"/>
  <c r="F4525" i="1" s="1"/>
  <c r="E4526" i="1"/>
  <c r="F4526" i="1" s="1"/>
  <c r="E4527" i="1"/>
  <c r="F4527" i="1" s="1"/>
  <c r="E4528" i="1"/>
  <c r="F4528" i="1" s="1"/>
  <c r="E4529" i="1"/>
  <c r="F4529" i="1" s="1"/>
  <c r="E4530" i="1"/>
  <c r="F4530" i="1" s="1"/>
  <c r="E4531" i="1"/>
  <c r="F4531" i="1" s="1"/>
  <c r="E4532" i="1"/>
  <c r="F4532" i="1" s="1"/>
  <c r="E4533" i="1"/>
  <c r="F4533" i="1" s="1"/>
  <c r="E4534" i="1"/>
  <c r="F4534" i="1" s="1"/>
  <c r="E4535" i="1"/>
  <c r="F4535" i="1" s="1"/>
  <c r="E4536" i="1"/>
  <c r="F4536" i="1" s="1"/>
  <c r="E4537" i="1"/>
  <c r="F4537" i="1" s="1"/>
  <c r="E4538" i="1"/>
  <c r="F4538" i="1" s="1"/>
  <c r="E4539" i="1"/>
  <c r="F4539" i="1" s="1"/>
  <c r="E4540" i="1"/>
  <c r="F4540" i="1" s="1"/>
  <c r="E4541" i="1"/>
  <c r="F4541" i="1" s="1"/>
  <c r="E4542" i="1"/>
  <c r="F4542" i="1" s="1"/>
  <c r="E4543" i="1"/>
  <c r="F4543" i="1" s="1"/>
  <c r="E4544" i="1"/>
  <c r="F4544" i="1" s="1"/>
  <c r="E4545" i="1"/>
  <c r="F4545" i="1" s="1"/>
  <c r="E4546" i="1"/>
  <c r="F4546" i="1" s="1"/>
  <c r="E4547" i="1"/>
  <c r="F4547" i="1" s="1"/>
  <c r="E4548" i="1"/>
  <c r="F4548" i="1" s="1"/>
  <c r="E4549" i="1"/>
  <c r="F4549" i="1" s="1"/>
  <c r="E4550" i="1"/>
  <c r="F4550" i="1" s="1"/>
  <c r="E4551" i="1"/>
  <c r="F4551" i="1" s="1"/>
  <c r="E4552" i="1"/>
  <c r="F4552" i="1" s="1"/>
  <c r="E4553" i="1"/>
  <c r="F4553" i="1" s="1"/>
  <c r="E4554" i="1"/>
  <c r="F4554" i="1" s="1"/>
  <c r="E4555" i="1"/>
  <c r="F4555" i="1" s="1"/>
  <c r="E4556" i="1"/>
  <c r="F4556" i="1" s="1"/>
  <c r="E4557" i="1"/>
  <c r="F4557" i="1" s="1"/>
  <c r="E4558" i="1"/>
  <c r="F4558" i="1" s="1"/>
  <c r="E4559" i="1"/>
  <c r="F4559" i="1" s="1"/>
  <c r="E4560" i="1"/>
  <c r="F4560" i="1" s="1"/>
  <c r="E4561" i="1"/>
  <c r="F4561" i="1" s="1"/>
  <c r="E4562" i="1"/>
  <c r="F4562" i="1" s="1"/>
  <c r="E4563" i="1"/>
  <c r="F4563" i="1" s="1"/>
  <c r="E4564" i="1"/>
  <c r="F4564" i="1" s="1"/>
  <c r="E4565" i="1"/>
  <c r="F4565" i="1" s="1"/>
  <c r="E4566" i="1"/>
  <c r="F4566" i="1" s="1"/>
  <c r="E4567" i="1"/>
  <c r="F4567" i="1" s="1"/>
  <c r="E4568" i="1"/>
  <c r="F4568" i="1" s="1"/>
  <c r="E4569" i="1"/>
  <c r="F4569" i="1" s="1"/>
  <c r="E4570" i="1"/>
  <c r="F4570" i="1" s="1"/>
  <c r="E4571" i="1"/>
  <c r="F4571" i="1" s="1"/>
  <c r="E4572" i="1"/>
  <c r="F4572" i="1" s="1"/>
  <c r="E4573" i="1"/>
  <c r="F4573" i="1" s="1"/>
  <c r="E4574" i="1"/>
  <c r="F4574" i="1" s="1"/>
  <c r="E4575" i="1"/>
  <c r="F4575" i="1" s="1"/>
  <c r="E4576" i="1"/>
  <c r="F4576" i="1" s="1"/>
  <c r="E4577" i="1"/>
  <c r="F4577" i="1" s="1"/>
  <c r="E4578" i="1"/>
  <c r="F4578" i="1" s="1"/>
  <c r="E4579" i="1"/>
  <c r="F4579" i="1" s="1"/>
  <c r="E4580" i="1"/>
  <c r="F4580" i="1" s="1"/>
  <c r="E4581" i="1"/>
  <c r="F4581" i="1" s="1"/>
  <c r="E4582" i="1"/>
  <c r="F4582" i="1" s="1"/>
  <c r="E4583" i="1"/>
  <c r="F4583" i="1" s="1"/>
  <c r="E4584" i="1"/>
  <c r="F4584" i="1" s="1"/>
  <c r="E4585" i="1"/>
  <c r="F4585" i="1" s="1"/>
  <c r="E4586" i="1"/>
  <c r="F4586" i="1" s="1"/>
  <c r="E4587" i="1"/>
  <c r="F4587" i="1" s="1"/>
  <c r="E4588" i="1"/>
  <c r="F4588" i="1" s="1"/>
  <c r="E4589" i="1"/>
  <c r="F4589" i="1" s="1"/>
  <c r="E4590" i="1"/>
  <c r="F4590" i="1" s="1"/>
  <c r="E4591" i="1"/>
  <c r="F4591" i="1" s="1"/>
  <c r="E4592" i="1"/>
  <c r="F4592" i="1" s="1"/>
  <c r="E4593" i="1"/>
  <c r="F4593" i="1" s="1"/>
  <c r="E4594" i="1"/>
  <c r="F4594" i="1" s="1"/>
  <c r="E4595" i="1"/>
  <c r="F4595" i="1" s="1"/>
  <c r="E4596" i="1"/>
  <c r="F4596" i="1" s="1"/>
  <c r="E4597" i="1"/>
  <c r="F4597" i="1" s="1"/>
  <c r="E4598" i="1"/>
  <c r="F4598" i="1" s="1"/>
  <c r="E4599" i="1"/>
  <c r="F4599" i="1" s="1"/>
  <c r="E4600" i="1"/>
  <c r="F4600" i="1" s="1"/>
  <c r="E4601" i="1"/>
  <c r="F4601" i="1" s="1"/>
  <c r="E4602" i="1"/>
  <c r="F4602" i="1" s="1"/>
  <c r="E4603" i="1"/>
  <c r="F4603" i="1" s="1"/>
  <c r="E4604" i="1"/>
  <c r="F4604" i="1" s="1"/>
  <c r="E4605" i="1"/>
  <c r="F4605" i="1" s="1"/>
  <c r="E4606" i="1"/>
  <c r="F4606" i="1" s="1"/>
  <c r="E4607" i="1"/>
  <c r="F4607" i="1" s="1"/>
  <c r="E4608" i="1"/>
  <c r="F4608" i="1" s="1"/>
  <c r="E4609" i="1"/>
  <c r="F4609" i="1" s="1"/>
  <c r="E4610" i="1"/>
  <c r="F4610" i="1" s="1"/>
  <c r="E4611" i="1"/>
  <c r="F4611" i="1" s="1"/>
  <c r="E4612" i="1"/>
  <c r="F4612" i="1" s="1"/>
  <c r="E4613" i="1"/>
  <c r="F4613" i="1" s="1"/>
  <c r="E4614" i="1"/>
  <c r="F4614" i="1" s="1"/>
  <c r="E4615" i="1"/>
  <c r="F4615" i="1" s="1"/>
  <c r="E4616" i="1"/>
  <c r="F4616" i="1" s="1"/>
  <c r="E4617" i="1"/>
  <c r="F4617" i="1" s="1"/>
  <c r="E4618" i="1"/>
  <c r="F4618" i="1" s="1"/>
  <c r="E4619" i="1"/>
  <c r="F4619" i="1" s="1"/>
  <c r="E4620" i="1"/>
  <c r="F4620" i="1" s="1"/>
  <c r="E4621" i="1"/>
  <c r="F4621" i="1" s="1"/>
  <c r="E4622" i="1"/>
  <c r="F4622" i="1" s="1"/>
  <c r="E4623" i="1"/>
  <c r="F4623" i="1" s="1"/>
  <c r="E4624" i="1"/>
  <c r="F4624" i="1" s="1"/>
  <c r="E4625" i="1"/>
  <c r="F4625" i="1" s="1"/>
  <c r="E4626" i="1"/>
  <c r="F4626" i="1" s="1"/>
  <c r="E4627" i="1"/>
  <c r="F4627" i="1" s="1"/>
  <c r="E4628" i="1"/>
  <c r="F4628" i="1" s="1"/>
  <c r="E4629" i="1"/>
  <c r="F4629" i="1" s="1"/>
  <c r="E4630" i="1"/>
  <c r="F4630" i="1" s="1"/>
  <c r="E4631" i="1"/>
  <c r="F4631" i="1" s="1"/>
  <c r="E4632" i="1"/>
  <c r="F4632" i="1" s="1"/>
  <c r="E4633" i="1"/>
  <c r="F4633" i="1" s="1"/>
  <c r="E4634" i="1"/>
  <c r="F4634" i="1" s="1"/>
  <c r="E4635" i="1"/>
  <c r="F4635" i="1" s="1"/>
  <c r="E4636" i="1"/>
  <c r="F4636" i="1" s="1"/>
  <c r="E4637" i="1"/>
  <c r="F4637" i="1" s="1"/>
  <c r="E4638" i="1"/>
  <c r="F4638" i="1" s="1"/>
  <c r="E4639" i="1"/>
  <c r="F4639" i="1" s="1"/>
  <c r="E4640" i="1"/>
  <c r="F4640" i="1" s="1"/>
  <c r="E4641" i="1"/>
  <c r="F4641" i="1" s="1"/>
  <c r="E4642" i="1"/>
  <c r="F4642" i="1" s="1"/>
  <c r="E4643" i="1"/>
  <c r="F4643" i="1" s="1"/>
  <c r="E4644" i="1"/>
  <c r="F4644" i="1" s="1"/>
  <c r="E4645" i="1"/>
  <c r="F4645" i="1" s="1"/>
  <c r="E4646" i="1"/>
  <c r="F4646" i="1" s="1"/>
  <c r="E4647" i="1"/>
  <c r="F4647" i="1" s="1"/>
  <c r="E4648" i="1"/>
  <c r="F4648" i="1" s="1"/>
  <c r="E4649" i="1"/>
  <c r="F4649" i="1" s="1"/>
  <c r="E4650" i="1"/>
  <c r="F4650" i="1" s="1"/>
  <c r="E4651" i="1"/>
  <c r="F4651" i="1" s="1"/>
  <c r="E4652" i="1"/>
  <c r="F4652" i="1" s="1"/>
  <c r="E4653" i="1"/>
  <c r="F4653" i="1" s="1"/>
  <c r="E4654" i="1"/>
  <c r="F4654" i="1" s="1"/>
  <c r="E4655" i="1"/>
  <c r="F4655" i="1" s="1"/>
  <c r="E4656" i="1"/>
  <c r="F4656" i="1" s="1"/>
  <c r="E4657" i="1"/>
  <c r="F4657" i="1" s="1"/>
  <c r="E4658" i="1"/>
  <c r="F4658" i="1" s="1"/>
  <c r="E4659" i="1"/>
  <c r="F4659" i="1" s="1"/>
  <c r="E4660" i="1"/>
  <c r="F4660" i="1" s="1"/>
  <c r="E4661" i="1"/>
  <c r="F4661" i="1" s="1"/>
  <c r="E4662" i="1"/>
  <c r="F4662" i="1" s="1"/>
  <c r="E4663" i="1"/>
  <c r="F4663" i="1" s="1"/>
  <c r="E4664" i="1"/>
  <c r="F4664" i="1" s="1"/>
  <c r="E4665" i="1"/>
  <c r="F4665" i="1" s="1"/>
  <c r="E4666" i="1"/>
  <c r="F4666" i="1" s="1"/>
  <c r="E4667" i="1"/>
  <c r="F4667" i="1" s="1"/>
  <c r="E4668" i="1"/>
  <c r="F4668" i="1" s="1"/>
  <c r="E4669" i="1"/>
  <c r="F4669" i="1" s="1"/>
  <c r="E4670" i="1"/>
  <c r="F4670" i="1" s="1"/>
  <c r="E4671" i="1"/>
  <c r="F4671" i="1" s="1"/>
  <c r="E4672" i="1"/>
  <c r="F4672" i="1" s="1"/>
  <c r="E4673" i="1"/>
  <c r="F4673" i="1" s="1"/>
  <c r="E4674" i="1"/>
  <c r="F4674" i="1" s="1"/>
  <c r="E4675" i="1"/>
  <c r="F4675" i="1" s="1"/>
  <c r="E4676" i="1"/>
  <c r="F4676" i="1" s="1"/>
  <c r="E4677" i="1"/>
  <c r="F4677" i="1" s="1"/>
  <c r="E4678" i="1"/>
  <c r="F4678" i="1" s="1"/>
  <c r="E4679" i="1"/>
  <c r="F4679" i="1" s="1"/>
  <c r="E4680" i="1"/>
  <c r="F4680" i="1" s="1"/>
  <c r="E4681" i="1"/>
  <c r="F4681" i="1" s="1"/>
  <c r="E4682" i="1"/>
  <c r="F4682" i="1" s="1"/>
  <c r="E4683" i="1"/>
  <c r="F4683" i="1" s="1"/>
  <c r="E4684" i="1"/>
  <c r="F4684" i="1" s="1"/>
  <c r="E4685" i="1"/>
  <c r="F4685" i="1" s="1"/>
  <c r="E4686" i="1"/>
  <c r="F4686" i="1" s="1"/>
  <c r="E4687" i="1"/>
  <c r="F4687" i="1" s="1"/>
  <c r="E4688" i="1"/>
  <c r="F4688" i="1" s="1"/>
  <c r="E4689" i="1"/>
  <c r="F4689" i="1" s="1"/>
  <c r="E4690" i="1"/>
  <c r="F4690" i="1" s="1"/>
  <c r="E4691" i="1"/>
  <c r="F4691" i="1" s="1"/>
  <c r="E4692" i="1"/>
  <c r="F4692" i="1" s="1"/>
  <c r="E4693" i="1"/>
  <c r="F4693" i="1" s="1"/>
  <c r="E4694" i="1"/>
  <c r="F4694" i="1" s="1"/>
  <c r="E4695" i="1"/>
  <c r="F4695" i="1" s="1"/>
  <c r="E4696" i="1"/>
  <c r="F4696" i="1" s="1"/>
  <c r="E4697" i="1"/>
  <c r="F4697" i="1" s="1"/>
  <c r="E4698" i="1"/>
  <c r="F4698" i="1" s="1"/>
  <c r="E4699" i="1"/>
  <c r="F4699" i="1" s="1"/>
  <c r="E4700" i="1"/>
  <c r="F4700" i="1" s="1"/>
  <c r="E4701" i="1"/>
  <c r="F4701" i="1" s="1"/>
  <c r="E4702" i="1"/>
  <c r="F4702" i="1" s="1"/>
  <c r="E4703" i="1"/>
  <c r="F4703" i="1" s="1"/>
  <c r="E4704" i="1"/>
  <c r="F4704" i="1" s="1"/>
  <c r="E4705" i="1"/>
  <c r="F4705" i="1" s="1"/>
  <c r="E4706" i="1"/>
  <c r="F4706" i="1" s="1"/>
  <c r="E4707" i="1"/>
  <c r="F4707" i="1" s="1"/>
  <c r="E4708" i="1"/>
  <c r="F4708" i="1" s="1"/>
  <c r="E4709" i="1"/>
  <c r="F4709" i="1" s="1"/>
  <c r="E4710" i="1"/>
  <c r="F4710" i="1" s="1"/>
  <c r="P2374" i="1"/>
  <c r="P2375" i="1"/>
  <c r="Q2375" i="1" s="1"/>
  <c r="P2376" i="1"/>
  <c r="Q2376" i="1" s="1"/>
  <c r="P2377" i="1"/>
  <c r="Q2377" i="1" s="1"/>
  <c r="P2378" i="1"/>
  <c r="Q2378" i="1" s="1"/>
  <c r="P2379" i="1"/>
  <c r="P2380" i="1"/>
  <c r="Q2380" i="1" s="1"/>
  <c r="P2381" i="1"/>
  <c r="Q2381" i="1" s="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Q2396" i="1" s="1"/>
  <c r="P2397" i="1"/>
  <c r="Q2397" i="1" s="1"/>
  <c r="P2398" i="1"/>
  <c r="Q2398" i="1" s="1"/>
  <c r="P2399" i="1"/>
  <c r="Q2399" i="1" s="1"/>
  <c r="P2400" i="1"/>
  <c r="Q2400" i="1" s="1"/>
  <c r="P2401" i="1"/>
  <c r="Q2401" i="1" s="1"/>
  <c r="P2402" i="1"/>
  <c r="Q2402" i="1" s="1"/>
  <c r="P2403" i="1"/>
  <c r="Q2403" i="1" s="1"/>
  <c r="P2404" i="1"/>
  <c r="Q2404" i="1" s="1"/>
  <c r="P2405" i="1"/>
  <c r="Q2405" i="1" s="1"/>
  <c r="P2406" i="1"/>
  <c r="Q2406" i="1" s="1"/>
  <c r="P2407" i="1"/>
  <c r="Q2407" i="1" s="1"/>
  <c r="P2408" i="1"/>
  <c r="Q2408" i="1" s="1"/>
  <c r="P2409" i="1"/>
  <c r="Q2409" i="1" s="1"/>
  <c r="P2410" i="1"/>
  <c r="Q2410" i="1" s="1"/>
  <c r="P2411" i="1"/>
  <c r="Q2411" i="1" s="1"/>
  <c r="P2412" i="1"/>
  <c r="Q2412" i="1" s="1"/>
  <c r="P2413" i="1"/>
  <c r="Q2413" i="1" s="1"/>
  <c r="P2414" i="1"/>
  <c r="Q2414" i="1" s="1"/>
  <c r="P2415" i="1"/>
  <c r="Q2415" i="1" s="1"/>
  <c r="P2416" i="1"/>
  <c r="Q2416" i="1" s="1"/>
  <c r="P2417" i="1"/>
  <c r="Q2417" i="1" s="1"/>
  <c r="P2418" i="1"/>
  <c r="Q2418" i="1" s="1"/>
  <c r="P2419" i="1"/>
  <c r="Q2419" i="1" s="1"/>
  <c r="P2420" i="1"/>
  <c r="Q2420" i="1" s="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Q2433" i="1" s="1"/>
  <c r="P2434" i="1"/>
  <c r="Q2434" i="1" s="1"/>
  <c r="P2435" i="1"/>
  <c r="Q2435" i="1" s="1"/>
  <c r="P2436" i="1"/>
  <c r="Q2436" i="1" s="1"/>
  <c r="P2437" i="1"/>
  <c r="Q2437" i="1" s="1"/>
  <c r="P2438" i="1"/>
  <c r="Q2438" i="1" s="1"/>
  <c r="P2439" i="1"/>
  <c r="Q2439" i="1" s="1"/>
  <c r="P2440" i="1"/>
  <c r="Q2440" i="1" s="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Q2470" i="1" s="1"/>
  <c r="P2471" i="1"/>
  <c r="Q2471" i="1" s="1"/>
  <c r="P2472" i="1"/>
  <c r="Q2472" i="1" s="1"/>
  <c r="P2473" i="1"/>
  <c r="Q2473" i="1" s="1"/>
  <c r="P2474" i="1"/>
  <c r="Q2474" i="1" s="1"/>
  <c r="P2475" i="1"/>
  <c r="Q2475" i="1" s="1"/>
  <c r="P2476" i="1"/>
  <c r="Q2476" i="1" s="1"/>
  <c r="P2477" i="1"/>
  <c r="Q2477" i="1" s="1"/>
  <c r="P2478" i="1"/>
  <c r="Q2478" i="1" s="1"/>
  <c r="P2479" i="1"/>
  <c r="Q2479" i="1" s="1"/>
  <c r="P2480" i="1"/>
  <c r="Q2480" i="1" s="1"/>
  <c r="P2481" i="1"/>
  <c r="Q2481" i="1" s="1"/>
  <c r="P2482" i="1"/>
  <c r="Q2482" i="1" s="1"/>
  <c r="P2483" i="1"/>
  <c r="Q2483" i="1" s="1"/>
  <c r="P2484" i="1"/>
  <c r="Q2484" i="1" s="1"/>
  <c r="P2485" i="1"/>
  <c r="Q2485" i="1" s="1"/>
  <c r="P2486" i="1"/>
  <c r="Q2486" i="1" s="1"/>
  <c r="P2487" i="1"/>
  <c r="Q2487" i="1" s="1"/>
  <c r="P2488" i="1"/>
  <c r="Q2488" i="1" s="1"/>
  <c r="P2489" i="1"/>
  <c r="Q2489" i="1" s="1"/>
  <c r="P2490" i="1"/>
  <c r="Q2490" i="1" s="1"/>
  <c r="P2491" i="1"/>
  <c r="Q2491" i="1" s="1"/>
  <c r="P2492" i="1"/>
  <c r="Q2492" i="1" s="1"/>
  <c r="P2493" i="1"/>
  <c r="Q2493" i="1" s="1"/>
  <c r="P2494" i="1"/>
  <c r="Q2494" i="1" s="1"/>
  <c r="P2495" i="1"/>
  <c r="Q2495" i="1" s="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Q2516" i="1" s="1"/>
  <c r="P2517" i="1"/>
  <c r="Q2517" i="1" s="1"/>
  <c r="P2518" i="1"/>
  <c r="Q2518" i="1" s="1"/>
  <c r="P2519" i="1"/>
  <c r="Q2519" i="1" s="1"/>
  <c r="P2520" i="1"/>
  <c r="Q2520" i="1" s="1"/>
  <c r="P2521" i="1"/>
  <c r="Q2521" i="1" s="1"/>
  <c r="P2522" i="1"/>
  <c r="Q2522" i="1" s="1"/>
  <c r="P2523" i="1"/>
  <c r="Q2523" i="1" s="1"/>
  <c r="P2524" i="1"/>
  <c r="Q2524" i="1" s="1"/>
  <c r="P2525" i="1"/>
  <c r="Q2525" i="1" s="1"/>
  <c r="P2526" i="1"/>
  <c r="Q2526" i="1" s="1"/>
  <c r="P2527" i="1"/>
  <c r="Q2527" i="1" s="1"/>
  <c r="P2528" i="1"/>
  <c r="Q2528" i="1" s="1"/>
  <c r="P2529" i="1"/>
  <c r="Q2529" i="1" s="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Q2549" i="1" s="1"/>
  <c r="P2550" i="1"/>
  <c r="Q2550" i="1" s="1"/>
  <c r="P2551" i="1"/>
  <c r="Q2551" i="1" s="1"/>
  <c r="P2552" i="1"/>
  <c r="Q2552" i="1" s="1"/>
  <c r="P2553" i="1"/>
  <c r="Q2553" i="1" s="1"/>
  <c r="P2554" i="1"/>
  <c r="Q2554" i="1" s="1"/>
  <c r="P2555" i="1"/>
  <c r="Q2555" i="1" s="1"/>
  <c r="P2556" i="1"/>
  <c r="Q2556" i="1" s="1"/>
  <c r="P2557" i="1"/>
  <c r="Q2557" i="1" s="1"/>
  <c r="P2558" i="1"/>
  <c r="Q2558" i="1" s="1"/>
  <c r="P2559" i="1"/>
  <c r="Q2559" i="1" s="1"/>
  <c r="P2560" i="1"/>
  <c r="Q2560" i="1" s="1"/>
  <c r="P2561" i="1"/>
  <c r="Q2561" i="1" s="1"/>
  <c r="P2562" i="1"/>
  <c r="Q2562" i="1" s="1"/>
  <c r="P2563" i="1"/>
  <c r="Q2563" i="1" s="1"/>
  <c r="P2564" i="1"/>
  <c r="Q2564" i="1" s="1"/>
  <c r="P2565" i="1"/>
  <c r="Q2565" i="1" s="1"/>
  <c r="P2566" i="1"/>
  <c r="Q2566" i="1" s="1"/>
  <c r="P2567" i="1"/>
  <c r="Q2567" i="1" s="1"/>
  <c r="P2568" i="1"/>
  <c r="Q2568" i="1" s="1"/>
  <c r="P2569" i="1"/>
  <c r="Q2569" i="1" s="1"/>
  <c r="P2570" i="1"/>
  <c r="Q2570" i="1" s="1"/>
  <c r="P2571" i="1"/>
  <c r="Q2571" i="1" s="1"/>
  <c r="P2572" i="1"/>
  <c r="Q2572" i="1" s="1"/>
  <c r="P2573" i="1"/>
  <c r="Q2573" i="1" s="1"/>
  <c r="P2574" i="1"/>
  <c r="Q2574" i="1" s="1"/>
  <c r="P2575" i="1"/>
  <c r="Q2575" i="1" s="1"/>
  <c r="P2576" i="1"/>
  <c r="Q2576" i="1" s="1"/>
  <c r="P2577" i="1"/>
  <c r="Q2577" i="1" s="1"/>
  <c r="P2578" i="1"/>
  <c r="Q2578" i="1" s="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Q2590" i="1" s="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Q2603" i="1" s="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Q2614" i="1" s="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Q2628" i="1" s="1"/>
  <c r="P2629" i="1"/>
  <c r="Q2629" i="1" s="1"/>
  <c r="P2630" i="1"/>
  <c r="Q2630" i="1" s="1"/>
  <c r="P2631" i="1"/>
  <c r="Q2631" i="1" s="1"/>
  <c r="P2632" i="1"/>
  <c r="Q2632" i="1" s="1"/>
  <c r="P2633" i="1"/>
  <c r="Q2633" i="1" s="1"/>
  <c r="P2634" i="1"/>
  <c r="Q2634" i="1" s="1"/>
  <c r="P2635" i="1"/>
  <c r="Q2635" i="1" s="1"/>
  <c r="P2636" i="1"/>
  <c r="Q2636" i="1" s="1"/>
  <c r="P2637" i="1"/>
  <c r="Q2637" i="1" s="1"/>
  <c r="P2638" i="1"/>
  <c r="Q2638" i="1" s="1"/>
  <c r="P2639" i="1"/>
  <c r="Q2639" i="1" s="1"/>
  <c r="P2640" i="1"/>
  <c r="Q2640" i="1" s="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Q2677" i="1" s="1"/>
  <c r="P2678" i="1"/>
  <c r="Q2678" i="1" s="1"/>
  <c r="P2679" i="1"/>
  <c r="Q2679" i="1" s="1"/>
  <c r="P2680" i="1"/>
  <c r="Q2680" i="1" s="1"/>
  <c r="P2681" i="1"/>
  <c r="Q2681" i="1" s="1"/>
  <c r="P2682" i="1"/>
  <c r="Q2682" i="1" s="1"/>
  <c r="P2683" i="1"/>
  <c r="Q2683" i="1" s="1"/>
  <c r="P2684" i="1"/>
  <c r="Q2684" i="1" s="1"/>
  <c r="P2685" i="1"/>
  <c r="Q2685" i="1" s="1"/>
  <c r="P2686" i="1"/>
  <c r="Q2686" i="1" s="1"/>
  <c r="P2687" i="1"/>
  <c r="Q2687" i="1" s="1"/>
  <c r="P2688" i="1"/>
  <c r="Q2688" i="1" s="1"/>
  <c r="P2689" i="1"/>
  <c r="Q2689" i="1" s="1"/>
  <c r="P2690" i="1"/>
  <c r="Q2690" i="1" s="1"/>
  <c r="P2691" i="1"/>
  <c r="Q2691" i="1" s="1"/>
  <c r="P2692" i="1"/>
  <c r="Q2692" i="1" s="1"/>
  <c r="P2693" i="1"/>
  <c r="Q2693" i="1" s="1"/>
  <c r="P2694" i="1"/>
  <c r="Q2694" i="1" s="1"/>
  <c r="P2695" i="1"/>
  <c r="Q2695" i="1" s="1"/>
  <c r="P2696" i="1"/>
  <c r="Q2696" i="1" s="1"/>
  <c r="P2697" i="1"/>
  <c r="Q2697" i="1" s="1"/>
  <c r="P2698" i="1"/>
  <c r="Q2698" i="1" s="1"/>
  <c r="P2699" i="1"/>
  <c r="Q2699" i="1" s="1"/>
  <c r="P2700" i="1"/>
  <c r="Q2700" i="1" s="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Q2733" i="1" s="1"/>
  <c r="P2734" i="1"/>
  <c r="Q2734" i="1" s="1"/>
  <c r="P2735" i="1"/>
  <c r="Q2735" i="1" s="1"/>
  <c r="P2736" i="1"/>
  <c r="Q2736" i="1" s="1"/>
  <c r="P2737" i="1"/>
  <c r="Q2737" i="1" s="1"/>
  <c r="P2738" i="1"/>
  <c r="Q2738" i="1" s="1"/>
  <c r="P2739" i="1"/>
  <c r="Q2739" i="1" s="1"/>
  <c r="P2740" i="1"/>
  <c r="Q2740" i="1" s="1"/>
  <c r="P2741" i="1"/>
  <c r="Q2741" i="1" s="1"/>
  <c r="P2742" i="1"/>
  <c r="Q2742" i="1" s="1"/>
  <c r="P2743" i="1"/>
  <c r="Q2743" i="1" s="1"/>
  <c r="P2744" i="1"/>
  <c r="Q2744" i="1" s="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Q2803" i="1" s="1"/>
  <c r="P2804" i="1"/>
  <c r="Q2804" i="1" s="1"/>
  <c r="P2805" i="1"/>
  <c r="Q2805" i="1" s="1"/>
  <c r="P2806" i="1"/>
  <c r="Q2806" i="1" s="1"/>
  <c r="P2807" i="1"/>
  <c r="Q2807" i="1" s="1"/>
  <c r="P2808" i="1"/>
  <c r="Q2808" i="1" s="1"/>
  <c r="P2809" i="1"/>
  <c r="Q2809" i="1" s="1"/>
  <c r="P2810" i="1"/>
  <c r="Q2810" i="1" s="1"/>
  <c r="P2811" i="1"/>
  <c r="Q2811" i="1" s="1"/>
  <c r="P2812" i="1"/>
  <c r="Q2812" i="1" s="1"/>
  <c r="P2813" i="1"/>
  <c r="Q2813" i="1" s="1"/>
  <c r="P2814" i="1"/>
  <c r="Q2814" i="1" s="1"/>
  <c r="P2815" i="1"/>
  <c r="Q2815" i="1" s="1"/>
  <c r="P2816" i="1"/>
  <c r="Q2816" i="1" s="1"/>
  <c r="P2817" i="1"/>
  <c r="Q2817" i="1" s="1"/>
  <c r="P2818" i="1"/>
  <c r="Q2818" i="1" s="1"/>
  <c r="P2819" i="1"/>
  <c r="Q2819" i="1" s="1"/>
  <c r="P2820" i="1"/>
  <c r="Q2820" i="1" s="1"/>
  <c r="P2821" i="1"/>
  <c r="Q2821" i="1" s="1"/>
  <c r="P2822" i="1"/>
  <c r="Q2822" i="1" s="1"/>
  <c r="P2823" i="1"/>
  <c r="Q2823" i="1" s="1"/>
  <c r="P2824" i="1"/>
  <c r="Q2824" i="1" s="1"/>
  <c r="P2825" i="1"/>
  <c r="Q2825" i="1" s="1"/>
  <c r="P2826" i="1"/>
  <c r="Q2826" i="1" s="1"/>
  <c r="P2827" i="1"/>
  <c r="Q2827" i="1" s="1"/>
  <c r="P2828" i="1"/>
  <c r="Q2828" i="1" s="1"/>
  <c r="P2829" i="1"/>
  <c r="Q2829" i="1" s="1"/>
  <c r="P2830" i="1"/>
  <c r="Q2830" i="1" s="1"/>
  <c r="P2831" i="1"/>
  <c r="Q2831" i="1" s="1"/>
  <c r="P2832" i="1"/>
  <c r="Q2832" i="1" s="1"/>
  <c r="P2833" i="1"/>
  <c r="Q2833" i="1" s="1"/>
  <c r="P2834" i="1"/>
  <c r="Q2834" i="1" s="1"/>
  <c r="P2835" i="1"/>
  <c r="Q2835" i="1" s="1"/>
  <c r="P2836" i="1"/>
  <c r="Q2836" i="1" s="1"/>
  <c r="P2837" i="1"/>
  <c r="Q2837" i="1" s="1"/>
  <c r="P2838" i="1"/>
  <c r="Q2838" i="1" s="1"/>
  <c r="P2839" i="1"/>
  <c r="Q2839" i="1" s="1"/>
  <c r="P2840" i="1"/>
  <c r="Q2840" i="1" s="1"/>
  <c r="P2841" i="1"/>
  <c r="Q2841" i="1" s="1"/>
  <c r="P2842" i="1"/>
  <c r="Q2842" i="1" s="1"/>
  <c r="P2843" i="1"/>
  <c r="Q2843" i="1" s="1"/>
  <c r="P2844" i="1"/>
  <c r="Q2844" i="1" s="1"/>
  <c r="P2845" i="1"/>
  <c r="Q2845" i="1" s="1"/>
  <c r="P2846" i="1"/>
  <c r="Q2846" i="1" s="1"/>
  <c r="P2847" i="1"/>
  <c r="Q2847" i="1" s="1"/>
  <c r="P2848" i="1"/>
  <c r="Q2848" i="1" s="1"/>
  <c r="P2849" i="1"/>
  <c r="Q2849" i="1" s="1"/>
  <c r="P2850" i="1"/>
  <c r="Q2850" i="1" s="1"/>
  <c r="P2851" i="1"/>
  <c r="Q2851" i="1" s="1"/>
  <c r="P2852" i="1"/>
  <c r="Q2852" i="1" s="1"/>
  <c r="P2853" i="1"/>
  <c r="Q2853" i="1" s="1"/>
  <c r="P2854" i="1"/>
  <c r="Q2854" i="1" s="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Q2883" i="1" s="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Q2902" i="1" s="1"/>
  <c r="P2903" i="1"/>
  <c r="Q2903" i="1" s="1"/>
  <c r="P2904" i="1"/>
  <c r="Q2904" i="1" s="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Q2926" i="1" s="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Q2952" i="1" s="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Q2967" i="1" s="1"/>
  <c r="P2968" i="1"/>
  <c r="Q2968" i="1" s="1"/>
  <c r="P2969" i="1"/>
  <c r="Q2969" i="1" s="1"/>
  <c r="P2970" i="1"/>
  <c r="Q2970" i="1" s="1"/>
  <c r="P2971" i="1"/>
  <c r="Q2971" i="1" s="1"/>
  <c r="P2972" i="1"/>
  <c r="Q2972" i="1" s="1"/>
  <c r="P2973" i="1"/>
  <c r="Q2973" i="1" s="1"/>
  <c r="P2974" i="1"/>
  <c r="Q2974" i="1" s="1"/>
  <c r="P2975" i="1"/>
  <c r="Q2975" i="1" s="1"/>
  <c r="P2976" i="1"/>
  <c r="Q2976" i="1" s="1"/>
  <c r="P2977" i="1"/>
  <c r="Q2977" i="1" s="1"/>
  <c r="P2978" i="1"/>
  <c r="Q2978" i="1" s="1"/>
  <c r="P2979" i="1"/>
  <c r="Q2979" i="1" s="1"/>
  <c r="P2980" i="1"/>
  <c r="Q2980" i="1" s="1"/>
  <c r="P2981" i="1"/>
  <c r="Q2981" i="1" s="1"/>
  <c r="P2982" i="1"/>
  <c r="Q2982" i="1" s="1"/>
  <c r="P2983" i="1"/>
  <c r="Q2983" i="1" s="1"/>
  <c r="P2984" i="1"/>
  <c r="Q2984" i="1" s="1"/>
  <c r="P2985" i="1"/>
  <c r="Q2985" i="1" s="1"/>
  <c r="P2986" i="1"/>
  <c r="Q2986" i="1" s="1"/>
  <c r="P2987" i="1"/>
  <c r="Q2987" i="1" s="1"/>
  <c r="P2988" i="1"/>
  <c r="Q2988" i="1" s="1"/>
  <c r="P2989" i="1"/>
  <c r="Q2989" i="1" s="1"/>
  <c r="P2990" i="1"/>
  <c r="Q2990" i="1" s="1"/>
  <c r="P2991" i="1"/>
  <c r="Q2991" i="1" s="1"/>
  <c r="P2992" i="1"/>
  <c r="Q2992" i="1" s="1"/>
  <c r="P2993" i="1"/>
  <c r="Q2993" i="1" s="1"/>
  <c r="P2994" i="1"/>
  <c r="Q2994" i="1" s="1"/>
  <c r="P2995" i="1"/>
  <c r="Q2995" i="1" s="1"/>
  <c r="P2996" i="1"/>
  <c r="Q2996" i="1" s="1"/>
  <c r="P2997" i="1"/>
  <c r="Q2997" i="1" s="1"/>
  <c r="P2998" i="1"/>
  <c r="Q2998" i="1" s="1"/>
  <c r="P2999" i="1"/>
  <c r="Q2999" i="1" s="1"/>
  <c r="P3000" i="1"/>
  <c r="Q3000" i="1" s="1"/>
  <c r="P3001" i="1"/>
  <c r="Q3001" i="1" s="1"/>
  <c r="P3002" i="1"/>
  <c r="Q3002" i="1" s="1"/>
  <c r="P3003" i="1"/>
  <c r="Q3003" i="1" s="1"/>
  <c r="P3004" i="1"/>
  <c r="Q3004" i="1" s="1"/>
  <c r="P3005" i="1"/>
  <c r="Q3005" i="1" s="1"/>
  <c r="P3006" i="1"/>
  <c r="Q3006" i="1" s="1"/>
  <c r="P3007" i="1"/>
  <c r="Q3007" i="1" s="1"/>
  <c r="P3008" i="1"/>
  <c r="Q3008" i="1" s="1"/>
  <c r="P3009" i="1"/>
  <c r="Q3009" i="1" s="1"/>
  <c r="P3010" i="1"/>
  <c r="Q3010" i="1" s="1"/>
  <c r="P3011" i="1"/>
  <c r="Q3011" i="1" s="1"/>
  <c r="P3012" i="1"/>
  <c r="Q3012" i="1" s="1"/>
  <c r="P3013" i="1"/>
  <c r="Q3013" i="1" s="1"/>
  <c r="P3014" i="1"/>
  <c r="Q3014" i="1" s="1"/>
  <c r="P3015" i="1"/>
  <c r="Q3015" i="1" s="1"/>
  <c r="P3016" i="1"/>
  <c r="Q3016" i="1" s="1"/>
  <c r="P3017" i="1"/>
  <c r="Q3017" i="1" s="1"/>
  <c r="P3018" i="1"/>
  <c r="Q3018" i="1" s="1"/>
  <c r="P3019" i="1"/>
  <c r="Q3019" i="1" s="1"/>
  <c r="P3020" i="1"/>
  <c r="Q3020" i="1" s="1"/>
  <c r="P3021" i="1"/>
  <c r="Q3021" i="1" s="1"/>
  <c r="P3022" i="1"/>
  <c r="Q3022" i="1" s="1"/>
  <c r="P3023" i="1"/>
  <c r="Q3023" i="1" s="1"/>
  <c r="P3024" i="1"/>
  <c r="Q3024" i="1" s="1"/>
  <c r="P3025" i="1"/>
  <c r="Q3025" i="1" s="1"/>
  <c r="P3026" i="1"/>
  <c r="Q3026" i="1" s="1"/>
  <c r="P3027" i="1"/>
  <c r="Q3027" i="1" s="1"/>
  <c r="P3028" i="1"/>
  <c r="Q3028" i="1" s="1"/>
  <c r="P3029" i="1"/>
  <c r="Q3029" i="1" s="1"/>
  <c r="P3030" i="1"/>
  <c r="Q3030" i="1" s="1"/>
  <c r="P3031" i="1"/>
  <c r="Q3031" i="1" s="1"/>
  <c r="P3032" i="1"/>
  <c r="Q3032" i="1" s="1"/>
  <c r="P3033" i="1"/>
  <c r="Q3033" i="1" s="1"/>
  <c r="P3034" i="1"/>
  <c r="Q3034" i="1" s="1"/>
  <c r="P3035" i="1"/>
  <c r="Q3035" i="1" s="1"/>
  <c r="P3036" i="1"/>
  <c r="Q3036" i="1" s="1"/>
  <c r="P3037" i="1"/>
  <c r="Q3037" i="1" s="1"/>
  <c r="P3038" i="1"/>
  <c r="Q3038" i="1" s="1"/>
  <c r="P3039" i="1"/>
  <c r="Q3039" i="1" s="1"/>
  <c r="P3040" i="1"/>
  <c r="Q3040" i="1" s="1"/>
  <c r="P3041" i="1"/>
  <c r="Q3041" i="1" s="1"/>
  <c r="P3042" i="1"/>
  <c r="Q3042" i="1" s="1"/>
  <c r="P3043" i="1"/>
  <c r="Q3043" i="1" s="1"/>
  <c r="P3044" i="1"/>
  <c r="Q3044" i="1" s="1"/>
  <c r="P3045" i="1"/>
  <c r="Q3045" i="1" s="1"/>
  <c r="P3046" i="1"/>
  <c r="Q3046" i="1" s="1"/>
  <c r="P3047" i="1"/>
  <c r="Q3047" i="1" s="1"/>
  <c r="P3048" i="1"/>
  <c r="Q3048" i="1" s="1"/>
  <c r="P3049" i="1"/>
  <c r="Q3049" i="1" s="1"/>
  <c r="P3050" i="1"/>
  <c r="Q3050" i="1" s="1"/>
  <c r="P3051" i="1"/>
  <c r="Q3051" i="1" s="1"/>
  <c r="P3052" i="1"/>
  <c r="Q3052" i="1" s="1"/>
  <c r="P3053" i="1"/>
  <c r="Q3053" i="1" s="1"/>
  <c r="P3054" i="1"/>
  <c r="Q3054" i="1" s="1"/>
  <c r="P3055" i="1"/>
  <c r="Q3055" i="1" s="1"/>
  <c r="P3056" i="1"/>
  <c r="Q3056" i="1" s="1"/>
  <c r="P3057" i="1"/>
  <c r="Q3057" i="1" s="1"/>
  <c r="P3058" i="1"/>
  <c r="Q3058" i="1" s="1"/>
  <c r="P3059" i="1"/>
  <c r="Q3059" i="1" s="1"/>
  <c r="P3060" i="1"/>
  <c r="Q3060" i="1" s="1"/>
  <c r="P3061" i="1"/>
  <c r="Q3061" i="1" s="1"/>
  <c r="P3062" i="1"/>
  <c r="Q3062" i="1" s="1"/>
  <c r="P3063" i="1"/>
  <c r="Q3063" i="1" s="1"/>
  <c r="P3064" i="1"/>
  <c r="Q3064" i="1" s="1"/>
  <c r="P3065" i="1"/>
  <c r="Q3065" i="1" s="1"/>
  <c r="P3066" i="1"/>
  <c r="Q3066" i="1" s="1"/>
  <c r="P3067" i="1"/>
  <c r="Q3067" i="1" s="1"/>
  <c r="P3068" i="1"/>
  <c r="Q3068" i="1" s="1"/>
  <c r="P3069" i="1"/>
  <c r="Q3069" i="1" s="1"/>
  <c r="P3070" i="1"/>
  <c r="Q3070" i="1" s="1"/>
  <c r="P3071" i="1"/>
  <c r="Q3071" i="1" s="1"/>
  <c r="P3072" i="1"/>
  <c r="Q3072" i="1" s="1"/>
  <c r="P3073" i="1"/>
  <c r="Q3073" i="1" s="1"/>
  <c r="P3074" i="1"/>
  <c r="Q3074" i="1" s="1"/>
  <c r="P3075" i="1"/>
  <c r="Q3075" i="1" s="1"/>
  <c r="P3076" i="1"/>
  <c r="Q3076" i="1" s="1"/>
  <c r="P3077" i="1"/>
  <c r="Q3077" i="1" s="1"/>
  <c r="P3078" i="1"/>
  <c r="Q3078" i="1" s="1"/>
  <c r="P3079" i="1"/>
  <c r="Q3079" i="1" s="1"/>
  <c r="P3080" i="1"/>
  <c r="Q3080" i="1" s="1"/>
  <c r="P3081" i="1"/>
  <c r="Q3081" i="1" s="1"/>
  <c r="P3082" i="1"/>
  <c r="Q3082" i="1" s="1"/>
  <c r="P3083" i="1"/>
  <c r="P3084" i="1"/>
  <c r="Q3084" i="1" s="1"/>
  <c r="P3085" i="1"/>
  <c r="Q3085" i="1" s="1"/>
  <c r="P3086" i="1"/>
  <c r="Q3086" i="1" s="1"/>
  <c r="P3087" i="1"/>
  <c r="Q3087" i="1" s="1"/>
  <c r="P3088" i="1"/>
  <c r="Q3088" i="1" s="1"/>
  <c r="P3089" i="1"/>
  <c r="Q3089" i="1" s="1"/>
  <c r="P3090" i="1"/>
  <c r="Q3090" i="1" s="1"/>
  <c r="P3091" i="1"/>
  <c r="Q3091" i="1" s="1"/>
  <c r="P3092" i="1"/>
  <c r="Q3092" i="1" s="1"/>
  <c r="P3093" i="1"/>
  <c r="Q3093" i="1" s="1"/>
  <c r="P3094" i="1"/>
  <c r="Q3094" i="1" s="1"/>
  <c r="P3095" i="1"/>
  <c r="Q3095" i="1" s="1"/>
  <c r="P3096" i="1"/>
  <c r="Q3096" i="1" s="1"/>
  <c r="P3097" i="1"/>
  <c r="Q3097" i="1" s="1"/>
  <c r="P3098" i="1"/>
  <c r="Q3098" i="1" s="1"/>
  <c r="P3099" i="1"/>
  <c r="Q3099" i="1" s="1"/>
  <c r="P3100" i="1"/>
  <c r="Q3100" i="1" s="1"/>
  <c r="P3101" i="1"/>
  <c r="Q3101" i="1" s="1"/>
  <c r="P3102" i="1"/>
  <c r="Q3102" i="1" s="1"/>
  <c r="P3103" i="1"/>
  <c r="Q3103" i="1" s="1"/>
  <c r="P3104" i="1"/>
  <c r="Q3104" i="1" s="1"/>
  <c r="P3105" i="1"/>
  <c r="Q3105" i="1" s="1"/>
  <c r="P3106" i="1"/>
  <c r="Q3106" i="1" s="1"/>
  <c r="P3107" i="1"/>
  <c r="Q3107" i="1" s="1"/>
  <c r="P3108" i="1"/>
  <c r="Q3108" i="1" s="1"/>
  <c r="P3109" i="1"/>
  <c r="Q3109" i="1" s="1"/>
  <c r="P3110" i="1"/>
  <c r="Q3110" i="1" s="1"/>
  <c r="P3111" i="1"/>
  <c r="Q3111" i="1" s="1"/>
  <c r="P3112" i="1"/>
  <c r="Q3112" i="1" s="1"/>
  <c r="P3113" i="1"/>
  <c r="Q3113" i="1" s="1"/>
  <c r="P3114" i="1"/>
  <c r="Q3114" i="1" s="1"/>
  <c r="P3115" i="1"/>
  <c r="Q3115" i="1" s="1"/>
  <c r="P3116" i="1"/>
  <c r="Q3116" i="1" s="1"/>
  <c r="P3117" i="1"/>
  <c r="Q3117" i="1" s="1"/>
  <c r="P3118" i="1"/>
  <c r="Q3118" i="1" s="1"/>
  <c r="P3119" i="1"/>
  <c r="Q3119" i="1" s="1"/>
  <c r="P3120" i="1"/>
  <c r="Q3120" i="1" s="1"/>
  <c r="P3121" i="1"/>
  <c r="Q3121" i="1" s="1"/>
  <c r="P3122" i="1"/>
  <c r="Q3122" i="1" s="1"/>
  <c r="P3123" i="1"/>
  <c r="Q3123" i="1" s="1"/>
  <c r="P3124" i="1"/>
  <c r="Q3124" i="1" s="1"/>
  <c r="P3125" i="1"/>
  <c r="Q3125" i="1" s="1"/>
  <c r="P3126" i="1"/>
  <c r="Q3126" i="1" s="1"/>
  <c r="P3127" i="1"/>
  <c r="Q3127" i="1" s="1"/>
  <c r="P3128" i="1"/>
  <c r="Q3128" i="1" s="1"/>
  <c r="P3129" i="1"/>
  <c r="Q3129" i="1" s="1"/>
  <c r="P3130" i="1"/>
  <c r="Q3130" i="1" s="1"/>
  <c r="P3131" i="1"/>
  <c r="Q3131" i="1" s="1"/>
  <c r="P3132" i="1"/>
  <c r="Q3132" i="1" s="1"/>
  <c r="P3133" i="1"/>
  <c r="Q3133" i="1" s="1"/>
  <c r="P3134" i="1"/>
  <c r="Q3134" i="1" s="1"/>
  <c r="P3135" i="1"/>
  <c r="Q3135" i="1" s="1"/>
  <c r="P3136" i="1"/>
  <c r="Q3136" i="1" s="1"/>
  <c r="P3137" i="1"/>
  <c r="Q3137" i="1" s="1"/>
  <c r="P3138" i="1"/>
  <c r="Q3138" i="1" s="1"/>
  <c r="P3139" i="1"/>
  <c r="Q3139" i="1" s="1"/>
  <c r="P3140" i="1"/>
  <c r="Q3140" i="1" s="1"/>
  <c r="P3141" i="1"/>
  <c r="Q3141" i="1" s="1"/>
  <c r="P3142" i="1"/>
  <c r="Q3142" i="1" s="1"/>
  <c r="P3143" i="1"/>
  <c r="Q3143" i="1" s="1"/>
  <c r="P3144" i="1"/>
  <c r="Q3144" i="1" s="1"/>
  <c r="P3145" i="1"/>
  <c r="Q3145" i="1" s="1"/>
  <c r="P3146" i="1"/>
  <c r="Q3146" i="1" s="1"/>
  <c r="P3147" i="1"/>
  <c r="Q3147" i="1" s="1"/>
  <c r="P3148" i="1"/>
  <c r="Q3148" i="1" s="1"/>
  <c r="P3149" i="1"/>
  <c r="Q3149" i="1" s="1"/>
  <c r="P3150" i="1"/>
  <c r="Q3150" i="1" s="1"/>
  <c r="P3151" i="1"/>
  <c r="Q3151" i="1" s="1"/>
  <c r="P3152" i="1"/>
  <c r="Q3152" i="1" s="1"/>
  <c r="P3153" i="1"/>
  <c r="Q3153" i="1" s="1"/>
  <c r="P3154" i="1"/>
  <c r="Q3154" i="1" s="1"/>
  <c r="P3155" i="1"/>
  <c r="Q3155" i="1" s="1"/>
  <c r="P3156" i="1"/>
  <c r="Q3156" i="1" s="1"/>
  <c r="P3157" i="1"/>
  <c r="Q3157" i="1" s="1"/>
  <c r="P3158" i="1"/>
  <c r="Q3158" i="1" s="1"/>
  <c r="P3159" i="1"/>
  <c r="Q3159" i="1" s="1"/>
  <c r="P3160" i="1"/>
  <c r="Q3160" i="1" s="1"/>
  <c r="P3161" i="1"/>
  <c r="Q3161" i="1" s="1"/>
  <c r="P3162" i="1"/>
  <c r="Q3162" i="1" s="1"/>
  <c r="P3163" i="1"/>
  <c r="Q3163" i="1" s="1"/>
  <c r="P3164" i="1"/>
  <c r="Q3164" i="1" s="1"/>
  <c r="P3165" i="1"/>
  <c r="Q3165" i="1" s="1"/>
  <c r="P3166" i="1"/>
  <c r="Q3166" i="1" s="1"/>
  <c r="P3167" i="1"/>
  <c r="Q3167" i="1" s="1"/>
  <c r="P3168" i="1"/>
  <c r="Q3168" i="1" s="1"/>
  <c r="P3169" i="1"/>
  <c r="Q3169" i="1" s="1"/>
  <c r="P3170" i="1"/>
  <c r="Q3170" i="1" s="1"/>
  <c r="P3171" i="1"/>
  <c r="Q3171" i="1" s="1"/>
  <c r="P3172" i="1"/>
  <c r="Q3172" i="1" s="1"/>
  <c r="P3173" i="1"/>
  <c r="Q3173" i="1" s="1"/>
  <c r="P3174" i="1"/>
  <c r="Q3174" i="1" s="1"/>
  <c r="P3175" i="1"/>
  <c r="Q3175" i="1" s="1"/>
  <c r="P3176" i="1"/>
  <c r="Q3176" i="1" s="1"/>
  <c r="P3177" i="1"/>
  <c r="Q3177" i="1" s="1"/>
  <c r="P3178" i="1"/>
  <c r="Q3178" i="1" s="1"/>
  <c r="P3179" i="1"/>
  <c r="Q3179" i="1" s="1"/>
  <c r="P3180" i="1"/>
  <c r="Q3180" i="1" s="1"/>
  <c r="P3181" i="1"/>
  <c r="Q3181" i="1" s="1"/>
  <c r="P3182" i="1"/>
  <c r="Q3182" i="1" s="1"/>
  <c r="P3183" i="1"/>
  <c r="Q3183" i="1" s="1"/>
  <c r="P3184" i="1"/>
  <c r="Q3184" i="1" s="1"/>
  <c r="P3185" i="1"/>
  <c r="Q3185" i="1" s="1"/>
  <c r="P3186" i="1"/>
  <c r="Q3186" i="1" s="1"/>
  <c r="P3187" i="1"/>
  <c r="Q3187" i="1" s="1"/>
  <c r="P3188" i="1"/>
  <c r="Q3188" i="1" s="1"/>
  <c r="P3189" i="1"/>
  <c r="Q3189" i="1" s="1"/>
  <c r="P3190" i="1"/>
  <c r="Q3190" i="1" s="1"/>
  <c r="P3191" i="1"/>
  <c r="Q3191" i="1" s="1"/>
  <c r="P3192" i="1"/>
  <c r="Q3192" i="1" s="1"/>
  <c r="P3193" i="1"/>
  <c r="Q3193" i="1" s="1"/>
  <c r="P3194" i="1"/>
  <c r="Q3194" i="1" s="1"/>
  <c r="P3195" i="1"/>
  <c r="Q3195" i="1" s="1"/>
  <c r="P3196" i="1"/>
  <c r="Q3196" i="1" s="1"/>
  <c r="P3197" i="1"/>
  <c r="Q3197" i="1" s="1"/>
  <c r="P3198" i="1"/>
  <c r="Q3198" i="1" s="1"/>
  <c r="P3199" i="1"/>
  <c r="Q3199" i="1" s="1"/>
  <c r="P3200" i="1"/>
  <c r="Q3200" i="1" s="1"/>
  <c r="P3201" i="1"/>
  <c r="Q3201" i="1" s="1"/>
  <c r="P3202" i="1"/>
  <c r="Q3202" i="1" s="1"/>
  <c r="P3203" i="1"/>
  <c r="Q3203" i="1" s="1"/>
  <c r="P3204" i="1"/>
  <c r="Q3204" i="1" s="1"/>
  <c r="P3205" i="1"/>
  <c r="Q3205" i="1" s="1"/>
  <c r="P3206" i="1"/>
  <c r="Q3206" i="1" s="1"/>
  <c r="P3207" i="1"/>
  <c r="Q3207" i="1" s="1"/>
  <c r="P3208" i="1"/>
  <c r="Q3208" i="1" s="1"/>
  <c r="P3209" i="1"/>
  <c r="Q3209" i="1" s="1"/>
  <c r="P3210" i="1"/>
  <c r="Q3210" i="1" s="1"/>
  <c r="P3211" i="1"/>
  <c r="Q3211" i="1" s="1"/>
  <c r="P3212" i="1"/>
  <c r="Q3212" i="1" s="1"/>
  <c r="P3213" i="1"/>
  <c r="Q3213" i="1" s="1"/>
  <c r="P3214" i="1"/>
  <c r="Q3214" i="1" s="1"/>
  <c r="P3215" i="1"/>
  <c r="Q3215" i="1" s="1"/>
  <c r="P3216" i="1"/>
  <c r="Q3216" i="1" s="1"/>
  <c r="P3217" i="1"/>
  <c r="Q3217" i="1" s="1"/>
  <c r="P3218" i="1"/>
  <c r="Q3218" i="1" s="1"/>
  <c r="P3219" i="1"/>
  <c r="Q3219" i="1" s="1"/>
  <c r="P3220" i="1"/>
  <c r="Q3220" i="1" s="1"/>
  <c r="P3221" i="1"/>
  <c r="Q3221" i="1" s="1"/>
  <c r="P3222" i="1"/>
  <c r="Q3222" i="1" s="1"/>
  <c r="P3223" i="1"/>
  <c r="Q3223" i="1" s="1"/>
  <c r="P3224" i="1"/>
  <c r="Q3224" i="1" s="1"/>
  <c r="P3225" i="1"/>
  <c r="Q3225" i="1" s="1"/>
  <c r="P3226" i="1"/>
  <c r="Q3226" i="1" s="1"/>
  <c r="P3227" i="1"/>
  <c r="Q3227" i="1" s="1"/>
  <c r="P3228" i="1"/>
  <c r="Q3228" i="1" s="1"/>
  <c r="P3229" i="1"/>
  <c r="Q3229" i="1" s="1"/>
  <c r="P3230" i="1"/>
  <c r="Q3230" i="1" s="1"/>
  <c r="P3231" i="1"/>
  <c r="Q3231" i="1" s="1"/>
  <c r="P3232" i="1"/>
  <c r="Q3232" i="1" s="1"/>
  <c r="P3233" i="1"/>
  <c r="Q3233" i="1" s="1"/>
  <c r="P3234" i="1"/>
  <c r="Q3234" i="1" s="1"/>
  <c r="P3235" i="1"/>
  <c r="Q3235" i="1" s="1"/>
  <c r="P3236" i="1"/>
  <c r="Q3236" i="1" s="1"/>
  <c r="P3237" i="1"/>
  <c r="Q3237" i="1" s="1"/>
  <c r="P3238" i="1"/>
  <c r="Q3238" i="1" s="1"/>
  <c r="P3239" i="1"/>
  <c r="Q3239" i="1" s="1"/>
  <c r="P3240" i="1"/>
  <c r="Q3240" i="1" s="1"/>
  <c r="P3241" i="1"/>
  <c r="Q3241" i="1" s="1"/>
  <c r="P3242" i="1"/>
  <c r="Q3242" i="1" s="1"/>
  <c r="P3243" i="1"/>
  <c r="Q3243" i="1" s="1"/>
  <c r="P3244" i="1"/>
  <c r="Q3244" i="1" s="1"/>
  <c r="P3245" i="1"/>
  <c r="Q3245" i="1" s="1"/>
  <c r="P3246" i="1"/>
  <c r="Q3246" i="1" s="1"/>
  <c r="P3247" i="1"/>
  <c r="Q3247" i="1" s="1"/>
  <c r="P3248" i="1"/>
  <c r="Q3248" i="1" s="1"/>
  <c r="P3249" i="1"/>
  <c r="Q3249" i="1" s="1"/>
  <c r="P3250" i="1"/>
  <c r="Q3250" i="1" s="1"/>
  <c r="P3251" i="1"/>
  <c r="Q3251" i="1" s="1"/>
  <c r="P3252" i="1"/>
  <c r="Q3252" i="1" s="1"/>
  <c r="P3253" i="1"/>
  <c r="Q3253" i="1" s="1"/>
  <c r="P3254" i="1"/>
  <c r="Q3254" i="1" s="1"/>
  <c r="P3255" i="1"/>
  <c r="Q3255" i="1" s="1"/>
  <c r="P3256" i="1"/>
  <c r="Q3256" i="1" s="1"/>
  <c r="P3257" i="1"/>
  <c r="Q3257" i="1" s="1"/>
  <c r="P3258" i="1"/>
  <c r="Q3258" i="1" s="1"/>
  <c r="P3259" i="1"/>
  <c r="Q3259" i="1" s="1"/>
  <c r="P3260" i="1"/>
  <c r="Q3260" i="1" s="1"/>
  <c r="P3261" i="1"/>
  <c r="Q3261" i="1" s="1"/>
  <c r="P3262" i="1"/>
  <c r="Q3262" i="1" s="1"/>
  <c r="P3263" i="1"/>
  <c r="Q3263" i="1" s="1"/>
  <c r="P3264" i="1"/>
  <c r="Q3264" i="1" s="1"/>
  <c r="P3265" i="1"/>
  <c r="Q3265" i="1" s="1"/>
  <c r="P3266" i="1"/>
  <c r="Q3266" i="1" s="1"/>
  <c r="P3267" i="1"/>
  <c r="Q3267" i="1" s="1"/>
  <c r="P3268" i="1"/>
  <c r="Q3268" i="1" s="1"/>
  <c r="P3269" i="1"/>
  <c r="Q3269" i="1" s="1"/>
  <c r="P3270" i="1"/>
  <c r="Q3270" i="1" s="1"/>
  <c r="P3271" i="1"/>
  <c r="Q3271" i="1" s="1"/>
  <c r="P3272" i="1"/>
  <c r="Q3272" i="1" s="1"/>
  <c r="P3273" i="1"/>
  <c r="Q3273" i="1" s="1"/>
  <c r="P3274" i="1"/>
  <c r="Q3274" i="1" s="1"/>
  <c r="P3275" i="1"/>
  <c r="Q3275" i="1" s="1"/>
  <c r="P3276" i="1"/>
  <c r="Q3276" i="1" s="1"/>
  <c r="P3277" i="1"/>
  <c r="Q3277" i="1" s="1"/>
  <c r="P3278" i="1"/>
  <c r="Q3278" i="1" s="1"/>
  <c r="P3279" i="1"/>
  <c r="Q3279" i="1" s="1"/>
  <c r="P3280" i="1"/>
  <c r="Q3280" i="1" s="1"/>
  <c r="P3281" i="1"/>
  <c r="Q3281" i="1" s="1"/>
  <c r="P3282" i="1"/>
  <c r="Q3282" i="1" s="1"/>
  <c r="P3283" i="1"/>
  <c r="Q3283" i="1" s="1"/>
  <c r="P3284" i="1"/>
  <c r="Q3284" i="1" s="1"/>
  <c r="P3285" i="1"/>
  <c r="Q3285" i="1" s="1"/>
  <c r="P3286" i="1"/>
  <c r="Q3286" i="1" s="1"/>
  <c r="P3287" i="1"/>
  <c r="Q3287" i="1" s="1"/>
  <c r="P3288" i="1"/>
  <c r="Q3288" i="1" s="1"/>
  <c r="P3289" i="1"/>
  <c r="Q3289" i="1" s="1"/>
  <c r="P3290" i="1"/>
  <c r="Q3290" i="1" s="1"/>
  <c r="P3291" i="1"/>
  <c r="Q3291" i="1" s="1"/>
  <c r="P3292" i="1"/>
  <c r="Q3292" i="1" s="1"/>
  <c r="P3293" i="1"/>
  <c r="Q3293" i="1" s="1"/>
  <c r="P3294" i="1"/>
  <c r="Q3294" i="1" s="1"/>
  <c r="P3295" i="1"/>
  <c r="Q3295" i="1" s="1"/>
  <c r="P3296" i="1"/>
  <c r="Q3296" i="1" s="1"/>
  <c r="P3297" i="1"/>
  <c r="Q3297" i="1" s="1"/>
  <c r="P3298" i="1"/>
  <c r="Q3298" i="1" s="1"/>
  <c r="P3299" i="1"/>
  <c r="Q3299" i="1" s="1"/>
  <c r="P3300" i="1"/>
  <c r="Q3300" i="1" s="1"/>
  <c r="P3301" i="1"/>
  <c r="Q3301" i="1" s="1"/>
  <c r="P3302" i="1"/>
  <c r="Q3302" i="1" s="1"/>
  <c r="P3303" i="1"/>
  <c r="Q3303" i="1" s="1"/>
  <c r="P3304" i="1"/>
  <c r="Q3304" i="1" s="1"/>
  <c r="P3305" i="1"/>
  <c r="Q3305" i="1" s="1"/>
  <c r="P3306" i="1"/>
  <c r="Q3306" i="1" s="1"/>
  <c r="P3307" i="1"/>
  <c r="Q3307" i="1" s="1"/>
  <c r="P3308" i="1"/>
  <c r="Q3308" i="1" s="1"/>
  <c r="P3309" i="1"/>
  <c r="Q3309" i="1" s="1"/>
  <c r="P3310" i="1"/>
  <c r="Q3310" i="1" s="1"/>
  <c r="P3311" i="1"/>
  <c r="Q3311" i="1" s="1"/>
  <c r="P3312" i="1"/>
  <c r="Q3312" i="1" s="1"/>
  <c r="P3313" i="1"/>
  <c r="Q3313" i="1" s="1"/>
  <c r="P3314" i="1"/>
  <c r="Q3314" i="1" s="1"/>
  <c r="P3315" i="1"/>
  <c r="Q3315" i="1" s="1"/>
  <c r="P3316" i="1"/>
  <c r="Q3316" i="1" s="1"/>
  <c r="P3317" i="1"/>
  <c r="Q3317" i="1" s="1"/>
  <c r="P3318" i="1"/>
  <c r="Q3318" i="1" s="1"/>
  <c r="P3319" i="1"/>
  <c r="Q3319" i="1" s="1"/>
  <c r="P3320" i="1"/>
  <c r="Q3320" i="1" s="1"/>
  <c r="P3321" i="1"/>
  <c r="Q3321" i="1" s="1"/>
  <c r="P3322" i="1"/>
  <c r="Q3322" i="1" s="1"/>
  <c r="P3323" i="1"/>
  <c r="Q3323" i="1" s="1"/>
  <c r="P3324" i="1"/>
  <c r="Q3324" i="1" s="1"/>
  <c r="P3325" i="1"/>
  <c r="Q3325" i="1" s="1"/>
  <c r="P3326" i="1"/>
  <c r="Q3326" i="1" s="1"/>
  <c r="P3327" i="1"/>
  <c r="Q3327" i="1" s="1"/>
  <c r="P3328" i="1"/>
  <c r="Q3328" i="1" s="1"/>
  <c r="P3329" i="1"/>
  <c r="Q3329" i="1" s="1"/>
  <c r="P3330" i="1"/>
  <c r="Q3330" i="1" s="1"/>
  <c r="P3331" i="1"/>
  <c r="Q3331" i="1" s="1"/>
  <c r="P3332" i="1"/>
  <c r="Q3332" i="1" s="1"/>
  <c r="P3333" i="1"/>
  <c r="Q3333" i="1" s="1"/>
  <c r="P3334" i="1"/>
  <c r="Q3334" i="1" s="1"/>
  <c r="P3335" i="1"/>
  <c r="Q3335" i="1" s="1"/>
  <c r="P3336" i="1"/>
  <c r="Q3336" i="1" s="1"/>
  <c r="P3337" i="1"/>
  <c r="Q3337" i="1" s="1"/>
  <c r="P3338" i="1"/>
  <c r="Q3338" i="1" s="1"/>
  <c r="P3339" i="1"/>
  <c r="Q3339" i="1" s="1"/>
  <c r="P3340" i="1"/>
  <c r="Q3340" i="1" s="1"/>
  <c r="P3341" i="1"/>
  <c r="Q3341" i="1" s="1"/>
  <c r="P3342" i="1"/>
  <c r="Q3342" i="1" s="1"/>
  <c r="P3343" i="1"/>
  <c r="Q3343" i="1" s="1"/>
  <c r="P3344" i="1"/>
  <c r="Q3344" i="1" s="1"/>
  <c r="P3345" i="1"/>
  <c r="Q3345" i="1" s="1"/>
  <c r="P3346" i="1"/>
  <c r="Q3346" i="1" s="1"/>
  <c r="P3347" i="1"/>
  <c r="Q3347" i="1" s="1"/>
  <c r="P3348" i="1"/>
  <c r="Q3348" i="1" s="1"/>
  <c r="P3349" i="1"/>
  <c r="Q3349" i="1" s="1"/>
  <c r="P3350" i="1"/>
  <c r="Q3350" i="1" s="1"/>
  <c r="P3351" i="1"/>
  <c r="Q3351" i="1" s="1"/>
  <c r="P3352" i="1"/>
  <c r="Q3352" i="1" s="1"/>
  <c r="P3353" i="1"/>
  <c r="Q3353" i="1" s="1"/>
  <c r="P3354" i="1"/>
  <c r="Q3354" i="1" s="1"/>
  <c r="P3355" i="1"/>
  <c r="Q3355" i="1" s="1"/>
  <c r="P3356" i="1"/>
  <c r="Q3356" i="1" s="1"/>
  <c r="P3357" i="1"/>
  <c r="Q3357" i="1" s="1"/>
  <c r="P3358" i="1"/>
  <c r="Q3358" i="1" s="1"/>
  <c r="P3359" i="1"/>
  <c r="Q3359" i="1" s="1"/>
  <c r="P3360" i="1"/>
  <c r="Q3360" i="1" s="1"/>
  <c r="P3361" i="1"/>
  <c r="Q3361" i="1" s="1"/>
  <c r="P3362" i="1"/>
  <c r="Q3362" i="1" s="1"/>
  <c r="P3363" i="1"/>
  <c r="Q3363" i="1" s="1"/>
  <c r="P3364" i="1"/>
  <c r="Q3364" i="1" s="1"/>
  <c r="P3365" i="1"/>
  <c r="Q3365" i="1" s="1"/>
  <c r="P3366" i="1"/>
  <c r="Q3366" i="1" s="1"/>
  <c r="P3367" i="1"/>
  <c r="Q3367" i="1" s="1"/>
  <c r="P3368" i="1"/>
  <c r="Q3368" i="1" s="1"/>
  <c r="P3369" i="1"/>
  <c r="Q3369" i="1" s="1"/>
  <c r="P3370" i="1"/>
  <c r="Q3370" i="1" s="1"/>
  <c r="P3371" i="1"/>
  <c r="Q3371" i="1" s="1"/>
  <c r="P3372" i="1"/>
  <c r="Q3372" i="1" s="1"/>
  <c r="P3373" i="1"/>
  <c r="Q3373" i="1" s="1"/>
  <c r="P3374" i="1"/>
  <c r="Q3374" i="1" s="1"/>
  <c r="P3375" i="1"/>
  <c r="Q3375" i="1" s="1"/>
  <c r="P3376" i="1"/>
  <c r="Q3376" i="1" s="1"/>
  <c r="P3377" i="1"/>
  <c r="Q3377" i="1" s="1"/>
  <c r="P3378" i="1"/>
  <c r="Q3378" i="1" s="1"/>
  <c r="P3379" i="1"/>
  <c r="Q3379" i="1" s="1"/>
  <c r="P3380" i="1"/>
  <c r="Q3380" i="1" s="1"/>
  <c r="P3381" i="1"/>
  <c r="Q3381" i="1" s="1"/>
  <c r="P3382" i="1"/>
  <c r="Q3382" i="1" s="1"/>
  <c r="P3383" i="1"/>
  <c r="Q3383" i="1" s="1"/>
  <c r="P3384" i="1"/>
  <c r="Q3384" i="1" s="1"/>
  <c r="P3385" i="1"/>
  <c r="Q3385" i="1" s="1"/>
  <c r="P3386" i="1"/>
  <c r="Q3386" i="1" s="1"/>
  <c r="P3387" i="1"/>
  <c r="Q3387" i="1" s="1"/>
  <c r="P3388" i="1"/>
  <c r="Q3388" i="1" s="1"/>
  <c r="P3389" i="1"/>
  <c r="Q3389" i="1" s="1"/>
  <c r="P3390" i="1"/>
  <c r="Q3390" i="1" s="1"/>
  <c r="P3391" i="1"/>
  <c r="Q3391" i="1" s="1"/>
  <c r="P3392" i="1"/>
  <c r="Q3392" i="1" s="1"/>
  <c r="P3393" i="1"/>
  <c r="Q3393" i="1" s="1"/>
  <c r="P3394" i="1"/>
  <c r="Q3394" i="1" s="1"/>
  <c r="P3395" i="1"/>
  <c r="Q3395" i="1" s="1"/>
  <c r="P3396" i="1"/>
  <c r="Q3396" i="1" s="1"/>
  <c r="P3397" i="1"/>
  <c r="Q3397" i="1" s="1"/>
  <c r="P3398" i="1"/>
  <c r="Q3398" i="1" s="1"/>
  <c r="P3399" i="1"/>
  <c r="Q3399" i="1" s="1"/>
  <c r="P3400" i="1"/>
  <c r="Q3400" i="1" s="1"/>
  <c r="P3401" i="1"/>
  <c r="Q3401" i="1" s="1"/>
  <c r="P3402" i="1"/>
  <c r="Q3402" i="1" s="1"/>
  <c r="P3403" i="1"/>
  <c r="Q3403" i="1" s="1"/>
  <c r="P3404" i="1"/>
  <c r="Q3404" i="1" s="1"/>
  <c r="P3405" i="1"/>
  <c r="Q3405" i="1" s="1"/>
  <c r="P3406" i="1"/>
  <c r="Q3406" i="1" s="1"/>
  <c r="P3407" i="1"/>
  <c r="Q3407" i="1" s="1"/>
  <c r="P3408" i="1"/>
  <c r="Q3408" i="1" s="1"/>
  <c r="P3409" i="1"/>
  <c r="Q3409" i="1" s="1"/>
  <c r="P3410" i="1"/>
  <c r="Q3410" i="1" s="1"/>
  <c r="P3411" i="1"/>
  <c r="Q3411" i="1" s="1"/>
  <c r="P3412" i="1"/>
  <c r="Q3412" i="1" s="1"/>
  <c r="P3413" i="1"/>
  <c r="Q3413" i="1" s="1"/>
  <c r="P3414" i="1"/>
  <c r="Q3414" i="1" s="1"/>
  <c r="P3415" i="1"/>
  <c r="Q3415" i="1" s="1"/>
  <c r="P3416" i="1"/>
  <c r="Q3416" i="1" s="1"/>
  <c r="P3417" i="1"/>
  <c r="Q3417" i="1" s="1"/>
  <c r="P3418" i="1"/>
  <c r="Q3418" i="1" s="1"/>
  <c r="P3419" i="1"/>
  <c r="Q3419" i="1" s="1"/>
  <c r="P3420" i="1"/>
  <c r="Q3420" i="1" s="1"/>
  <c r="P3421" i="1"/>
  <c r="Q3421" i="1" s="1"/>
  <c r="P3422" i="1"/>
  <c r="Q3422" i="1" s="1"/>
  <c r="P3423" i="1"/>
  <c r="Q3423" i="1" s="1"/>
  <c r="P3424" i="1"/>
  <c r="Q3424" i="1" s="1"/>
  <c r="P3425" i="1"/>
  <c r="Q3425" i="1" s="1"/>
  <c r="P3426" i="1"/>
  <c r="Q3426" i="1" s="1"/>
  <c r="P3427" i="1"/>
  <c r="Q3427" i="1" s="1"/>
  <c r="P3428" i="1"/>
  <c r="Q3428" i="1" s="1"/>
  <c r="P3429" i="1"/>
  <c r="Q3429" i="1" s="1"/>
  <c r="P3430" i="1"/>
  <c r="Q3430" i="1" s="1"/>
  <c r="P3431" i="1"/>
  <c r="Q3431" i="1" s="1"/>
  <c r="P3432" i="1"/>
  <c r="Q3432" i="1" s="1"/>
  <c r="P3433" i="1"/>
  <c r="Q3433" i="1" s="1"/>
  <c r="P3434" i="1"/>
  <c r="Q3434" i="1" s="1"/>
  <c r="P3435" i="1"/>
  <c r="Q3435" i="1" s="1"/>
  <c r="P3436" i="1"/>
  <c r="Q3436" i="1" s="1"/>
  <c r="P3437" i="1"/>
  <c r="Q3437" i="1" s="1"/>
  <c r="P3438" i="1"/>
  <c r="Q3438" i="1" s="1"/>
  <c r="P3439" i="1"/>
  <c r="Q3439" i="1" s="1"/>
  <c r="P3440" i="1"/>
  <c r="Q3440" i="1" s="1"/>
  <c r="P3441" i="1"/>
  <c r="Q3441" i="1" s="1"/>
  <c r="P3442" i="1"/>
  <c r="Q3442" i="1" s="1"/>
  <c r="P3443" i="1"/>
  <c r="Q3443" i="1" s="1"/>
  <c r="P3444" i="1"/>
  <c r="Q3444" i="1" s="1"/>
  <c r="P3445" i="1"/>
  <c r="Q3445" i="1" s="1"/>
  <c r="P3446" i="1"/>
  <c r="Q3446" i="1" s="1"/>
  <c r="P3447" i="1"/>
  <c r="Q3447" i="1" s="1"/>
  <c r="P3448" i="1"/>
  <c r="Q3448" i="1" s="1"/>
  <c r="P3449" i="1"/>
  <c r="Q3449" i="1" s="1"/>
  <c r="P3450" i="1"/>
  <c r="Q3450" i="1" s="1"/>
  <c r="P3451" i="1"/>
  <c r="Q3451" i="1" s="1"/>
  <c r="P3452" i="1"/>
  <c r="Q3452" i="1" s="1"/>
  <c r="P3453" i="1"/>
  <c r="Q3453" i="1" s="1"/>
  <c r="P3454" i="1"/>
  <c r="Q3454" i="1" s="1"/>
  <c r="P3455" i="1"/>
  <c r="Q3455" i="1" s="1"/>
  <c r="P3456" i="1"/>
  <c r="Q3456" i="1" s="1"/>
  <c r="P3457" i="1"/>
  <c r="Q3457" i="1" s="1"/>
  <c r="P3458" i="1"/>
  <c r="Q3458" i="1" s="1"/>
  <c r="P3459" i="1"/>
  <c r="Q3459" i="1" s="1"/>
  <c r="P3460" i="1"/>
  <c r="Q3460" i="1" s="1"/>
  <c r="P3461" i="1"/>
  <c r="Q3461" i="1" s="1"/>
  <c r="P3462" i="1"/>
  <c r="Q3462" i="1" s="1"/>
  <c r="P3463" i="1"/>
  <c r="Q3463" i="1" s="1"/>
  <c r="P3464" i="1"/>
  <c r="Q3464" i="1" s="1"/>
  <c r="P3465" i="1"/>
  <c r="Q3465" i="1" s="1"/>
  <c r="P3466" i="1"/>
  <c r="Q3466" i="1" s="1"/>
  <c r="P3467" i="1"/>
  <c r="Q3467" i="1" s="1"/>
  <c r="P3468" i="1"/>
  <c r="Q3468" i="1" s="1"/>
  <c r="P3469" i="1"/>
  <c r="Q3469" i="1" s="1"/>
  <c r="P3470" i="1"/>
  <c r="Q3470" i="1" s="1"/>
  <c r="P3471" i="1"/>
  <c r="Q3471" i="1" s="1"/>
  <c r="P3472" i="1"/>
  <c r="Q3472" i="1" s="1"/>
  <c r="P3473" i="1"/>
  <c r="Q3473" i="1" s="1"/>
  <c r="P3474" i="1"/>
  <c r="Q3474" i="1" s="1"/>
  <c r="P3475" i="1"/>
  <c r="Q3475" i="1" s="1"/>
  <c r="P3476" i="1"/>
  <c r="Q3476" i="1" s="1"/>
  <c r="P3477" i="1"/>
  <c r="Q3477" i="1" s="1"/>
  <c r="P3478" i="1"/>
  <c r="Q3478" i="1" s="1"/>
  <c r="P3479" i="1"/>
  <c r="Q3479" i="1" s="1"/>
  <c r="P3480" i="1"/>
  <c r="Q3480" i="1" s="1"/>
  <c r="P3481" i="1"/>
  <c r="Q3481" i="1" s="1"/>
  <c r="P3482" i="1"/>
  <c r="Q3482" i="1" s="1"/>
  <c r="P3483" i="1"/>
  <c r="Q3483" i="1" s="1"/>
  <c r="P3484" i="1"/>
  <c r="Q3484" i="1" s="1"/>
  <c r="P3485" i="1"/>
  <c r="Q3485" i="1" s="1"/>
  <c r="P3486" i="1"/>
  <c r="Q3486" i="1" s="1"/>
  <c r="P3487" i="1"/>
  <c r="Q3487" i="1" s="1"/>
  <c r="P3488" i="1"/>
  <c r="Q3488" i="1" s="1"/>
  <c r="P3489" i="1"/>
  <c r="Q3489" i="1" s="1"/>
  <c r="P3490" i="1"/>
  <c r="Q3490" i="1" s="1"/>
  <c r="P3491" i="1"/>
  <c r="Q3491" i="1" s="1"/>
  <c r="P3492" i="1"/>
  <c r="Q3492" i="1" s="1"/>
  <c r="P3493" i="1"/>
  <c r="Q3493" i="1" s="1"/>
  <c r="P3494" i="1"/>
  <c r="Q3494" i="1" s="1"/>
  <c r="P3495" i="1"/>
  <c r="Q3495" i="1" s="1"/>
  <c r="P3496" i="1"/>
  <c r="Q3496" i="1" s="1"/>
  <c r="P3497" i="1"/>
  <c r="Q3497" i="1" s="1"/>
  <c r="P3498" i="1"/>
  <c r="Q3498" i="1" s="1"/>
  <c r="P3499" i="1"/>
  <c r="Q3499" i="1" s="1"/>
  <c r="P3500" i="1"/>
  <c r="Q3500" i="1" s="1"/>
  <c r="P3501" i="1"/>
  <c r="Q3501" i="1" s="1"/>
  <c r="P3502" i="1"/>
  <c r="Q3502" i="1" s="1"/>
  <c r="P3503" i="1"/>
  <c r="Q3503" i="1" s="1"/>
  <c r="P3504" i="1"/>
  <c r="Q3504" i="1" s="1"/>
  <c r="P3505" i="1"/>
  <c r="Q3505" i="1" s="1"/>
  <c r="P3506" i="1"/>
  <c r="Q3506" i="1" s="1"/>
  <c r="P3507" i="1"/>
  <c r="Q3507" i="1" s="1"/>
  <c r="P3508" i="1"/>
  <c r="Q3508" i="1" s="1"/>
  <c r="P3509" i="1"/>
  <c r="Q3509" i="1" s="1"/>
  <c r="P3510" i="1"/>
  <c r="Q3510" i="1" s="1"/>
  <c r="P3511" i="1"/>
  <c r="Q3511" i="1" s="1"/>
  <c r="P3512" i="1"/>
  <c r="Q3512" i="1" s="1"/>
  <c r="P3513" i="1"/>
  <c r="Q3513" i="1" s="1"/>
  <c r="P3514" i="1"/>
  <c r="Q3514" i="1" s="1"/>
  <c r="P3515" i="1"/>
  <c r="Q3515" i="1" s="1"/>
  <c r="P3516" i="1"/>
  <c r="Q3516" i="1" s="1"/>
  <c r="P3517" i="1"/>
  <c r="Q3517" i="1" s="1"/>
  <c r="P3518" i="1"/>
  <c r="Q3518" i="1" s="1"/>
  <c r="P3519" i="1"/>
  <c r="Q3519" i="1" s="1"/>
  <c r="P3520" i="1"/>
  <c r="Q3520" i="1" s="1"/>
  <c r="P3521" i="1"/>
  <c r="Q3521" i="1" s="1"/>
  <c r="P3522" i="1"/>
  <c r="Q3522" i="1" s="1"/>
  <c r="P3523" i="1"/>
  <c r="Q3523" i="1" s="1"/>
  <c r="P3524" i="1"/>
  <c r="Q3524" i="1" s="1"/>
  <c r="P3525" i="1"/>
  <c r="Q3525" i="1" s="1"/>
  <c r="P3526" i="1"/>
  <c r="Q3526" i="1" s="1"/>
  <c r="P3527" i="1"/>
  <c r="Q3527" i="1" s="1"/>
  <c r="P3528" i="1"/>
  <c r="Q3528" i="1" s="1"/>
  <c r="P3529" i="1"/>
  <c r="Q3529" i="1" s="1"/>
  <c r="P3530" i="1"/>
  <c r="Q3530" i="1" s="1"/>
  <c r="P3531" i="1"/>
  <c r="Q3531" i="1" s="1"/>
  <c r="P3532" i="1"/>
  <c r="Q3532" i="1" s="1"/>
  <c r="P3533" i="1"/>
  <c r="Q3533" i="1" s="1"/>
  <c r="P3534" i="1"/>
  <c r="Q3534" i="1" s="1"/>
  <c r="P3535" i="1"/>
  <c r="Q3535" i="1" s="1"/>
  <c r="P3536" i="1"/>
  <c r="Q3536" i="1" s="1"/>
  <c r="P3537" i="1"/>
  <c r="Q3537" i="1" s="1"/>
  <c r="P3538" i="1"/>
  <c r="Q3538" i="1" s="1"/>
  <c r="P3539" i="1"/>
  <c r="Q3539" i="1" s="1"/>
  <c r="P3540" i="1"/>
  <c r="Q3540" i="1" s="1"/>
  <c r="P3541" i="1"/>
  <c r="Q3541" i="1" s="1"/>
  <c r="P3542" i="1"/>
  <c r="Q3542" i="1" s="1"/>
  <c r="P3543" i="1"/>
  <c r="Q3543" i="1" s="1"/>
  <c r="P3544" i="1"/>
  <c r="Q3544" i="1" s="1"/>
  <c r="P3545" i="1"/>
  <c r="Q3545" i="1" s="1"/>
  <c r="P3546" i="1"/>
  <c r="Q3546" i="1" s="1"/>
  <c r="P3547" i="1"/>
  <c r="Q3547" i="1" s="1"/>
  <c r="P3548" i="1"/>
  <c r="Q3548" i="1" s="1"/>
  <c r="P3549" i="1"/>
  <c r="Q3549" i="1" s="1"/>
  <c r="P3550" i="1"/>
  <c r="Q3550" i="1" s="1"/>
  <c r="P3551" i="1"/>
  <c r="Q3551" i="1" s="1"/>
  <c r="P3552" i="1"/>
  <c r="Q3552" i="1" s="1"/>
  <c r="P3553" i="1"/>
  <c r="Q3553" i="1" s="1"/>
  <c r="P3554" i="1"/>
  <c r="Q3554" i="1" s="1"/>
  <c r="P3555" i="1"/>
  <c r="Q3555" i="1" s="1"/>
  <c r="P3556" i="1"/>
  <c r="Q3556" i="1" s="1"/>
  <c r="P3557" i="1"/>
  <c r="Q3557" i="1" s="1"/>
  <c r="P3558" i="1"/>
  <c r="Q3558" i="1" s="1"/>
  <c r="P3559" i="1"/>
  <c r="Q3559" i="1" s="1"/>
  <c r="P3560" i="1"/>
  <c r="Q3560" i="1" s="1"/>
  <c r="P3561" i="1"/>
  <c r="Q3561" i="1" s="1"/>
  <c r="P3562" i="1"/>
  <c r="Q3562" i="1" s="1"/>
  <c r="P3563" i="1"/>
  <c r="Q3563" i="1" s="1"/>
  <c r="P3564" i="1"/>
  <c r="Q3564" i="1" s="1"/>
  <c r="P3565" i="1"/>
  <c r="Q3565" i="1" s="1"/>
  <c r="P3566" i="1"/>
  <c r="Q3566" i="1" s="1"/>
  <c r="P3567" i="1"/>
  <c r="Q3567" i="1" s="1"/>
  <c r="P3568" i="1"/>
  <c r="Q3568" i="1" s="1"/>
  <c r="P3569" i="1"/>
  <c r="Q3569" i="1" s="1"/>
  <c r="P3570" i="1"/>
  <c r="Q3570" i="1" s="1"/>
  <c r="P3571" i="1"/>
  <c r="Q3571" i="1" s="1"/>
  <c r="P3572" i="1"/>
  <c r="Q3572" i="1" s="1"/>
  <c r="P3573" i="1"/>
  <c r="Q3573" i="1" s="1"/>
  <c r="P3574" i="1"/>
  <c r="Q3574" i="1" s="1"/>
  <c r="P3575" i="1"/>
  <c r="Q3575" i="1" s="1"/>
  <c r="P3576" i="1"/>
  <c r="Q3576" i="1" s="1"/>
  <c r="P3577" i="1"/>
  <c r="Q3577" i="1" s="1"/>
  <c r="P3578" i="1"/>
  <c r="Q3578" i="1" s="1"/>
  <c r="P3579" i="1"/>
  <c r="Q3579" i="1" s="1"/>
  <c r="P3580" i="1"/>
  <c r="Q3580" i="1" s="1"/>
  <c r="P3581" i="1"/>
  <c r="Q3581" i="1" s="1"/>
  <c r="P3582" i="1"/>
  <c r="Q3582" i="1" s="1"/>
  <c r="P3583" i="1"/>
  <c r="Q3583" i="1" s="1"/>
  <c r="P3584" i="1"/>
  <c r="Q3584" i="1" s="1"/>
  <c r="P3585" i="1"/>
  <c r="Q3585" i="1" s="1"/>
  <c r="P3586" i="1"/>
  <c r="Q3586" i="1" s="1"/>
  <c r="P3587" i="1"/>
  <c r="Q3587" i="1" s="1"/>
  <c r="P3588" i="1"/>
  <c r="Q3588" i="1" s="1"/>
  <c r="P3589" i="1"/>
  <c r="Q3589" i="1" s="1"/>
  <c r="P3590" i="1"/>
  <c r="Q3590" i="1" s="1"/>
  <c r="P3591" i="1"/>
  <c r="Q3591" i="1" s="1"/>
  <c r="P3592" i="1"/>
  <c r="Q3592" i="1" s="1"/>
  <c r="P3593" i="1"/>
  <c r="Q3593" i="1" s="1"/>
  <c r="P3594" i="1"/>
  <c r="Q3594" i="1" s="1"/>
  <c r="P3595" i="1"/>
  <c r="Q3595" i="1" s="1"/>
  <c r="P3596" i="1"/>
  <c r="Q3596" i="1" s="1"/>
  <c r="P3597" i="1"/>
  <c r="Q3597" i="1" s="1"/>
  <c r="P3598" i="1"/>
  <c r="Q3598" i="1" s="1"/>
  <c r="P3599" i="1"/>
  <c r="Q3599" i="1" s="1"/>
  <c r="P3600" i="1"/>
  <c r="Q3600" i="1" s="1"/>
  <c r="P3601" i="1"/>
  <c r="Q3601" i="1" s="1"/>
  <c r="P3602" i="1"/>
  <c r="Q3602" i="1" s="1"/>
  <c r="P3603" i="1"/>
  <c r="Q3603" i="1" s="1"/>
  <c r="P3604" i="1"/>
  <c r="Q3604" i="1" s="1"/>
  <c r="P3605" i="1"/>
  <c r="Q3605" i="1" s="1"/>
  <c r="P3606" i="1"/>
  <c r="Q3606" i="1" s="1"/>
  <c r="P3607" i="1"/>
  <c r="Q3607" i="1" s="1"/>
  <c r="P3608" i="1"/>
  <c r="Q3608" i="1" s="1"/>
  <c r="P3609" i="1"/>
  <c r="Q3609" i="1" s="1"/>
  <c r="P3610" i="1"/>
  <c r="Q3610" i="1" s="1"/>
  <c r="P3611" i="1"/>
  <c r="Q3611" i="1" s="1"/>
  <c r="P3612" i="1"/>
  <c r="Q3612" i="1" s="1"/>
  <c r="P3613" i="1"/>
  <c r="Q3613" i="1" s="1"/>
  <c r="P3614" i="1"/>
  <c r="Q3614" i="1" s="1"/>
  <c r="P3615" i="1"/>
  <c r="Q3615" i="1" s="1"/>
  <c r="P3616" i="1"/>
  <c r="Q3616" i="1" s="1"/>
  <c r="P3617" i="1"/>
  <c r="Q3617" i="1" s="1"/>
  <c r="P3618" i="1"/>
  <c r="Q3618" i="1" s="1"/>
  <c r="P3619" i="1"/>
  <c r="Q3619" i="1" s="1"/>
  <c r="P3620" i="1"/>
  <c r="Q3620" i="1" s="1"/>
  <c r="P3621" i="1"/>
  <c r="Q3621" i="1" s="1"/>
  <c r="P3622" i="1"/>
  <c r="Q3622" i="1" s="1"/>
  <c r="P3623" i="1"/>
  <c r="Q3623" i="1" s="1"/>
  <c r="P3624" i="1"/>
  <c r="Q3624" i="1" s="1"/>
  <c r="P3625" i="1"/>
  <c r="Q3625" i="1" s="1"/>
  <c r="P3626" i="1"/>
  <c r="Q3626" i="1" s="1"/>
  <c r="P3627" i="1"/>
  <c r="Q3627" i="1" s="1"/>
  <c r="P3628" i="1"/>
  <c r="Q3628" i="1" s="1"/>
  <c r="P3629" i="1"/>
  <c r="Q3629" i="1" s="1"/>
  <c r="P3630" i="1"/>
  <c r="Q3630" i="1" s="1"/>
  <c r="P3631" i="1"/>
  <c r="Q3631" i="1" s="1"/>
  <c r="P3632" i="1"/>
  <c r="Q3632" i="1" s="1"/>
  <c r="P3633" i="1"/>
  <c r="Q3633" i="1" s="1"/>
  <c r="P3634" i="1"/>
  <c r="Q3634" i="1" s="1"/>
  <c r="P3635" i="1"/>
  <c r="Q3635" i="1" s="1"/>
  <c r="P3636" i="1"/>
  <c r="Q3636" i="1" s="1"/>
  <c r="P3637" i="1"/>
  <c r="Q3637" i="1" s="1"/>
  <c r="P3638" i="1"/>
  <c r="Q3638" i="1" s="1"/>
  <c r="P3639" i="1"/>
  <c r="Q3639" i="1" s="1"/>
  <c r="P3640" i="1"/>
  <c r="Q3640" i="1" s="1"/>
  <c r="P3641" i="1"/>
  <c r="Q3641" i="1" s="1"/>
  <c r="P3642" i="1"/>
  <c r="Q3642" i="1" s="1"/>
  <c r="P3643" i="1"/>
  <c r="Q3643" i="1" s="1"/>
  <c r="P3644" i="1"/>
  <c r="Q3644" i="1" s="1"/>
  <c r="P3645" i="1"/>
  <c r="Q3645" i="1" s="1"/>
  <c r="P3646" i="1"/>
  <c r="Q3646" i="1" s="1"/>
  <c r="P3647" i="1"/>
  <c r="Q3647" i="1" s="1"/>
  <c r="P3648" i="1"/>
  <c r="Q3648" i="1" s="1"/>
  <c r="P3649" i="1"/>
  <c r="Q3649" i="1" s="1"/>
  <c r="P3650" i="1"/>
  <c r="Q3650" i="1" s="1"/>
  <c r="P3651" i="1"/>
  <c r="Q3651" i="1" s="1"/>
  <c r="P3652" i="1"/>
  <c r="Q3652" i="1" s="1"/>
  <c r="P3653" i="1"/>
  <c r="Q3653" i="1" s="1"/>
  <c r="P3654" i="1"/>
  <c r="Q3654" i="1" s="1"/>
  <c r="P3655" i="1"/>
  <c r="Q3655" i="1" s="1"/>
  <c r="P3656" i="1"/>
  <c r="Q3656" i="1" s="1"/>
  <c r="P3657" i="1"/>
  <c r="Q3657" i="1" s="1"/>
  <c r="P3658" i="1"/>
  <c r="Q3658" i="1" s="1"/>
  <c r="P3659" i="1"/>
  <c r="Q3659" i="1" s="1"/>
  <c r="P3660" i="1"/>
  <c r="Q3660" i="1" s="1"/>
  <c r="P3661" i="1"/>
  <c r="Q3661" i="1" s="1"/>
  <c r="P3662" i="1"/>
  <c r="Q3662" i="1" s="1"/>
  <c r="P3663" i="1"/>
  <c r="Q3663" i="1" s="1"/>
  <c r="P3664" i="1"/>
  <c r="Q3664" i="1" s="1"/>
  <c r="P3665" i="1"/>
  <c r="Q3665" i="1" s="1"/>
  <c r="P3666" i="1"/>
  <c r="Q3666" i="1" s="1"/>
  <c r="P3667" i="1"/>
  <c r="Q3667" i="1" s="1"/>
  <c r="P3668" i="1"/>
  <c r="Q3668" i="1" s="1"/>
  <c r="P3669" i="1"/>
  <c r="Q3669" i="1" s="1"/>
  <c r="P3670" i="1"/>
  <c r="Q3670" i="1" s="1"/>
  <c r="P3671" i="1"/>
  <c r="Q3671" i="1" s="1"/>
  <c r="P3672" i="1"/>
  <c r="Q3672" i="1" s="1"/>
  <c r="P3673" i="1"/>
  <c r="Q3673" i="1" s="1"/>
  <c r="P3674" i="1"/>
  <c r="Q3674" i="1" s="1"/>
  <c r="P3675" i="1"/>
  <c r="Q3675" i="1" s="1"/>
  <c r="P3676" i="1"/>
  <c r="Q3676" i="1" s="1"/>
  <c r="P3677" i="1"/>
  <c r="Q3677" i="1" s="1"/>
  <c r="P3678" i="1"/>
  <c r="Q3678" i="1" s="1"/>
  <c r="P3679" i="1"/>
  <c r="Q3679" i="1" s="1"/>
  <c r="P3680" i="1"/>
  <c r="Q3680" i="1" s="1"/>
  <c r="P3681" i="1"/>
  <c r="Q3681" i="1" s="1"/>
  <c r="P3682" i="1"/>
  <c r="Q3682" i="1" s="1"/>
  <c r="P3683" i="1"/>
  <c r="Q3683" i="1" s="1"/>
  <c r="P3684" i="1"/>
  <c r="Q3684" i="1" s="1"/>
  <c r="P3685" i="1"/>
  <c r="Q3685" i="1" s="1"/>
  <c r="P3686" i="1"/>
  <c r="Q3686" i="1" s="1"/>
  <c r="P3687" i="1"/>
  <c r="Q3687" i="1" s="1"/>
  <c r="P3688" i="1"/>
  <c r="Q3688" i="1" s="1"/>
  <c r="P3689" i="1"/>
  <c r="Q3689" i="1" s="1"/>
  <c r="P3690" i="1"/>
  <c r="Q3690" i="1" s="1"/>
  <c r="P3691" i="1"/>
  <c r="Q3691" i="1" s="1"/>
  <c r="P3692" i="1"/>
  <c r="Q3692" i="1" s="1"/>
  <c r="P3693" i="1"/>
  <c r="Q3693" i="1" s="1"/>
  <c r="P3694" i="1"/>
  <c r="Q3694" i="1" s="1"/>
  <c r="P3695" i="1"/>
  <c r="Q3695" i="1" s="1"/>
  <c r="P3696" i="1"/>
  <c r="Q3696" i="1" s="1"/>
  <c r="P3697" i="1"/>
  <c r="Q3697" i="1" s="1"/>
  <c r="P3698" i="1"/>
  <c r="Q3698" i="1" s="1"/>
  <c r="P3699" i="1"/>
  <c r="Q3699" i="1" s="1"/>
  <c r="P3700" i="1"/>
  <c r="Q3700" i="1" s="1"/>
  <c r="P3701" i="1"/>
  <c r="Q3701" i="1" s="1"/>
  <c r="P3702" i="1"/>
  <c r="Q3702" i="1" s="1"/>
  <c r="P3703" i="1"/>
  <c r="Q3703" i="1" s="1"/>
  <c r="P3704" i="1"/>
  <c r="Q3704" i="1" s="1"/>
  <c r="P3705" i="1"/>
  <c r="Q3705" i="1" s="1"/>
  <c r="P3706" i="1"/>
  <c r="Q3706" i="1" s="1"/>
  <c r="P3707" i="1"/>
  <c r="Q3707" i="1" s="1"/>
  <c r="P3708" i="1"/>
  <c r="Q3708" i="1" s="1"/>
  <c r="P3709" i="1"/>
  <c r="Q3709" i="1" s="1"/>
  <c r="P3710" i="1"/>
  <c r="Q3710" i="1" s="1"/>
  <c r="P3711" i="1"/>
  <c r="Q3711" i="1" s="1"/>
  <c r="P3712" i="1"/>
  <c r="Q3712" i="1" s="1"/>
  <c r="P3713" i="1"/>
  <c r="Q3713" i="1" s="1"/>
  <c r="P3714" i="1"/>
  <c r="Q3714" i="1" s="1"/>
  <c r="P3715" i="1"/>
  <c r="Q3715" i="1" s="1"/>
  <c r="P3716" i="1"/>
  <c r="Q3716" i="1" s="1"/>
  <c r="P3717" i="1"/>
  <c r="Q3717" i="1" s="1"/>
  <c r="P3718" i="1"/>
  <c r="Q3718" i="1" s="1"/>
  <c r="P3719" i="1"/>
  <c r="Q3719" i="1" s="1"/>
  <c r="P3720" i="1"/>
  <c r="Q3720" i="1" s="1"/>
  <c r="P3721" i="1"/>
  <c r="Q3721" i="1" s="1"/>
  <c r="P3722" i="1"/>
  <c r="Q3722" i="1" s="1"/>
  <c r="P3723" i="1"/>
  <c r="Q3723" i="1" s="1"/>
  <c r="P3724" i="1"/>
  <c r="Q3724" i="1" s="1"/>
  <c r="P3725" i="1"/>
  <c r="Q3725" i="1" s="1"/>
  <c r="P3726" i="1"/>
  <c r="Q3726" i="1" s="1"/>
  <c r="P3727" i="1"/>
  <c r="Q3727" i="1" s="1"/>
  <c r="P3728" i="1"/>
  <c r="Q3728" i="1" s="1"/>
  <c r="P3729" i="1"/>
  <c r="Q3729" i="1" s="1"/>
  <c r="P3730" i="1"/>
  <c r="Q3730" i="1" s="1"/>
  <c r="P3731" i="1"/>
  <c r="Q3731" i="1" s="1"/>
  <c r="P3732" i="1"/>
  <c r="Q3732" i="1" s="1"/>
  <c r="P3733" i="1"/>
  <c r="Q3733" i="1" s="1"/>
  <c r="P3734" i="1"/>
  <c r="Q3734" i="1" s="1"/>
  <c r="P3735" i="1"/>
  <c r="Q3735" i="1" s="1"/>
  <c r="P3736" i="1"/>
  <c r="Q3736" i="1" s="1"/>
  <c r="P3737" i="1"/>
  <c r="Q3737" i="1" s="1"/>
  <c r="P3738" i="1"/>
  <c r="Q3738" i="1" s="1"/>
  <c r="P3739" i="1"/>
  <c r="Q3739" i="1" s="1"/>
  <c r="P3740" i="1"/>
  <c r="Q3740" i="1" s="1"/>
  <c r="P3741" i="1"/>
  <c r="Q3741" i="1" s="1"/>
  <c r="P3742" i="1"/>
  <c r="Q3742" i="1" s="1"/>
  <c r="P3743" i="1"/>
  <c r="Q3743" i="1" s="1"/>
  <c r="P3744" i="1"/>
  <c r="Q3744" i="1" s="1"/>
  <c r="P3745" i="1"/>
  <c r="Q3745" i="1" s="1"/>
  <c r="P3746" i="1"/>
  <c r="Q3746" i="1" s="1"/>
  <c r="P3747" i="1"/>
  <c r="Q3747" i="1" s="1"/>
  <c r="P3748" i="1"/>
  <c r="Q3748" i="1" s="1"/>
  <c r="P3749" i="1"/>
  <c r="Q3749" i="1" s="1"/>
  <c r="P3750" i="1"/>
  <c r="Q3750" i="1" s="1"/>
  <c r="P3751" i="1"/>
  <c r="Q3751" i="1" s="1"/>
  <c r="P3752" i="1"/>
  <c r="Q3752" i="1" s="1"/>
  <c r="P3753" i="1"/>
  <c r="Q3753" i="1" s="1"/>
  <c r="P3754" i="1"/>
  <c r="Q3754" i="1" s="1"/>
  <c r="P3755" i="1"/>
  <c r="Q3755" i="1" s="1"/>
  <c r="P3756" i="1"/>
  <c r="Q3756" i="1" s="1"/>
  <c r="P3757" i="1"/>
  <c r="Q3757" i="1" s="1"/>
  <c r="P3758" i="1"/>
  <c r="Q3758" i="1" s="1"/>
  <c r="P3759" i="1"/>
  <c r="Q3759" i="1" s="1"/>
  <c r="P3760" i="1"/>
  <c r="Q3760" i="1" s="1"/>
  <c r="P3761" i="1"/>
  <c r="Q3761" i="1" s="1"/>
  <c r="P3762" i="1"/>
  <c r="Q3762" i="1" s="1"/>
  <c r="P3763" i="1"/>
  <c r="Q3763" i="1" s="1"/>
  <c r="P3764" i="1"/>
  <c r="Q3764" i="1" s="1"/>
  <c r="P3765" i="1"/>
  <c r="Q3765" i="1" s="1"/>
  <c r="P3766" i="1"/>
  <c r="Q3766" i="1" s="1"/>
  <c r="P3767" i="1"/>
  <c r="Q3767" i="1" s="1"/>
  <c r="P3768" i="1"/>
  <c r="Q3768" i="1" s="1"/>
  <c r="P3769" i="1"/>
  <c r="Q3769" i="1" s="1"/>
  <c r="P3770" i="1"/>
  <c r="Q3770" i="1" s="1"/>
  <c r="P3771" i="1"/>
  <c r="Q3771" i="1" s="1"/>
  <c r="P3772" i="1"/>
  <c r="Q3772" i="1" s="1"/>
  <c r="P3773" i="1"/>
  <c r="Q3773" i="1" s="1"/>
  <c r="P3774" i="1"/>
  <c r="Q3774" i="1" s="1"/>
  <c r="P3775" i="1"/>
  <c r="Q3775" i="1" s="1"/>
  <c r="P3776" i="1"/>
  <c r="Q3776" i="1" s="1"/>
  <c r="P3777" i="1"/>
  <c r="Q3777" i="1" s="1"/>
  <c r="P3778" i="1"/>
  <c r="Q3778" i="1" s="1"/>
  <c r="P3779" i="1"/>
  <c r="Q3779" i="1" s="1"/>
  <c r="P3780" i="1"/>
  <c r="Q3780" i="1" s="1"/>
  <c r="P3781" i="1"/>
  <c r="Q3781" i="1" s="1"/>
  <c r="P3782" i="1"/>
  <c r="Q3782" i="1" s="1"/>
  <c r="P3783" i="1"/>
  <c r="Q3783" i="1" s="1"/>
  <c r="P3784" i="1"/>
  <c r="Q3784" i="1" s="1"/>
  <c r="P3785" i="1"/>
  <c r="Q3785" i="1" s="1"/>
  <c r="P3786" i="1"/>
  <c r="Q3786" i="1" s="1"/>
  <c r="P3787" i="1"/>
  <c r="Q3787" i="1" s="1"/>
  <c r="P3788" i="1"/>
  <c r="Q3788" i="1" s="1"/>
  <c r="P3789" i="1"/>
  <c r="Q3789" i="1" s="1"/>
  <c r="P3790" i="1"/>
  <c r="Q3790" i="1" s="1"/>
  <c r="P3791" i="1"/>
  <c r="Q3791" i="1" s="1"/>
  <c r="P3792" i="1"/>
  <c r="Q3792" i="1" s="1"/>
  <c r="P3793" i="1"/>
  <c r="Q3793" i="1" s="1"/>
  <c r="P3794" i="1"/>
  <c r="Q3794" i="1" s="1"/>
  <c r="P3795" i="1"/>
  <c r="Q3795" i="1" s="1"/>
  <c r="P3796" i="1"/>
  <c r="Q3796" i="1" s="1"/>
  <c r="P3797" i="1"/>
  <c r="Q3797" i="1" s="1"/>
  <c r="P3798" i="1"/>
  <c r="Q3798" i="1" s="1"/>
  <c r="P3799" i="1"/>
  <c r="Q3799" i="1" s="1"/>
  <c r="P3800" i="1"/>
  <c r="Q3800" i="1" s="1"/>
  <c r="P3801" i="1"/>
  <c r="Q3801" i="1" s="1"/>
  <c r="P3802" i="1"/>
  <c r="Q3802" i="1" s="1"/>
  <c r="P3803" i="1"/>
  <c r="Q3803" i="1" s="1"/>
  <c r="P3804" i="1"/>
  <c r="Q3804" i="1" s="1"/>
  <c r="P3805" i="1"/>
  <c r="Q3805" i="1" s="1"/>
  <c r="P3806" i="1"/>
  <c r="Q3806" i="1" s="1"/>
  <c r="P3807" i="1"/>
  <c r="Q3807" i="1" s="1"/>
  <c r="P3808" i="1"/>
  <c r="Q3808" i="1" s="1"/>
  <c r="P3809" i="1"/>
  <c r="Q3809" i="1" s="1"/>
  <c r="P3810" i="1"/>
  <c r="Q3810" i="1" s="1"/>
  <c r="P3811" i="1"/>
  <c r="Q3811" i="1" s="1"/>
  <c r="P3812" i="1"/>
  <c r="Q3812" i="1" s="1"/>
  <c r="P3813" i="1"/>
  <c r="Q3813" i="1" s="1"/>
  <c r="P3814" i="1"/>
  <c r="Q3814" i="1" s="1"/>
  <c r="P3815" i="1"/>
  <c r="Q3815" i="1" s="1"/>
  <c r="P3816" i="1"/>
  <c r="Q3816" i="1" s="1"/>
  <c r="P3817" i="1"/>
  <c r="Q3817" i="1" s="1"/>
  <c r="P3818" i="1"/>
  <c r="Q3818" i="1" s="1"/>
  <c r="P3819" i="1"/>
  <c r="Q3819" i="1" s="1"/>
  <c r="P3820" i="1"/>
  <c r="Q3820" i="1" s="1"/>
  <c r="P3821" i="1"/>
  <c r="Q3821" i="1" s="1"/>
  <c r="P3822" i="1"/>
  <c r="Q3822" i="1" s="1"/>
  <c r="P3823" i="1"/>
  <c r="Q3823" i="1" s="1"/>
  <c r="P3824" i="1"/>
  <c r="Q3824" i="1" s="1"/>
  <c r="P3825" i="1"/>
  <c r="Q3825" i="1" s="1"/>
  <c r="P3826" i="1"/>
  <c r="Q3826" i="1" s="1"/>
  <c r="P3827" i="1"/>
  <c r="Q3827" i="1" s="1"/>
  <c r="P3828" i="1"/>
  <c r="Q3828" i="1" s="1"/>
  <c r="P3829" i="1"/>
  <c r="Q3829" i="1" s="1"/>
  <c r="P3830" i="1"/>
  <c r="Q3830" i="1" s="1"/>
  <c r="P3831" i="1"/>
  <c r="Q3831" i="1" s="1"/>
  <c r="P3832" i="1"/>
  <c r="Q3832" i="1" s="1"/>
  <c r="P3833" i="1"/>
  <c r="Q3833" i="1" s="1"/>
  <c r="P3834" i="1"/>
  <c r="Q3834" i="1" s="1"/>
  <c r="P3835" i="1"/>
  <c r="Q3835" i="1" s="1"/>
  <c r="P3836" i="1"/>
  <c r="Q3836" i="1" s="1"/>
  <c r="P3837" i="1"/>
  <c r="Q3837" i="1" s="1"/>
  <c r="P3838" i="1"/>
  <c r="Q3838" i="1" s="1"/>
  <c r="P3839" i="1"/>
  <c r="Q3839" i="1" s="1"/>
  <c r="P3840" i="1"/>
  <c r="Q3840" i="1" s="1"/>
  <c r="P3841" i="1"/>
  <c r="Q3841" i="1" s="1"/>
  <c r="P3842" i="1"/>
  <c r="Q3842" i="1" s="1"/>
  <c r="P3843" i="1"/>
  <c r="Q3843" i="1" s="1"/>
  <c r="P3844" i="1"/>
  <c r="Q3844" i="1" s="1"/>
  <c r="P3845" i="1"/>
  <c r="Q3845" i="1" s="1"/>
  <c r="P3846" i="1"/>
  <c r="Q3846" i="1" s="1"/>
  <c r="P3847" i="1"/>
  <c r="Q3847" i="1" s="1"/>
  <c r="P3848" i="1"/>
  <c r="Q3848" i="1" s="1"/>
  <c r="P3849" i="1"/>
  <c r="Q3849" i="1" s="1"/>
  <c r="P3850" i="1"/>
  <c r="Q3850" i="1" s="1"/>
  <c r="P3851" i="1"/>
  <c r="Q3851" i="1" s="1"/>
  <c r="P3852" i="1"/>
  <c r="Q3852" i="1" s="1"/>
  <c r="P3853" i="1"/>
  <c r="Q3853" i="1" s="1"/>
  <c r="P3854" i="1"/>
  <c r="Q3854" i="1" s="1"/>
  <c r="P3855" i="1"/>
  <c r="Q3855" i="1" s="1"/>
  <c r="P3856" i="1"/>
  <c r="Q3856" i="1" s="1"/>
  <c r="P3857" i="1"/>
  <c r="Q3857" i="1" s="1"/>
  <c r="P3858" i="1"/>
  <c r="Q3858" i="1" s="1"/>
  <c r="P3859" i="1"/>
  <c r="Q3859" i="1" s="1"/>
  <c r="P3860" i="1"/>
  <c r="Q3860" i="1" s="1"/>
  <c r="P3861" i="1"/>
  <c r="Q3861" i="1" s="1"/>
  <c r="P3862" i="1"/>
  <c r="Q3862" i="1" s="1"/>
  <c r="P3863" i="1"/>
  <c r="Q3863" i="1" s="1"/>
  <c r="P3864" i="1"/>
  <c r="Q3864" i="1" s="1"/>
  <c r="P3865" i="1"/>
  <c r="Q3865" i="1" s="1"/>
  <c r="P3866" i="1"/>
  <c r="Q3866" i="1" s="1"/>
  <c r="P3867" i="1"/>
  <c r="Q3867" i="1" s="1"/>
  <c r="P3868" i="1"/>
  <c r="Q3868" i="1" s="1"/>
  <c r="P3869" i="1"/>
  <c r="Q3869" i="1" s="1"/>
  <c r="P3870" i="1"/>
  <c r="Q3870" i="1" s="1"/>
  <c r="P3871" i="1"/>
  <c r="Q3871" i="1" s="1"/>
  <c r="P3872" i="1"/>
  <c r="Q3872" i="1" s="1"/>
  <c r="P3873" i="1"/>
  <c r="Q3873" i="1" s="1"/>
  <c r="P3874" i="1"/>
  <c r="Q3874" i="1" s="1"/>
  <c r="P3875" i="1"/>
  <c r="Q3875" i="1" s="1"/>
  <c r="P3876" i="1"/>
  <c r="Q3876" i="1" s="1"/>
  <c r="P3877" i="1"/>
  <c r="Q3877" i="1" s="1"/>
  <c r="P3878" i="1"/>
  <c r="Q3878" i="1" s="1"/>
  <c r="P3879" i="1"/>
  <c r="Q3879" i="1" s="1"/>
  <c r="P3880" i="1"/>
  <c r="Q3880" i="1" s="1"/>
  <c r="P3881" i="1"/>
  <c r="Q3881" i="1" s="1"/>
  <c r="P3882" i="1"/>
  <c r="Q3882" i="1" s="1"/>
  <c r="P3883" i="1"/>
  <c r="Q3883" i="1" s="1"/>
  <c r="P3884" i="1"/>
  <c r="Q3884" i="1" s="1"/>
  <c r="P3885" i="1"/>
  <c r="Q3885" i="1" s="1"/>
  <c r="P3886" i="1"/>
  <c r="Q3886" i="1" s="1"/>
  <c r="P3887" i="1"/>
  <c r="Q3887" i="1" s="1"/>
  <c r="P3888" i="1"/>
  <c r="Q3888" i="1" s="1"/>
  <c r="P3889" i="1"/>
  <c r="Q3889" i="1" s="1"/>
  <c r="P3890" i="1"/>
  <c r="Q3890" i="1" s="1"/>
  <c r="P3891" i="1"/>
  <c r="Q3891" i="1" s="1"/>
  <c r="P3892" i="1"/>
  <c r="Q3892" i="1" s="1"/>
  <c r="P3893" i="1"/>
  <c r="Q3893" i="1" s="1"/>
  <c r="P3894" i="1"/>
  <c r="Q3894" i="1" s="1"/>
  <c r="P3895" i="1"/>
  <c r="Q3895" i="1" s="1"/>
  <c r="P3896" i="1"/>
  <c r="Q3896" i="1" s="1"/>
  <c r="P3897" i="1"/>
  <c r="Q3897" i="1" s="1"/>
  <c r="P3898" i="1"/>
  <c r="Q3898" i="1" s="1"/>
  <c r="P3899" i="1"/>
  <c r="Q3899" i="1" s="1"/>
  <c r="P3900" i="1"/>
  <c r="Q3900" i="1" s="1"/>
  <c r="P3901" i="1"/>
  <c r="Q3901" i="1" s="1"/>
  <c r="P3902" i="1"/>
  <c r="Q3902" i="1" s="1"/>
  <c r="P3903" i="1"/>
  <c r="Q3903" i="1" s="1"/>
  <c r="P3904" i="1"/>
  <c r="Q3904" i="1" s="1"/>
  <c r="P3905" i="1"/>
  <c r="Q3905" i="1" s="1"/>
  <c r="P3906" i="1"/>
  <c r="Q3906" i="1" s="1"/>
  <c r="P3907" i="1"/>
  <c r="Q3907" i="1" s="1"/>
  <c r="P3908" i="1"/>
  <c r="Q3908" i="1" s="1"/>
  <c r="P3909" i="1"/>
  <c r="Q3909" i="1" s="1"/>
  <c r="P3910" i="1"/>
  <c r="Q3910" i="1" s="1"/>
  <c r="P3911" i="1"/>
  <c r="Q3911" i="1" s="1"/>
  <c r="P3912" i="1"/>
  <c r="Q3912" i="1" s="1"/>
  <c r="P3913" i="1"/>
  <c r="Q3913" i="1" s="1"/>
  <c r="P3914" i="1"/>
  <c r="Q3914" i="1" s="1"/>
  <c r="P3915" i="1"/>
  <c r="Q3915" i="1" s="1"/>
  <c r="P3916" i="1"/>
  <c r="Q3916" i="1" s="1"/>
  <c r="P3917" i="1"/>
  <c r="Q3917" i="1" s="1"/>
  <c r="P3918" i="1"/>
  <c r="Q3918" i="1" s="1"/>
  <c r="P3919" i="1"/>
  <c r="Q3919" i="1" s="1"/>
  <c r="P3920" i="1"/>
  <c r="Q3920" i="1" s="1"/>
  <c r="P3921" i="1"/>
  <c r="Q3921" i="1" s="1"/>
  <c r="P3922" i="1"/>
  <c r="Q3922" i="1" s="1"/>
  <c r="P3923" i="1"/>
  <c r="Q3923" i="1" s="1"/>
  <c r="P3924" i="1"/>
  <c r="Q3924" i="1" s="1"/>
  <c r="P3925" i="1"/>
  <c r="Q3925" i="1" s="1"/>
  <c r="P3926" i="1"/>
  <c r="Q3926" i="1" s="1"/>
  <c r="P3927" i="1"/>
  <c r="Q3927" i="1" s="1"/>
  <c r="P3928" i="1"/>
  <c r="Q3928" i="1" s="1"/>
  <c r="P3929" i="1"/>
  <c r="Q3929" i="1" s="1"/>
  <c r="P3930" i="1"/>
  <c r="Q3930" i="1" s="1"/>
  <c r="P3931" i="1"/>
  <c r="Q3931" i="1" s="1"/>
  <c r="P3932" i="1"/>
  <c r="Q3932" i="1" s="1"/>
  <c r="P3933" i="1"/>
  <c r="Q3933" i="1" s="1"/>
  <c r="P3934" i="1"/>
  <c r="Q3934" i="1" s="1"/>
  <c r="P3935" i="1"/>
  <c r="Q3935" i="1" s="1"/>
  <c r="P3936" i="1"/>
  <c r="Q3936" i="1" s="1"/>
  <c r="P3937" i="1"/>
  <c r="Q3937" i="1" s="1"/>
  <c r="P3938" i="1"/>
  <c r="Q3938" i="1" s="1"/>
  <c r="P3939" i="1"/>
  <c r="Q3939" i="1" s="1"/>
  <c r="P3940" i="1"/>
  <c r="Q3940" i="1" s="1"/>
  <c r="P3941" i="1"/>
  <c r="Q3941" i="1" s="1"/>
  <c r="P3942" i="1"/>
  <c r="Q3942" i="1" s="1"/>
  <c r="P3943" i="1"/>
  <c r="Q3943" i="1" s="1"/>
  <c r="P3944" i="1"/>
  <c r="Q3944" i="1" s="1"/>
  <c r="P3945" i="1"/>
  <c r="Q3945" i="1" s="1"/>
  <c r="P3946" i="1"/>
  <c r="Q3946" i="1" s="1"/>
  <c r="P3947" i="1"/>
  <c r="Q3947" i="1" s="1"/>
  <c r="P3948" i="1"/>
  <c r="Q3948" i="1" s="1"/>
  <c r="P3949" i="1"/>
  <c r="Q3949" i="1" s="1"/>
  <c r="P3950" i="1"/>
  <c r="Q3950" i="1" s="1"/>
  <c r="P3951" i="1"/>
  <c r="Q3951" i="1" s="1"/>
  <c r="P3952" i="1"/>
  <c r="Q3952" i="1" s="1"/>
  <c r="P3953" i="1"/>
  <c r="Q3953" i="1" s="1"/>
  <c r="P3954" i="1"/>
  <c r="Q3954" i="1" s="1"/>
  <c r="P3955" i="1"/>
  <c r="Q3955" i="1" s="1"/>
  <c r="P3956" i="1"/>
  <c r="Q3956" i="1" s="1"/>
  <c r="P3957" i="1"/>
  <c r="Q3957" i="1" s="1"/>
  <c r="P3958" i="1"/>
  <c r="Q3958" i="1" s="1"/>
  <c r="P3959" i="1"/>
  <c r="Q3959" i="1" s="1"/>
  <c r="P3960" i="1"/>
  <c r="Q3960" i="1" s="1"/>
  <c r="P3961" i="1"/>
  <c r="Q3961" i="1" s="1"/>
  <c r="P3962" i="1"/>
  <c r="Q3962" i="1" s="1"/>
  <c r="P3963" i="1"/>
  <c r="Q3963" i="1" s="1"/>
  <c r="P3964" i="1"/>
  <c r="Q3964" i="1" s="1"/>
  <c r="P3965" i="1"/>
  <c r="Q3965" i="1" s="1"/>
  <c r="P3966" i="1"/>
  <c r="Q3966" i="1" s="1"/>
  <c r="P3967" i="1"/>
  <c r="Q3967" i="1" s="1"/>
  <c r="P3968" i="1"/>
  <c r="Q3968" i="1" s="1"/>
  <c r="P3969" i="1"/>
  <c r="Q3969" i="1" s="1"/>
  <c r="P3970" i="1"/>
  <c r="Q3970" i="1" s="1"/>
  <c r="P3971" i="1"/>
  <c r="Q3971" i="1" s="1"/>
  <c r="P3972" i="1"/>
  <c r="Q3972" i="1" s="1"/>
  <c r="P3973" i="1"/>
  <c r="Q3973" i="1" s="1"/>
  <c r="P3974" i="1"/>
  <c r="Q3974" i="1" s="1"/>
  <c r="P3975" i="1"/>
  <c r="Q3975" i="1" s="1"/>
  <c r="P3976" i="1"/>
  <c r="Q3976" i="1" s="1"/>
  <c r="P3977" i="1"/>
  <c r="Q3977" i="1" s="1"/>
  <c r="P3978" i="1"/>
  <c r="Q3978" i="1" s="1"/>
  <c r="P3979" i="1"/>
  <c r="Q3979" i="1" s="1"/>
  <c r="P3980" i="1"/>
  <c r="Q3980" i="1" s="1"/>
  <c r="P3981" i="1"/>
  <c r="Q3981" i="1" s="1"/>
  <c r="P3982" i="1"/>
  <c r="Q3982" i="1" s="1"/>
  <c r="P3983" i="1"/>
  <c r="Q3983" i="1" s="1"/>
  <c r="P3984" i="1"/>
  <c r="Q3984" i="1" s="1"/>
  <c r="P3985" i="1"/>
  <c r="Q3985" i="1" s="1"/>
  <c r="P3986" i="1"/>
  <c r="Q3986" i="1" s="1"/>
  <c r="P3987" i="1"/>
  <c r="Q3987" i="1" s="1"/>
  <c r="P3988" i="1"/>
  <c r="Q3988" i="1" s="1"/>
  <c r="P3989" i="1"/>
  <c r="Q3989" i="1" s="1"/>
  <c r="P3990" i="1"/>
  <c r="Q3990" i="1" s="1"/>
  <c r="P3991" i="1"/>
  <c r="Q3991" i="1" s="1"/>
  <c r="P3992" i="1"/>
  <c r="Q3992" i="1" s="1"/>
  <c r="P3993" i="1"/>
  <c r="Q3993" i="1" s="1"/>
  <c r="P3994" i="1"/>
  <c r="Q3994" i="1" s="1"/>
  <c r="P3995" i="1"/>
  <c r="Q3995" i="1" s="1"/>
  <c r="P3996" i="1"/>
  <c r="Q3996" i="1" s="1"/>
  <c r="P3997" i="1"/>
  <c r="Q3997" i="1" s="1"/>
  <c r="P3998" i="1"/>
  <c r="Q3998" i="1" s="1"/>
  <c r="P3999" i="1"/>
  <c r="Q3999" i="1" s="1"/>
  <c r="P4000" i="1"/>
  <c r="Q4000" i="1" s="1"/>
  <c r="P4001" i="1"/>
  <c r="Q4001" i="1" s="1"/>
  <c r="P4002" i="1"/>
  <c r="Q4002" i="1" s="1"/>
  <c r="P4003" i="1"/>
  <c r="Q4003" i="1" s="1"/>
  <c r="P4004" i="1"/>
  <c r="Q4004" i="1" s="1"/>
  <c r="P4005" i="1"/>
  <c r="Q4005" i="1" s="1"/>
  <c r="P4006" i="1"/>
  <c r="Q4006" i="1" s="1"/>
  <c r="P4007" i="1"/>
  <c r="Q4007" i="1" s="1"/>
  <c r="P4008" i="1"/>
  <c r="Q4008" i="1" s="1"/>
  <c r="P4009" i="1"/>
  <c r="Q4009" i="1" s="1"/>
  <c r="P4010" i="1"/>
  <c r="Q4010" i="1" s="1"/>
  <c r="P4011" i="1"/>
  <c r="Q4011" i="1" s="1"/>
  <c r="P4012" i="1"/>
  <c r="Q4012" i="1" s="1"/>
  <c r="P4013" i="1"/>
  <c r="Q4013" i="1" s="1"/>
  <c r="P4014" i="1"/>
  <c r="Q4014" i="1" s="1"/>
  <c r="P4015" i="1"/>
  <c r="Q4015" i="1" s="1"/>
  <c r="P4016" i="1"/>
  <c r="Q4016" i="1" s="1"/>
  <c r="P4017" i="1"/>
  <c r="Q4017" i="1" s="1"/>
  <c r="P4018" i="1"/>
  <c r="Q4018" i="1" s="1"/>
  <c r="P4019" i="1"/>
  <c r="Q4019" i="1" s="1"/>
  <c r="P4020" i="1"/>
  <c r="Q4020" i="1" s="1"/>
  <c r="P4021" i="1"/>
  <c r="Q4021" i="1" s="1"/>
  <c r="P4022" i="1"/>
  <c r="Q4022" i="1" s="1"/>
  <c r="P4023" i="1"/>
  <c r="Q4023" i="1" s="1"/>
  <c r="P4024" i="1"/>
  <c r="Q4024" i="1" s="1"/>
  <c r="P4025" i="1"/>
  <c r="Q4025" i="1" s="1"/>
  <c r="P4026" i="1"/>
  <c r="Q4026" i="1" s="1"/>
  <c r="P4027" i="1"/>
  <c r="Q4027" i="1" s="1"/>
  <c r="P4028" i="1"/>
  <c r="Q4028" i="1" s="1"/>
  <c r="P4029" i="1"/>
  <c r="Q4029" i="1" s="1"/>
  <c r="P4030" i="1"/>
  <c r="Q4030" i="1" s="1"/>
  <c r="P4031" i="1"/>
  <c r="Q4031" i="1" s="1"/>
  <c r="P4032" i="1"/>
  <c r="Q4032" i="1" s="1"/>
  <c r="P4033" i="1"/>
  <c r="Q4033" i="1" s="1"/>
  <c r="P4034" i="1"/>
  <c r="Q4034" i="1" s="1"/>
  <c r="P4035" i="1"/>
  <c r="Q4035" i="1" s="1"/>
  <c r="P4036" i="1"/>
  <c r="Q4036" i="1" s="1"/>
  <c r="P4037" i="1"/>
  <c r="Q4037" i="1" s="1"/>
  <c r="P4038" i="1"/>
  <c r="Q4038" i="1" s="1"/>
  <c r="P4039" i="1"/>
  <c r="Q4039" i="1" s="1"/>
  <c r="P4040" i="1"/>
  <c r="Q4040" i="1" s="1"/>
  <c r="P4041" i="1"/>
  <c r="Q4041" i="1" s="1"/>
  <c r="P4042" i="1"/>
  <c r="Q4042" i="1" s="1"/>
  <c r="P4043" i="1"/>
  <c r="Q4043" i="1" s="1"/>
  <c r="P4044" i="1"/>
  <c r="Q4044" i="1" s="1"/>
  <c r="P4045" i="1"/>
  <c r="Q4045" i="1" s="1"/>
  <c r="P4046" i="1"/>
  <c r="Q4046" i="1" s="1"/>
  <c r="P4047" i="1"/>
  <c r="Q4047" i="1" s="1"/>
  <c r="P4048" i="1"/>
  <c r="Q4048" i="1" s="1"/>
  <c r="P4049" i="1"/>
  <c r="Q4049" i="1" s="1"/>
  <c r="P4050" i="1"/>
  <c r="Q4050" i="1" s="1"/>
  <c r="P4051" i="1"/>
  <c r="Q4051" i="1" s="1"/>
  <c r="P4052" i="1"/>
  <c r="Q4052" i="1" s="1"/>
  <c r="P4053" i="1"/>
  <c r="Q4053" i="1" s="1"/>
  <c r="P4054" i="1"/>
  <c r="Q4054" i="1" s="1"/>
  <c r="P4055" i="1"/>
  <c r="Q4055" i="1" s="1"/>
  <c r="P4056" i="1"/>
  <c r="Q4056" i="1" s="1"/>
  <c r="P4057" i="1"/>
  <c r="Q4057" i="1" s="1"/>
  <c r="P4058" i="1"/>
  <c r="Q4058" i="1" s="1"/>
  <c r="P4059" i="1"/>
  <c r="Q4059" i="1" s="1"/>
  <c r="P4060" i="1"/>
  <c r="Q4060" i="1" s="1"/>
  <c r="P4061" i="1"/>
  <c r="Q4061" i="1" s="1"/>
  <c r="P4062" i="1"/>
  <c r="Q4062" i="1" s="1"/>
  <c r="P4063" i="1"/>
  <c r="Q4063" i="1" s="1"/>
  <c r="P4064" i="1"/>
  <c r="Q4064" i="1" s="1"/>
  <c r="P4065" i="1"/>
  <c r="Q4065" i="1" s="1"/>
  <c r="P4066" i="1"/>
  <c r="Q4066" i="1" s="1"/>
  <c r="P4067" i="1"/>
  <c r="Q4067" i="1" s="1"/>
  <c r="P4068" i="1"/>
  <c r="Q4068" i="1" s="1"/>
  <c r="P4069" i="1"/>
  <c r="Q4069" i="1" s="1"/>
  <c r="P4070" i="1"/>
  <c r="Q4070" i="1" s="1"/>
  <c r="P4071" i="1"/>
  <c r="Q4071" i="1" s="1"/>
  <c r="P4072" i="1"/>
  <c r="Q4072" i="1" s="1"/>
  <c r="P4073" i="1"/>
  <c r="Q4073" i="1" s="1"/>
  <c r="P4074" i="1"/>
  <c r="Q4074" i="1" s="1"/>
  <c r="P4075" i="1"/>
  <c r="Q4075" i="1" s="1"/>
  <c r="P4076" i="1"/>
  <c r="Q4076" i="1" s="1"/>
  <c r="P4077" i="1"/>
  <c r="Q4077" i="1" s="1"/>
  <c r="P4078" i="1"/>
  <c r="Q4078" i="1" s="1"/>
  <c r="P4079" i="1"/>
  <c r="Q4079" i="1" s="1"/>
  <c r="P4080" i="1"/>
  <c r="Q4080" i="1" s="1"/>
  <c r="P4081" i="1"/>
  <c r="Q4081" i="1" s="1"/>
  <c r="P4082" i="1"/>
  <c r="Q4082" i="1" s="1"/>
  <c r="P4083" i="1"/>
  <c r="Q4083" i="1" s="1"/>
  <c r="P4084" i="1"/>
  <c r="Q4084" i="1" s="1"/>
  <c r="P4085" i="1"/>
  <c r="Q4085" i="1" s="1"/>
  <c r="P4086" i="1"/>
  <c r="Q4086" i="1" s="1"/>
  <c r="P4087" i="1"/>
  <c r="Q4087" i="1" s="1"/>
  <c r="P4088" i="1"/>
  <c r="Q4088" i="1" s="1"/>
  <c r="P4089" i="1"/>
  <c r="Q4089" i="1" s="1"/>
  <c r="P4090" i="1"/>
  <c r="Q4090" i="1" s="1"/>
  <c r="P4091" i="1"/>
  <c r="Q4091" i="1" s="1"/>
  <c r="P4092" i="1"/>
  <c r="Q4092" i="1" s="1"/>
  <c r="P4093" i="1"/>
  <c r="Q4093" i="1" s="1"/>
  <c r="P4094" i="1"/>
  <c r="Q4094" i="1" s="1"/>
  <c r="P4095" i="1"/>
  <c r="Q4095" i="1" s="1"/>
  <c r="P4096" i="1"/>
  <c r="Q4096" i="1" s="1"/>
  <c r="P4097" i="1"/>
  <c r="Q4097" i="1" s="1"/>
  <c r="P4098" i="1"/>
  <c r="Q4098" i="1" s="1"/>
  <c r="P4099" i="1"/>
  <c r="Q4099" i="1" s="1"/>
  <c r="P4100" i="1"/>
  <c r="Q4100" i="1" s="1"/>
  <c r="P4101" i="1"/>
  <c r="Q4101" i="1" s="1"/>
  <c r="P4102" i="1"/>
  <c r="Q4102" i="1" s="1"/>
  <c r="P4103" i="1"/>
  <c r="Q4103" i="1" s="1"/>
  <c r="P4104" i="1"/>
  <c r="Q4104" i="1" s="1"/>
  <c r="P4105" i="1"/>
  <c r="Q4105" i="1" s="1"/>
  <c r="P4106" i="1"/>
  <c r="Q4106" i="1" s="1"/>
  <c r="P4107" i="1"/>
  <c r="Q4107" i="1" s="1"/>
  <c r="P4108" i="1"/>
  <c r="Q4108" i="1" s="1"/>
  <c r="P4109" i="1"/>
  <c r="Q4109" i="1" s="1"/>
  <c r="P4110" i="1"/>
  <c r="Q4110" i="1" s="1"/>
  <c r="P4111" i="1"/>
  <c r="Q4111" i="1" s="1"/>
  <c r="P4112" i="1"/>
  <c r="Q4112" i="1" s="1"/>
  <c r="P4113" i="1"/>
  <c r="Q4113" i="1" s="1"/>
  <c r="P4114" i="1"/>
  <c r="Q4114" i="1" s="1"/>
  <c r="P4115" i="1"/>
  <c r="Q4115" i="1" s="1"/>
  <c r="P4116" i="1"/>
  <c r="Q4116" i="1" s="1"/>
  <c r="P4117" i="1"/>
  <c r="Q4117" i="1" s="1"/>
  <c r="P4118" i="1"/>
  <c r="Q4118" i="1" s="1"/>
  <c r="P4119" i="1"/>
  <c r="Q4119" i="1" s="1"/>
  <c r="P4120" i="1"/>
  <c r="Q4120" i="1" s="1"/>
  <c r="P4121" i="1"/>
  <c r="Q4121" i="1" s="1"/>
  <c r="P4122" i="1"/>
  <c r="Q4122" i="1" s="1"/>
  <c r="P4123" i="1"/>
  <c r="Q4123" i="1" s="1"/>
  <c r="P4124" i="1"/>
  <c r="Q4124" i="1" s="1"/>
  <c r="P4125" i="1"/>
  <c r="Q4125" i="1" s="1"/>
  <c r="P4126" i="1"/>
  <c r="Q4126" i="1" s="1"/>
  <c r="P4127" i="1"/>
  <c r="Q4127" i="1" s="1"/>
  <c r="P4128" i="1"/>
  <c r="Q4128" i="1" s="1"/>
  <c r="P4129" i="1"/>
  <c r="Q4129" i="1" s="1"/>
  <c r="P4130" i="1"/>
  <c r="Q4130" i="1" s="1"/>
  <c r="P4131" i="1"/>
  <c r="Q4131" i="1" s="1"/>
  <c r="P4132" i="1"/>
  <c r="Q4132" i="1" s="1"/>
  <c r="P4133" i="1"/>
  <c r="Q4133" i="1" s="1"/>
  <c r="P4134" i="1"/>
  <c r="Q4134" i="1" s="1"/>
  <c r="P4135" i="1"/>
  <c r="Q4135" i="1" s="1"/>
  <c r="P4136" i="1"/>
  <c r="Q4136" i="1" s="1"/>
  <c r="P4137" i="1"/>
  <c r="Q4137" i="1" s="1"/>
  <c r="P4138" i="1"/>
  <c r="Q4138" i="1" s="1"/>
  <c r="P4139" i="1"/>
  <c r="Q4139" i="1" s="1"/>
  <c r="P4140" i="1"/>
  <c r="Q4140" i="1" s="1"/>
  <c r="P4141" i="1"/>
  <c r="Q4141" i="1" s="1"/>
  <c r="P4142" i="1"/>
  <c r="Q4142" i="1" s="1"/>
  <c r="P4143" i="1"/>
  <c r="Q4143" i="1" s="1"/>
  <c r="P4144" i="1"/>
  <c r="Q4144" i="1" s="1"/>
  <c r="P4145" i="1"/>
  <c r="Q4145" i="1" s="1"/>
  <c r="P4146" i="1"/>
  <c r="Q4146" i="1" s="1"/>
  <c r="P4147" i="1"/>
  <c r="Q4147" i="1" s="1"/>
  <c r="P4148" i="1"/>
  <c r="Q4148" i="1" s="1"/>
  <c r="P4149" i="1"/>
  <c r="Q4149" i="1" s="1"/>
  <c r="P4150" i="1"/>
  <c r="Q4150" i="1" s="1"/>
  <c r="P4151" i="1"/>
  <c r="Q4151" i="1" s="1"/>
  <c r="P4152" i="1"/>
  <c r="Q4152" i="1" s="1"/>
  <c r="P4153" i="1"/>
  <c r="Q4153" i="1" s="1"/>
  <c r="P4154" i="1"/>
  <c r="Q4154" i="1" s="1"/>
  <c r="P4155" i="1"/>
  <c r="Q4155" i="1" s="1"/>
  <c r="P4156" i="1"/>
  <c r="Q4156" i="1" s="1"/>
  <c r="P4157" i="1"/>
  <c r="Q4157" i="1" s="1"/>
  <c r="P4158" i="1"/>
  <c r="Q4158" i="1" s="1"/>
  <c r="P4159" i="1"/>
  <c r="Q4159" i="1" s="1"/>
  <c r="P4160" i="1"/>
  <c r="Q4160" i="1" s="1"/>
  <c r="P4161" i="1"/>
  <c r="Q4161" i="1" s="1"/>
  <c r="P4162" i="1"/>
  <c r="Q4162" i="1" s="1"/>
  <c r="P4163" i="1"/>
  <c r="Q4163" i="1" s="1"/>
  <c r="P4164" i="1"/>
  <c r="Q4164" i="1" s="1"/>
  <c r="P4165" i="1"/>
  <c r="Q4165" i="1" s="1"/>
  <c r="P4166" i="1"/>
  <c r="Q4166" i="1" s="1"/>
  <c r="P4167" i="1"/>
  <c r="Q4167" i="1" s="1"/>
  <c r="P4168" i="1"/>
  <c r="Q4168" i="1" s="1"/>
  <c r="P4169" i="1"/>
  <c r="Q4169" i="1" s="1"/>
  <c r="P4170" i="1"/>
  <c r="Q4170" i="1" s="1"/>
  <c r="P4171" i="1"/>
  <c r="Q4171" i="1" s="1"/>
  <c r="P4172" i="1"/>
  <c r="Q4172" i="1" s="1"/>
  <c r="P4173" i="1"/>
  <c r="Q4173" i="1" s="1"/>
  <c r="P4174" i="1"/>
  <c r="Q4174" i="1" s="1"/>
  <c r="P4175" i="1"/>
  <c r="Q4175" i="1" s="1"/>
  <c r="P4176" i="1"/>
  <c r="Q4176" i="1" s="1"/>
  <c r="P4177" i="1"/>
  <c r="Q4177" i="1" s="1"/>
  <c r="P4178" i="1"/>
  <c r="Q4178" i="1" s="1"/>
  <c r="P4179" i="1"/>
  <c r="Q4179" i="1" s="1"/>
  <c r="P4180" i="1"/>
  <c r="Q4180" i="1" s="1"/>
  <c r="P4181" i="1"/>
  <c r="Q4181" i="1" s="1"/>
  <c r="P4182" i="1"/>
  <c r="Q4182" i="1" s="1"/>
  <c r="P4183" i="1"/>
  <c r="Q4183" i="1" s="1"/>
  <c r="P4184" i="1"/>
  <c r="Q4184" i="1" s="1"/>
  <c r="P4185" i="1"/>
  <c r="Q4185" i="1" s="1"/>
  <c r="P4186" i="1"/>
  <c r="Q4186" i="1" s="1"/>
  <c r="P4187" i="1"/>
  <c r="Q4187" i="1" s="1"/>
  <c r="P4188" i="1"/>
  <c r="Q4188" i="1" s="1"/>
  <c r="P4189" i="1"/>
  <c r="Q4189" i="1" s="1"/>
  <c r="P4190" i="1"/>
  <c r="Q4190" i="1" s="1"/>
  <c r="P4191" i="1"/>
  <c r="Q4191" i="1" s="1"/>
  <c r="P4192" i="1"/>
  <c r="Q4192" i="1" s="1"/>
  <c r="P4193" i="1"/>
  <c r="Q4193" i="1" s="1"/>
  <c r="P4194" i="1"/>
  <c r="Q4194" i="1" s="1"/>
  <c r="P4195" i="1"/>
  <c r="Q4195" i="1" s="1"/>
  <c r="P4196" i="1"/>
  <c r="Q4196" i="1" s="1"/>
  <c r="P4197" i="1"/>
  <c r="Q4197" i="1" s="1"/>
  <c r="P4198" i="1"/>
  <c r="Q4198" i="1" s="1"/>
  <c r="P4199" i="1"/>
  <c r="Q4199" i="1" s="1"/>
  <c r="P4200" i="1"/>
  <c r="Q4200" i="1" s="1"/>
  <c r="P4201" i="1"/>
  <c r="Q4201" i="1" s="1"/>
  <c r="P4202" i="1"/>
  <c r="Q4202" i="1" s="1"/>
  <c r="P4203" i="1"/>
  <c r="Q4203" i="1" s="1"/>
  <c r="P4204" i="1"/>
  <c r="Q4204" i="1" s="1"/>
  <c r="P4205" i="1"/>
  <c r="Q4205" i="1" s="1"/>
  <c r="P4206" i="1"/>
  <c r="Q4206" i="1" s="1"/>
  <c r="P4207" i="1"/>
  <c r="Q4207" i="1" s="1"/>
  <c r="P4208" i="1"/>
  <c r="Q4208" i="1" s="1"/>
  <c r="P4209" i="1"/>
  <c r="Q4209" i="1" s="1"/>
  <c r="P4210" i="1"/>
  <c r="Q4210" i="1" s="1"/>
  <c r="P4211" i="1"/>
  <c r="Q4211" i="1" s="1"/>
  <c r="P4212" i="1"/>
  <c r="Q4212" i="1" s="1"/>
  <c r="P4213" i="1"/>
  <c r="Q4213" i="1" s="1"/>
  <c r="P4214" i="1"/>
  <c r="Q4214" i="1" s="1"/>
  <c r="P4215" i="1"/>
  <c r="Q4215" i="1" s="1"/>
  <c r="P4216" i="1"/>
  <c r="Q4216" i="1" s="1"/>
  <c r="P4217" i="1"/>
  <c r="Q4217" i="1" s="1"/>
  <c r="P4218" i="1"/>
  <c r="Q4218" i="1" s="1"/>
  <c r="P4219" i="1"/>
  <c r="Q4219" i="1" s="1"/>
  <c r="P4220" i="1"/>
  <c r="Q4220" i="1" s="1"/>
  <c r="P4221" i="1"/>
  <c r="Q4221" i="1" s="1"/>
  <c r="P4222" i="1"/>
  <c r="Q4222" i="1" s="1"/>
  <c r="P4223" i="1"/>
  <c r="Q4223" i="1" s="1"/>
  <c r="P4224" i="1"/>
  <c r="Q4224" i="1" s="1"/>
  <c r="P4225" i="1"/>
  <c r="Q4225" i="1" s="1"/>
  <c r="P4226" i="1"/>
  <c r="Q4226" i="1" s="1"/>
  <c r="P4227" i="1"/>
  <c r="Q4227" i="1" s="1"/>
  <c r="P4228" i="1"/>
  <c r="Q4228" i="1" s="1"/>
  <c r="P4229" i="1"/>
  <c r="Q4229" i="1" s="1"/>
  <c r="P4230" i="1"/>
  <c r="Q4230" i="1" s="1"/>
  <c r="P4231" i="1"/>
  <c r="Q4231" i="1" s="1"/>
  <c r="P4232" i="1"/>
  <c r="Q4232" i="1" s="1"/>
  <c r="P4233" i="1"/>
  <c r="Q4233" i="1" s="1"/>
  <c r="P4234" i="1"/>
  <c r="Q4234" i="1" s="1"/>
  <c r="P4235" i="1"/>
  <c r="Q4235" i="1" s="1"/>
  <c r="P4236" i="1"/>
  <c r="Q4236" i="1" s="1"/>
  <c r="P4237" i="1"/>
  <c r="Q4237" i="1" s="1"/>
  <c r="P4238" i="1"/>
  <c r="Q4238" i="1" s="1"/>
  <c r="P4239" i="1"/>
  <c r="Q4239" i="1" s="1"/>
  <c r="P4240" i="1"/>
  <c r="Q4240" i="1" s="1"/>
  <c r="P4241" i="1"/>
  <c r="Q4241" i="1" s="1"/>
  <c r="P4242" i="1"/>
  <c r="Q4242" i="1" s="1"/>
  <c r="P4243" i="1"/>
  <c r="Q4243" i="1" s="1"/>
  <c r="P4244" i="1"/>
  <c r="Q4244" i="1" s="1"/>
  <c r="P4245" i="1"/>
  <c r="Q4245" i="1" s="1"/>
  <c r="P4246" i="1"/>
  <c r="Q4246" i="1" s="1"/>
  <c r="P4247" i="1"/>
  <c r="Q4247" i="1" s="1"/>
  <c r="P4248" i="1"/>
  <c r="Q4248" i="1" s="1"/>
  <c r="P4249" i="1"/>
  <c r="Q4249" i="1" s="1"/>
  <c r="P4250" i="1"/>
  <c r="Q4250" i="1" s="1"/>
  <c r="P4251" i="1"/>
  <c r="Q4251" i="1" s="1"/>
  <c r="P4252" i="1"/>
  <c r="Q4252" i="1" s="1"/>
  <c r="P4253" i="1"/>
  <c r="Q4253" i="1" s="1"/>
  <c r="P4254" i="1"/>
  <c r="Q4254" i="1" s="1"/>
  <c r="P4255" i="1"/>
  <c r="Q4255" i="1" s="1"/>
  <c r="P4256" i="1"/>
  <c r="Q4256" i="1" s="1"/>
  <c r="P4257" i="1"/>
  <c r="Q4257" i="1" s="1"/>
  <c r="P4258" i="1"/>
  <c r="Q4258" i="1" s="1"/>
  <c r="P4259" i="1"/>
  <c r="Q4259" i="1" s="1"/>
  <c r="P4260" i="1"/>
  <c r="Q4260" i="1" s="1"/>
  <c r="P4261" i="1"/>
  <c r="Q4261" i="1" s="1"/>
  <c r="P4262" i="1"/>
  <c r="Q4262" i="1" s="1"/>
  <c r="P4263" i="1"/>
  <c r="Q4263" i="1" s="1"/>
  <c r="P4264" i="1"/>
  <c r="Q4264" i="1" s="1"/>
  <c r="P4265" i="1"/>
  <c r="Q4265" i="1" s="1"/>
  <c r="P4266" i="1"/>
  <c r="Q4266" i="1" s="1"/>
  <c r="P4267" i="1"/>
  <c r="Q4267" i="1" s="1"/>
  <c r="P4268" i="1"/>
  <c r="Q4268" i="1" s="1"/>
  <c r="P4269" i="1"/>
  <c r="Q4269" i="1" s="1"/>
  <c r="P4270" i="1"/>
  <c r="Q4270" i="1" s="1"/>
  <c r="P4271" i="1"/>
  <c r="Q4271" i="1" s="1"/>
  <c r="P4272" i="1"/>
  <c r="Q4272" i="1" s="1"/>
  <c r="P4273" i="1"/>
  <c r="Q4273" i="1" s="1"/>
  <c r="P4274" i="1"/>
  <c r="Q4274" i="1" s="1"/>
  <c r="P4275" i="1"/>
  <c r="Q4275" i="1" s="1"/>
  <c r="P4276" i="1"/>
  <c r="Q4276" i="1" s="1"/>
  <c r="P4277" i="1"/>
  <c r="Q4277" i="1" s="1"/>
  <c r="P4278" i="1"/>
  <c r="Q4278" i="1" s="1"/>
  <c r="P4279" i="1"/>
  <c r="Q4279" i="1" s="1"/>
  <c r="P4280" i="1"/>
  <c r="Q4280" i="1" s="1"/>
  <c r="P4281" i="1"/>
  <c r="Q4281" i="1" s="1"/>
  <c r="P4282" i="1"/>
  <c r="Q4282" i="1" s="1"/>
  <c r="P4283" i="1"/>
  <c r="Q4283" i="1" s="1"/>
  <c r="P4284" i="1"/>
  <c r="Q4284" i="1" s="1"/>
  <c r="P4285" i="1"/>
  <c r="Q4285" i="1" s="1"/>
  <c r="P4286" i="1"/>
  <c r="Q4286" i="1" s="1"/>
  <c r="P4287" i="1"/>
  <c r="Q4287" i="1" s="1"/>
  <c r="P4288" i="1"/>
  <c r="Q4288" i="1" s="1"/>
  <c r="P4289" i="1"/>
  <c r="Q4289" i="1" s="1"/>
  <c r="P4290" i="1"/>
  <c r="Q4290" i="1" s="1"/>
  <c r="P4291" i="1"/>
  <c r="Q4291" i="1" s="1"/>
  <c r="P4292" i="1"/>
  <c r="Q4292" i="1" s="1"/>
  <c r="P4293" i="1"/>
  <c r="Q4293" i="1" s="1"/>
  <c r="P4294" i="1"/>
  <c r="Q4294" i="1" s="1"/>
  <c r="P4295" i="1"/>
  <c r="Q4295" i="1" s="1"/>
  <c r="P4296" i="1"/>
  <c r="Q4296" i="1" s="1"/>
  <c r="P4297" i="1"/>
  <c r="Q4297" i="1" s="1"/>
  <c r="P4298" i="1"/>
  <c r="Q4298" i="1" s="1"/>
  <c r="P4299" i="1"/>
  <c r="Q4299" i="1" s="1"/>
  <c r="P4300" i="1"/>
  <c r="Q4300" i="1" s="1"/>
  <c r="P4301" i="1"/>
  <c r="Q4301" i="1" s="1"/>
  <c r="P4302" i="1"/>
  <c r="Q4302" i="1" s="1"/>
  <c r="P4303" i="1"/>
  <c r="Q4303" i="1" s="1"/>
  <c r="P4304" i="1"/>
  <c r="Q4304" i="1" s="1"/>
  <c r="P4305" i="1"/>
  <c r="Q4305" i="1" s="1"/>
  <c r="P4306" i="1"/>
  <c r="Q4306" i="1" s="1"/>
  <c r="P4307" i="1"/>
  <c r="Q4307" i="1" s="1"/>
  <c r="P4308" i="1"/>
  <c r="Q4308" i="1" s="1"/>
  <c r="P4309" i="1"/>
  <c r="Q4309" i="1" s="1"/>
  <c r="P4310" i="1"/>
  <c r="Q4310" i="1" s="1"/>
  <c r="P4311" i="1"/>
  <c r="Q4311" i="1" s="1"/>
  <c r="P4312" i="1"/>
  <c r="Q4312" i="1" s="1"/>
  <c r="P4313" i="1"/>
  <c r="Q4313" i="1" s="1"/>
  <c r="P4314" i="1"/>
  <c r="Q4314" i="1" s="1"/>
  <c r="P4315" i="1"/>
  <c r="Q4315" i="1" s="1"/>
  <c r="P4316" i="1"/>
  <c r="Q4316" i="1" s="1"/>
  <c r="P4317" i="1"/>
  <c r="Q4317" i="1" s="1"/>
  <c r="P4318" i="1"/>
  <c r="Q4318" i="1" s="1"/>
  <c r="P4319" i="1"/>
  <c r="Q4319" i="1" s="1"/>
  <c r="P4320" i="1"/>
  <c r="Q4320" i="1" s="1"/>
  <c r="P4321" i="1"/>
  <c r="Q4321" i="1" s="1"/>
  <c r="P4322" i="1"/>
  <c r="Q4322" i="1" s="1"/>
  <c r="P4323" i="1"/>
  <c r="Q4323" i="1" s="1"/>
  <c r="P4324" i="1"/>
  <c r="Q4324" i="1" s="1"/>
  <c r="P4325" i="1"/>
  <c r="Q4325" i="1" s="1"/>
  <c r="P4326" i="1"/>
  <c r="Q4326" i="1" s="1"/>
  <c r="P4327" i="1"/>
  <c r="Q4327" i="1" s="1"/>
  <c r="P4328" i="1"/>
  <c r="Q4328" i="1" s="1"/>
  <c r="P4329" i="1"/>
  <c r="Q4329" i="1" s="1"/>
  <c r="P4330" i="1"/>
  <c r="Q4330" i="1" s="1"/>
  <c r="P4331" i="1"/>
  <c r="Q4331" i="1" s="1"/>
  <c r="P4332" i="1"/>
  <c r="Q4332" i="1" s="1"/>
  <c r="P4333" i="1"/>
  <c r="Q4333" i="1" s="1"/>
  <c r="P4334" i="1"/>
  <c r="Q4334" i="1" s="1"/>
  <c r="P4335" i="1"/>
  <c r="Q4335" i="1" s="1"/>
  <c r="P4336" i="1"/>
  <c r="Q4336" i="1" s="1"/>
  <c r="P4337" i="1"/>
  <c r="Q4337" i="1" s="1"/>
  <c r="P4338" i="1"/>
  <c r="Q4338" i="1" s="1"/>
  <c r="P4339" i="1"/>
  <c r="Q4339" i="1" s="1"/>
  <c r="P4340" i="1"/>
  <c r="Q4340" i="1" s="1"/>
  <c r="P4341" i="1"/>
  <c r="Q4341" i="1" s="1"/>
  <c r="P4342" i="1"/>
  <c r="Q4342" i="1" s="1"/>
  <c r="P4343" i="1"/>
  <c r="Q4343" i="1" s="1"/>
  <c r="P4344" i="1"/>
  <c r="Q4344" i="1" s="1"/>
  <c r="P4345" i="1"/>
  <c r="Q4345" i="1" s="1"/>
  <c r="P4346" i="1"/>
  <c r="Q4346" i="1" s="1"/>
  <c r="P4347" i="1"/>
  <c r="Q4347" i="1" s="1"/>
  <c r="P4348" i="1"/>
  <c r="Q4348" i="1" s="1"/>
  <c r="P4349" i="1"/>
  <c r="Q4349" i="1" s="1"/>
  <c r="P4350" i="1"/>
  <c r="Q4350" i="1" s="1"/>
  <c r="P4351" i="1"/>
  <c r="Q4351" i="1" s="1"/>
  <c r="P4352" i="1"/>
  <c r="Q4352" i="1" s="1"/>
  <c r="P4353" i="1"/>
  <c r="Q4353" i="1" s="1"/>
  <c r="P4354" i="1"/>
  <c r="Q4354" i="1" s="1"/>
  <c r="P4355" i="1"/>
  <c r="Q4355" i="1" s="1"/>
  <c r="P4356" i="1"/>
  <c r="Q4356" i="1" s="1"/>
  <c r="P4357" i="1"/>
  <c r="Q4357" i="1" s="1"/>
  <c r="P4358" i="1"/>
  <c r="Q4358" i="1" s="1"/>
  <c r="P4359" i="1"/>
  <c r="Q4359" i="1" s="1"/>
  <c r="P4360" i="1"/>
  <c r="Q4360" i="1" s="1"/>
  <c r="P4361" i="1"/>
  <c r="Q4361" i="1" s="1"/>
  <c r="P4362" i="1"/>
  <c r="Q4362" i="1" s="1"/>
  <c r="P4363" i="1"/>
  <c r="Q4363" i="1" s="1"/>
  <c r="P4364" i="1"/>
  <c r="Q4364" i="1" s="1"/>
  <c r="P4365" i="1"/>
  <c r="Q4365" i="1" s="1"/>
  <c r="P4366" i="1"/>
  <c r="Q4366" i="1" s="1"/>
  <c r="P4367" i="1"/>
  <c r="Q4367" i="1" s="1"/>
  <c r="P4368" i="1"/>
  <c r="Q4368" i="1" s="1"/>
  <c r="P4369" i="1"/>
  <c r="Q4369" i="1" s="1"/>
  <c r="P4370" i="1"/>
  <c r="Q4370" i="1" s="1"/>
  <c r="P4371" i="1"/>
  <c r="Q4371" i="1" s="1"/>
  <c r="P4372" i="1"/>
  <c r="Q4372" i="1" s="1"/>
  <c r="P4373" i="1"/>
  <c r="Q4373" i="1" s="1"/>
  <c r="P4374" i="1"/>
  <c r="Q4374" i="1" s="1"/>
  <c r="P4375" i="1"/>
  <c r="Q4375" i="1" s="1"/>
  <c r="P4376" i="1"/>
  <c r="Q4376" i="1" s="1"/>
  <c r="P4377" i="1"/>
  <c r="Q4377" i="1" s="1"/>
  <c r="P4378" i="1"/>
  <c r="Q4378" i="1" s="1"/>
  <c r="P4379" i="1"/>
  <c r="Q4379" i="1" s="1"/>
  <c r="P4380" i="1"/>
  <c r="Q4380" i="1" s="1"/>
  <c r="P4381" i="1"/>
  <c r="Q4381" i="1" s="1"/>
  <c r="P4382" i="1"/>
  <c r="Q4382" i="1" s="1"/>
  <c r="P4383" i="1"/>
  <c r="Q4383" i="1" s="1"/>
  <c r="P4384" i="1"/>
  <c r="Q4384" i="1" s="1"/>
  <c r="P4385" i="1"/>
  <c r="Q4385" i="1" s="1"/>
  <c r="P4386" i="1"/>
  <c r="Q4386" i="1" s="1"/>
  <c r="P4387" i="1"/>
  <c r="Q4387" i="1" s="1"/>
  <c r="P4388" i="1"/>
  <c r="Q4388" i="1" s="1"/>
  <c r="P4389" i="1"/>
  <c r="Q4389" i="1" s="1"/>
  <c r="P4390" i="1"/>
  <c r="Q4390" i="1" s="1"/>
  <c r="P4391" i="1"/>
  <c r="Q4391" i="1" s="1"/>
  <c r="P4392" i="1"/>
  <c r="Q4392" i="1" s="1"/>
  <c r="P4393" i="1"/>
  <c r="Q4393" i="1" s="1"/>
  <c r="P4394" i="1"/>
  <c r="Q4394" i="1" s="1"/>
  <c r="P4395" i="1"/>
  <c r="Q4395" i="1" s="1"/>
  <c r="P4396" i="1"/>
  <c r="Q4396" i="1" s="1"/>
  <c r="P4397" i="1"/>
  <c r="Q4397" i="1" s="1"/>
  <c r="P4398" i="1"/>
  <c r="Q4398" i="1" s="1"/>
  <c r="P4399" i="1"/>
  <c r="Q4399" i="1" s="1"/>
  <c r="P4400" i="1"/>
  <c r="Q4400" i="1" s="1"/>
  <c r="P4401" i="1"/>
  <c r="Q4401" i="1" s="1"/>
  <c r="P4402" i="1"/>
  <c r="Q4402" i="1" s="1"/>
  <c r="P4403" i="1"/>
  <c r="Q4403" i="1" s="1"/>
  <c r="P4404" i="1"/>
  <c r="Q4404" i="1" s="1"/>
  <c r="P4405" i="1"/>
  <c r="Q4405" i="1" s="1"/>
  <c r="P4406" i="1"/>
  <c r="Q4406" i="1" s="1"/>
  <c r="P4407" i="1"/>
  <c r="Q4407" i="1" s="1"/>
  <c r="P4408" i="1"/>
  <c r="Q4408" i="1" s="1"/>
  <c r="P4409" i="1"/>
  <c r="Q4409" i="1" s="1"/>
  <c r="P4410" i="1"/>
  <c r="Q4410" i="1" s="1"/>
  <c r="P4411" i="1"/>
  <c r="Q4411" i="1" s="1"/>
  <c r="P4412" i="1"/>
  <c r="Q4412" i="1" s="1"/>
  <c r="P4413" i="1"/>
  <c r="Q4413" i="1" s="1"/>
  <c r="P4414" i="1"/>
  <c r="Q4414" i="1" s="1"/>
  <c r="P4415" i="1"/>
  <c r="Q4415" i="1" s="1"/>
  <c r="P4416" i="1"/>
  <c r="Q4416" i="1" s="1"/>
  <c r="P4417" i="1"/>
  <c r="Q4417" i="1" s="1"/>
  <c r="P4418" i="1"/>
  <c r="Q4418" i="1" s="1"/>
  <c r="P4419" i="1"/>
  <c r="Q4419" i="1" s="1"/>
  <c r="P4420" i="1"/>
  <c r="Q4420" i="1" s="1"/>
  <c r="P4421" i="1"/>
  <c r="Q4421" i="1" s="1"/>
  <c r="P4422" i="1"/>
  <c r="Q4422" i="1" s="1"/>
  <c r="P4423" i="1"/>
  <c r="Q4423" i="1" s="1"/>
  <c r="P4424" i="1"/>
  <c r="Q4424" i="1" s="1"/>
  <c r="P4425" i="1"/>
  <c r="Q4425" i="1" s="1"/>
  <c r="P4426" i="1"/>
  <c r="Q4426" i="1" s="1"/>
  <c r="P4427" i="1"/>
  <c r="Q4427" i="1" s="1"/>
  <c r="P4428" i="1"/>
  <c r="Q4428" i="1" s="1"/>
  <c r="P4429" i="1"/>
  <c r="Q4429" i="1" s="1"/>
  <c r="P4430" i="1"/>
  <c r="Q4430" i="1" s="1"/>
  <c r="P4431" i="1"/>
  <c r="Q4431" i="1" s="1"/>
  <c r="P4432" i="1"/>
  <c r="Q4432" i="1" s="1"/>
  <c r="P4433" i="1"/>
  <c r="Q4433" i="1" s="1"/>
  <c r="P4434" i="1"/>
  <c r="Q4434" i="1" s="1"/>
  <c r="P4435" i="1"/>
  <c r="Q4435" i="1" s="1"/>
  <c r="P4436" i="1"/>
  <c r="Q4436" i="1" s="1"/>
  <c r="P4437" i="1"/>
  <c r="Q4437" i="1" s="1"/>
  <c r="P4438" i="1"/>
  <c r="Q4438" i="1" s="1"/>
  <c r="P4439" i="1"/>
  <c r="Q4439" i="1" s="1"/>
  <c r="P4440" i="1"/>
  <c r="Q4440" i="1" s="1"/>
  <c r="P4441" i="1"/>
  <c r="Q4441" i="1" s="1"/>
  <c r="P4442" i="1"/>
  <c r="Q4442" i="1" s="1"/>
  <c r="P4443" i="1"/>
  <c r="Q4443" i="1" s="1"/>
  <c r="P4444" i="1"/>
  <c r="Q4444" i="1" s="1"/>
  <c r="P4445" i="1"/>
  <c r="Q4445" i="1" s="1"/>
  <c r="P4446" i="1"/>
  <c r="Q4446" i="1" s="1"/>
  <c r="P4447" i="1"/>
  <c r="Q4447" i="1" s="1"/>
  <c r="P4448" i="1"/>
  <c r="Q4448" i="1" s="1"/>
  <c r="P4449" i="1"/>
  <c r="Q4449" i="1" s="1"/>
  <c r="P4450" i="1"/>
  <c r="Q4450" i="1" s="1"/>
  <c r="P4451" i="1"/>
  <c r="Q4451" i="1" s="1"/>
  <c r="P4452" i="1"/>
  <c r="Q4452" i="1" s="1"/>
  <c r="P4453" i="1"/>
  <c r="Q4453" i="1" s="1"/>
  <c r="P4454" i="1"/>
  <c r="Q4454" i="1" s="1"/>
  <c r="P4455" i="1"/>
  <c r="Q4455" i="1" s="1"/>
  <c r="P4456" i="1"/>
  <c r="Q4456" i="1" s="1"/>
  <c r="P4457" i="1"/>
  <c r="Q4457" i="1" s="1"/>
  <c r="P4458" i="1"/>
  <c r="Q4458" i="1" s="1"/>
  <c r="P4459" i="1"/>
  <c r="Q4459" i="1" s="1"/>
  <c r="P4460" i="1"/>
  <c r="Q4460" i="1" s="1"/>
  <c r="P4461" i="1"/>
  <c r="Q4461" i="1" s="1"/>
  <c r="P4462" i="1"/>
  <c r="Q4462" i="1" s="1"/>
  <c r="P4463" i="1"/>
  <c r="Q4463" i="1" s="1"/>
  <c r="P4464" i="1"/>
  <c r="Q4464" i="1" s="1"/>
  <c r="P4465" i="1"/>
  <c r="Q4465" i="1" s="1"/>
  <c r="P4466" i="1"/>
  <c r="Q4466" i="1" s="1"/>
  <c r="P4467" i="1"/>
  <c r="Q4467" i="1" s="1"/>
  <c r="P4468" i="1"/>
  <c r="Q4468" i="1" s="1"/>
  <c r="P4469" i="1"/>
  <c r="Q4469" i="1" s="1"/>
  <c r="P4470" i="1"/>
  <c r="Q4470" i="1" s="1"/>
  <c r="P4471" i="1"/>
  <c r="Q4471" i="1" s="1"/>
  <c r="P4472" i="1"/>
  <c r="Q4472" i="1" s="1"/>
  <c r="P4473" i="1"/>
  <c r="Q4473" i="1" s="1"/>
  <c r="P4474" i="1"/>
  <c r="Q4474" i="1" s="1"/>
  <c r="P4475" i="1"/>
  <c r="Q4475" i="1" s="1"/>
  <c r="P4476" i="1"/>
  <c r="Q4476" i="1" s="1"/>
  <c r="P4477" i="1"/>
  <c r="Q4477" i="1" s="1"/>
  <c r="P4478" i="1"/>
  <c r="Q4478" i="1" s="1"/>
  <c r="P4479" i="1"/>
  <c r="Q4479" i="1" s="1"/>
  <c r="P4480" i="1"/>
  <c r="Q4480" i="1" s="1"/>
  <c r="P4481" i="1"/>
  <c r="Q4481" i="1" s="1"/>
  <c r="P4482" i="1"/>
  <c r="Q4482" i="1" s="1"/>
  <c r="P4483" i="1"/>
  <c r="Q4483" i="1" s="1"/>
  <c r="P4484" i="1"/>
  <c r="Q4484" i="1" s="1"/>
  <c r="P4485" i="1"/>
  <c r="Q4485" i="1" s="1"/>
  <c r="P4486" i="1"/>
  <c r="Q4486" i="1" s="1"/>
  <c r="P4487" i="1"/>
  <c r="Q4487" i="1" s="1"/>
  <c r="P4488" i="1"/>
  <c r="Q4488" i="1" s="1"/>
  <c r="P4489" i="1"/>
  <c r="Q4489" i="1" s="1"/>
  <c r="P4490" i="1"/>
  <c r="Q4490" i="1" s="1"/>
  <c r="P4491" i="1"/>
  <c r="Q4491" i="1" s="1"/>
  <c r="P4492" i="1"/>
  <c r="Q4492" i="1" s="1"/>
  <c r="P4493" i="1"/>
  <c r="Q4493" i="1" s="1"/>
  <c r="P4494" i="1"/>
  <c r="Q4494" i="1" s="1"/>
  <c r="P4495" i="1"/>
  <c r="Q4495" i="1" s="1"/>
  <c r="P4496" i="1"/>
  <c r="Q4496" i="1" s="1"/>
  <c r="P4497" i="1"/>
  <c r="Q4497" i="1" s="1"/>
  <c r="P4498" i="1"/>
  <c r="Q4498" i="1" s="1"/>
  <c r="P4499" i="1"/>
  <c r="Q4499" i="1" s="1"/>
  <c r="P4500" i="1"/>
  <c r="Q4500" i="1" s="1"/>
  <c r="P4501" i="1"/>
  <c r="Q4501" i="1" s="1"/>
  <c r="P4502" i="1"/>
  <c r="Q4502" i="1" s="1"/>
  <c r="P4503" i="1"/>
  <c r="Q4503" i="1" s="1"/>
  <c r="P4504" i="1"/>
  <c r="Q4504" i="1" s="1"/>
  <c r="P4505" i="1"/>
  <c r="Q4505" i="1" s="1"/>
  <c r="P4506" i="1"/>
  <c r="Q4506" i="1" s="1"/>
  <c r="P4507" i="1"/>
  <c r="Q4507" i="1" s="1"/>
  <c r="P4508" i="1"/>
  <c r="Q4508" i="1" s="1"/>
  <c r="P4509" i="1"/>
  <c r="Q4509" i="1" s="1"/>
  <c r="P4510" i="1"/>
  <c r="Q4510" i="1" s="1"/>
  <c r="P4511" i="1"/>
  <c r="Q4511" i="1" s="1"/>
  <c r="P4512" i="1"/>
  <c r="Q4512" i="1" s="1"/>
  <c r="P4513" i="1"/>
  <c r="Q4513" i="1" s="1"/>
  <c r="P4514" i="1"/>
  <c r="Q4514" i="1" s="1"/>
  <c r="P4515" i="1"/>
  <c r="Q4515" i="1" s="1"/>
  <c r="P4516" i="1"/>
  <c r="Q4516" i="1" s="1"/>
  <c r="P4517" i="1"/>
  <c r="Q4517" i="1" s="1"/>
  <c r="P4518" i="1"/>
  <c r="Q4518" i="1" s="1"/>
  <c r="P4519" i="1"/>
  <c r="Q4519" i="1" s="1"/>
  <c r="P4520" i="1"/>
  <c r="Q4520" i="1" s="1"/>
  <c r="P4521" i="1"/>
  <c r="Q4521" i="1" s="1"/>
  <c r="P4522" i="1"/>
  <c r="Q4522" i="1" s="1"/>
  <c r="P4523" i="1"/>
  <c r="Q4523" i="1" s="1"/>
  <c r="P4524" i="1"/>
  <c r="Q4524" i="1" s="1"/>
  <c r="P4525" i="1"/>
  <c r="Q4525" i="1" s="1"/>
  <c r="P4526" i="1"/>
  <c r="Q4526" i="1" s="1"/>
  <c r="P4527" i="1"/>
  <c r="Q4527" i="1" s="1"/>
  <c r="P4528" i="1"/>
  <c r="Q4528" i="1" s="1"/>
  <c r="P4529" i="1"/>
  <c r="Q4529" i="1" s="1"/>
  <c r="P4530" i="1"/>
  <c r="Q4530" i="1" s="1"/>
  <c r="P4531" i="1"/>
  <c r="Q4531" i="1" s="1"/>
  <c r="P4532" i="1"/>
  <c r="Q4532" i="1" s="1"/>
  <c r="P4533" i="1"/>
  <c r="Q4533" i="1" s="1"/>
  <c r="P4534" i="1"/>
  <c r="Q4534" i="1" s="1"/>
  <c r="P4535" i="1"/>
  <c r="Q4535" i="1" s="1"/>
  <c r="P4536" i="1"/>
  <c r="Q4536" i="1" s="1"/>
  <c r="P4537" i="1"/>
  <c r="Q4537" i="1" s="1"/>
  <c r="P4538" i="1"/>
  <c r="Q4538" i="1" s="1"/>
  <c r="P4539" i="1"/>
  <c r="Q4539" i="1" s="1"/>
  <c r="P4540" i="1"/>
  <c r="Q4540" i="1" s="1"/>
  <c r="P4541" i="1"/>
  <c r="Q4541" i="1" s="1"/>
  <c r="P4542" i="1"/>
  <c r="Q4542" i="1" s="1"/>
  <c r="P4543" i="1"/>
  <c r="Q4543" i="1" s="1"/>
  <c r="P4544" i="1"/>
  <c r="Q4544" i="1" s="1"/>
  <c r="P4545" i="1"/>
  <c r="Q4545" i="1" s="1"/>
  <c r="P4546" i="1"/>
  <c r="Q4546" i="1" s="1"/>
  <c r="P4547" i="1"/>
  <c r="Q4547" i="1" s="1"/>
  <c r="P4548" i="1"/>
  <c r="Q4548" i="1" s="1"/>
  <c r="P4549" i="1"/>
  <c r="Q4549" i="1" s="1"/>
  <c r="P4550" i="1"/>
  <c r="Q4550" i="1" s="1"/>
  <c r="P4551" i="1"/>
  <c r="Q4551" i="1" s="1"/>
  <c r="P4552" i="1"/>
  <c r="Q4552" i="1" s="1"/>
  <c r="P4553" i="1"/>
  <c r="Q4553" i="1" s="1"/>
  <c r="P4554" i="1"/>
  <c r="Q4554" i="1" s="1"/>
  <c r="P4555" i="1"/>
  <c r="Q4555" i="1" s="1"/>
  <c r="P4556" i="1"/>
  <c r="Q4556" i="1" s="1"/>
  <c r="P4557" i="1"/>
  <c r="Q4557" i="1" s="1"/>
  <c r="P4558" i="1"/>
  <c r="Q4558" i="1" s="1"/>
  <c r="P4559" i="1"/>
  <c r="Q4559" i="1" s="1"/>
  <c r="P4560" i="1"/>
  <c r="Q4560" i="1" s="1"/>
  <c r="P4561" i="1"/>
  <c r="Q4561" i="1" s="1"/>
  <c r="P4562" i="1"/>
  <c r="Q4562" i="1" s="1"/>
  <c r="P4563" i="1"/>
  <c r="Q4563" i="1" s="1"/>
  <c r="P4564" i="1"/>
  <c r="Q4564" i="1" s="1"/>
  <c r="P4565" i="1"/>
  <c r="Q4565" i="1" s="1"/>
  <c r="P4566" i="1"/>
  <c r="Q4566" i="1" s="1"/>
  <c r="P4567" i="1"/>
  <c r="Q4567" i="1" s="1"/>
  <c r="P4568" i="1"/>
  <c r="Q4568" i="1" s="1"/>
  <c r="P4569" i="1"/>
  <c r="Q4569" i="1" s="1"/>
  <c r="P4570" i="1"/>
  <c r="Q4570" i="1" s="1"/>
  <c r="P4571" i="1"/>
  <c r="Q4571" i="1" s="1"/>
  <c r="P4572" i="1"/>
  <c r="Q4572" i="1" s="1"/>
  <c r="P4573" i="1"/>
  <c r="Q4573" i="1" s="1"/>
  <c r="P4574" i="1"/>
  <c r="Q4574" i="1" s="1"/>
  <c r="P4575" i="1"/>
  <c r="Q4575" i="1" s="1"/>
  <c r="P4576" i="1"/>
  <c r="Q4576" i="1" s="1"/>
  <c r="P4577" i="1"/>
  <c r="Q4577" i="1" s="1"/>
  <c r="P4578" i="1"/>
  <c r="Q4578" i="1" s="1"/>
  <c r="P4579" i="1"/>
  <c r="Q4579" i="1" s="1"/>
  <c r="P4580" i="1"/>
  <c r="Q4580" i="1" s="1"/>
  <c r="P4581" i="1"/>
  <c r="Q4581" i="1" s="1"/>
  <c r="P4582" i="1"/>
  <c r="Q4582" i="1" s="1"/>
  <c r="P4583" i="1"/>
  <c r="Q4583" i="1" s="1"/>
  <c r="P4584" i="1"/>
  <c r="Q4584" i="1" s="1"/>
  <c r="P4585" i="1"/>
  <c r="Q4585" i="1" s="1"/>
  <c r="P4586" i="1"/>
  <c r="Q4586" i="1" s="1"/>
  <c r="P4587" i="1"/>
  <c r="Q4587" i="1" s="1"/>
  <c r="P4588" i="1"/>
  <c r="Q4588" i="1" s="1"/>
  <c r="P4589" i="1"/>
  <c r="Q4589" i="1" s="1"/>
  <c r="P4590" i="1"/>
  <c r="Q4590" i="1" s="1"/>
  <c r="P4591" i="1"/>
  <c r="Q4591" i="1" s="1"/>
  <c r="P4592" i="1"/>
  <c r="Q4592" i="1" s="1"/>
  <c r="P4593" i="1"/>
  <c r="Q4593" i="1" s="1"/>
  <c r="P4594" i="1"/>
  <c r="Q4594" i="1" s="1"/>
  <c r="P4595" i="1"/>
  <c r="Q4595" i="1" s="1"/>
  <c r="P4596" i="1"/>
  <c r="Q4596" i="1" s="1"/>
  <c r="P4597" i="1"/>
  <c r="Q4597" i="1" s="1"/>
  <c r="P4598" i="1"/>
  <c r="Q4598" i="1" s="1"/>
  <c r="P4599" i="1"/>
  <c r="Q4599" i="1" s="1"/>
  <c r="P4600" i="1"/>
  <c r="Q4600" i="1" s="1"/>
  <c r="P4601" i="1"/>
  <c r="Q4601" i="1" s="1"/>
  <c r="P4602" i="1"/>
  <c r="Q4602" i="1" s="1"/>
  <c r="P4603" i="1"/>
  <c r="Q4603" i="1" s="1"/>
  <c r="P4604" i="1"/>
  <c r="Q4604" i="1" s="1"/>
  <c r="P4605" i="1"/>
  <c r="Q4605" i="1" s="1"/>
  <c r="P4606" i="1"/>
  <c r="Q4606" i="1" s="1"/>
  <c r="P4607" i="1"/>
  <c r="Q4607" i="1" s="1"/>
  <c r="P4608" i="1"/>
  <c r="Q4608" i="1" s="1"/>
  <c r="P4609" i="1"/>
  <c r="Q4609" i="1" s="1"/>
  <c r="P4610" i="1"/>
  <c r="Q4610" i="1" s="1"/>
  <c r="P4611" i="1"/>
  <c r="Q4611" i="1" s="1"/>
  <c r="P4612" i="1"/>
  <c r="Q4612" i="1" s="1"/>
  <c r="P4613" i="1"/>
  <c r="Q4613" i="1" s="1"/>
  <c r="P4614" i="1"/>
  <c r="Q4614" i="1" s="1"/>
  <c r="P4615" i="1"/>
  <c r="Q4615" i="1" s="1"/>
  <c r="P4616" i="1"/>
  <c r="Q4616" i="1" s="1"/>
  <c r="P4617" i="1"/>
  <c r="Q4617" i="1" s="1"/>
  <c r="P4618" i="1"/>
  <c r="Q4618" i="1" s="1"/>
  <c r="P4619" i="1"/>
  <c r="Q4619" i="1" s="1"/>
  <c r="P4620" i="1"/>
  <c r="Q4620" i="1" s="1"/>
  <c r="P4621" i="1"/>
  <c r="Q4621" i="1" s="1"/>
  <c r="P4622" i="1"/>
  <c r="Q4622" i="1" s="1"/>
  <c r="P4623" i="1"/>
  <c r="Q4623" i="1" s="1"/>
  <c r="P4624" i="1"/>
  <c r="Q4624" i="1" s="1"/>
  <c r="P4625" i="1"/>
  <c r="Q4625" i="1" s="1"/>
  <c r="P4626" i="1"/>
  <c r="Q4626" i="1" s="1"/>
  <c r="P4627" i="1"/>
  <c r="Q4627" i="1" s="1"/>
  <c r="P4628" i="1"/>
  <c r="Q4628" i="1" s="1"/>
  <c r="P4629" i="1"/>
  <c r="Q4629" i="1" s="1"/>
  <c r="P4630" i="1"/>
  <c r="Q4630" i="1" s="1"/>
  <c r="P4631" i="1"/>
  <c r="Q4631" i="1" s="1"/>
  <c r="P4632" i="1"/>
  <c r="Q4632" i="1" s="1"/>
  <c r="P4633" i="1"/>
  <c r="Q4633" i="1" s="1"/>
  <c r="P4634" i="1"/>
  <c r="Q4634" i="1" s="1"/>
  <c r="P4635" i="1"/>
  <c r="Q4635" i="1" s="1"/>
  <c r="P4636" i="1"/>
  <c r="Q4636" i="1" s="1"/>
  <c r="P4637" i="1"/>
  <c r="Q4637" i="1" s="1"/>
  <c r="P4638" i="1"/>
  <c r="Q4638" i="1" s="1"/>
  <c r="P4639" i="1"/>
  <c r="Q4639" i="1" s="1"/>
  <c r="P4640" i="1"/>
  <c r="Q4640" i="1" s="1"/>
  <c r="P4641" i="1"/>
  <c r="Q4641" i="1" s="1"/>
  <c r="P4642" i="1"/>
  <c r="Q4642" i="1" s="1"/>
  <c r="P4643" i="1"/>
  <c r="Q4643" i="1" s="1"/>
  <c r="P4644" i="1"/>
  <c r="Q4644" i="1" s="1"/>
  <c r="P4645" i="1"/>
  <c r="Q4645" i="1" s="1"/>
  <c r="P4646" i="1"/>
  <c r="Q4646" i="1" s="1"/>
  <c r="P4647" i="1"/>
  <c r="Q4647" i="1" s="1"/>
  <c r="P4648" i="1"/>
  <c r="Q4648" i="1" s="1"/>
  <c r="P4649" i="1"/>
  <c r="Q4649" i="1" s="1"/>
  <c r="P4650" i="1"/>
  <c r="Q4650" i="1" s="1"/>
  <c r="P4651" i="1"/>
  <c r="Q4651" i="1" s="1"/>
  <c r="P4652" i="1"/>
  <c r="Q4652" i="1" s="1"/>
  <c r="P4653" i="1"/>
  <c r="Q4653" i="1" s="1"/>
  <c r="P4654" i="1"/>
  <c r="Q4654" i="1" s="1"/>
  <c r="P4655" i="1"/>
  <c r="Q4655" i="1" s="1"/>
  <c r="P4656" i="1"/>
  <c r="Q4656" i="1" s="1"/>
  <c r="P4657" i="1"/>
  <c r="Q4657" i="1" s="1"/>
  <c r="P4658" i="1"/>
  <c r="Q4658" i="1" s="1"/>
  <c r="P4659" i="1"/>
  <c r="Q4659" i="1" s="1"/>
  <c r="P4660" i="1"/>
  <c r="Q4660" i="1" s="1"/>
  <c r="P4661" i="1"/>
  <c r="Q4661" i="1" s="1"/>
  <c r="P4662" i="1"/>
  <c r="Q4662" i="1" s="1"/>
  <c r="P4663" i="1"/>
  <c r="Q4663" i="1" s="1"/>
  <c r="P4664" i="1"/>
  <c r="Q4664" i="1" s="1"/>
  <c r="P4665" i="1"/>
  <c r="Q4665" i="1" s="1"/>
  <c r="P4666" i="1"/>
  <c r="Q4666" i="1" s="1"/>
  <c r="P4667" i="1"/>
  <c r="Q4667" i="1" s="1"/>
  <c r="P4668" i="1"/>
  <c r="Q4668" i="1" s="1"/>
  <c r="P4669" i="1"/>
  <c r="Q4669" i="1" s="1"/>
  <c r="P4670" i="1"/>
  <c r="Q4670" i="1" s="1"/>
  <c r="P4671" i="1"/>
  <c r="Q4671" i="1" s="1"/>
  <c r="P4672" i="1"/>
  <c r="Q4672" i="1" s="1"/>
  <c r="P4673" i="1"/>
  <c r="Q4673" i="1" s="1"/>
  <c r="P4674" i="1"/>
  <c r="Q4674" i="1" s="1"/>
  <c r="P4675" i="1"/>
  <c r="Q4675" i="1" s="1"/>
  <c r="P4676" i="1"/>
  <c r="Q4676" i="1" s="1"/>
  <c r="P4677" i="1"/>
  <c r="Q4677" i="1" s="1"/>
  <c r="P4678" i="1"/>
  <c r="Q4678" i="1" s="1"/>
  <c r="P4679" i="1"/>
  <c r="Q4679" i="1" s="1"/>
  <c r="P4680" i="1"/>
  <c r="Q4680" i="1" s="1"/>
  <c r="P4681" i="1"/>
  <c r="Q4681" i="1" s="1"/>
  <c r="P4682" i="1"/>
  <c r="Q4682" i="1" s="1"/>
  <c r="P4683" i="1"/>
  <c r="Q4683" i="1" s="1"/>
  <c r="P4684" i="1"/>
  <c r="Q4684" i="1" s="1"/>
  <c r="P4685" i="1"/>
  <c r="Q4685" i="1" s="1"/>
  <c r="P4686" i="1"/>
  <c r="Q4686" i="1" s="1"/>
  <c r="P4687" i="1"/>
  <c r="Q4687" i="1" s="1"/>
  <c r="P4688" i="1"/>
  <c r="Q4688" i="1" s="1"/>
  <c r="P4689" i="1"/>
  <c r="Q4689" i="1" s="1"/>
  <c r="P4690" i="1"/>
  <c r="Q4690" i="1" s="1"/>
  <c r="P4691" i="1"/>
  <c r="Q4691" i="1" s="1"/>
  <c r="P4692" i="1"/>
  <c r="Q4692" i="1" s="1"/>
  <c r="P4693" i="1"/>
  <c r="Q4693" i="1" s="1"/>
  <c r="P4694" i="1"/>
  <c r="Q4694" i="1" s="1"/>
  <c r="P4695" i="1"/>
  <c r="Q4695" i="1" s="1"/>
  <c r="P4696" i="1"/>
  <c r="Q4696" i="1" s="1"/>
  <c r="P4697" i="1"/>
  <c r="Q4697" i="1" s="1"/>
  <c r="P4698" i="1"/>
  <c r="Q4698" i="1" s="1"/>
  <c r="P4699" i="1"/>
  <c r="Q4699" i="1" s="1"/>
  <c r="P4700" i="1"/>
  <c r="Q4700" i="1" s="1"/>
  <c r="P4701" i="1"/>
  <c r="Q4701" i="1" s="1"/>
  <c r="P4702" i="1"/>
  <c r="Q4702" i="1" s="1"/>
  <c r="P4703" i="1"/>
  <c r="Q4703" i="1" s="1"/>
  <c r="P4704" i="1"/>
  <c r="Q4704" i="1" s="1"/>
  <c r="P4705" i="1"/>
  <c r="Q4705" i="1" s="1"/>
  <c r="P4706" i="1"/>
  <c r="Q4706" i="1" s="1"/>
  <c r="P4707" i="1"/>
  <c r="Q4707" i="1" s="1"/>
  <c r="P4708" i="1"/>
  <c r="Q4708" i="1" s="1"/>
  <c r="P4709" i="1"/>
  <c r="Q4709" i="1" s="1"/>
  <c r="P4710" i="1"/>
  <c r="Q4710" i="1" s="1"/>
  <c r="P2373" i="1"/>
  <c r="Q2373" i="1" s="1"/>
  <c r="G1423" i="1"/>
  <c r="P3" i="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P260" i="1"/>
  <c r="Q260" i="1" s="1"/>
  <c r="P261" i="1"/>
  <c r="Q261" i="1" s="1"/>
  <c r="P262" i="1"/>
  <c r="Q262" i="1" s="1"/>
  <c r="P263" i="1"/>
  <c r="Q263" i="1" s="1"/>
  <c r="P264" i="1"/>
  <c r="Q264" i="1" s="1"/>
  <c r="P265" i="1"/>
  <c r="Q265" i="1" s="1"/>
  <c r="P266" i="1"/>
  <c r="Q266" i="1" s="1"/>
  <c r="P267" i="1"/>
  <c r="Q267" i="1" s="1"/>
  <c r="P268" i="1"/>
  <c r="Q268" i="1" s="1"/>
  <c r="P269" i="1"/>
  <c r="Q269" i="1" s="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P281" i="1"/>
  <c r="Q281" i="1" s="1"/>
  <c r="P282" i="1"/>
  <c r="Q282" i="1" s="1"/>
  <c r="P283" i="1"/>
  <c r="Q283" i="1" s="1"/>
  <c r="P284" i="1"/>
  <c r="Q284" i="1" s="1"/>
  <c r="P285" i="1"/>
  <c r="Q285" i="1" s="1"/>
  <c r="P286" i="1"/>
  <c r="Q286" i="1" s="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Q324" i="1" s="1"/>
  <c r="P325" i="1"/>
  <c r="Q325" i="1" s="1"/>
  <c r="P326" i="1"/>
  <c r="Q326" i="1" s="1"/>
  <c r="P327" i="1"/>
  <c r="Q327" i="1" s="1"/>
  <c r="P328" i="1"/>
  <c r="Q328" i="1" s="1"/>
  <c r="P329" i="1"/>
  <c r="Q329" i="1" s="1"/>
  <c r="P330" i="1"/>
  <c r="Q330" i="1" s="1"/>
  <c r="P331" i="1"/>
  <c r="Q331" i="1" s="1"/>
  <c r="P332" i="1"/>
  <c r="Q332" i="1" s="1"/>
  <c r="P333" i="1"/>
  <c r="Q333" i="1" s="1"/>
  <c r="P334" i="1"/>
  <c r="Q334" i="1" s="1"/>
  <c r="P335" i="1"/>
  <c r="Q335" i="1" s="1"/>
  <c r="P336" i="1"/>
  <c r="Q336" i="1" s="1"/>
  <c r="P337" i="1"/>
  <c r="Q337" i="1" s="1"/>
  <c r="P338" i="1"/>
  <c r="Q338" i="1" s="1"/>
  <c r="P339" i="1"/>
  <c r="Q339" i="1" s="1"/>
  <c r="P340" i="1"/>
  <c r="Q340" i="1" s="1"/>
  <c r="P341" i="1"/>
  <c r="Q341" i="1" s="1"/>
  <c r="P342" i="1"/>
  <c r="Q342" i="1" s="1"/>
  <c r="P343" i="1"/>
  <c r="Q343" i="1" s="1"/>
  <c r="P344" i="1"/>
  <c r="Q344" i="1" s="1"/>
  <c r="P345" i="1"/>
  <c r="Q345" i="1" s="1"/>
  <c r="P346" i="1"/>
  <c r="Q346" i="1" s="1"/>
  <c r="P347" i="1"/>
  <c r="Q347" i="1" s="1"/>
  <c r="P348" i="1"/>
  <c r="Q348" i="1" s="1"/>
  <c r="P349" i="1"/>
  <c r="Q349" i="1" s="1"/>
  <c r="P350" i="1"/>
  <c r="Q350" i="1" s="1"/>
  <c r="P351" i="1"/>
  <c r="Q351" i="1" s="1"/>
  <c r="P352" i="1"/>
  <c r="Q352" i="1" s="1"/>
  <c r="P353" i="1"/>
  <c r="Q353" i="1" s="1"/>
  <c r="P354" i="1"/>
  <c r="Q354" i="1" s="1"/>
  <c r="P355" i="1"/>
  <c r="Q355" i="1" s="1"/>
  <c r="P356" i="1"/>
  <c r="Q356" i="1" s="1"/>
  <c r="P357" i="1"/>
  <c r="Q357" i="1" s="1"/>
  <c r="P358" i="1"/>
  <c r="Q358" i="1" s="1"/>
  <c r="P359" i="1"/>
  <c r="Q359" i="1" s="1"/>
  <c r="P360" i="1"/>
  <c r="Q360" i="1" s="1"/>
  <c r="P361" i="1"/>
  <c r="Q361" i="1" s="1"/>
  <c r="P362" i="1"/>
  <c r="Q362" i="1" s="1"/>
  <c r="P363" i="1"/>
  <c r="Q363" i="1" s="1"/>
  <c r="P364" i="1"/>
  <c r="Q364" i="1" s="1"/>
  <c r="P365" i="1"/>
  <c r="Q365" i="1" s="1"/>
  <c r="P366" i="1"/>
  <c r="Q366" i="1" s="1"/>
  <c r="P367" i="1"/>
  <c r="Q367" i="1" s="1"/>
  <c r="P368" i="1"/>
  <c r="Q368" i="1" s="1"/>
  <c r="P369" i="1"/>
  <c r="Q369" i="1" s="1"/>
  <c r="P370" i="1"/>
  <c r="Q370" i="1" s="1"/>
  <c r="P371" i="1"/>
  <c r="Q371" i="1" s="1"/>
  <c r="P372" i="1"/>
  <c r="Q372" i="1" s="1"/>
  <c r="P373" i="1"/>
  <c r="Q373" i="1" s="1"/>
  <c r="P374" i="1"/>
  <c r="Q374" i="1" s="1"/>
  <c r="P375" i="1"/>
  <c r="Q375" i="1" s="1"/>
  <c r="P376" i="1"/>
  <c r="Q376" i="1" s="1"/>
  <c r="P377" i="1"/>
  <c r="Q377" i="1" s="1"/>
  <c r="P378" i="1"/>
  <c r="Q378" i="1" s="1"/>
  <c r="P379" i="1"/>
  <c r="Q379" i="1" s="1"/>
  <c r="P380" i="1"/>
  <c r="Q380" i="1" s="1"/>
  <c r="P381" i="1"/>
  <c r="Q381" i="1" s="1"/>
  <c r="P382" i="1"/>
  <c r="Q382" i="1" s="1"/>
  <c r="P383" i="1"/>
  <c r="Q383" i="1" s="1"/>
  <c r="P384" i="1"/>
  <c r="Q384" i="1" s="1"/>
  <c r="P385" i="1"/>
  <c r="Q385" i="1" s="1"/>
  <c r="P386" i="1"/>
  <c r="Q386" i="1" s="1"/>
  <c r="P387" i="1"/>
  <c r="Q387" i="1" s="1"/>
  <c r="P388" i="1"/>
  <c r="Q388" i="1" s="1"/>
  <c r="P389" i="1"/>
  <c r="Q389" i="1" s="1"/>
  <c r="P390" i="1"/>
  <c r="Q390" i="1" s="1"/>
  <c r="P391" i="1"/>
  <c r="Q391" i="1" s="1"/>
  <c r="P392" i="1"/>
  <c r="Q392" i="1" s="1"/>
  <c r="P393" i="1"/>
  <c r="Q393" i="1" s="1"/>
  <c r="P394" i="1"/>
  <c r="Q394" i="1" s="1"/>
  <c r="P395" i="1"/>
  <c r="Q395" i="1" s="1"/>
  <c r="P396" i="1"/>
  <c r="Q396" i="1" s="1"/>
  <c r="P397" i="1"/>
  <c r="Q397" i="1" s="1"/>
  <c r="P398" i="1"/>
  <c r="Q398" i="1" s="1"/>
  <c r="P399" i="1"/>
  <c r="Q399" i="1" s="1"/>
  <c r="P400" i="1"/>
  <c r="Q400" i="1" s="1"/>
  <c r="P401" i="1"/>
  <c r="Q401" i="1" s="1"/>
  <c r="P402" i="1"/>
  <c r="Q402" i="1" s="1"/>
  <c r="P403" i="1"/>
  <c r="Q403" i="1" s="1"/>
  <c r="P404" i="1"/>
  <c r="Q404" i="1" s="1"/>
  <c r="P405" i="1"/>
  <c r="Q405" i="1" s="1"/>
  <c r="P406" i="1"/>
  <c r="Q406" i="1" s="1"/>
  <c r="P407" i="1"/>
  <c r="Q407" i="1" s="1"/>
  <c r="P408" i="1"/>
  <c r="Q408" i="1" s="1"/>
  <c r="P409" i="1"/>
  <c r="Q409" i="1" s="1"/>
  <c r="P410" i="1"/>
  <c r="Q410" i="1" s="1"/>
  <c r="P411" i="1"/>
  <c r="Q411" i="1" s="1"/>
  <c r="P412" i="1"/>
  <c r="Q412" i="1" s="1"/>
  <c r="P413" i="1"/>
  <c r="Q413" i="1" s="1"/>
  <c r="P414" i="1"/>
  <c r="Q414" i="1" s="1"/>
  <c r="P415" i="1"/>
  <c r="Q415" i="1" s="1"/>
  <c r="P416" i="1"/>
  <c r="Q416" i="1" s="1"/>
  <c r="P417" i="1"/>
  <c r="Q417" i="1" s="1"/>
  <c r="P418" i="1"/>
  <c r="Q418" i="1" s="1"/>
  <c r="P419" i="1"/>
  <c r="Q419" i="1" s="1"/>
  <c r="P420" i="1"/>
  <c r="Q420" i="1" s="1"/>
  <c r="P421" i="1"/>
  <c r="Q421" i="1" s="1"/>
  <c r="P422" i="1"/>
  <c r="Q422" i="1" s="1"/>
  <c r="P423" i="1"/>
  <c r="Q423" i="1" s="1"/>
  <c r="P424" i="1"/>
  <c r="Q424" i="1" s="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1" i="1"/>
  <c r="Q451" i="1" s="1"/>
  <c r="P452" i="1"/>
  <c r="Q452" i="1" s="1"/>
  <c r="P453" i="1"/>
  <c r="Q453" i="1" s="1"/>
  <c r="P454" i="1"/>
  <c r="Q454" i="1" s="1"/>
  <c r="P455" i="1"/>
  <c r="Q455" i="1" s="1"/>
  <c r="P456" i="1"/>
  <c r="Q456" i="1" s="1"/>
  <c r="P457" i="1"/>
  <c r="Q457" i="1" s="1"/>
  <c r="P458" i="1"/>
  <c r="Q458" i="1" s="1"/>
  <c r="P459" i="1"/>
  <c r="Q459" i="1" s="1"/>
  <c r="P460" i="1"/>
  <c r="Q460" i="1" s="1"/>
  <c r="P461" i="1"/>
  <c r="Q461" i="1" s="1"/>
  <c r="P462" i="1"/>
  <c r="Q462" i="1" s="1"/>
  <c r="P463" i="1"/>
  <c r="P464" i="1"/>
  <c r="Q464" i="1" s="1"/>
  <c r="P465" i="1"/>
  <c r="Q465" i="1" s="1"/>
  <c r="P466" i="1"/>
  <c r="Q466" i="1" s="1"/>
  <c r="P467" i="1"/>
  <c r="Q467" i="1" s="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Q481" i="1" s="1"/>
  <c r="P482" i="1"/>
  <c r="Q482" i="1" s="1"/>
  <c r="P483" i="1"/>
  <c r="Q483" i="1" s="1"/>
  <c r="P484" i="1"/>
  <c r="Q484" i="1" s="1"/>
  <c r="P485" i="1"/>
  <c r="Q485" i="1" s="1"/>
  <c r="P486" i="1"/>
  <c r="Q486" i="1" s="1"/>
  <c r="P487" i="1"/>
  <c r="Q487" i="1" s="1"/>
  <c r="P488" i="1"/>
  <c r="Q488" i="1" s="1"/>
  <c r="P489" i="1"/>
  <c r="Q489" i="1" s="1"/>
  <c r="P490" i="1"/>
  <c r="Q490" i="1" s="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P571" i="1"/>
  <c r="Q571" i="1" s="1"/>
  <c r="P572" i="1"/>
  <c r="Q572" i="1" s="1"/>
  <c r="P573" i="1"/>
  <c r="Q573" i="1" s="1"/>
  <c r="P574" i="1"/>
  <c r="Q574" i="1" s="1"/>
  <c r="P575" i="1"/>
  <c r="Q575" i="1" s="1"/>
  <c r="P576" i="1"/>
  <c r="Q576" i="1" s="1"/>
  <c r="P577" i="1"/>
  <c r="Q577"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1102" i="1"/>
  <c r="Q1102" i="1" s="1"/>
  <c r="P1103" i="1"/>
  <c r="Q1103" i="1" s="1"/>
  <c r="P1104" i="1"/>
  <c r="Q1104" i="1" s="1"/>
  <c r="P1105" i="1"/>
  <c r="Q1105" i="1" s="1"/>
  <c r="P1106" i="1"/>
  <c r="Q1106" i="1" s="1"/>
  <c r="P1107" i="1"/>
  <c r="Q1107" i="1" s="1"/>
  <c r="P1108" i="1"/>
  <c r="Q1108" i="1" s="1"/>
  <c r="P1109" i="1"/>
  <c r="Q1109" i="1" s="1"/>
  <c r="P1110" i="1"/>
  <c r="Q1110" i="1" s="1"/>
  <c r="P1111" i="1"/>
  <c r="Q1111" i="1" s="1"/>
  <c r="P1112" i="1"/>
  <c r="Q1112" i="1" s="1"/>
  <c r="P1113" i="1"/>
  <c r="Q1113" i="1" s="1"/>
  <c r="P1114" i="1"/>
  <c r="Q1114" i="1" s="1"/>
  <c r="P1115" i="1"/>
  <c r="Q1115" i="1" s="1"/>
  <c r="P1116" i="1"/>
  <c r="Q1116" i="1" s="1"/>
  <c r="P1117" i="1"/>
  <c r="Q1117" i="1" s="1"/>
  <c r="P1118" i="1"/>
  <c r="Q1118" i="1" s="1"/>
  <c r="P1119" i="1"/>
  <c r="Q1119" i="1" s="1"/>
  <c r="P1120" i="1"/>
  <c r="Q1120" i="1" s="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Q1133" i="1" s="1"/>
  <c r="P1134" i="1"/>
  <c r="Q1134" i="1" s="1"/>
  <c r="P1135" i="1"/>
  <c r="Q1135" i="1" s="1"/>
  <c r="P1136" i="1"/>
  <c r="Q1136" i="1" s="1"/>
  <c r="P1137" i="1"/>
  <c r="Q1137" i="1" s="1"/>
  <c r="P1138" i="1"/>
  <c r="Q1138" i="1" s="1"/>
  <c r="P1139" i="1"/>
  <c r="Q1139" i="1" s="1"/>
  <c r="P1140" i="1"/>
  <c r="Q1140" i="1" s="1"/>
  <c r="P1141" i="1"/>
  <c r="Q1141" i="1" s="1"/>
  <c r="P1142" i="1"/>
  <c r="Q1142" i="1" s="1"/>
  <c r="P1143" i="1"/>
  <c r="Q1143" i="1" s="1"/>
  <c r="P1144" i="1"/>
  <c r="Q1144" i="1" s="1"/>
  <c r="P1145" i="1"/>
  <c r="Q1145" i="1" s="1"/>
  <c r="P1146" i="1"/>
  <c r="Q1146" i="1" s="1"/>
  <c r="P1147" i="1"/>
  <c r="Q1147" i="1" s="1"/>
  <c r="P1148" i="1"/>
  <c r="Q1148" i="1" s="1"/>
  <c r="P1149" i="1"/>
  <c r="Q1149" i="1" s="1"/>
  <c r="P1150" i="1"/>
  <c r="Q1150" i="1" s="1"/>
  <c r="P1151" i="1"/>
  <c r="Q1151" i="1" s="1"/>
  <c r="P1152" i="1"/>
  <c r="Q1152" i="1" s="1"/>
  <c r="P1153" i="1"/>
  <c r="Q1153" i="1" s="1"/>
  <c r="P1154" i="1"/>
  <c r="Q1154" i="1" s="1"/>
  <c r="P1155" i="1"/>
  <c r="Q1155" i="1" s="1"/>
  <c r="P1156" i="1"/>
  <c r="Q1156" i="1" s="1"/>
  <c r="P1157" i="1"/>
  <c r="Q1157" i="1" s="1"/>
  <c r="P1158" i="1"/>
  <c r="Q1158" i="1" s="1"/>
  <c r="P1159" i="1"/>
  <c r="Q1159" i="1" s="1"/>
  <c r="P1160" i="1"/>
  <c r="Q1160" i="1" s="1"/>
  <c r="P1161" i="1"/>
  <c r="Q1161" i="1" s="1"/>
  <c r="P1162" i="1"/>
  <c r="Q1162" i="1" s="1"/>
  <c r="P1163" i="1"/>
  <c r="Q1163" i="1" s="1"/>
  <c r="P1164" i="1"/>
  <c r="Q1164" i="1" s="1"/>
  <c r="P1165" i="1"/>
  <c r="Q1165" i="1" s="1"/>
  <c r="P1166" i="1"/>
  <c r="Q1166" i="1" s="1"/>
  <c r="P1167" i="1"/>
  <c r="Q1167" i="1" s="1"/>
  <c r="P1168" i="1"/>
  <c r="Q1168" i="1" s="1"/>
  <c r="P1169" i="1"/>
  <c r="Q1169" i="1" s="1"/>
  <c r="P1170" i="1"/>
  <c r="Q1170" i="1" s="1"/>
  <c r="P1171" i="1"/>
  <c r="Q1171" i="1" s="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Q1184" i="1" s="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Q1197" i="1" s="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Q1211" i="1" s="1"/>
  <c r="P1212" i="1"/>
  <c r="Q1212" i="1" s="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Q1237" i="1" s="1"/>
  <c r="P1238" i="1"/>
  <c r="Q1238" i="1" s="1"/>
  <c r="P1239" i="1"/>
  <c r="Q1239" i="1" s="1"/>
  <c r="P1240" i="1"/>
  <c r="Q1240" i="1" s="1"/>
  <c r="P1241" i="1"/>
  <c r="Q1241" i="1" s="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Q1293" i="1" s="1"/>
  <c r="P1294" i="1"/>
  <c r="Q1294" i="1" s="1"/>
  <c r="P1295" i="1"/>
  <c r="Q1295" i="1" s="1"/>
  <c r="P1296" i="1"/>
  <c r="Q1296" i="1" s="1"/>
  <c r="P1297" i="1"/>
  <c r="Q1297" i="1" s="1"/>
  <c r="P1298" i="1"/>
  <c r="Q1298" i="1" s="1"/>
  <c r="P1299" i="1"/>
  <c r="Q1299" i="1" s="1"/>
  <c r="P1300" i="1"/>
  <c r="Q1300" i="1" s="1"/>
  <c r="P1301" i="1"/>
  <c r="Q1301" i="1" s="1"/>
  <c r="P1302" i="1"/>
  <c r="Q1302" i="1" s="1"/>
  <c r="P1303" i="1"/>
  <c r="Q1303" i="1" s="1"/>
  <c r="P1304" i="1"/>
  <c r="Q1304" i="1" s="1"/>
  <c r="P1305" i="1"/>
  <c r="Q1305" i="1" s="1"/>
  <c r="P1306" i="1"/>
  <c r="Q1306" i="1" s="1"/>
  <c r="P1307" i="1"/>
  <c r="Q1307" i="1" s="1"/>
  <c r="P1308" i="1"/>
  <c r="Q1308" i="1" s="1"/>
  <c r="P1309" i="1"/>
  <c r="Q1309" i="1" s="1"/>
  <c r="P1310" i="1"/>
  <c r="Q1310" i="1" s="1"/>
  <c r="P1311" i="1"/>
  <c r="Q1311" i="1" s="1"/>
  <c r="P1312" i="1"/>
  <c r="Q1312" i="1" s="1"/>
  <c r="P1313" i="1"/>
  <c r="Q1313" i="1" s="1"/>
  <c r="P1314" i="1"/>
  <c r="Q1314" i="1" s="1"/>
  <c r="P1315" i="1"/>
  <c r="Q1315" i="1" s="1"/>
  <c r="P1316" i="1"/>
  <c r="Q1316" i="1" s="1"/>
  <c r="P1317" i="1"/>
  <c r="Q1317" i="1" s="1"/>
  <c r="P1318" i="1"/>
  <c r="Q1318" i="1" s="1"/>
  <c r="P1319" i="1"/>
  <c r="Q1319" i="1" s="1"/>
  <c r="P1320" i="1"/>
  <c r="Q1320" i="1" s="1"/>
  <c r="P1321" i="1"/>
  <c r="Q1321" i="1" s="1"/>
  <c r="P1322" i="1"/>
  <c r="Q1322" i="1" s="1"/>
  <c r="P1323" i="1"/>
  <c r="Q1323" i="1" s="1"/>
  <c r="P1324" i="1"/>
  <c r="Q1324" i="1" s="1"/>
  <c r="P1325" i="1"/>
  <c r="Q1325" i="1" s="1"/>
  <c r="P1326" i="1"/>
  <c r="Q1326" i="1" s="1"/>
  <c r="P1327" i="1"/>
  <c r="Q1327" i="1" s="1"/>
  <c r="P1328" i="1"/>
  <c r="Q1328" i="1" s="1"/>
  <c r="P1329" i="1"/>
  <c r="Q1329" i="1" s="1"/>
  <c r="P1330" i="1"/>
  <c r="Q1330" i="1" s="1"/>
  <c r="P1331" i="1"/>
  <c r="Q1331" i="1" s="1"/>
  <c r="P1332" i="1"/>
  <c r="Q1332" i="1" s="1"/>
  <c r="P1333" i="1"/>
  <c r="Q1333" i="1" s="1"/>
  <c r="P1334" i="1"/>
  <c r="Q1334" i="1" s="1"/>
  <c r="P1335" i="1"/>
  <c r="Q1335" i="1" s="1"/>
  <c r="P1336" i="1"/>
  <c r="Q1336" i="1" s="1"/>
  <c r="P1337" i="1"/>
  <c r="Q1337" i="1" s="1"/>
  <c r="P1338" i="1"/>
  <c r="Q1338" i="1" s="1"/>
  <c r="P1339" i="1"/>
  <c r="Q1339" i="1" s="1"/>
  <c r="P1340" i="1"/>
  <c r="Q1340" i="1" s="1"/>
  <c r="P1341" i="1"/>
  <c r="Q1341" i="1" s="1"/>
  <c r="P1342" i="1"/>
  <c r="Q1342" i="1" s="1"/>
  <c r="P1343" i="1"/>
  <c r="Q1343" i="1" s="1"/>
  <c r="P1344" i="1"/>
  <c r="Q1344" i="1" s="1"/>
  <c r="P1345" i="1"/>
  <c r="Q1345" i="1" s="1"/>
  <c r="P1346" i="1"/>
  <c r="Q1346" i="1" s="1"/>
  <c r="P1347" i="1"/>
  <c r="Q1347" i="1" s="1"/>
  <c r="P1348" i="1"/>
  <c r="Q1348" i="1" s="1"/>
  <c r="P1349" i="1"/>
  <c r="Q1349" i="1" s="1"/>
  <c r="P1350" i="1"/>
  <c r="Q1350" i="1" s="1"/>
  <c r="P1351" i="1"/>
  <c r="Q1351" i="1" s="1"/>
  <c r="P1352" i="1"/>
  <c r="Q1352" i="1" s="1"/>
  <c r="P1353" i="1"/>
  <c r="Q1353" i="1" s="1"/>
  <c r="P1354" i="1"/>
  <c r="Q1354" i="1" s="1"/>
  <c r="P1355" i="1"/>
  <c r="Q1355" i="1" s="1"/>
  <c r="P1356" i="1"/>
  <c r="Q1356" i="1" s="1"/>
  <c r="P1357" i="1"/>
  <c r="Q1357" i="1" s="1"/>
  <c r="P1358" i="1"/>
  <c r="Q1358" i="1" s="1"/>
  <c r="P1359" i="1"/>
  <c r="Q1359" i="1" s="1"/>
  <c r="P1360" i="1"/>
  <c r="Q1360" i="1" s="1"/>
  <c r="P1361" i="1"/>
  <c r="Q1361" i="1" s="1"/>
  <c r="P1362" i="1"/>
  <c r="Q1362" i="1" s="1"/>
  <c r="P1363" i="1"/>
  <c r="Q1363" i="1" s="1"/>
  <c r="P1364" i="1"/>
  <c r="Q1364" i="1" s="1"/>
  <c r="P1365" i="1"/>
  <c r="Q1365" i="1" s="1"/>
  <c r="P1366" i="1"/>
  <c r="Q1366" i="1" s="1"/>
  <c r="P1367" i="1"/>
  <c r="Q1367" i="1" s="1"/>
  <c r="P1368" i="1"/>
  <c r="Q1368" i="1" s="1"/>
  <c r="P1369" i="1"/>
  <c r="Q1369" i="1" s="1"/>
  <c r="P1370" i="1"/>
  <c r="Q1370" i="1" s="1"/>
  <c r="P1371" i="1"/>
  <c r="Q1371" i="1" s="1"/>
  <c r="P1372" i="1"/>
  <c r="Q1372" i="1" s="1"/>
  <c r="P1373" i="1"/>
  <c r="Q1373" i="1" s="1"/>
  <c r="P1374" i="1"/>
  <c r="Q1374" i="1" s="1"/>
  <c r="P1375" i="1"/>
  <c r="Q1375" i="1" s="1"/>
  <c r="P1376" i="1"/>
  <c r="Q1376"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88" i="1"/>
  <c r="Q1388" i="1" s="1"/>
  <c r="P1389" i="1"/>
  <c r="Q1389" i="1" s="1"/>
  <c r="P1390" i="1"/>
  <c r="Q1390" i="1" s="1"/>
  <c r="P1391" i="1"/>
  <c r="Q1391" i="1" s="1"/>
  <c r="P1392" i="1"/>
  <c r="Q1392" i="1" s="1"/>
  <c r="P1393" i="1"/>
  <c r="Q1393" i="1" s="1"/>
  <c r="P1394" i="1"/>
  <c r="Q1394" i="1" s="1"/>
  <c r="P1395" i="1"/>
  <c r="Q1395" i="1" s="1"/>
  <c r="P1396" i="1"/>
  <c r="Q1396" i="1" s="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Q1416" i="1" s="1"/>
  <c r="P1417" i="1"/>
  <c r="Q1417" i="1" s="1"/>
  <c r="P1418" i="1"/>
  <c r="Q1418" i="1" s="1"/>
  <c r="P1419" i="1"/>
  <c r="Q1419" i="1" s="1"/>
  <c r="P1420" i="1"/>
  <c r="Q1420" i="1" s="1"/>
  <c r="P1421" i="1"/>
  <c r="Q1421" i="1" s="1"/>
  <c r="P1422" i="1"/>
  <c r="Q1422" i="1" s="1"/>
  <c r="P1423" i="1"/>
  <c r="Q1423" i="1" s="1"/>
  <c r="P1424" i="1"/>
  <c r="Q1424" i="1" s="1"/>
  <c r="P1425" i="1"/>
  <c r="Q1425" i="1" s="1"/>
  <c r="P1426" i="1"/>
  <c r="Q1426" i="1" s="1"/>
  <c r="P1427" i="1"/>
  <c r="Q1427" i="1" s="1"/>
  <c r="P1428" i="1"/>
  <c r="Q1428" i="1" s="1"/>
  <c r="P1429" i="1"/>
  <c r="Q1429" i="1" s="1"/>
  <c r="P1430" i="1"/>
  <c r="Q1430" i="1" s="1"/>
  <c r="P1431" i="1"/>
  <c r="Q1431" i="1" s="1"/>
  <c r="P1432" i="1"/>
  <c r="Q1432" i="1" s="1"/>
  <c r="P1433" i="1"/>
  <c r="Q1433" i="1" s="1"/>
  <c r="P1434" i="1"/>
  <c r="Q1434" i="1" s="1"/>
  <c r="P1435" i="1"/>
  <c r="Q1435" i="1" s="1"/>
  <c r="P1436" i="1"/>
  <c r="Q1436" i="1" s="1"/>
  <c r="P1437" i="1"/>
  <c r="Q1437" i="1" s="1"/>
  <c r="P1438" i="1"/>
  <c r="Q1438" i="1" s="1"/>
  <c r="P1439" i="1"/>
  <c r="Q1439" i="1" s="1"/>
  <c r="P1440" i="1"/>
  <c r="Q1440" i="1" s="1"/>
  <c r="P1441" i="1"/>
  <c r="Q1441" i="1" s="1"/>
  <c r="P1442" i="1"/>
  <c r="Q1442" i="1" s="1"/>
  <c r="P1443" i="1"/>
  <c r="Q1443" i="1" s="1"/>
  <c r="P1444" i="1"/>
  <c r="Q1444" i="1" s="1"/>
  <c r="P1445" i="1"/>
  <c r="Q1445" i="1" s="1"/>
  <c r="P1446" i="1"/>
  <c r="Q1446" i="1" s="1"/>
  <c r="P1447" i="1"/>
  <c r="Q1447" i="1" s="1"/>
  <c r="P1448" i="1"/>
  <c r="Q1448" i="1" s="1"/>
  <c r="P1449" i="1"/>
  <c r="Q1449" i="1" s="1"/>
  <c r="P1450" i="1"/>
  <c r="Q1450" i="1" s="1"/>
  <c r="P1451" i="1"/>
  <c r="Q1451" i="1" s="1"/>
  <c r="P1452" i="1"/>
  <c r="Q1452" i="1" s="1"/>
  <c r="P1453" i="1"/>
  <c r="Q1453" i="1" s="1"/>
  <c r="P1454" i="1"/>
  <c r="Q1454" i="1" s="1"/>
  <c r="P1455" i="1"/>
  <c r="Q1455" i="1" s="1"/>
  <c r="P1456" i="1"/>
  <c r="Q1456" i="1" s="1"/>
  <c r="P1457" i="1"/>
  <c r="Q1457" i="1" s="1"/>
  <c r="P1458" i="1"/>
  <c r="Q1458" i="1" s="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Q1473" i="1" s="1"/>
  <c r="P1474" i="1"/>
  <c r="Q1474" i="1" s="1"/>
  <c r="P1475" i="1"/>
  <c r="Q1475" i="1" s="1"/>
  <c r="P1476" i="1"/>
  <c r="Q1476" i="1" s="1"/>
  <c r="P1477" i="1"/>
  <c r="Q1477" i="1" s="1"/>
  <c r="P1478" i="1"/>
  <c r="Q1478" i="1" s="1"/>
  <c r="P1479" i="1"/>
  <c r="Q1479" i="1" s="1"/>
  <c r="P1480" i="1"/>
  <c r="Q1480" i="1" s="1"/>
  <c r="P1481" i="1"/>
  <c r="Q1481" i="1" s="1"/>
  <c r="P1482" i="1"/>
  <c r="Q1482" i="1" s="1"/>
  <c r="P1483" i="1"/>
  <c r="Q1483" i="1" s="1"/>
  <c r="P1484" i="1"/>
  <c r="Q1484" i="1" s="1"/>
  <c r="P1485" i="1"/>
  <c r="Q1485" i="1" s="1"/>
  <c r="P1486" i="1"/>
  <c r="Q1486" i="1" s="1"/>
  <c r="P1487" i="1"/>
  <c r="Q1487" i="1" s="1"/>
  <c r="P1488" i="1"/>
  <c r="Q1488" i="1" s="1"/>
  <c r="P1489" i="1"/>
  <c r="Q1489" i="1" s="1"/>
  <c r="P1490" i="1"/>
  <c r="Q1490" i="1" s="1"/>
  <c r="P1491" i="1"/>
  <c r="Q1491" i="1" s="1"/>
  <c r="P1492" i="1"/>
  <c r="Q1492" i="1" s="1"/>
  <c r="P1493" i="1"/>
  <c r="Q1493" i="1" s="1"/>
  <c r="P1494" i="1"/>
  <c r="Q1494" i="1" s="1"/>
  <c r="P1495" i="1"/>
  <c r="Q1495" i="1" s="1"/>
  <c r="P1496" i="1"/>
  <c r="Q1496" i="1" s="1"/>
  <c r="P1497" i="1"/>
  <c r="Q1497" i="1" s="1"/>
  <c r="P1498" i="1"/>
  <c r="Q1498" i="1" s="1"/>
  <c r="P1499" i="1"/>
  <c r="Q1499" i="1" s="1"/>
  <c r="P1500" i="1"/>
  <c r="Q1500" i="1" s="1"/>
  <c r="P1501" i="1"/>
  <c r="Q1501" i="1" s="1"/>
  <c r="P1502" i="1"/>
  <c r="Q1502" i="1" s="1"/>
  <c r="P1503" i="1"/>
  <c r="Q1503" i="1" s="1"/>
  <c r="P1504" i="1"/>
  <c r="Q1504" i="1" s="1"/>
  <c r="P1505" i="1"/>
  <c r="Q1505" i="1" s="1"/>
  <c r="P1506" i="1"/>
  <c r="Q1506" i="1" s="1"/>
  <c r="P1507" i="1"/>
  <c r="Q1507" i="1" s="1"/>
  <c r="P1508" i="1"/>
  <c r="Q1508" i="1" s="1"/>
  <c r="P1509" i="1"/>
  <c r="Q1509" i="1" s="1"/>
  <c r="P1510" i="1"/>
  <c r="Q1510" i="1" s="1"/>
  <c r="P1511" i="1"/>
  <c r="Q1511" i="1" s="1"/>
  <c r="P1512" i="1"/>
  <c r="Q1512" i="1" s="1"/>
  <c r="P1513" i="1"/>
  <c r="Q1513" i="1" s="1"/>
  <c r="P1514" i="1"/>
  <c r="Q1514" i="1" s="1"/>
  <c r="P1515" i="1"/>
  <c r="Q1515" i="1" s="1"/>
  <c r="P1516" i="1"/>
  <c r="Q1516" i="1" s="1"/>
  <c r="P1517" i="1"/>
  <c r="Q1517" i="1" s="1"/>
  <c r="P1518" i="1"/>
  <c r="Q1518" i="1" s="1"/>
  <c r="P1519" i="1"/>
  <c r="Q1519" i="1" s="1"/>
  <c r="P1520" i="1"/>
  <c r="Q1520" i="1" s="1"/>
  <c r="P1521" i="1"/>
  <c r="Q1521" i="1" s="1"/>
  <c r="P1522" i="1"/>
  <c r="Q1522" i="1" s="1"/>
  <c r="P1523" i="1"/>
  <c r="Q1523" i="1" s="1"/>
  <c r="P1524" i="1"/>
  <c r="Q1524" i="1" s="1"/>
  <c r="P1525" i="1"/>
  <c r="Q1525" i="1" s="1"/>
  <c r="P1526" i="1"/>
  <c r="Q1526" i="1" s="1"/>
  <c r="P1527" i="1"/>
  <c r="Q1527" i="1" s="1"/>
  <c r="P1528" i="1"/>
  <c r="Q1528" i="1" s="1"/>
  <c r="P1529" i="1"/>
  <c r="Q1529" i="1" s="1"/>
  <c r="P1530" i="1"/>
  <c r="Q1530" i="1" s="1"/>
  <c r="P1531" i="1"/>
  <c r="Q1531" i="1" s="1"/>
  <c r="P1532" i="1"/>
  <c r="Q1532" i="1" s="1"/>
  <c r="P1533" i="1"/>
  <c r="Q1533" i="1" s="1"/>
  <c r="P1534" i="1"/>
  <c r="Q1534" i="1" s="1"/>
  <c r="P1535" i="1"/>
  <c r="Q1535" i="1" s="1"/>
  <c r="P1536" i="1"/>
  <c r="Q1536" i="1" s="1"/>
  <c r="P1537" i="1"/>
  <c r="Q1537" i="1" s="1"/>
  <c r="P1538" i="1"/>
  <c r="Q1538" i="1" s="1"/>
  <c r="P1539" i="1"/>
  <c r="Q1539" i="1" s="1"/>
  <c r="P1540" i="1"/>
  <c r="Q1540" i="1" s="1"/>
  <c r="P1541" i="1"/>
  <c r="Q1541" i="1" s="1"/>
  <c r="P1542" i="1"/>
  <c r="Q1542" i="1" s="1"/>
  <c r="P1543" i="1"/>
  <c r="Q1543" i="1" s="1"/>
  <c r="P1544" i="1"/>
  <c r="Q1544" i="1" s="1"/>
  <c r="P1545" i="1"/>
  <c r="Q1545" i="1" s="1"/>
  <c r="P1546" i="1"/>
  <c r="Q1546" i="1" s="1"/>
  <c r="P1547" i="1"/>
  <c r="Q1547" i="1" s="1"/>
  <c r="P1548" i="1"/>
  <c r="Q1548" i="1" s="1"/>
  <c r="P1549" i="1"/>
  <c r="Q1549" i="1" s="1"/>
  <c r="P1550" i="1"/>
  <c r="Q1550" i="1" s="1"/>
  <c r="P1551" i="1"/>
  <c r="Q1551" i="1" s="1"/>
  <c r="P1552" i="1"/>
  <c r="Q1552" i="1" s="1"/>
  <c r="P1553" i="1"/>
  <c r="Q1553" i="1" s="1"/>
  <c r="P1554" i="1"/>
  <c r="Q1554" i="1" s="1"/>
  <c r="P1555" i="1"/>
  <c r="Q1555" i="1" s="1"/>
  <c r="P1556" i="1"/>
  <c r="Q1556" i="1" s="1"/>
  <c r="P1557" i="1"/>
  <c r="Q1557" i="1" s="1"/>
  <c r="P1558" i="1"/>
  <c r="Q1558" i="1" s="1"/>
  <c r="P1559" i="1"/>
  <c r="Q1559" i="1" s="1"/>
  <c r="P1560" i="1"/>
  <c r="Q1560" i="1" s="1"/>
  <c r="P1561" i="1"/>
  <c r="Q1561" i="1" s="1"/>
  <c r="P1562" i="1"/>
  <c r="Q1562" i="1" s="1"/>
  <c r="P1563" i="1"/>
  <c r="Q1563" i="1" s="1"/>
  <c r="P1564" i="1"/>
  <c r="Q1564" i="1" s="1"/>
  <c r="P1565" i="1"/>
  <c r="Q1565" i="1" s="1"/>
  <c r="P1566" i="1"/>
  <c r="Q1566" i="1" s="1"/>
  <c r="P1567" i="1"/>
  <c r="Q1567" i="1" s="1"/>
  <c r="P1568" i="1"/>
  <c r="Q1568" i="1" s="1"/>
  <c r="P1569" i="1"/>
  <c r="Q1569" i="1" s="1"/>
  <c r="P1570" i="1"/>
  <c r="Q1570" i="1" s="1"/>
  <c r="P1571" i="1"/>
  <c r="Q1571" i="1" s="1"/>
  <c r="P1572" i="1"/>
  <c r="Q1572" i="1" s="1"/>
  <c r="P1573" i="1"/>
  <c r="Q1573" i="1" s="1"/>
  <c r="P1574" i="1"/>
  <c r="Q1574" i="1" s="1"/>
  <c r="P1575" i="1"/>
  <c r="Q1575" i="1" s="1"/>
  <c r="P1576" i="1"/>
  <c r="Q1576" i="1" s="1"/>
  <c r="P1577" i="1"/>
  <c r="Q1577" i="1" s="1"/>
  <c r="P1578" i="1"/>
  <c r="Q1578" i="1" s="1"/>
  <c r="P1579" i="1"/>
  <c r="Q1579" i="1" s="1"/>
  <c r="P1580" i="1"/>
  <c r="Q1580" i="1" s="1"/>
  <c r="P1581" i="1"/>
  <c r="Q1581" i="1" s="1"/>
  <c r="P1582" i="1"/>
  <c r="Q1582" i="1" s="1"/>
  <c r="P1583" i="1"/>
  <c r="Q1583" i="1" s="1"/>
  <c r="P1584" i="1"/>
  <c r="Q1584" i="1" s="1"/>
  <c r="P1585" i="1"/>
  <c r="Q1585" i="1" s="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Q1607" i="1" s="1"/>
  <c r="P1608" i="1"/>
  <c r="Q1608" i="1" s="1"/>
  <c r="P1609" i="1"/>
  <c r="Q1609" i="1" s="1"/>
  <c r="P1610" i="1"/>
  <c r="Q1610" i="1" s="1"/>
  <c r="P1611" i="1"/>
  <c r="Q1611" i="1" s="1"/>
  <c r="P1612" i="1"/>
  <c r="Q1612" i="1" s="1"/>
  <c r="P1613" i="1"/>
  <c r="Q1613" i="1" s="1"/>
  <c r="P1614" i="1"/>
  <c r="Q1614" i="1" s="1"/>
  <c r="P1615" i="1"/>
  <c r="Q1615" i="1" s="1"/>
  <c r="P1616" i="1"/>
  <c r="Q1616" i="1" s="1"/>
  <c r="P1617" i="1"/>
  <c r="Q1617" i="1" s="1"/>
  <c r="P1618" i="1"/>
  <c r="Q1618" i="1" s="1"/>
  <c r="P1619" i="1"/>
  <c r="Q1619" i="1" s="1"/>
  <c r="P1620" i="1"/>
  <c r="Q1620" i="1" s="1"/>
  <c r="P1621" i="1"/>
  <c r="Q1621" i="1" s="1"/>
  <c r="P1622" i="1"/>
  <c r="Q1622" i="1" s="1"/>
  <c r="P1623" i="1"/>
  <c r="Q1623" i="1" s="1"/>
  <c r="P1624" i="1"/>
  <c r="Q1624" i="1" s="1"/>
  <c r="P1625" i="1"/>
  <c r="Q1625" i="1" s="1"/>
  <c r="P1626" i="1"/>
  <c r="Q1626" i="1" s="1"/>
  <c r="P1627" i="1"/>
  <c r="Q1627" i="1" s="1"/>
  <c r="P1628" i="1"/>
  <c r="Q1628" i="1" s="1"/>
  <c r="P1629" i="1"/>
  <c r="Q1629" i="1" s="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Q1687" i="1" s="1"/>
  <c r="P1688" i="1"/>
  <c r="Q1688" i="1" s="1"/>
  <c r="P1689" i="1"/>
  <c r="Q1689" i="1" s="1"/>
  <c r="P1690" i="1"/>
  <c r="Q1690" i="1" s="1"/>
  <c r="P1691" i="1"/>
  <c r="Q1691" i="1" s="1"/>
  <c r="P1692" i="1"/>
  <c r="Q1692" i="1" s="1"/>
  <c r="P1693" i="1"/>
  <c r="Q1693" i="1" s="1"/>
  <c r="P1694" i="1"/>
  <c r="Q1694" i="1" s="1"/>
  <c r="P1695" i="1"/>
  <c r="Q1695" i="1" s="1"/>
  <c r="P1696" i="1"/>
  <c r="Q1696" i="1" s="1"/>
  <c r="P1697" i="1"/>
  <c r="Q1697" i="1" s="1"/>
  <c r="P1698" i="1"/>
  <c r="Q1698" i="1" s="1"/>
  <c r="P1699" i="1"/>
  <c r="Q1699" i="1" s="1"/>
  <c r="P1700" i="1"/>
  <c r="Q1700" i="1" s="1"/>
  <c r="P1701" i="1"/>
  <c r="Q1701" i="1" s="1"/>
  <c r="P1702" i="1"/>
  <c r="Q1702" i="1" s="1"/>
  <c r="P1703" i="1"/>
  <c r="Q1703" i="1" s="1"/>
  <c r="P1704" i="1"/>
  <c r="Q1704" i="1" s="1"/>
  <c r="P1705" i="1"/>
  <c r="Q1705" i="1" s="1"/>
  <c r="P1706" i="1"/>
  <c r="Q1706" i="1" s="1"/>
  <c r="P1707" i="1"/>
  <c r="Q1707" i="1" s="1"/>
  <c r="P1708" i="1"/>
  <c r="Q1708" i="1" s="1"/>
  <c r="P1709" i="1"/>
  <c r="Q1709" i="1" s="1"/>
  <c r="P1710" i="1"/>
  <c r="Q1710" i="1" s="1"/>
  <c r="P1711" i="1"/>
  <c r="Q1711" i="1" s="1"/>
  <c r="P1712" i="1"/>
  <c r="Q1712" i="1" s="1"/>
  <c r="P1713" i="1"/>
  <c r="Q1713" i="1" s="1"/>
  <c r="P1714" i="1"/>
  <c r="Q1714" i="1" s="1"/>
  <c r="P1715" i="1"/>
  <c r="Q1715" i="1" s="1"/>
  <c r="P1716" i="1"/>
  <c r="Q1716" i="1" s="1"/>
  <c r="P1717" i="1"/>
  <c r="Q1717" i="1" s="1"/>
  <c r="P1718" i="1"/>
  <c r="Q1718" i="1" s="1"/>
  <c r="P1719" i="1"/>
  <c r="Q1719" i="1" s="1"/>
  <c r="P1720" i="1"/>
  <c r="Q1720" i="1" s="1"/>
  <c r="P1721" i="1"/>
  <c r="Q1721" i="1" s="1"/>
  <c r="P1722" i="1"/>
  <c r="Q1722" i="1" s="1"/>
  <c r="P1723" i="1"/>
  <c r="Q1723" i="1" s="1"/>
  <c r="P1724" i="1"/>
  <c r="Q1724" i="1" s="1"/>
  <c r="P1725" i="1"/>
  <c r="Q1725" i="1" s="1"/>
  <c r="P1726" i="1"/>
  <c r="Q1726" i="1" s="1"/>
  <c r="P1727" i="1"/>
  <c r="Q1727" i="1" s="1"/>
  <c r="P1728" i="1"/>
  <c r="Q1728" i="1" s="1"/>
  <c r="P1729" i="1"/>
  <c r="Q1729" i="1" s="1"/>
  <c r="P1730" i="1"/>
  <c r="Q1730" i="1" s="1"/>
  <c r="P1731" i="1"/>
  <c r="Q1731" i="1" s="1"/>
  <c r="P1732" i="1"/>
  <c r="Q1732" i="1" s="1"/>
  <c r="P1733" i="1"/>
  <c r="Q1733" i="1" s="1"/>
  <c r="P1734" i="1"/>
  <c r="Q1734" i="1" s="1"/>
  <c r="P1735" i="1"/>
  <c r="Q1735" i="1" s="1"/>
  <c r="P1736" i="1"/>
  <c r="Q1736" i="1" s="1"/>
  <c r="P1737" i="1"/>
  <c r="Q1737" i="1" s="1"/>
  <c r="P1738" i="1"/>
  <c r="Q1738" i="1" s="1"/>
  <c r="P1739" i="1"/>
  <c r="Q1739" i="1" s="1"/>
  <c r="P1740" i="1"/>
  <c r="Q1740" i="1" s="1"/>
  <c r="P1741" i="1"/>
  <c r="Q1741" i="1" s="1"/>
  <c r="P1742" i="1"/>
  <c r="Q1742" i="1" s="1"/>
  <c r="P1743" i="1"/>
  <c r="Q1743" i="1" s="1"/>
  <c r="P1744" i="1"/>
  <c r="Q1744" i="1" s="1"/>
  <c r="P1745" i="1"/>
  <c r="Q1745" i="1" s="1"/>
  <c r="P1746" i="1"/>
  <c r="Q1746" i="1" s="1"/>
  <c r="P1747" i="1"/>
  <c r="Q1747" i="1" s="1"/>
  <c r="P1748" i="1"/>
  <c r="Q1748" i="1" s="1"/>
  <c r="P1749" i="1"/>
  <c r="Q1749" i="1" s="1"/>
  <c r="P1750" i="1"/>
  <c r="Q1750" i="1" s="1"/>
  <c r="P1751" i="1"/>
  <c r="Q1751" i="1" s="1"/>
  <c r="P1752" i="1"/>
  <c r="Q1752" i="1" s="1"/>
  <c r="P1753" i="1"/>
  <c r="Q1753" i="1" s="1"/>
  <c r="P1754" i="1"/>
  <c r="Q1754" i="1" s="1"/>
  <c r="P1755" i="1"/>
  <c r="Q1755" i="1" s="1"/>
  <c r="P1756" i="1"/>
  <c r="Q1756" i="1" s="1"/>
  <c r="P1757" i="1"/>
  <c r="Q1757" i="1" s="1"/>
  <c r="P1758" i="1"/>
  <c r="Q1758" i="1" s="1"/>
  <c r="P1759" i="1"/>
  <c r="Q1759" i="1" s="1"/>
  <c r="P1760" i="1"/>
  <c r="Q1760" i="1" s="1"/>
  <c r="P1761" i="1"/>
  <c r="Q1761" i="1" s="1"/>
  <c r="P1762" i="1"/>
  <c r="Q1762" i="1" s="1"/>
  <c r="P1763" i="1"/>
  <c r="Q1763" i="1" s="1"/>
  <c r="P1764" i="1"/>
  <c r="Q1764" i="1" s="1"/>
  <c r="P1765" i="1"/>
  <c r="Q1765" i="1" s="1"/>
  <c r="P1766" i="1"/>
  <c r="Q1766" i="1" s="1"/>
  <c r="P1767" i="1"/>
  <c r="Q1767" i="1" s="1"/>
  <c r="P1768" i="1"/>
  <c r="Q1768" i="1" s="1"/>
  <c r="P1769" i="1"/>
  <c r="Q1769" i="1" s="1"/>
  <c r="P1770" i="1"/>
  <c r="Q1770" i="1" s="1"/>
  <c r="P1771" i="1"/>
  <c r="Q1771" i="1" s="1"/>
  <c r="P1772" i="1"/>
  <c r="Q1772" i="1" s="1"/>
  <c r="P1773" i="1"/>
  <c r="Q1773" i="1" s="1"/>
  <c r="P1774" i="1"/>
  <c r="Q1774" i="1" s="1"/>
  <c r="P1775" i="1"/>
  <c r="Q1775" i="1" s="1"/>
  <c r="P1776" i="1"/>
  <c r="Q1776" i="1" s="1"/>
  <c r="P1777" i="1"/>
  <c r="Q1777" i="1" s="1"/>
  <c r="P1778" i="1"/>
  <c r="Q1778" i="1" s="1"/>
  <c r="P1779" i="1"/>
  <c r="Q1779" i="1" s="1"/>
  <c r="P1780" i="1"/>
  <c r="Q1780" i="1" s="1"/>
  <c r="P1781" i="1"/>
  <c r="Q1781" i="1" s="1"/>
  <c r="P1782" i="1"/>
  <c r="Q1782" i="1" s="1"/>
  <c r="P1783" i="1"/>
  <c r="Q1783" i="1" s="1"/>
  <c r="P1784" i="1"/>
  <c r="Q1784" i="1" s="1"/>
  <c r="P1785" i="1"/>
  <c r="Q1785" i="1" s="1"/>
  <c r="P1786" i="1"/>
  <c r="Q1786" i="1" s="1"/>
  <c r="P1787" i="1"/>
  <c r="Q1787" i="1" s="1"/>
  <c r="P1788" i="1"/>
  <c r="Q1788" i="1" s="1"/>
  <c r="P1789" i="1"/>
  <c r="Q1789" i="1" s="1"/>
  <c r="P1790" i="1"/>
  <c r="Q1790" i="1" s="1"/>
  <c r="P1791" i="1"/>
  <c r="Q1791" i="1" s="1"/>
  <c r="P1792" i="1"/>
  <c r="Q1792" i="1" s="1"/>
  <c r="P1793" i="1"/>
  <c r="Q1793" i="1" s="1"/>
  <c r="P1794" i="1"/>
  <c r="Q1794" i="1" s="1"/>
  <c r="P1795" i="1"/>
  <c r="Q1795" i="1" s="1"/>
  <c r="P1796" i="1"/>
  <c r="Q1796" i="1" s="1"/>
  <c r="P1797" i="1"/>
  <c r="Q1797" i="1" s="1"/>
  <c r="P1798" i="1"/>
  <c r="Q1798" i="1" s="1"/>
  <c r="P1799" i="1"/>
  <c r="Q1799" i="1" s="1"/>
  <c r="P1800" i="1"/>
  <c r="Q1800" i="1" s="1"/>
  <c r="P1801" i="1"/>
  <c r="Q1801" i="1" s="1"/>
  <c r="P1802" i="1"/>
  <c r="Q1802" i="1" s="1"/>
  <c r="P1803" i="1"/>
  <c r="Q1803" i="1" s="1"/>
  <c r="P1804" i="1"/>
  <c r="Q1804" i="1" s="1"/>
  <c r="P1805" i="1"/>
  <c r="Q1805" i="1" s="1"/>
  <c r="P1806" i="1"/>
  <c r="Q1806" i="1" s="1"/>
  <c r="P1807" i="1"/>
  <c r="Q1807" i="1" s="1"/>
  <c r="P1808" i="1"/>
  <c r="Q1808" i="1" s="1"/>
  <c r="P1809" i="1"/>
  <c r="Q1809" i="1" s="1"/>
  <c r="P1810" i="1"/>
  <c r="Q1810" i="1" s="1"/>
  <c r="P1811" i="1"/>
  <c r="Q1811" i="1" s="1"/>
  <c r="P1812" i="1"/>
  <c r="Q1812" i="1" s="1"/>
  <c r="P1813" i="1"/>
  <c r="Q1813" i="1" s="1"/>
  <c r="P1814" i="1"/>
  <c r="Q1814" i="1" s="1"/>
  <c r="P1815" i="1"/>
  <c r="Q1815" i="1" s="1"/>
  <c r="P1816" i="1"/>
  <c r="Q1816" i="1" s="1"/>
  <c r="P1817" i="1"/>
  <c r="Q1817" i="1" s="1"/>
  <c r="P1818" i="1"/>
  <c r="Q1818" i="1" s="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Q1831" i="1" s="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Q1849" i="1" s="1"/>
  <c r="P1850" i="1"/>
  <c r="Q1850" i="1" s="1"/>
  <c r="P1851" i="1"/>
  <c r="Q1851" i="1" s="1"/>
  <c r="P1852" i="1"/>
  <c r="Q1852" i="1" s="1"/>
  <c r="P1853" i="1"/>
  <c r="Q1853" i="1" s="1"/>
  <c r="P1854" i="1"/>
  <c r="Q1854" i="1" s="1"/>
  <c r="P1855" i="1"/>
  <c r="Q1855" i="1" s="1"/>
  <c r="P1856" i="1"/>
  <c r="Q1856" i="1" s="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Q1874" i="1" s="1"/>
  <c r="P1875" i="1"/>
  <c r="Q1875" i="1" s="1"/>
  <c r="P1876" i="1"/>
  <c r="Q1876" i="1" s="1"/>
  <c r="P1877" i="1"/>
  <c r="Q1877" i="1" s="1"/>
  <c r="P1878" i="1"/>
  <c r="Q1878" i="1" s="1"/>
  <c r="P1879" i="1"/>
  <c r="Q1879" i="1" s="1"/>
  <c r="P1880" i="1"/>
  <c r="Q1880" i="1" s="1"/>
  <c r="P1881" i="1"/>
  <c r="Q1881" i="1" s="1"/>
  <c r="P1882" i="1"/>
  <c r="Q1882" i="1" s="1"/>
  <c r="P1883" i="1"/>
  <c r="Q1883" i="1" s="1"/>
  <c r="P1884" i="1"/>
  <c r="Q1884" i="1" s="1"/>
  <c r="P1885" i="1"/>
  <c r="Q1885" i="1" s="1"/>
  <c r="P1886" i="1"/>
  <c r="Q1886" i="1" s="1"/>
  <c r="P1887" i="1"/>
  <c r="Q1887" i="1" s="1"/>
  <c r="P1888" i="1"/>
  <c r="Q1888" i="1" s="1"/>
  <c r="P1889" i="1"/>
  <c r="Q1889" i="1" s="1"/>
  <c r="P1890" i="1"/>
  <c r="Q1890" i="1" s="1"/>
  <c r="P1891" i="1"/>
  <c r="Q1891" i="1" s="1"/>
  <c r="P1892" i="1"/>
  <c r="Q1892" i="1" s="1"/>
  <c r="P1893" i="1"/>
  <c r="Q1893" i="1" s="1"/>
  <c r="P1894" i="1"/>
  <c r="Q1894" i="1" s="1"/>
  <c r="P1895" i="1"/>
  <c r="Q1895" i="1" s="1"/>
  <c r="P1896" i="1"/>
  <c r="Q1896" i="1" s="1"/>
  <c r="P1897" i="1"/>
  <c r="Q1897" i="1" s="1"/>
  <c r="P1898" i="1"/>
  <c r="Q1898" i="1" s="1"/>
  <c r="P1899" i="1"/>
  <c r="Q1899" i="1" s="1"/>
  <c r="P1900" i="1"/>
  <c r="Q1900" i="1" s="1"/>
  <c r="P1901" i="1"/>
  <c r="Q1901" i="1" s="1"/>
  <c r="P1902" i="1"/>
  <c r="Q1902" i="1" s="1"/>
  <c r="P1903" i="1"/>
  <c r="Q1903" i="1" s="1"/>
  <c r="P1904" i="1"/>
  <c r="Q1904" i="1" s="1"/>
  <c r="P1905" i="1"/>
  <c r="Q1905" i="1" s="1"/>
  <c r="P1906" i="1"/>
  <c r="Q1906" i="1" s="1"/>
  <c r="P1907" i="1"/>
  <c r="Q1907" i="1" s="1"/>
  <c r="P1908" i="1"/>
  <c r="Q1908" i="1" s="1"/>
  <c r="P1909" i="1"/>
  <c r="Q1909" i="1" s="1"/>
  <c r="P1910" i="1"/>
  <c r="Q1910" i="1" s="1"/>
  <c r="P1911" i="1"/>
  <c r="Q1911" i="1" s="1"/>
  <c r="P1912" i="1"/>
  <c r="Q1912" i="1" s="1"/>
  <c r="P1913" i="1"/>
  <c r="Q1913" i="1" s="1"/>
  <c r="P1914" i="1"/>
  <c r="Q1914" i="1" s="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Q1946" i="1" s="1"/>
  <c r="P1947" i="1"/>
  <c r="Q1947" i="1" s="1"/>
  <c r="P1948" i="1"/>
  <c r="Q1948" i="1" s="1"/>
  <c r="P1949" i="1"/>
  <c r="Q1949" i="1" s="1"/>
  <c r="P1950" i="1"/>
  <c r="Q1950" i="1" s="1"/>
  <c r="P1951" i="1"/>
  <c r="Q1951" i="1" s="1"/>
  <c r="P1952" i="1"/>
  <c r="Q1952" i="1" s="1"/>
  <c r="P1953" i="1"/>
  <c r="Q1953" i="1" s="1"/>
  <c r="P1954" i="1"/>
  <c r="Q1954" i="1" s="1"/>
  <c r="P1955" i="1"/>
  <c r="Q1955" i="1" s="1"/>
  <c r="P1956" i="1"/>
  <c r="Q1956" i="1" s="1"/>
  <c r="P1957" i="1"/>
  <c r="Q1957" i="1" s="1"/>
  <c r="P1958" i="1"/>
  <c r="Q1958" i="1" s="1"/>
  <c r="P1959" i="1"/>
  <c r="Q1959" i="1" s="1"/>
  <c r="P1960" i="1"/>
  <c r="Q1960" i="1" s="1"/>
  <c r="P1961" i="1"/>
  <c r="Q1961" i="1" s="1"/>
  <c r="P1962" i="1"/>
  <c r="Q1962" i="1" s="1"/>
  <c r="P1963" i="1"/>
  <c r="Q1963" i="1" s="1"/>
  <c r="P1964" i="1"/>
  <c r="Q1964" i="1" s="1"/>
  <c r="P1965" i="1"/>
  <c r="Q1965" i="1" s="1"/>
  <c r="P1966" i="1"/>
  <c r="Q1966" i="1" s="1"/>
  <c r="P1967" i="1"/>
  <c r="Q1967" i="1" s="1"/>
  <c r="P1968" i="1"/>
  <c r="Q1968" i="1" s="1"/>
  <c r="P1969" i="1"/>
  <c r="Q1969" i="1" s="1"/>
  <c r="P1970" i="1"/>
  <c r="Q1970" i="1" s="1"/>
  <c r="P1971" i="1"/>
  <c r="Q1971" i="1" s="1"/>
  <c r="P1972" i="1"/>
  <c r="Q1972" i="1" s="1"/>
  <c r="P1973" i="1"/>
  <c r="Q1973" i="1" s="1"/>
  <c r="P1974" i="1"/>
  <c r="Q1974" i="1" s="1"/>
  <c r="P1975" i="1"/>
  <c r="Q1975" i="1" s="1"/>
  <c r="P1976" i="1"/>
  <c r="Q1976" i="1" s="1"/>
  <c r="P1977" i="1"/>
  <c r="Q1977" i="1" s="1"/>
  <c r="P1978" i="1"/>
  <c r="Q1978" i="1" s="1"/>
  <c r="P1979" i="1"/>
  <c r="Q1979" i="1" s="1"/>
  <c r="P1980" i="1"/>
  <c r="Q1980" i="1" s="1"/>
  <c r="P1981" i="1"/>
  <c r="Q1981" i="1" s="1"/>
  <c r="P1982" i="1"/>
  <c r="Q1982" i="1" s="1"/>
  <c r="P1983" i="1"/>
  <c r="Q1983" i="1" s="1"/>
  <c r="P1984" i="1"/>
  <c r="Q1984" i="1" s="1"/>
  <c r="P1985" i="1"/>
  <c r="Q1985" i="1" s="1"/>
  <c r="P1986" i="1"/>
  <c r="Q1986" i="1" s="1"/>
  <c r="P1987" i="1"/>
  <c r="Q1987" i="1" s="1"/>
  <c r="P1988" i="1"/>
  <c r="Q1988" i="1" s="1"/>
  <c r="P1989" i="1"/>
  <c r="Q1989" i="1" s="1"/>
  <c r="P1990" i="1"/>
  <c r="Q1990" i="1" s="1"/>
  <c r="P1991" i="1"/>
  <c r="Q1991" i="1" s="1"/>
  <c r="P1992" i="1"/>
  <c r="Q1992" i="1" s="1"/>
  <c r="P1993" i="1"/>
  <c r="Q1993" i="1" s="1"/>
  <c r="P1994" i="1"/>
  <c r="Q1994" i="1" s="1"/>
  <c r="P1995" i="1"/>
  <c r="Q1995" i="1" s="1"/>
  <c r="P1996" i="1"/>
  <c r="Q1996" i="1" s="1"/>
  <c r="P1997" i="1"/>
  <c r="Q1997" i="1" s="1"/>
  <c r="P1998" i="1"/>
  <c r="Q1998" i="1" s="1"/>
  <c r="P1999" i="1"/>
  <c r="Q1999" i="1" s="1"/>
  <c r="P2000" i="1"/>
  <c r="Q2000" i="1" s="1"/>
  <c r="P2001" i="1"/>
  <c r="Q2001" i="1" s="1"/>
  <c r="P2002" i="1"/>
  <c r="Q2002" i="1" s="1"/>
  <c r="P2003" i="1"/>
  <c r="Q2003" i="1" s="1"/>
  <c r="P2004" i="1"/>
  <c r="Q2004" i="1" s="1"/>
  <c r="P2005" i="1"/>
  <c r="Q2005" i="1" s="1"/>
  <c r="P2006" i="1"/>
  <c r="Q2006" i="1" s="1"/>
  <c r="P2007" i="1"/>
  <c r="Q2007" i="1" s="1"/>
  <c r="P2008" i="1"/>
  <c r="Q2008" i="1" s="1"/>
  <c r="P2009" i="1"/>
  <c r="Q2009" i="1" s="1"/>
  <c r="P2010" i="1"/>
  <c r="Q2010" i="1" s="1"/>
  <c r="P2011" i="1"/>
  <c r="Q2011" i="1" s="1"/>
  <c r="P2012" i="1"/>
  <c r="Q2012" i="1" s="1"/>
  <c r="P2013" i="1"/>
  <c r="Q2013" i="1" s="1"/>
  <c r="P2014" i="1"/>
  <c r="Q2014" i="1" s="1"/>
  <c r="P2015" i="1"/>
  <c r="Q2015" i="1" s="1"/>
  <c r="P2016" i="1"/>
  <c r="Q2016" i="1" s="1"/>
  <c r="P2017" i="1"/>
  <c r="Q2017" i="1" s="1"/>
  <c r="P2018" i="1"/>
  <c r="Q2018" i="1" s="1"/>
  <c r="P2019" i="1"/>
  <c r="Q2019" i="1" s="1"/>
  <c r="P2020" i="1"/>
  <c r="Q2020" i="1" s="1"/>
  <c r="P2021" i="1"/>
  <c r="Q2021" i="1" s="1"/>
  <c r="P2022" i="1"/>
  <c r="Q2022" i="1" s="1"/>
  <c r="P2023" i="1"/>
  <c r="Q2023" i="1" s="1"/>
  <c r="P2024" i="1"/>
  <c r="Q2024" i="1" s="1"/>
  <c r="P2025" i="1"/>
  <c r="Q2025" i="1" s="1"/>
  <c r="P2026" i="1"/>
  <c r="Q2026" i="1" s="1"/>
  <c r="P2027" i="1"/>
  <c r="Q2027" i="1" s="1"/>
  <c r="P2028" i="1"/>
  <c r="Q2028" i="1" s="1"/>
  <c r="P2029" i="1"/>
  <c r="Q2029" i="1" s="1"/>
  <c r="P2030" i="1"/>
  <c r="Q2030" i="1" s="1"/>
  <c r="P2031" i="1"/>
  <c r="Q2031" i="1" s="1"/>
  <c r="P2032" i="1"/>
  <c r="Q2032" i="1" s="1"/>
  <c r="P2033" i="1"/>
  <c r="Q2033" i="1" s="1"/>
  <c r="P2034" i="1"/>
  <c r="Q2034" i="1" s="1"/>
  <c r="P2035" i="1"/>
  <c r="Q2035" i="1" s="1"/>
  <c r="P2036" i="1"/>
  <c r="Q2036" i="1" s="1"/>
  <c r="P2037" i="1"/>
  <c r="Q2037" i="1" s="1"/>
  <c r="P2038" i="1"/>
  <c r="Q2038" i="1" s="1"/>
  <c r="P2039" i="1"/>
  <c r="Q2039" i="1" s="1"/>
  <c r="P2040" i="1"/>
  <c r="Q2040" i="1" s="1"/>
  <c r="P2041" i="1"/>
  <c r="Q2041" i="1" s="1"/>
  <c r="P2042" i="1"/>
  <c r="Q2042" i="1" s="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Q2055" i="1" s="1"/>
  <c r="P2056" i="1"/>
  <c r="Q2056" i="1" s="1"/>
  <c r="P2057" i="1"/>
  <c r="Q2057" i="1" s="1"/>
  <c r="P2058" i="1"/>
  <c r="Q2058" i="1" s="1"/>
  <c r="P2059" i="1"/>
  <c r="Q2059" i="1" s="1"/>
  <c r="P2060" i="1"/>
  <c r="Q2060" i="1" s="1"/>
  <c r="P2061" i="1"/>
  <c r="Q2061" i="1" s="1"/>
  <c r="P2062" i="1"/>
  <c r="Q2062" i="1" s="1"/>
  <c r="P2063" i="1"/>
  <c r="Q2063" i="1" s="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Q2076" i="1" s="1"/>
  <c r="P2077" i="1"/>
  <c r="Q2077" i="1" s="1"/>
  <c r="P2078" i="1"/>
  <c r="Q2078" i="1" s="1"/>
  <c r="P2079" i="1"/>
  <c r="Q2079" i="1" s="1"/>
  <c r="P2080" i="1"/>
  <c r="Q2080" i="1" s="1"/>
  <c r="P2081" i="1"/>
  <c r="Q2081" i="1" s="1"/>
  <c r="P2082" i="1"/>
  <c r="Q2082" i="1" s="1"/>
  <c r="P2083" i="1"/>
  <c r="Q2083" i="1" s="1"/>
  <c r="P2084" i="1"/>
  <c r="Q2084" i="1" s="1"/>
  <c r="P2085" i="1"/>
  <c r="Q2085" i="1" s="1"/>
  <c r="P2086" i="1"/>
  <c r="Q2086" i="1" s="1"/>
  <c r="P2087" i="1"/>
  <c r="Q2087" i="1" s="1"/>
  <c r="P2088" i="1"/>
  <c r="Q2088" i="1" s="1"/>
  <c r="P2089" i="1"/>
  <c r="Q2089" i="1" s="1"/>
  <c r="P2090" i="1"/>
  <c r="Q2090" i="1" s="1"/>
  <c r="P2091" i="1"/>
  <c r="Q2091" i="1" s="1"/>
  <c r="P2092" i="1"/>
  <c r="Q2092" i="1" s="1"/>
  <c r="P2093" i="1"/>
  <c r="Q2093" i="1" s="1"/>
  <c r="P2094" i="1"/>
  <c r="Q2094" i="1" s="1"/>
  <c r="P2095" i="1"/>
  <c r="Q2095" i="1" s="1"/>
  <c r="P2096" i="1"/>
  <c r="Q2096" i="1" s="1"/>
  <c r="P2097" i="1"/>
  <c r="Q2097" i="1" s="1"/>
  <c r="P2098" i="1"/>
  <c r="Q2098" i="1" s="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Q2127" i="1" s="1"/>
  <c r="P2128" i="1"/>
  <c r="Q2128" i="1" s="1"/>
  <c r="P2129" i="1"/>
  <c r="Q2129" i="1" s="1"/>
  <c r="P2130" i="1"/>
  <c r="Q2130" i="1" s="1"/>
  <c r="P2131" i="1"/>
  <c r="Q2131" i="1" s="1"/>
  <c r="P2132" i="1"/>
  <c r="Q2132" i="1" s="1"/>
  <c r="P2133" i="1"/>
  <c r="Q2133" i="1" s="1"/>
  <c r="P2134" i="1"/>
  <c r="Q2134" i="1" s="1"/>
  <c r="P2135" i="1"/>
  <c r="Q2135" i="1" s="1"/>
  <c r="P2136" i="1"/>
  <c r="Q2136" i="1" s="1"/>
  <c r="P2137" i="1"/>
  <c r="Q2137" i="1" s="1"/>
  <c r="P2138" i="1"/>
  <c r="Q2138" i="1" s="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Q2163" i="1" s="1"/>
  <c r="P2164" i="1"/>
  <c r="Q2164" i="1" s="1"/>
  <c r="P2165" i="1"/>
  <c r="Q2165" i="1" s="1"/>
  <c r="P2166" i="1"/>
  <c r="Q2166" i="1" s="1"/>
  <c r="P2167" i="1"/>
  <c r="Q2167" i="1" s="1"/>
  <c r="P2168" i="1"/>
  <c r="Q2168" i="1" s="1"/>
  <c r="P2169" i="1"/>
  <c r="Q2169" i="1" s="1"/>
  <c r="P2170" i="1"/>
  <c r="Q2170" i="1" s="1"/>
  <c r="P2171" i="1"/>
  <c r="Q2171" i="1" s="1"/>
  <c r="P2172" i="1"/>
  <c r="Q2172" i="1" s="1"/>
  <c r="P2173" i="1"/>
  <c r="Q2173" i="1" s="1"/>
  <c r="P2174" i="1"/>
  <c r="Q2174" i="1" s="1"/>
  <c r="P2175" i="1"/>
  <c r="Q2175" i="1" s="1"/>
  <c r="P2176" i="1"/>
  <c r="Q2176" i="1" s="1"/>
  <c r="P2177" i="1"/>
  <c r="Q2177" i="1" s="1"/>
  <c r="P2178" i="1"/>
  <c r="Q2178" i="1" s="1"/>
  <c r="P2179" i="1"/>
  <c r="Q2179" i="1" s="1"/>
  <c r="P2180" i="1"/>
  <c r="Q2180" i="1" s="1"/>
  <c r="P2181" i="1"/>
  <c r="Q2181" i="1" s="1"/>
  <c r="P2182" i="1"/>
  <c r="Q2182" i="1" s="1"/>
  <c r="P2183" i="1"/>
  <c r="Q2183" i="1" s="1"/>
  <c r="P2184" i="1"/>
  <c r="Q2184" i="1" s="1"/>
  <c r="P2185" i="1"/>
  <c r="Q2185" i="1" s="1"/>
  <c r="P2186" i="1"/>
  <c r="Q2186" i="1" s="1"/>
  <c r="P2187" i="1"/>
  <c r="Q2187" i="1" s="1"/>
  <c r="P2188" i="1"/>
  <c r="Q2188" i="1" s="1"/>
  <c r="P2189" i="1"/>
  <c r="Q2189" i="1" s="1"/>
  <c r="P2190" i="1"/>
  <c r="Q2190" i="1" s="1"/>
  <c r="P2191" i="1"/>
  <c r="Q2191" i="1" s="1"/>
  <c r="P2192" i="1"/>
  <c r="Q2192" i="1" s="1"/>
  <c r="P2193" i="1"/>
  <c r="Q2193" i="1" s="1"/>
  <c r="P2194" i="1"/>
  <c r="Q2194" i="1" s="1"/>
  <c r="P2195" i="1"/>
  <c r="Q2195" i="1" s="1"/>
  <c r="P2196" i="1"/>
  <c r="Q2196" i="1" s="1"/>
  <c r="P2197" i="1"/>
  <c r="Q2197" i="1" s="1"/>
  <c r="P2198" i="1"/>
  <c r="Q2198" i="1" s="1"/>
  <c r="P2199" i="1"/>
  <c r="Q2199" i="1" s="1"/>
  <c r="P2200" i="1"/>
  <c r="Q2200" i="1" s="1"/>
  <c r="P2201" i="1"/>
  <c r="Q2201" i="1" s="1"/>
  <c r="P2202" i="1"/>
  <c r="Q2202" i="1" s="1"/>
  <c r="P2203" i="1"/>
  <c r="Q2203" i="1" s="1"/>
  <c r="P2204" i="1"/>
  <c r="Q2204" i="1" s="1"/>
  <c r="P2205" i="1"/>
  <c r="Q2205" i="1" s="1"/>
  <c r="P2206" i="1"/>
  <c r="Q2206" i="1" s="1"/>
  <c r="P2207" i="1"/>
  <c r="Q2207" i="1" s="1"/>
  <c r="P2208" i="1"/>
  <c r="Q2208" i="1" s="1"/>
  <c r="P2209" i="1"/>
  <c r="Q2209" i="1" s="1"/>
  <c r="P2210" i="1"/>
  <c r="Q2210" i="1" s="1"/>
  <c r="P2211" i="1"/>
  <c r="Q2211" i="1" s="1"/>
  <c r="P2212" i="1"/>
  <c r="Q2212" i="1" s="1"/>
  <c r="P2213" i="1"/>
  <c r="Q2213" i="1" s="1"/>
  <c r="P2214" i="1"/>
  <c r="Q2214" i="1" s="1"/>
  <c r="P2215" i="1"/>
  <c r="Q2215" i="1" s="1"/>
  <c r="P2216" i="1"/>
  <c r="Q2216" i="1" s="1"/>
  <c r="P2217" i="1"/>
  <c r="Q2217" i="1" s="1"/>
  <c r="P2218" i="1"/>
  <c r="Q2218" i="1" s="1"/>
  <c r="P2219" i="1"/>
  <c r="Q2219" i="1" s="1"/>
  <c r="P2220" i="1"/>
  <c r="Q2220" i="1" s="1"/>
  <c r="P2221" i="1"/>
  <c r="Q2221" i="1" s="1"/>
  <c r="P2222" i="1"/>
  <c r="Q2222" i="1" s="1"/>
  <c r="P2223" i="1"/>
  <c r="Q2223" i="1" s="1"/>
  <c r="P2224" i="1"/>
  <c r="Q2224" i="1" s="1"/>
  <c r="P2225" i="1"/>
  <c r="Q2225" i="1" s="1"/>
  <c r="P2226" i="1"/>
  <c r="Q2226" i="1" s="1"/>
  <c r="P2227" i="1"/>
  <c r="Q2227" i="1" s="1"/>
  <c r="P2228" i="1"/>
  <c r="Q2228" i="1" s="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Q2244" i="1" s="1"/>
  <c r="P2245" i="1"/>
  <c r="Q2245" i="1" s="1"/>
  <c r="P2246" i="1"/>
  <c r="Q2246" i="1" s="1"/>
  <c r="P2247" i="1"/>
  <c r="Q2247" i="1" s="1"/>
  <c r="P2248" i="1"/>
  <c r="Q2248" i="1" s="1"/>
  <c r="P2249" i="1"/>
  <c r="Q2249" i="1" s="1"/>
  <c r="P2250" i="1"/>
  <c r="Q2250" i="1" s="1"/>
  <c r="P2251" i="1"/>
  <c r="Q2251" i="1" s="1"/>
  <c r="P2252" i="1"/>
  <c r="Q2252" i="1" s="1"/>
  <c r="P2253" i="1"/>
  <c r="Q2253" i="1" s="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Q2277" i="1" s="1"/>
  <c r="P2278" i="1"/>
  <c r="Q2278" i="1" s="1"/>
  <c r="P2279" i="1"/>
  <c r="Q2279" i="1" s="1"/>
  <c r="P2280" i="1"/>
  <c r="Q2280" i="1" s="1"/>
  <c r="P2281" i="1"/>
  <c r="Q2281" i="1" s="1"/>
  <c r="P2282" i="1"/>
  <c r="Q2282" i="1" s="1"/>
  <c r="P2283" i="1"/>
  <c r="Q2283" i="1" s="1"/>
  <c r="P2284" i="1"/>
  <c r="Q2284" i="1" s="1"/>
  <c r="P2285" i="1"/>
  <c r="Q2285" i="1" s="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Q2299" i="1" s="1"/>
  <c r="P2300" i="1"/>
  <c r="Q2300" i="1" s="1"/>
  <c r="P2301" i="1"/>
  <c r="Q2301" i="1" s="1"/>
  <c r="P2302" i="1"/>
  <c r="Q2302" i="1" s="1"/>
  <c r="P2303" i="1"/>
  <c r="Q2303" i="1" s="1"/>
  <c r="P2304" i="1"/>
  <c r="Q2304" i="1" s="1"/>
  <c r="P2305" i="1"/>
  <c r="Q2305" i="1" s="1"/>
  <c r="P2306" i="1"/>
  <c r="Q2306" i="1" s="1"/>
  <c r="P2307" i="1"/>
  <c r="Q2307" i="1" s="1"/>
  <c r="P2308" i="1"/>
  <c r="Q2308" i="1" s="1"/>
  <c r="P2309" i="1"/>
  <c r="Q2309" i="1" s="1"/>
  <c r="P2310" i="1"/>
  <c r="Q2310" i="1" s="1"/>
  <c r="P2311" i="1"/>
  <c r="Q2311" i="1" s="1"/>
  <c r="P2312" i="1"/>
  <c r="Q2312" i="1" s="1"/>
  <c r="P2313" i="1"/>
  <c r="Q2313" i="1" s="1"/>
  <c r="P2314" i="1"/>
  <c r="Q2314" i="1" s="1"/>
  <c r="P2315" i="1"/>
  <c r="Q2315" i="1" s="1"/>
  <c r="P2316" i="1"/>
  <c r="Q2316" i="1" s="1"/>
  <c r="P2317" i="1"/>
  <c r="Q2317" i="1" s="1"/>
  <c r="P2318" i="1"/>
  <c r="Q2318" i="1" s="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Q2335" i="1" s="1"/>
  <c r="P2336" i="1"/>
  <c r="Q2336" i="1" s="1"/>
  <c r="P2337" i="1"/>
  <c r="Q2337" i="1" s="1"/>
  <c r="P2338" i="1"/>
  <c r="Q2338" i="1" s="1"/>
  <c r="P2339" i="1"/>
  <c r="Q2339" i="1" s="1"/>
  <c r="P2340" i="1"/>
  <c r="Q2340" i="1" s="1"/>
  <c r="P2341" i="1"/>
  <c r="Q2341" i="1" s="1"/>
  <c r="P2342" i="1"/>
  <c r="Q2342" i="1" s="1"/>
  <c r="P2343" i="1"/>
  <c r="Q2343" i="1" s="1"/>
  <c r="P2344" i="1"/>
  <c r="Q2344" i="1" s="1"/>
  <c r="P2345" i="1"/>
  <c r="Q2345" i="1" s="1"/>
  <c r="P2346" i="1"/>
  <c r="Q2346" i="1" s="1"/>
  <c r="P2347" i="1"/>
  <c r="Q2347" i="1" s="1"/>
  <c r="P2348" i="1"/>
  <c r="Q2348" i="1" s="1"/>
  <c r="P2349" i="1"/>
  <c r="Q2349" i="1" s="1"/>
  <c r="P2350" i="1"/>
  <c r="Q2350" i="1" s="1"/>
  <c r="P2351" i="1"/>
  <c r="Q2351" i="1" s="1"/>
  <c r="P2352" i="1"/>
  <c r="Q2352" i="1" s="1"/>
  <c r="P2353" i="1"/>
  <c r="Q2353" i="1" s="1"/>
  <c r="P2354" i="1"/>
  <c r="Q2354" i="1" s="1"/>
  <c r="P2355" i="1"/>
  <c r="Q2355" i="1" s="1"/>
  <c r="P2356" i="1"/>
  <c r="Q2356" i="1" s="1"/>
  <c r="P2357" i="1"/>
  <c r="Q2357" i="1" s="1"/>
  <c r="P2358" i="1"/>
  <c r="Q2358" i="1" s="1"/>
  <c r="P2359" i="1"/>
  <c r="Q2359" i="1" s="1"/>
  <c r="P2360" i="1"/>
  <c r="Q2360" i="1" s="1"/>
  <c r="P2361" i="1"/>
  <c r="Q2361" i="1" s="1"/>
  <c r="P2362" i="1"/>
  <c r="Q2362" i="1" s="1"/>
  <c r="P2363" i="1"/>
  <c r="Q2363" i="1" s="1"/>
  <c r="P2364" i="1"/>
  <c r="Q2364" i="1" s="1"/>
  <c r="P2365" i="1"/>
  <c r="Q2365" i="1" s="1"/>
  <c r="P2366" i="1"/>
  <c r="Q2366" i="1" s="1"/>
  <c r="P2367" i="1"/>
  <c r="Q2367" i="1" s="1"/>
  <c r="P2368" i="1"/>
  <c r="Q2368" i="1" s="1"/>
  <c r="P2369" i="1"/>
  <c r="Q2369" i="1" s="1"/>
  <c r="P2370" i="1"/>
  <c r="Q2370" i="1" s="1"/>
  <c r="P2371" i="1"/>
  <c r="Q2371" i="1" s="1"/>
  <c r="P2372" i="1"/>
  <c r="Q2372" i="1" s="1"/>
  <c r="P2" i="1"/>
  <c r="Q2" i="1" s="1"/>
  <c r="Q86" i="1"/>
  <c r="Q463" i="1"/>
  <c r="Q2374" i="1"/>
  <c r="Q2379" i="1"/>
  <c r="Q2455" i="1"/>
  <c r="Q2867" i="1"/>
  <c r="Q308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2" i="1"/>
  <c r="D5" i="4"/>
  <c r="D4" i="4"/>
  <c r="F4156" i="1" l="1"/>
  <c r="F4518" i="1"/>
  <c r="N4407" i="1"/>
  <c r="N4707" i="1"/>
  <c r="N4695" i="1"/>
  <c r="N4679" i="1"/>
  <c r="N4667" i="1"/>
  <c r="N4651" i="1"/>
  <c r="N4643" i="1"/>
  <c r="N4627" i="1"/>
  <c r="N4599" i="1"/>
  <c r="N4411" i="1"/>
  <c r="N4699" i="1"/>
  <c r="N4687" i="1"/>
  <c r="N4671" i="1"/>
  <c r="N4659" i="1"/>
  <c r="N4639" i="1"/>
  <c r="N4623" i="1"/>
  <c r="N4603" i="1"/>
  <c r="N4419" i="1"/>
  <c r="N4703" i="1"/>
  <c r="N4691" i="1"/>
  <c r="N4683" i="1"/>
  <c r="N4675" i="1"/>
  <c r="N4663" i="1"/>
  <c r="N4655" i="1"/>
  <c r="N4647" i="1"/>
  <c r="N4635" i="1"/>
  <c r="N4631" i="1"/>
  <c r="N4619" i="1"/>
  <c r="N4615" i="1"/>
  <c r="N4611" i="1"/>
  <c r="N4607" i="1"/>
  <c r="N4595" i="1"/>
  <c r="N4591" i="1"/>
  <c r="N4587" i="1"/>
  <c r="N4583" i="1"/>
  <c r="N4579" i="1"/>
  <c r="N4575" i="1"/>
  <c r="N4571" i="1"/>
  <c r="N4567" i="1"/>
  <c r="N4563" i="1"/>
  <c r="N4559" i="1"/>
  <c r="N4555" i="1"/>
  <c r="N4551" i="1"/>
  <c r="N4547" i="1"/>
  <c r="N4543" i="1"/>
  <c r="N4539" i="1"/>
  <c r="N4535" i="1"/>
  <c r="N4531" i="1"/>
  <c r="N4527" i="1"/>
  <c r="N4523" i="1"/>
  <c r="N4519" i="1"/>
  <c r="N4515" i="1"/>
  <c r="N4511" i="1"/>
  <c r="N4507" i="1"/>
  <c r="N4503" i="1"/>
  <c r="N4499" i="1"/>
  <c r="N4495" i="1"/>
  <c r="N4491" i="1"/>
  <c r="N4487" i="1"/>
  <c r="N4483" i="1"/>
  <c r="O4483" i="1" s="1"/>
  <c r="N4479" i="1"/>
  <c r="N4475" i="1"/>
  <c r="N4471" i="1"/>
  <c r="N4467" i="1"/>
  <c r="O4467" i="1" s="1"/>
  <c r="N4463" i="1"/>
  <c r="N4459" i="1"/>
  <c r="N4455" i="1"/>
  <c r="N4451" i="1"/>
  <c r="O4451" i="1" s="1"/>
  <c r="N4447" i="1"/>
  <c r="N4443" i="1"/>
  <c r="N4439" i="1"/>
  <c r="N4435" i="1"/>
  <c r="O4435" i="1" s="1"/>
  <c r="N4431" i="1"/>
  <c r="N4427" i="1"/>
  <c r="N4423" i="1"/>
  <c r="N4415" i="1"/>
  <c r="O4415" i="1" s="1"/>
  <c r="N4395" i="1"/>
  <c r="N4383" i="1"/>
  <c r="N4367" i="1"/>
  <c r="N4351" i="1"/>
  <c r="O4351" i="1" s="1"/>
  <c r="N4335" i="1"/>
  <c r="N4319" i="1"/>
  <c r="N4303" i="1"/>
  <c r="N4287" i="1"/>
  <c r="O4287" i="1" s="1"/>
  <c r="N4271" i="1"/>
  <c r="N4251" i="1"/>
  <c r="N4235" i="1"/>
  <c r="N4223" i="1"/>
  <c r="O4223" i="1" s="1"/>
  <c r="N4219" i="1"/>
  <c r="N4211" i="1"/>
  <c r="N4203" i="1"/>
  <c r="N4195" i="1"/>
  <c r="O4195" i="1" s="1"/>
  <c r="N4191" i="1"/>
  <c r="N4187" i="1"/>
  <c r="N4183" i="1"/>
  <c r="N4179" i="1"/>
  <c r="O4179" i="1" s="1"/>
  <c r="N4175" i="1"/>
  <c r="N4171" i="1"/>
  <c r="N4167" i="1"/>
  <c r="N4163" i="1"/>
  <c r="O4163" i="1" s="1"/>
  <c r="N4159" i="1"/>
  <c r="N4155" i="1"/>
  <c r="N4151" i="1"/>
  <c r="N4147" i="1"/>
  <c r="O4147" i="1" s="1"/>
  <c r="N4143" i="1"/>
  <c r="N4139" i="1"/>
  <c r="N4135" i="1"/>
  <c r="N4131" i="1"/>
  <c r="O4131" i="1" s="1"/>
  <c r="N4127" i="1"/>
  <c r="N4123" i="1"/>
  <c r="N4119" i="1"/>
  <c r="N4115" i="1"/>
  <c r="O4115" i="1" s="1"/>
  <c r="N4111" i="1"/>
  <c r="N4107" i="1"/>
  <c r="N4103" i="1"/>
  <c r="N4099" i="1"/>
  <c r="O4099" i="1" s="1"/>
  <c r="N4095" i="1"/>
  <c r="N4091" i="1"/>
  <c r="N4087" i="1"/>
  <c r="N4083" i="1"/>
  <c r="O4083" i="1" s="1"/>
  <c r="N4079" i="1"/>
  <c r="N4075" i="1"/>
  <c r="N4071" i="1"/>
  <c r="N4067" i="1"/>
  <c r="O4067" i="1" s="1"/>
  <c r="N4063" i="1"/>
  <c r="N4059" i="1"/>
  <c r="N4055" i="1"/>
  <c r="N4051" i="1"/>
  <c r="O4051" i="1" s="1"/>
  <c r="N4047" i="1"/>
  <c r="N4043" i="1"/>
  <c r="N4039" i="1"/>
  <c r="N4035" i="1"/>
  <c r="O4035" i="1" s="1"/>
  <c r="N4031" i="1"/>
  <c r="N4027" i="1"/>
  <c r="N4023" i="1"/>
  <c r="N4019" i="1"/>
  <c r="O4019" i="1" s="1"/>
  <c r="N4015" i="1"/>
  <c r="N4011" i="1"/>
  <c r="N4007" i="1"/>
  <c r="N4003" i="1"/>
  <c r="O4003" i="1" s="1"/>
  <c r="N3999" i="1"/>
  <c r="N3995" i="1"/>
  <c r="N3991" i="1"/>
  <c r="N3987" i="1"/>
  <c r="O3987" i="1" s="1"/>
  <c r="N3983" i="1"/>
  <c r="N3979" i="1"/>
  <c r="N3975" i="1"/>
  <c r="N3971" i="1"/>
  <c r="O3971" i="1" s="1"/>
  <c r="N3967" i="1"/>
  <c r="N3963" i="1"/>
  <c r="N3959" i="1"/>
  <c r="N3955" i="1"/>
  <c r="O3955" i="1" s="1"/>
  <c r="N3951" i="1"/>
  <c r="N3947" i="1"/>
  <c r="N3943" i="1"/>
  <c r="N3939" i="1"/>
  <c r="O3939" i="1" s="1"/>
  <c r="N3935" i="1"/>
  <c r="N3931" i="1"/>
  <c r="N3927" i="1"/>
  <c r="N3923" i="1"/>
  <c r="O3923" i="1" s="1"/>
  <c r="N3919" i="1"/>
  <c r="N3915" i="1"/>
  <c r="N3911" i="1"/>
  <c r="N3907" i="1"/>
  <c r="O3907" i="1" s="1"/>
  <c r="N3903" i="1"/>
  <c r="N3899" i="1"/>
  <c r="N3895" i="1"/>
  <c r="N3891" i="1"/>
  <c r="O3891" i="1" s="1"/>
  <c r="N3887" i="1"/>
  <c r="N3883" i="1"/>
  <c r="N3879" i="1"/>
  <c r="N3875" i="1"/>
  <c r="O3875" i="1" s="1"/>
  <c r="N3871" i="1"/>
  <c r="N3867" i="1"/>
  <c r="N3863" i="1"/>
  <c r="N3859" i="1"/>
  <c r="O3859" i="1" s="1"/>
  <c r="N3855" i="1"/>
  <c r="N3851" i="1"/>
  <c r="N3847" i="1"/>
  <c r="N3843" i="1"/>
  <c r="O3843" i="1" s="1"/>
  <c r="N3839" i="1"/>
  <c r="N3835" i="1"/>
  <c r="N3831" i="1"/>
  <c r="N3827" i="1"/>
  <c r="O3827" i="1" s="1"/>
  <c r="N3823" i="1"/>
  <c r="N3819" i="1"/>
  <c r="N3815" i="1"/>
  <c r="N3811" i="1"/>
  <c r="O3811" i="1" s="1"/>
  <c r="N3807" i="1"/>
  <c r="N3803" i="1"/>
  <c r="N3799" i="1"/>
  <c r="N3795" i="1"/>
  <c r="O3795" i="1" s="1"/>
  <c r="N3791" i="1"/>
  <c r="N3787" i="1"/>
  <c r="N3783" i="1"/>
  <c r="N3779" i="1"/>
  <c r="O3779" i="1" s="1"/>
  <c r="N3775" i="1"/>
  <c r="N3771" i="1"/>
  <c r="N3767" i="1"/>
  <c r="N3763" i="1"/>
  <c r="O3763" i="1" s="1"/>
  <c r="N3759" i="1"/>
  <c r="N3755" i="1"/>
  <c r="N3751" i="1"/>
  <c r="N3747" i="1"/>
  <c r="N3743" i="1"/>
  <c r="N3739" i="1"/>
  <c r="N3735" i="1"/>
  <c r="N3731" i="1"/>
  <c r="O3731" i="1" s="1"/>
  <c r="N3727" i="1"/>
  <c r="N3723" i="1"/>
  <c r="N3719" i="1"/>
  <c r="N3715" i="1"/>
  <c r="O3715" i="1" s="1"/>
  <c r="N3711" i="1"/>
  <c r="N3707" i="1"/>
  <c r="N3703" i="1"/>
  <c r="N3699" i="1"/>
  <c r="O3699" i="1" s="1"/>
  <c r="N3695" i="1"/>
  <c r="N3691" i="1"/>
  <c r="N3687" i="1"/>
  <c r="N3683" i="1"/>
  <c r="O3683" i="1" s="1"/>
  <c r="N3679" i="1"/>
  <c r="N3675" i="1"/>
  <c r="N3671" i="1"/>
  <c r="N3667" i="1"/>
  <c r="O3667" i="1" s="1"/>
  <c r="N3663" i="1"/>
  <c r="N3659" i="1"/>
  <c r="N3655" i="1"/>
  <c r="N3651" i="1"/>
  <c r="O3651" i="1" s="1"/>
  <c r="N3647" i="1"/>
  <c r="N3643" i="1"/>
  <c r="N3639" i="1"/>
  <c r="N3635" i="1"/>
  <c r="O3635" i="1" s="1"/>
  <c r="N3631" i="1"/>
  <c r="N3627" i="1"/>
  <c r="N3623" i="1"/>
  <c r="N3619" i="1"/>
  <c r="O3619" i="1" s="1"/>
  <c r="N3615" i="1"/>
  <c r="N3611" i="1"/>
  <c r="N3607" i="1"/>
  <c r="N3603" i="1"/>
  <c r="O3603" i="1" s="1"/>
  <c r="N3599" i="1"/>
  <c r="N3595" i="1"/>
  <c r="N3591" i="1"/>
  <c r="N3587" i="1"/>
  <c r="O3587" i="1" s="1"/>
  <c r="N3583" i="1"/>
  <c r="N3579" i="1"/>
  <c r="N4391" i="1"/>
  <c r="N4379" i="1"/>
  <c r="O4379" i="1" s="1"/>
  <c r="N4363" i="1"/>
  <c r="N4347" i="1"/>
  <c r="N4331" i="1"/>
  <c r="N4315" i="1"/>
  <c r="O4315" i="1" s="1"/>
  <c r="N4295" i="1"/>
  <c r="N4283" i="1"/>
  <c r="N4267" i="1"/>
  <c r="N4255" i="1"/>
  <c r="O4255" i="1" s="1"/>
  <c r="N4239" i="1"/>
  <c r="N4215" i="1"/>
  <c r="N4710" i="1"/>
  <c r="N4706" i="1"/>
  <c r="O4706" i="1" s="1"/>
  <c r="N4702" i="1"/>
  <c r="N4698" i="1"/>
  <c r="N4694" i="1"/>
  <c r="N4690" i="1"/>
  <c r="N4686" i="1"/>
  <c r="N4682" i="1"/>
  <c r="N4678" i="1"/>
  <c r="N4674" i="1"/>
  <c r="O4674" i="1" s="1"/>
  <c r="N4670" i="1"/>
  <c r="N4666" i="1"/>
  <c r="N4662" i="1"/>
  <c r="N4658" i="1"/>
  <c r="O4658" i="1" s="1"/>
  <c r="N4654" i="1"/>
  <c r="N4650" i="1"/>
  <c r="N4646" i="1"/>
  <c r="N4642" i="1"/>
  <c r="N4638" i="1"/>
  <c r="N4634" i="1"/>
  <c r="N4630" i="1"/>
  <c r="N4626" i="1"/>
  <c r="N4622" i="1"/>
  <c r="N4618" i="1"/>
  <c r="N4614" i="1"/>
  <c r="N4610" i="1"/>
  <c r="O4610" i="1" s="1"/>
  <c r="N4606" i="1"/>
  <c r="N4602" i="1"/>
  <c r="N4598" i="1"/>
  <c r="N4594" i="1"/>
  <c r="N4590" i="1"/>
  <c r="N4586" i="1"/>
  <c r="N4582" i="1"/>
  <c r="N4578" i="1"/>
  <c r="O4578" i="1" s="1"/>
  <c r="N4574" i="1"/>
  <c r="N4570" i="1"/>
  <c r="N4566" i="1"/>
  <c r="N4562" i="1"/>
  <c r="N4558" i="1"/>
  <c r="N4554" i="1"/>
  <c r="N4550" i="1"/>
  <c r="N4546" i="1"/>
  <c r="O4546" i="1" s="1"/>
  <c r="N4542" i="1"/>
  <c r="N4538" i="1"/>
  <c r="N4534" i="1"/>
  <c r="N4530" i="1"/>
  <c r="O4530" i="1" s="1"/>
  <c r="N4526" i="1"/>
  <c r="N4522" i="1"/>
  <c r="N4518" i="1"/>
  <c r="N4514" i="1"/>
  <c r="O4514" i="1" s="1"/>
  <c r="N4510" i="1"/>
  <c r="N4506" i="1"/>
  <c r="N4502" i="1"/>
  <c r="N4498" i="1"/>
  <c r="O4498" i="1" s="1"/>
  <c r="N4494" i="1"/>
  <c r="N4490" i="1"/>
  <c r="O4490" i="1" s="1"/>
  <c r="N4486" i="1"/>
  <c r="N4482" i="1"/>
  <c r="O4482" i="1" s="1"/>
  <c r="N4478" i="1"/>
  <c r="N4474" i="1"/>
  <c r="O4474" i="1" s="1"/>
  <c r="N4470" i="1"/>
  <c r="N4466" i="1"/>
  <c r="O4466" i="1" s="1"/>
  <c r="N4462" i="1"/>
  <c r="N4458" i="1"/>
  <c r="O4458" i="1" s="1"/>
  <c r="N4454" i="1"/>
  <c r="N4450" i="1"/>
  <c r="O4450" i="1" s="1"/>
  <c r="N4446" i="1"/>
  <c r="N4442" i="1"/>
  <c r="N4438" i="1"/>
  <c r="N4434" i="1"/>
  <c r="O4434" i="1" s="1"/>
  <c r="N4430" i="1"/>
  <c r="O4430" i="1" s="1"/>
  <c r="N4426" i="1"/>
  <c r="N4422" i="1"/>
  <c r="N4418" i="1"/>
  <c r="O4418" i="1" s="1"/>
  <c r="N4414" i="1"/>
  <c r="N4410" i="1"/>
  <c r="N4406" i="1"/>
  <c r="N4402" i="1"/>
  <c r="O4402" i="1" s="1"/>
  <c r="N4398" i="1"/>
  <c r="O4398" i="1" s="1"/>
  <c r="N4394" i="1"/>
  <c r="N4390" i="1"/>
  <c r="N4386" i="1"/>
  <c r="O4386" i="1" s="1"/>
  <c r="N4382" i="1"/>
  <c r="O4382" i="1" s="1"/>
  <c r="N4378" i="1"/>
  <c r="N4374" i="1"/>
  <c r="N4370" i="1"/>
  <c r="O4370" i="1" s="1"/>
  <c r="N4366" i="1"/>
  <c r="O4366" i="1" s="1"/>
  <c r="N4362" i="1"/>
  <c r="O4362" i="1" s="1"/>
  <c r="N4358" i="1"/>
  <c r="N4354" i="1"/>
  <c r="O4354" i="1" s="1"/>
  <c r="N4350" i="1"/>
  <c r="O4350" i="1" s="1"/>
  <c r="N4346" i="1"/>
  <c r="O4346" i="1" s="1"/>
  <c r="N4342" i="1"/>
  <c r="N4338" i="1"/>
  <c r="N4334" i="1"/>
  <c r="N4330" i="1"/>
  <c r="O4330" i="1" s="1"/>
  <c r="N4326" i="1"/>
  <c r="N4322" i="1"/>
  <c r="O4322" i="1" s="1"/>
  <c r="N4318" i="1"/>
  <c r="N4314" i="1"/>
  <c r="N4310" i="1"/>
  <c r="N4306" i="1"/>
  <c r="O4306" i="1" s="1"/>
  <c r="N4302" i="1"/>
  <c r="O4302" i="1" s="1"/>
  <c r="N4298" i="1"/>
  <c r="O4298" i="1" s="1"/>
  <c r="N4294" i="1"/>
  <c r="N4290" i="1"/>
  <c r="O4290" i="1" s="1"/>
  <c r="N4286" i="1"/>
  <c r="O4286" i="1" s="1"/>
  <c r="N4282" i="1"/>
  <c r="O4282" i="1" s="1"/>
  <c r="N4278" i="1"/>
  <c r="N4274" i="1"/>
  <c r="O4274" i="1" s="1"/>
  <c r="N4270" i="1"/>
  <c r="N4266" i="1"/>
  <c r="O4266" i="1" s="1"/>
  <c r="N4262" i="1"/>
  <c r="N4258" i="1"/>
  <c r="O4258" i="1" s="1"/>
  <c r="N4254" i="1"/>
  <c r="N4250" i="1"/>
  <c r="O4250" i="1" s="1"/>
  <c r="N4246" i="1"/>
  <c r="N4242" i="1"/>
  <c r="O4242" i="1" s="1"/>
  <c r="N4238" i="1"/>
  <c r="N4234" i="1"/>
  <c r="O4234" i="1" s="1"/>
  <c r="N4230" i="1"/>
  <c r="N4226" i="1"/>
  <c r="O4226" i="1" s="1"/>
  <c r="N4222" i="1"/>
  <c r="O4222" i="1" s="1"/>
  <c r="N4218" i="1"/>
  <c r="N4214" i="1"/>
  <c r="N4210" i="1"/>
  <c r="O4210" i="1" s="1"/>
  <c r="N4206" i="1"/>
  <c r="N4202" i="1"/>
  <c r="O4202" i="1" s="1"/>
  <c r="N4198" i="1"/>
  <c r="N4194" i="1"/>
  <c r="O4194" i="1" s="1"/>
  <c r="N4190" i="1"/>
  <c r="O4190" i="1" s="1"/>
  <c r="N4186" i="1"/>
  <c r="N4182" i="1"/>
  <c r="N4178" i="1"/>
  <c r="O4178" i="1" s="1"/>
  <c r="N4403" i="1"/>
  <c r="N4387" i="1"/>
  <c r="N4375" i="1"/>
  <c r="N4359" i="1"/>
  <c r="N4343" i="1"/>
  <c r="N4327" i="1"/>
  <c r="N4311" i="1"/>
  <c r="N4299" i="1"/>
  <c r="O4299" i="1" s="1"/>
  <c r="N4279" i="1"/>
  <c r="N4259" i="1"/>
  <c r="O4259" i="1" s="1"/>
  <c r="N4247" i="1"/>
  <c r="N4227" i="1"/>
  <c r="O4227" i="1" s="1"/>
  <c r="N4199" i="1"/>
  <c r="N4709" i="1"/>
  <c r="N4705" i="1"/>
  <c r="N4701" i="1"/>
  <c r="N4697" i="1"/>
  <c r="N4693" i="1"/>
  <c r="N4689" i="1"/>
  <c r="N4685" i="1"/>
  <c r="N4681" i="1"/>
  <c r="N4677" i="1"/>
  <c r="N4673" i="1"/>
  <c r="N4669" i="1"/>
  <c r="N4665" i="1"/>
  <c r="N4661" i="1"/>
  <c r="N4657" i="1"/>
  <c r="N4653" i="1"/>
  <c r="N4649" i="1"/>
  <c r="N4645" i="1"/>
  <c r="N4641" i="1"/>
  <c r="N4637" i="1"/>
  <c r="N4633" i="1"/>
  <c r="N4629" i="1"/>
  <c r="N4625" i="1"/>
  <c r="N4621" i="1"/>
  <c r="N4617" i="1"/>
  <c r="N4613" i="1"/>
  <c r="N4609" i="1"/>
  <c r="N4605" i="1"/>
  <c r="N4601" i="1"/>
  <c r="N4597" i="1"/>
  <c r="N4593" i="1"/>
  <c r="N4589" i="1"/>
  <c r="N4585" i="1"/>
  <c r="N4581" i="1"/>
  <c r="N4577" i="1"/>
  <c r="N4573" i="1"/>
  <c r="N4569" i="1"/>
  <c r="N4565" i="1"/>
  <c r="N4561" i="1"/>
  <c r="N4557" i="1"/>
  <c r="N4553" i="1"/>
  <c r="N4549" i="1"/>
  <c r="N4545" i="1"/>
  <c r="N4541" i="1"/>
  <c r="N4537" i="1"/>
  <c r="N4533" i="1"/>
  <c r="N4529" i="1"/>
  <c r="N4525" i="1"/>
  <c r="O4525" i="1" s="1"/>
  <c r="N4521" i="1"/>
  <c r="N4517" i="1"/>
  <c r="O4517" i="1" s="1"/>
  <c r="N4513" i="1"/>
  <c r="N4509" i="1"/>
  <c r="O4509" i="1" s="1"/>
  <c r="N4505" i="1"/>
  <c r="O4505" i="1" s="1"/>
  <c r="N4501" i="1"/>
  <c r="N4497" i="1"/>
  <c r="N4493" i="1"/>
  <c r="O4493" i="1" s="1"/>
  <c r="N4489" i="1"/>
  <c r="N4485" i="1"/>
  <c r="N4481" i="1"/>
  <c r="N4477" i="1"/>
  <c r="O4477" i="1" s="1"/>
  <c r="N4473" i="1"/>
  <c r="O4473" i="1" s="1"/>
  <c r="N4469" i="1"/>
  <c r="O4469" i="1" s="1"/>
  <c r="N4465" i="1"/>
  <c r="N4461" i="1"/>
  <c r="O4461" i="1" s="1"/>
  <c r="N4457" i="1"/>
  <c r="N4453" i="1"/>
  <c r="O4453" i="1" s="1"/>
  <c r="N4449" i="1"/>
  <c r="N4445" i="1"/>
  <c r="O4445" i="1" s="1"/>
  <c r="N4441" i="1"/>
  <c r="O4441" i="1" s="1"/>
  <c r="N4437" i="1"/>
  <c r="N4433" i="1"/>
  <c r="N4429" i="1"/>
  <c r="O4429" i="1" s="1"/>
  <c r="N4425" i="1"/>
  <c r="N4421" i="1"/>
  <c r="O4421" i="1" s="1"/>
  <c r="N4417" i="1"/>
  <c r="N4413" i="1"/>
  <c r="O4413" i="1" s="1"/>
  <c r="N4409" i="1"/>
  <c r="N4405" i="1"/>
  <c r="O4405" i="1" s="1"/>
  <c r="N4401" i="1"/>
  <c r="N4397" i="1"/>
  <c r="O4397" i="1" s="1"/>
  <c r="N4393" i="1"/>
  <c r="O4393" i="1" s="1"/>
  <c r="N4389" i="1"/>
  <c r="O4389" i="1" s="1"/>
  <c r="N4385" i="1"/>
  <c r="N4381" i="1"/>
  <c r="O4381" i="1" s="1"/>
  <c r="N4377" i="1"/>
  <c r="O4377" i="1" s="1"/>
  <c r="N4373" i="1"/>
  <c r="O4373" i="1" s="1"/>
  <c r="N4369" i="1"/>
  <c r="N4365" i="1"/>
  <c r="O4365" i="1" s="1"/>
  <c r="N4361" i="1"/>
  <c r="N4357" i="1"/>
  <c r="O4357" i="1" s="1"/>
  <c r="N4353" i="1"/>
  <c r="N4349" i="1"/>
  <c r="O4349" i="1" s="1"/>
  <c r="N4345" i="1"/>
  <c r="O4345" i="1" s="1"/>
  <c r="N4341" i="1"/>
  <c r="N4337" i="1"/>
  <c r="N4333" i="1"/>
  <c r="O4333" i="1" s="1"/>
  <c r="N4329" i="1"/>
  <c r="O4329" i="1" s="1"/>
  <c r="N4325" i="1"/>
  <c r="N4321" i="1"/>
  <c r="N4317" i="1"/>
  <c r="O4317" i="1" s="1"/>
  <c r="N4313" i="1"/>
  <c r="N4309" i="1"/>
  <c r="O4309" i="1" s="1"/>
  <c r="N4305" i="1"/>
  <c r="N4301" i="1"/>
  <c r="O4301" i="1" s="1"/>
  <c r="N4297" i="1"/>
  <c r="N4293" i="1"/>
  <c r="O4293" i="1" s="1"/>
  <c r="N4289" i="1"/>
  <c r="N4285" i="1"/>
  <c r="O4285" i="1" s="1"/>
  <c r="N4281" i="1"/>
  <c r="O4281" i="1" s="1"/>
  <c r="N4277" i="1"/>
  <c r="O4277" i="1" s="1"/>
  <c r="N4273" i="1"/>
  <c r="N4269" i="1"/>
  <c r="O4269" i="1" s="1"/>
  <c r="N4265" i="1"/>
  <c r="N4261" i="1"/>
  <c r="N4257" i="1"/>
  <c r="N4253" i="1"/>
  <c r="O4253" i="1" s="1"/>
  <c r="N4249" i="1"/>
  <c r="O4249" i="1" s="1"/>
  <c r="N4245" i="1"/>
  <c r="N4241" i="1"/>
  <c r="N4237" i="1"/>
  <c r="O4237" i="1" s="1"/>
  <c r="N4233" i="1"/>
  <c r="O4233" i="1" s="1"/>
  <c r="N4229" i="1"/>
  <c r="N4225" i="1"/>
  <c r="N4221" i="1"/>
  <c r="O4221" i="1" s="1"/>
  <c r="N4217" i="1"/>
  <c r="N4213" i="1"/>
  <c r="O4213" i="1" s="1"/>
  <c r="N4209" i="1"/>
  <c r="N4205" i="1"/>
  <c r="O4205" i="1" s="1"/>
  <c r="N4201" i="1"/>
  <c r="N4197" i="1"/>
  <c r="O4197" i="1" s="1"/>
  <c r="N4193" i="1"/>
  <c r="N4189" i="1"/>
  <c r="N4185" i="1"/>
  <c r="O4185" i="1" s="1"/>
  <c r="N4181" i="1"/>
  <c r="O4181" i="1" s="1"/>
  <c r="N4177" i="1"/>
  <c r="N4173" i="1"/>
  <c r="O4173" i="1" s="1"/>
  <c r="N4169" i="1"/>
  <c r="O4169" i="1" s="1"/>
  <c r="N4165" i="1"/>
  <c r="O4165" i="1" s="1"/>
  <c r="N4161" i="1"/>
  <c r="N4157" i="1"/>
  <c r="N4153" i="1"/>
  <c r="O4153" i="1" s="1"/>
  <c r="N4149" i="1"/>
  <c r="N4145" i="1"/>
  <c r="N4399" i="1"/>
  <c r="O4399" i="1" s="1"/>
  <c r="N4371" i="1"/>
  <c r="O4371" i="1" s="1"/>
  <c r="N4355" i="1"/>
  <c r="O4355" i="1" s="1"/>
  <c r="N4339" i="1"/>
  <c r="N4323" i="1"/>
  <c r="O4323" i="1" s="1"/>
  <c r="N4307" i="1"/>
  <c r="O4307" i="1" s="1"/>
  <c r="N4291" i="1"/>
  <c r="O4291" i="1" s="1"/>
  <c r="N4275" i="1"/>
  <c r="N4263" i="1"/>
  <c r="O4263" i="1" s="1"/>
  <c r="N4243" i="1"/>
  <c r="N4231" i="1"/>
  <c r="O4231" i="1" s="1"/>
  <c r="N4207" i="1"/>
  <c r="N4708" i="1"/>
  <c r="N4704" i="1"/>
  <c r="N4700" i="1"/>
  <c r="N4696" i="1"/>
  <c r="N4692" i="1"/>
  <c r="O4692" i="1" s="1"/>
  <c r="N4688" i="1"/>
  <c r="N4684" i="1"/>
  <c r="N4680" i="1"/>
  <c r="N4676" i="1"/>
  <c r="N4672" i="1"/>
  <c r="N4668" i="1"/>
  <c r="N4664" i="1"/>
  <c r="N4660" i="1"/>
  <c r="N4656" i="1"/>
  <c r="N4652" i="1"/>
  <c r="N4648" i="1"/>
  <c r="N4644" i="1"/>
  <c r="N4640" i="1"/>
  <c r="N4636" i="1"/>
  <c r="N4632" i="1"/>
  <c r="N4628" i="1"/>
  <c r="N4624" i="1"/>
  <c r="N4620" i="1"/>
  <c r="N4616" i="1"/>
  <c r="N4612" i="1"/>
  <c r="O4612" i="1" s="1"/>
  <c r="N4608" i="1"/>
  <c r="N4604" i="1"/>
  <c r="N4600" i="1"/>
  <c r="N4596" i="1"/>
  <c r="N4592" i="1"/>
  <c r="N4588" i="1"/>
  <c r="N4584" i="1"/>
  <c r="N4580" i="1"/>
  <c r="N4576" i="1"/>
  <c r="N4572" i="1"/>
  <c r="N4568" i="1"/>
  <c r="N4564" i="1"/>
  <c r="O4564" i="1" s="1"/>
  <c r="N4560" i="1"/>
  <c r="N4556" i="1"/>
  <c r="N4552" i="1"/>
  <c r="N4548" i="1"/>
  <c r="N4544" i="1"/>
  <c r="N4540" i="1"/>
  <c r="N4536" i="1"/>
  <c r="N4532" i="1"/>
  <c r="N4528" i="1"/>
  <c r="N4524" i="1"/>
  <c r="N4520" i="1"/>
  <c r="N4516" i="1"/>
  <c r="O4516" i="1" s="1"/>
  <c r="N4512" i="1"/>
  <c r="O4512" i="1" s="1"/>
  <c r="N4508" i="1"/>
  <c r="N4504" i="1"/>
  <c r="N4500" i="1"/>
  <c r="O4500" i="1" s="1"/>
  <c r="N4496" i="1"/>
  <c r="N4492" i="1"/>
  <c r="N4488" i="1"/>
  <c r="N4484" i="1"/>
  <c r="O4484" i="1" s="1"/>
  <c r="N4480" i="1"/>
  <c r="O4480" i="1" s="1"/>
  <c r="N4476" i="1"/>
  <c r="N4472" i="1"/>
  <c r="N4468" i="1"/>
  <c r="O4468" i="1" s="1"/>
  <c r="N4464" i="1"/>
  <c r="O4464" i="1" s="1"/>
  <c r="N4460" i="1"/>
  <c r="N4456" i="1"/>
  <c r="N4452" i="1"/>
  <c r="O4452" i="1" s="1"/>
  <c r="N4448" i="1"/>
  <c r="O4448" i="1" s="1"/>
  <c r="N4444" i="1"/>
  <c r="O4444" i="1" s="1"/>
  <c r="N4440" i="1"/>
  <c r="N4436" i="1"/>
  <c r="O4436" i="1" s="1"/>
  <c r="N4432" i="1"/>
  <c r="N4428" i="1"/>
  <c r="N4424" i="1"/>
  <c r="N4420" i="1"/>
  <c r="N4416" i="1"/>
  <c r="O4416" i="1" s="1"/>
  <c r="N4412" i="1"/>
  <c r="N4408" i="1"/>
  <c r="N4404" i="1"/>
  <c r="O4404" i="1" s="1"/>
  <c r="N4400" i="1"/>
  <c r="O4400" i="1" s="1"/>
  <c r="N4396" i="1"/>
  <c r="O4396" i="1" s="1"/>
  <c r="N4392" i="1"/>
  <c r="N4388" i="1"/>
  <c r="O4388" i="1" s="1"/>
  <c r="N4384" i="1"/>
  <c r="O4384" i="1" s="1"/>
  <c r="N4380" i="1"/>
  <c r="N4376" i="1"/>
  <c r="N4372" i="1"/>
  <c r="O4372" i="1" s="1"/>
  <c r="N4368" i="1"/>
  <c r="N4364" i="1"/>
  <c r="N4360" i="1"/>
  <c r="N4356" i="1"/>
  <c r="O4356" i="1" s="1"/>
  <c r="N4352" i="1"/>
  <c r="O4352" i="1" s="1"/>
  <c r="N4348" i="1"/>
  <c r="O4348" i="1" s="1"/>
  <c r="N4344" i="1"/>
  <c r="N4340" i="1"/>
  <c r="N4336" i="1"/>
  <c r="N4332" i="1"/>
  <c r="N4328" i="1"/>
  <c r="N4324" i="1"/>
  <c r="N4320" i="1"/>
  <c r="O4320" i="1" s="1"/>
  <c r="N4316" i="1"/>
  <c r="O4316" i="1" s="1"/>
  <c r="N4312" i="1"/>
  <c r="N4308" i="1"/>
  <c r="O4308" i="1" s="1"/>
  <c r="N4304" i="1"/>
  <c r="O4304" i="1" s="1"/>
  <c r="N4300" i="1"/>
  <c r="N4296" i="1"/>
  <c r="N4292" i="1"/>
  <c r="O4292" i="1" s="1"/>
  <c r="N4288" i="1"/>
  <c r="O4288" i="1" s="1"/>
  <c r="N4284" i="1"/>
  <c r="N4280" i="1"/>
  <c r="N4276" i="1"/>
  <c r="O4276" i="1" s="1"/>
  <c r="N4272" i="1"/>
  <c r="N4268" i="1"/>
  <c r="O4268" i="1" s="1"/>
  <c r="N4264" i="1"/>
  <c r="N4260" i="1"/>
  <c r="O4260" i="1" s="1"/>
  <c r="N4256" i="1"/>
  <c r="O4256" i="1" s="1"/>
  <c r="N4252" i="1"/>
  <c r="N4248" i="1"/>
  <c r="N4244" i="1"/>
  <c r="O4244" i="1" s="1"/>
  <c r="N4240" i="1"/>
  <c r="N4236" i="1"/>
  <c r="O4236" i="1" s="1"/>
  <c r="N4232" i="1"/>
  <c r="N4228" i="1"/>
  <c r="O4228" i="1" s="1"/>
  <c r="N4224" i="1"/>
  <c r="N4220" i="1"/>
  <c r="O4220" i="1" s="1"/>
  <c r="N4216" i="1"/>
  <c r="N4212" i="1"/>
  <c r="O4212" i="1" s="1"/>
  <c r="N4208" i="1"/>
  <c r="N4204" i="1"/>
  <c r="N4200" i="1"/>
  <c r="N4196" i="1"/>
  <c r="N4192" i="1"/>
  <c r="O4192" i="1" s="1"/>
  <c r="N4188" i="1"/>
  <c r="O4188" i="1" s="1"/>
  <c r="N4184" i="1"/>
  <c r="N4180" i="1"/>
  <c r="O4180" i="1" s="1"/>
  <c r="N4176" i="1"/>
  <c r="N3575" i="1"/>
  <c r="O3575" i="1" s="1"/>
  <c r="N3571" i="1"/>
  <c r="N3567" i="1"/>
  <c r="O3567" i="1" s="1"/>
  <c r="N3563" i="1"/>
  <c r="N3559" i="1"/>
  <c r="N3555" i="1"/>
  <c r="N3551" i="1"/>
  <c r="O3551" i="1" s="1"/>
  <c r="N3547" i="1"/>
  <c r="O3547" i="1" s="1"/>
  <c r="N3543" i="1"/>
  <c r="O3543" i="1" s="1"/>
  <c r="N3539" i="1"/>
  <c r="N3535" i="1"/>
  <c r="O3535" i="1" s="1"/>
  <c r="N3531" i="1"/>
  <c r="N3527" i="1"/>
  <c r="O3527" i="1" s="1"/>
  <c r="N3523" i="1"/>
  <c r="N3519" i="1"/>
  <c r="O3519" i="1" s="1"/>
  <c r="N3515" i="1"/>
  <c r="O3515" i="1" s="1"/>
  <c r="N3511" i="1"/>
  <c r="O3511" i="1" s="1"/>
  <c r="N3507" i="1"/>
  <c r="N3503" i="1"/>
  <c r="O3503" i="1" s="1"/>
  <c r="N3499" i="1"/>
  <c r="O3499" i="1" s="1"/>
  <c r="N3495" i="1"/>
  <c r="O3495" i="1" s="1"/>
  <c r="N3491" i="1"/>
  <c r="N3487" i="1"/>
  <c r="O3487" i="1" s="1"/>
  <c r="N3483" i="1"/>
  <c r="O3483" i="1" s="1"/>
  <c r="N3479" i="1"/>
  <c r="N3475" i="1"/>
  <c r="N3471" i="1"/>
  <c r="O3471" i="1" s="1"/>
  <c r="N3467" i="1"/>
  <c r="O3467" i="1" s="1"/>
  <c r="N3463" i="1"/>
  <c r="O3463" i="1" s="1"/>
  <c r="N3459" i="1"/>
  <c r="N3455" i="1"/>
  <c r="O3455" i="1" s="1"/>
  <c r="N3451" i="1"/>
  <c r="N3447" i="1"/>
  <c r="O3447" i="1" s="1"/>
  <c r="N3443" i="1"/>
  <c r="N3439" i="1"/>
  <c r="O3439" i="1" s="1"/>
  <c r="N3435" i="1"/>
  <c r="N3431" i="1"/>
  <c r="O3431" i="1" s="1"/>
  <c r="N3427" i="1"/>
  <c r="N3423" i="1"/>
  <c r="O3423" i="1" s="1"/>
  <c r="N3419" i="1"/>
  <c r="O3419" i="1" s="1"/>
  <c r="N3415" i="1"/>
  <c r="O3415" i="1" s="1"/>
  <c r="N3411" i="1"/>
  <c r="N3407" i="1"/>
  <c r="O3407" i="1" s="1"/>
  <c r="N3403" i="1"/>
  <c r="O3403" i="1" s="1"/>
  <c r="N3399" i="1"/>
  <c r="O3399" i="1" s="1"/>
  <c r="N3395" i="1"/>
  <c r="N3391" i="1"/>
  <c r="O3391" i="1" s="1"/>
  <c r="N3387" i="1"/>
  <c r="O3387" i="1" s="1"/>
  <c r="N3383" i="1"/>
  <c r="N3379" i="1"/>
  <c r="N3375" i="1"/>
  <c r="O3375" i="1" s="1"/>
  <c r="N3371" i="1"/>
  <c r="O3371" i="1" s="1"/>
  <c r="N3367" i="1"/>
  <c r="O3367" i="1" s="1"/>
  <c r="N3363" i="1"/>
  <c r="N3359" i="1"/>
  <c r="O3359" i="1" s="1"/>
  <c r="N3355" i="1"/>
  <c r="O3355" i="1" s="1"/>
  <c r="N3351" i="1"/>
  <c r="O3351" i="1" s="1"/>
  <c r="N3347" i="1"/>
  <c r="N3343" i="1"/>
  <c r="O3343" i="1" s="1"/>
  <c r="N3339" i="1"/>
  <c r="O3339" i="1" s="1"/>
  <c r="N3335" i="1"/>
  <c r="O3335" i="1" s="1"/>
  <c r="N3331" i="1"/>
  <c r="N3327" i="1"/>
  <c r="O3327" i="1" s="1"/>
  <c r="N3323" i="1"/>
  <c r="O3323" i="1" s="1"/>
  <c r="N3319" i="1"/>
  <c r="O3319" i="1" s="1"/>
  <c r="N3315" i="1"/>
  <c r="N3311" i="1"/>
  <c r="O3311" i="1" s="1"/>
  <c r="N3307" i="1"/>
  <c r="N3303" i="1"/>
  <c r="N3299" i="1"/>
  <c r="N3295" i="1"/>
  <c r="O3295" i="1" s="1"/>
  <c r="N3291" i="1"/>
  <c r="O3291" i="1" s="1"/>
  <c r="N3287" i="1"/>
  <c r="O3287" i="1" s="1"/>
  <c r="N3283" i="1"/>
  <c r="N3279" i="1"/>
  <c r="O3279" i="1" s="1"/>
  <c r="N3275" i="1"/>
  <c r="N3271" i="1"/>
  <c r="O3271" i="1" s="1"/>
  <c r="N3267" i="1"/>
  <c r="N3263" i="1"/>
  <c r="O3263" i="1" s="1"/>
  <c r="N3259" i="1"/>
  <c r="O3259" i="1" s="1"/>
  <c r="N3255" i="1"/>
  <c r="O3255" i="1" s="1"/>
  <c r="N3251" i="1"/>
  <c r="N3247" i="1"/>
  <c r="O3247" i="1" s="1"/>
  <c r="N3243" i="1"/>
  <c r="O3243" i="1" s="1"/>
  <c r="N3239" i="1"/>
  <c r="O3239" i="1" s="1"/>
  <c r="N3235" i="1"/>
  <c r="N3231" i="1"/>
  <c r="O3231" i="1" s="1"/>
  <c r="N3227" i="1"/>
  <c r="O3227" i="1" s="1"/>
  <c r="N3223" i="1"/>
  <c r="N3219" i="1"/>
  <c r="N3215" i="1"/>
  <c r="O3215" i="1" s="1"/>
  <c r="N3211" i="1"/>
  <c r="O3211" i="1" s="1"/>
  <c r="N3207" i="1"/>
  <c r="O3207" i="1" s="1"/>
  <c r="N3203" i="1"/>
  <c r="N3199" i="1"/>
  <c r="O3199" i="1" s="1"/>
  <c r="N3195" i="1"/>
  <c r="N3191" i="1"/>
  <c r="O3191" i="1" s="1"/>
  <c r="N3187" i="1"/>
  <c r="N3183" i="1"/>
  <c r="O3183" i="1" s="1"/>
  <c r="N3179" i="1"/>
  <c r="O3179" i="1" s="1"/>
  <c r="N3175" i="1"/>
  <c r="O3175" i="1" s="1"/>
  <c r="N3171" i="1"/>
  <c r="N3167" i="1"/>
  <c r="N3163" i="1"/>
  <c r="O3163" i="1" s="1"/>
  <c r="N3159" i="1"/>
  <c r="O3159" i="1" s="1"/>
  <c r="N3155" i="1"/>
  <c r="N3151" i="1"/>
  <c r="O3151" i="1" s="1"/>
  <c r="N3147" i="1"/>
  <c r="O3147" i="1" s="1"/>
  <c r="N3143" i="1"/>
  <c r="O3143" i="1" s="1"/>
  <c r="N3139" i="1"/>
  <c r="N3135" i="1"/>
  <c r="O3135" i="1" s="1"/>
  <c r="N3131" i="1"/>
  <c r="O3131" i="1" s="1"/>
  <c r="N3127" i="1"/>
  <c r="N3123" i="1"/>
  <c r="N3119" i="1"/>
  <c r="O3119" i="1" s="1"/>
  <c r="N3115" i="1"/>
  <c r="O3115" i="1" s="1"/>
  <c r="N3111" i="1"/>
  <c r="O3111" i="1" s="1"/>
  <c r="N3107" i="1"/>
  <c r="N3103" i="1"/>
  <c r="O3103" i="1" s="1"/>
  <c r="N3099" i="1"/>
  <c r="O3099" i="1" s="1"/>
  <c r="N3095" i="1"/>
  <c r="O3095" i="1" s="1"/>
  <c r="N3091" i="1"/>
  <c r="N3087" i="1"/>
  <c r="O3087" i="1" s="1"/>
  <c r="N3083" i="1"/>
  <c r="O3083" i="1" s="1"/>
  <c r="N3079" i="1"/>
  <c r="O3079" i="1" s="1"/>
  <c r="N3075" i="1"/>
  <c r="N3071" i="1"/>
  <c r="O3071" i="1" s="1"/>
  <c r="N3067" i="1"/>
  <c r="O3067" i="1" s="1"/>
  <c r="N3063" i="1"/>
  <c r="O3063" i="1" s="1"/>
  <c r="N3059" i="1"/>
  <c r="N3055" i="1"/>
  <c r="O3055" i="1" s="1"/>
  <c r="N3051" i="1"/>
  <c r="N3047" i="1"/>
  <c r="N3043" i="1"/>
  <c r="N3039" i="1"/>
  <c r="O3039" i="1" s="1"/>
  <c r="N3035" i="1"/>
  <c r="O3035" i="1" s="1"/>
  <c r="N3031" i="1"/>
  <c r="O3031" i="1" s="1"/>
  <c r="N3027" i="1"/>
  <c r="N3023" i="1"/>
  <c r="O3023" i="1" s="1"/>
  <c r="N3019" i="1"/>
  <c r="N3015" i="1"/>
  <c r="O3015" i="1" s="1"/>
  <c r="N3011" i="1"/>
  <c r="N3007" i="1"/>
  <c r="O3007" i="1" s="1"/>
  <c r="N3003" i="1"/>
  <c r="O3003" i="1" s="1"/>
  <c r="N2999" i="1"/>
  <c r="O2999" i="1" s="1"/>
  <c r="N2995" i="1"/>
  <c r="N2991" i="1"/>
  <c r="O2991" i="1" s="1"/>
  <c r="N2987" i="1"/>
  <c r="O2987" i="1" s="1"/>
  <c r="N2983" i="1"/>
  <c r="O2983" i="1" s="1"/>
  <c r="N2979" i="1"/>
  <c r="N2975" i="1"/>
  <c r="O2975" i="1" s="1"/>
  <c r="N2971" i="1"/>
  <c r="O2971" i="1" s="1"/>
  <c r="N2967" i="1"/>
  <c r="N2963" i="1"/>
  <c r="N2959" i="1"/>
  <c r="O2959" i="1" s="1"/>
  <c r="N2955" i="1"/>
  <c r="O2955" i="1" s="1"/>
  <c r="N2951" i="1"/>
  <c r="O2951" i="1" s="1"/>
  <c r="N2947" i="1"/>
  <c r="N2943" i="1"/>
  <c r="O2943" i="1" s="1"/>
  <c r="N4174" i="1"/>
  <c r="O4174" i="1" s="1"/>
  <c r="N4170" i="1"/>
  <c r="O4170" i="1" s="1"/>
  <c r="N4166" i="1"/>
  <c r="N4162" i="1"/>
  <c r="O4162" i="1" s="1"/>
  <c r="N4158" i="1"/>
  <c r="O4158" i="1" s="1"/>
  <c r="N4154" i="1"/>
  <c r="O4154" i="1" s="1"/>
  <c r="N4150" i="1"/>
  <c r="N4146" i="1"/>
  <c r="O4146" i="1" s="1"/>
  <c r="N4142" i="1"/>
  <c r="O4142" i="1" s="1"/>
  <c r="N4138" i="1"/>
  <c r="O4138" i="1" s="1"/>
  <c r="N4134" i="1"/>
  <c r="N4130" i="1"/>
  <c r="O4130" i="1" s="1"/>
  <c r="N4126" i="1"/>
  <c r="O4126" i="1" s="1"/>
  <c r="N4122" i="1"/>
  <c r="O4122" i="1" s="1"/>
  <c r="N4118" i="1"/>
  <c r="N4114" i="1"/>
  <c r="O4114" i="1" s="1"/>
  <c r="N4110" i="1"/>
  <c r="O4110" i="1" s="1"/>
  <c r="N4106" i="1"/>
  <c r="O4106" i="1" s="1"/>
  <c r="N4102" i="1"/>
  <c r="N4098" i="1"/>
  <c r="O4098" i="1" s="1"/>
  <c r="N4094" i="1"/>
  <c r="O4094" i="1" s="1"/>
  <c r="N4090" i="1"/>
  <c r="O4090" i="1" s="1"/>
  <c r="N4086" i="1"/>
  <c r="N4082" i="1"/>
  <c r="O4082" i="1" s="1"/>
  <c r="N4078" i="1"/>
  <c r="O4078" i="1" s="1"/>
  <c r="N4074" i="1"/>
  <c r="O4074" i="1" s="1"/>
  <c r="N4070" i="1"/>
  <c r="N4066" i="1"/>
  <c r="O4066" i="1" s="1"/>
  <c r="N4062" i="1"/>
  <c r="O4062" i="1" s="1"/>
  <c r="N4058" i="1"/>
  <c r="O4058" i="1" s="1"/>
  <c r="N4054" i="1"/>
  <c r="N4050" i="1"/>
  <c r="O4050" i="1" s="1"/>
  <c r="N4046" i="1"/>
  <c r="O4046" i="1" s="1"/>
  <c r="N4042" i="1"/>
  <c r="O4042" i="1" s="1"/>
  <c r="N4038" i="1"/>
  <c r="N4034" i="1"/>
  <c r="O4034" i="1" s="1"/>
  <c r="N4030" i="1"/>
  <c r="O4030" i="1" s="1"/>
  <c r="N4026" i="1"/>
  <c r="O4026" i="1" s="1"/>
  <c r="N4022" i="1"/>
  <c r="N4018" i="1"/>
  <c r="O4018" i="1" s="1"/>
  <c r="N4014" i="1"/>
  <c r="O4014" i="1" s="1"/>
  <c r="N4010" i="1"/>
  <c r="O4010" i="1" s="1"/>
  <c r="N4006" i="1"/>
  <c r="N4002" i="1"/>
  <c r="O4002" i="1" s="1"/>
  <c r="N3998" i="1"/>
  <c r="O3998" i="1" s="1"/>
  <c r="N3994" i="1"/>
  <c r="O3994" i="1" s="1"/>
  <c r="N3990" i="1"/>
  <c r="N3986" i="1"/>
  <c r="O3986" i="1" s="1"/>
  <c r="N3982" i="1"/>
  <c r="N3978" i="1"/>
  <c r="O3978" i="1" s="1"/>
  <c r="N3974" i="1"/>
  <c r="N3970" i="1"/>
  <c r="O3970" i="1" s="1"/>
  <c r="N3966" i="1"/>
  <c r="O3966" i="1" s="1"/>
  <c r="N3962" i="1"/>
  <c r="O3962" i="1" s="1"/>
  <c r="N3958" i="1"/>
  <c r="N3954" i="1"/>
  <c r="O3954" i="1" s="1"/>
  <c r="N3950" i="1"/>
  <c r="O3950" i="1" s="1"/>
  <c r="N3946" i="1"/>
  <c r="O3946" i="1" s="1"/>
  <c r="N3942" i="1"/>
  <c r="N3938" i="1"/>
  <c r="O3938" i="1" s="1"/>
  <c r="N3934" i="1"/>
  <c r="O3934" i="1" s="1"/>
  <c r="N3930" i="1"/>
  <c r="O3930" i="1" s="1"/>
  <c r="N3926" i="1"/>
  <c r="N3922" i="1"/>
  <c r="O3922" i="1" s="1"/>
  <c r="N3918" i="1"/>
  <c r="O3918" i="1" s="1"/>
  <c r="N3914" i="1"/>
  <c r="O3914" i="1" s="1"/>
  <c r="N3910" i="1"/>
  <c r="N3906" i="1"/>
  <c r="O3906" i="1" s="1"/>
  <c r="N3902" i="1"/>
  <c r="O3902" i="1" s="1"/>
  <c r="N3898" i="1"/>
  <c r="O3898" i="1" s="1"/>
  <c r="N3894" i="1"/>
  <c r="N3890" i="1"/>
  <c r="O3890" i="1" s="1"/>
  <c r="N3886" i="1"/>
  <c r="O3886" i="1" s="1"/>
  <c r="N3882" i="1"/>
  <c r="O3882" i="1" s="1"/>
  <c r="N3878" i="1"/>
  <c r="N3874" i="1"/>
  <c r="O3874" i="1" s="1"/>
  <c r="N3870" i="1"/>
  <c r="O3870" i="1" s="1"/>
  <c r="N3866" i="1"/>
  <c r="O3866" i="1" s="1"/>
  <c r="N3862" i="1"/>
  <c r="N3858" i="1"/>
  <c r="O3858" i="1" s="1"/>
  <c r="N3854" i="1"/>
  <c r="N3850" i="1"/>
  <c r="N3846" i="1"/>
  <c r="N3842" i="1"/>
  <c r="O3842" i="1" s="1"/>
  <c r="N3838" i="1"/>
  <c r="O3838" i="1" s="1"/>
  <c r="N3834" i="1"/>
  <c r="O3834" i="1" s="1"/>
  <c r="N3830" i="1"/>
  <c r="N3826" i="1"/>
  <c r="O3826" i="1" s="1"/>
  <c r="N3822" i="1"/>
  <c r="O3822" i="1" s="1"/>
  <c r="N3818" i="1"/>
  <c r="O3818" i="1" s="1"/>
  <c r="N3814" i="1"/>
  <c r="N3810" i="1"/>
  <c r="O3810" i="1" s="1"/>
  <c r="N3806" i="1"/>
  <c r="O3806" i="1" s="1"/>
  <c r="N3802" i="1"/>
  <c r="O3802" i="1" s="1"/>
  <c r="N3798" i="1"/>
  <c r="N3794" i="1"/>
  <c r="O3794" i="1" s="1"/>
  <c r="N3790" i="1"/>
  <c r="O3790" i="1" s="1"/>
  <c r="N3786" i="1"/>
  <c r="O3786" i="1" s="1"/>
  <c r="N3782" i="1"/>
  <c r="N3778" i="1"/>
  <c r="O3778" i="1" s="1"/>
  <c r="N3774" i="1"/>
  <c r="O3774" i="1" s="1"/>
  <c r="N3770" i="1"/>
  <c r="O3770" i="1" s="1"/>
  <c r="N3766" i="1"/>
  <c r="N3762" i="1"/>
  <c r="O3762" i="1" s="1"/>
  <c r="N3758" i="1"/>
  <c r="N3754" i="1"/>
  <c r="O3754" i="1" s="1"/>
  <c r="N3750" i="1"/>
  <c r="N3746" i="1"/>
  <c r="N3742" i="1"/>
  <c r="O3742" i="1" s="1"/>
  <c r="N3738" i="1"/>
  <c r="O3738" i="1" s="1"/>
  <c r="N3734" i="1"/>
  <c r="N3730" i="1"/>
  <c r="O3730" i="1" s="1"/>
  <c r="N3726" i="1"/>
  <c r="O3726" i="1" s="1"/>
  <c r="N3722" i="1"/>
  <c r="O3722" i="1" s="1"/>
  <c r="N3718" i="1"/>
  <c r="N3714" i="1"/>
  <c r="O3714" i="1" s="1"/>
  <c r="N3710" i="1"/>
  <c r="O3710" i="1" s="1"/>
  <c r="N3706" i="1"/>
  <c r="O3706" i="1" s="1"/>
  <c r="N3702" i="1"/>
  <c r="N3698" i="1"/>
  <c r="O3698" i="1" s="1"/>
  <c r="N3694" i="1"/>
  <c r="O3694" i="1" s="1"/>
  <c r="N3690" i="1"/>
  <c r="O3690" i="1" s="1"/>
  <c r="N3686" i="1"/>
  <c r="N3682" i="1"/>
  <c r="O3682" i="1" s="1"/>
  <c r="N3678" i="1"/>
  <c r="O3678" i="1" s="1"/>
  <c r="N3674" i="1"/>
  <c r="O3674" i="1" s="1"/>
  <c r="N3670" i="1"/>
  <c r="N3666" i="1"/>
  <c r="O3666" i="1" s="1"/>
  <c r="N3662" i="1"/>
  <c r="O3662" i="1" s="1"/>
  <c r="N3658" i="1"/>
  <c r="O3658" i="1" s="1"/>
  <c r="N3654" i="1"/>
  <c r="N3650" i="1"/>
  <c r="O3650" i="1" s="1"/>
  <c r="N3646" i="1"/>
  <c r="N3642" i="1"/>
  <c r="O3642" i="1" s="1"/>
  <c r="N3638" i="1"/>
  <c r="N3634" i="1"/>
  <c r="O3634" i="1" s="1"/>
  <c r="N3630" i="1"/>
  <c r="O3630" i="1" s="1"/>
  <c r="N3626" i="1"/>
  <c r="O3626" i="1" s="1"/>
  <c r="N3622" i="1"/>
  <c r="N3618" i="1"/>
  <c r="O3618" i="1" s="1"/>
  <c r="N3614" i="1"/>
  <c r="O3614" i="1" s="1"/>
  <c r="N3610" i="1"/>
  <c r="O3610" i="1" s="1"/>
  <c r="N3606" i="1"/>
  <c r="N3602" i="1"/>
  <c r="O3602" i="1" s="1"/>
  <c r="N3598" i="1"/>
  <c r="O3598" i="1" s="1"/>
  <c r="N3594" i="1"/>
  <c r="O3594" i="1" s="1"/>
  <c r="N3590" i="1"/>
  <c r="N3586" i="1"/>
  <c r="O3586" i="1" s="1"/>
  <c r="N3582" i="1"/>
  <c r="O3582" i="1" s="1"/>
  <c r="N3578" i="1"/>
  <c r="N3574" i="1"/>
  <c r="N3570" i="1"/>
  <c r="O3570" i="1" s="1"/>
  <c r="N3566" i="1"/>
  <c r="O3566" i="1" s="1"/>
  <c r="N4141" i="1"/>
  <c r="O4141" i="1" s="1"/>
  <c r="N4137" i="1"/>
  <c r="N4133" i="1"/>
  <c r="O4133" i="1" s="1"/>
  <c r="N4129" i="1"/>
  <c r="O4129" i="1" s="1"/>
  <c r="N4125" i="1"/>
  <c r="N4121" i="1"/>
  <c r="N4117" i="1"/>
  <c r="O4117" i="1" s="1"/>
  <c r="N4113" i="1"/>
  <c r="O4113" i="1" s="1"/>
  <c r="N4109" i="1"/>
  <c r="O4109" i="1" s="1"/>
  <c r="N4105" i="1"/>
  <c r="N4101" i="1"/>
  <c r="O4101" i="1" s="1"/>
  <c r="N4097" i="1"/>
  <c r="O4097" i="1" s="1"/>
  <c r="N4093" i="1"/>
  <c r="O4093" i="1" s="1"/>
  <c r="N4089" i="1"/>
  <c r="N4085" i="1"/>
  <c r="O4085" i="1" s="1"/>
  <c r="N4081" i="1"/>
  <c r="O4081" i="1" s="1"/>
  <c r="N4077" i="1"/>
  <c r="O4077" i="1" s="1"/>
  <c r="N4073" i="1"/>
  <c r="N4069" i="1"/>
  <c r="O4069" i="1" s="1"/>
  <c r="N4065" i="1"/>
  <c r="N4061" i="1"/>
  <c r="O4061" i="1" s="1"/>
  <c r="N4057" i="1"/>
  <c r="N4053" i="1"/>
  <c r="O4053" i="1" s="1"/>
  <c r="N4049" i="1"/>
  <c r="O4049" i="1" s="1"/>
  <c r="N4045" i="1"/>
  <c r="O4045" i="1" s="1"/>
  <c r="N4041" i="1"/>
  <c r="N4037" i="1"/>
  <c r="O4037" i="1" s="1"/>
  <c r="N4033" i="1"/>
  <c r="O4033" i="1" s="1"/>
  <c r="N4029" i="1"/>
  <c r="O4029" i="1" s="1"/>
  <c r="N4025" i="1"/>
  <c r="N4021" i="1"/>
  <c r="O4021" i="1" s="1"/>
  <c r="N4017" i="1"/>
  <c r="O4017" i="1" s="1"/>
  <c r="N4013" i="1"/>
  <c r="O4013" i="1" s="1"/>
  <c r="N4009" i="1"/>
  <c r="N4005" i="1"/>
  <c r="O4005" i="1" s="1"/>
  <c r="N4001" i="1"/>
  <c r="O4001" i="1" s="1"/>
  <c r="N3997" i="1"/>
  <c r="O3997" i="1" s="1"/>
  <c r="N3993" i="1"/>
  <c r="N3989" i="1"/>
  <c r="O3989" i="1" s="1"/>
  <c r="N3985" i="1"/>
  <c r="O3985" i="1" s="1"/>
  <c r="N3981" i="1"/>
  <c r="O3981" i="1" s="1"/>
  <c r="N3977" i="1"/>
  <c r="N3973" i="1"/>
  <c r="O3973" i="1" s="1"/>
  <c r="N3969" i="1"/>
  <c r="N3965" i="1"/>
  <c r="O3965" i="1" s="1"/>
  <c r="N3961" i="1"/>
  <c r="N3957" i="1"/>
  <c r="O3957" i="1" s="1"/>
  <c r="N3953" i="1"/>
  <c r="O3953" i="1" s="1"/>
  <c r="N3949" i="1"/>
  <c r="O3949" i="1" s="1"/>
  <c r="N3945" i="1"/>
  <c r="N3941" i="1"/>
  <c r="O3941" i="1" s="1"/>
  <c r="N3937" i="1"/>
  <c r="O3937" i="1" s="1"/>
  <c r="N3933" i="1"/>
  <c r="O3933" i="1" s="1"/>
  <c r="N3929" i="1"/>
  <c r="N3925" i="1"/>
  <c r="O3925" i="1" s="1"/>
  <c r="N3921" i="1"/>
  <c r="N3917" i="1"/>
  <c r="N3913" i="1"/>
  <c r="N3909" i="1"/>
  <c r="O3909" i="1" s="1"/>
  <c r="N3905" i="1"/>
  <c r="O3905" i="1" s="1"/>
  <c r="N3901" i="1"/>
  <c r="O3901" i="1" s="1"/>
  <c r="N3897" i="1"/>
  <c r="N3893" i="1"/>
  <c r="O3893" i="1" s="1"/>
  <c r="N3889" i="1"/>
  <c r="O3889" i="1" s="1"/>
  <c r="N3885" i="1"/>
  <c r="O3885" i="1" s="1"/>
  <c r="N3881" i="1"/>
  <c r="N3877" i="1"/>
  <c r="O3877" i="1" s="1"/>
  <c r="N3873" i="1"/>
  <c r="O3873" i="1" s="1"/>
  <c r="N3869" i="1"/>
  <c r="N3865" i="1"/>
  <c r="N3861" i="1"/>
  <c r="O3861" i="1" s="1"/>
  <c r="N3857" i="1"/>
  <c r="O3857" i="1" s="1"/>
  <c r="N3853" i="1"/>
  <c r="O3853" i="1" s="1"/>
  <c r="N3849" i="1"/>
  <c r="N3845" i="1"/>
  <c r="O3845" i="1" s="1"/>
  <c r="N3841" i="1"/>
  <c r="N3837" i="1"/>
  <c r="O3837" i="1" s="1"/>
  <c r="N3833" i="1"/>
  <c r="N3829" i="1"/>
  <c r="O3829" i="1" s="1"/>
  <c r="N3825" i="1"/>
  <c r="O3825" i="1" s="1"/>
  <c r="N3821" i="1"/>
  <c r="O3821" i="1" s="1"/>
  <c r="N3817" i="1"/>
  <c r="N3813" i="1"/>
  <c r="O3813" i="1" s="1"/>
  <c r="N3809" i="1"/>
  <c r="O3809" i="1" s="1"/>
  <c r="N3805" i="1"/>
  <c r="O3805" i="1" s="1"/>
  <c r="N3801" i="1"/>
  <c r="N3797" i="1"/>
  <c r="O3797" i="1" s="1"/>
  <c r="N3793" i="1"/>
  <c r="N3789" i="1"/>
  <c r="O3789" i="1" s="1"/>
  <c r="N3785" i="1"/>
  <c r="N3781" i="1"/>
  <c r="O3781" i="1" s="1"/>
  <c r="N3777" i="1"/>
  <c r="O3777" i="1" s="1"/>
  <c r="N3773" i="1"/>
  <c r="O3773" i="1" s="1"/>
  <c r="N3769" i="1"/>
  <c r="N3765" i="1"/>
  <c r="O3765" i="1" s="1"/>
  <c r="N3761" i="1"/>
  <c r="O3761" i="1" s="1"/>
  <c r="N3757" i="1"/>
  <c r="O3757" i="1" s="1"/>
  <c r="N3753" i="1"/>
  <c r="N3749" i="1"/>
  <c r="O3749" i="1" s="1"/>
  <c r="N3745" i="1"/>
  <c r="O3745" i="1" s="1"/>
  <c r="N3741" i="1"/>
  <c r="O3741" i="1" s="1"/>
  <c r="N3737" i="1"/>
  <c r="N3733" i="1"/>
  <c r="O3733" i="1" s="1"/>
  <c r="N3729" i="1"/>
  <c r="O3729" i="1" s="1"/>
  <c r="N3725" i="1"/>
  <c r="O3725" i="1" s="1"/>
  <c r="N3721" i="1"/>
  <c r="N3717" i="1"/>
  <c r="O3717" i="1" s="1"/>
  <c r="N3713" i="1"/>
  <c r="N3709" i="1"/>
  <c r="O3709" i="1" s="1"/>
  <c r="N3705" i="1"/>
  <c r="N3701" i="1"/>
  <c r="O3701" i="1" s="1"/>
  <c r="N3697" i="1"/>
  <c r="O3697" i="1" s="1"/>
  <c r="N3693" i="1"/>
  <c r="O3693" i="1" s="1"/>
  <c r="N3689" i="1"/>
  <c r="N3685" i="1"/>
  <c r="O3685" i="1" s="1"/>
  <c r="N3681" i="1"/>
  <c r="O3681" i="1" s="1"/>
  <c r="N3677" i="1"/>
  <c r="O3677" i="1" s="1"/>
  <c r="N3673" i="1"/>
  <c r="N3669" i="1"/>
  <c r="O3669" i="1" s="1"/>
  <c r="N3665" i="1"/>
  <c r="N3661" i="1"/>
  <c r="O3661" i="1" s="1"/>
  <c r="N3657" i="1"/>
  <c r="N3653" i="1"/>
  <c r="O3653" i="1" s="1"/>
  <c r="N3649" i="1"/>
  <c r="O3649" i="1" s="1"/>
  <c r="N3645" i="1"/>
  <c r="O3645" i="1" s="1"/>
  <c r="N3641" i="1"/>
  <c r="N3637" i="1"/>
  <c r="O3637" i="1" s="1"/>
  <c r="N3633" i="1"/>
  <c r="O3633" i="1" s="1"/>
  <c r="N3629" i="1"/>
  <c r="O3629" i="1" s="1"/>
  <c r="N3625" i="1"/>
  <c r="N3621" i="1"/>
  <c r="O3621" i="1" s="1"/>
  <c r="N3617" i="1"/>
  <c r="O3617" i="1" s="1"/>
  <c r="N3613" i="1"/>
  <c r="O3613" i="1" s="1"/>
  <c r="N3609" i="1"/>
  <c r="N3605" i="1"/>
  <c r="O3605" i="1" s="1"/>
  <c r="N3601" i="1"/>
  <c r="O3601" i="1" s="1"/>
  <c r="N3597" i="1"/>
  <c r="O3597" i="1" s="1"/>
  <c r="N3593" i="1"/>
  <c r="N3589" i="1"/>
  <c r="O3589" i="1" s="1"/>
  <c r="N3585" i="1"/>
  <c r="O3585" i="1" s="1"/>
  <c r="N3581" i="1"/>
  <c r="O3581" i="1" s="1"/>
  <c r="N3577" i="1"/>
  <c r="N3573" i="1"/>
  <c r="O3573" i="1" s="1"/>
  <c r="N3569" i="1"/>
  <c r="O3569" i="1" s="1"/>
  <c r="N3565" i="1"/>
  <c r="O3565" i="1" s="1"/>
  <c r="N3561" i="1"/>
  <c r="N3557" i="1"/>
  <c r="O3557" i="1" s="1"/>
  <c r="N3553" i="1"/>
  <c r="O3553" i="1" s="1"/>
  <c r="N3549" i="1"/>
  <c r="O3549" i="1" s="1"/>
  <c r="N3545" i="1"/>
  <c r="N3541" i="1"/>
  <c r="O3541" i="1" s="1"/>
  <c r="N3537" i="1"/>
  <c r="O3537" i="1" s="1"/>
  <c r="N3533" i="1"/>
  <c r="O3533" i="1" s="1"/>
  <c r="N3529" i="1"/>
  <c r="N3525" i="1"/>
  <c r="O3525" i="1" s="1"/>
  <c r="N3521" i="1"/>
  <c r="N3517" i="1"/>
  <c r="N3513" i="1"/>
  <c r="N3509" i="1"/>
  <c r="O3509" i="1" s="1"/>
  <c r="N3505" i="1"/>
  <c r="O3505" i="1" s="1"/>
  <c r="N3501" i="1"/>
  <c r="O3501" i="1" s="1"/>
  <c r="N3497" i="1"/>
  <c r="N3493" i="1"/>
  <c r="O3493" i="1" s="1"/>
  <c r="N3489" i="1"/>
  <c r="N3485" i="1"/>
  <c r="O3485" i="1" s="1"/>
  <c r="N3481" i="1"/>
  <c r="N3477" i="1"/>
  <c r="O3477" i="1" s="1"/>
  <c r="N3473" i="1"/>
  <c r="O3473" i="1" s="1"/>
  <c r="N3469" i="1"/>
  <c r="O3469" i="1" s="1"/>
  <c r="N3465" i="1"/>
  <c r="N4172" i="1"/>
  <c r="O4172" i="1" s="1"/>
  <c r="N4168" i="1"/>
  <c r="O4168" i="1" s="1"/>
  <c r="N4164" i="1"/>
  <c r="O4164" i="1" s="1"/>
  <c r="N4160" i="1"/>
  <c r="N4156" i="1"/>
  <c r="N4152" i="1"/>
  <c r="O4152" i="1" s="1"/>
  <c r="N4148" i="1"/>
  <c r="O4148" i="1" s="1"/>
  <c r="N4144" i="1"/>
  <c r="N4140" i="1"/>
  <c r="O4140" i="1" s="1"/>
  <c r="N4136" i="1"/>
  <c r="N4132" i="1"/>
  <c r="O4132" i="1" s="1"/>
  <c r="N4128" i="1"/>
  <c r="N4124" i="1"/>
  <c r="O4124" i="1" s="1"/>
  <c r="N4120" i="1"/>
  <c r="O4120" i="1" s="1"/>
  <c r="N4116" i="1"/>
  <c r="O4116" i="1" s="1"/>
  <c r="N4112" i="1"/>
  <c r="N4108" i="1"/>
  <c r="O4108" i="1" s="1"/>
  <c r="N4104" i="1"/>
  <c r="O4104" i="1" s="1"/>
  <c r="N4100" i="1"/>
  <c r="O4100" i="1" s="1"/>
  <c r="N4096" i="1"/>
  <c r="N4092" i="1"/>
  <c r="O4092" i="1" s="1"/>
  <c r="N4088" i="1"/>
  <c r="O4088" i="1" s="1"/>
  <c r="N4084" i="1"/>
  <c r="O4084" i="1" s="1"/>
  <c r="N4080" i="1"/>
  <c r="N4076" i="1"/>
  <c r="O4076" i="1" s="1"/>
  <c r="N4072" i="1"/>
  <c r="O4072" i="1" s="1"/>
  <c r="N4068" i="1"/>
  <c r="O4068" i="1" s="1"/>
  <c r="N4064" i="1"/>
  <c r="N4060" i="1"/>
  <c r="O4060" i="1" s="1"/>
  <c r="N4056" i="1"/>
  <c r="O4056" i="1" s="1"/>
  <c r="N4052" i="1"/>
  <c r="N4048" i="1"/>
  <c r="N4044" i="1"/>
  <c r="O4044" i="1" s="1"/>
  <c r="N4040" i="1"/>
  <c r="O4040" i="1" s="1"/>
  <c r="N4036" i="1"/>
  <c r="O4036" i="1" s="1"/>
  <c r="N4032" i="1"/>
  <c r="N4028" i="1"/>
  <c r="O4028" i="1" s="1"/>
  <c r="N4024" i="1"/>
  <c r="O4024" i="1" s="1"/>
  <c r="N4020" i="1"/>
  <c r="O4020" i="1" s="1"/>
  <c r="N4016" i="1"/>
  <c r="N4012" i="1"/>
  <c r="O4012" i="1" s="1"/>
  <c r="N4008" i="1"/>
  <c r="N4004" i="1"/>
  <c r="N4000" i="1"/>
  <c r="N3996" i="1"/>
  <c r="O3996" i="1" s="1"/>
  <c r="N3992" i="1"/>
  <c r="N3988" i="1"/>
  <c r="O3988" i="1" s="1"/>
  <c r="N3984" i="1"/>
  <c r="N3980" i="1"/>
  <c r="O3980" i="1" s="1"/>
  <c r="N3976" i="1"/>
  <c r="O3976" i="1" s="1"/>
  <c r="N3972" i="1"/>
  <c r="O3972" i="1" s="1"/>
  <c r="N3968" i="1"/>
  <c r="N3964" i="1"/>
  <c r="N3960" i="1"/>
  <c r="O3960" i="1" s="1"/>
  <c r="N3956" i="1"/>
  <c r="O3956" i="1" s="1"/>
  <c r="N3952" i="1"/>
  <c r="N3948" i="1"/>
  <c r="O3948" i="1" s="1"/>
  <c r="N3944" i="1"/>
  <c r="O3944" i="1" s="1"/>
  <c r="N3940" i="1"/>
  <c r="O3940" i="1" s="1"/>
  <c r="N3936" i="1"/>
  <c r="N3932" i="1"/>
  <c r="O3932" i="1" s="1"/>
  <c r="N3928" i="1"/>
  <c r="O3928" i="1" s="1"/>
  <c r="N3924" i="1"/>
  <c r="O3924" i="1" s="1"/>
  <c r="N3920" i="1"/>
  <c r="N3916" i="1"/>
  <c r="O3916" i="1" s="1"/>
  <c r="N3912" i="1"/>
  <c r="O3912" i="1" s="1"/>
  <c r="N3908" i="1"/>
  <c r="O3908" i="1" s="1"/>
  <c r="N3904" i="1"/>
  <c r="N3900" i="1"/>
  <c r="O3900" i="1" s="1"/>
  <c r="N3896" i="1"/>
  <c r="O3896" i="1" s="1"/>
  <c r="N3892" i="1"/>
  <c r="O3892" i="1" s="1"/>
  <c r="N3888" i="1"/>
  <c r="N3884" i="1"/>
  <c r="O3884" i="1" s="1"/>
  <c r="N3880" i="1"/>
  <c r="O3880" i="1" s="1"/>
  <c r="N3876" i="1"/>
  <c r="N3872" i="1"/>
  <c r="N3868" i="1"/>
  <c r="O3868" i="1" s="1"/>
  <c r="N3864" i="1"/>
  <c r="O3864" i="1" s="1"/>
  <c r="N3860" i="1"/>
  <c r="N3856" i="1"/>
  <c r="N3852" i="1"/>
  <c r="O3852" i="1" s="1"/>
  <c r="N3848" i="1"/>
  <c r="O3848" i="1" s="1"/>
  <c r="N3844" i="1"/>
  <c r="O3844" i="1" s="1"/>
  <c r="N3840" i="1"/>
  <c r="N3836" i="1"/>
  <c r="O3836" i="1" s="1"/>
  <c r="N3832" i="1"/>
  <c r="N3828" i="1"/>
  <c r="O3828" i="1" s="1"/>
  <c r="N3824" i="1"/>
  <c r="N3820" i="1"/>
  <c r="O3820" i="1" s="1"/>
  <c r="N3816" i="1"/>
  <c r="O3816" i="1" s="1"/>
  <c r="N3812" i="1"/>
  <c r="O3812" i="1" s="1"/>
  <c r="N3808" i="1"/>
  <c r="N3804" i="1"/>
  <c r="O3804" i="1" s="1"/>
  <c r="N3800" i="1"/>
  <c r="O3800" i="1" s="1"/>
  <c r="N3796" i="1"/>
  <c r="O3796" i="1" s="1"/>
  <c r="N3792" i="1"/>
  <c r="N3788" i="1"/>
  <c r="O3788" i="1" s="1"/>
  <c r="N3784" i="1"/>
  <c r="O3784" i="1" s="1"/>
  <c r="N3780" i="1"/>
  <c r="O3780" i="1" s="1"/>
  <c r="N3776" i="1"/>
  <c r="N3772" i="1"/>
  <c r="O3772" i="1" s="1"/>
  <c r="N3768" i="1"/>
  <c r="O3768" i="1" s="1"/>
  <c r="N3764" i="1"/>
  <c r="O3764" i="1" s="1"/>
  <c r="N3760" i="1"/>
  <c r="N3756" i="1"/>
  <c r="O3756" i="1" s="1"/>
  <c r="N3752" i="1"/>
  <c r="O3752" i="1" s="1"/>
  <c r="N3748" i="1"/>
  <c r="O3748" i="1" s="1"/>
  <c r="N3744" i="1"/>
  <c r="N3740" i="1"/>
  <c r="O3740" i="1" s="1"/>
  <c r="N3736" i="1"/>
  <c r="O3736" i="1" s="1"/>
  <c r="N3732" i="1"/>
  <c r="O3732" i="1" s="1"/>
  <c r="N3728" i="1"/>
  <c r="N3724" i="1"/>
  <c r="O3724" i="1" s="1"/>
  <c r="N3720" i="1"/>
  <c r="O3720" i="1" s="1"/>
  <c r="N3716" i="1"/>
  <c r="O3716" i="1" s="1"/>
  <c r="N3712" i="1"/>
  <c r="N3708" i="1"/>
  <c r="O3708" i="1" s="1"/>
  <c r="N3704" i="1"/>
  <c r="O3704" i="1" s="1"/>
  <c r="N3700" i="1"/>
  <c r="O3700" i="1" s="1"/>
  <c r="N3696" i="1"/>
  <c r="N3692" i="1"/>
  <c r="O3692" i="1" s="1"/>
  <c r="N3688" i="1"/>
  <c r="N3684" i="1"/>
  <c r="O3684" i="1" s="1"/>
  <c r="N3680" i="1"/>
  <c r="N3676" i="1"/>
  <c r="O3676" i="1" s="1"/>
  <c r="N3672" i="1"/>
  <c r="O3672" i="1" s="1"/>
  <c r="N3668" i="1"/>
  <c r="O3668" i="1" s="1"/>
  <c r="N3664" i="1"/>
  <c r="N3660" i="1"/>
  <c r="O3660" i="1" s="1"/>
  <c r="N3656" i="1"/>
  <c r="O3656" i="1" s="1"/>
  <c r="N3652" i="1"/>
  <c r="O3652" i="1" s="1"/>
  <c r="N3648" i="1"/>
  <c r="N3644" i="1"/>
  <c r="O3644" i="1" s="1"/>
  <c r="N3640" i="1"/>
  <c r="N3636" i="1"/>
  <c r="O3636" i="1" s="1"/>
  <c r="N3632" i="1"/>
  <c r="N3628" i="1"/>
  <c r="O3628" i="1" s="1"/>
  <c r="N3624" i="1"/>
  <c r="O3624" i="1" s="1"/>
  <c r="N3620" i="1"/>
  <c r="O3620" i="1" s="1"/>
  <c r="N3616" i="1"/>
  <c r="N3612" i="1"/>
  <c r="O3612" i="1" s="1"/>
  <c r="N3608" i="1"/>
  <c r="O3608" i="1" s="1"/>
  <c r="N3604" i="1"/>
  <c r="O3604" i="1" s="1"/>
  <c r="N3600" i="1"/>
  <c r="N3596" i="1"/>
  <c r="O3596" i="1" s="1"/>
  <c r="N3592" i="1"/>
  <c r="O3592" i="1" s="1"/>
  <c r="N3588" i="1"/>
  <c r="O3588" i="1" s="1"/>
  <c r="N3584" i="1"/>
  <c r="N3580" i="1"/>
  <c r="O3580" i="1" s="1"/>
  <c r="N3576" i="1"/>
  <c r="N3572" i="1"/>
  <c r="N3568" i="1"/>
  <c r="N3564" i="1"/>
  <c r="N3562" i="1"/>
  <c r="O3562" i="1" s="1"/>
  <c r="N3558" i="1"/>
  <c r="O3558" i="1" s="1"/>
  <c r="N3554" i="1"/>
  <c r="O3554" i="1" s="1"/>
  <c r="N3550" i="1"/>
  <c r="O3550" i="1" s="1"/>
  <c r="N3546" i="1"/>
  <c r="N3542" i="1"/>
  <c r="O3542" i="1" s="1"/>
  <c r="N3538" i="1"/>
  <c r="N3534" i="1"/>
  <c r="O3534" i="1" s="1"/>
  <c r="N3530" i="1"/>
  <c r="O3530" i="1" s="1"/>
  <c r="N3526" i="1"/>
  <c r="O3526" i="1" s="1"/>
  <c r="N3522" i="1"/>
  <c r="N3518" i="1"/>
  <c r="O3518" i="1" s="1"/>
  <c r="N3514" i="1"/>
  <c r="O3514" i="1" s="1"/>
  <c r="N3510" i="1"/>
  <c r="O3510" i="1" s="1"/>
  <c r="N3506" i="1"/>
  <c r="N3502" i="1"/>
  <c r="O3502" i="1" s="1"/>
  <c r="N3498" i="1"/>
  <c r="O3498" i="1" s="1"/>
  <c r="N3494" i="1"/>
  <c r="O3494" i="1" s="1"/>
  <c r="N3490" i="1"/>
  <c r="N3486" i="1"/>
  <c r="O3486" i="1" s="1"/>
  <c r="N3482" i="1"/>
  <c r="O3482" i="1" s="1"/>
  <c r="N3478" i="1"/>
  <c r="O3478" i="1" s="1"/>
  <c r="N3474" i="1"/>
  <c r="O3474" i="1" s="1"/>
  <c r="N3470" i="1"/>
  <c r="O3470" i="1" s="1"/>
  <c r="N3466" i="1"/>
  <c r="O3466" i="1" s="1"/>
  <c r="N3462" i="1"/>
  <c r="O3462" i="1" s="1"/>
  <c r="N3458" i="1"/>
  <c r="N3454" i="1"/>
  <c r="O3454" i="1" s="1"/>
  <c r="N3450" i="1"/>
  <c r="O3450" i="1" s="1"/>
  <c r="N3446" i="1"/>
  <c r="O3446" i="1" s="1"/>
  <c r="N3442" i="1"/>
  <c r="N3438" i="1"/>
  <c r="O3438" i="1" s="1"/>
  <c r="N3434" i="1"/>
  <c r="N3430" i="1"/>
  <c r="O3430" i="1" s="1"/>
  <c r="N3426" i="1"/>
  <c r="N3422" i="1"/>
  <c r="O3422" i="1" s="1"/>
  <c r="N3418" i="1"/>
  <c r="O3418" i="1" s="1"/>
  <c r="N3414" i="1"/>
  <c r="O3414" i="1" s="1"/>
  <c r="N3410" i="1"/>
  <c r="O3410" i="1" s="1"/>
  <c r="N3406" i="1"/>
  <c r="O3406" i="1" s="1"/>
  <c r="N3402" i="1"/>
  <c r="O3402" i="1" s="1"/>
  <c r="N3398" i="1"/>
  <c r="O3398" i="1" s="1"/>
  <c r="N3394" i="1"/>
  <c r="N3390" i="1"/>
  <c r="O3390" i="1" s="1"/>
  <c r="N3386" i="1"/>
  <c r="O3386" i="1" s="1"/>
  <c r="N3382" i="1"/>
  <c r="O3382" i="1" s="1"/>
  <c r="N3378" i="1"/>
  <c r="N3374" i="1"/>
  <c r="O3374" i="1" s="1"/>
  <c r="N3370" i="1"/>
  <c r="O3370" i="1" s="1"/>
  <c r="N3366" i="1"/>
  <c r="N3362" i="1"/>
  <c r="N3358" i="1"/>
  <c r="O3358" i="1" s="1"/>
  <c r="N3354" i="1"/>
  <c r="O3354" i="1" s="1"/>
  <c r="N3350" i="1"/>
  <c r="O3350" i="1" s="1"/>
  <c r="N3346" i="1"/>
  <c r="N3342" i="1"/>
  <c r="O3342" i="1" s="1"/>
  <c r="N3338" i="1"/>
  <c r="O3338" i="1" s="1"/>
  <c r="N3334" i="1"/>
  <c r="O3334" i="1" s="1"/>
  <c r="N3330" i="1"/>
  <c r="N3326" i="1"/>
  <c r="O3326" i="1" s="1"/>
  <c r="N3322" i="1"/>
  <c r="O3322" i="1" s="1"/>
  <c r="N3318" i="1"/>
  <c r="O3318" i="1" s="1"/>
  <c r="N3314" i="1"/>
  <c r="N3310" i="1"/>
  <c r="O3310" i="1" s="1"/>
  <c r="N3306" i="1"/>
  <c r="O3306" i="1" s="1"/>
  <c r="N3302" i="1"/>
  <c r="O3302" i="1" s="1"/>
  <c r="N3298" i="1"/>
  <c r="N3294" i="1"/>
  <c r="O3294" i="1" s="1"/>
  <c r="N3290" i="1"/>
  <c r="O3290" i="1" s="1"/>
  <c r="N3286" i="1"/>
  <c r="O3286" i="1" s="1"/>
  <c r="N3282" i="1"/>
  <c r="O3282" i="1" s="1"/>
  <c r="N3278" i="1"/>
  <c r="O3278" i="1" s="1"/>
  <c r="N3274" i="1"/>
  <c r="O3274" i="1" s="1"/>
  <c r="N3270" i="1"/>
  <c r="O3270" i="1" s="1"/>
  <c r="N3266" i="1"/>
  <c r="N3262" i="1"/>
  <c r="O3262" i="1" s="1"/>
  <c r="N3461" i="1"/>
  <c r="O3461" i="1" s="1"/>
  <c r="N3457" i="1"/>
  <c r="O3457" i="1" s="1"/>
  <c r="N3453" i="1"/>
  <c r="N3449" i="1"/>
  <c r="O3449" i="1" s="1"/>
  <c r="N3445" i="1"/>
  <c r="O3445" i="1" s="1"/>
  <c r="N3441" i="1"/>
  <c r="O3441" i="1" s="1"/>
  <c r="N3437" i="1"/>
  <c r="N3433" i="1"/>
  <c r="O3433" i="1" s="1"/>
  <c r="N3429" i="1"/>
  <c r="O3429" i="1" s="1"/>
  <c r="N3425" i="1"/>
  <c r="O3425" i="1" s="1"/>
  <c r="N3421" i="1"/>
  <c r="N3417" i="1"/>
  <c r="O3417" i="1" s="1"/>
  <c r="N3413" i="1"/>
  <c r="O3413" i="1" s="1"/>
  <c r="N3409" i="1"/>
  <c r="O3409" i="1" s="1"/>
  <c r="N3405" i="1"/>
  <c r="N3401" i="1"/>
  <c r="O3401" i="1" s="1"/>
  <c r="N3397" i="1"/>
  <c r="O3397" i="1" s="1"/>
  <c r="N3393" i="1"/>
  <c r="O3393" i="1" s="1"/>
  <c r="N3389" i="1"/>
  <c r="N3385" i="1"/>
  <c r="O3385" i="1" s="1"/>
  <c r="N3381" i="1"/>
  <c r="O3381" i="1" s="1"/>
  <c r="N3377" i="1"/>
  <c r="O3377" i="1" s="1"/>
  <c r="N3373" i="1"/>
  <c r="N3369" i="1"/>
  <c r="O3369" i="1" s="1"/>
  <c r="N3365" i="1"/>
  <c r="O3365" i="1" s="1"/>
  <c r="N3361" i="1"/>
  <c r="O3361" i="1" s="1"/>
  <c r="N3357" i="1"/>
  <c r="N3353" i="1"/>
  <c r="O3353" i="1" s="1"/>
  <c r="N3349" i="1"/>
  <c r="O3349" i="1" s="1"/>
  <c r="N3345" i="1"/>
  <c r="O3345" i="1" s="1"/>
  <c r="N3341" i="1"/>
  <c r="N3337" i="1"/>
  <c r="O3337" i="1" s="1"/>
  <c r="N3333" i="1"/>
  <c r="O3333" i="1" s="1"/>
  <c r="N3329" i="1"/>
  <c r="O3329" i="1" s="1"/>
  <c r="N3325" i="1"/>
  <c r="N3321" i="1"/>
  <c r="O3321" i="1" s="1"/>
  <c r="N3317" i="1"/>
  <c r="O3317" i="1" s="1"/>
  <c r="N3313" i="1"/>
  <c r="O3313" i="1" s="1"/>
  <c r="N3309" i="1"/>
  <c r="N3305" i="1"/>
  <c r="O3305" i="1" s="1"/>
  <c r="N3301" i="1"/>
  <c r="O3301" i="1" s="1"/>
  <c r="N3297" i="1"/>
  <c r="N3293" i="1"/>
  <c r="N3289" i="1"/>
  <c r="O3289" i="1" s="1"/>
  <c r="N3285" i="1"/>
  <c r="O3285" i="1" s="1"/>
  <c r="N3281" i="1"/>
  <c r="O3281" i="1" s="1"/>
  <c r="N3277" i="1"/>
  <c r="N3273" i="1"/>
  <c r="O3273" i="1" s="1"/>
  <c r="N3269" i="1"/>
  <c r="O3269" i="1" s="1"/>
  <c r="N3265" i="1"/>
  <c r="O3265" i="1" s="1"/>
  <c r="N3261" i="1"/>
  <c r="N3257" i="1"/>
  <c r="O3257" i="1" s="1"/>
  <c r="N3253" i="1"/>
  <c r="O3253" i="1" s="1"/>
  <c r="N3249" i="1"/>
  <c r="O3249" i="1" s="1"/>
  <c r="N3245" i="1"/>
  <c r="N3241" i="1"/>
  <c r="O3241" i="1" s="1"/>
  <c r="N3237" i="1"/>
  <c r="O3237" i="1" s="1"/>
  <c r="N3233" i="1"/>
  <c r="O3233" i="1" s="1"/>
  <c r="N3229" i="1"/>
  <c r="N3225" i="1"/>
  <c r="O3225" i="1" s="1"/>
  <c r="N3221" i="1"/>
  <c r="O3221" i="1" s="1"/>
  <c r="N3217" i="1"/>
  <c r="N3213" i="1"/>
  <c r="N3209" i="1"/>
  <c r="O3209" i="1" s="1"/>
  <c r="N3205" i="1"/>
  <c r="O3205" i="1" s="1"/>
  <c r="N3201" i="1"/>
  <c r="O3201" i="1" s="1"/>
  <c r="N3197" i="1"/>
  <c r="N3193" i="1"/>
  <c r="O3193" i="1" s="1"/>
  <c r="N3189" i="1"/>
  <c r="O3189" i="1" s="1"/>
  <c r="N3185" i="1"/>
  <c r="O3185" i="1" s="1"/>
  <c r="N3181" i="1"/>
  <c r="N3177" i="1"/>
  <c r="O3177" i="1" s="1"/>
  <c r="N3173" i="1"/>
  <c r="O3173" i="1" s="1"/>
  <c r="N3169" i="1"/>
  <c r="N3165" i="1"/>
  <c r="N3161" i="1"/>
  <c r="N3157" i="1"/>
  <c r="O3157" i="1" s="1"/>
  <c r="N3153" i="1"/>
  <c r="O3153" i="1" s="1"/>
  <c r="N3149" i="1"/>
  <c r="N3145" i="1"/>
  <c r="O3145" i="1" s="1"/>
  <c r="N3141" i="1"/>
  <c r="O3141" i="1" s="1"/>
  <c r="N3137" i="1"/>
  <c r="O3137" i="1" s="1"/>
  <c r="N3133" i="1"/>
  <c r="N3129" i="1"/>
  <c r="O3129" i="1" s="1"/>
  <c r="N3125" i="1"/>
  <c r="O3125" i="1" s="1"/>
  <c r="N3121" i="1"/>
  <c r="O3121" i="1" s="1"/>
  <c r="N3117" i="1"/>
  <c r="N3113" i="1"/>
  <c r="O3113" i="1" s="1"/>
  <c r="N3109" i="1"/>
  <c r="O3109" i="1" s="1"/>
  <c r="N3105" i="1"/>
  <c r="O3105" i="1" s="1"/>
  <c r="N3101" i="1"/>
  <c r="N3097" i="1"/>
  <c r="O3097" i="1" s="1"/>
  <c r="N3093" i="1"/>
  <c r="O3093" i="1" s="1"/>
  <c r="N3089" i="1"/>
  <c r="O3089" i="1" s="1"/>
  <c r="N3085" i="1"/>
  <c r="N3081" i="1"/>
  <c r="O3081" i="1" s="1"/>
  <c r="N3077" i="1"/>
  <c r="O3077" i="1" s="1"/>
  <c r="N3073" i="1"/>
  <c r="O3073" i="1" s="1"/>
  <c r="N3069" i="1"/>
  <c r="N3065" i="1"/>
  <c r="O3065" i="1" s="1"/>
  <c r="N3061" i="1"/>
  <c r="O3061" i="1" s="1"/>
  <c r="N3057" i="1"/>
  <c r="O3057" i="1" s="1"/>
  <c r="N3560" i="1"/>
  <c r="N3556" i="1"/>
  <c r="O3556" i="1" s="1"/>
  <c r="N3552" i="1"/>
  <c r="O3552" i="1" s="1"/>
  <c r="N3548" i="1"/>
  <c r="O3548" i="1" s="1"/>
  <c r="N3544" i="1"/>
  <c r="N3540" i="1"/>
  <c r="O3540" i="1" s="1"/>
  <c r="N3536" i="1"/>
  <c r="O3536" i="1" s="1"/>
  <c r="N3532" i="1"/>
  <c r="O3532" i="1" s="1"/>
  <c r="N3528" i="1"/>
  <c r="N3524" i="1"/>
  <c r="O3524" i="1" s="1"/>
  <c r="N3520" i="1"/>
  <c r="N3516" i="1"/>
  <c r="O3516" i="1" s="1"/>
  <c r="N3512" i="1"/>
  <c r="N3508" i="1"/>
  <c r="O3508" i="1" s="1"/>
  <c r="N3504" i="1"/>
  <c r="N3500" i="1"/>
  <c r="O3500" i="1" s="1"/>
  <c r="N3496" i="1"/>
  <c r="N3492" i="1"/>
  <c r="O3492" i="1" s="1"/>
  <c r="N3488" i="1"/>
  <c r="O3488" i="1" s="1"/>
  <c r="N3484" i="1"/>
  <c r="O3484" i="1" s="1"/>
  <c r="N3480" i="1"/>
  <c r="N3476" i="1"/>
  <c r="O3476" i="1" s="1"/>
  <c r="N3472" i="1"/>
  <c r="O3472" i="1" s="1"/>
  <c r="N3468" i="1"/>
  <c r="O3468" i="1" s="1"/>
  <c r="N3464" i="1"/>
  <c r="N3460" i="1"/>
  <c r="O3460" i="1" s="1"/>
  <c r="N3456" i="1"/>
  <c r="O3456" i="1" s="1"/>
  <c r="N3452" i="1"/>
  <c r="O3452" i="1" s="1"/>
  <c r="N3448" i="1"/>
  <c r="N3444" i="1"/>
  <c r="O3444" i="1" s="1"/>
  <c r="N3440" i="1"/>
  <c r="O3440" i="1" s="1"/>
  <c r="N3436" i="1"/>
  <c r="O3436" i="1" s="1"/>
  <c r="N3432" i="1"/>
  <c r="N3428" i="1"/>
  <c r="O3428" i="1" s="1"/>
  <c r="N3424" i="1"/>
  <c r="O3424" i="1" s="1"/>
  <c r="N3420" i="1"/>
  <c r="O3420" i="1" s="1"/>
  <c r="N3416" i="1"/>
  <c r="N3412" i="1"/>
  <c r="O3412" i="1" s="1"/>
  <c r="N3408" i="1"/>
  <c r="O3408" i="1" s="1"/>
  <c r="N3404" i="1"/>
  <c r="O3404" i="1" s="1"/>
  <c r="N3400" i="1"/>
  <c r="N3396" i="1"/>
  <c r="O3396" i="1" s="1"/>
  <c r="N3392" i="1"/>
  <c r="O3392" i="1" s="1"/>
  <c r="N3388" i="1"/>
  <c r="O3388" i="1" s="1"/>
  <c r="N3384" i="1"/>
  <c r="N3380" i="1"/>
  <c r="O3380" i="1" s="1"/>
  <c r="N3376" i="1"/>
  <c r="N3372" i="1"/>
  <c r="O3372" i="1" s="1"/>
  <c r="N3368" i="1"/>
  <c r="N3364" i="1"/>
  <c r="N3360" i="1"/>
  <c r="O3360" i="1" s="1"/>
  <c r="N3356" i="1"/>
  <c r="O3356" i="1" s="1"/>
  <c r="N3352" i="1"/>
  <c r="N3348" i="1"/>
  <c r="O3348" i="1" s="1"/>
  <c r="N3344" i="1"/>
  <c r="O3344" i="1" s="1"/>
  <c r="N3340" i="1"/>
  <c r="O3340" i="1" s="1"/>
  <c r="N3336" i="1"/>
  <c r="N3332" i="1"/>
  <c r="O3332" i="1" s="1"/>
  <c r="N3328" i="1"/>
  <c r="N3324" i="1"/>
  <c r="O3324" i="1" s="1"/>
  <c r="N3320" i="1"/>
  <c r="N3316" i="1"/>
  <c r="O3316" i="1" s="1"/>
  <c r="N3312" i="1"/>
  <c r="O3312" i="1" s="1"/>
  <c r="N3308" i="1"/>
  <c r="O3308" i="1" s="1"/>
  <c r="N3304" i="1"/>
  <c r="N3300" i="1"/>
  <c r="O3300" i="1" s="1"/>
  <c r="N3296" i="1"/>
  <c r="O3296" i="1" s="1"/>
  <c r="N3292" i="1"/>
  <c r="O3292" i="1" s="1"/>
  <c r="N3288" i="1"/>
  <c r="N3284" i="1"/>
  <c r="O3284" i="1" s="1"/>
  <c r="N3280" i="1"/>
  <c r="O3280" i="1" s="1"/>
  <c r="N3276" i="1"/>
  <c r="O3276" i="1" s="1"/>
  <c r="N3272" i="1"/>
  <c r="N3268" i="1"/>
  <c r="O3268" i="1" s="1"/>
  <c r="N3264" i="1"/>
  <c r="O3264" i="1" s="1"/>
  <c r="N3260" i="1"/>
  <c r="O3260" i="1" s="1"/>
  <c r="N3256" i="1"/>
  <c r="O3256" i="1" s="1"/>
  <c r="N3252" i="1"/>
  <c r="O3252" i="1" s="1"/>
  <c r="N3248" i="1"/>
  <c r="O3248" i="1" s="1"/>
  <c r="N3244" i="1"/>
  <c r="O3244" i="1" s="1"/>
  <c r="N3240" i="1"/>
  <c r="N3236" i="1"/>
  <c r="O3236" i="1" s="1"/>
  <c r="N3232" i="1"/>
  <c r="O3232" i="1" s="1"/>
  <c r="N3228" i="1"/>
  <c r="O3228" i="1" s="1"/>
  <c r="N3224" i="1"/>
  <c r="N2939" i="1"/>
  <c r="O2939" i="1" s="1"/>
  <c r="N2935" i="1"/>
  <c r="N2931" i="1"/>
  <c r="O2931" i="1" s="1"/>
  <c r="N2927" i="1"/>
  <c r="N2923" i="1"/>
  <c r="O2923" i="1" s="1"/>
  <c r="N2919" i="1"/>
  <c r="O2919" i="1" s="1"/>
  <c r="N2915" i="1"/>
  <c r="O2915" i="1" s="1"/>
  <c r="N2911" i="1"/>
  <c r="N2907" i="1"/>
  <c r="O2907" i="1" s="1"/>
  <c r="N2903" i="1"/>
  <c r="O2903" i="1" s="1"/>
  <c r="N2899" i="1"/>
  <c r="N2895" i="1"/>
  <c r="N2891" i="1"/>
  <c r="O2891" i="1" s="1"/>
  <c r="N2887" i="1"/>
  <c r="O2887" i="1" s="1"/>
  <c r="N2883" i="1"/>
  <c r="O2883" i="1" s="1"/>
  <c r="N2879" i="1"/>
  <c r="N2875" i="1"/>
  <c r="O2875" i="1" s="1"/>
  <c r="N2871" i="1"/>
  <c r="N2867" i="1"/>
  <c r="O2867" i="1" s="1"/>
  <c r="N2863" i="1"/>
  <c r="N2859" i="1"/>
  <c r="O2859" i="1" s="1"/>
  <c r="N2855" i="1"/>
  <c r="O2855" i="1" s="1"/>
  <c r="N2851" i="1"/>
  <c r="O2851" i="1" s="1"/>
  <c r="N2847" i="1"/>
  <c r="N2843" i="1"/>
  <c r="O2843" i="1" s="1"/>
  <c r="N2839" i="1"/>
  <c r="O2839" i="1" s="1"/>
  <c r="N2835" i="1"/>
  <c r="O2835" i="1" s="1"/>
  <c r="N2831" i="1"/>
  <c r="N2827" i="1"/>
  <c r="O2827" i="1" s="1"/>
  <c r="N2823" i="1"/>
  <c r="N2819" i="1"/>
  <c r="O2819" i="1" s="1"/>
  <c r="N2815" i="1"/>
  <c r="N2811" i="1"/>
  <c r="O2811" i="1" s="1"/>
  <c r="N2807" i="1"/>
  <c r="O2807" i="1" s="1"/>
  <c r="N2803" i="1"/>
  <c r="O2803" i="1" s="1"/>
  <c r="N2799" i="1"/>
  <c r="N2795" i="1"/>
  <c r="O2795" i="1" s="1"/>
  <c r="N2791" i="1"/>
  <c r="N2787" i="1"/>
  <c r="N2783" i="1"/>
  <c r="N2779" i="1"/>
  <c r="O2779" i="1" s="1"/>
  <c r="N2775" i="1"/>
  <c r="O2775" i="1" s="1"/>
  <c r="N2771" i="1"/>
  <c r="O2771" i="1" s="1"/>
  <c r="N2767" i="1"/>
  <c r="N2763" i="1"/>
  <c r="N2759" i="1"/>
  <c r="N2755" i="1"/>
  <c r="O2755" i="1" s="1"/>
  <c r="N2751" i="1"/>
  <c r="N2747" i="1"/>
  <c r="O2747" i="1" s="1"/>
  <c r="N2743" i="1"/>
  <c r="O2743" i="1" s="1"/>
  <c r="N2739" i="1"/>
  <c r="O2739" i="1" s="1"/>
  <c r="N2735" i="1"/>
  <c r="N2731" i="1"/>
  <c r="O2731" i="1" s="1"/>
  <c r="N2727" i="1"/>
  <c r="O2727" i="1" s="1"/>
  <c r="N2723" i="1"/>
  <c r="O2723" i="1" s="1"/>
  <c r="N2719" i="1"/>
  <c r="N2715" i="1"/>
  <c r="O2715" i="1" s="1"/>
  <c r="N2711" i="1"/>
  <c r="O2711" i="1" s="1"/>
  <c r="N2707" i="1"/>
  <c r="O2707" i="1" s="1"/>
  <c r="N2703" i="1"/>
  <c r="N2699" i="1"/>
  <c r="O2699" i="1" s="1"/>
  <c r="N2695" i="1"/>
  <c r="O2695" i="1" s="1"/>
  <c r="N2691" i="1"/>
  <c r="O2691" i="1" s="1"/>
  <c r="N2687" i="1"/>
  <c r="N2683" i="1"/>
  <c r="O2683" i="1" s="1"/>
  <c r="N2679" i="1"/>
  <c r="O2679" i="1" s="1"/>
  <c r="N2675" i="1"/>
  <c r="N2671" i="1"/>
  <c r="N2667" i="1"/>
  <c r="O2667" i="1" s="1"/>
  <c r="N2663" i="1"/>
  <c r="O2663" i="1" s="1"/>
  <c r="N2659" i="1"/>
  <c r="O2659" i="1" s="1"/>
  <c r="N2655" i="1"/>
  <c r="N2651" i="1"/>
  <c r="O2651" i="1" s="1"/>
  <c r="N2647" i="1"/>
  <c r="N2643" i="1"/>
  <c r="O2643" i="1" s="1"/>
  <c r="N2639" i="1"/>
  <c r="N2635" i="1"/>
  <c r="O2635" i="1" s="1"/>
  <c r="N2631" i="1"/>
  <c r="N2627" i="1"/>
  <c r="N2623" i="1"/>
  <c r="N2619" i="1"/>
  <c r="O2619" i="1" s="1"/>
  <c r="N2615" i="1"/>
  <c r="O2615" i="1" s="1"/>
  <c r="N2611" i="1"/>
  <c r="O2611" i="1" s="1"/>
  <c r="N2607" i="1"/>
  <c r="N2603" i="1"/>
  <c r="O2603" i="1" s="1"/>
  <c r="N3258" i="1"/>
  <c r="O3258" i="1" s="1"/>
  <c r="N3254" i="1"/>
  <c r="O3254" i="1" s="1"/>
  <c r="N3250" i="1"/>
  <c r="O3250" i="1" s="1"/>
  <c r="N3246" i="1"/>
  <c r="O3246" i="1" s="1"/>
  <c r="N3242" i="1"/>
  <c r="O3242" i="1" s="1"/>
  <c r="N3238" i="1"/>
  <c r="O3238" i="1" s="1"/>
  <c r="N3234" i="1"/>
  <c r="O3234" i="1" s="1"/>
  <c r="N3230" i="1"/>
  <c r="O3230" i="1" s="1"/>
  <c r="N3226" i="1"/>
  <c r="O3226" i="1" s="1"/>
  <c r="N3222" i="1"/>
  <c r="O3222" i="1" s="1"/>
  <c r="N3218" i="1"/>
  <c r="O3218" i="1" s="1"/>
  <c r="N3214" i="1"/>
  <c r="O3214" i="1" s="1"/>
  <c r="N3210" i="1"/>
  <c r="O3210" i="1" s="1"/>
  <c r="N3206" i="1"/>
  <c r="O3206" i="1" s="1"/>
  <c r="N3202" i="1"/>
  <c r="O3202" i="1" s="1"/>
  <c r="N3198" i="1"/>
  <c r="O3198" i="1" s="1"/>
  <c r="N3194" i="1"/>
  <c r="O3194" i="1" s="1"/>
  <c r="N3190" i="1"/>
  <c r="O3190" i="1" s="1"/>
  <c r="N3186" i="1"/>
  <c r="O3186" i="1" s="1"/>
  <c r="N3182" i="1"/>
  <c r="O3182" i="1" s="1"/>
  <c r="N3178" i="1"/>
  <c r="O3178" i="1" s="1"/>
  <c r="N3174" i="1"/>
  <c r="O3174" i="1" s="1"/>
  <c r="N3170" i="1"/>
  <c r="O3170" i="1" s="1"/>
  <c r="N3166" i="1"/>
  <c r="N3162" i="1"/>
  <c r="O3162" i="1" s="1"/>
  <c r="N3158" i="1"/>
  <c r="O3158" i="1" s="1"/>
  <c r="N3154" i="1"/>
  <c r="O3154" i="1" s="1"/>
  <c r="N3150" i="1"/>
  <c r="O3150" i="1" s="1"/>
  <c r="N3146" i="1"/>
  <c r="O3146" i="1" s="1"/>
  <c r="N3142" i="1"/>
  <c r="O3142" i="1" s="1"/>
  <c r="N3138" i="1"/>
  <c r="O3138" i="1" s="1"/>
  <c r="N3134" i="1"/>
  <c r="O3134" i="1" s="1"/>
  <c r="N3130" i="1"/>
  <c r="O3130" i="1" s="1"/>
  <c r="N3126" i="1"/>
  <c r="O3126" i="1" s="1"/>
  <c r="N3122" i="1"/>
  <c r="O3122" i="1" s="1"/>
  <c r="N3118" i="1"/>
  <c r="O3118" i="1" s="1"/>
  <c r="N3114" i="1"/>
  <c r="O3114" i="1" s="1"/>
  <c r="N3110" i="1"/>
  <c r="O3110" i="1" s="1"/>
  <c r="N3106" i="1"/>
  <c r="O3106" i="1" s="1"/>
  <c r="N3102" i="1"/>
  <c r="O3102" i="1" s="1"/>
  <c r="N3098" i="1"/>
  <c r="O3098" i="1" s="1"/>
  <c r="N3094" i="1"/>
  <c r="O3094" i="1" s="1"/>
  <c r="N3090" i="1"/>
  <c r="O3090" i="1" s="1"/>
  <c r="N3086" i="1"/>
  <c r="O3086" i="1" s="1"/>
  <c r="N3082" i="1"/>
  <c r="O3082" i="1" s="1"/>
  <c r="N3078" i="1"/>
  <c r="O3078" i="1" s="1"/>
  <c r="N3074" i="1"/>
  <c r="O3074" i="1" s="1"/>
  <c r="N3070" i="1"/>
  <c r="O3070" i="1" s="1"/>
  <c r="N3066" i="1"/>
  <c r="O3066" i="1" s="1"/>
  <c r="N3062" i="1"/>
  <c r="O3062" i="1" s="1"/>
  <c r="N3058" i="1"/>
  <c r="O3058" i="1" s="1"/>
  <c r="N3054" i="1"/>
  <c r="O3054" i="1" s="1"/>
  <c r="N3050" i="1"/>
  <c r="O3050" i="1" s="1"/>
  <c r="N3046" i="1"/>
  <c r="O3046" i="1" s="1"/>
  <c r="N3042" i="1"/>
  <c r="O3042" i="1" s="1"/>
  <c r="N3038" i="1"/>
  <c r="O3038" i="1" s="1"/>
  <c r="N3034" i="1"/>
  <c r="O3034" i="1" s="1"/>
  <c r="N3030" i="1"/>
  <c r="O3030" i="1" s="1"/>
  <c r="N3026" i="1"/>
  <c r="O3026" i="1" s="1"/>
  <c r="N3022" i="1"/>
  <c r="O3022" i="1" s="1"/>
  <c r="N3018" i="1"/>
  <c r="O3018" i="1" s="1"/>
  <c r="N3014" i="1"/>
  <c r="O3014" i="1" s="1"/>
  <c r="N3010" i="1"/>
  <c r="O3010" i="1" s="1"/>
  <c r="N3006" i="1"/>
  <c r="O3006" i="1" s="1"/>
  <c r="N3002" i="1"/>
  <c r="O3002" i="1" s="1"/>
  <c r="N2998" i="1"/>
  <c r="O2998" i="1" s="1"/>
  <c r="N2994" i="1"/>
  <c r="O2994" i="1" s="1"/>
  <c r="N2990" i="1"/>
  <c r="O2990" i="1" s="1"/>
  <c r="N2986" i="1"/>
  <c r="O2986" i="1" s="1"/>
  <c r="N2982" i="1"/>
  <c r="O2982" i="1" s="1"/>
  <c r="N2978" i="1"/>
  <c r="O2978" i="1" s="1"/>
  <c r="N2974" i="1"/>
  <c r="O2974" i="1" s="1"/>
  <c r="N3220" i="1"/>
  <c r="O3220" i="1" s="1"/>
  <c r="N3216" i="1"/>
  <c r="O3216" i="1" s="1"/>
  <c r="N3212" i="1"/>
  <c r="O3212" i="1" s="1"/>
  <c r="N3208" i="1"/>
  <c r="O3208" i="1" s="1"/>
  <c r="N3204" i="1"/>
  <c r="O3204" i="1" s="1"/>
  <c r="N3200" i="1"/>
  <c r="O3200" i="1" s="1"/>
  <c r="N3196" i="1"/>
  <c r="O3196" i="1" s="1"/>
  <c r="N3192" i="1"/>
  <c r="O3192" i="1" s="1"/>
  <c r="N3188" i="1"/>
  <c r="O3188" i="1" s="1"/>
  <c r="N3184" i="1"/>
  <c r="O3184" i="1" s="1"/>
  <c r="N3180" i="1"/>
  <c r="O3180" i="1" s="1"/>
  <c r="N3176" i="1"/>
  <c r="O3176" i="1" s="1"/>
  <c r="N3172" i="1"/>
  <c r="O3172" i="1" s="1"/>
  <c r="N3168" i="1"/>
  <c r="O3168" i="1" s="1"/>
  <c r="N3164" i="1"/>
  <c r="N3160" i="1"/>
  <c r="N3156" i="1"/>
  <c r="O3156" i="1" s="1"/>
  <c r="N3152" i="1"/>
  <c r="O3152" i="1" s="1"/>
  <c r="N3148" i="1"/>
  <c r="O3148" i="1" s="1"/>
  <c r="N3144" i="1"/>
  <c r="O3144" i="1" s="1"/>
  <c r="N3140" i="1"/>
  <c r="N3136" i="1"/>
  <c r="O3136" i="1" s="1"/>
  <c r="N3132" i="1"/>
  <c r="O3132" i="1" s="1"/>
  <c r="N3128" i="1"/>
  <c r="O3128" i="1" s="1"/>
  <c r="N3124" i="1"/>
  <c r="O3124" i="1" s="1"/>
  <c r="N3120" i="1"/>
  <c r="O3120" i="1" s="1"/>
  <c r="N3116" i="1"/>
  <c r="O3116" i="1" s="1"/>
  <c r="N3112" i="1"/>
  <c r="O3112" i="1" s="1"/>
  <c r="N3108" i="1"/>
  <c r="O3108" i="1" s="1"/>
  <c r="N3104" i="1"/>
  <c r="O3104" i="1" s="1"/>
  <c r="N3100" i="1"/>
  <c r="O3100" i="1" s="1"/>
  <c r="N3096" i="1"/>
  <c r="O3096" i="1" s="1"/>
  <c r="N3092" i="1"/>
  <c r="O3092" i="1" s="1"/>
  <c r="N3088" i="1"/>
  <c r="O3088" i="1" s="1"/>
  <c r="N3084" i="1"/>
  <c r="O3084" i="1" s="1"/>
  <c r="N3080" i="1"/>
  <c r="O3080" i="1" s="1"/>
  <c r="N3076" i="1"/>
  <c r="O3076" i="1" s="1"/>
  <c r="N3072" i="1"/>
  <c r="O3072" i="1" s="1"/>
  <c r="N3068" i="1"/>
  <c r="O3068" i="1" s="1"/>
  <c r="N3064" i="1"/>
  <c r="O3064" i="1" s="1"/>
  <c r="N3060" i="1"/>
  <c r="O3060" i="1" s="1"/>
  <c r="N3056" i="1"/>
  <c r="O3056" i="1" s="1"/>
  <c r="N3052" i="1"/>
  <c r="O3052" i="1" s="1"/>
  <c r="N3048" i="1"/>
  <c r="O3048" i="1" s="1"/>
  <c r="N2599" i="1"/>
  <c r="N2595" i="1"/>
  <c r="O2595" i="1" s="1"/>
  <c r="N2591" i="1"/>
  <c r="O2591" i="1" s="1"/>
  <c r="N2587" i="1"/>
  <c r="N2583" i="1"/>
  <c r="O2583" i="1" s="1"/>
  <c r="N2579" i="1"/>
  <c r="O2579" i="1" s="1"/>
  <c r="N2575" i="1"/>
  <c r="O2575" i="1" s="1"/>
  <c r="N2571" i="1"/>
  <c r="O2571" i="1" s="1"/>
  <c r="N2567" i="1"/>
  <c r="O2567" i="1" s="1"/>
  <c r="N2563" i="1"/>
  <c r="O2563" i="1" s="1"/>
  <c r="N2559" i="1"/>
  <c r="O2559" i="1" s="1"/>
  <c r="N2555" i="1"/>
  <c r="O2555" i="1" s="1"/>
  <c r="N2551" i="1"/>
  <c r="O2551" i="1" s="1"/>
  <c r="N2547" i="1"/>
  <c r="O2547" i="1" s="1"/>
  <c r="N2543" i="1"/>
  <c r="N2539" i="1"/>
  <c r="O2539" i="1" s="1"/>
  <c r="N2535" i="1"/>
  <c r="O2535" i="1" s="1"/>
  <c r="N2531" i="1"/>
  <c r="O2531" i="1" s="1"/>
  <c r="N2527" i="1"/>
  <c r="O2527" i="1" s="1"/>
  <c r="N2523" i="1"/>
  <c r="O2523" i="1" s="1"/>
  <c r="N2519" i="1"/>
  <c r="O2519" i="1" s="1"/>
  <c r="N2515" i="1"/>
  <c r="O2515" i="1" s="1"/>
  <c r="N2511" i="1"/>
  <c r="O2511" i="1" s="1"/>
  <c r="N2507" i="1"/>
  <c r="O2507" i="1" s="1"/>
  <c r="N2503" i="1"/>
  <c r="N2499" i="1"/>
  <c r="O2499" i="1" s="1"/>
  <c r="N2495" i="1"/>
  <c r="O2495" i="1" s="1"/>
  <c r="N2491" i="1"/>
  <c r="O2491" i="1" s="1"/>
  <c r="N2487" i="1"/>
  <c r="O2487" i="1" s="1"/>
  <c r="N2483" i="1"/>
  <c r="O2483" i="1" s="1"/>
  <c r="N2479" i="1"/>
  <c r="O2479" i="1" s="1"/>
  <c r="N2475" i="1"/>
  <c r="O2475" i="1" s="1"/>
  <c r="N2471" i="1"/>
  <c r="N2467" i="1"/>
  <c r="O2467" i="1" s="1"/>
  <c r="N2463" i="1"/>
  <c r="O2463" i="1" s="1"/>
  <c r="N2459" i="1"/>
  <c r="O2459" i="1" s="1"/>
  <c r="N2455" i="1"/>
  <c r="N2451" i="1"/>
  <c r="O2451" i="1" s="1"/>
  <c r="N2447" i="1"/>
  <c r="O2447" i="1" s="1"/>
  <c r="N2443" i="1"/>
  <c r="O2443" i="1" s="1"/>
  <c r="N2439" i="1"/>
  <c r="O2439" i="1" s="1"/>
  <c r="N2435" i="1"/>
  <c r="O2435" i="1" s="1"/>
  <c r="N2431" i="1"/>
  <c r="O2431" i="1" s="1"/>
  <c r="N2427" i="1"/>
  <c r="O2427" i="1" s="1"/>
  <c r="N2423" i="1"/>
  <c r="O2423" i="1" s="1"/>
  <c r="N2419" i="1"/>
  <c r="O2419" i="1" s="1"/>
  <c r="N2415" i="1"/>
  <c r="N2411" i="1"/>
  <c r="O2411" i="1" s="1"/>
  <c r="N2407" i="1"/>
  <c r="O2407" i="1" s="1"/>
  <c r="N2403" i="1"/>
  <c r="O2403" i="1" s="1"/>
  <c r="N2399" i="1"/>
  <c r="O2399" i="1" s="1"/>
  <c r="N2395" i="1"/>
  <c r="O2395" i="1" s="1"/>
  <c r="N2391" i="1"/>
  <c r="N2387" i="1"/>
  <c r="O2387" i="1" s="1"/>
  <c r="N2383" i="1"/>
  <c r="N2379" i="1"/>
  <c r="N2375" i="1"/>
  <c r="N2970" i="1"/>
  <c r="O2970" i="1" s="1"/>
  <c r="N2966" i="1"/>
  <c r="O2966" i="1" s="1"/>
  <c r="N2962" i="1"/>
  <c r="O2962" i="1" s="1"/>
  <c r="N2958" i="1"/>
  <c r="O2958" i="1" s="1"/>
  <c r="N2954" i="1"/>
  <c r="N2950" i="1"/>
  <c r="O2950" i="1" s="1"/>
  <c r="N2946" i="1"/>
  <c r="O2946" i="1" s="1"/>
  <c r="N2942" i="1"/>
  <c r="O2942" i="1" s="1"/>
  <c r="N2938" i="1"/>
  <c r="O2938" i="1" s="1"/>
  <c r="N2934" i="1"/>
  <c r="O2934" i="1" s="1"/>
  <c r="N2930" i="1"/>
  <c r="O2930" i="1" s="1"/>
  <c r="N2926" i="1"/>
  <c r="O2926" i="1" s="1"/>
  <c r="N2922" i="1"/>
  <c r="O2922" i="1" s="1"/>
  <c r="N2918" i="1"/>
  <c r="O2918" i="1" s="1"/>
  <c r="N2914" i="1"/>
  <c r="O2914" i="1" s="1"/>
  <c r="N2910" i="1"/>
  <c r="O2910" i="1" s="1"/>
  <c r="N2906" i="1"/>
  <c r="O2906" i="1" s="1"/>
  <c r="N2902" i="1"/>
  <c r="O2902" i="1" s="1"/>
  <c r="N2898" i="1"/>
  <c r="O2898" i="1" s="1"/>
  <c r="N2894" i="1"/>
  <c r="O2894" i="1" s="1"/>
  <c r="N2890" i="1"/>
  <c r="O2890" i="1" s="1"/>
  <c r="N2886" i="1"/>
  <c r="N2882" i="1"/>
  <c r="O2882" i="1" s="1"/>
  <c r="N2878" i="1"/>
  <c r="N2874" i="1"/>
  <c r="O2874" i="1" s="1"/>
  <c r="N2870" i="1"/>
  <c r="O2870" i="1" s="1"/>
  <c r="N2866" i="1"/>
  <c r="O2866" i="1" s="1"/>
  <c r="N2862" i="1"/>
  <c r="O2862" i="1" s="1"/>
  <c r="N2858" i="1"/>
  <c r="O2858" i="1" s="1"/>
  <c r="N2854" i="1"/>
  <c r="O2854" i="1" s="1"/>
  <c r="N2850" i="1"/>
  <c r="O2850" i="1" s="1"/>
  <c r="N2846" i="1"/>
  <c r="O2846" i="1" s="1"/>
  <c r="N2842" i="1"/>
  <c r="O2842" i="1" s="1"/>
  <c r="N2838" i="1"/>
  <c r="O2838" i="1" s="1"/>
  <c r="N2834" i="1"/>
  <c r="O2834" i="1" s="1"/>
  <c r="N2830" i="1"/>
  <c r="O2830" i="1" s="1"/>
  <c r="N2826" i="1"/>
  <c r="O2826" i="1" s="1"/>
  <c r="N2822" i="1"/>
  <c r="O2822" i="1" s="1"/>
  <c r="N2818" i="1"/>
  <c r="O2818" i="1" s="1"/>
  <c r="N2814" i="1"/>
  <c r="O2814" i="1" s="1"/>
  <c r="N2810" i="1"/>
  <c r="O2810" i="1" s="1"/>
  <c r="N2806" i="1"/>
  <c r="O2806" i="1" s="1"/>
  <c r="N2802" i="1"/>
  <c r="O2802" i="1" s="1"/>
  <c r="N2798" i="1"/>
  <c r="O2798" i="1" s="1"/>
  <c r="N2794" i="1"/>
  <c r="O2794" i="1" s="1"/>
  <c r="N2790" i="1"/>
  <c r="O2790" i="1" s="1"/>
  <c r="N2786" i="1"/>
  <c r="O2786" i="1" s="1"/>
  <c r="N2782" i="1"/>
  <c r="O2782" i="1" s="1"/>
  <c r="N2778" i="1"/>
  <c r="O2778" i="1" s="1"/>
  <c r="N2774" i="1"/>
  <c r="O2774" i="1" s="1"/>
  <c r="N2770" i="1"/>
  <c r="O2770" i="1" s="1"/>
  <c r="N2766" i="1"/>
  <c r="O2766" i="1" s="1"/>
  <c r="N2762" i="1"/>
  <c r="N2758" i="1"/>
  <c r="O2758" i="1" s="1"/>
  <c r="N2754" i="1"/>
  <c r="O2754" i="1" s="1"/>
  <c r="N2750" i="1"/>
  <c r="O2750" i="1" s="1"/>
  <c r="N2746" i="1"/>
  <c r="O2746" i="1" s="1"/>
  <c r="N2742" i="1"/>
  <c r="O2742" i="1" s="1"/>
  <c r="N2738" i="1"/>
  <c r="O2738" i="1" s="1"/>
  <c r="N2734" i="1"/>
  <c r="O2734" i="1" s="1"/>
  <c r="N2730" i="1"/>
  <c r="O2730" i="1" s="1"/>
  <c r="N2726" i="1"/>
  <c r="O2726" i="1" s="1"/>
  <c r="N2722" i="1"/>
  <c r="O2722" i="1" s="1"/>
  <c r="N2718" i="1"/>
  <c r="O2718" i="1" s="1"/>
  <c r="N2714" i="1"/>
  <c r="O2714" i="1" s="1"/>
  <c r="N3053" i="1"/>
  <c r="N3049" i="1"/>
  <c r="O3049" i="1" s="1"/>
  <c r="N3045" i="1"/>
  <c r="O3045" i="1" s="1"/>
  <c r="N3041" i="1"/>
  <c r="O3041" i="1" s="1"/>
  <c r="N3037" i="1"/>
  <c r="O3037" i="1" s="1"/>
  <c r="N3033" i="1"/>
  <c r="O3033" i="1" s="1"/>
  <c r="N3029" i="1"/>
  <c r="O3029" i="1" s="1"/>
  <c r="N3025" i="1"/>
  <c r="O3025" i="1" s="1"/>
  <c r="N3021" i="1"/>
  <c r="O3021" i="1" s="1"/>
  <c r="N3017" i="1"/>
  <c r="O3017" i="1" s="1"/>
  <c r="N3013" i="1"/>
  <c r="O3013" i="1" s="1"/>
  <c r="N3009" i="1"/>
  <c r="O3009" i="1" s="1"/>
  <c r="N3005" i="1"/>
  <c r="O3005" i="1" s="1"/>
  <c r="N3001" i="1"/>
  <c r="O3001" i="1" s="1"/>
  <c r="N2997" i="1"/>
  <c r="O2997" i="1" s="1"/>
  <c r="N2993" i="1"/>
  <c r="O2993" i="1" s="1"/>
  <c r="N2989" i="1"/>
  <c r="O2989" i="1" s="1"/>
  <c r="N2985" i="1"/>
  <c r="O2985" i="1" s="1"/>
  <c r="N2981" i="1"/>
  <c r="O2981" i="1" s="1"/>
  <c r="N2977" i="1"/>
  <c r="O2977" i="1" s="1"/>
  <c r="N2973" i="1"/>
  <c r="O2973" i="1" s="1"/>
  <c r="N2969" i="1"/>
  <c r="O2969" i="1" s="1"/>
  <c r="N2965" i="1"/>
  <c r="O2965" i="1" s="1"/>
  <c r="N2961" i="1"/>
  <c r="O2961" i="1" s="1"/>
  <c r="N2957" i="1"/>
  <c r="O2957" i="1" s="1"/>
  <c r="N2953" i="1"/>
  <c r="N2949" i="1"/>
  <c r="O2949" i="1" s="1"/>
  <c r="N2945" i="1"/>
  <c r="O2945" i="1" s="1"/>
  <c r="N2941" i="1"/>
  <c r="O2941" i="1" s="1"/>
  <c r="N2937" i="1"/>
  <c r="O2937" i="1" s="1"/>
  <c r="N2933" i="1"/>
  <c r="O2933" i="1" s="1"/>
  <c r="N2929" i="1"/>
  <c r="O2929" i="1" s="1"/>
  <c r="N2925" i="1"/>
  <c r="O2925" i="1" s="1"/>
  <c r="N2921" i="1"/>
  <c r="O2921" i="1" s="1"/>
  <c r="N2917" i="1"/>
  <c r="O2917" i="1" s="1"/>
  <c r="N2913" i="1"/>
  <c r="O2913" i="1" s="1"/>
  <c r="N2909" i="1"/>
  <c r="O2909" i="1" s="1"/>
  <c r="N2905" i="1"/>
  <c r="O2905" i="1" s="1"/>
  <c r="N2901" i="1"/>
  <c r="O2901" i="1" s="1"/>
  <c r="N2897" i="1"/>
  <c r="O2897" i="1" s="1"/>
  <c r="N2893" i="1"/>
  <c r="O2893" i="1" s="1"/>
  <c r="N2889" i="1"/>
  <c r="O2889" i="1" s="1"/>
  <c r="N2885" i="1"/>
  <c r="O2885" i="1" s="1"/>
  <c r="N2881" i="1"/>
  <c r="O2881" i="1" s="1"/>
  <c r="N2877" i="1"/>
  <c r="O2877" i="1" s="1"/>
  <c r="N2873" i="1"/>
  <c r="O2873" i="1" s="1"/>
  <c r="N2869" i="1"/>
  <c r="O2869" i="1" s="1"/>
  <c r="N2865" i="1"/>
  <c r="O2865" i="1" s="1"/>
  <c r="N2861" i="1"/>
  <c r="O2861" i="1" s="1"/>
  <c r="N2857" i="1"/>
  <c r="O2857" i="1" s="1"/>
  <c r="N2853" i="1"/>
  <c r="O2853" i="1" s="1"/>
  <c r="N2849" i="1"/>
  <c r="O2849" i="1" s="1"/>
  <c r="N2845" i="1"/>
  <c r="O2845" i="1" s="1"/>
  <c r="N2841" i="1"/>
  <c r="O2841" i="1" s="1"/>
  <c r="N2837" i="1"/>
  <c r="O2837" i="1" s="1"/>
  <c r="N2833" i="1"/>
  <c r="O2833" i="1" s="1"/>
  <c r="N2829" i="1"/>
  <c r="O2829" i="1" s="1"/>
  <c r="N2825" i="1"/>
  <c r="O2825" i="1" s="1"/>
  <c r="N2821" i="1"/>
  <c r="O2821" i="1" s="1"/>
  <c r="N2817" i="1"/>
  <c r="O2817" i="1" s="1"/>
  <c r="N2813" i="1"/>
  <c r="O2813" i="1" s="1"/>
  <c r="N2809" i="1"/>
  <c r="O2809" i="1" s="1"/>
  <c r="N2805" i="1"/>
  <c r="O2805" i="1" s="1"/>
  <c r="N2801" i="1"/>
  <c r="O2801" i="1" s="1"/>
  <c r="N2797" i="1"/>
  <c r="N2793" i="1"/>
  <c r="O2793" i="1" s="1"/>
  <c r="N2789" i="1"/>
  <c r="O2789" i="1" s="1"/>
  <c r="N2785" i="1"/>
  <c r="O2785" i="1" s="1"/>
  <c r="N2781" i="1"/>
  <c r="O2781" i="1" s="1"/>
  <c r="N2777" i="1"/>
  <c r="O2777" i="1" s="1"/>
  <c r="N2773" i="1"/>
  <c r="O2773" i="1" s="1"/>
  <c r="N2769" i="1"/>
  <c r="O2769" i="1" s="1"/>
  <c r="N2765" i="1"/>
  <c r="N2761" i="1"/>
  <c r="N2757" i="1"/>
  <c r="O2757" i="1" s="1"/>
  <c r="N2753" i="1"/>
  <c r="O2753" i="1" s="1"/>
  <c r="N2749" i="1"/>
  <c r="O2749" i="1" s="1"/>
  <c r="N2745" i="1"/>
  <c r="O2745" i="1" s="1"/>
  <c r="N2741" i="1"/>
  <c r="O2741" i="1" s="1"/>
  <c r="N2737" i="1"/>
  <c r="O2737" i="1" s="1"/>
  <c r="N2733" i="1"/>
  <c r="O2733" i="1" s="1"/>
  <c r="N2729" i="1"/>
  <c r="O2729" i="1" s="1"/>
  <c r="N2725" i="1"/>
  <c r="O2725" i="1" s="1"/>
  <c r="N2721" i="1"/>
  <c r="O2721" i="1" s="1"/>
  <c r="N2717" i="1"/>
  <c r="O2717" i="1" s="1"/>
  <c r="N3044" i="1"/>
  <c r="O3044" i="1" s="1"/>
  <c r="N3040" i="1"/>
  <c r="O3040" i="1" s="1"/>
  <c r="N3036" i="1"/>
  <c r="O3036" i="1" s="1"/>
  <c r="N3032" i="1"/>
  <c r="O3032" i="1" s="1"/>
  <c r="N3028" i="1"/>
  <c r="O3028" i="1" s="1"/>
  <c r="N3024" i="1"/>
  <c r="O3024" i="1" s="1"/>
  <c r="N3020" i="1"/>
  <c r="O3020" i="1" s="1"/>
  <c r="N3016" i="1"/>
  <c r="O3016" i="1" s="1"/>
  <c r="N3012" i="1"/>
  <c r="O3012" i="1" s="1"/>
  <c r="N3008" i="1"/>
  <c r="O3008" i="1" s="1"/>
  <c r="N3004" i="1"/>
  <c r="O3004" i="1" s="1"/>
  <c r="N3000" i="1"/>
  <c r="O3000" i="1" s="1"/>
  <c r="N2996" i="1"/>
  <c r="O2996" i="1" s="1"/>
  <c r="N2992" i="1"/>
  <c r="O2992" i="1" s="1"/>
  <c r="N2988" i="1"/>
  <c r="O2988" i="1" s="1"/>
  <c r="N2984" i="1"/>
  <c r="O2984" i="1" s="1"/>
  <c r="N2980" i="1"/>
  <c r="O2980" i="1" s="1"/>
  <c r="N2976" i="1"/>
  <c r="O2976" i="1" s="1"/>
  <c r="N2972" i="1"/>
  <c r="O2972" i="1" s="1"/>
  <c r="N2968" i="1"/>
  <c r="O2968" i="1" s="1"/>
  <c r="N2964" i="1"/>
  <c r="O2964" i="1" s="1"/>
  <c r="N2960" i="1"/>
  <c r="O2960" i="1" s="1"/>
  <c r="N2956" i="1"/>
  <c r="O2956" i="1" s="1"/>
  <c r="N2952" i="1"/>
  <c r="O2952" i="1" s="1"/>
  <c r="N2948" i="1"/>
  <c r="O2948" i="1" s="1"/>
  <c r="N2944" i="1"/>
  <c r="O2944" i="1" s="1"/>
  <c r="N2940" i="1"/>
  <c r="O2940" i="1" s="1"/>
  <c r="N2936" i="1"/>
  <c r="O2936" i="1" s="1"/>
  <c r="N2932" i="1"/>
  <c r="O2932" i="1" s="1"/>
  <c r="N2928" i="1"/>
  <c r="O2928" i="1" s="1"/>
  <c r="N2924" i="1"/>
  <c r="O2924" i="1" s="1"/>
  <c r="N2920" i="1"/>
  <c r="O2920" i="1" s="1"/>
  <c r="N2916" i="1"/>
  <c r="O2916" i="1" s="1"/>
  <c r="N2912" i="1"/>
  <c r="O2912" i="1" s="1"/>
  <c r="N2908" i="1"/>
  <c r="O2908" i="1" s="1"/>
  <c r="N2904" i="1"/>
  <c r="O2904" i="1" s="1"/>
  <c r="N2900" i="1"/>
  <c r="O2900" i="1" s="1"/>
  <c r="N2896" i="1"/>
  <c r="O2896" i="1" s="1"/>
  <c r="N2892" i="1"/>
  <c r="O2892" i="1" s="1"/>
  <c r="N2888" i="1"/>
  <c r="N2884" i="1"/>
  <c r="O2884" i="1" s="1"/>
  <c r="N2880" i="1"/>
  <c r="O2880" i="1" s="1"/>
  <c r="N2876" i="1"/>
  <c r="O2876" i="1" s="1"/>
  <c r="N2872" i="1"/>
  <c r="O2872" i="1" s="1"/>
  <c r="N2868" i="1"/>
  <c r="O2868" i="1" s="1"/>
  <c r="N2864" i="1"/>
  <c r="O2864" i="1" s="1"/>
  <c r="N2860" i="1"/>
  <c r="O2860" i="1" s="1"/>
  <c r="N2856" i="1"/>
  <c r="O2856" i="1" s="1"/>
  <c r="N2852" i="1"/>
  <c r="O2852" i="1" s="1"/>
  <c r="N2848" i="1"/>
  <c r="O2848" i="1" s="1"/>
  <c r="N2844" i="1"/>
  <c r="O2844" i="1" s="1"/>
  <c r="N2840" i="1"/>
  <c r="O2840" i="1" s="1"/>
  <c r="N2836" i="1"/>
  <c r="O2836" i="1" s="1"/>
  <c r="N2832" i="1"/>
  <c r="O2832" i="1" s="1"/>
  <c r="N2828" i="1"/>
  <c r="O2828" i="1" s="1"/>
  <c r="N2824" i="1"/>
  <c r="O2824" i="1" s="1"/>
  <c r="N2820" i="1"/>
  <c r="O2820" i="1" s="1"/>
  <c r="N2816" i="1"/>
  <c r="O2816" i="1" s="1"/>
  <c r="N2812" i="1"/>
  <c r="O2812" i="1" s="1"/>
  <c r="N2808" i="1"/>
  <c r="O2808" i="1" s="1"/>
  <c r="N2804" i="1"/>
  <c r="O2804" i="1" s="1"/>
  <c r="N2800" i="1"/>
  <c r="O2800" i="1" s="1"/>
  <c r="N2796" i="1"/>
  <c r="O2796" i="1" s="1"/>
  <c r="N2792" i="1"/>
  <c r="O2792" i="1" s="1"/>
  <c r="N2788" i="1"/>
  <c r="O2788" i="1" s="1"/>
  <c r="N2784" i="1"/>
  <c r="O2784" i="1" s="1"/>
  <c r="N2780" i="1"/>
  <c r="O2780" i="1" s="1"/>
  <c r="N2776" i="1"/>
  <c r="N2772" i="1"/>
  <c r="O2772" i="1" s="1"/>
  <c r="N2768" i="1"/>
  <c r="O2768" i="1" s="1"/>
  <c r="N2764" i="1"/>
  <c r="N2760" i="1"/>
  <c r="N2756" i="1"/>
  <c r="O2756" i="1" s="1"/>
  <c r="N2752" i="1"/>
  <c r="O2752" i="1" s="1"/>
  <c r="N2748" i="1"/>
  <c r="O2748" i="1" s="1"/>
  <c r="N2744" i="1"/>
  <c r="O2744" i="1" s="1"/>
  <c r="N2740" i="1"/>
  <c r="O2740" i="1" s="1"/>
  <c r="N2736" i="1"/>
  <c r="O2736" i="1" s="1"/>
  <c r="N2732" i="1"/>
  <c r="O2732" i="1" s="1"/>
  <c r="N2728" i="1"/>
  <c r="O2728" i="1" s="1"/>
  <c r="N2724" i="1"/>
  <c r="O2724" i="1" s="1"/>
  <c r="N2720" i="1"/>
  <c r="O2720" i="1" s="1"/>
  <c r="N2716" i="1"/>
  <c r="O2716" i="1" s="1"/>
  <c r="N2710" i="1"/>
  <c r="O2710" i="1" s="1"/>
  <c r="N2706" i="1"/>
  <c r="O2706" i="1" s="1"/>
  <c r="N2702" i="1"/>
  <c r="O2702" i="1" s="1"/>
  <c r="N2698" i="1"/>
  <c r="O2698" i="1" s="1"/>
  <c r="N2694" i="1"/>
  <c r="O2694" i="1" s="1"/>
  <c r="N2690" i="1"/>
  <c r="O2690" i="1" s="1"/>
  <c r="N2686" i="1"/>
  <c r="O2686" i="1" s="1"/>
  <c r="N2682" i="1"/>
  <c r="O2682" i="1" s="1"/>
  <c r="N2678" i="1"/>
  <c r="O2678" i="1" s="1"/>
  <c r="N2674" i="1"/>
  <c r="O2674" i="1" s="1"/>
  <c r="N2670" i="1"/>
  <c r="O2670" i="1" s="1"/>
  <c r="N2666" i="1"/>
  <c r="O2666" i="1" s="1"/>
  <c r="N2662" i="1"/>
  <c r="O2662" i="1" s="1"/>
  <c r="N2658" i="1"/>
  <c r="O2658" i="1" s="1"/>
  <c r="N2654" i="1"/>
  <c r="O2654" i="1" s="1"/>
  <c r="N2650" i="1"/>
  <c r="O2650" i="1" s="1"/>
  <c r="N2646" i="1"/>
  <c r="O2646" i="1" s="1"/>
  <c r="N2642" i="1"/>
  <c r="O2642" i="1" s="1"/>
  <c r="N2638" i="1"/>
  <c r="O2638" i="1" s="1"/>
  <c r="N2634" i="1"/>
  <c r="O2634" i="1" s="1"/>
  <c r="N2630" i="1"/>
  <c r="O2630" i="1" s="1"/>
  <c r="N2626" i="1"/>
  <c r="O2626" i="1" s="1"/>
  <c r="N2622" i="1"/>
  <c r="O2622" i="1" s="1"/>
  <c r="N2618" i="1"/>
  <c r="O2618" i="1" s="1"/>
  <c r="N2614" i="1"/>
  <c r="O2614" i="1" s="1"/>
  <c r="N2610" i="1"/>
  <c r="O2610" i="1" s="1"/>
  <c r="N2606" i="1"/>
  <c r="O2606" i="1" s="1"/>
  <c r="N2602" i="1"/>
  <c r="O2602" i="1" s="1"/>
  <c r="N2598" i="1"/>
  <c r="O2598" i="1" s="1"/>
  <c r="N2594" i="1"/>
  <c r="O2594" i="1" s="1"/>
  <c r="N2590" i="1"/>
  <c r="O2590" i="1" s="1"/>
  <c r="N2586" i="1"/>
  <c r="N2582" i="1"/>
  <c r="O2582" i="1" s="1"/>
  <c r="N2578" i="1"/>
  <c r="O2578" i="1" s="1"/>
  <c r="N2574" i="1"/>
  <c r="O2574" i="1" s="1"/>
  <c r="N2570" i="1"/>
  <c r="O2570" i="1" s="1"/>
  <c r="N2566" i="1"/>
  <c r="O2566" i="1" s="1"/>
  <c r="N2562" i="1"/>
  <c r="O2562" i="1" s="1"/>
  <c r="N2558" i="1"/>
  <c r="O2558" i="1" s="1"/>
  <c r="N2554" i="1"/>
  <c r="O2554" i="1" s="1"/>
  <c r="N2550" i="1"/>
  <c r="O2550" i="1" s="1"/>
  <c r="N2546" i="1"/>
  <c r="O2546" i="1" s="1"/>
  <c r="N2542" i="1"/>
  <c r="O2542" i="1" s="1"/>
  <c r="N2538" i="1"/>
  <c r="O2538" i="1" s="1"/>
  <c r="N2534" i="1"/>
  <c r="O2534" i="1" s="1"/>
  <c r="N2530" i="1"/>
  <c r="O2530" i="1" s="1"/>
  <c r="N2526" i="1"/>
  <c r="O2526" i="1" s="1"/>
  <c r="N2522" i="1"/>
  <c r="O2522" i="1" s="1"/>
  <c r="N2518" i="1"/>
  <c r="O2518" i="1" s="1"/>
  <c r="N2514" i="1"/>
  <c r="O2514" i="1" s="1"/>
  <c r="N2510" i="1"/>
  <c r="O2510" i="1" s="1"/>
  <c r="N2506" i="1"/>
  <c r="O2506" i="1" s="1"/>
  <c r="N2502" i="1"/>
  <c r="O2502" i="1" s="1"/>
  <c r="N2498" i="1"/>
  <c r="O2498" i="1" s="1"/>
  <c r="N2494" i="1"/>
  <c r="O2494" i="1" s="1"/>
  <c r="N2490" i="1"/>
  <c r="O2490" i="1" s="1"/>
  <c r="N2486" i="1"/>
  <c r="O2486" i="1" s="1"/>
  <c r="N2482" i="1"/>
  <c r="O2482" i="1" s="1"/>
  <c r="N2478" i="1"/>
  <c r="O2478" i="1" s="1"/>
  <c r="N2474" i="1"/>
  <c r="O2474" i="1" s="1"/>
  <c r="N2470" i="1"/>
  <c r="O2470" i="1" s="1"/>
  <c r="N2466" i="1"/>
  <c r="O2466" i="1" s="1"/>
  <c r="N2462" i="1"/>
  <c r="O2462" i="1" s="1"/>
  <c r="N2458" i="1"/>
  <c r="O2458" i="1" s="1"/>
  <c r="N2454" i="1"/>
  <c r="O2454" i="1" s="1"/>
  <c r="N2450" i="1"/>
  <c r="O2450" i="1" s="1"/>
  <c r="N2446" i="1"/>
  <c r="O2446" i="1" s="1"/>
  <c r="N2442" i="1"/>
  <c r="O2442" i="1" s="1"/>
  <c r="N2438" i="1"/>
  <c r="O2438" i="1" s="1"/>
  <c r="N2434" i="1"/>
  <c r="O2434" i="1" s="1"/>
  <c r="N2430" i="1"/>
  <c r="O2430" i="1" s="1"/>
  <c r="N2426" i="1"/>
  <c r="O2426" i="1" s="1"/>
  <c r="N2422" i="1"/>
  <c r="O2422" i="1" s="1"/>
  <c r="N2418" i="1"/>
  <c r="O2418" i="1" s="1"/>
  <c r="N2414" i="1"/>
  <c r="O2414" i="1" s="1"/>
  <c r="N2410" i="1"/>
  <c r="O2410" i="1" s="1"/>
  <c r="N2406" i="1"/>
  <c r="O2406" i="1" s="1"/>
  <c r="N2402" i="1"/>
  <c r="O2402" i="1" s="1"/>
  <c r="N2398" i="1"/>
  <c r="O2398" i="1" s="1"/>
  <c r="N2394" i="1"/>
  <c r="O2394" i="1" s="1"/>
  <c r="N2390" i="1"/>
  <c r="O2390" i="1" s="1"/>
  <c r="N2386" i="1"/>
  <c r="O2386" i="1" s="1"/>
  <c r="N2382" i="1"/>
  <c r="N2378" i="1"/>
  <c r="O2378" i="1" s="1"/>
  <c r="N2374" i="1"/>
  <c r="O2374" i="1" s="1"/>
  <c r="N2713" i="1"/>
  <c r="O2713" i="1" s="1"/>
  <c r="N2709" i="1"/>
  <c r="O2709" i="1" s="1"/>
  <c r="N2705" i="1"/>
  <c r="O2705" i="1" s="1"/>
  <c r="N2701" i="1"/>
  <c r="O2701" i="1" s="1"/>
  <c r="N2697" i="1"/>
  <c r="O2697" i="1" s="1"/>
  <c r="N2693" i="1"/>
  <c r="N2689" i="1"/>
  <c r="O2689" i="1" s="1"/>
  <c r="N2685" i="1"/>
  <c r="O2685" i="1" s="1"/>
  <c r="N2681" i="1"/>
  <c r="O2681" i="1" s="1"/>
  <c r="N2677" i="1"/>
  <c r="O2677" i="1" s="1"/>
  <c r="N2673" i="1"/>
  <c r="O2673" i="1" s="1"/>
  <c r="N2669" i="1"/>
  <c r="O2669" i="1" s="1"/>
  <c r="N2665" i="1"/>
  <c r="O2665" i="1" s="1"/>
  <c r="N2661" i="1"/>
  <c r="O2661" i="1" s="1"/>
  <c r="N2657" i="1"/>
  <c r="O2657" i="1" s="1"/>
  <c r="N2653" i="1"/>
  <c r="O2653" i="1" s="1"/>
  <c r="N2649" i="1"/>
  <c r="O2649" i="1" s="1"/>
  <c r="N2645" i="1"/>
  <c r="O2645" i="1" s="1"/>
  <c r="N2641" i="1"/>
  <c r="O2641" i="1" s="1"/>
  <c r="N2637" i="1"/>
  <c r="O2637" i="1" s="1"/>
  <c r="N2633" i="1"/>
  <c r="O2633" i="1" s="1"/>
  <c r="N2629" i="1"/>
  <c r="O2629" i="1" s="1"/>
  <c r="N2625" i="1"/>
  <c r="O2625" i="1" s="1"/>
  <c r="N2621" i="1"/>
  <c r="O2621" i="1" s="1"/>
  <c r="N2617" i="1"/>
  <c r="O2617" i="1" s="1"/>
  <c r="N2613" i="1"/>
  <c r="O2613" i="1" s="1"/>
  <c r="N2609" i="1"/>
  <c r="O2609" i="1" s="1"/>
  <c r="N2605" i="1"/>
  <c r="O2605" i="1" s="1"/>
  <c r="N2601" i="1"/>
  <c r="O2601" i="1" s="1"/>
  <c r="N2597" i="1"/>
  <c r="O2597" i="1" s="1"/>
  <c r="N2593" i="1"/>
  <c r="O2593" i="1" s="1"/>
  <c r="N2589" i="1"/>
  <c r="O2589" i="1" s="1"/>
  <c r="N2585" i="1"/>
  <c r="N2581" i="1"/>
  <c r="O2581" i="1" s="1"/>
  <c r="N2577" i="1"/>
  <c r="O2577" i="1" s="1"/>
  <c r="N2573" i="1"/>
  <c r="O2573" i="1" s="1"/>
  <c r="N2569" i="1"/>
  <c r="O2569" i="1" s="1"/>
  <c r="N2565" i="1"/>
  <c r="O2565" i="1" s="1"/>
  <c r="N2561" i="1"/>
  <c r="O2561" i="1" s="1"/>
  <c r="N2557" i="1"/>
  <c r="O2557" i="1" s="1"/>
  <c r="N2553" i="1"/>
  <c r="O2553" i="1" s="1"/>
  <c r="N2549" i="1"/>
  <c r="O2549" i="1" s="1"/>
  <c r="N2545" i="1"/>
  <c r="O2545" i="1" s="1"/>
  <c r="N2541" i="1"/>
  <c r="N2537" i="1"/>
  <c r="O2537" i="1" s="1"/>
  <c r="N2533" i="1"/>
  <c r="O2533" i="1" s="1"/>
  <c r="N2529" i="1"/>
  <c r="O2529" i="1" s="1"/>
  <c r="N2525" i="1"/>
  <c r="O2525" i="1" s="1"/>
  <c r="N2521" i="1"/>
  <c r="O2521" i="1" s="1"/>
  <c r="N2517" i="1"/>
  <c r="O2517" i="1" s="1"/>
  <c r="N2513" i="1"/>
  <c r="O2513" i="1" s="1"/>
  <c r="N2509" i="1"/>
  <c r="O2509" i="1" s="1"/>
  <c r="N2505" i="1"/>
  <c r="O2505" i="1" s="1"/>
  <c r="N2501" i="1"/>
  <c r="O2501" i="1" s="1"/>
  <c r="N2497" i="1"/>
  <c r="O2497" i="1" s="1"/>
  <c r="N2493" i="1"/>
  <c r="O2493" i="1" s="1"/>
  <c r="N2489" i="1"/>
  <c r="O2489" i="1" s="1"/>
  <c r="N2485" i="1"/>
  <c r="O2485" i="1" s="1"/>
  <c r="N2481" i="1"/>
  <c r="O2481" i="1" s="1"/>
  <c r="N2477" i="1"/>
  <c r="O2477" i="1" s="1"/>
  <c r="N2473" i="1"/>
  <c r="O2473" i="1" s="1"/>
  <c r="N2469" i="1"/>
  <c r="O2469" i="1" s="1"/>
  <c r="N2465" i="1"/>
  <c r="O2465" i="1" s="1"/>
  <c r="N2461" i="1"/>
  <c r="O2461" i="1" s="1"/>
  <c r="N2457" i="1"/>
  <c r="O2457" i="1" s="1"/>
  <c r="N2453" i="1"/>
  <c r="O2453" i="1" s="1"/>
  <c r="N2449" i="1"/>
  <c r="O2449" i="1" s="1"/>
  <c r="N2445" i="1"/>
  <c r="O2445" i="1" s="1"/>
  <c r="N2441" i="1"/>
  <c r="O2441" i="1" s="1"/>
  <c r="N2437" i="1"/>
  <c r="O2437" i="1" s="1"/>
  <c r="N2433" i="1"/>
  <c r="O2433" i="1" s="1"/>
  <c r="N2429" i="1"/>
  <c r="O2429" i="1" s="1"/>
  <c r="N2425" i="1"/>
  <c r="O2425" i="1" s="1"/>
  <c r="N2421" i="1"/>
  <c r="O2421" i="1" s="1"/>
  <c r="N2417" i="1"/>
  <c r="O2417" i="1" s="1"/>
  <c r="N2413" i="1"/>
  <c r="O2413" i="1" s="1"/>
  <c r="N2409" i="1"/>
  <c r="O2409" i="1" s="1"/>
  <c r="N2405" i="1"/>
  <c r="O2405" i="1" s="1"/>
  <c r="N2401" i="1"/>
  <c r="O2401" i="1" s="1"/>
  <c r="N2397" i="1"/>
  <c r="O2397" i="1" s="1"/>
  <c r="N2393" i="1"/>
  <c r="O2393" i="1" s="1"/>
  <c r="N2389" i="1"/>
  <c r="O2389" i="1" s="1"/>
  <c r="N2385" i="1"/>
  <c r="N2381" i="1"/>
  <c r="N2377" i="1"/>
  <c r="O2377" i="1" s="1"/>
  <c r="N2712" i="1"/>
  <c r="O2712" i="1" s="1"/>
  <c r="N2708" i="1"/>
  <c r="O2708" i="1" s="1"/>
  <c r="N2704" i="1"/>
  <c r="O2704" i="1" s="1"/>
  <c r="N2700" i="1"/>
  <c r="O2700" i="1" s="1"/>
  <c r="N2696" i="1"/>
  <c r="O2696" i="1" s="1"/>
  <c r="N2692" i="1"/>
  <c r="O2692" i="1" s="1"/>
  <c r="N2688" i="1"/>
  <c r="O2688" i="1" s="1"/>
  <c r="N2684" i="1"/>
  <c r="O2684" i="1" s="1"/>
  <c r="N2680" i="1"/>
  <c r="O2680" i="1" s="1"/>
  <c r="N2676" i="1"/>
  <c r="O2676" i="1" s="1"/>
  <c r="N2672" i="1"/>
  <c r="O2672" i="1" s="1"/>
  <c r="N2668" i="1"/>
  <c r="O2668" i="1" s="1"/>
  <c r="N2664" i="1"/>
  <c r="O2664" i="1" s="1"/>
  <c r="N2660" i="1"/>
  <c r="O2660" i="1" s="1"/>
  <c r="N2656" i="1"/>
  <c r="O2656" i="1" s="1"/>
  <c r="N2652" i="1"/>
  <c r="O2652" i="1" s="1"/>
  <c r="N2648" i="1"/>
  <c r="O2648" i="1" s="1"/>
  <c r="N2644" i="1"/>
  <c r="O2644" i="1" s="1"/>
  <c r="N2640" i="1"/>
  <c r="O2640" i="1" s="1"/>
  <c r="N2636" i="1"/>
  <c r="O2636" i="1" s="1"/>
  <c r="N2632" i="1"/>
  <c r="O2632" i="1" s="1"/>
  <c r="N2628" i="1"/>
  <c r="O2628" i="1" s="1"/>
  <c r="N2624" i="1"/>
  <c r="O2624" i="1" s="1"/>
  <c r="N2620" i="1"/>
  <c r="O2620" i="1" s="1"/>
  <c r="N2616" i="1"/>
  <c r="O2616" i="1" s="1"/>
  <c r="N2612" i="1"/>
  <c r="O2612" i="1" s="1"/>
  <c r="N2608" i="1"/>
  <c r="O2608" i="1" s="1"/>
  <c r="N2604" i="1"/>
  <c r="O2604" i="1" s="1"/>
  <c r="N2600" i="1"/>
  <c r="O2600" i="1" s="1"/>
  <c r="N2596" i="1"/>
  <c r="O2596" i="1" s="1"/>
  <c r="N2592" i="1"/>
  <c r="O2592" i="1" s="1"/>
  <c r="N2588" i="1"/>
  <c r="O2588" i="1" s="1"/>
  <c r="N2584" i="1"/>
  <c r="O2584" i="1" s="1"/>
  <c r="N2580" i="1"/>
  <c r="O2580" i="1" s="1"/>
  <c r="N2576" i="1"/>
  <c r="O2576" i="1" s="1"/>
  <c r="N2572" i="1"/>
  <c r="O2572" i="1" s="1"/>
  <c r="N2568" i="1"/>
  <c r="O2568" i="1" s="1"/>
  <c r="N2564" i="1"/>
  <c r="O2564" i="1" s="1"/>
  <c r="N2560" i="1"/>
  <c r="O2560" i="1" s="1"/>
  <c r="N2556" i="1"/>
  <c r="O2556" i="1" s="1"/>
  <c r="N2552" i="1"/>
  <c r="O2552" i="1" s="1"/>
  <c r="N2548" i="1"/>
  <c r="O2548" i="1" s="1"/>
  <c r="N2544" i="1"/>
  <c r="O2544" i="1" s="1"/>
  <c r="N2540" i="1"/>
  <c r="O2540" i="1" s="1"/>
  <c r="N2536" i="1"/>
  <c r="O2536" i="1" s="1"/>
  <c r="N2532" i="1"/>
  <c r="O2532" i="1" s="1"/>
  <c r="N2528" i="1"/>
  <c r="O2528" i="1" s="1"/>
  <c r="N2524" i="1"/>
  <c r="O2524" i="1" s="1"/>
  <c r="N2520" i="1"/>
  <c r="O2520" i="1" s="1"/>
  <c r="N2516" i="1"/>
  <c r="O2516" i="1" s="1"/>
  <c r="N2512" i="1"/>
  <c r="O2512" i="1" s="1"/>
  <c r="N2508" i="1"/>
  <c r="O2508" i="1" s="1"/>
  <c r="N2504" i="1"/>
  <c r="O2504" i="1" s="1"/>
  <c r="N2500" i="1"/>
  <c r="O2500" i="1" s="1"/>
  <c r="N2496" i="1"/>
  <c r="O2496" i="1" s="1"/>
  <c r="N2492" i="1"/>
  <c r="O2492" i="1" s="1"/>
  <c r="N2488" i="1"/>
  <c r="O2488" i="1" s="1"/>
  <c r="N2484" i="1"/>
  <c r="O2484" i="1" s="1"/>
  <c r="N2480" i="1"/>
  <c r="O2480" i="1" s="1"/>
  <c r="N2476" i="1"/>
  <c r="O2476" i="1" s="1"/>
  <c r="N2472" i="1"/>
  <c r="O2472" i="1" s="1"/>
  <c r="N2468" i="1"/>
  <c r="O2468" i="1" s="1"/>
  <c r="N2464" i="1"/>
  <c r="O2464" i="1" s="1"/>
  <c r="N2460" i="1"/>
  <c r="O2460" i="1" s="1"/>
  <c r="N2456" i="1"/>
  <c r="O2456" i="1" s="1"/>
  <c r="N2452" i="1"/>
  <c r="O2452" i="1" s="1"/>
  <c r="N2448" i="1"/>
  <c r="O2448" i="1" s="1"/>
  <c r="N2444" i="1"/>
  <c r="O2444" i="1" s="1"/>
  <c r="N2440" i="1"/>
  <c r="O2440" i="1" s="1"/>
  <c r="N2436" i="1"/>
  <c r="O2436" i="1" s="1"/>
  <c r="N2432" i="1"/>
  <c r="O2432" i="1" s="1"/>
  <c r="N2428" i="1"/>
  <c r="O2428" i="1" s="1"/>
  <c r="N2424" i="1"/>
  <c r="O2424" i="1" s="1"/>
  <c r="N2420" i="1"/>
  <c r="O2420" i="1" s="1"/>
  <c r="N2416" i="1"/>
  <c r="O2416" i="1" s="1"/>
  <c r="N2412" i="1"/>
  <c r="O2412" i="1" s="1"/>
  <c r="N2408" i="1"/>
  <c r="O2408" i="1" s="1"/>
  <c r="N2404" i="1"/>
  <c r="O2404" i="1" s="1"/>
  <c r="N2400" i="1"/>
  <c r="O2400" i="1" s="1"/>
  <c r="N2396" i="1"/>
  <c r="O2396" i="1" s="1"/>
  <c r="N2392" i="1"/>
  <c r="O2392" i="1" s="1"/>
  <c r="N2388" i="1"/>
  <c r="O2388" i="1" s="1"/>
  <c r="N2384" i="1"/>
  <c r="N2380" i="1"/>
  <c r="N2376" i="1"/>
  <c r="O2376" i="1" s="1"/>
  <c r="N862" i="1"/>
  <c r="O862" i="1" s="1"/>
  <c r="O4702" i="1"/>
  <c r="O4686" i="1"/>
  <c r="O4662" i="1"/>
  <c r="O4646" i="1"/>
  <c r="O4634" i="1"/>
  <c r="O4622" i="1"/>
  <c r="O4606" i="1"/>
  <c r="O4594" i="1"/>
  <c r="O4582" i="1"/>
  <c r="O4566" i="1"/>
  <c r="O4558" i="1"/>
  <c r="O4538" i="1"/>
  <c r="O4522" i="1"/>
  <c r="O4506" i="1"/>
  <c r="O4494" i="1"/>
  <c r="O4454" i="1"/>
  <c r="O4438" i="1"/>
  <c r="O4426" i="1"/>
  <c r="O4414" i="1"/>
  <c r="O4374" i="1"/>
  <c r="O4334" i="1"/>
  <c r="O4294" i="1"/>
  <c r="O4278" i="1"/>
  <c r="O4262" i="1"/>
  <c r="O4238" i="1"/>
  <c r="O4206" i="1"/>
  <c r="O4166" i="1"/>
  <c r="O4150" i="1"/>
  <c r="O4086" i="1"/>
  <c r="O4070" i="1"/>
  <c r="O3990" i="1"/>
  <c r="O3974" i="1"/>
  <c r="O3910" i="1"/>
  <c r="O3878" i="1"/>
  <c r="O3854" i="1"/>
  <c r="O3814" i="1"/>
  <c r="O3798" i="1"/>
  <c r="O3758" i="1"/>
  <c r="O3718" i="1"/>
  <c r="O3654" i="1"/>
  <c r="O3638" i="1"/>
  <c r="O3622" i="1"/>
  <c r="O3442" i="1"/>
  <c r="O3362" i="1"/>
  <c r="O3346" i="1"/>
  <c r="N2370" i="1"/>
  <c r="O2370" i="1" s="1"/>
  <c r="N2358" i="1"/>
  <c r="O2358" i="1" s="1"/>
  <c r="N2342" i="1"/>
  <c r="O2342" i="1" s="1"/>
  <c r="N2330" i="1"/>
  <c r="O2330" i="1" s="1"/>
  <c r="N2318" i="1"/>
  <c r="O2318" i="1" s="1"/>
  <c r="N2302" i="1"/>
  <c r="O2302" i="1" s="1"/>
  <c r="N2290" i="1"/>
  <c r="O2290" i="1" s="1"/>
  <c r="N2278" i="1"/>
  <c r="O2278" i="1" s="1"/>
  <c r="N2266" i="1"/>
  <c r="O2266" i="1" s="1"/>
  <c r="N2254" i="1"/>
  <c r="O2254" i="1" s="1"/>
  <c r="N2238" i="1"/>
  <c r="O2238" i="1" s="1"/>
  <c r="N2226" i="1"/>
  <c r="O2226" i="1" s="1"/>
  <c r="N2214" i="1"/>
  <c r="O2214" i="1" s="1"/>
  <c r="N2198" i="1"/>
  <c r="O2198" i="1" s="1"/>
  <c r="N2186" i="1"/>
  <c r="N2178" i="1"/>
  <c r="O2178" i="1" s="1"/>
  <c r="N2162" i="1"/>
  <c r="O2162" i="1" s="1"/>
  <c r="N2146" i="1"/>
  <c r="O2146" i="1" s="1"/>
  <c r="N2130" i="1"/>
  <c r="O2130" i="1" s="1"/>
  <c r="N2118" i="1"/>
  <c r="O2118" i="1" s="1"/>
  <c r="N2106" i="1"/>
  <c r="O2106" i="1" s="1"/>
  <c r="N2090" i="1"/>
  <c r="O2090" i="1" s="1"/>
  <c r="N2078" i="1"/>
  <c r="O2078" i="1" s="1"/>
  <c r="N2070" i="1"/>
  <c r="O2070" i="1" s="1"/>
  <c r="N2058" i="1"/>
  <c r="O2058" i="1" s="1"/>
  <c r="N2042" i="1"/>
  <c r="O2042" i="1" s="1"/>
  <c r="N2022" i="1"/>
  <c r="O2022" i="1" s="1"/>
  <c r="N2006" i="1"/>
  <c r="N1994" i="1"/>
  <c r="O1994" i="1" s="1"/>
  <c r="N1978" i="1"/>
  <c r="O1978" i="1" s="1"/>
  <c r="N1966" i="1"/>
  <c r="O1966" i="1" s="1"/>
  <c r="N1954" i="1"/>
  <c r="O1954" i="1" s="1"/>
  <c r="N1934" i="1"/>
  <c r="O1934" i="1" s="1"/>
  <c r="N1922" i="1"/>
  <c r="O1922" i="1" s="1"/>
  <c r="N1906" i="1"/>
  <c r="O1906" i="1" s="1"/>
  <c r="N1894" i="1"/>
  <c r="O1894" i="1" s="1"/>
  <c r="N1878" i="1"/>
  <c r="O1878" i="1" s="1"/>
  <c r="N1866" i="1"/>
  <c r="O1866" i="1" s="1"/>
  <c r="N1854" i="1"/>
  <c r="O1854" i="1" s="1"/>
  <c r="N1834" i="1"/>
  <c r="N1818" i="1"/>
  <c r="O1818" i="1" s="1"/>
  <c r="N1806" i="1"/>
  <c r="O1806" i="1" s="1"/>
  <c r="N1798" i="1"/>
  <c r="O1798" i="1" s="1"/>
  <c r="N1778" i="1"/>
  <c r="O1778" i="1" s="1"/>
  <c r="N1766" i="1"/>
  <c r="O1766" i="1" s="1"/>
  <c r="N1754" i="1"/>
  <c r="O1754" i="1" s="1"/>
  <c r="N1738" i="1"/>
  <c r="O1738" i="1" s="1"/>
  <c r="N1722" i="1"/>
  <c r="O1722" i="1" s="1"/>
  <c r="N1706" i="1"/>
  <c r="O1706" i="1" s="1"/>
  <c r="N1694" i="1"/>
  <c r="O1694" i="1" s="1"/>
  <c r="N1682" i="1"/>
  <c r="O1682" i="1" s="1"/>
  <c r="N1666" i="1"/>
  <c r="O1666" i="1" s="1"/>
  <c r="N1650" i="1"/>
  <c r="O1650" i="1" s="1"/>
  <c r="N1638" i="1"/>
  <c r="O1638" i="1" s="1"/>
  <c r="N1626" i="1"/>
  <c r="O1626" i="1" s="1"/>
  <c r="N1610" i="1"/>
  <c r="O1610" i="1" s="1"/>
  <c r="N1598" i="1"/>
  <c r="O1598" i="1" s="1"/>
  <c r="N1582" i="1"/>
  <c r="O1582" i="1" s="1"/>
  <c r="N1566" i="1"/>
  <c r="O1566" i="1" s="1"/>
  <c r="N1554" i="1"/>
  <c r="O1554" i="1" s="1"/>
  <c r="N1538" i="1"/>
  <c r="O1538" i="1" s="1"/>
  <c r="N1526" i="1"/>
  <c r="O1526" i="1" s="1"/>
  <c r="N1510" i="1"/>
  <c r="O1510" i="1" s="1"/>
  <c r="N1498" i="1"/>
  <c r="O1498" i="1" s="1"/>
  <c r="N1482" i="1"/>
  <c r="O1482" i="1" s="1"/>
  <c r="N1470" i="1"/>
  <c r="O1470" i="1" s="1"/>
  <c r="N1458" i="1"/>
  <c r="O1458" i="1" s="1"/>
  <c r="N1442" i="1"/>
  <c r="O1442" i="1" s="1"/>
  <c r="N1430" i="1"/>
  <c r="O1430" i="1" s="1"/>
  <c r="N1414" i="1"/>
  <c r="N1402" i="1"/>
  <c r="O1402" i="1" s="1"/>
  <c r="N1390" i="1"/>
  <c r="O1390" i="1" s="1"/>
  <c r="N1374" i="1"/>
  <c r="O1374" i="1" s="1"/>
  <c r="N1362" i="1"/>
  <c r="O1362" i="1" s="1"/>
  <c r="N1346" i="1"/>
  <c r="O1346" i="1" s="1"/>
  <c r="N1334" i="1"/>
  <c r="O1334" i="1" s="1"/>
  <c r="N1318" i="1"/>
  <c r="O1318" i="1" s="1"/>
  <c r="N1306" i="1"/>
  <c r="O1306" i="1" s="1"/>
  <c r="N1294" i="1"/>
  <c r="O1294" i="1" s="1"/>
  <c r="N1278" i="1"/>
  <c r="O1278" i="1" s="1"/>
  <c r="N1266" i="1"/>
  <c r="O1266" i="1" s="1"/>
  <c r="N1250" i="1"/>
  <c r="O1250" i="1" s="1"/>
  <c r="N1238" i="1"/>
  <c r="O1238" i="1" s="1"/>
  <c r="N1230" i="1"/>
  <c r="O1230" i="1" s="1"/>
  <c r="N1214" i="1"/>
  <c r="N1194" i="1"/>
  <c r="O1194" i="1" s="1"/>
  <c r="N1170" i="1"/>
  <c r="O1170" i="1" s="1"/>
  <c r="N874" i="1"/>
  <c r="O874" i="1" s="1"/>
  <c r="O4694" i="1"/>
  <c r="O4678" i="1"/>
  <c r="O4666" i="1"/>
  <c r="O4654" i="1"/>
  <c r="O4638" i="1"/>
  <c r="O4626" i="1"/>
  <c r="O4598" i="1"/>
  <c r="O4570" i="1"/>
  <c r="O4550" i="1"/>
  <c r="O4542" i="1"/>
  <c r="O4486" i="1"/>
  <c r="O4470" i="1"/>
  <c r="O4442" i="1"/>
  <c r="O4410" i="1"/>
  <c r="O4394" i="1"/>
  <c r="O4342" i="1"/>
  <c r="O4326" i="1"/>
  <c r="O4314" i="1"/>
  <c r="O4270" i="1"/>
  <c r="O4254" i="1"/>
  <c r="O4230" i="1"/>
  <c r="O4214" i="1"/>
  <c r="O4186" i="1"/>
  <c r="O4038" i="1"/>
  <c r="O4022" i="1"/>
  <c r="O3982" i="1"/>
  <c r="O3894" i="1"/>
  <c r="O3862" i="1"/>
  <c r="O3846" i="1"/>
  <c r="O3734" i="1"/>
  <c r="O3686" i="1"/>
  <c r="O3670" i="1"/>
  <c r="O3574" i="1"/>
  <c r="O3546" i="1"/>
  <c r="O3426" i="1"/>
  <c r="O3394" i="1"/>
  <c r="O3366" i="1"/>
  <c r="O3266" i="1"/>
  <c r="O2886" i="1"/>
  <c r="N2366" i="1"/>
  <c r="O2366" i="1" s="1"/>
  <c r="N2350" i="1"/>
  <c r="O2350" i="1" s="1"/>
  <c r="N2338" i="1"/>
  <c r="O2338" i="1" s="1"/>
  <c r="N2322" i="1"/>
  <c r="O2322" i="1" s="1"/>
  <c r="N2310" i="1"/>
  <c r="O2310" i="1" s="1"/>
  <c r="N2294" i="1"/>
  <c r="O2294" i="1" s="1"/>
  <c r="N2274" i="1"/>
  <c r="O2274" i="1" s="1"/>
  <c r="N2262" i="1"/>
  <c r="O2262" i="1" s="1"/>
  <c r="N2246" i="1"/>
  <c r="O2246" i="1" s="1"/>
  <c r="N2234" i="1"/>
  <c r="O2234" i="1" s="1"/>
  <c r="N2218" i="1"/>
  <c r="O2218" i="1" s="1"/>
  <c r="N2206" i="1"/>
  <c r="O2206" i="1" s="1"/>
  <c r="N2190" i="1"/>
  <c r="N2170" i="1"/>
  <c r="O2170" i="1" s="1"/>
  <c r="N2158" i="1"/>
  <c r="O2158" i="1" s="1"/>
  <c r="N2150" i="1"/>
  <c r="O2150" i="1" s="1"/>
  <c r="N2134" i="1"/>
  <c r="O2134" i="1" s="1"/>
  <c r="N2122" i="1"/>
  <c r="O2122" i="1" s="1"/>
  <c r="N2110" i="1"/>
  <c r="O2110" i="1" s="1"/>
  <c r="N2098" i="1"/>
  <c r="O2098" i="1" s="1"/>
  <c r="N2082" i="1"/>
  <c r="O2082" i="1" s="1"/>
  <c r="N2066" i="1"/>
  <c r="O2066" i="1" s="1"/>
  <c r="N2050" i="1"/>
  <c r="O2050" i="1" s="1"/>
  <c r="N2038" i="1"/>
  <c r="O2038" i="1" s="1"/>
  <c r="N2030" i="1"/>
  <c r="O2030" i="1" s="1"/>
  <c r="N2014" i="1"/>
  <c r="O2014" i="1" s="1"/>
  <c r="N1998" i="1"/>
  <c r="O1998" i="1" s="1"/>
  <c r="N1986" i="1"/>
  <c r="O1986" i="1" s="1"/>
  <c r="N1970" i="1"/>
  <c r="O1970" i="1" s="1"/>
  <c r="N1950" i="1"/>
  <c r="O1950" i="1" s="1"/>
  <c r="N1938" i="1"/>
  <c r="O1938" i="1" s="1"/>
  <c r="N1926" i="1"/>
  <c r="O1926" i="1" s="1"/>
  <c r="N1910" i="1"/>
  <c r="O1910" i="1" s="1"/>
  <c r="N1890" i="1"/>
  <c r="O1890" i="1" s="1"/>
  <c r="N1882" i="1"/>
  <c r="O1882" i="1" s="1"/>
  <c r="N1862" i="1"/>
  <c r="O1862" i="1" s="1"/>
  <c r="N1850" i="1"/>
  <c r="O1850" i="1" s="1"/>
  <c r="N1838" i="1"/>
  <c r="N1822" i="1"/>
  <c r="O1822" i="1" s="1"/>
  <c r="N1810" i="1"/>
  <c r="O1810" i="1" s="1"/>
  <c r="N1794" i="1"/>
  <c r="O1794" i="1" s="1"/>
  <c r="N1782" i="1"/>
  <c r="O1782" i="1" s="1"/>
  <c r="N1770" i="1"/>
  <c r="O1770" i="1" s="1"/>
  <c r="N1750" i="1"/>
  <c r="O1750" i="1" s="1"/>
  <c r="N1742" i="1"/>
  <c r="O1742" i="1" s="1"/>
  <c r="N1726" i="1"/>
  <c r="O1726" i="1" s="1"/>
  <c r="N1714" i="1"/>
  <c r="O1714" i="1" s="1"/>
  <c r="N1698" i="1"/>
  <c r="O1698" i="1" s="1"/>
  <c r="N1686" i="1"/>
  <c r="O1686" i="1" s="1"/>
  <c r="N1670" i="1"/>
  <c r="O1670" i="1" s="1"/>
  <c r="N1658" i="1"/>
  <c r="O1658" i="1" s="1"/>
  <c r="N1642" i="1"/>
  <c r="O1642" i="1" s="1"/>
  <c r="N1630" i="1"/>
  <c r="O1630" i="1" s="1"/>
  <c r="N1614" i="1"/>
  <c r="O1614" i="1" s="1"/>
  <c r="N1602" i="1"/>
  <c r="O1602" i="1" s="1"/>
  <c r="N1586" i="1"/>
  <c r="O1586" i="1" s="1"/>
  <c r="N1574" i="1"/>
  <c r="O1574" i="1" s="1"/>
  <c r="N1558" i="1"/>
  <c r="O1558" i="1" s="1"/>
  <c r="N1546" i="1"/>
  <c r="O1546" i="1" s="1"/>
  <c r="N1530" i="1"/>
  <c r="O1530" i="1" s="1"/>
  <c r="N1518" i="1"/>
  <c r="O1518" i="1" s="1"/>
  <c r="N1502" i="1"/>
  <c r="O1502" i="1" s="1"/>
  <c r="N1490" i="1"/>
  <c r="O1490" i="1" s="1"/>
  <c r="N1474" i="1"/>
  <c r="O1474" i="1" s="1"/>
  <c r="N1462" i="1"/>
  <c r="O1462" i="1" s="1"/>
  <c r="N1446" i="1"/>
  <c r="O1446" i="1" s="1"/>
  <c r="N1434" i="1"/>
  <c r="O1434" i="1" s="1"/>
  <c r="N1418" i="1"/>
  <c r="N1406" i="1"/>
  <c r="O1406" i="1" s="1"/>
  <c r="N1394" i="1"/>
  <c r="O1394" i="1" s="1"/>
  <c r="N1378" i="1"/>
  <c r="O1378" i="1" s="1"/>
  <c r="N1366" i="1"/>
  <c r="O1366" i="1" s="1"/>
  <c r="N1350" i="1"/>
  <c r="O1350" i="1" s="1"/>
  <c r="N1338" i="1"/>
  <c r="O1338" i="1" s="1"/>
  <c r="N1326" i="1"/>
  <c r="O1326" i="1" s="1"/>
  <c r="N1310" i="1"/>
  <c r="O1310" i="1" s="1"/>
  <c r="N1298" i="1"/>
  <c r="O1298" i="1" s="1"/>
  <c r="N1282" i="1"/>
  <c r="O1282" i="1" s="1"/>
  <c r="N1270" i="1"/>
  <c r="O1270" i="1" s="1"/>
  <c r="N1254" i="1"/>
  <c r="O1254" i="1" s="1"/>
  <c r="N1242" i="1"/>
  <c r="O1242" i="1" s="1"/>
  <c r="N1226" i="1"/>
  <c r="O1226" i="1" s="1"/>
  <c r="N1210" i="1"/>
  <c r="N1198" i="1"/>
  <c r="O1198" i="1" s="1"/>
  <c r="N1174" i="1"/>
  <c r="O1174" i="1" s="1"/>
  <c r="N866" i="1"/>
  <c r="O866" i="1" s="1"/>
  <c r="O4710" i="1"/>
  <c r="O4698" i="1"/>
  <c r="O4690" i="1"/>
  <c r="O4682" i="1"/>
  <c r="O4670" i="1"/>
  <c r="O4650" i="1"/>
  <c r="O4642" i="1"/>
  <c r="O4630" i="1"/>
  <c r="O4618" i="1"/>
  <c r="O4614" i="1"/>
  <c r="O4602" i="1"/>
  <c r="O4590" i="1"/>
  <c r="O4586" i="1"/>
  <c r="O4574" i="1"/>
  <c r="O4562" i="1"/>
  <c r="O4554" i="1"/>
  <c r="O4534" i="1"/>
  <c r="O4526" i="1"/>
  <c r="O4518" i="1"/>
  <c r="O4510" i="1"/>
  <c r="O4502" i="1"/>
  <c r="O4478" i="1"/>
  <c r="O4462" i="1"/>
  <c r="O4446" i="1"/>
  <c r="O4422" i="1"/>
  <c r="O4406" i="1"/>
  <c r="O4390" i="1"/>
  <c r="O4378" i="1"/>
  <c r="O4358" i="1"/>
  <c r="O4318" i="1"/>
  <c r="O4310" i="1"/>
  <c r="O4246" i="1"/>
  <c r="O4218" i="1"/>
  <c r="O4198" i="1"/>
  <c r="O4182" i="1"/>
  <c r="O4134" i="1"/>
  <c r="O4118" i="1"/>
  <c r="O4102" i="1"/>
  <c r="O4054" i="1"/>
  <c r="O4006" i="1"/>
  <c r="O3958" i="1"/>
  <c r="O3942" i="1"/>
  <c r="O3926" i="1"/>
  <c r="O3850" i="1"/>
  <c r="O3830" i="1"/>
  <c r="O3782" i="1"/>
  <c r="O3766" i="1"/>
  <c r="O3750" i="1"/>
  <c r="O3702" i="1"/>
  <c r="O3646" i="1"/>
  <c r="O3606" i="1"/>
  <c r="O3590" i="1"/>
  <c r="O3578" i="1"/>
  <c r="O3538" i="1"/>
  <c r="O3522" i="1"/>
  <c r="O3506" i="1"/>
  <c r="O3490" i="1"/>
  <c r="O3458" i="1"/>
  <c r="O3434" i="1"/>
  <c r="O3378" i="1"/>
  <c r="O3330" i="1"/>
  <c r="O3314" i="1"/>
  <c r="O3298" i="1"/>
  <c r="O2878" i="1"/>
  <c r="N2362" i="1"/>
  <c r="O2362" i="1" s="1"/>
  <c r="N2354" i="1"/>
  <c r="O2354" i="1" s="1"/>
  <c r="N2346" i="1"/>
  <c r="O2346" i="1" s="1"/>
  <c r="N2334" i="1"/>
  <c r="O2334" i="1" s="1"/>
  <c r="N2326" i="1"/>
  <c r="O2326" i="1" s="1"/>
  <c r="N2314" i="1"/>
  <c r="O2314" i="1" s="1"/>
  <c r="N2306" i="1"/>
  <c r="O2306" i="1" s="1"/>
  <c r="N2298" i="1"/>
  <c r="O2298" i="1" s="1"/>
  <c r="N2286" i="1"/>
  <c r="O2286" i="1" s="1"/>
  <c r="N2282" i="1"/>
  <c r="O2282" i="1" s="1"/>
  <c r="N2270" i="1"/>
  <c r="O2270" i="1" s="1"/>
  <c r="N2258" i="1"/>
  <c r="O2258" i="1" s="1"/>
  <c r="N2250" i="1"/>
  <c r="O2250" i="1" s="1"/>
  <c r="N2242" i="1"/>
  <c r="O2242" i="1" s="1"/>
  <c r="N2230" i="1"/>
  <c r="O2230" i="1" s="1"/>
  <c r="N2222" i="1"/>
  <c r="O2222" i="1" s="1"/>
  <c r="N2210" i="1"/>
  <c r="O2210" i="1" s="1"/>
  <c r="N2202" i="1"/>
  <c r="O2202" i="1" s="1"/>
  <c r="N2194" i="1"/>
  <c r="O2194" i="1" s="1"/>
  <c r="N2182" i="1"/>
  <c r="O2182" i="1" s="1"/>
  <c r="N2174" i="1"/>
  <c r="O2174" i="1" s="1"/>
  <c r="N2166" i="1"/>
  <c r="O2166" i="1" s="1"/>
  <c r="N2154" i="1"/>
  <c r="O2154" i="1" s="1"/>
  <c r="N2142" i="1"/>
  <c r="O2142" i="1" s="1"/>
  <c r="N2138" i="1"/>
  <c r="O2138" i="1" s="1"/>
  <c r="N2126" i="1"/>
  <c r="O2126" i="1" s="1"/>
  <c r="N2114" i="1"/>
  <c r="O2114" i="1" s="1"/>
  <c r="N2102" i="1"/>
  <c r="O2102" i="1" s="1"/>
  <c r="N2094" i="1"/>
  <c r="O2094" i="1" s="1"/>
  <c r="N2086" i="1"/>
  <c r="O2086" i="1" s="1"/>
  <c r="N2074" i="1"/>
  <c r="O2074" i="1" s="1"/>
  <c r="N2062" i="1"/>
  <c r="O2062" i="1" s="1"/>
  <c r="N2054" i="1"/>
  <c r="O2054" i="1" s="1"/>
  <c r="N2046" i="1"/>
  <c r="O2046" i="1" s="1"/>
  <c r="N2034" i="1"/>
  <c r="O2034" i="1" s="1"/>
  <c r="N2026" i="1"/>
  <c r="O2026" i="1" s="1"/>
  <c r="N2018" i="1"/>
  <c r="O2018" i="1" s="1"/>
  <c r="N2010" i="1"/>
  <c r="O2010" i="1" s="1"/>
  <c r="N2002" i="1"/>
  <c r="O2002" i="1" s="1"/>
  <c r="N1990" i="1"/>
  <c r="O1990" i="1" s="1"/>
  <c r="N1982" i="1"/>
  <c r="O1982" i="1" s="1"/>
  <c r="N1974" i="1"/>
  <c r="O1974" i="1" s="1"/>
  <c r="N1962" i="1"/>
  <c r="O1962" i="1" s="1"/>
  <c r="N1958" i="1"/>
  <c r="O1958" i="1" s="1"/>
  <c r="N1946" i="1"/>
  <c r="O1946" i="1" s="1"/>
  <c r="N1942" i="1"/>
  <c r="O1942" i="1" s="1"/>
  <c r="N1930" i="1"/>
  <c r="O1930" i="1" s="1"/>
  <c r="N1918" i="1"/>
  <c r="O1918" i="1" s="1"/>
  <c r="N1914" i="1"/>
  <c r="O1914" i="1" s="1"/>
  <c r="N1902" i="1"/>
  <c r="O1902" i="1" s="1"/>
  <c r="N1898" i="1"/>
  <c r="O1898" i="1" s="1"/>
  <c r="N1886" i="1"/>
  <c r="O1886" i="1" s="1"/>
  <c r="N1874" i="1"/>
  <c r="O1874" i="1" s="1"/>
  <c r="N1870" i="1"/>
  <c r="O1870" i="1" s="1"/>
  <c r="N1858" i="1"/>
  <c r="O1858" i="1" s="1"/>
  <c r="N1846" i="1"/>
  <c r="O1846" i="1" s="1"/>
  <c r="N1842" i="1"/>
  <c r="O1842" i="1" s="1"/>
  <c r="N1830" i="1"/>
  <c r="O1830" i="1" s="1"/>
  <c r="N1826" i="1"/>
  <c r="O1826" i="1" s="1"/>
  <c r="N1814" i="1"/>
  <c r="O1814" i="1" s="1"/>
  <c r="N1802" i="1"/>
  <c r="O1802" i="1" s="1"/>
  <c r="N1790" i="1"/>
  <c r="O1790" i="1" s="1"/>
  <c r="N1786" i="1"/>
  <c r="O1786" i="1" s="1"/>
  <c r="N1774" i="1"/>
  <c r="O1774" i="1" s="1"/>
  <c r="N1762" i="1"/>
  <c r="O1762" i="1" s="1"/>
  <c r="N1758" i="1"/>
  <c r="O1758" i="1" s="1"/>
  <c r="N1746" i="1"/>
  <c r="O1746" i="1" s="1"/>
  <c r="N1734" i="1"/>
  <c r="O1734" i="1" s="1"/>
  <c r="N1730" i="1"/>
  <c r="O1730" i="1" s="1"/>
  <c r="N1718" i="1"/>
  <c r="O1718" i="1" s="1"/>
  <c r="N1710" i="1"/>
  <c r="O1710" i="1" s="1"/>
  <c r="N1702" i="1"/>
  <c r="O1702" i="1" s="1"/>
  <c r="N1690" i="1"/>
  <c r="O1690" i="1" s="1"/>
  <c r="N1678" i="1"/>
  <c r="O1678" i="1" s="1"/>
  <c r="N1674" i="1"/>
  <c r="O1674" i="1" s="1"/>
  <c r="N1662" i="1"/>
  <c r="O1662" i="1" s="1"/>
  <c r="N1654" i="1"/>
  <c r="O1654" i="1" s="1"/>
  <c r="N1646" i="1"/>
  <c r="N1634" i="1"/>
  <c r="O1634" i="1" s="1"/>
  <c r="N1622" i="1"/>
  <c r="O1622" i="1" s="1"/>
  <c r="N1618" i="1"/>
  <c r="O1618" i="1" s="1"/>
  <c r="N1606" i="1"/>
  <c r="O1606" i="1" s="1"/>
  <c r="N1594" i="1"/>
  <c r="O1594" i="1" s="1"/>
  <c r="N1590" i="1"/>
  <c r="O1590" i="1" s="1"/>
  <c r="N1578" i="1"/>
  <c r="O1578" i="1" s="1"/>
  <c r="N1570" i="1"/>
  <c r="O1570" i="1" s="1"/>
  <c r="N1562" i="1"/>
  <c r="O1562" i="1" s="1"/>
  <c r="N1550" i="1"/>
  <c r="O1550" i="1" s="1"/>
  <c r="N1542" i="1"/>
  <c r="O1542" i="1" s="1"/>
  <c r="N1534" i="1"/>
  <c r="O1534" i="1" s="1"/>
  <c r="N1522" i="1"/>
  <c r="O1522" i="1" s="1"/>
  <c r="N1514" i="1"/>
  <c r="O1514" i="1" s="1"/>
  <c r="N1506" i="1"/>
  <c r="O1506" i="1" s="1"/>
  <c r="N1494" i="1"/>
  <c r="O1494" i="1" s="1"/>
  <c r="N1486" i="1"/>
  <c r="O1486" i="1" s="1"/>
  <c r="N1478" i="1"/>
  <c r="O1478" i="1" s="1"/>
  <c r="N1466" i="1"/>
  <c r="O1466" i="1" s="1"/>
  <c r="N1454" i="1"/>
  <c r="O1454" i="1" s="1"/>
  <c r="N1450" i="1"/>
  <c r="O1450" i="1" s="1"/>
  <c r="N1438" i="1"/>
  <c r="O1438" i="1" s="1"/>
  <c r="N1426" i="1"/>
  <c r="O1426" i="1" s="1"/>
  <c r="N1422" i="1"/>
  <c r="O1422" i="1" s="1"/>
  <c r="N1410" i="1"/>
  <c r="N1398" i="1"/>
  <c r="O1398" i="1" s="1"/>
  <c r="N1386" i="1"/>
  <c r="O1386" i="1" s="1"/>
  <c r="N1382" i="1"/>
  <c r="O1382" i="1" s="1"/>
  <c r="N1370" i="1"/>
  <c r="O1370" i="1" s="1"/>
  <c r="N1358" i="1"/>
  <c r="O1358" i="1" s="1"/>
  <c r="N1354" i="1"/>
  <c r="O1354" i="1" s="1"/>
  <c r="N1342" i="1"/>
  <c r="O1342" i="1" s="1"/>
  <c r="N1330" i="1"/>
  <c r="O1330" i="1" s="1"/>
  <c r="N1322" i="1"/>
  <c r="O1322" i="1" s="1"/>
  <c r="N1314" i="1"/>
  <c r="O1314" i="1" s="1"/>
  <c r="N1302" i="1"/>
  <c r="O1302" i="1" s="1"/>
  <c r="N1290" i="1"/>
  <c r="O1290" i="1" s="1"/>
  <c r="N1286" i="1"/>
  <c r="O1286" i="1" s="1"/>
  <c r="N1274" i="1"/>
  <c r="O1274" i="1" s="1"/>
  <c r="N1262" i="1"/>
  <c r="O1262" i="1" s="1"/>
  <c r="N1258" i="1"/>
  <c r="O1258" i="1" s="1"/>
  <c r="N1246" i="1"/>
  <c r="O1246" i="1" s="1"/>
  <c r="N1234" i="1"/>
  <c r="O1234" i="1" s="1"/>
  <c r="N1222" i="1"/>
  <c r="O1222" i="1" s="1"/>
  <c r="N1218" i="1"/>
  <c r="O1218" i="1" s="1"/>
  <c r="N1206" i="1"/>
  <c r="O1206" i="1" s="1"/>
  <c r="N1202" i="1"/>
  <c r="O1202" i="1" s="1"/>
  <c r="N1190" i="1"/>
  <c r="O1190" i="1" s="1"/>
  <c r="N1186" i="1"/>
  <c r="O1186" i="1" s="1"/>
  <c r="N1182" i="1"/>
  <c r="O1182" i="1" s="1"/>
  <c r="N1178" i="1"/>
  <c r="O1178" i="1" s="1"/>
  <c r="N1166" i="1"/>
  <c r="O1166" i="1" s="1"/>
  <c r="N1162" i="1"/>
  <c r="O1162" i="1" s="1"/>
  <c r="N1158" i="1"/>
  <c r="O1158" i="1" s="1"/>
  <c r="N1154" i="1"/>
  <c r="O1154" i="1" s="1"/>
  <c r="N1150" i="1"/>
  <c r="O1150" i="1" s="1"/>
  <c r="N1146" i="1"/>
  <c r="O1146" i="1" s="1"/>
  <c r="N1142" i="1"/>
  <c r="O1142" i="1" s="1"/>
  <c r="N1138" i="1"/>
  <c r="O1138" i="1" s="1"/>
  <c r="N1134" i="1"/>
  <c r="O1134" i="1" s="1"/>
  <c r="N1130" i="1"/>
  <c r="O1130" i="1" s="1"/>
  <c r="N1126" i="1"/>
  <c r="O1126" i="1" s="1"/>
  <c r="N1122" i="1"/>
  <c r="O1122" i="1" s="1"/>
  <c r="N1118" i="1"/>
  <c r="O1118" i="1" s="1"/>
  <c r="N1114" i="1"/>
  <c r="O1114" i="1" s="1"/>
  <c r="N1110" i="1"/>
  <c r="O1110" i="1" s="1"/>
  <c r="N1106" i="1"/>
  <c r="O1106" i="1" s="1"/>
  <c r="N1102" i="1"/>
  <c r="O1102" i="1" s="1"/>
  <c r="N1098" i="1"/>
  <c r="O1098" i="1" s="1"/>
  <c r="N1094" i="1"/>
  <c r="O1094" i="1" s="1"/>
  <c r="N1090" i="1"/>
  <c r="O1090" i="1" s="1"/>
  <c r="N1086" i="1"/>
  <c r="O1086" i="1" s="1"/>
  <c r="N1082" i="1"/>
  <c r="O1082" i="1" s="1"/>
  <c r="N1078" i="1"/>
  <c r="O1078" i="1" s="1"/>
  <c r="N1074" i="1"/>
  <c r="O1074" i="1" s="1"/>
  <c r="N1070" i="1"/>
  <c r="O1070" i="1" s="1"/>
  <c r="N1066" i="1"/>
  <c r="O1066" i="1" s="1"/>
  <c r="N1062" i="1"/>
  <c r="O1062" i="1" s="1"/>
  <c r="N1058" i="1"/>
  <c r="O1058" i="1" s="1"/>
  <c r="N1054" i="1"/>
  <c r="O1054" i="1" s="1"/>
  <c r="N1050" i="1"/>
  <c r="O1050" i="1" s="1"/>
  <c r="N1046" i="1"/>
  <c r="O1046" i="1" s="1"/>
  <c r="N1042" i="1"/>
  <c r="O1042" i="1" s="1"/>
  <c r="N1038" i="1"/>
  <c r="O1038" i="1" s="1"/>
  <c r="N1034" i="1"/>
  <c r="O1034" i="1" s="1"/>
  <c r="N1030" i="1"/>
  <c r="N1026" i="1"/>
  <c r="N1022" i="1"/>
  <c r="O1022" i="1" s="1"/>
  <c r="N1018" i="1"/>
  <c r="O1018" i="1" s="1"/>
  <c r="N1014" i="1"/>
  <c r="O1014" i="1" s="1"/>
  <c r="N1010" i="1"/>
  <c r="O1010" i="1" s="1"/>
  <c r="N1006" i="1"/>
  <c r="O1006" i="1" s="1"/>
  <c r="N1002" i="1"/>
  <c r="O1002" i="1" s="1"/>
  <c r="N998" i="1"/>
  <c r="O998" i="1" s="1"/>
  <c r="N994" i="1"/>
  <c r="O994" i="1" s="1"/>
  <c r="N990" i="1"/>
  <c r="O990" i="1" s="1"/>
  <c r="N986" i="1"/>
  <c r="O986" i="1" s="1"/>
  <c r="N982" i="1"/>
  <c r="O982" i="1" s="1"/>
  <c r="N978" i="1"/>
  <c r="O978" i="1" s="1"/>
  <c r="N974" i="1"/>
  <c r="O974" i="1" s="1"/>
  <c r="N970" i="1"/>
  <c r="O970" i="1" s="1"/>
  <c r="N966" i="1"/>
  <c r="O966" i="1" s="1"/>
  <c r="N962" i="1"/>
  <c r="O962" i="1" s="1"/>
  <c r="N958" i="1"/>
  <c r="O958" i="1" s="1"/>
  <c r="N954" i="1"/>
  <c r="O954" i="1" s="1"/>
  <c r="N950" i="1"/>
  <c r="O950" i="1" s="1"/>
  <c r="N946" i="1"/>
  <c r="O946" i="1" s="1"/>
  <c r="N942" i="1"/>
  <c r="O942" i="1" s="1"/>
  <c r="N938" i="1"/>
  <c r="O938" i="1" s="1"/>
  <c r="N934" i="1"/>
  <c r="O934" i="1" s="1"/>
  <c r="N930" i="1"/>
  <c r="O930" i="1" s="1"/>
  <c r="N926" i="1"/>
  <c r="O926" i="1" s="1"/>
  <c r="N922" i="1"/>
  <c r="O922" i="1" s="1"/>
  <c r="N918" i="1"/>
  <c r="O918" i="1" s="1"/>
  <c r="N914" i="1"/>
  <c r="O914" i="1" s="1"/>
  <c r="N910" i="1"/>
  <c r="O910" i="1" s="1"/>
  <c r="N906" i="1"/>
  <c r="O906" i="1" s="1"/>
  <c r="N902" i="1"/>
  <c r="O902" i="1" s="1"/>
  <c r="N898" i="1"/>
  <c r="O898" i="1" s="1"/>
  <c r="N894" i="1"/>
  <c r="O894" i="1" s="1"/>
  <c r="N890" i="1"/>
  <c r="O890" i="1" s="1"/>
  <c r="N886" i="1"/>
  <c r="O886" i="1" s="1"/>
  <c r="N882" i="1"/>
  <c r="O882" i="1" s="1"/>
  <c r="N878" i="1"/>
  <c r="O878" i="1" s="1"/>
  <c r="N870" i="1"/>
  <c r="O870" i="1" s="1"/>
  <c r="N842" i="1"/>
  <c r="O842" i="1" s="1"/>
  <c r="N826" i="1"/>
  <c r="O826" i="1" s="1"/>
  <c r="N810" i="1"/>
  <c r="O810" i="1" s="1"/>
  <c r="N794" i="1"/>
  <c r="O794" i="1" s="1"/>
  <c r="N778" i="1"/>
  <c r="O778" i="1" s="1"/>
  <c r="N766" i="1"/>
  <c r="O766" i="1" s="1"/>
  <c r="N750" i="1"/>
  <c r="O750" i="1" s="1"/>
  <c r="N730" i="1"/>
  <c r="O730" i="1" s="1"/>
  <c r="N718" i="1"/>
  <c r="O718" i="1" s="1"/>
  <c r="N702" i="1"/>
  <c r="O702" i="1" s="1"/>
  <c r="N686" i="1"/>
  <c r="O686" i="1" s="1"/>
  <c r="N670" i="1"/>
  <c r="O670" i="1" s="1"/>
  <c r="N646" i="1"/>
  <c r="O646" i="1" s="1"/>
  <c r="N634" i="1"/>
  <c r="O634" i="1" s="1"/>
  <c r="N618" i="1"/>
  <c r="O618" i="1" s="1"/>
  <c r="N610" i="1"/>
  <c r="O610" i="1" s="1"/>
  <c r="N606" i="1"/>
  <c r="O606" i="1" s="1"/>
  <c r="N602" i="1"/>
  <c r="O602" i="1" s="1"/>
  <c r="N598" i="1"/>
  <c r="O598" i="1" s="1"/>
  <c r="N594" i="1"/>
  <c r="O594" i="1" s="1"/>
  <c r="N590" i="1"/>
  <c r="O590" i="1" s="1"/>
  <c r="N586" i="1"/>
  <c r="O586" i="1" s="1"/>
  <c r="N582" i="1"/>
  <c r="O582" i="1" s="1"/>
  <c r="N578" i="1"/>
  <c r="O578" i="1" s="1"/>
  <c r="N574" i="1"/>
  <c r="O574" i="1" s="1"/>
  <c r="N570" i="1"/>
  <c r="O570" i="1" s="1"/>
  <c r="N566" i="1"/>
  <c r="O566" i="1" s="1"/>
  <c r="N562" i="1"/>
  <c r="O562" i="1" s="1"/>
  <c r="N558" i="1"/>
  <c r="O558" i="1" s="1"/>
  <c r="N554" i="1"/>
  <c r="O554" i="1" s="1"/>
  <c r="N550" i="1"/>
  <c r="O550" i="1" s="1"/>
  <c r="N546" i="1"/>
  <c r="O546" i="1" s="1"/>
  <c r="N542" i="1"/>
  <c r="O542" i="1" s="1"/>
  <c r="N538" i="1"/>
  <c r="O538" i="1" s="1"/>
  <c r="N534" i="1"/>
  <c r="O534" i="1" s="1"/>
  <c r="N530" i="1"/>
  <c r="O530" i="1" s="1"/>
  <c r="N526" i="1"/>
  <c r="O526" i="1" s="1"/>
  <c r="N522" i="1"/>
  <c r="O522" i="1" s="1"/>
  <c r="N518" i="1"/>
  <c r="O518" i="1" s="1"/>
  <c r="N514" i="1"/>
  <c r="O514" i="1" s="1"/>
  <c r="N498" i="1"/>
  <c r="O498" i="1" s="1"/>
  <c r="N494" i="1"/>
  <c r="O494" i="1" s="1"/>
  <c r="N490" i="1"/>
  <c r="O490" i="1" s="1"/>
  <c r="N486" i="1"/>
  <c r="O486" i="1" s="1"/>
  <c r="N482" i="1"/>
  <c r="O482" i="1" s="1"/>
  <c r="N478" i="1"/>
  <c r="O478" i="1" s="1"/>
  <c r="N474" i="1"/>
  <c r="O474" i="1" s="1"/>
  <c r="N470" i="1"/>
  <c r="O470" i="1" s="1"/>
  <c r="N466" i="1"/>
  <c r="O466" i="1" s="1"/>
  <c r="N462" i="1"/>
  <c r="O462" i="1" s="1"/>
  <c r="N458" i="1"/>
  <c r="O458" i="1" s="1"/>
  <c r="N454" i="1"/>
  <c r="O454" i="1" s="1"/>
  <c r="N450" i="1"/>
  <c r="O450" i="1" s="1"/>
  <c r="N446" i="1"/>
  <c r="N442" i="1"/>
  <c r="N438" i="1"/>
  <c r="O438" i="1" s="1"/>
  <c r="N434" i="1"/>
  <c r="O434" i="1" s="1"/>
  <c r="N430" i="1"/>
  <c r="O430" i="1" s="1"/>
  <c r="N426" i="1"/>
  <c r="O426" i="1" s="1"/>
  <c r="N422" i="1"/>
  <c r="O422" i="1" s="1"/>
  <c r="N418" i="1"/>
  <c r="O418" i="1" s="1"/>
  <c r="N414" i="1"/>
  <c r="O414" i="1" s="1"/>
  <c r="N410" i="1"/>
  <c r="O410" i="1" s="1"/>
  <c r="N406" i="1"/>
  <c r="O406" i="1" s="1"/>
  <c r="N402" i="1"/>
  <c r="O402" i="1" s="1"/>
  <c r="N398" i="1"/>
  <c r="O398" i="1" s="1"/>
  <c r="N394" i="1"/>
  <c r="O394" i="1" s="1"/>
  <c r="N390" i="1"/>
  <c r="O390" i="1" s="1"/>
  <c r="N386" i="1"/>
  <c r="O386" i="1" s="1"/>
  <c r="N382" i="1"/>
  <c r="O382" i="1" s="1"/>
  <c r="N378" i="1"/>
  <c r="O378" i="1" s="1"/>
  <c r="N374" i="1"/>
  <c r="O374" i="1" s="1"/>
  <c r="N370" i="1"/>
  <c r="O370" i="1" s="1"/>
  <c r="N366" i="1"/>
  <c r="O366" i="1" s="1"/>
  <c r="N362" i="1"/>
  <c r="O362" i="1" s="1"/>
  <c r="N358" i="1"/>
  <c r="O358" i="1" s="1"/>
  <c r="N354" i="1"/>
  <c r="O354" i="1" s="1"/>
  <c r="N350" i="1"/>
  <c r="O350" i="1" s="1"/>
  <c r="N346" i="1"/>
  <c r="O346" i="1" s="1"/>
  <c r="N342" i="1"/>
  <c r="O342" i="1" s="1"/>
  <c r="N338" i="1"/>
  <c r="O338" i="1" s="1"/>
  <c r="N334" i="1"/>
  <c r="O334" i="1" s="1"/>
  <c r="N330" i="1"/>
  <c r="O330" i="1" s="1"/>
  <c r="N326" i="1"/>
  <c r="O326" i="1" s="1"/>
  <c r="N322" i="1"/>
  <c r="O322" i="1" s="1"/>
  <c r="N858" i="1"/>
  <c r="O858" i="1" s="1"/>
  <c r="N846" i="1"/>
  <c r="O846" i="1" s="1"/>
  <c r="N830" i="1"/>
  <c r="O830" i="1" s="1"/>
  <c r="N814" i="1"/>
  <c r="O814" i="1" s="1"/>
  <c r="N798" i="1"/>
  <c r="O798" i="1" s="1"/>
  <c r="N782" i="1"/>
  <c r="O782" i="1" s="1"/>
  <c r="N762" i="1"/>
  <c r="O762" i="1" s="1"/>
  <c r="N746" i="1"/>
  <c r="O746" i="1" s="1"/>
  <c r="N734" i="1"/>
  <c r="O734" i="1" s="1"/>
  <c r="N714" i="1"/>
  <c r="O714" i="1" s="1"/>
  <c r="N698" i="1"/>
  <c r="O698" i="1" s="1"/>
  <c r="N682" i="1"/>
  <c r="O682" i="1" s="1"/>
  <c r="N666" i="1"/>
  <c r="O666" i="1" s="1"/>
  <c r="N650" i="1"/>
  <c r="O650" i="1" s="1"/>
  <c r="N630" i="1"/>
  <c r="N614" i="1"/>
  <c r="O614" i="1" s="1"/>
  <c r="N502" i="1"/>
  <c r="O502" i="1" s="1"/>
  <c r="O4701" i="1"/>
  <c r="O4689" i="1"/>
  <c r="O4677" i="1"/>
  <c r="O4665" i="1"/>
  <c r="O4653" i="1"/>
  <c r="O4641" i="1"/>
  <c r="O4629" i="1"/>
  <c r="O4617" i="1"/>
  <c r="O4605" i="1"/>
  <c r="O4593" i="1"/>
  <c r="O4581" i="1"/>
  <c r="O4561" i="1"/>
  <c r="O4549" i="1"/>
  <c r="O4537" i="1"/>
  <c r="O4513" i="1"/>
  <c r="O4501" i="1"/>
  <c r="O4489" i="1"/>
  <c r="O4433" i="1"/>
  <c r="O4409" i="1"/>
  <c r="O4385" i="1"/>
  <c r="O4337" i="1"/>
  <c r="N854" i="1"/>
  <c r="O854" i="1" s="1"/>
  <c r="N834" i="1"/>
  <c r="O834" i="1" s="1"/>
  <c r="N822" i="1"/>
  <c r="O822" i="1" s="1"/>
  <c r="N802" i="1"/>
  <c r="N786" i="1"/>
  <c r="O786" i="1" s="1"/>
  <c r="N774" i="1"/>
  <c r="O774" i="1" s="1"/>
  <c r="N754" i="1"/>
  <c r="O754" i="1" s="1"/>
  <c r="N742" i="1"/>
  <c r="O742" i="1" s="1"/>
  <c r="N722" i="1"/>
  <c r="O722" i="1" s="1"/>
  <c r="N706" i="1"/>
  <c r="O706" i="1" s="1"/>
  <c r="N690" i="1"/>
  <c r="O690" i="1" s="1"/>
  <c r="N674" i="1"/>
  <c r="O674" i="1" s="1"/>
  <c r="N658" i="1"/>
  <c r="O658" i="1" s="1"/>
  <c r="N638" i="1"/>
  <c r="O638" i="1" s="1"/>
  <c r="N622" i="1"/>
  <c r="O622" i="1" s="1"/>
  <c r="N506" i="1"/>
  <c r="O506" i="1" s="1"/>
  <c r="O4709" i="1"/>
  <c r="O4697" i="1"/>
  <c r="O4685" i="1"/>
  <c r="O4669" i="1"/>
  <c r="O4657" i="1"/>
  <c r="O4649" i="1"/>
  <c r="O4637" i="1"/>
  <c r="O4625" i="1"/>
  <c r="O4613" i="1"/>
  <c r="O4601" i="1"/>
  <c r="O4589" i="1"/>
  <c r="O4577" i="1"/>
  <c r="O4565" i="1"/>
  <c r="O4553" i="1"/>
  <c r="O4541" i="1"/>
  <c r="O4529" i="1"/>
  <c r="O4521" i="1"/>
  <c r="O4481" i="1"/>
  <c r="O4457" i="1"/>
  <c r="O4425" i="1"/>
  <c r="O4369" i="1"/>
  <c r="O4361" i="1"/>
  <c r="O4353" i="1"/>
  <c r="O4321" i="1"/>
  <c r="O4313" i="1"/>
  <c r="O4297" i="1"/>
  <c r="O4261" i="1"/>
  <c r="O4245" i="1"/>
  <c r="O4225" i="1"/>
  <c r="O4209" i="1"/>
  <c r="O4201" i="1"/>
  <c r="O4193" i="1"/>
  <c r="O4177" i="1"/>
  <c r="O4161" i="1"/>
  <c r="O4145" i="1"/>
  <c r="O4137" i="1"/>
  <c r="O4121" i="1"/>
  <c r="O4105" i="1"/>
  <c r="O4089" i="1"/>
  <c r="O4073" i="1"/>
  <c r="O4065" i="1"/>
  <c r="O4057" i="1"/>
  <c r="O4041" i="1"/>
  <c r="O4025" i="1"/>
  <c r="O4009" i="1"/>
  <c r="O3993" i="1"/>
  <c r="O3977" i="1"/>
  <c r="O3969" i="1"/>
  <c r="N850" i="1"/>
  <c r="O850" i="1" s="1"/>
  <c r="N838" i="1"/>
  <c r="O838" i="1" s="1"/>
  <c r="N818" i="1"/>
  <c r="O818" i="1" s="1"/>
  <c r="N806" i="1"/>
  <c r="N790" i="1"/>
  <c r="O790" i="1" s="1"/>
  <c r="N770" i="1"/>
  <c r="O770" i="1" s="1"/>
  <c r="N758" i="1"/>
  <c r="O758" i="1" s="1"/>
  <c r="N738" i="1"/>
  <c r="O738" i="1" s="1"/>
  <c r="N726" i="1"/>
  <c r="O726" i="1" s="1"/>
  <c r="N710" i="1"/>
  <c r="O710" i="1" s="1"/>
  <c r="N694" i="1"/>
  <c r="O694" i="1" s="1"/>
  <c r="N678" i="1"/>
  <c r="O678" i="1" s="1"/>
  <c r="N662" i="1"/>
  <c r="O662" i="1" s="1"/>
  <c r="N654" i="1"/>
  <c r="O654" i="1" s="1"/>
  <c r="N642" i="1"/>
  <c r="O642" i="1" s="1"/>
  <c r="N626" i="1"/>
  <c r="N510" i="1"/>
  <c r="O510" i="1" s="1"/>
  <c r="O4705" i="1"/>
  <c r="O4693" i="1"/>
  <c r="O4681" i="1"/>
  <c r="O4673" i="1"/>
  <c r="O4661" i="1"/>
  <c r="O4645" i="1"/>
  <c r="O4633" i="1"/>
  <c r="O4621" i="1"/>
  <c r="O4609" i="1"/>
  <c r="O4597" i="1"/>
  <c r="O4585" i="1"/>
  <c r="O4573" i="1"/>
  <c r="O4569" i="1"/>
  <c r="O4557" i="1"/>
  <c r="O4545" i="1"/>
  <c r="O4533" i="1"/>
  <c r="O4497" i="1"/>
  <c r="O4485" i="1"/>
  <c r="O4465" i="1"/>
  <c r="O4449" i="1"/>
  <c r="O4437" i="1"/>
  <c r="O4417" i="1"/>
  <c r="O4401" i="1"/>
  <c r="O4341" i="1"/>
  <c r="O4325" i="1"/>
  <c r="O4305" i="1"/>
  <c r="O4289" i="1"/>
  <c r="O4273" i="1"/>
  <c r="O4265" i="1"/>
  <c r="O4257" i="1"/>
  <c r="O4241" i="1"/>
  <c r="O4229" i="1"/>
  <c r="O4217" i="1"/>
  <c r="O4189" i="1"/>
  <c r="O4149" i="1"/>
  <c r="O4125" i="1"/>
  <c r="O3961" i="1"/>
  <c r="N318" i="1"/>
  <c r="O318" i="1" s="1"/>
  <c r="O3929" i="1"/>
  <c r="O3913" i="1"/>
  <c r="O3869" i="1"/>
  <c r="O3865" i="1"/>
  <c r="O3849" i="1"/>
  <c r="O3841" i="1"/>
  <c r="O3833" i="1"/>
  <c r="O3817" i="1"/>
  <c r="O3801" i="1"/>
  <c r="O3793" i="1"/>
  <c r="O3785" i="1"/>
  <c r="O3769" i="1"/>
  <c r="O3753" i="1"/>
  <c r="O3737" i="1"/>
  <c r="O3721" i="1"/>
  <c r="O3713" i="1"/>
  <c r="O3705" i="1"/>
  <c r="O3689" i="1"/>
  <c r="O3673" i="1"/>
  <c r="O3665" i="1"/>
  <c r="O3657" i="1"/>
  <c r="O3641" i="1"/>
  <c r="O3625" i="1"/>
  <c r="O3609" i="1"/>
  <c r="O3593" i="1"/>
  <c r="O3577" i="1"/>
  <c r="O3561" i="1"/>
  <c r="O3545" i="1"/>
  <c r="O3529" i="1"/>
  <c r="O3521" i="1"/>
  <c r="O3517" i="1"/>
  <c r="O3513" i="1"/>
  <c r="O3497" i="1"/>
  <c r="O3489" i="1"/>
  <c r="O3481" i="1"/>
  <c r="O3465" i="1"/>
  <c r="O3453" i="1"/>
  <c r="O3437" i="1"/>
  <c r="O3421" i="1"/>
  <c r="O3405" i="1"/>
  <c r="O3389" i="1"/>
  <c r="O3373" i="1"/>
  <c r="O3357" i="1"/>
  <c r="O3341" i="1"/>
  <c r="O3325" i="1"/>
  <c r="O3309" i="1"/>
  <c r="O3297" i="1"/>
  <c r="O3293" i="1"/>
  <c r="O3277" i="1"/>
  <c r="O3261" i="1"/>
  <c r="O3245" i="1"/>
  <c r="O3229" i="1"/>
  <c r="O3217" i="1"/>
  <c r="O3213" i="1"/>
  <c r="O3197" i="1"/>
  <c r="O3181" i="1"/>
  <c r="O3169" i="1"/>
  <c r="O3165" i="1"/>
  <c r="O3149" i="1"/>
  <c r="O3133" i="1"/>
  <c r="O3117" i="1"/>
  <c r="O3101" i="1"/>
  <c r="O3085" i="1"/>
  <c r="O3069" i="1"/>
  <c r="O3053" i="1"/>
  <c r="O2797" i="1"/>
  <c r="O3945" i="1"/>
  <c r="O3897" i="1"/>
  <c r="O4700" i="1"/>
  <c r="O4688" i="1"/>
  <c r="O4680" i="1"/>
  <c r="O4668" i="1"/>
  <c r="O4656" i="1"/>
  <c r="O4648" i="1"/>
  <c r="O4636" i="1"/>
  <c r="O4628" i="1"/>
  <c r="O4616" i="1"/>
  <c r="O4604" i="1"/>
  <c r="O4592" i="1"/>
  <c r="O4584" i="1"/>
  <c r="O4572" i="1"/>
  <c r="O4560" i="1"/>
  <c r="O4552" i="1"/>
  <c r="O4540" i="1"/>
  <c r="O4532" i="1"/>
  <c r="O4520" i="1"/>
  <c r="O4508" i="1"/>
  <c r="O4496" i="1"/>
  <c r="O4476" i="1"/>
  <c r="O4440" i="1"/>
  <c r="O4428" i="1"/>
  <c r="O4420" i="1"/>
  <c r="O4408" i="1"/>
  <c r="O4376" i="1"/>
  <c r="O4368" i="1"/>
  <c r="O4336" i="1"/>
  <c r="O4324" i="1"/>
  <c r="O4312" i="1"/>
  <c r="O4280" i="1"/>
  <c r="O4272" i="1"/>
  <c r="O4248" i="1"/>
  <c r="O4232" i="1"/>
  <c r="O4224" i="1"/>
  <c r="O4204" i="1"/>
  <c r="O4160" i="1"/>
  <c r="O4136" i="1"/>
  <c r="O4096" i="1"/>
  <c r="O4064" i="1"/>
  <c r="O4052" i="1"/>
  <c r="O4032" i="1"/>
  <c r="O4000" i="1"/>
  <c r="O3992" i="1"/>
  <c r="O3968" i="1"/>
  <c r="O3920" i="1"/>
  <c r="O3888" i="1"/>
  <c r="O3876" i="1"/>
  <c r="O3856" i="1"/>
  <c r="O3832" i="1"/>
  <c r="O3824" i="1"/>
  <c r="O3776" i="1"/>
  <c r="O3744" i="1"/>
  <c r="O3712" i="1"/>
  <c r="O3680" i="1"/>
  <c r="O3648" i="1"/>
  <c r="O3584" i="1"/>
  <c r="O3576" i="1"/>
  <c r="O3544" i="1"/>
  <c r="O3528" i="1"/>
  <c r="O3504" i="1"/>
  <c r="O3496" i="1"/>
  <c r="O3464" i="1"/>
  <c r="O3416" i="1"/>
  <c r="O3400" i="1"/>
  <c r="O3376" i="1"/>
  <c r="O3368" i="1"/>
  <c r="O3336" i="1"/>
  <c r="O3328" i="1"/>
  <c r="O3320" i="1"/>
  <c r="O3288" i="1"/>
  <c r="O2888" i="1"/>
  <c r="O2776" i="1"/>
  <c r="O3921" i="1"/>
  <c r="O3917" i="1"/>
  <c r="O3881" i="1"/>
  <c r="O4708" i="1"/>
  <c r="O4704" i="1"/>
  <c r="O4696" i="1"/>
  <c r="O4684" i="1"/>
  <c r="O4676" i="1"/>
  <c r="O4672" i="1"/>
  <c r="O4664" i="1"/>
  <c r="O4660" i="1"/>
  <c r="O4652" i="1"/>
  <c r="O4644" i="1"/>
  <c r="O4640" i="1"/>
  <c r="O4632" i="1"/>
  <c r="O4624" i="1"/>
  <c r="O4620" i="1"/>
  <c r="O4608" i="1"/>
  <c r="O4600" i="1"/>
  <c r="O4596" i="1"/>
  <c r="O4588" i="1"/>
  <c r="O4580" i="1"/>
  <c r="O4576" i="1"/>
  <c r="O4568" i="1"/>
  <c r="O4556" i="1"/>
  <c r="O4548" i="1"/>
  <c r="O4544" i="1"/>
  <c r="O4536" i="1"/>
  <c r="O4528" i="1"/>
  <c r="O4524" i="1"/>
  <c r="O4504" i="1"/>
  <c r="O4492" i="1"/>
  <c r="O4488" i="1"/>
  <c r="O4472" i="1"/>
  <c r="O4460" i="1"/>
  <c r="O4456" i="1"/>
  <c r="O4432" i="1"/>
  <c r="O4424" i="1"/>
  <c r="O4412" i="1"/>
  <c r="O4392" i="1"/>
  <c r="O4380" i="1"/>
  <c r="O4364" i="1"/>
  <c r="O4360" i="1"/>
  <c r="O4344" i="1"/>
  <c r="O4332" i="1"/>
  <c r="O4328" i="1"/>
  <c r="O4300" i="1"/>
  <c r="O4296" i="1"/>
  <c r="O4284" i="1"/>
  <c r="O4264" i="1"/>
  <c r="O4252" i="1"/>
  <c r="O4240" i="1"/>
  <c r="O4216" i="1"/>
  <c r="O4208" i="1"/>
  <c r="O4200" i="1"/>
  <c r="O4196" i="1"/>
  <c r="O4184" i="1"/>
  <c r="O4176" i="1"/>
  <c r="O4144" i="1"/>
  <c r="O4128" i="1"/>
  <c r="O4112" i="1"/>
  <c r="O4080" i="1"/>
  <c r="O4048" i="1"/>
  <c r="O4016" i="1"/>
  <c r="O4008" i="1"/>
  <c r="O4004" i="1"/>
  <c r="O3984" i="1"/>
  <c r="O3952" i="1"/>
  <c r="O3936" i="1"/>
  <c r="O3904" i="1"/>
  <c r="O3872" i="1"/>
  <c r="O3860" i="1"/>
  <c r="O3840" i="1"/>
  <c r="O3808" i="1"/>
  <c r="O3792" i="1"/>
  <c r="O3760" i="1"/>
  <c r="O3728" i="1"/>
  <c r="O3696" i="1"/>
  <c r="O3688" i="1"/>
  <c r="O3664" i="1"/>
  <c r="O3640" i="1"/>
  <c r="O3632" i="1"/>
  <c r="O3616" i="1"/>
  <c r="O3600" i="1"/>
  <c r="O3572" i="1"/>
  <c r="O3568" i="1"/>
  <c r="O3560" i="1"/>
  <c r="O3520" i="1"/>
  <c r="O3512" i="1"/>
  <c r="O3480" i="1"/>
  <c r="O3448" i="1"/>
  <c r="O3432" i="1"/>
  <c r="O3384" i="1"/>
  <c r="O3352" i="1"/>
  <c r="O3304" i="1"/>
  <c r="O3272" i="1"/>
  <c r="O3240" i="1"/>
  <c r="O3224" i="1"/>
  <c r="O3140"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2693" i="1"/>
  <c r="O2541" i="1"/>
  <c r="N2373" i="1"/>
  <c r="O2373" i="1" s="1"/>
  <c r="N2369" i="1"/>
  <c r="O2369" i="1" s="1"/>
  <c r="N2365" i="1"/>
  <c r="O2365" i="1" s="1"/>
  <c r="N2361" i="1"/>
  <c r="O2361" i="1" s="1"/>
  <c r="N2357" i="1"/>
  <c r="O2357" i="1" s="1"/>
  <c r="N2353" i="1"/>
  <c r="O2353" i="1" s="1"/>
  <c r="N2349" i="1"/>
  <c r="O2349" i="1" s="1"/>
  <c r="N2345" i="1"/>
  <c r="O2345" i="1" s="1"/>
  <c r="N2341" i="1"/>
  <c r="O2341" i="1" s="1"/>
  <c r="N2337" i="1"/>
  <c r="O2337" i="1" s="1"/>
  <c r="N2333" i="1"/>
  <c r="O2333" i="1" s="1"/>
  <c r="N2329" i="1"/>
  <c r="O2329" i="1" s="1"/>
  <c r="N2325" i="1"/>
  <c r="O2325" i="1" s="1"/>
  <c r="N2321" i="1"/>
  <c r="O2321" i="1" s="1"/>
  <c r="N2317" i="1"/>
  <c r="O2317" i="1" s="1"/>
  <c r="N2313" i="1"/>
  <c r="O2313" i="1" s="1"/>
  <c r="N2309" i="1"/>
  <c r="O2309" i="1" s="1"/>
  <c r="N2305" i="1"/>
  <c r="O2305" i="1" s="1"/>
  <c r="N2301" i="1"/>
  <c r="O2301" i="1" s="1"/>
  <c r="N2297" i="1"/>
  <c r="O2297" i="1" s="1"/>
  <c r="N2293" i="1"/>
  <c r="O2293" i="1" s="1"/>
  <c r="N2289" i="1"/>
  <c r="O2289" i="1" s="1"/>
  <c r="N2285" i="1"/>
  <c r="O2285" i="1" s="1"/>
  <c r="N2281" i="1"/>
  <c r="O2281" i="1" s="1"/>
  <c r="N2277" i="1"/>
  <c r="O2277" i="1" s="1"/>
  <c r="N2273" i="1"/>
  <c r="O2273" i="1" s="1"/>
  <c r="N2269" i="1"/>
  <c r="O2269" i="1" s="1"/>
  <c r="N2265" i="1"/>
  <c r="O2265" i="1" s="1"/>
  <c r="N2261" i="1"/>
  <c r="O2261" i="1" s="1"/>
  <c r="N2257" i="1"/>
  <c r="O2257" i="1" s="1"/>
  <c r="N2253" i="1"/>
  <c r="O2253" i="1" s="1"/>
  <c r="N2249" i="1"/>
  <c r="O2249" i="1" s="1"/>
  <c r="N2245" i="1"/>
  <c r="O2245" i="1" s="1"/>
  <c r="N2241" i="1"/>
  <c r="O2241" i="1" s="1"/>
  <c r="N2237" i="1"/>
  <c r="O2237" i="1" s="1"/>
  <c r="N2233" i="1"/>
  <c r="O2233" i="1" s="1"/>
  <c r="N2229" i="1"/>
  <c r="O2229" i="1" s="1"/>
  <c r="N2225" i="1"/>
  <c r="O2225" i="1" s="1"/>
  <c r="N2221" i="1"/>
  <c r="O2221" i="1" s="1"/>
  <c r="N2217" i="1"/>
  <c r="O2217" i="1" s="1"/>
  <c r="N2213" i="1"/>
  <c r="O2213" i="1" s="1"/>
  <c r="N2209" i="1"/>
  <c r="O2209" i="1" s="1"/>
  <c r="N2205" i="1"/>
  <c r="O2205" i="1" s="1"/>
  <c r="N2201" i="1"/>
  <c r="O2201" i="1" s="1"/>
  <c r="N2197" i="1"/>
  <c r="O2197" i="1" s="1"/>
  <c r="N2193" i="1"/>
  <c r="O2193" i="1" s="1"/>
  <c r="N2189" i="1"/>
  <c r="N2185" i="1"/>
  <c r="N2181" i="1"/>
  <c r="O2181" i="1" s="1"/>
  <c r="N2177" i="1"/>
  <c r="O2177" i="1" s="1"/>
  <c r="N2173" i="1"/>
  <c r="O2173" i="1" s="1"/>
  <c r="N2169" i="1"/>
  <c r="O2169" i="1" s="1"/>
  <c r="N2165" i="1"/>
  <c r="O2165" i="1" s="1"/>
  <c r="N2161" i="1"/>
  <c r="O2161" i="1" s="1"/>
  <c r="N2157" i="1"/>
  <c r="O2157" i="1" s="1"/>
  <c r="N2153" i="1"/>
  <c r="O2153" i="1" s="1"/>
  <c r="N2149" i="1"/>
  <c r="O2149" i="1" s="1"/>
  <c r="N2145" i="1"/>
  <c r="O2145" i="1" s="1"/>
  <c r="N2141" i="1"/>
  <c r="O2141" i="1" s="1"/>
  <c r="N2137" i="1"/>
  <c r="O2137" i="1" s="1"/>
  <c r="N2133" i="1"/>
  <c r="O2133" i="1" s="1"/>
  <c r="N2129" i="1"/>
  <c r="O2129" i="1" s="1"/>
  <c r="N2125" i="1"/>
  <c r="O2125" i="1" s="1"/>
  <c r="N2121" i="1"/>
  <c r="O2121" i="1" s="1"/>
  <c r="N2117" i="1"/>
  <c r="O2117" i="1" s="1"/>
  <c r="N2113" i="1"/>
  <c r="O2113" i="1" s="1"/>
  <c r="N2109" i="1"/>
  <c r="O2109" i="1" s="1"/>
  <c r="N2105" i="1"/>
  <c r="O2105" i="1" s="1"/>
  <c r="N2101" i="1"/>
  <c r="O2101" i="1" s="1"/>
  <c r="N2097" i="1"/>
  <c r="O2097" i="1" s="1"/>
  <c r="N2093" i="1"/>
  <c r="O2093" i="1" s="1"/>
  <c r="N2089" i="1"/>
  <c r="O2089" i="1" s="1"/>
  <c r="N2085" i="1"/>
  <c r="O2085" i="1" s="1"/>
  <c r="N2081" i="1"/>
  <c r="O2081" i="1" s="1"/>
  <c r="N2077" i="1"/>
  <c r="O2077" i="1" s="1"/>
  <c r="N2073" i="1"/>
  <c r="O2073" i="1" s="1"/>
  <c r="N2069" i="1"/>
  <c r="O2069" i="1" s="1"/>
  <c r="N2065" i="1"/>
  <c r="O2065" i="1" s="1"/>
  <c r="N2061" i="1"/>
  <c r="O2061" i="1" s="1"/>
  <c r="N2057" i="1"/>
  <c r="O2057" i="1" s="1"/>
  <c r="N2053" i="1"/>
  <c r="O2053" i="1" s="1"/>
  <c r="N2049" i="1"/>
  <c r="O2049" i="1" s="1"/>
  <c r="N2045" i="1"/>
  <c r="O2045" i="1" s="1"/>
  <c r="N2041" i="1"/>
  <c r="O2041" i="1" s="1"/>
  <c r="N2037" i="1"/>
  <c r="O2037" i="1" s="1"/>
  <c r="N2033" i="1"/>
  <c r="O2033" i="1" s="1"/>
  <c r="N2029" i="1"/>
  <c r="O2029" i="1" s="1"/>
  <c r="N2025" i="1"/>
  <c r="O2025" i="1" s="1"/>
  <c r="N2372" i="1"/>
  <c r="O2372" i="1" s="1"/>
  <c r="N2368" i="1"/>
  <c r="O2368" i="1" s="1"/>
  <c r="N2364" i="1"/>
  <c r="O2364" i="1" s="1"/>
  <c r="N2360" i="1"/>
  <c r="O2360" i="1" s="1"/>
  <c r="N2356" i="1"/>
  <c r="O2356" i="1" s="1"/>
  <c r="N2352" i="1"/>
  <c r="O2352" i="1" s="1"/>
  <c r="N2348" i="1"/>
  <c r="O2348" i="1" s="1"/>
  <c r="N2344" i="1"/>
  <c r="O2344" i="1" s="1"/>
  <c r="N2340" i="1"/>
  <c r="O2340" i="1" s="1"/>
  <c r="N2336" i="1"/>
  <c r="O2336" i="1" s="1"/>
  <c r="N2332" i="1"/>
  <c r="O2332" i="1" s="1"/>
  <c r="N2328" i="1"/>
  <c r="O2328" i="1" s="1"/>
  <c r="N2324" i="1"/>
  <c r="O2324" i="1" s="1"/>
  <c r="N2320" i="1"/>
  <c r="O2320" i="1" s="1"/>
  <c r="N2316" i="1"/>
  <c r="O2316" i="1" s="1"/>
  <c r="N2312" i="1"/>
  <c r="O2312" i="1" s="1"/>
  <c r="N2308" i="1"/>
  <c r="O2308" i="1" s="1"/>
  <c r="N2304" i="1"/>
  <c r="O2304" i="1" s="1"/>
  <c r="N2300" i="1"/>
  <c r="O2300" i="1" s="1"/>
  <c r="N2296" i="1"/>
  <c r="O2296" i="1" s="1"/>
  <c r="N2292" i="1"/>
  <c r="O2292" i="1" s="1"/>
  <c r="N2288" i="1"/>
  <c r="O2288" i="1" s="1"/>
  <c r="N2284" i="1"/>
  <c r="O2284" i="1" s="1"/>
  <c r="N2280" i="1"/>
  <c r="O2280" i="1" s="1"/>
  <c r="N2276" i="1"/>
  <c r="O2276" i="1" s="1"/>
  <c r="N2272" i="1"/>
  <c r="O2272" i="1" s="1"/>
  <c r="N2268" i="1"/>
  <c r="O2268" i="1" s="1"/>
  <c r="N2264" i="1"/>
  <c r="O2264" i="1" s="1"/>
  <c r="N2260" i="1"/>
  <c r="O2260" i="1" s="1"/>
  <c r="N2256" i="1"/>
  <c r="O2256" i="1" s="1"/>
  <c r="N2252" i="1"/>
  <c r="O2252" i="1" s="1"/>
  <c r="N2248" i="1"/>
  <c r="O2248" i="1" s="1"/>
  <c r="N2244" i="1"/>
  <c r="O2244" i="1" s="1"/>
  <c r="N2240" i="1"/>
  <c r="O2240" i="1" s="1"/>
  <c r="N2236" i="1"/>
  <c r="O2236" i="1" s="1"/>
  <c r="N2232" i="1"/>
  <c r="O2232" i="1" s="1"/>
  <c r="N2228" i="1"/>
  <c r="O2228" i="1" s="1"/>
  <c r="N2224" i="1"/>
  <c r="O2224" i="1" s="1"/>
  <c r="N2220" i="1"/>
  <c r="O2220" i="1" s="1"/>
  <c r="N2216" i="1"/>
  <c r="O2216" i="1" s="1"/>
  <c r="N2212" i="1"/>
  <c r="O2212" i="1" s="1"/>
  <c r="N2208" i="1"/>
  <c r="O2208" i="1" s="1"/>
  <c r="N2204" i="1"/>
  <c r="O2204" i="1" s="1"/>
  <c r="N2200" i="1"/>
  <c r="O2200" i="1" s="1"/>
  <c r="N2196" i="1"/>
  <c r="O2196" i="1" s="1"/>
  <c r="N2192" i="1"/>
  <c r="O2192" i="1" s="1"/>
  <c r="N2188" i="1"/>
  <c r="N2184" i="1"/>
  <c r="N2180" i="1"/>
  <c r="O2180" i="1" s="1"/>
  <c r="N2176" i="1"/>
  <c r="O2176" i="1" s="1"/>
  <c r="N2172" i="1"/>
  <c r="O2172" i="1" s="1"/>
  <c r="N2168" i="1"/>
  <c r="O2168" i="1" s="1"/>
  <c r="N2164" i="1"/>
  <c r="O2164" i="1" s="1"/>
  <c r="N2160" i="1"/>
  <c r="O2160" i="1" s="1"/>
  <c r="N2156" i="1"/>
  <c r="O2156" i="1" s="1"/>
  <c r="N2152" i="1"/>
  <c r="O2152" i="1" s="1"/>
  <c r="N2148" i="1"/>
  <c r="O2148" i="1" s="1"/>
  <c r="N2144" i="1"/>
  <c r="O2144" i="1" s="1"/>
  <c r="N2140" i="1"/>
  <c r="O2140" i="1" s="1"/>
  <c r="N2136" i="1"/>
  <c r="O2136" i="1" s="1"/>
  <c r="N2132" i="1"/>
  <c r="O2132" i="1" s="1"/>
  <c r="N2128" i="1"/>
  <c r="O2128" i="1" s="1"/>
  <c r="N2124" i="1"/>
  <c r="O2124" i="1" s="1"/>
  <c r="N2120" i="1"/>
  <c r="O2120" i="1" s="1"/>
  <c r="N2116" i="1"/>
  <c r="O2116" i="1" s="1"/>
  <c r="N2112" i="1"/>
  <c r="O2112" i="1" s="1"/>
  <c r="N2108" i="1"/>
  <c r="O2108" i="1" s="1"/>
  <c r="N2104" i="1"/>
  <c r="O2104" i="1" s="1"/>
  <c r="N2100" i="1"/>
  <c r="O2100" i="1" s="1"/>
  <c r="N2096" i="1"/>
  <c r="O2096" i="1" s="1"/>
  <c r="N2092" i="1"/>
  <c r="O2092" i="1" s="1"/>
  <c r="N2088" i="1"/>
  <c r="O2088" i="1" s="1"/>
  <c r="N2084" i="1"/>
  <c r="O2084" i="1" s="1"/>
  <c r="N2080" i="1"/>
  <c r="O2080" i="1" s="1"/>
  <c r="N2076" i="1"/>
  <c r="O2076" i="1" s="1"/>
  <c r="N2072" i="1"/>
  <c r="O2072" i="1" s="1"/>
  <c r="N2068" i="1"/>
  <c r="O2068" i="1" s="1"/>
  <c r="N2064" i="1"/>
  <c r="O2064" i="1" s="1"/>
  <c r="N2060" i="1"/>
  <c r="O2060" i="1" s="1"/>
  <c r="N2056" i="1"/>
  <c r="O2056" i="1" s="1"/>
  <c r="N2052" i="1"/>
  <c r="O2052" i="1" s="1"/>
  <c r="N2048" i="1"/>
  <c r="O2048" i="1" s="1"/>
  <c r="N2044" i="1"/>
  <c r="O2044" i="1" s="1"/>
  <c r="N2040" i="1"/>
  <c r="O2040" i="1" s="1"/>
  <c r="N2036" i="1"/>
  <c r="O2036" i="1" s="1"/>
  <c r="N2032" i="1"/>
  <c r="O2032" i="1" s="1"/>
  <c r="N2028" i="1"/>
  <c r="O2028" i="1" s="1"/>
  <c r="N2024" i="1"/>
  <c r="O2024" i="1" s="1"/>
  <c r="O4551" i="1"/>
  <c r="O4547" i="1"/>
  <c r="O4543" i="1"/>
  <c r="O4539" i="1"/>
  <c r="O4535" i="1"/>
  <c r="O4531" i="1"/>
  <c r="O4527" i="1"/>
  <c r="O4523" i="1"/>
  <c r="O4519" i="1"/>
  <c r="O4515" i="1"/>
  <c r="O4511" i="1"/>
  <c r="O4507" i="1"/>
  <c r="O4503" i="1"/>
  <c r="O4499" i="1"/>
  <c r="O4495" i="1"/>
  <c r="O4491" i="1"/>
  <c r="O4487" i="1"/>
  <c r="O4479" i="1"/>
  <c r="O4475" i="1"/>
  <c r="O4471" i="1"/>
  <c r="O4463" i="1"/>
  <c r="O4459" i="1"/>
  <c r="O4455" i="1"/>
  <c r="O4447" i="1"/>
  <c r="O4443" i="1"/>
  <c r="O4439" i="1"/>
  <c r="O4431" i="1"/>
  <c r="O4427" i="1"/>
  <c r="O4423" i="1"/>
  <c r="O4419" i="1"/>
  <c r="O4411" i="1"/>
  <c r="O4407" i="1"/>
  <c r="O4403" i="1"/>
  <c r="O4395" i="1"/>
  <c r="O4391" i="1"/>
  <c r="O4387" i="1"/>
  <c r="O4383" i="1"/>
  <c r="O4375" i="1"/>
  <c r="O4367" i="1"/>
  <c r="O4363" i="1"/>
  <c r="O4359" i="1"/>
  <c r="O4347" i="1"/>
  <c r="O4343" i="1"/>
  <c r="O4339" i="1"/>
  <c r="O4335" i="1"/>
  <c r="O4331" i="1"/>
  <c r="O4327" i="1"/>
  <c r="O4319" i="1"/>
  <c r="O4311" i="1"/>
  <c r="O4303" i="1"/>
  <c r="O4295" i="1"/>
  <c r="O4283" i="1"/>
  <c r="O4279" i="1"/>
  <c r="O4275" i="1"/>
  <c r="O4271" i="1"/>
  <c r="O4267" i="1"/>
  <c r="O4251" i="1"/>
  <c r="O4247" i="1"/>
  <c r="O4243" i="1"/>
  <c r="O4239" i="1"/>
  <c r="O4235" i="1"/>
  <c r="O4219" i="1"/>
  <c r="O4215" i="1"/>
  <c r="O4211" i="1"/>
  <c r="O4207" i="1"/>
  <c r="O4203" i="1"/>
  <c r="O4199" i="1"/>
  <c r="O4191" i="1"/>
  <c r="O4187" i="1"/>
  <c r="O4183" i="1"/>
  <c r="O4175" i="1"/>
  <c r="O4171" i="1"/>
  <c r="O4167" i="1"/>
  <c r="O4159" i="1"/>
  <c r="O4155" i="1"/>
  <c r="O4151" i="1"/>
  <c r="O4143" i="1"/>
  <c r="O4139" i="1"/>
  <c r="O4135" i="1"/>
  <c r="O4127" i="1"/>
  <c r="O4123" i="1"/>
  <c r="O4119" i="1"/>
  <c r="O4111" i="1"/>
  <c r="O4107" i="1"/>
  <c r="O4103" i="1"/>
  <c r="O4095" i="1"/>
  <c r="O4091" i="1"/>
  <c r="O4087" i="1"/>
  <c r="O4079" i="1"/>
  <c r="O4075" i="1"/>
  <c r="O4071" i="1"/>
  <c r="O4063" i="1"/>
  <c r="O4059" i="1"/>
  <c r="O4055" i="1"/>
  <c r="O4047" i="1"/>
  <c r="O4043" i="1"/>
  <c r="O4039" i="1"/>
  <c r="O4031" i="1"/>
  <c r="O4027" i="1"/>
  <c r="O4023" i="1"/>
  <c r="O4015" i="1"/>
  <c r="O4011" i="1"/>
  <c r="O4007" i="1"/>
  <c r="O3999" i="1"/>
  <c r="O3995" i="1"/>
  <c r="O3991" i="1"/>
  <c r="O3983" i="1"/>
  <c r="O3979" i="1"/>
  <c r="O3975" i="1"/>
  <c r="O3967" i="1"/>
  <c r="O3963" i="1"/>
  <c r="O3959" i="1"/>
  <c r="O3951" i="1"/>
  <c r="O3947" i="1"/>
  <c r="O3943" i="1"/>
  <c r="O3935" i="1"/>
  <c r="O3931" i="1"/>
  <c r="O3927" i="1"/>
  <c r="O3919" i="1"/>
  <c r="O3915" i="1"/>
  <c r="O3911" i="1"/>
  <c r="O3903" i="1"/>
  <c r="O3899" i="1"/>
  <c r="O3895" i="1"/>
  <c r="O3887" i="1"/>
  <c r="O3883" i="1"/>
  <c r="O3879" i="1"/>
  <c r="O3871" i="1"/>
  <c r="O3867" i="1"/>
  <c r="O3863" i="1"/>
  <c r="O3855" i="1"/>
  <c r="O3851" i="1"/>
  <c r="O3847" i="1"/>
  <c r="O3839" i="1"/>
  <c r="O3835" i="1"/>
  <c r="O3831" i="1"/>
  <c r="O3823" i="1"/>
  <c r="O3819" i="1"/>
  <c r="O3815" i="1"/>
  <c r="O3807" i="1"/>
  <c r="O3803" i="1"/>
  <c r="O3799" i="1"/>
  <c r="O3791" i="1"/>
  <c r="O3787" i="1"/>
  <c r="O3783" i="1"/>
  <c r="O3775" i="1"/>
  <c r="O3771" i="1"/>
  <c r="O3767" i="1"/>
  <c r="O3759" i="1"/>
  <c r="O3755" i="1"/>
  <c r="O3751" i="1"/>
  <c r="O3743" i="1"/>
  <c r="O3739" i="1"/>
  <c r="O3735" i="1"/>
  <c r="O3727" i="1"/>
  <c r="O3723" i="1"/>
  <c r="O3719" i="1"/>
  <c r="O3711" i="1"/>
  <c r="O3707" i="1"/>
  <c r="O3703" i="1"/>
  <c r="O3695" i="1"/>
  <c r="O3691" i="1"/>
  <c r="O3687" i="1"/>
  <c r="O3679" i="1"/>
  <c r="O3675" i="1"/>
  <c r="O3671" i="1"/>
  <c r="O3663" i="1"/>
  <c r="O3659" i="1"/>
  <c r="O3655" i="1"/>
  <c r="O3647" i="1"/>
  <c r="O3643" i="1"/>
  <c r="O3639" i="1"/>
  <c r="O3631" i="1"/>
  <c r="O3627" i="1"/>
  <c r="O3623" i="1"/>
  <c r="O3615" i="1"/>
  <c r="O3611" i="1"/>
  <c r="O3607" i="1"/>
  <c r="O3599" i="1"/>
  <c r="O3595" i="1"/>
  <c r="O3591" i="1"/>
  <c r="O3583" i="1"/>
  <c r="O3579" i="1"/>
  <c r="O3571" i="1"/>
  <c r="O3563" i="1"/>
  <c r="O3559" i="1"/>
  <c r="O3555" i="1"/>
  <c r="O3539" i="1"/>
  <c r="O3531" i="1"/>
  <c r="O3523" i="1"/>
  <c r="O3507" i="1"/>
  <c r="O3491" i="1"/>
  <c r="O3479" i="1"/>
  <c r="O3475" i="1"/>
  <c r="O3459" i="1"/>
  <c r="O3451" i="1"/>
  <c r="O3443" i="1"/>
  <c r="O3435" i="1"/>
  <c r="O3427" i="1"/>
  <c r="O3411" i="1"/>
  <c r="O3395" i="1"/>
  <c r="N314" i="1"/>
  <c r="O314" i="1" s="1"/>
  <c r="N2021" i="1"/>
  <c r="O2021" i="1" s="1"/>
  <c r="N2017" i="1"/>
  <c r="O2017" i="1" s="1"/>
  <c r="N2013" i="1"/>
  <c r="O2013" i="1" s="1"/>
  <c r="N2009" i="1"/>
  <c r="O2009" i="1" s="1"/>
  <c r="N2005" i="1"/>
  <c r="N2001" i="1"/>
  <c r="O2001" i="1" s="1"/>
  <c r="N1997" i="1"/>
  <c r="O1997" i="1" s="1"/>
  <c r="N1993" i="1"/>
  <c r="O1993" i="1" s="1"/>
  <c r="N1989" i="1"/>
  <c r="O1989" i="1" s="1"/>
  <c r="N1985" i="1"/>
  <c r="O1985" i="1" s="1"/>
  <c r="N1981" i="1"/>
  <c r="O1981" i="1" s="1"/>
  <c r="N1977" i="1"/>
  <c r="O1977" i="1" s="1"/>
  <c r="N1973" i="1"/>
  <c r="O1973" i="1" s="1"/>
  <c r="N1969" i="1"/>
  <c r="O1969" i="1" s="1"/>
  <c r="N1965" i="1"/>
  <c r="O1965" i="1" s="1"/>
  <c r="N1961" i="1"/>
  <c r="O1961" i="1" s="1"/>
  <c r="N1957" i="1"/>
  <c r="O1957" i="1" s="1"/>
  <c r="N1953" i="1"/>
  <c r="O1953" i="1" s="1"/>
  <c r="N1949" i="1"/>
  <c r="O1949" i="1" s="1"/>
  <c r="N1945" i="1"/>
  <c r="O1945" i="1" s="1"/>
  <c r="N1941" i="1"/>
  <c r="O1941" i="1" s="1"/>
  <c r="N1937" i="1"/>
  <c r="O1937" i="1" s="1"/>
  <c r="N1933" i="1"/>
  <c r="O1933" i="1" s="1"/>
  <c r="N1929" i="1"/>
  <c r="O1929" i="1" s="1"/>
  <c r="N1925" i="1"/>
  <c r="O1925" i="1" s="1"/>
  <c r="N1921" i="1"/>
  <c r="O1921" i="1" s="1"/>
  <c r="N1917" i="1"/>
  <c r="O1917" i="1" s="1"/>
  <c r="N1913" i="1"/>
  <c r="O1913" i="1" s="1"/>
  <c r="N1909" i="1"/>
  <c r="O1909" i="1" s="1"/>
  <c r="N1905" i="1"/>
  <c r="O1905" i="1" s="1"/>
  <c r="N1901" i="1"/>
  <c r="O1901" i="1" s="1"/>
  <c r="N1897" i="1"/>
  <c r="O1897" i="1" s="1"/>
  <c r="N1893" i="1"/>
  <c r="O1893" i="1" s="1"/>
  <c r="N1889" i="1"/>
  <c r="O1889" i="1" s="1"/>
  <c r="N1885" i="1"/>
  <c r="O1885" i="1" s="1"/>
  <c r="N1881" i="1"/>
  <c r="O1881" i="1" s="1"/>
  <c r="N1877" i="1"/>
  <c r="O1877" i="1" s="1"/>
  <c r="N1873" i="1"/>
  <c r="O1873" i="1" s="1"/>
  <c r="N1869" i="1"/>
  <c r="O1869" i="1" s="1"/>
  <c r="N1865" i="1"/>
  <c r="O1865" i="1" s="1"/>
  <c r="N1861" i="1"/>
  <c r="O1861" i="1" s="1"/>
  <c r="N1857" i="1"/>
  <c r="O1857" i="1" s="1"/>
  <c r="N1853" i="1"/>
  <c r="O1853" i="1" s="1"/>
  <c r="N1849" i="1"/>
  <c r="O1849" i="1" s="1"/>
  <c r="N1845" i="1"/>
  <c r="O1845" i="1" s="1"/>
  <c r="N1841" i="1"/>
  <c r="N1837" i="1"/>
  <c r="N1833" i="1"/>
  <c r="O1833" i="1" s="1"/>
  <c r="N1829" i="1"/>
  <c r="O1829" i="1" s="1"/>
  <c r="N1825" i="1"/>
  <c r="O1825" i="1" s="1"/>
  <c r="N1821" i="1"/>
  <c r="O1821" i="1" s="1"/>
  <c r="N1817" i="1"/>
  <c r="O1817" i="1" s="1"/>
  <c r="N1813" i="1"/>
  <c r="O1813" i="1" s="1"/>
  <c r="N1809" i="1"/>
  <c r="O1809" i="1" s="1"/>
  <c r="N1805" i="1"/>
  <c r="O1805" i="1" s="1"/>
  <c r="N1801" i="1"/>
  <c r="O1801" i="1" s="1"/>
  <c r="N1797" i="1"/>
  <c r="O1797" i="1" s="1"/>
  <c r="N1793" i="1"/>
  <c r="O1793" i="1" s="1"/>
  <c r="N1789" i="1"/>
  <c r="O1789" i="1" s="1"/>
  <c r="N1785" i="1"/>
  <c r="O1785" i="1" s="1"/>
  <c r="N1781" i="1"/>
  <c r="O1781" i="1" s="1"/>
  <c r="N1777" i="1"/>
  <c r="O1777" i="1" s="1"/>
  <c r="N1773" i="1"/>
  <c r="O1773" i="1" s="1"/>
  <c r="N1769" i="1"/>
  <c r="O1769" i="1" s="1"/>
  <c r="N1765" i="1"/>
  <c r="O1765" i="1" s="1"/>
  <c r="N1761" i="1"/>
  <c r="O1761" i="1" s="1"/>
  <c r="N1757" i="1"/>
  <c r="O1757" i="1" s="1"/>
  <c r="N1753" i="1"/>
  <c r="O1753" i="1" s="1"/>
  <c r="N1749" i="1"/>
  <c r="O1749" i="1" s="1"/>
  <c r="N1745" i="1"/>
  <c r="O1745" i="1" s="1"/>
  <c r="N1741" i="1"/>
  <c r="O1741" i="1" s="1"/>
  <c r="N1737" i="1"/>
  <c r="O1737" i="1" s="1"/>
  <c r="N1733" i="1"/>
  <c r="O1733" i="1" s="1"/>
  <c r="N1729" i="1"/>
  <c r="O1729" i="1" s="1"/>
  <c r="N1725" i="1"/>
  <c r="O1725" i="1" s="1"/>
  <c r="N1721" i="1"/>
  <c r="O1721" i="1" s="1"/>
  <c r="N1717" i="1"/>
  <c r="O1717" i="1" s="1"/>
  <c r="N1713" i="1"/>
  <c r="O1713" i="1" s="1"/>
  <c r="N1709" i="1"/>
  <c r="O1709" i="1" s="1"/>
  <c r="N1705" i="1"/>
  <c r="O1705" i="1" s="1"/>
  <c r="N1701" i="1"/>
  <c r="O1701" i="1" s="1"/>
  <c r="N1697" i="1"/>
  <c r="O1697" i="1" s="1"/>
  <c r="N1693" i="1"/>
  <c r="O1693" i="1" s="1"/>
  <c r="N1689" i="1"/>
  <c r="O1689" i="1" s="1"/>
  <c r="N1685" i="1"/>
  <c r="O1685" i="1" s="1"/>
  <c r="N1681" i="1"/>
  <c r="O1681" i="1" s="1"/>
  <c r="N1677" i="1"/>
  <c r="O1677" i="1" s="1"/>
  <c r="N1673" i="1"/>
  <c r="O1673" i="1" s="1"/>
  <c r="N1669" i="1"/>
  <c r="O1669" i="1" s="1"/>
  <c r="N1665" i="1"/>
  <c r="O1665" i="1" s="1"/>
  <c r="N1661" i="1"/>
  <c r="O1661" i="1" s="1"/>
  <c r="N1657" i="1"/>
  <c r="O1657" i="1" s="1"/>
  <c r="N1653" i="1"/>
  <c r="O1653" i="1" s="1"/>
  <c r="N1649" i="1"/>
  <c r="O1649" i="1" s="1"/>
  <c r="N1645" i="1"/>
  <c r="N1641" i="1"/>
  <c r="O1641" i="1" s="1"/>
  <c r="N1637" i="1"/>
  <c r="O1637" i="1" s="1"/>
  <c r="N1633" i="1"/>
  <c r="O1633" i="1" s="1"/>
  <c r="N1629" i="1"/>
  <c r="O1629" i="1" s="1"/>
  <c r="N1625" i="1"/>
  <c r="O1625" i="1" s="1"/>
  <c r="N1621" i="1"/>
  <c r="O1621" i="1" s="1"/>
  <c r="N1617" i="1"/>
  <c r="O1617" i="1" s="1"/>
  <c r="N1613" i="1"/>
  <c r="O1613" i="1" s="1"/>
  <c r="N1609" i="1"/>
  <c r="O1609" i="1" s="1"/>
  <c r="N1605" i="1"/>
  <c r="O1605" i="1" s="1"/>
  <c r="N1601" i="1"/>
  <c r="O1601" i="1" s="1"/>
  <c r="N1597" i="1"/>
  <c r="O1597" i="1" s="1"/>
  <c r="N1593" i="1"/>
  <c r="O1593" i="1" s="1"/>
  <c r="N1589" i="1"/>
  <c r="O1589" i="1" s="1"/>
  <c r="N1585" i="1"/>
  <c r="O1585" i="1" s="1"/>
  <c r="N1581" i="1"/>
  <c r="O1581" i="1" s="1"/>
  <c r="N1577" i="1"/>
  <c r="O1577" i="1" s="1"/>
  <c r="N1573" i="1"/>
  <c r="O1573" i="1" s="1"/>
  <c r="N1569" i="1"/>
  <c r="O1569" i="1" s="1"/>
  <c r="N1565" i="1"/>
  <c r="O1565" i="1" s="1"/>
  <c r="N1561" i="1"/>
  <c r="O1561" i="1" s="1"/>
  <c r="N1557" i="1"/>
  <c r="O1557" i="1" s="1"/>
  <c r="N1553" i="1"/>
  <c r="O1553" i="1" s="1"/>
  <c r="N1549" i="1"/>
  <c r="O1549" i="1" s="1"/>
  <c r="N1545" i="1"/>
  <c r="O1545" i="1" s="1"/>
  <c r="N1541" i="1"/>
  <c r="O1541" i="1" s="1"/>
  <c r="N1537" i="1"/>
  <c r="O1537" i="1" s="1"/>
  <c r="N1533" i="1"/>
  <c r="O1533" i="1" s="1"/>
  <c r="N1529" i="1"/>
  <c r="O1529" i="1" s="1"/>
  <c r="N1525" i="1"/>
  <c r="O1525" i="1" s="1"/>
  <c r="N1521" i="1"/>
  <c r="O1521" i="1" s="1"/>
  <c r="N1517" i="1"/>
  <c r="O1517" i="1" s="1"/>
  <c r="N1513" i="1"/>
  <c r="O1513" i="1" s="1"/>
  <c r="N1509" i="1"/>
  <c r="O1509" i="1" s="1"/>
  <c r="N1505" i="1"/>
  <c r="O1505" i="1" s="1"/>
  <c r="N1501" i="1"/>
  <c r="O1501" i="1" s="1"/>
  <c r="N1497" i="1"/>
  <c r="O1497" i="1" s="1"/>
  <c r="N1493" i="1"/>
  <c r="O1493" i="1" s="1"/>
  <c r="N1489" i="1"/>
  <c r="O1489" i="1" s="1"/>
  <c r="N1485" i="1"/>
  <c r="O1485" i="1" s="1"/>
  <c r="N1481" i="1"/>
  <c r="O1481" i="1" s="1"/>
  <c r="N1477" i="1"/>
  <c r="O1477" i="1" s="1"/>
  <c r="N1473" i="1"/>
  <c r="O1473" i="1" s="1"/>
  <c r="N1469" i="1"/>
  <c r="O1469" i="1" s="1"/>
  <c r="N1465" i="1"/>
  <c r="O1465" i="1" s="1"/>
  <c r="N1461" i="1"/>
  <c r="O1461" i="1" s="1"/>
  <c r="N1457" i="1"/>
  <c r="O1457" i="1" s="1"/>
  <c r="N1453" i="1"/>
  <c r="O1453" i="1" s="1"/>
  <c r="N1449" i="1"/>
  <c r="O1449" i="1" s="1"/>
  <c r="N1445" i="1"/>
  <c r="O1445" i="1" s="1"/>
  <c r="N1441" i="1"/>
  <c r="O1441" i="1" s="1"/>
  <c r="N1437" i="1"/>
  <c r="O1437" i="1" s="1"/>
  <c r="N1433" i="1"/>
  <c r="O1433" i="1" s="1"/>
  <c r="N1429" i="1"/>
  <c r="O1429" i="1" s="1"/>
  <c r="N1425" i="1"/>
  <c r="O1425" i="1" s="1"/>
  <c r="N1421" i="1"/>
  <c r="O1421" i="1" s="1"/>
  <c r="N1417" i="1"/>
  <c r="N1413" i="1"/>
  <c r="N1409" i="1"/>
  <c r="O1409" i="1" s="1"/>
  <c r="N1405" i="1"/>
  <c r="O1405" i="1" s="1"/>
  <c r="N1401" i="1"/>
  <c r="O1401" i="1" s="1"/>
  <c r="N1397" i="1"/>
  <c r="O1397" i="1" s="1"/>
  <c r="N1393" i="1"/>
  <c r="O1393" i="1" s="1"/>
  <c r="N1389" i="1"/>
  <c r="O1389" i="1" s="1"/>
  <c r="N1385" i="1"/>
  <c r="O1385" i="1" s="1"/>
  <c r="N1381" i="1"/>
  <c r="O1381" i="1" s="1"/>
  <c r="N1377" i="1"/>
  <c r="O1377" i="1" s="1"/>
  <c r="N1373" i="1"/>
  <c r="O1373" i="1" s="1"/>
  <c r="N1369" i="1"/>
  <c r="O1369" i="1" s="1"/>
  <c r="N1365" i="1"/>
  <c r="O1365" i="1" s="1"/>
  <c r="N1361" i="1"/>
  <c r="O1361" i="1" s="1"/>
  <c r="N1357" i="1"/>
  <c r="O1357" i="1" s="1"/>
  <c r="N1353" i="1"/>
  <c r="O1353" i="1" s="1"/>
  <c r="N1349" i="1"/>
  <c r="O1349" i="1" s="1"/>
  <c r="N2020" i="1"/>
  <c r="O2020" i="1" s="1"/>
  <c r="N2016" i="1"/>
  <c r="O2016" i="1" s="1"/>
  <c r="N2012" i="1"/>
  <c r="O2012" i="1" s="1"/>
  <c r="N2008" i="1"/>
  <c r="N2004" i="1"/>
  <c r="N2000" i="1"/>
  <c r="O2000" i="1" s="1"/>
  <c r="N1996" i="1"/>
  <c r="O1996" i="1" s="1"/>
  <c r="N1992" i="1"/>
  <c r="O1992" i="1" s="1"/>
  <c r="N1988" i="1"/>
  <c r="O1988" i="1" s="1"/>
  <c r="N1984" i="1"/>
  <c r="O1984" i="1" s="1"/>
  <c r="N1980" i="1"/>
  <c r="O1980" i="1" s="1"/>
  <c r="N1976" i="1"/>
  <c r="O1976" i="1" s="1"/>
  <c r="N1972" i="1"/>
  <c r="O1972" i="1" s="1"/>
  <c r="N1968" i="1"/>
  <c r="O1968" i="1" s="1"/>
  <c r="N1964" i="1"/>
  <c r="O1964" i="1" s="1"/>
  <c r="N1960" i="1"/>
  <c r="O1960" i="1" s="1"/>
  <c r="N1956" i="1"/>
  <c r="O1956" i="1" s="1"/>
  <c r="N1952" i="1"/>
  <c r="O1952" i="1" s="1"/>
  <c r="N1948" i="1"/>
  <c r="O1948" i="1" s="1"/>
  <c r="N1944" i="1"/>
  <c r="O1944" i="1" s="1"/>
  <c r="N1940" i="1"/>
  <c r="O1940" i="1" s="1"/>
  <c r="N1936" i="1"/>
  <c r="O1936" i="1" s="1"/>
  <c r="N1932" i="1"/>
  <c r="O1932" i="1" s="1"/>
  <c r="N1928" i="1"/>
  <c r="O1928" i="1" s="1"/>
  <c r="N1924" i="1"/>
  <c r="O1924" i="1" s="1"/>
  <c r="N1920" i="1"/>
  <c r="O1920" i="1" s="1"/>
  <c r="N1916" i="1"/>
  <c r="O1916" i="1" s="1"/>
  <c r="N1912" i="1"/>
  <c r="O1912" i="1" s="1"/>
  <c r="N1908" i="1"/>
  <c r="O1908" i="1" s="1"/>
  <c r="N1904" i="1"/>
  <c r="O1904" i="1" s="1"/>
  <c r="N1900" i="1"/>
  <c r="O1900" i="1" s="1"/>
  <c r="N1896" i="1"/>
  <c r="O1896" i="1" s="1"/>
  <c r="N1892" i="1"/>
  <c r="O1892" i="1" s="1"/>
  <c r="N1888" i="1"/>
  <c r="O1888" i="1" s="1"/>
  <c r="N1884" i="1"/>
  <c r="O1884" i="1" s="1"/>
  <c r="N1880" i="1"/>
  <c r="O1880" i="1" s="1"/>
  <c r="N1876" i="1"/>
  <c r="O1876" i="1" s="1"/>
  <c r="N1872" i="1"/>
  <c r="O1872" i="1" s="1"/>
  <c r="N1868" i="1"/>
  <c r="O1868" i="1" s="1"/>
  <c r="N1864" i="1"/>
  <c r="O1864" i="1" s="1"/>
  <c r="N1860" i="1"/>
  <c r="O1860" i="1" s="1"/>
  <c r="N1856" i="1"/>
  <c r="O1856" i="1" s="1"/>
  <c r="N1852" i="1"/>
  <c r="O1852" i="1" s="1"/>
  <c r="N1848" i="1"/>
  <c r="O1848" i="1" s="1"/>
  <c r="N1844" i="1"/>
  <c r="O1844" i="1" s="1"/>
  <c r="N1840" i="1"/>
  <c r="N1836" i="1"/>
  <c r="N1832" i="1"/>
  <c r="O1832" i="1" s="1"/>
  <c r="N1828" i="1"/>
  <c r="O1828" i="1" s="1"/>
  <c r="N1824" i="1"/>
  <c r="O1824" i="1" s="1"/>
  <c r="N1820" i="1"/>
  <c r="O1820" i="1" s="1"/>
  <c r="N1816" i="1"/>
  <c r="O1816" i="1" s="1"/>
  <c r="N1812" i="1"/>
  <c r="O1812" i="1" s="1"/>
  <c r="N1808" i="1"/>
  <c r="O1808" i="1" s="1"/>
  <c r="N1804" i="1"/>
  <c r="O1804" i="1" s="1"/>
  <c r="N1800" i="1"/>
  <c r="O1800" i="1" s="1"/>
  <c r="N1796" i="1"/>
  <c r="O1796" i="1" s="1"/>
  <c r="N1792" i="1"/>
  <c r="O1792" i="1" s="1"/>
  <c r="N1788" i="1"/>
  <c r="O1788" i="1" s="1"/>
  <c r="N1784" i="1"/>
  <c r="O1784" i="1" s="1"/>
  <c r="N1780" i="1"/>
  <c r="O1780" i="1" s="1"/>
  <c r="N1776" i="1"/>
  <c r="O1776" i="1" s="1"/>
  <c r="N1772" i="1"/>
  <c r="O1772" i="1" s="1"/>
  <c r="N1768" i="1"/>
  <c r="O1768" i="1" s="1"/>
  <c r="N1764" i="1"/>
  <c r="O1764" i="1" s="1"/>
  <c r="N1760" i="1"/>
  <c r="O1760" i="1" s="1"/>
  <c r="N1756" i="1"/>
  <c r="O1756" i="1" s="1"/>
  <c r="N1752" i="1"/>
  <c r="O1752" i="1" s="1"/>
  <c r="N1748" i="1"/>
  <c r="O1748" i="1" s="1"/>
  <c r="N1744" i="1"/>
  <c r="O1744" i="1" s="1"/>
  <c r="N1740" i="1"/>
  <c r="O1740" i="1" s="1"/>
  <c r="N1736" i="1"/>
  <c r="O1736" i="1" s="1"/>
  <c r="N1732" i="1"/>
  <c r="O1732" i="1" s="1"/>
  <c r="N1728" i="1"/>
  <c r="O1728" i="1" s="1"/>
  <c r="N1724" i="1"/>
  <c r="O1724" i="1" s="1"/>
  <c r="N1720" i="1"/>
  <c r="O1720" i="1" s="1"/>
  <c r="N1716" i="1"/>
  <c r="O1716" i="1" s="1"/>
  <c r="N1712" i="1"/>
  <c r="O1712" i="1" s="1"/>
  <c r="N1708" i="1"/>
  <c r="O1708" i="1" s="1"/>
  <c r="N1704" i="1"/>
  <c r="O1704" i="1" s="1"/>
  <c r="N1700" i="1"/>
  <c r="O1700" i="1" s="1"/>
  <c r="N1696" i="1"/>
  <c r="O1696" i="1" s="1"/>
  <c r="N1692" i="1"/>
  <c r="O1692" i="1" s="1"/>
  <c r="N1688" i="1"/>
  <c r="O1688" i="1" s="1"/>
  <c r="N1684" i="1"/>
  <c r="O1684" i="1" s="1"/>
  <c r="N1680" i="1"/>
  <c r="O1680" i="1" s="1"/>
  <c r="N1676" i="1"/>
  <c r="O1676" i="1" s="1"/>
  <c r="N1672" i="1"/>
  <c r="O1672" i="1" s="1"/>
  <c r="N1668" i="1"/>
  <c r="O1668" i="1" s="1"/>
  <c r="N1664" i="1"/>
  <c r="O1664" i="1" s="1"/>
  <c r="N1660" i="1"/>
  <c r="O1660" i="1" s="1"/>
  <c r="N1656" i="1"/>
  <c r="O1656" i="1" s="1"/>
  <c r="N1652" i="1"/>
  <c r="O1652" i="1" s="1"/>
  <c r="N1648" i="1"/>
  <c r="N1644" i="1"/>
  <c r="N1640" i="1"/>
  <c r="O1640" i="1" s="1"/>
  <c r="N1636" i="1"/>
  <c r="O1636" i="1" s="1"/>
  <c r="N1632" i="1"/>
  <c r="O1632" i="1" s="1"/>
  <c r="N1628" i="1"/>
  <c r="O1628" i="1" s="1"/>
  <c r="N1624" i="1"/>
  <c r="O1624" i="1" s="1"/>
  <c r="N1620" i="1"/>
  <c r="O1620" i="1" s="1"/>
  <c r="N1616" i="1"/>
  <c r="O1616" i="1" s="1"/>
  <c r="N1612" i="1"/>
  <c r="O1612" i="1" s="1"/>
  <c r="N1608" i="1"/>
  <c r="O1608" i="1" s="1"/>
  <c r="N1604" i="1"/>
  <c r="O1604" i="1" s="1"/>
  <c r="N1600" i="1"/>
  <c r="O1600" i="1" s="1"/>
  <c r="N1596" i="1"/>
  <c r="O1596" i="1" s="1"/>
  <c r="N1592" i="1"/>
  <c r="O1592" i="1" s="1"/>
  <c r="N1588" i="1"/>
  <c r="O1588" i="1" s="1"/>
  <c r="N1584" i="1"/>
  <c r="O1584" i="1" s="1"/>
  <c r="N1580" i="1"/>
  <c r="O1580" i="1" s="1"/>
  <c r="N1576" i="1"/>
  <c r="O1576" i="1" s="1"/>
  <c r="N1572" i="1"/>
  <c r="O1572" i="1" s="1"/>
  <c r="N1568" i="1"/>
  <c r="O1568" i="1" s="1"/>
  <c r="N1564" i="1"/>
  <c r="O1564" i="1" s="1"/>
  <c r="N1560" i="1"/>
  <c r="O1560" i="1" s="1"/>
  <c r="N1556" i="1"/>
  <c r="O1556" i="1" s="1"/>
  <c r="N1552" i="1"/>
  <c r="O1552" i="1" s="1"/>
  <c r="N1548" i="1"/>
  <c r="O1548" i="1" s="1"/>
  <c r="N1544" i="1"/>
  <c r="O1544" i="1" s="1"/>
  <c r="N1540" i="1"/>
  <c r="O1540" i="1" s="1"/>
  <c r="N1536" i="1"/>
  <c r="O1536" i="1" s="1"/>
  <c r="N1532" i="1"/>
  <c r="O1532" i="1" s="1"/>
  <c r="N1528" i="1"/>
  <c r="O1528" i="1" s="1"/>
  <c r="N1524" i="1"/>
  <c r="O1524" i="1" s="1"/>
  <c r="N1520" i="1"/>
  <c r="O1520" i="1" s="1"/>
  <c r="N1516" i="1"/>
  <c r="O1516" i="1" s="1"/>
  <c r="N1512" i="1"/>
  <c r="O1512" i="1" s="1"/>
  <c r="N1508" i="1"/>
  <c r="O1508" i="1" s="1"/>
  <c r="N1504" i="1"/>
  <c r="O1504" i="1" s="1"/>
  <c r="N1500" i="1"/>
  <c r="O1500" i="1" s="1"/>
  <c r="N1496" i="1"/>
  <c r="O1496" i="1" s="1"/>
  <c r="N1492" i="1"/>
  <c r="O1492" i="1" s="1"/>
  <c r="N1488" i="1"/>
  <c r="O1488" i="1" s="1"/>
  <c r="N1484" i="1"/>
  <c r="O1484" i="1" s="1"/>
  <c r="N1480" i="1"/>
  <c r="O1480" i="1" s="1"/>
  <c r="N1476" i="1"/>
  <c r="O1476" i="1" s="1"/>
  <c r="N1472" i="1"/>
  <c r="O1472" i="1" s="1"/>
  <c r="N1468" i="1"/>
  <c r="O1468" i="1" s="1"/>
  <c r="N1464" i="1"/>
  <c r="O1464" i="1" s="1"/>
  <c r="N1460" i="1"/>
  <c r="O1460" i="1" s="1"/>
  <c r="N1456" i="1"/>
  <c r="O1456" i="1" s="1"/>
  <c r="N1452" i="1"/>
  <c r="O1452" i="1" s="1"/>
  <c r="N1448" i="1"/>
  <c r="O1448" i="1" s="1"/>
  <c r="N1444" i="1"/>
  <c r="O1444" i="1" s="1"/>
  <c r="N1440" i="1"/>
  <c r="O1440" i="1" s="1"/>
  <c r="N1436" i="1"/>
  <c r="O1436" i="1" s="1"/>
  <c r="N1432" i="1"/>
  <c r="O1432" i="1" s="1"/>
  <c r="N1428" i="1"/>
  <c r="O1428" i="1" s="1"/>
  <c r="N1424" i="1"/>
  <c r="O1424" i="1" s="1"/>
  <c r="N1420" i="1"/>
  <c r="O1420" i="1" s="1"/>
  <c r="N1416" i="1"/>
  <c r="N1412" i="1"/>
  <c r="N1408" i="1"/>
  <c r="O1408" i="1" s="1"/>
  <c r="N1404" i="1"/>
  <c r="O1404" i="1" s="1"/>
  <c r="N1400" i="1"/>
  <c r="O1400" i="1" s="1"/>
  <c r="N1396" i="1"/>
  <c r="O1396" i="1" s="1"/>
  <c r="N1392" i="1"/>
  <c r="O1392" i="1" s="1"/>
  <c r="N1388" i="1"/>
  <c r="O1388" i="1" s="1"/>
  <c r="N1384" i="1"/>
  <c r="O1384" i="1" s="1"/>
  <c r="N1380" i="1"/>
  <c r="O1380" i="1" s="1"/>
  <c r="N1376" i="1"/>
  <c r="O1376" i="1" s="1"/>
  <c r="N1372" i="1"/>
  <c r="O1372" i="1" s="1"/>
  <c r="N1368" i="1"/>
  <c r="O1368" i="1" s="1"/>
  <c r="N1364" i="1"/>
  <c r="O1364" i="1" s="1"/>
  <c r="N1360" i="1"/>
  <c r="O1360" i="1" s="1"/>
  <c r="N1356" i="1"/>
  <c r="O1356" i="1" s="1"/>
  <c r="N1352" i="1"/>
  <c r="O1352" i="1" s="1"/>
  <c r="N1348" i="1"/>
  <c r="O1348" i="1" s="1"/>
  <c r="N1344" i="1"/>
  <c r="O1344" i="1" s="1"/>
  <c r="O3383" i="1"/>
  <c r="O3379" i="1"/>
  <c r="O3363" i="1"/>
  <c r="O3347" i="1"/>
  <c r="O3331" i="1"/>
  <c r="O3315" i="1"/>
  <c r="O3307" i="1"/>
  <c r="O3303" i="1"/>
  <c r="O3299" i="1"/>
  <c r="O3283" i="1"/>
  <c r="O3275" i="1"/>
  <c r="O3267" i="1"/>
  <c r="O3251" i="1"/>
  <c r="O3235" i="1"/>
  <c r="O3223" i="1"/>
  <c r="O3219" i="1"/>
  <c r="O3203" i="1"/>
  <c r="O3195" i="1"/>
  <c r="O3187" i="1"/>
  <c r="O3171" i="1"/>
  <c r="O3155" i="1"/>
  <c r="O3139" i="1"/>
  <c r="O3127" i="1"/>
  <c r="O3123" i="1"/>
  <c r="O3107" i="1"/>
  <c r="O3091" i="1"/>
  <c r="O3075" i="1"/>
  <c r="O3059" i="1"/>
  <c r="O3051" i="1"/>
  <c r="O3047" i="1"/>
  <c r="O3043" i="1"/>
  <c r="O3027" i="1"/>
  <c r="O3019" i="1"/>
  <c r="O3011" i="1"/>
  <c r="O2995" i="1"/>
  <c r="O2979" i="1"/>
  <c r="O2967" i="1"/>
  <c r="O2963" i="1"/>
  <c r="O2947" i="1"/>
  <c r="O2935" i="1"/>
  <c r="O2927" i="1"/>
  <c r="O2911" i="1"/>
  <c r="O2899" i="1"/>
  <c r="O2895" i="1"/>
  <c r="O2879" i="1"/>
  <c r="O2871" i="1"/>
  <c r="O2863" i="1"/>
  <c r="O2847" i="1"/>
  <c r="O2831" i="1"/>
  <c r="O2823" i="1"/>
  <c r="O2815" i="1"/>
  <c r="O2799" i="1"/>
  <c r="O2791" i="1"/>
  <c r="O2787" i="1"/>
  <c r="O2783" i="1"/>
  <c r="O2767" i="1"/>
  <c r="O2759" i="1"/>
  <c r="O2751" i="1"/>
  <c r="O2735" i="1"/>
  <c r="O2719" i="1"/>
  <c r="O2703" i="1"/>
  <c r="O2687" i="1"/>
  <c r="O2675" i="1"/>
  <c r="O2671" i="1"/>
  <c r="O2655" i="1"/>
  <c r="O2647" i="1"/>
  <c r="O2639" i="1"/>
  <c r="O2631" i="1"/>
  <c r="O2627" i="1"/>
  <c r="O2623" i="1"/>
  <c r="O2607" i="1"/>
  <c r="O2599" i="1"/>
  <c r="O2543" i="1"/>
  <c r="O2503" i="1"/>
  <c r="O2471" i="1"/>
  <c r="O2455" i="1"/>
  <c r="O2415" i="1"/>
  <c r="O2391" i="1"/>
  <c r="O2375" i="1"/>
  <c r="N2371" i="1"/>
  <c r="O2371" i="1" s="1"/>
  <c r="N2367" i="1"/>
  <c r="O2367" i="1" s="1"/>
  <c r="N2363" i="1"/>
  <c r="O2363" i="1" s="1"/>
  <c r="N2359" i="1"/>
  <c r="O2359" i="1" s="1"/>
  <c r="N2355" i="1"/>
  <c r="O2355" i="1" s="1"/>
  <c r="N2351" i="1"/>
  <c r="O2351" i="1" s="1"/>
  <c r="N2347" i="1"/>
  <c r="O2347" i="1" s="1"/>
  <c r="N2343" i="1"/>
  <c r="O2343" i="1" s="1"/>
  <c r="N2339" i="1"/>
  <c r="O2339" i="1" s="1"/>
  <c r="N2335" i="1"/>
  <c r="O2335" i="1" s="1"/>
  <c r="N2331" i="1"/>
  <c r="O2331" i="1" s="1"/>
  <c r="N2327" i="1"/>
  <c r="O2327" i="1" s="1"/>
  <c r="N2323" i="1"/>
  <c r="O2323" i="1" s="1"/>
  <c r="N2319" i="1"/>
  <c r="O2319" i="1" s="1"/>
  <c r="N1345" i="1"/>
  <c r="O1345" i="1" s="1"/>
  <c r="N1341" i="1"/>
  <c r="O1341" i="1" s="1"/>
  <c r="N1337" i="1"/>
  <c r="O1337" i="1" s="1"/>
  <c r="N1333" i="1"/>
  <c r="O1333" i="1" s="1"/>
  <c r="N1329" i="1"/>
  <c r="O1329" i="1" s="1"/>
  <c r="N1325" i="1"/>
  <c r="O1325" i="1" s="1"/>
  <c r="N1321" i="1"/>
  <c r="O1321" i="1" s="1"/>
  <c r="N1317" i="1"/>
  <c r="O1317" i="1" s="1"/>
  <c r="N1313" i="1"/>
  <c r="O1313" i="1" s="1"/>
  <c r="N1309" i="1"/>
  <c r="O1309" i="1" s="1"/>
  <c r="N1305" i="1"/>
  <c r="O1305" i="1" s="1"/>
  <c r="N1301" i="1"/>
  <c r="O1301" i="1" s="1"/>
  <c r="N1297" i="1"/>
  <c r="O1297" i="1" s="1"/>
  <c r="N1293" i="1"/>
  <c r="O1293" i="1" s="1"/>
  <c r="N1289" i="1"/>
  <c r="O1289" i="1" s="1"/>
  <c r="N1285" i="1"/>
  <c r="O1285" i="1" s="1"/>
  <c r="N1281" i="1"/>
  <c r="O1281" i="1" s="1"/>
  <c r="N1277" i="1"/>
  <c r="O1277" i="1" s="1"/>
  <c r="N1273" i="1"/>
  <c r="O1273" i="1" s="1"/>
  <c r="N1269" i="1"/>
  <c r="O1269" i="1" s="1"/>
  <c r="N1265" i="1"/>
  <c r="O1265" i="1" s="1"/>
  <c r="N1261" i="1"/>
  <c r="O1261" i="1" s="1"/>
  <c r="N1257" i="1"/>
  <c r="O1257" i="1" s="1"/>
  <c r="N1253" i="1"/>
  <c r="O1253" i="1" s="1"/>
  <c r="N1249" i="1"/>
  <c r="O1249" i="1" s="1"/>
  <c r="N1245" i="1"/>
  <c r="O1245" i="1" s="1"/>
  <c r="N1241" i="1"/>
  <c r="O1241" i="1" s="1"/>
  <c r="N1237" i="1"/>
  <c r="O1237" i="1" s="1"/>
  <c r="N1233" i="1"/>
  <c r="O1233" i="1" s="1"/>
  <c r="N1229" i="1"/>
  <c r="O1229" i="1" s="1"/>
  <c r="N1225" i="1"/>
  <c r="O1225" i="1" s="1"/>
  <c r="N1221" i="1"/>
  <c r="O1221" i="1" s="1"/>
  <c r="N1217" i="1"/>
  <c r="O1217" i="1" s="1"/>
  <c r="N1213" i="1"/>
  <c r="N1209" i="1"/>
  <c r="O1209" i="1" s="1"/>
  <c r="N1205" i="1"/>
  <c r="O1205" i="1" s="1"/>
  <c r="N1201" i="1"/>
  <c r="O1201" i="1" s="1"/>
  <c r="N1197" i="1"/>
  <c r="O1197" i="1" s="1"/>
  <c r="N1193" i="1"/>
  <c r="O1193" i="1" s="1"/>
  <c r="N1189" i="1"/>
  <c r="O1189" i="1" s="1"/>
  <c r="N1185" i="1"/>
  <c r="O1185" i="1" s="1"/>
  <c r="N1181" i="1"/>
  <c r="O1181" i="1" s="1"/>
  <c r="N1177" i="1"/>
  <c r="O1177" i="1" s="1"/>
  <c r="N1173" i="1"/>
  <c r="O1173" i="1" s="1"/>
  <c r="N1169" i="1"/>
  <c r="O1169" i="1" s="1"/>
  <c r="N1165" i="1"/>
  <c r="O1165" i="1" s="1"/>
  <c r="N1161" i="1"/>
  <c r="O1161" i="1" s="1"/>
  <c r="N1157" i="1"/>
  <c r="O1157" i="1" s="1"/>
  <c r="N1153" i="1"/>
  <c r="O1153" i="1" s="1"/>
  <c r="N1149" i="1"/>
  <c r="O1149" i="1" s="1"/>
  <c r="N1145" i="1"/>
  <c r="O1145" i="1" s="1"/>
  <c r="N1141" i="1"/>
  <c r="O1141" i="1" s="1"/>
  <c r="N1137" i="1"/>
  <c r="O1137" i="1" s="1"/>
  <c r="N1133" i="1"/>
  <c r="O1133" i="1" s="1"/>
  <c r="N1129" i="1"/>
  <c r="O1129" i="1" s="1"/>
  <c r="N1125" i="1"/>
  <c r="O1125" i="1" s="1"/>
  <c r="N1121" i="1"/>
  <c r="O1121" i="1" s="1"/>
  <c r="N1117" i="1"/>
  <c r="O1117" i="1" s="1"/>
  <c r="N1113" i="1"/>
  <c r="O1113" i="1" s="1"/>
  <c r="N1109" i="1"/>
  <c r="O1109" i="1" s="1"/>
  <c r="N1105" i="1"/>
  <c r="O1105" i="1" s="1"/>
  <c r="N1101" i="1"/>
  <c r="O1101" i="1" s="1"/>
  <c r="N1097" i="1"/>
  <c r="O1097" i="1" s="1"/>
  <c r="N1093" i="1"/>
  <c r="O1093" i="1" s="1"/>
  <c r="N1089" i="1"/>
  <c r="O1089" i="1" s="1"/>
  <c r="N1085" i="1"/>
  <c r="O1085" i="1" s="1"/>
  <c r="N1081" i="1"/>
  <c r="O1081" i="1" s="1"/>
  <c r="N1077" i="1"/>
  <c r="O1077" i="1" s="1"/>
  <c r="N1073" i="1"/>
  <c r="O1073" i="1" s="1"/>
  <c r="N1069" i="1"/>
  <c r="O1069" i="1" s="1"/>
  <c r="N1065" i="1"/>
  <c r="O1065" i="1" s="1"/>
  <c r="N1061" i="1"/>
  <c r="O1061" i="1" s="1"/>
  <c r="N1057" i="1"/>
  <c r="O1057" i="1" s="1"/>
  <c r="N1053" i="1"/>
  <c r="O1053" i="1" s="1"/>
  <c r="N1049" i="1"/>
  <c r="O1049" i="1" s="1"/>
  <c r="N1045" i="1"/>
  <c r="O1045" i="1" s="1"/>
  <c r="N1041" i="1"/>
  <c r="O1041" i="1" s="1"/>
  <c r="N1037" i="1"/>
  <c r="O1037" i="1" s="1"/>
  <c r="N1033" i="1"/>
  <c r="O1033" i="1" s="1"/>
  <c r="N1029" i="1"/>
  <c r="N1025" i="1"/>
  <c r="O1025" i="1" s="1"/>
  <c r="N1021" i="1"/>
  <c r="O1021" i="1" s="1"/>
  <c r="N1017" i="1"/>
  <c r="O1017" i="1" s="1"/>
  <c r="N1013" i="1"/>
  <c r="O1013" i="1" s="1"/>
  <c r="N1009" i="1"/>
  <c r="O1009" i="1" s="1"/>
  <c r="N1340" i="1"/>
  <c r="O1340" i="1" s="1"/>
  <c r="N1336" i="1"/>
  <c r="O1336" i="1" s="1"/>
  <c r="N1332" i="1"/>
  <c r="O1332" i="1" s="1"/>
  <c r="N1328" i="1"/>
  <c r="O1328" i="1" s="1"/>
  <c r="N1324" i="1"/>
  <c r="O1324" i="1" s="1"/>
  <c r="N1320" i="1"/>
  <c r="O1320" i="1" s="1"/>
  <c r="N1316" i="1"/>
  <c r="O1316" i="1" s="1"/>
  <c r="N1312" i="1"/>
  <c r="O1312" i="1" s="1"/>
  <c r="N1308" i="1"/>
  <c r="O1308" i="1" s="1"/>
  <c r="N1304" i="1"/>
  <c r="O1304" i="1" s="1"/>
  <c r="N1300" i="1"/>
  <c r="O1300" i="1" s="1"/>
  <c r="N1296" i="1"/>
  <c r="O1296" i="1" s="1"/>
  <c r="N1292" i="1"/>
  <c r="O1292" i="1" s="1"/>
  <c r="N1288" i="1"/>
  <c r="O1288" i="1" s="1"/>
  <c r="N1284" i="1"/>
  <c r="O1284" i="1" s="1"/>
  <c r="N1280" i="1"/>
  <c r="O1280" i="1" s="1"/>
  <c r="N1276" i="1"/>
  <c r="O1276" i="1" s="1"/>
  <c r="N1272" i="1"/>
  <c r="O1272" i="1" s="1"/>
  <c r="N1268" i="1"/>
  <c r="O1268" i="1" s="1"/>
  <c r="N1264" i="1"/>
  <c r="O1264" i="1" s="1"/>
  <c r="N1260" i="1"/>
  <c r="O1260" i="1" s="1"/>
  <c r="N1256" i="1"/>
  <c r="O1256" i="1" s="1"/>
  <c r="N1252" i="1"/>
  <c r="O1252" i="1" s="1"/>
  <c r="N1248" i="1"/>
  <c r="O1248" i="1" s="1"/>
  <c r="N1244" i="1"/>
  <c r="O1244" i="1" s="1"/>
  <c r="N1240" i="1"/>
  <c r="O1240" i="1" s="1"/>
  <c r="N1236" i="1"/>
  <c r="O1236" i="1" s="1"/>
  <c r="N1232" i="1"/>
  <c r="O1232" i="1" s="1"/>
  <c r="N1228" i="1"/>
  <c r="O1228" i="1" s="1"/>
  <c r="N1224" i="1"/>
  <c r="O1224" i="1" s="1"/>
  <c r="N1220" i="1"/>
  <c r="O1220" i="1" s="1"/>
  <c r="N1216" i="1"/>
  <c r="O1216" i="1" s="1"/>
  <c r="N1212" i="1"/>
  <c r="N1208" i="1"/>
  <c r="O1208" i="1" s="1"/>
  <c r="N1204" i="1"/>
  <c r="O1204" i="1" s="1"/>
  <c r="N1200" i="1"/>
  <c r="O1200" i="1" s="1"/>
  <c r="N1196" i="1"/>
  <c r="O1196" i="1" s="1"/>
  <c r="N1192" i="1"/>
  <c r="O1192" i="1" s="1"/>
  <c r="N1188" i="1"/>
  <c r="O1188" i="1" s="1"/>
  <c r="N1184" i="1"/>
  <c r="O1184" i="1" s="1"/>
  <c r="N1180" i="1"/>
  <c r="O1180" i="1" s="1"/>
  <c r="N1176" i="1"/>
  <c r="O1176" i="1" s="1"/>
  <c r="N1172" i="1"/>
  <c r="O1172" i="1" s="1"/>
  <c r="N1168" i="1"/>
  <c r="O1168" i="1" s="1"/>
  <c r="N1164" i="1"/>
  <c r="O1164" i="1" s="1"/>
  <c r="N1160" i="1"/>
  <c r="O1160" i="1" s="1"/>
  <c r="N1156" i="1"/>
  <c r="O1156" i="1" s="1"/>
  <c r="N1152" i="1"/>
  <c r="O1152" i="1" s="1"/>
  <c r="N1148" i="1"/>
  <c r="O1148" i="1" s="1"/>
  <c r="N1144" i="1"/>
  <c r="O1144" i="1" s="1"/>
  <c r="N1140" i="1"/>
  <c r="O1140" i="1" s="1"/>
  <c r="N1136" i="1"/>
  <c r="O1136" i="1" s="1"/>
  <c r="N1132" i="1"/>
  <c r="O1132" i="1" s="1"/>
  <c r="N1128" i="1"/>
  <c r="O1128" i="1" s="1"/>
  <c r="N1124" i="1"/>
  <c r="O1124" i="1" s="1"/>
  <c r="N1120" i="1"/>
  <c r="O1120" i="1" s="1"/>
  <c r="N1116" i="1"/>
  <c r="O1116" i="1" s="1"/>
  <c r="N1112" i="1"/>
  <c r="O1112" i="1" s="1"/>
  <c r="N1108" i="1"/>
  <c r="O1108" i="1" s="1"/>
  <c r="N1104" i="1"/>
  <c r="O1104" i="1" s="1"/>
  <c r="N1100" i="1"/>
  <c r="O1100" i="1" s="1"/>
  <c r="N1096" i="1"/>
  <c r="O1096" i="1" s="1"/>
  <c r="N1092" i="1"/>
  <c r="O1092" i="1" s="1"/>
  <c r="N1088" i="1"/>
  <c r="O1088" i="1" s="1"/>
  <c r="N1084" i="1"/>
  <c r="O1084" i="1" s="1"/>
  <c r="N1080" i="1"/>
  <c r="O1080" i="1" s="1"/>
  <c r="N1076" i="1"/>
  <c r="O1076" i="1" s="1"/>
  <c r="N1072" i="1"/>
  <c r="O1072" i="1" s="1"/>
  <c r="N1068" i="1"/>
  <c r="O1068" i="1" s="1"/>
  <c r="N1064" i="1"/>
  <c r="O1064" i="1" s="1"/>
  <c r="N1060" i="1"/>
  <c r="O1060" i="1" s="1"/>
  <c r="N1056" i="1"/>
  <c r="O1056" i="1" s="1"/>
  <c r="N1052" i="1"/>
  <c r="O1052" i="1" s="1"/>
  <c r="N1048" i="1"/>
  <c r="O1048" i="1" s="1"/>
  <c r="N1044" i="1"/>
  <c r="O1044" i="1" s="1"/>
  <c r="N1040" i="1"/>
  <c r="O1040" i="1" s="1"/>
  <c r="N1036" i="1"/>
  <c r="O1036" i="1" s="1"/>
  <c r="N1032" i="1"/>
  <c r="O1032" i="1" s="1"/>
  <c r="N1028" i="1"/>
  <c r="N1024" i="1"/>
  <c r="O1024" i="1" s="1"/>
  <c r="N1020" i="1"/>
  <c r="O1020" i="1" s="1"/>
  <c r="N1016" i="1"/>
  <c r="O1016" i="1" s="1"/>
  <c r="N1012" i="1"/>
  <c r="O1012" i="1" s="1"/>
  <c r="N1008" i="1"/>
  <c r="O1008" i="1" s="1"/>
  <c r="N2315" i="1"/>
  <c r="O2315" i="1" s="1"/>
  <c r="N2311" i="1"/>
  <c r="O2311" i="1" s="1"/>
  <c r="N2307" i="1"/>
  <c r="O2307" i="1" s="1"/>
  <c r="N2303" i="1"/>
  <c r="O2303" i="1" s="1"/>
  <c r="N2299" i="1"/>
  <c r="O2299" i="1" s="1"/>
  <c r="N2295" i="1"/>
  <c r="O2295" i="1" s="1"/>
  <c r="N2291" i="1"/>
  <c r="O2291" i="1" s="1"/>
  <c r="N2287" i="1"/>
  <c r="O2287" i="1" s="1"/>
  <c r="N2283" i="1"/>
  <c r="O2283" i="1" s="1"/>
  <c r="N2279" i="1"/>
  <c r="O2279" i="1" s="1"/>
  <c r="N2275" i="1"/>
  <c r="O2275" i="1" s="1"/>
  <c r="N2271" i="1"/>
  <c r="O2271" i="1" s="1"/>
  <c r="N2267" i="1"/>
  <c r="O2267" i="1" s="1"/>
  <c r="N2263" i="1"/>
  <c r="O2263" i="1" s="1"/>
  <c r="N2259" i="1"/>
  <c r="O2259" i="1" s="1"/>
  <c r="N2255" i="1"/>
  <c r="O2255" i="1" s="1"/>
  <c r="N2251" i="1"/>
  <c r="O2251" i="1" s="1"/>
  <c r="N2247" i="1"/>
  <c r="O2247" i="1" s="1"/>
  <c r="N2243" i="1"/>
  <c r="O2243" i="1" s="1"/>
  <c r="N2239" i="1"/>
  <c r="O2239" i="1" s="1"/>
  <c r="N2235" i="1"/>
  <c r="O2235" i="1" s="1"/>
  <c r="N2231" i="1"/>
  <c r="O2231" i="1" s="1"/>
  <c r="N2227" i="1"/>
  <c r="O2227" i="1" s="1"/>
  <c r="N2223" i="1"/>
  <c r="O2223" i="1" s="1"/>
  <c r="N2219" i="1"/>
  <c r="O2219" i="1" s="1"/>
  <c r="N2215" i="1"/>
  <c r="O2215" i="1" s="1"/>
  <c r="N2211" i="1"/>
  <c r="O2211" i="1" s="1"/>
  <c r="N2207" i="1"/>
  <c r="O2207" i="1" s="1"/>
  <c r="N2203" i="1"/>
  <c r="O2203" i="1" s="1"/>
  <c r="N2199" i="1"/>
  <c r="O2199" i="1" s="1"/>
  <c r="N2195" i="1"/>
  <c r="O2195" i="1" s="1"/>
  <c r="N2191" i="1"/>
  <c r="N2187" i="1"/>
  <c r="N2183" i="1"/>
  <c r="O2183" i="1" s="1"/>
  <c r="N2179" i="1"/>
  <c r="O2179" i="1" s="1"/>
  <c r="N2175" i="1"/>
  <c r="O2175" i="1" s="1"/>
  <c r="N2171" i="1"/>
  <c r="O2171" i="1" s="1"/>
  <c r="N2167" i="1"/>
  <c r="O2167" i="1" s="1"/>
  <c r="N2163" i="1"/>
  <c r="O2163" i="1" s="1"/>
  <c r="N2159" i="1"/>
  <c r="O2159" i="1" s="1"/>
  <c r="N2155" i="1"/>
  <c r="O2155" i="1" s="1"/>
  <c r="N2151" i="1"/>
  <c r="O2151" i="1" s="1"/>
  <c r="N2147" i="1"/>
  <c r="O2147" i="1" s="1"/>
  <c r="N2143" i="1"/>
  <c r="O2143" i="1" s="1"/>
  <c r="N2139" i="1"/>
  <c r="O2139" i="1" s="1"/>
  <c r="N2135" i="1"/>
  <c r="O2135" i="1" s="1"/>
  <c r="N2131" i="1"/>
  <c r="O2131" i="1" s="1"/>
  <c r="N2127" i="1"/>
  <c r="O2127" i="1" s="1"/>
  <c r="N2123" i="1"/>
  <c r="O2123" i="1" s="1"/>
  <c r="N2119" i="1"/>
  <c r="O2119" i="1" s="1"/>
  <c r="N2115" i="1"/>
  <c r="O2115" i="1" s="1"/>
  <c r="N2111" i="1"/>
  <c r="O2111" i="1" s="1"/>
  <c r="N2107" i="1"/>
  <c r="O2107" i="1" s="1"/>
  <c r="N2103" i="1"/>
  <c r="O2103" i="1" s="1"/>
  <c r="N2099" i="1"/>
  <c r="O2099" i="1" s="1"/>
  <c r="N2095" i="1"/>
  <c r="O2095" i="1" s="1"/>
  <c r="N2091" i="1"/>
  <c r="O2091" i="1" s="1"/>
  <c r="N2087" i="1"/>
  <c r="O2087" i="1" s="1"/>
  <c r="N2083" i="1"/>
  <c r="O2083" i="1" s="1"/>
  <c r="N2079" i="1"/>
  <c r="O2079" i="1" s="1"/>
  <c r="N2075" i="1"/>
  <c r="O2075" i="1" s="1"/>
  <c r="N2071" i="1"/>
  <c r="O2071" i="1" s="1"/>
  <c r="N2067" i="1"/>
  <c r="O2067" i="1" s="1"/>
  <c r="N2063" i="1"/>
  <c r="O2063" i="1" s="1"/>
  <c r="N2059" i="1"/>
  <c r="O2059" i="1" s="1"/>
  <c r="N2055" i="1"/>
  <c r="O2055" i="1" s="1"/>
  <c r="N2051" i="1"/>
  <c r="O2051" i="1" s="1"/>
  <c r="N2047" i="1"/>
  <c r="O2047" i="1" s="1"/>
  <c r="N2043" i="1"/>
  <c r="O2043" i="1" s="1"/>
  <c r="N2039" i="1"/>
  <c r="O2039" i="1" s="1"/>
  <c r="N2035" i="1"/>
  <c r="O2035" i="1" s="1"/>
  <c r="N2031" i="1"/>
  <c r="O2031" i="1" s="1"/>
  <c r="N2027" i="1"/>
  <c r="O2027" i="1" s="1"/>
  <c r="N2023" i="1"/>
  <c r="O2023" i="1" s="1"/>
  <c r="N2019" i="1"/>
  <c r="O2019" i="1" s="1"/>
  <c r="N2015" i="1"/>
  <c r="O2015" i="1" s="1"/>
  <c r="N2011" i="1"/>
  <c r="O2011" i="1" s="1"/>
  <c r="N2007" i="1"/>
  <c r="N2003" i="1"/>
  <c r="N1999" i="1"/>
  <c r="O1999" i="1" s="1"/>
  <c r="N1995" i="1"/>
  <c r="O1995" i="1" s="1"/>
  <c r="N1991" i="1"/>
  <c r="O1991" i="1" s="1"/>
  <c r="N1987" i="1"/>
  <c r="O1987" i="1" s="1"/>
  <c r="N1983" i="1"/>
  <c r="O1983" i="1" s="1"/>
  <c r="N1979" i="1"/>
  <c r="O1979" i="1" s="1"/>
  <c r="N1975" i="1"/>
  <c r="O1975" i="1" s="1"/>
  <c r="N1971" i="1"/>
  <c r="O1971" i="1" s="1"/>
  <c r="N1967" i="1"/>
  <c r="O1967" i="1" s="1"/>
  <c r="N1963" i="1"/>
  <c r="O1963" i="1" s="1"/>
  <c r="N1959" i="1"/>
  <c r="O1959" i="1" s="1"/>
  <c r="N1955" i="1"/>
  <c r="O1955" i="1" s="1"/>
  <c r="N1951" i="1"/>
  <c r="O1951" i="1" s="1"/>
  <c r="N1947" i="1"/>
  <c r="O1947" i="1" s="1"/>
  <c r="N1943" i="1"/>
  <c r="O1943" i="1" s="1"/>
  <c r="N1939" i="1"/>
  <c r="O1939" i="1" s="1"/>
  <c r="N1935" i="1"/>
  <c r="O1935" i="1" s="1"/>
  <c r="N1931" i="1"/>
  <c r="O1931" i="1" s="1"/>
  <c r="N1927" i="1"/>
  <c r="O1927" i="1" s="1"/>
  <c r="N1923" i="1"/>
  <c r="O1923" i="1" s="1"/>
  <c r="N1919" i="1"/>
  <c r="O1919" i="1" s="1"/>
  <c r="N1915" i="1"/>
  <c r="O1915" i="1" s="1"/>
  <c r="N1911" i="1"/>
  <c r="O1911" i="1" s="1"/>
  <c r="N1907" i="1"/>
  <c r="O1907" i="1" s="1"/>
  <c r="N1903" i="1"/>
  <c r="O1903" i="1" s="1"/>
  <c r="N1899" i="1"/>
  <c r="O1899" i="1" s="1"/>
  <c r="N1895" i="1"/>
  <c r="O1895" i="1" s="1"/>
  <c r="N1891" i="1"/>
  <c r="O1891" i="1" s="1"/>
  <c r="N1887" i="1"/>
  <c r="O1887" i="1" s="1"/>
  <c r="N1883" i="1"/>
  <c r="O1883" i="1" s="1"/>
  <c r="N1879" i="1"/>
  <c r="O1879" i="1" s="1"/>
  <c r="N1875" i="1"/>
  <c r="O1875" i="1" s="1"/>
  <c r="N1871" i="1"/>
  <c r="O1871" i="1" s="1"/>
  <c r="N1867" i="1"/>
  <c r="O1867" i="1" s="1"/>
  <c r="N1863" i="1"/>
  <c r="O1863" i="1" s="1"/>
  <c r="N1859" i="1"/>
  <c r="O1859" i="1" s="1"/>
  <c r="N1855" i="1"/>
  <c r="O1855" i="1" s="1"/>
  <c r="N1851" i="1"/>
  <c r="O1851" i="1" s="1"/>
  <c r="N1847" i="1"/>
  <c r="O1847" i="1" s="1"/>
  <c r="N1843" i="1"/>
  <c r="O1843" i="1" s="1"/>
  <c r="N1839" i="1"/>
  <c r="N1835" i="1"/>
  <c r="N1831" i="1"/>
  <c r="O1831" i="1" s="1"/>
  <c r="N1827" i="1"/>
  <c r="O1827" i="1" s="1"/>
  <c r="N1823" i="1"/>
  <c r="O1823" i="1" s="1"/>
  <c r="N1819" i="1"/>
  <c r="O1819" i="1" s="1"/>
  <c r="N1815" i="1"/>
  <c r="O1815" i="1" s="1"/>
  <c r="N1811" i="1"/>
  <c r="O1811" i="1" s="1"/>
  <c r="N1807" i="1"/>
  <c r="O1807" i="1" s="1"/>
  <c r="N1803" i="1"/>
  <c r="O1803" i="1" s="1"/>
  <c r="N1799" i="1"/>
  <c r="O1799" i="1" s="1"/>
  <c r="N1795" i="1"/>
  <c r="O1795" i="1" s="1"/>
  <c r="N1791" i="1"/>
  <c r="O1791" i="1" s="1"/>
  <c r="N1787" i="1"/>
  <c r="O1787" i="1" s="1"/>
  <c r="N1783" i="1"/>
  <c r="O1783" i="1" s="1"/>
  <c r="N1779" i="1"/>
  <c r="O1779" i="1" s="1"/>
  <c r="N1775" i="1"/>
  <c r="O1775" i="1" s="1"/>
  <c r="N1771" i="1"/>
  <c r="O1771" i="1" s="1"/>
  <c r="N1767" i="1"/>
  <c r="O1767" i="1" s="1"/>
  <c r="N1763" i="1"/>
  <c r="O1763" i="1" s="1"/>
  <c r="N1759" i="1"/>
  <c r="O1759" i="1" s="1"/>
  <c r="N1755" i="1"/>
  <c r="O1755" i="1" s="1"/>
  <c r="N1751" i="1"/>
  <c r="O1751" i="1" s="1"/>
  <c r="N1747" i="1"/>
  <c r="O1747" i="1" s="1"/>
  <c r="N1743" i="1"/>
  <c r="O1743" i="1" s="1"/>
  <c r="N1739" i="1"/>
  <c r="O1739" i="1" s="1"/>
  <c r="N1735" i="1"/>
  <c r="O1735" i="1" s="1"/>
  <c r="N1731" i="1"/>
  <c r="O1731" i="1" s="1"/>
  <c r="N1727" i="1"/>
  <c r="O1727" i="1" s="1"/>
  <c r="N1723" i="1"/>
  <c r="O1723" i="1" s="1"/>
  <c r="N1719" i="1"/>
  <c r="O1719" i="1" s="1"/>
  <c r="N1715" i="1"/>
  <c r="O1715" i="1" s="1"/>
  <c r="N1711" i="1"/>
  <c r="O1711" i="1" s="1"/>
  <c r="N1707" i="1"/>
  <c r="O1707" i="1" s="1"/>
  <c r="N1703" i="1"/>
  <c r="O1703" i="1" s="1"/>
  <c r="N1699" i="1"/>
  <c r="O1699" i="1" s="1"/>
  <c r="N1695" i="1"/>
  <c r="O1695" i="1" s="1"/>
  <c r="N1691" i="1"/>
  <c r="O1691" i="1" s="1"/>
  <c r="N1687" i="1"/>
  <c r="O1687" i="1" s="1"/>
  <c r="N1683" i="1"/>
  <c r="O1683" i="1" s="1"/>
  <c r="N1679" i="1"/>
  <c r="O1679" i="1" s="1"/>
  <c r="N1675" i="1"/>
  <c r="O1675" i="1" s="1"/>
  <c r="N1671" i="1"/>
  <c r="O1671" i="1" s="1"/>
  <c r="N1667" i="1"/>
  <c r="O1667" i="1" s="1"/>
  <c r="N1663" i="1"/>
  <c r="O1663" i="1" s="1"/>
  <c r="N1659" i="1"/>
  <c r="O1659" i="1" s="1"/>
  <c r="N310" i="1"/>
  <c r="O310" i="1" s="1"/>
  <c r="N1005" i="1"/>
  <c r="O1005" i="1" s="1"/>
  <c r="N1001" i="1"/>
  <c r="O1001" i="1" s="1"/>
  <c r="N997" i="1"/>
  <c r="O997" i="1" s="1"/>
  <c r="N993" i="1"/>
  <c r="O993" i="1" s="1"/>
  <c r="N989" i="1"/>
  <c r="O989" i="1" s="1"/>
  <c r="N985" i="1"/>
  <c r="O985" i="1" s="1"/>
  <c r="N981" i="1"/>
  <c r="O981" i="1" s="1"/>
  <c r="N977" i="1"/>
  <c r="O977" i="1" s="1"/>
  <c r="N973" i="1"/>
  <c r="O973" i="1" s="1"/>
  <c r="N969" i="1"/>
  <c r="O969" i="1" s="1"/>
  <c r="N965" i="1"/>
  <c r="O965" i="1" s="1"/>
  <c r="N961" i="1"/>
  <c r="O961" i="1" s="1"/>
  <c r="N957" i="1"/>
  <c r="O957" i="1" s="1"/>
  <c r="N953" i="1"/>
  <c r="O953" i="1" s="1"/>
  <c r="N949" i="1"/>
  <c r="O949" i="1" s="1"/>
  <c r="N945" i="1"/>
  <c r="O945" i="1" s="1"/>
  <c r="N941" i="1"/>
  <c r="O941" i="1" s="1"/>
  <c r="N937" i="1"/>
  <c r="O937" i="1" s="1"/>
  <c r="N933" i="1"/>
  <c r="O933" i="1" s="1"/>
  <c r="N929" i="1"/>
  <c r="O929" i="1" s="1"/>
  <c r="N925" i="1"/>
  <c r="O925" i="1" s="1"/>
  <c r="N921" i="1"/>
  <c r="O921" i="1" s="1"/>
  <c r="N917" i="1"/>
  <c r="O917" i="1" s="1"/>
  <c r="N913" i="1"/>
  <c r="O913" i="1" s="1"/>
  <c r="N909" i="1"/>
  <c r="O909" i="1" s="1"/>
  <c r="N905" i="1"/>
  <c r="O905" i="1" s="1"/>
  <c r="N901" i="1"/>
  <c r="O901" i="1" s="1"/>
  <c r="N897" i="1"/>
  <c r="O897" i="1" s="1"/>
  <c r="N893" i="1"/>
  <c r="O893" i="1" s="1"/>
  <c r="N889" i="1"/>
  <c r="O889" i="1" s="1"/>
  <c r="N885" i="1"/>
  <c r="O885" i="1" s="1"/>
  <c r="N881" i="1"/>
  <c r="O881" i="1" s="1"/>
  <c r="N877" i="1"/>
  <c r="O877" i="1" s="1"/>
  <c r="N873" i="1"/>
  <c r="O873" i="1" s="1"/>
  <c r="N869" i="1"/>
  <c r="O869" i="1" s="1"/>
  <c r="N865" i="1"/>
  <c r="O865" i="1" s="1"/>
  <c r="N861" i="1"/>
  <c r="O861" i="1" s="1"/>
  <c r="N857" i="1"/>
  <c r="O857" i="1" s="1"/>
  <c r="N853" i="1"/>
  <c r="O853" i="1" s="1"/>
  <c r="N849" i="1"/>
  <c r="O849" i="1" s="1"/>
  <c r="N845" i="1"/>
  <c r="O845" i="1" s="1"/>
  <c r="N841" i="1"/>
  <c r="O841" i="1" s="1"/>
  <c r="N837" i="1"/>
  <c r="O837" i="1" s="1"/>
  <c r="N833" i="1"/>
  <c r="O833" i="1" s="1"/>
  <c r="N829" i="1"/>
  <c r="O829" i="1" s="1"/>
  <c r="N825" i="1"/>
  <c r="O825" i="1" s="1"/>
  <c r="N821" i="1"/>
  <c r="O821" i="1" s="1"/>
  <c r="N817" i="1"/>
  <c r="O817" i="1" s="1"/>
  <c r="N813" i="1"/>
  <c r="O813" i="1" s="1"/>
  <c r="N809" i="1"/>
  <c r="O809" i="1" s="1"/>
  <c r="N805" i="1"/>
  <c r="N801" i="1"/>
  <c r="N797" i="1"/>
  <c r="O797" i="1" s="1"/>
  <c r="N793" i="1"/>
  <c r="O793" i="1" s="1"/>
  <c r="N789" i="1"/>
  <c r="O789" i="1" s="1"/>
  <c r="N785" i="1"/>
  <c r="O785" i="1" s="1"/>
  <c r="N781" i="1"/>
  <c r="O781" i="1" s="1"/>
  <c r="N777" i="1"/>
  <c r="O777" i="1" s="1"/>
  <c r="N773" i="1"/>
  <c r="O773" i="1" s="1"/>
  <c r="N769" i="1"/>
  <c r="O769" i="1" s="1"/>
  <c r="N765" i="1"/>
  <c r="O765" i="1" s="1"/>
  <c r="N761" i="1"/>
  <c r="O761" i="1" s="1"/>
  <c r="N757" i="1"/>
  <c r="O757" i="1" s="1"/>
  <c r="N753" i="1"/>
  <c r="O753" i="1" s="1"/>
  <c r="N749" i="1"/>
  <c r="O749" i="1" s="1"/>
  <c r="N745" i="1"/>
  <c r="O745" i="1" s="1"/>
  <c r="N741" i="1"/>
  <c r="O741" i="1" s="1"/>
  <c r="N737" i="1"/>
  <c r="O737" i="1" s="1"/>
  <c r="N733" i="1"/>
  <c r="O733" i="1" s="1"/>
  <c r="N729" i="1"/>
  <c r="O729" i="1" s="1"/>
  <c r="N725" i="1"/>
  <c r="O725" i="1" s="1"/>
  <c r="N721" i="1"/>
  <c r="O721" i="1" s="1"/>
  <c r="N717" i="1"/>
  <c r="O717" i="1" s="1"/>
  <c r="N713" i="1"/>
  <c r="O713" i="1" s="1"/>
  <c r="N709" i="1"/>
  <c r="O709" i="1" s="1"/>
  <c r="N705" i="1"/>
  <c r="O705" i="1" s="1"/>
  <c r="N701" i="1"/>
  <c r="O701" i="1" s="1"/>
  <c r="N697" i="1"/>
  <c r="O697" i="1" s="1"/>
  <c r="N693" i="1"/>
  <c r="O693" i="1" s="1"/>
  <c r="N689" i="1"/>
  <c r="O689" i="1" s="1"/>
  <c r="N685" i="1"/>
  <c r="O685" i="1" s="1"/>
  <c r="N1004" i="1"/>
  <c r="O1004" i="1" s="1"/>
  <c r="N1000" i="1"/>
  <c r="O1000" i="1" s="1"/>
  <c r="N996" i="1"/>
  <c r="O996" i="1" s="1"/>
  <c r="N992" i="1"/>
  <c r="O992" i="1" s="1"/>
  <c r="N988" i="1"/>
  <c r="O988" i="1" s="1"/>
  <c r="N984" i="1"/>
  <c r="O984" i="1" s="1"/>
  <c r="N980" i="1"/>
  <c r="O980" i="1" s="1"/>
  <c r="N976" i="1"/>
  <c r="O976" i="1" s="1"/>
  <c r="N972" i="1"/>
  <c r="O972" i="1" s="1"/>
  <c r="N968" i="1"/>
  <c r="O968" i="1" s="1"/>
  <c r="N964" i="1"/>
  <c r="O964" i="1" s="1"/>
  <c r="N960" i="1"/>
  <c r="O960" i="1" s="1"/>
  <c r="N956" i="1"/>
  <c r="O956" i="1" s="1"/>
  <c r="N952" i="1"/>
  <c r="O952" i="1" s="1"/>
  <c r="N948" i="1"/>
  <c r="O948" i="1" s="1"/>
  <c r="N944" i="1"/>
  <c r="O944" i="1" s="1"/>
  <c r="N940" i="1"/>
  <c r="O940" i="1" s="1"/>
  <c r="N936" i="1"/>
  <c r="O936" i="1" s="1"/>
  <c r="N932" i="1"/>
  <c r="O932" i="1" s="1"/>
  <c r="N928" i="1"/>
  <c r="O928" i="1" s="1"/>
  <c r="N924" i="1"/>
  <c r="O924" i="1" s="1"/>
  <c r="N920" i="1"/>
  <c r="O920" i="1" s="1"/>
  <c r="N916" i="1"/>
  <c r="O916" i="1" s="1"/>
  <c r="N912" i="1"/>
  <c r="O912" i="1" s="1"/>
  <c r="N908" i="1"/>
  <c r="O908" i="1" s="1"/>
  <c r="N904" i="1"/>
  <c r="O904" i="1" s="1"/>
  <c r="N900" i="1"/>
  <c r="O900" i="1" s="1"/>
  <c r="N896" i="1"/>
  <c r="O896" i="1" s="1"/>
  <c r="N892" i="1"/>
  <c r="O892" i="1" s="1"/>
  <c r="N888" i="1"/>
  <c r="O888" i="1" s="1"/>
  <c r="N884" i="1"/>
  <c r="O884" i="1" s="1"/>
  <c r="N880" i="1"/>
  <c r="O880" i="1" s="1"/>
  <c r="N876" i="1"/>
  <c r="O876" i="1" s="1"/>
  <c r="N872" i="1"/>
  <c r="O872" i="1" s="1"/>
  <c r="N868" i="1"/>
  <c r="O868" i="1" s="1"/>
  <c r="N864" i="1"/>
  <c r="O864" i="1" s="1"/>
  <c r="N860" i="1"/>
  <c r="O860" i="1" s="1"/>
  <c r="N856" i="1"/>
  <c r="O856" i="1" s="1"/>
  <c r="N852" i="1"/>
  <c r="O852" i="1" s="1"/>
  <c r="N848" i="1"/>
  <c r="O848" i="1" s="1"/>
  <c r="N844" i="1"/>
  <c r="O844" i="1" s="1"/>
  <c r="N840" i="1"/>
  <c r="O840" i="1" s="1"/>
  <c r="N836" i="1"/>
  <c r="O836" i="1" s="1"/>
  <c r="N832" i="1"/>
  <c r="O832" i="1" s="1"/>
  <c r="N828" i="1"/>
  <c r="O828" i="1" s="1"/>
  <c r="N824" i="1"/>
  <c r="O824" i="1" s="1"/>
  <c r="N820" i="1"/>
  <c r="O820" i="1" s="1"/>
  <c r="N816" i="1"/>
  <c r="O816" i="1" s="1"/>
  <c r="N812" i="1"/>
  <c r="O812" i="1" s="1"/>
  <c r="N808" i="1"/>
  <c r="N804" i="1"/>
  <c r="N800" i="1"/>
  <c r="N796" i="1"/>
  <c r="O796" i="1" s="1"/>
  <c r="N792" i="1"/>
  <c r="O792" i="1" s="1"/>
  <c r="N788" i="1"/>
  <c r="O788" i="1" s="1"/>
  <c r="N784" i="1"/>
  <c r="O784" i="1" s="1"/>
  <c r="N780" i="1"/>
  <c r="O780" i="1" s="1"/>
  <c r="N776" i="1"/>
  <c r="O776" i="1" s="1"/>
  <c r="N772" i="1"/>
  <c r="O772" i="1" s="1"/>
  <c r="N768" i="1"/>
  <c r="O768" i="1" s="1"/>
  <c r="N764" i="1"/>
  <c r="O764" i="1" s="1"/>
  <c r="N760" i="1"/>
  <c r="O760" i="1" s="1"/>
  <c r="N756" i="1"/>
  <c r="O756" i="1" s="1"/>
  <c r="N752" i="1"/>
  <c r="O752" i="1" s="1"/>
  <c r="N748" i="1"/>
  <c r="O748" i="1" s="1"/>
  <c r="N744" i="1"/>
  <c r="O744" i="1" s="1"/>
  <c r="N740" i="1"/>
  <c r="O740" i="1" s="1"/>
  <c r="N736" i="1"/>
  <c r="O736" i="1" s="1"/>
  <c r="N732" i="1"/>
  <c r="O732" i="1" s="1"/>
  <c r="N728" i="1"/>
  <c r="O728" i="1" s="1"/>
  <c r="N724" i="1"/>
  <c r="O724" i="1" s="1"/>
  <c r="N720" i="1"/>
  <c r="O720" i="1" s="1"/>
  <c r="N716" i="1"/>
  <c r="O716" i="1" s="1"/>
  <c r="N712" i="1"/>
  <c r="O712" i="1" s="1"/>
  <c r="N708" i="1"/>
  <c r="O708" i="1" s="1"/>
  <c r="N704" i="1"/>
  <c r="O704" i="1" s="1"/>
  <c r="N700" i="1"/>
  <c r="O700" i="1" s="1"/>
  <c r="N696" i="1"/>
  <c r="O696" i="1" s="1"/>
  <c r="N692" i="1"/>
  <c r="O692" i="1" s="1"/>
  <c r="N688" i="1"/>
  <c r="O688" i="1" s="1"/>
  <c r="N684" i="1"/>
  <c r="O684" i="1" s="1"/>
  <c r="N1655" i="1"/>
  <c r="O1655" i="1" s="1"/>
  <c r="N1651" i="1"/>
  <c r="O1651" i="1" s="1"/>
  <c r="N1647" i="1"/>
  <c r="N1643" i="1"/>
  <c r="N1639" i="1"/>
  <c r="O1639" i="1" s="1"/>
  <c r="N1635" i="1"/>
  <c r="O1635" i="1" s="1"/>
  <c r="N1631" i="1"/>
  <c r="O1631" i="1" s="1"/>
  <c r="N1627" i="1"/>
  <c r="O1627" i="1" s="1"/>
  <c r="N1623" i="1"/>
  <c r="O1623" i="1" s="1"/>
  <c r="N1619" i="1"/>
  <c r="O1619" i="1" s="1"/>
  <c r="N1615" i="1"/>
  <c r="O1615" i="1" s="1"/>
  <c r="N1611" i="1"/>
  <c r="O1611" i="1" s="1"/>
  <c r="N1607" i="1"/>
  <c r="O1607" i="1" s="1"/>
  <c r="N1603" i="1"/>
  <c r="O1603" i="1" s="1"/>
  <c r="N1599" i="1"/>
  <c r="O1599" i="1" s="1"/>
  <c r="N1595" i="1"/>
  <c r="O1595" i="1" s="1"/>
  <c r="N1591" i="1"/>
  <c r="O1591" i="1" s="1"/>
  <c r="N1587" i="1"/>
  <c r="O1587" i="1" s="1"/>
  <c r="N1583" i="1"/>
  <c r="O1583" i="1" s="1"/>
  <c r="N1579" i="1"/>
  <c r="O1579" i="1" s="1"/>
  <c r="N1575" i="1"/>
  <c r="O1575" i="1" s="1"/>
  <c r="N1571" i="1"/>
  <c r="O1571" i="1" s="1"/>
  <c r="N1567" i="1"/>
  <c r="O1567" i="1" s="1"/>
  <c r="N1563" i="1"/>
  <c r="O1563" i="1" s="1"/>
  <c r="N1559" i="1"/>
  <c r="O1559" i="1" s="1"/>
  <c r="N1555" i="1"/>
  <c r="O1555" i="1" s="1"/>
  <c r="N1551" i="1"/>
  <c r="O1551" i="1" s="1"/>
  <c r="N1547" i="1"/>
  <c r="O1547" i="1" s="1"/>
  <c r="N1543" i="1"/>
  <c r="O1543" i="1" s="1"/>
  <c r="N1539" i="1"/>
  <c r="O1539" i="1" s="1"/>
  <c r="N1535" i="1"/>
  <c r="O1535" i="1" s="1"/>
  <c r="N1531" i="1"/>
  <c r="O1531" i="1" s="1"/>
  <c r="N1527" i="1"/>
  <c r="O1527" i="1" s="1"/>
  <c r="N1523" i="1"/>
  <c r="O1523" i="1" s="1"/>
  <c r="N1519" i="1"/>
  <c r="O1519" i="1" s="1"/>
  <c r="N1515" i="1"/>
  <c r="O1515" i="1" s="1"/>
  <c r="N1511" i="1"/>
  <c r="O1511" i="1" s="1"/>
  <c r="N1507" i="1"/>
  <c r="O1507" i="1" s="1"/>
  <c r="N1503" i="1"/>
  <c r="O1503" i="1" s="1"/>
  <c r="N1499" i="1"/>
  <c r="O1499" i="1" s="1"/>
  <c r="N1495" i="1"/>
  <c r="O1495" i="1" s="1"/>
  <c r="N1491" i="1"/>
  <c r="O1491" i="1" s="1"/>
  <c r="N1487" i="1"/>
  <c r="O1487" i="1" s="1"/>
  <c r="N1483" i="1"/>
  <c r="O1483" i="1" s="1"/>
  <c r="N1479" i="1"/>
  <c r="O1479" i="1" s="1"/>
  <c r="N1475" i="1"/>
  <c r="O1475" i="1" s="1"/>
  <c r="N1471" i="1"/>
  <c r="O1471" i="1" s="1"/>
  <c r="N1467" i="1"/>
  <c r="O1467" i="1" s="1"/>
  <c r="N1463" i="1"/>
  <c r="O1463" i="1" s="1"/>
  <c r="N1459" i="1"/>
  <c r="O1459" i="1" s="1"/>
  <c r="N1455" i="1"/>
  <c r="O1455" i="1" s="1"/>
  <c r="N1451" i="1"/>
  <c r="O1451" i="1" s="1"/>
  <c r="N1447" i="1"/>
  <c r="O1447" i="1" s="1"/>
  <c r="N1443" i="1"/>
  <c r="O1443" i="1" s="1"/>
  <c r="N1439" i="1"/>
  <c r="O1439" i="1" s="1"/>
  <c r="N1435" i="1"/>
  <c r="O1435" i="1" s="1"/>
  <c r="N1431" i="1"/>
  <c r="O1431" i="1" s="1"/>
  <c r="N1427" i="1"/>
  <c r="O1427" i="1" s="1"/>
  <c r="N1423" i="1"/>
  <c r="O1423" i="1" s="1"/>
  <c r="N1419" i="1"/>
  <c r="O1419" i="1" s="1"/>
  <c r="N1415" i="1"/>
  <c r="N1411" i="1"/>
  <c r="N1407" i="1"/>
  <c r="O1407" i="1" s="1"/>
  <c r="N1403" i="1"/>
  <c r="O1403" i="1" s="1"/>
  <c r="N1399" i="1"/>
  <c r="O1399" i="1" s="1"/>
  <c r="N1395" i="1"/>
  <c r="O1395" i="1" s="1"/>
  <c r="N1391" i="1"/>
  <c r="O1391" i="1" s="1"/>
  <c r="N1387" i="1"/>
  <c r="O1387" i="1" s="1"/>
  <c r="N1383" i="1"/>
  <c r="O1383" i="1" s="1"/>
  <c r="N1379" i="1"/>
  <c r="O1379" i="1" s="1"/>
  <c r="N1375" i="1"/>
  <c r="O1375" i="1" s="1"/>
  <c r="N1371" i="1"/>
  <c r="O1371" i="1" s="1"/>
  <c r="N1367" i="1"/>
  <c r="O1367" i="1" s="1"/>
  <c r="N1363" i="1"/>
  <c r="O1363" i="1" s="1"/>
  <c r="N1359" i="1"/>
  <c r="O1359" i="1" s="1"/>
  <c r="N1355" i="1"/>
  <c r="O1355" i="1" s="1"/>
  <c r="N1351" i="1"/>
  <c r="O1351" i="1" s="1"/>
  <c r="N1347" i="1"/>
  <c r="O1347" i="1" s="1"/>
  <c r="N1343" i="1"/>
  <c r="O1343" i="1" s="1"/>
  <c r="N1339" i="1"/>
  <c r="O1339" i="1" s="1"/>
  <c r="N1335" i="1"/>
  <c r="O1335" i="1" s="1"/>
  <c r="N1331" i="1"/>
  <c r="O1331" i="1" s="1"/>
  <c r="N1327" i="1"/>
  <c r="O1327" i="1" s="1"/>
  <c r="N1323" i="1"/>
  <c r="O1323" i="1" s="1"/>
  <c r="N1319" i="1"/>
  <c r="O1319" i="1" s="1"/>
  <c r="N1315" i="1"/>
  <c r="O1315" i="1" s="1"/>
  <c r="N1311" i="1"/>
  <c r="O1311" i="1" s="1"/>
  <c r="N1307" i="1"/>
  <c r="O1307" i="1" s="1"/>
  <c r="N1303" i="1"/>
  <c r="O1303" i="1" s="1"/>
  <c r="N1299" i="1"/>
  <c r="O1299" i="1" s="1"/>
  <c r="N1295" i="1"/>
  <c r="O1295" i="1" s="1"/>
  <c r="N1291" i="1"/>
  <c r="O1291" i="1" s="1"/>
  <c r="N1287" i="1"/>
  <c r="O1287" i="1" s="1"/>
  <c r="N1283" i="1"/>
  <c r="O1283" i="1" s="1"/>
  <c r="N1279" i="1"/>
  <c r="O1279" i="1" s="1"/>
  <c r="N1275" i="1"/>
  <c r="O1275" i="1" s="1"/>
  <c r="N1271" i="1"/>
  <c r="O1271" i="1" s="1"/>
  <c r="N1267" i="1"/>
  <c r="O1267" i="1" s="1"/>
  <c r="N1263" i="1"/>
  <c r="O1263" i="1" s="1"/>
  <c r="N1259" i="1"/>
  <c r="O1259" i="1" s="1"/>
  <c r="N1255" i="1"/>
  <c r="O1255" i="1" s="1"/>
  <c r="N1251" i="1"/>
  <c r="O1251" i="1" s="1"/>
  <c r="N1247" i="1"/>
  <c r="O1247" i="1" s="1"/>
  <c r="N1243" i="1"/>
  <c r="O1243" i="1" s="1"/>
  <c r="N1239" i="1"/>
  <c r="O1239" i="1" s="1"/>
  <c r="N1235" i="1"/>
  <c r="O1235" i="1" s="1"/>
  <c r="N1231" i="1"/>
  <c r="O1231" i="1" s="1"/>
  <c r="N1227" i="1"/>
  <c r="O1227" i="1" s="1"/>
  <c r="N1223" i="1"/>
  <c r="O1223" i="1" s="1"/>
  <c r="N1219" i="1"/>
  <c r="O1219" i="1" s="1"/>
  <c r="N1215" i="1"/>
  <c r="O1215" i="1" s="1"/>
  <c r="N1211" i="1"/>
  <c r="N1207" i="1"/>
  <c r="O1207" i="1" s="1"/>
  <c r="N1203" i="1"/>
  <c r="O1203" i="1" s="1"/>
  <c r="N1199" i="1"/>
  <c r="O1199" i="1" s="1"/>
  <c r="N1195" i="1"/>
  <c r="O1195" i="1" s="1"/>
  <c r="N1191" i="1"/>
  <c r="O1191" i="1" s="1"/>
  <c r="N1187" i="1"/>
  <c r="O1187" i="1" s="1"/>
  <c r="N1183" i="1"/>
  <c r="O1183" i="1" s="1"/>
  <c r="N1179" i="1"/>
  <c r="O1179" i="1" s="1"/>
  <c r="N1175" i="1"/>
  <c r="O1175" i="1" s="1"/>
  <c r="N1171" i="1"/>
  <c r="O1171" i="1" s="1"/>
  <c r="N1167" i="1"/>
  <c r="O1167" i="1" s="1"/>
  <c r="N1163" i="1"/>
  <c r="O1163" i="1" s="1"/>
  <c r="N1159" i="1"/>
  <c r="O1159" i="1" s="1"/>
  <c r="N1155" i="1"/>
  <c r="O1155" i="1" s="1"/>
  <c r="N1151" i="1"/>
  <c r="O1151" i="1" s="1"/>
  <c r="N1147" i="1"/>
  <c r="O1147" i="1" s="1"/>
  <c r="N1143" i="1"/>
  <c r="O1143" i="1" s="1"/>
  <c r="N1139" i="1"/>
  <c r="O1139" i="1" s="1"/>
  <c r="N1135" i="1"/>
  <c r="O1135" i="1" s="1"/>
  <c r="N1131" i="1"/>
  <c r="O1131" i="1" s="1"/>
  <c r="N1127" i="1"/>
  <c r="O1127" i="1" s="1"/>
  <c r="N1123" i="1"/>
  <c r="O1123" i="1" s="1"/>
  <c r="N1119" i="1"/>
  <c r="O1119" i="1" s="1"/>
  <c r="N1115" i="1"/>
  <c r="O1115" i="1" s="1"/>
  <c r="N1111" i="1"/>
  <c r="O1111" i="1" s="1"/>
  <c r="N1107" i="1"/>
  <c r="O1107" i="1" s="1"/>
  <c r="N1103" i="1"/>
  <c r="O1103" i="1" s="1"/>
  <c r="N1099" i="1"/>
  <c r="O1099" i="1" s="1"/>
  <c r="N1095" i="1"/>
  <c r="O1095" i="1" s="1"/>
  <c r="N1091" i="1"/>
  <c r="O1091" i="1" s="1"/>
  <c r="N1087" i="1"/>
  <c r="O1087" i="1" s="1"/>
  <c r="N1083" i="1"/>
  <c r="O1083" i="1" s="1"/>
  <c r="N1079" i="1"/>
  <c r="O1079" i="1" s="1"/>
  <c r="N1075" i="1"/>
  <c r="O1075" i="1" s="1"/>
  <c r="N1071" i="1"/>
  <c r="O1071" i="1" s="1"/>
  <c r="N1067" i="1"/>
  <c r="O1067" i="1" s="1"/>
  <c r="N1063" i="1"/>
  <c r="O1063" i="1" s="1"/>
  <c r="N1059" i="1"/>
  <c r="O1059" i="1" s="1"/>
  <c r="N1055" i="1"/>
  <c r="O1055" i="1" s="1"/>
  <c r="N1051" i="1"/>
  <c r="O1051" i="1" s="1"/>
  <c r="N1047" i="1"/>
  <c r="O1047" i="1" s="1"/>
  <c r="N1043" i="1"/>
  <c r="O1043" i="1" s="1"/>
  <c r="N1039" i="1"/>
  <c r="O1039" i="1" s="1"/>
  <c r="N1035" i="1"/>
  <c r="O1035" i="1" s="1"/>
  <c r="N1031" i="1"/>
  <c r="O1031" i="1" s="1"/>
  <c r="N1027" i="1"/>
  <c r="N1023" i="1"/>
  <c r="O1023" i="1" s="1"/>
  <c r="N1019" i="1"/>
  <c r="O1019" i="1" s="1"/>
  <c r="N1015" i="1"/>
  <c r="O1015" i="1" s="1"/>
  <c r="N1011" i="1"/>
  <c r="O1011" i="1" s="1"/>
  <c r="N1007" i="1"/>
  <c r="O1007" i="1" s="1"/>
  <c r="N1003" i="1"/>
  <c r="O1003" i="1" s="1"/>
  <c r="N999" i="1"/>
  <c r="O999" i="1" s="1"/>
  <c r="N995" i="1"/>
  <c r="O995" i="1" s="1"/>
  <c r="N991" i="1"/>
  <c r="O991" i="1" s="1"/>
  <c r="N987" i="1"/>
  <c r="O987" i="1" s="1"/>
  <c r="N983" i="1"/>
  <c r="O983" i="1" s="1"/>
  <c r="N979" i="1"/>
  <c r="O979" i="1" s="1"/>
  <c r="N681" i="1"/>
  <c r="O681" i="1" s="1"/>
  <c r="N677" i="1"/>
  <c r="O677" i="1" s="1"/>
  <c r="N673" i="1"/>
  <c r="O673" i="1" s="1"/>
  <c r="N669" i="1"/>
  <c r="O669" i="1" s="1"/>
  <c r="N665" i="1"/>
  <c r="O665" i="1" s="1"/>
  <c r="N661" i="1"/>
  <c r="O661" i="1" s="1"/>
  <c r="N657" i="1"/>
  <c r="O657" i="1" s="1"/>
  <c r="N653" i="1"/>
  <c r="O653" i="1" s="1"/>
  <c r="N649" i="1"/>
  <c r="O649" i="1" s="1"/>
  <c r="N645" i="1"/>
  <c r="O645" i="1" s="1"/>
  <c r="N641" i="1"/>
  <c r="O641" i="1" s="1"/>
  <c r="N637" i="1"/>
  <c r="O637" i="1" s="1"/>
  <c r="N633" i="1"/>
  <c r="O633" i="1" s="1"/>
  <c r="N629" i="1"/>
  <c r="N625" i="1"/>
  <c r="N621" i="1"/>
  <c r="O621" i="1" s="1"/>
  <c r="N617" i="1"/>
  <c r="O617" i="1" s="1"/>
  <c r="N613" i="1"/>
  <c r="O613" i="1" s="1"/>
  <c r="N609" i="1"/>
  <c r="O609" i="1" s="1"/>
  <c r="N605" i="1"/>
  <c r="O605" i="1" s="1"/>
  <c r="N601" i="1"/>
  <c r="O601" i="1" s="1"/>
  <c r="N597" i="1"/>
  <c r="O597" i="1" s="1"/>
  <c r="N593" i="1"/>
  <c r="O593" i="1" s="1"/>
  <c r="N589" i="1"/>
  <c r="O589" i="1" s="1"/>
  <c r="N585" i="1"/>
  <c r="O585" i="1" s="1"/>
  <c r="N581" i="1"/>
  <c r="O581" i="1" s="1"/>
  <c r="N577" i="1"/>
  <c r="O577" i="1" s="1"/>
  <c r="N573" i="1"/>
  <c r="O573" i="1" s="1"/>
  <c r="N569" i="1"/>
  <c r="O569" i="1" s="1"/>
  <c r="N565" i="1"/>
  <c r="O565" i="1" s="1"/>
  <c r="N561" i="1"/>
  <c r="O561" i="1" s="1"/>
  <c r="N557" i="1"/>
  <c r="O557" i="1" s="1"/>
  <c r="N553" i="1"/>
  <c r="O553" i="1" s="1"/>
  <c r="N549" i="1"/>
  <c r="O549" i="1" s="1"/>
  <c r="N545" i="1"/>
  <c r="O545" i="1" s="1"/>
  <c r="N541" i="1"/>
  <c r="O541" i="1" s="1"/>
  <c r="N537" i="1"/>
  <c r="O537" i="1" s="1"/>
  <c r="N533" i="1"/>
  <c r="O533" i="1" s="1"/>
  <c r="N529" i="1"/>
  <c r="O529" i="1" s="1"/>
  <c r="N525" i="1"/>
  <c r="O525" i="1" s="1"/>
  <c r="N521" i="1"/>
  <c r="O521" i="1" s="1"/>
  <c r="N517" i="1"/>
  <c r="O517" i="1" s="1"/>
  <c r="N513" i="1"/>
  <c r="O513" i="1" s="1"/>
  <c r="N509" i="1"/>
  <c r="O509" i="1" s="1"/>
  <c r="N505" i="1"/>
  <c r="O505" i="1" s="1"/>
  <c r="N501" i="1"/>
  <c r="O501" i="1" s="1"/>
  <c r="N497" i="1"/>
  <c r="O497" i="1" s="1"/>
  <c r="N493" i="1"/>
  <c r="O493" i="1" s="1"/>
  <c r="N489" i="1"/>
  <c r="O489" i="1" s="1"/>
  <c r="N485" i="1"/>
  <c r="O485" i="1" s="1"/>
  <c r="N481" i="1"/>
  <c r="O481" i="1" s="1"/>
  <c r="N477" i="1"/>
  <c r="O477" i="1" s="1"/>
  <c r="N473" i="1"/>
  <c r="O473" i="1" s="1"/>
  <c r="N469" i="1"/>
  <c r="O469" i="1" s="1"/>
  <c r="N465" i="1"/>
  <c r="O465" i="1" s="1"/>
  <c r="N461" i="1"/>
  <c r="O461" i="1" s="1"/>
  <c r="N457" i="1"/>
  <c r="O457" i="1" s="1"/>
  <c r="N453" i="1"/>
  <c r="O453" i="1" s="1"/>
  <c r="N449" i="1"/>
  <c r="O449" i="1" s="1"/>
  <c r="N445" i="1"/>
  <c r="N441" i="1"/>
  <c r="N437" i="1"/>
  <c r="O437" i="1" s="1"/>
  <c r="N433" i="1"/>
  <c r="O433" i="1" s="1"/>
  <c r="N429" i="1"/>
  <c r="O429" i="1" s="1"/>
  <c r="N425" i="1"/>
  <c r="O425" i="1" s="1"/>
  <c r="N421" i="1"/>
  <c r="O421" i="1" s="1"/>
  <c r="N417" i="1"/>
  <c r="O417" i="1" s="1"/>
  <c r="N413" i="1"/>
  <c r="O413" i="1" s="1"/>
  <c r="N409" i="1"/>
  <c r="O409" i="1" s="1"/>
  <c r="N405" i="1"/>
  <c r="O405" i="1" s="1"/>
  <c r="N401" i="1"/>
  <c r="O401" i="1" s="1"/>
  <c r="N397" i="1"/>
  <c r="O397" i="1" s="1"/>
  <c r="N393" i="1"/>
  <c r="O393" i="1" s="1"/>
  <c r="N389" i="1"/>
  <c r="O389" i="1" s="1"/>
  <c r="N385" i="1"/>
  <c r="O385" i="1" s="1"/>
  <c r="N381" i="1"/>
  <c r="O381" i="1" s="1"/>
  <c r="N377" i="1"/>
  <c r="O377" i="1" s="1"/>
  <c r="N373" i="1"/>
  <c r="O373" i="1" s="1"/>
  <c r="N369" i="1"/>
  <c r="O369" i="1" s="1"/>
  <c r="N365" i="1"/>
  <c r="O365" i="1" s="1"/>
  <c r="N361" i="1"/>
  <c r="O361" i="1" s="1"/>
  <c r="N357" i="1"/>
  <c r="O357" i="1" s="1"/>
  <c r="N353" i="1"/>
  <c r="O353" i="1" s="1"/>
  <c r="N349" i="1"/>
  <c r="O349" i="1" s="1"/>
  <c r="N345" i="1"/>
  <c r="O345" i="1" s="1"/>
  <c r="N680" i="1"/>
  <c r="O680" i="1" s="1"/>
  <c r="N676" i="1"/>
  <c r="O676" i="1" s="1"/>
  <c r="N672" i="1"/>
  <c r="O672" i="1" s="1"/>
  <c r="N668" i="1"/>
  <c r="O668" i="1" s="1"/>
  <c r="N664" i="1"/>
  <c r="O664" i="1" s="1"/>
  <c r="N660" i="1"/>
  <c r="O660" i="1" s="1"/>
  <c r="N656" i="1"/>
  <c r="O656" i="1" s="1"/>
  <c r="N652" i="1"/>
  <c r="O652" i="1" s="1"/>
  <c r="N648" i="1"/>
  <c r="O648" i="1" s="1"/>
  <c r="N644" i="1"/>
  <c r="O644" i="1" s="1"/>
  <c r="N640" i="1"/>
  <c r="O640" i="1" s="1"/>
  <c r="N636" i="1"/>
  <c r="O636" i="1" s="1"/>
  <c r="N632" i="1"/>
  <c r="O632" i="1" s="1"/>
  <c r="N628" i="1"/>
  <c r="N624" i="1"/>
  <c r="N620" i="1"/>
  <c r="O620" i="1" s="1"/>
  <c r="N616" i="1"/>
  <c r="O616" i="1" s="1"/>
  <c r="N612" i="1"/>
  <c r="O612" i="1" s="1"/>
  <c r="N608" i="1"/>
  <c r="O608" i="1" s="1"/>
  <c r="N604" i="1"/>
  <c r="O604" i="1" s="1"/>
  <c r="N600" i="1"/>
  <c r="O600" i="1" s="1"/>
  <c r="N596" i="1"/>
  <c r="O596" i="1" s="1"/>
  <c r="N592" i="1"/>
  <c r="O592" i="1" s="1"/>
  <c r="N588" i="1"/>
  <c r="O588" i="1" s="1"/>
  <c r="N584" i="1"/>
  <c r="O584" i="1" s="1"/>
  <c r="N580" i="1"/>
  <c r="O580" i="1" s="1"/>
  <c r="N576" i="1"/>
  <c r="O576" i="1" s="1"/>
  <c r="N572" i="1"/>
  <c r="O572" i="1" s="1"/>
  <c r="N568" i="1"/>
  <c r="O568" i="1" s="1"/>
  <c r="N564" i="1"/>
  <c r="O564" i="1" s="1"/>
  <c r="N560" i="1"/>
  <c r="O560" i="1" s="1"/>
  <c r="N556" i="1"/>
  <c r="O556" i="1" s="1"/>
  <c r="N552" i="1"/>
  <c r="O552" i="1" s="1"/>
  <c r="N548" i="1"/>
  <c r="O548" i="1" s="1"/>
  <c r="N544" i="1"/>
  <c r="O544" i="1" s="1"/>
  <c r="N540" i="1"/>
  <c r="O540" i="1" s="1"/>
  <c r="N536" i="1"/>
  <c r="O536" i="1" s="1"/>
  <c r="N532" i="1"/>
  <c r="O532" i="1" s="1"/>
  <c r="N528" i="1"/>
  <c r="O528" i="1" s="1"/>
  <c r="N524" i="1"/>
  <c r="O524" i="1" s="1"/>
  <c r="N520" i="1"/>
  <c r="O520" i="1" s="1"/>
  <c r="N516" i="1"/>
  <c r="O516" i="1" s="1"/>
  <c r="N512" i="1"/>
  <c r="O512" i="1" s="1"/>
  <c r="N508" i="1"/>
  <c r="O508" i="1" s="1"/>
  <c r="N504" i="1"/>
  <c r="O504" i="1" s="1"/>
  <c r="N500" i="1"/>
  <c r="O500" i="1" s="1"/>
  <c r="N496" i="1"/>
  <c r="O496" i="1" s="1"/>
  <c r="N492" i="1"/>
  <c r="O492" i="1" s="1"/>
  <c r="N488" i="1"/>
  <c r="O488" i="1" s="1"/>
  <c r="N484" i="1"/>
  <c r="O484" i="1" s="1"/>
  <c r="N480" i="1"/>
  <c r="O480" i="1" s="1"/>
  <c r="N476" i="1"/>
  <c r="O476" i="1" s="1"/>
  <c r="N472" i="1"/>
  <c r="O472" i="1" s="1"/>
  <c r="N468" i="1"/>
  <c r="O468" i="1" s="1"/>
  <c r="N464" i="1"/>
  <c r="O464" i="1" s="1"/>
  <c r="N460" i="1"/>
  <c r="O460" i="1" s="1"/>
  <c r="N456" i="1"/>
  <c r="O456" i="1" s="1"/>
  <c r="N452" i="1"/>
  <c r="O452" i="1" s="1"/>
  <c r="N448" i="1"/>
  <c r="O448" i="1" s="1"/>
  <c r="N444" i="1"/>
  <c r="N440" i="1"/>
  <c r="O440" i="1" s="1"/>
  <c r="N436" i="1"/>
  <c r="O436" i="1" s="1"/>
  <c r="N432" i="1"/>
  <c r="O432" i="1" s="1"/>
  <c r="N428" i="1"/>
  <c r="O428" i="1" s="1"/>
  <c r="N424" i="1"/>
  <c r="O424" i="1" s="1"/>
  <c r="N420" i="1"/>
  <c r="O420" i="1" s="1"/>
  <c r="N416" i="1"/>
  <c r="O416" i="1" s="1"/>
  <c r="N412" i="1"/>
  <c r="O412" i="1" s="1"/>
  <c r="N408" i="1"/>
  <c r="O408" i="1" s="1"/>
  <c r="N404" i="1"/>
  <c r="O404" i="1" s="1"/>
  <c r="N400" i="1"/>
  <c r="O400" i="1" s="1"/>
  <c r="N396" i="1"/>
  <c r="O396" i="1" s="1"/>
  <c r="N392" i="1"/>
  <c r="O392" i="1" s="1"/>
  <c r="N388" i="1"/>
  <c r="O388" i="1" s="1"/>
  <c r="N384" i="1"/>
  <c r="O384" i="1" s="1"/>
  <c r="N380" i="1"/>
  <c r="O380" i="1" s="1"/>
  <c r="N376" i="1"/>
  <c r="O376" i="1" s="1"/>
  <c r="N372" i="1"/>
  <c r="O372" i="1" s="1"/>
  <c r="N368" i="1"/>
  <c r="O368" i="1" s="1"/>
  <c r="N364" i="1"/>
  <c r="O364" i="1" s="1"/>
  <c r="N360" i="1"/>
  <c r="O360" i="1" s="1"/>
  <c r="N356" i="1"/>
  <c r="O356" i="1" s="1"/>
  <c r="N352" i="1"/>
  <c r="O352" i="1" s="1"/>
  <c r="N348" i="1"/>
  <c r="O348" i="1" s="1"/>
  <c r="N344" i="1"/>
  <c r="O344" i="1" s="1"/>
  <c r="N975" i="1"/>
  <c r="O975" i="1" s="1"/>
  <c r="N971" i="1"/>
  <c r="O971" i="1" s="1"/>
  <c r="N967" i="1"/>
  <c r="O967" i="1" s="1"/>
  <c r="N963" i="1"/>
  <c r="O963" i="1" s="1"/>
  <c r="N959" i="1"/>
  <c r="O959" i="1" s="1"/>
  <c r="N955" i="1"/>
  <c r="O955" i="1" s="1"/>
  <c r="N951" i="1"/>
  <c r="O951" i="1" s="1"/>
  <c r="N947" i="1"/>
  <c r="O947" i="1" s="1"/>
  <c r="N943" i="1"/>
  <c r="O943" i="1" s="1"/>
  <c r="N939" i="1"/>
  <c r="O939" i="1" s="1"/>
  <c r="N935" i="1"/>
  <c r="O935" i="1" s="1"/>
  <c r="N931" i="1"/>
  <c r="O931" i="1" s="1"/>
  <c r="N927" i="1"/>
  <c r="O927" i="1" s="1"/>
  <c r="N923" i="1"/>
  <c r="O923" i="1" s="1"/>
  <c r="N919" i="1"/>
  <c r="O919" i="1" s="1"/>
  <c r="N915" i="1"/>
  <c r="O915" i="1" s="1"/>
  <c r="N911" i="1"/>
  <c r="O911" i="1" s="1"/>
  <c r="N907" i="1"/>
  <c r="O907" i="1" s="1"/>
  <c r="N903" i="1"/>
  <c r="O903" i="1" s="1"/>
  <c r="N899" i="1"/>
  <c r="O899" i="1" s="1"/>
  <c r="N895" i="1"/>
  <c r="O895" i="1" s="1"/>
  <c r="N891" i="1"/>
  <c r="O891" i="1" s="1"/>
  <c r="N887" i="1"/>
  <c r="O887" i="1" s="1"/>
  <c r="N883" i="1"/>
  <c r="O883" i="1" s="1"/>
  <c r="N879" i="1"/>
  <c r="O879" i="1" s="1"/>
  <c r="N875" i="1"/>
  <c r="O875" i="1" s="1"/>
  <c r="N871" i="1"/>
  <c r="O871" i="1" s="1"/>
  <c r="N867" i="1"/>
  <c r="O867" i="1" s="1"/>
  <c r="N863" i="1"/>
  <c r="O863" i="1" s="1"/>
  <c r="N859" i="1"/>
  <c r="O859" i="1" s="1"/>
  <c r="N855" i="1"/>
  <c r="O855" i="1" s="1"/>
  <c r="N851" i="1"/>
  <c r="O851" i="1" s="1"/>
  <c r="N847" i="1"/>
  <c r="O847" i="1" s="1"/>
  <c r="N843" i="1"/>
  <c r="O843" i="1" s="1"/>
  <c r="N839" i="1"/>
  <c r="O839" i="1" s="1"/>
  <c r="N835" i="1"/>
  <c r="O835" i="1" s="1"/>
  <c r="N831" i="1"/>
  <c r="O831" i="1" s="1"/>
  <c r="N827" i="1"/>
  <c r="O827" i="1" s="1"/>
  <c r="N823" i="1"/>
  <c r="O823" i="1" s="1"/>
  <c r="N819" i="1"/>
  <c r="O819" i="1" s="1"/>
  <c r="N815" i="1"/>
  <c r="O815" i="1" s="1"/>
  <c r="N811" i="1"/>
  <c r="O811" i="1" s="1"/>
  <c r="N807" i="1"/>
  <c r="N803" i="1"/>
  <c r="N799" i="1"/>
  <c r="O799" i="1" s="1"/>
  <c r="N795" i="1"/>
  <c r="O795" i="1" s="1"/>
  <c r="N791" i="1"/>
  <c r="O791" i="1" s="1"/>
  <c r="N787" i="1"/>
  <c r="O787" i="1" s="1"/>
  <c r="N783" i="1"/>
  <c r="O783" i="1" s="1"/>
  <c r="N779" i="1"/>
  <c r="O779" i="1" s="1"/>
  <c r="N775" i="1"/>
  <c r="O775" i="1" s="1"/>
  <c r="N771" i="1"/>
  <c r="O771" i="1" s="1"/>
  <c r="N767" i="1"/>
  <c r="O767" i="1" s="1"/>
  <c r="N763" i="1"/>
  <c r="O763" i="1" s="1"/>
  <c r="N759" i="1"/>
  <c r="O759" i="1" s="1"/>
  <c r="N755" i="1"/>
  <c r="O755" i="1" s="1"/>
  <c r="N751" i="1"/>
  <c r="O751" i="1" s="1"/>
  <c r="N747" i="1"/>
  <c r="O747" i="1" s="1"/>
  <c r="N743" i="1"/>
  <c r="O743" i="1" s="1"/>
  <c r="N739" i="1"/>
  <c r="O739" i="1" s="1"/>
  <c r="N735" i="1"/>
  <c r="O735" i="1" s="1"/>
  <c r="N731" i="1"/>
  <c r="O731" i="1" s="1"/>
  <c r="N727" i="1"/>
  <c r="O727" i="1" s="1"/>
  <c r="N723" i="1"/>
  <c r="O723" i="1" s="1"/>
  <c r="N719" i="1"/>
  <c r="O719" i="1" s="1"/>
  <c r="N715" i="1"/>
  <c r="O715" i="1" s="1"/>
  <c r="N711" i="1"/>
  <c r="O711" i="1" s="1"/>
  <c r="N707" i="1"/>
  <c r="O707" i="1" s="1"/>
  <c r="N703" i="1"/>
  <c r="O703" i="1" s="1"/>
  <c r="N699" i="1"/>
  <c r="O699" i="1" s="1"/>
  <c r="N695" i="1"/>
  <c r="O695" i="1" s="1"/>
  <c r="N691" i="1"/>
  <c r="O691" i="1" s="1"/>
  <c r="N687" i="1"/>
  <c r="O687" i="1" s="1"/>
  <c r="N683" i="1"/>
  <c r="O683" i="1" s="1"/>
  <c r="N679" i="1"/>
  <c r="O679" i="1" s="1"/>
  <c r="N675" i="1"/>
  <c r="O675" i="1" s="1"/>
  <c r="N671" i="1"/>
  <c r="O671" i="1" s="1"/>
  <c r="N667" i="1"/>
  <c r="O667" i="1" s="1"/>
  <c r="N663" i="1"/>
  <c r="O663" i="1" s="1"/>
  <c r="N659" i="1"/>
  <c r="O659" i="1" s="1"/>
  <c r="N655" i="1"/>
  <c r="O655" i="1" s="1"/>
  <c r="N651" i="1"/>
  <c r="O651" i="1" s="1"/>
  <c r="N647" i="1"/>
  <c r="O647" i="1" s="1"/>
  <c r="N643" i="1"/>
  <c r="O643" i="1" s="1"/>
  <c r="N639" i="1"/>
  <c r="O639" i="1" s="1"/>
  <c r="N635" i="1"/>
  <c r="O635" i="1" s="1"/>
  <c r="N631" i="1"/>
  <c r="O631" i="1" s="1"/>
  <c r="N627" i="1"/>
  <c r="N623" i="1"/>
  <c r="O623" i="1" s="1"/>
  <c r="N619" i="1"/>
  <c r="O619" i="1" s="1"/>
  <c r="N615" i="1"/>
  <c r="O615" i="1" s="1"/>
  <c r="N611" i="1"/>
  <c r="O611" i="1" s="1"/>
  <c r="N607" i="1"/>
  <c r="O607" i="1" s="1"/>
  <c r="N603" i="1"/>
  <c r="O603" i="1" s="1"/>
  <c r="N599" i="1"/>
  <c r="O599" i="1" s="1"/>
  <c r="N595" i="1"/>
  <c r="O595" i="1" s="1"/>
  <c r="N591" i="1"/>
  <c r="O591" i="1" s="1"/>
  <c r="N587" i="1"/>
  <c r="O587" i="1" s="1"/>
  <c r="N583" i="1"/>
  <c r="O583" i="1" s="1"/>
  <c r="N579" i="1"/>
  <c r="O579" i="1" s="1"/>
  <c r="N575" i="1"/>
  <c r="O575" i="1" s="1"/>
  <c r="N571" i="1"/>
  <c r="O571" i="1" s="1"/>
  <c r="N567" i="1"/>
  <c r="O567" i="1" s="1"/>
  <c r="N563" i="1"/>
  <c r="O563" i="1" s="1"/>
  <c r="N559" i="1"/>
  <c r="O559" i="1" s="1"/>
  <c r="N555" i="1"/>
  <c r="O555" i="1" s="1"/>
  <c r="N551" i="1"/>
  <c r="O551" i="1" s="1"/>
  <c r="N547" i="1"/>
  <c r="O547" i="1" s="1"/>
  <c r="N543" i="1"/>
  <c r="O543" i="1" s="1"/>
  <c r="N539" i="1"/>
  <c r="O539" i="1" s="1"/>
  <c r="N535" i="1"/>
  <c r="O535" i="1" s="1"/>
  <c r="N531" i="1"/>
  <c r="O531" i="1" s="1"/>
  <c r="N527" i="1"/>
  <c r="O527" i="1" s="1"/>
  <c r="N523" i="1"/>
  <c r="O523" i="1" s="1"/>
  <c r="N519" i="1"/>
  <c r="O519" i="1" s="1"/>
  <c r="N515" i="1"/>
  <c r="O515" i="1" s="1"/>
  <c r="N511" i="1"/>
  <c r="O511" i="1" s="1"/>
  <c r="N507" i="1"/>
  <c r="O507" i="1" s="1"/>
  <c r="N503" i="1"/>
  <c r="O503" i="1" s="1"/>
  <c r="N499" i="1"/>
  <c r="O499" i="1" s="1"/>
  <c r="N495" i="1"/>
  <c r="O495" i="1" s="1"/>
  <c r="N491" i="1"/>
  <c r="O491" i="1" s="1"/>
  <c r="N487" i="1"/>
  <c r="O487" i="1" s="1"/>
  <c r="N483" i="1"/>
  <c r="O483" i="1" s="1"/>
  <c r="N479" i="1"/>
  <c r="O479" i="1" s="1"/>
  <c r="N475" i="1"/>
  <c r="O475" i="1" s="1"/>
  <c r="N471" i="1"/>
  <c r="O471" i="1" s="1"/>
  <c r="N467" i="1"/>
  <c r="O467" i="1" s="1"/>
  <c r="N463" i="1"/>
  <c r="O463" i="1" s="1"/>
  <c r="N459" i="1"/>
  <c r="O459" i="1" s="1"/>
  <c r="N455" i="1"/>
  <c r="O455" i="1" s="1"/>
  <c r="N451" i="1"/>
  <c r="O451" i="1" s="1"/>
  <c r="N447" i="1"/>
  <c r="N443" i="1"/>
  <c r="N439" i="1"/>
  <c r="O439" i="1" s="1"/>
  <c r="N435" i="1"/>
  <c r="O435" i="1" s="1"/>
  <c r="N431" i="1"/>
  <c r="O431" i="1" s="1"/>
  <c r="N427" i="1"/>
  <c r="O427" i="1" s="1"/>
  <c r="N423" i="1"/>
  <c r="O423" i="1" s="1"/>
  <c r="N419" i="1"/>
  <c r="O419" i="1" s="1"/>
  <c r="N415" i="1"/>
  <c r="O415" i="1" s="1"/>
  <c r="N411" i="1"/>
  <c r="O411" i="1" s="1"/>
  <c r="N407" i="1"/>
  <c r="O407" i="1" s="1"/>
  <c r="N403" i="1"/>
  <c r="O403" i="1" s="1"/>
  <c r="N399" i="1"/>
  <c r="O399" i="1" s="1"/>
  <c r="N395" i="1"/>
  <c r="O395" i="1" s="1"/>
  <c r="N391" i="1"/>
  <c r="O391" i="1" s="1"/>
  <c r="N387" i="1"/>
  <c r="O387" i="1" s="1"/>
  <c r="N383" i="1"/>
  <c r="O383" i="1" s="1"/>
  <c r="N379" i="1"/>
  <c r="O379" i="1" s="1"/>
  <c r="N375" i="1"/>
  <c r="O375" i="1" s="1"/>
  <c r="N371" i="1"/>
  <c r="O371" i="1" s="1"/>
  <c r="N367" i="1"/>
  <c r="O367" i="1" s="1"/>
  <c r="N363" i="1"/>
  <c r="O363" i="1" s="1"/>
  <c r="N359" i="1"/>
  <c r="O359" i="1" s="1"/>
  <c r="N355" i="1"/>
  <c r="O355" i="1" s="1"/>
  <c r="N351" i="1"/>
  <c r="O351" i="1" s="1"/>
  <c r="N347" i="1"/>
  <c r="O347" i="1" s="1"/>
  <c r="N343" i="1"/>
  <c r="O343" i="1" s="1"/>
  <c r="N306" i="1"/>
  <c r="O306" i="1" s="1"/>
  <c r="N302" i="1"/>
  <c r="O302" i="1" s="1"/>
  <c r="N298" i="1"/>
  <c r="O298" i="1" s="1"/>
  <c r="N294" i="1"/>
  <c r="O294" i="1" s="1"/>
  <c r="N290" i="1"/>
  <c r="O290" i="1" s="1"/>
  <c r="N286" i="1"/>
  <c r="O286" i="1" s="1"/>
  <c r="N282" i="1"/>
  <c r="O282" i="1" s="1"/>
  <c r="N278" i="1"/>
  <c r="O278" i="1" s="1"/>
  <c r="N274" i="1"/>
  <c r="N270" i="1"/>
  <c r="N266" i="1"/>
  <c r="N262" i="1"/>
  <c r="N258" i="1"/>
  <c r="O258" i="1" s="1"/>
  <c r="N254" i="1"/>
  <c r="O254" i="1" s="1"/>
  <c r="N250" i="1"/>
  <c r="O250" i="1" s="1"/>
  <c r="N246" i="1"/>
  <c r="O246" i="1" s="1"/>
  <c r="N242" i="1"/>
  <c r="O242" i="1" s="1"/>
  <c r="N238" i="1"/>
  <c r="O238" i="1" s="1"/>
  <c r="N234" i="1"/>
  <c r="O234" i="1" s="1"/>
  <c r="N230" i="1"/>
  <c r="O230" i="1" s="1"/>
  <c r="N226" i="1"/>
  <c r="O226" i="1" s="1"/>
  <c r="N222" i="1"/>
  <c r="O222" i="1" s="1"/>
  <c r="N218" i="1"/>
  <c r="O218" i="1" s="1"/>
  <c r="N214" i="1"/>
  <c r="O214" i="1" s="1"/>
  <c r="N210" i="1"/>
  <c r="O210" i="1" s="1"/>
  <c r="N206" i="1"/>
  <c r="O206" i="1" s="1"/>
  <c r="N202" i="1"/>
  <c r="O202" i="1" s="1"/>
  <c r="N198" i="1"/>
  <c r="O198" i="1" s="1"/>
  <c r="N194" i="1"/>
  <c r="O194" i="1" s="1"/>
  <c r="N190" i="1"/>
  <c r="O190" i="1" s="1"/>
  <c r="N186" i="1"/>
  <c r="O186" i="1" s="1"/>
  <c r="N182" i="1"/>
  <c r="O182" i="1" s="1"/>
  <c r="N178" i="1"/>
  <c r="O178" i="1" s="1"/>
  <c r="N174" i="1"/>
  <c r="O174" i="1" s="1"/>
  <c r="N170" i="1"/>
  <c r="O170" i="1" s="1"/>
  <c r="N166" i="1"/>
  <c r="O166" i="1" s="1"/>
  <c r="N162" i="1"/>
  <c r="O162" i="1" s="1"/>
  <c r="N158" i="1"/>
  <c r="O158" i="1" s="1"/>
  <c r="N154" i="1"/>
  <c r="O154" i="1" s="1"/>
  <c r="N150" i="1"/>
  <c r="O150" i="1" s="1"/>
  <c r="N146" i="1"/>
  <c r="O146" i="1" s="1"/>
  <c r="N142" i="1"/>
  <c r="O142" i="1" s="1"/>
  <c r="N138" i="1"/>
  <c r="O138" i="1" s="1"/>
  <c r="N134" i="1"/>
  <c r="O134" i="1" s="1"/>
  <c r="N130" i="1"/>
  <c r="O130" i="1" s="1"/>
  <c r="N126" i="1"/>
  <c r="O126" i="1" s="1"/>
  <c r="N122" i="1"/>
  <c r="O122" i="1" s="1"/>
  <c r="N118" i="1"/>
  <c r="O118" i="1" s="1"/>
  <c r="N114" i="1"/>
  <c r="O114" i="1" s="1"/>
  <c r="N110" i="1"/>
  <c r="O110" i="1" s="1"/>
  <c r="N106" i="1"/>
  <c r="O106" i="1" s="1"/>
  <c r="N102" i="1"/>
  <c r="O102" i="1" s="1"/>
  <c r="N98" i="1"/>
  <c r="O98" i="1" s="1"/>
  <c r="N94" i="1"/>
  <c r="O94" i="1" s="1"/>
  <c r="N90" i="1"/>
  <c r="O90" i="1" s="1"/>
  <c r="N86" i="1"/>
  <c r="O86" i="1" s="1"/>
  <c r="N82" i="1"/>
  <c r="O82" i="1" s="1"/>
  <c r="N78" i="1"/>
  <c r="O78" i="1" s="1"/>
  <c r="N74" i="1"/>
  <c r="O74" i="1" s="1"/>
  <c r="N70" i="1"/>
  <c r="O70" i="1" s="1"/>
  <c r="N66" i="1"/>
  <c r="O66" i="1" s="1"/>
  <c r="N62" i="1"/>
  <c r="O62" i="1" s="1"/>
  <c r="N58" i="1"/>
  <c r="O58" i="1" s="1"/>
  <c r="N54" i="1"/>
  <c r="O54" i="1" s="1"/>
  <c r="N50" i="1"/>
  <c r="O50" i="1" s="1"/>
  <c r="N46" i="1"/>
  <c r="O46" i="1" s="1"/>
  <c r="N42" i="1"/>
  <c r="O42" i="1" s="1"/>
  <c r="N38" i="1"/>
  <c r="O38" i="1" s="1"/>
  <c r="N34" i="1"/>
  <c r="O34" i="1" s="1"/>
  <c r="N30" i="1"/>
  <c r="N26" i="1"/>
  <c r="N22" i="1"/>
  <c r="N18" i="1"/>
  <c r="N14" i="1"/>
  <c r="N10" i="1"/>
  <c r="N6" i="1"/>
  <c r="N341" i="1"/>
  <c r="O341" i="1" s="1"/>
  <c r="N337" i="1"/>
  <c r="O337" i="1" s="1"/>
  <c r="N333" i="1"/>
  <c r="O333" i="1" s="1"/>
  <c r="N329" i="1"/>
  <c r="O329" i="1" s="1"/>
  <c r="N325" i="1"/>
  <c r="O325" i="1" s="1"/>
  <c r="N321" i="1"/>
  <c r="O321" i="1" s="1"/>
  <c r="N317" i="1"/>
  <c r="O317" i="1" s="1"/>
  <c r="N313" i="1"/>
  <c r="O313" i="1" s="1"/>
  <c r="N309" i="1"/>
  <c r="O309" i="1" s="1"/>
  <c r="N305" i="1"/>
  <c r="O305" i="1" s="1"/>
  <c r="N301" i="1"/>
  <c r="O301" i="1" s="1"/>
  <c r="N297" i="1"/>
  <c r="O297" i="1" s="1"/>
  <c r="N293" i="1"/>
  <c r="O293" i="1" s="1"/>
  <c r="N289" i="1"/>
  <c r="O289" i="1" s="1"/>
  <c r="N285" i="1"/>
  <c r="O285" i="1" s="1"/>
  <c r="N281" i="1"/>
  <c r="O281" i="1" s="1"/>
  <c r="N277" i="1"/>
  <c r="O277" i="1" s="1"/>
  <c r="N273" i="1"/>
  <c r="N269" i="1"/>
  <c r="N265" i="1"/>
  <c r="N261" i="1"/>
  <c r="N257" i="1"/>
  <c r="O257" i="1" s="1"/>
  <c r="N253" i="1"/>
  <c r="O253" i="1" s="1"/>
  <c r="N249" i="1"/>
  <c r="O249" i="1" s="1"/>
  <c r="N245" i="1"/>
  <c r="O245" i="1" s="1"/>
  <c r="N241" i="1"/>
  <c r="O241" i="1" s="1"/>
  <c r="N237" i="1"/>
  <c r="O237" i="1" s="1"/>
  <c r="N233" i="1"/>
  <c r="O233" i="1" s="1"/>
  <c r="N229" i="1"/>
  <c r="O229" i="1" s="1"/>
  <c r="N225" i="1"/>
  <c r="O225" i="1" s="1"/>
  <c r="N221" i="1"/>
  <c r="O221" i="1" s="1"/>
  <c r="N217" i="1"/>
  <c r="O217" i="1" s="1"/>
  <c r="N213" i="1"/>
  <c r="O213" i="1" s="1"/>
  <c r="N209" i="1"/>
  <c r="O209" i="1" s="1"/>
  <c r="N205" i="1"/>
  <c r="O205" i="1" s="1"/>
  <c r="N201" i="1"/>
  <c r="O201" i="1" s="1"/>
  <c r="N197" i="1"/>
  <c r="O197" i="1" s="1"/>
  <c r="N193" i="1"/>
  <c r="O193" i="1" s="1"/>
  <c r="N189" i="1"/>
  <c r="O189" i="1" s="1"/>
  <c r="N185" i="1"/>
  <c r="O185" i="1" s="1"/>
  <c r="N181" i="1"/>
  <c r="O181" i="1" s="1"/>
  <c r="N177" i="1"/>
  <c r="O177" i="1" s="1"/>
  <c r="N173" i="1"/>
  <c r="O173" i="1" s="1"/>
  <c r="N169" i="1"/>
  <c r="O169" i="1" s="1"/>
  <c r="N165" i="1"/>
  <c r="O165" i="1" s="1"/>
  <c r="N161" i="1"/>
  <c r="O161" i="1" s="1"/>
  <c r="N157" i="1"/>
  <c r="O157" i="1" s="1"/>
  <c r="N153" i="1"/>
  <c r="O153" i="1" s="1"/>
  <c r="N149" i="1"/>
  <c r="O149" i="1" s="1"/>
  <c r="N145" i="1"/>
  <c r="O145" i="1" s="1"/>
  <c r="N141" i="1"/>
  <c r="O141" i="1" s="1"/>
  <c r="N137" i="1"/>
  <c r="O137" i="1" s="1"/>
  <c r="N133" i="1"/>
  <c r="O133" i="1" s="1"/>
  <c r="N129" i="1"/>
  <c r="O129" i="1" s="1"/>
  <c r="N125" i="1"/>
  <c r="O125" i="1" s="1"/>
  <c r="N121" i="1"/>
  <c r="O121" i="1" s="1"/>
  <c r="N117" i="1"/>
  <c r="O117" i="1" s="1"/>
  <c r="N113" i="1"/>
  <c r="O113" i="1" s="1"/>
  <c r="N109" i="1"/>
  <c r="O109" i="1" s="1"/>
  <c r="N105" i="1"/>
  <c r="O105" i="1" s="1"/>
  <c r="N101" i="1"/>
  <c r="O101" i="1" s="1"/>
  <c r="N97" i="1"/>
  <c r="O97" i="1" s="1"/>
  <c r="N93" i="1"/>
  <c r="O93" i="1" s="1"/>
  <c r="N89" i="1"/>
  <c r="O89" i="1" s="1"/>
  <c r="N85" i="1"/>
  <c r="O85" i="1" s="1"/>
  <c r="N81" i="1"/>
  <c r="O81" i="1" s="1"/>
  <c r="N77" i="1"/>
  <c r="O77" i="1" s="1"/>
  <c r="N73" i="1"/>
  <c r="O73" i="1" s="1"/>
  <c r="N69" i="1"/>
  <c r="O69" i="1" s="1"/>
  <c r="N65" i="1"/>
  <c r="O65" i="1" s="1"/>
  <c r="N61" i="1"/>
  <c r="O61" i="1" s="1"/>
  <c r="N57" i="1"/>
  <c r="O57" i="1" s="1"/>
  <c r="N53" i="1"/>
  <c r="O53" i="1" s="1"/>
  <c r="N49" i="1"/>
  <c r="O49" i="1" s="1"/>
  <c r="N45" i="1"/>
  <c r="O45" i="1" s="1"/>
  <c r="N41" i="1"/>
  <c r="O41" i="1" s="1"/>
  <c r="N37" i="1"/>
  <c r="O37" i="1" s="1"/>
  <c r="N33" i="1"/>
  <c r="O33" i="1" s="1"/>
  <c r="N29" i="1"/>
  <c r="N25" i="1"/>
  <c r="N21" i="1"/>
  <c r="N17" i="1"/>
  <c r="N13" i="1"/>
  <c r="N9" i="1"/>
  <c r="N5" i="1"/>
  <c r="N340" i="1"/>
  <c r="O340" i="1" s="1"/>
  <c r="N336" i="1"/>
  <c r="O336" i="1" s="1"/>
  <c r="N332" i="1"/>
  <c r="O332" i="1" s="1"/>
  <c r="N328" i="1"/>
  <c r="O328" i="1" s="1"/>
  <c r="N324" i="1"/>
  <c r="O324" i="1" s="1"/>
  <c r="N320" i="1"/>
  <c r="O320" i="1" s="1"/>
  <c r="N316" i="1"/>
  <c r="O316" i="1" s="1"/>
  <c r="N312" i="1"/>
  <c r="O312" i="1" s="1"/>
  <c r="N308" i="1"/>
  <c r="O308" i="1" s="1"/>
  <c r="N304" i="1"/>
  <c r="O304" i="1" s="1"/>
  <c r="N300" i="1"/>
  <c r="O300" i="1" s="1"/>
  <c r="N296" i="1"/>
  <c r="O296" i="1" s="1"/>
  <c r="N292" i="1"/>
  <c r="O292" i="1" s="1"/>
  <c r="N288" i="1"/>
  <c r="O288" i="1" s="1"/>
  <c r="N284" i="1"/>
  <c r="O284" i="1" s="1"/>
  <c r="N280" i="1"/>
  <c r="O280" i="1" s="1"/>
  <c r="N276" i="1"/>
  <c r="O276" i="1" s="1"/>
  <c r="N272" i="1"/>
  <c r="N268" i="1"/>
  <c r="N264" i="1"/>
  <c r="N260" i="1"/>
  <c r="N256" i="1"/>
  <c r="O256" i="1" s="1"/>
  <c r="N252" i="1"/>
  <c r="O252" i="1" s="1"/>
  <c r="N248" i="1"/>
  <c r="O248" i="1" s="1"/>
  <c r="N244" i="1"/>
  <c r="O244" i="1" s="1"/>
  <c r="N240" i="1"/>
  <c r="O240" i="1" s="1"/>
  <c r="N236" i="1"/>
  <c r="O236" i="1" s="1"/>
  <c r="N232" i="1"/>
  <c r="O232" i="1" s="1"/>
  <c r="N228" i="1"/>
  <c r="O228" i="1" s="1"/>
  <c r="N224" i="1"/>
  <c r="O224" i="1" s="1"/>
  <c r="N220" i="1"/>
  <c r="O220" i="1" s="1"/>
  <c r="N216" i="1"/>
  <c r="O216" i="1" s="1"/>
  <c r="N212" i="1"/>
  <c r="O212" i="1" s="1"/>
  <c r="N208" i="1"/>
  <c r="O208" i="1" s="1"/>
  <c r="N204" i="1"/>
  <c r="O204" i="1" s="1"/>
  <c r="N200" i="1"/>
  <c r="O200" i="1" s="1"/>
  <c r="N196" i="1"/>
  <c r="O196" i="1" s="1"/>
  <c r="N192" i="1"/>
  <c r="O192" i="1" s="1"/>
  <c r="N188" i="1"/>
  <c r="O188" i="1" s="1"/>
  <c r="N184" i="1"/>
  <c r="O184" i="1" s="1"/>
  <c r="N180" i="1"/>
  <c r="O180" i="1" s="1"/>
  <c r="N176" i="1"/>
  <c r="O176" i="1" s="1"/>
  <c r="N172" i="1"/>
  <c r="O172" i="1" s="1"/>
  <c r="N168" i="1"/>
  <c r="O168" i="1" s="1"/>
  <c r="N164" i="1"/>
  <c r="O164" i="1" s="1"/>
  <c r="N160" i="1"/>
  <c r="O160" i="1" s="1"/>
  <c r="N156" i="1"/>
  <c r="O156" i="1" s="1"/>
  <c r="N152" i="1"/>
  <c r="O152" i="1" s="1"/>
  <c r="N148" i="1"/>
  <c r="O148" i="1" s="1"/>
  <c r="N144" i="1"/>
  <c r="O144" i="1" s="1"/>
  <c r="N140" i="1"/>
  <c r="O140" i="1" s="1"/>
  <c r="N136" i="1"/>
  <c r="O136" i="1" s="1"/>
  <c r="N132" i="1"/>
  <c r="O132" i="1" s="1"/>
  <c r="N128" i="1"/>
  <c r="O128" i="1" s="1"/>
  <c r="N124" i="1"/>
  <c r="O124" i="1" s="1"/>
  <c r="N120" i="1"/>
  <c r="O120" i="1" s="1"/>
  <c r="N116" i="1"/>
  <c r="O116" i="1" s="1"/>
  <c r="N112" i="1"/>
  <c r="O112" i="1" s="1"/>
  <c r="N108" i="1"/>
  <c r="O108" i="1" s="1"/>
  <c r="N104" i="1"/>
  <c r="O104" i="1" s="1"/>
  <c r="N100" i="1"/>
  <c r="O100" i="1" s="1"/>
  <c r="N96" i="1"/>
  <c r="O96" i="1" s="1"/>
  <c r="N92" i="1"/>
  <c r="O92" i="1" s="1"/>
  <c r="N88" i="1"/>
  <c r="O88" i="1" s="1"/>
  <c r="N84" i="1"/>
  <c r="O84" i="1" s="1"/>
  <c r="N80" i="1"/>
  <c r="O80" i="1" s="1"/>
  <c r="N76" i="1"/>
  <c r="O76" i="1" s="1"/>
  <c r="N72" i="1"/>
  <c r="O72" i="1" s="1"/>
  <c r="N68" i="1"/>
  <c r="O68" i="1" s="1"/>
  <c r="N64" i="1"/>
  <c r="O64" i="1" s="1"/>
  <c r="N60" i="1"/>
  <c r="O60" i="1" s="1"/>
  <c r="N56" i="1"/>
  <c r="O56" i="1" s="1"/>
  <c r="N52" i="1"/>
  <c r="O52" i="1" s="1"/>
  <c r="N48" i="1"/>
  <c r="O48" i="1" s="1"/>
  <c r="N44" i="1"/>
  <c r="O44" i="1" s="1"/>
  <c r="N40" i="1"/>
  <c r="O40" i="1" s="1"/>
  <c r="N36" i="1"/>
  <c r="O36" i="1" s="1"/>
  <c r="N32" i="1"/>
  <c r="N28" i="1"/>
  <c r="N24" i="1"/>
  <c r="N20" i="1"/>
  <c r="N16" i="1"/>
  <c r="N12" i="1"/>
  <c r="N8" i="1"/>
  <c r="N4" i="1"/>
  <c r="N339" i="1"/>
  <c r="O339" i="1" s="1"/>
  <c r="N335" i="1"/>
  <c r="O335" i="1" s="1"/>
  <c r="N331" i="1"/>
  <c r="O331" i="1" s="1"/>
  <c r="N327" i="1"/>
  <c r="O327" i="1" s="1"/>
  <c r="N323" i="1"/>
  <c r="O323" i="1" s="1"/>
  <c r="N319" i="1"/>
  <c r="O319" i="1" s="1"/>
  <c r="N315" i="1"/>
  <c r="O315" i="1" s="1"/>
  <c r="N311" i="1"/>
  <c r="O311" i="1" s="1"/>
  <c r="N307" i="1"/>
  <c r="O307" i="1" s="1"/>
  <c r="N303" i="1"/>
  <c r="O303" i="1" s="1"/>
  <c r="N299" i="1"/>
  <c r="O299" i="1" s="1"/>
  <c r="N295" i="1"/>
  <c r="O295" i="1" s="1"/>
  <c r="N291" i="1"/>
  <c r="O291" i="1" s="1"/>
  <c r="N287" i="1"/>
  <c r="O287" i="1" s="1"/>
  <c r="N283" i="1"/>
  <c r="O283" i="1" s="1"/>
  <c r="N279" i="1"/>
  <c r="O279" i="1" s="1"/>
  <c r="N275" i="1"/>
  <c r="N271" i="1"/>
  <c r="N267" i="1"/>
  <c r="N263" i="1"/>
  <c r="N259" i="1"/>
  <c r="O259" i="1" s="1"/>
  <c r="N255" i="1"/>
  <c r="O255" i="1" s="1"/>
  <c r="N251" i="1"/>
  <c r="O251" i="1" s="1"/>
  <c r="N247" i="1"/>
  <c r="O247" i="1" s="1"/>
  <c r="N243" i="1"/>
  <c r="O243" i="1" s="1"/>
  <c r="N239" i="1"/>
  <c r="O239" i="1" s="1"/>
  <c r="N235" i="1"/>
  <c r="O235" i="1" s="1"/>
  <c r="N231" i="1"/>
  <c r="O231" i="1" s="1"/>
  <c r="N227" i="1"/>
  <c r="O227" i="1" s="1"/>
  <c r="N223" i="1"/>
  <c r="O223" i="1" s="1"/>
  <c r="N219" i="1"/>
  <c r="O219" i="1" s="1"/>
  <c r="N215" i="1"/>
  <c r="O215" i="1" s="1"/>
  <c r="N211" i="1"/>
  <c r="O211" i="1" s="1"/>
  <c r="N207" i="1"/>
  <c r="O207" i="1" s="1"/>
  <c r="N203" i="1"/>
  <c r="O203" i="1" s="1"/>
  <c r="N199" i="1"/>
  <c r="O199" i="1" s="1"/>
  <c r="N195" i="1"/>
  <c r="O195" i="1" s="1"/>
  <c r="N191" i="1"/>
  <c r="O191" i="1" s="1"/>
  <c r="N187" i="1"/>
  <c r="O187" i="1" s="1"/>
  <c r="N183" i="1"/>
  <c r="O183" i="1" s="1"/>
  <c r="N179" i="1"/>
  <c r="O179" i="1" s="1"/>
  <c r="N175" i="1"/>
  <c r="O175" i="1" s="1"/>
  <c r="N171" i="1"/>
  <c r="O171" i="1" s="1"/>
  <c r="N167" i="1"/>
  <c r="O167" i="1" s="1"/>
  <c r="N163" i="1"/>
  <c r="O163" i="1" s="1"/>
  <c r="N159" i="1"/>
  <c r="O159" i="1" s="1"/>
  <c r="N155" i="1"/>
  <c r="O155" i="1" s="1"/>
  <c r="N151" i="1"/>
  <c r="O151" i="1" s="1"/>
  <c r="N147" i="1"/>
  <c r="O147" i="1" s="1"/>
  <c r="N143" i="1"/>
  <c r="O143" i="1" s="1"/>
  <c r="N139" i="1"/>
  <c r="O139" i="1" s="1"/>
  <c r="N135" i="1"/>
  <c r="O135" i="1" s="1"/>
  <c r="N131" i="1"/>
  <c r="O131" i="1" s="1"/>
  <c r="N127" i="1"/>
  <c r="O127" i="1" s="1"/>
  <c r="N123" i="1"/>
  <c r="O123" i="1" s="1"/>
  <c r="N119" i="1"/>
  <c r="O119" i="1" s="1"/>
  <c r="N115" i="1"/>
  <c r="O115" i="1" s="1"/>
  <c r="N111" i="1"/>
  <c r="O111" i="1" s="1"/>
  <c r="N107" i="1"/>
  <c r="O107" i="1" s="1"/>
  <c r="N103" i="1"/>
  <c r="O103" i="1" s="1"/>
  <c r="N99" i="1"/>
  <c r="O99" i="1" s="1"/>
  <c r="N95" i="1"/>
  <c r="O95" i="1" s="1"/>
  <c r="N91" i="1"/>
  <c r="O91" i="1" s="1"/>
  <c r="N87" i="1"/>
  <c r="O87" i="1" s="1"/>
  <c r="N83" i="1"/>
  <c r="O83" i="1" s="1"/>
  <c r="N79" i="1"/>
  <c r="O79" i="1" s="1"/>
  <c r="N75" i="1"/>
  <c r="O75" i="1" s="1"/>
  <c r="N71" i="1"/>
  <c r="O71" i="1" s="1"/>
  <c r="N67" i="1"/>
  <c r="O67" i="1" s="1"/>
  <c r="N63" i="1"/>
  <c r="O63" i="1" s="1"/>
  <c r="N59" i="1"/>
  <c r="O59" i="1" s="1"/>
  <c r="N55" i="1"/>
  <c r="O55" i="1" s="1"/>
  <c r="N51" i="1"/>
  <c r="O51" i="1" s="1"/>
  <c r="N47" i="1"/>
  <c r="O47" i="1" s="1"/>
  <c r="N43" i="1"/>
  <c r="O43" i="1" s="1"/>
  <c r="N39" i="1"/>
  <c r="O39" i="1" s="1"/>
  <c r="N35" i="1"/>
  <c r="O35" i="1" s="1"/>
  <c r="N31" i="1"/>
  <c r="N27" i="1"/>
  <c r="N23" i="1"/>
  <c r="N19" i="1"/>
  <c r="N15" i="1"/>
  <c r="N11" i="1"/>
  <c r="N7" i="1"/>
  <c r="N3"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2" i="1"/>
  <c r="R2380" i="1" l="1"/>
  <c r="R2585" i="1"/>
  <c r="R2761" i="1"/>
  <c r="R2953" i="1"/>
  <c r="R2379" i="1"/>
  <c r="R2587" i="1"/>
  <c r="R3160" i="1"/>
  <c r="R3166" i="1"/>
  <c r="O2763" i="1"/>
  <c r="R2763" i="1"/>
  <c r="R3364" i="1"/>
  <c r="R3161" i="1"/>
  <c r="R3564" i="1"/>
  <c r="R3964" i="1"/>
  <c r="R4156" i="1"/>
  <c r="R3746" i="1"/>
  <c r="O3167" i="1"/>
  <c r="R3167" i="1"/>
  <c r="O4340" i="1"/>
  <c r="R4340" i="1"/>
  <c r="O4157" i="1"/>
  <c r="R4157" i="1"/>
  <c r="O4338" i="1"/>
  <c r="R4338" i="1"/>
  <c r="O3747" i="1"/>
  <c r="R3747" i="1"/>
  <c r="R2384" i="1"/>
  <c r="R2381" i="1"/>
  <c r="R2760" i="1"/>
  <c r="R2765" i="1"/>
  <c r="R2383" i="1"/>
  <c r="R3164" i="1"/>
  <c r="R3560" i="1"/>
  <c r="R3165" i="1"/>
  <c r="R3744" i="1"/>
  <c r="R4160" i="1"/>
  <c r="R3561" i="1"/>
  <c r="R3961" i="1"/>
  <c r="R4520" i="1"/>
  <c r="R4339" i="1"/>
  <c r="R4161" i="1"/>
  <c r="R4337" i="1"/>
  <c r="R4518" i="1"/>
  <c r="R4519" i="1"/>
  <c r="O2385" i="1"/>
  <c r="R2385" i="1"/>
  <c r="R2586" i="1"/>
  <c r="O2764" i="1"/>
  <c r="R2764" i="1"/>
  <c r="R2956" i="1"/>
  <c r="R2762" i="1"/>
  <c r="O2954" i="1"/>
  <c r="R2954" i="1"/>
  <c r="R3748" i="1"/>
  <c r="R3565" i="1"/>
  <c r="R3965" i="1"/>
  <c r="R3962" i="1"/>
  <c r="R3963" i="1"/>
  <c r="R4155" i="1"/>
  <c r="R2584" i="1"/>
  <c r="R2382" i="1"/>
  <c r="R2766" i="1"/>
  <c r="R3162" i="1"/>
  <c r="R2759" i="1"/>
  <c r="R3562" i="1"/>
  <c r="R3745" i="1"/>
  <c r="R3566" i="1"/>
  <c r="R3966" i="1"/>
  <c r="R4158" i="1"/>
  <c r="R2955" i="1"/>
  <c r="R3163" i="1"/>
  <c r="R3563" i="1"/>
  <c r="R4521" i="1"/>
  <c r="R4159" i="1"/>
  <c r="O7" i="1"/>
  <c r="R7" i="1"/>
  <c r="O23" i="1"/>
  <c r="R23" i="1"/>
  <c r="O263" i="1"/>
  <c r="R263" i="1"/>
  <c r="O4" i="1"/>
  <c r="R4" i="1"/>
  <c r="O20" i="1"/>
  <c r="R20" i="1"/>
  <c r="O260" i="1"/>
  <c r="R260" i="1"/>
  <c r="O17" i="1"/>
  <c r="R17" i="1"/>
  <c r="O273" i="1"/>
  <c r="R273" i="1"/>
  <c r="O14" i="1"/>
  <c r="R14" i="1"/>
  <c r="O30" i="1"/>
  <c r="R30" i="1"/>
  <c r="O270" i="1"/>
  <c r="R270" i="1"/>
  <c r="O447" i="1"/>
  <c r="R447" i="1"/>
  <c r="O628" i="1"/>
  <c r="R628" i="1"/>
  <c r="O625" i="1"/>
  <c r="R625" i="1"/>
  <c r="O1415" i="1"/>
  <c r="R1415" i="1"/>
  <c r="O808" i="1"/>
  <c r="R808" i="1"/>
  <c r="O805" i="1"/>
  <c r="R805" i="1"/>
  <c r="O1835" i="1"/>
  <c r="R1835" i="1"/>
  <c r="O2187" i="1"/>
  <c r="R2187" i="1"/>
  <c r="O1212" i="1"/>
  <c r="R1212" i="1"/>
  <c r="O1213" i="1"/>
  <c r="R1213" i="1"/>
  <c r="O1644" i="1"/>
  <c r="R1644" i="1"/>
  <c r="O1836" i="1"/>
  <c r="R1836" i="1"/>
  <c r="O1417" i="1"/>
  <c r="R1417" i="1"/>
  <c r="O2188" i="1"/>
  <c r="R2188" i="1"/>
  <c r="O626" i="1"/>
  <c r="R626" i="1"/>
  <c r="O806" i="1"/>
  <c r="R806" i="1"/>
  <c r="O446" i="1"/>
  <c r="R446" i="1"/>
  <c r="O1026" i="1"/>
  <c r="R1026" i="1"/>
  <c r="O1418" i="1"/>
  <c r="R1418" i="1"/>
  <c r="O1834" i="1"/>
  <c r="R1834" i="1"/>
  <c r="O2006" i="1"/>
  <c r="R2006" i="1"/>
  <c r="O2380" i="1"/>
  <c r="O2585" i="1"/>
  <c r="O2761" i="1"/>
  <c r="O2953" i="1"/>
  <c r="O2379" i="1"/>
  <c r="O2587" i="1"/>
  <c r="O3160" i="1"/>
  <c r="O3166" i="1"/>
  <c r="O3364" i="1"/>
  <c r="O3161" i="1"/>
  <c r="O3564" i="1"/>
  <c r="O3964" i="1"/>
  <c r="O4156" i="1"/>
  <c r="O3746" i="1"/>
  <c r="O3" i="1"/>
  <c r="R3" i="1"/>
  <c r="O11" i="1"/>
  <c r="R11" i="1"/>
  <c r="O27" i="1"/>
  <c r="R27" i="1"/>
  <c r="O267" i="1"/>
  <c r="R267" i="1"/>
  <c r="O8" i="1"/>
  <c r="R8" i="1"/>
  <c r="O24" i="1"/>
  <c r="R24" i="1"/>
  <c r="O264" i="1"/>
  <c r="R264" i="1"/>
  <c r="O5" i="1"/>
  <c r="R5" i="1"/>
  <c r="O21" i="1"/>
  <c r="R21" i="1"/>
  <c r="O261" i="1"/>
  <c r="R261" i="1"/>
  <c r="O18" i="1"/>
  <c r="R18" i="1"/>
  <c r="O274" i="1"/>
  <c r="R274" i="1"/>
  <c r="O627" i="1"/>
  <c r="R627" i="1"/>
  <c r="O803" i="1"/>
  <c r="R803" i="1"/>
  <c r="O629" i="1"/>
  <c r="R629" i="1"/>
  <c r="O1211" i="1"/>
  <c r="R1211" i="1"/>
  <c r="O1643" i="1"/>
  <c r="R1643" i="1"/>
  <c r="O1839" i="1"/>
  <c r="R1839" i="1"/>
  <c r="O2191" i="1"/>
  <c r="R2191" i="1"/>
  <c r="O1648" i="1"/>
  <c r="R1648" i="1"/>
  <c r="O1840" i="1"/>
  <c r="R1840" i="1"/>
  <c r="O1645" i="1"/>
  <c r="R1645" i="1"/>
  <c r="O1837" i="1"/>
  <c r="R1837" i="1"/>
  <c r="O802" i="1"/>
  <c r="R802" i="1"/>
  <c r="O1030" i="1"/>
  <c r="R1030" i="1"/>
  <c r="O1210" i="1"/>
  <c r="R1210" i="1"/>
  <c r="O2186" i="1"/>
  <c r="R2186" i="1"/>
  <c r="O2384" i="1"/>
  <c r="O2381" i="1"/>
  <c r="O2760" i="1"/>
  <c r="O2765" i="1"/>
  <c r="O2383" i="1"/>
  <c r="O3164" i="1"/>
  <c r="O19" i="1"/>
  <c r="R19" i="1"/>
  <c r="O15" i="1"/>
  <c r="R15" i="1"/>
  <c r="O31" i="1"/>
  <c r="R31" i="1"/>
  <c r="O271" i="1"/>
  <c r="R271" i="1"/>
  <c r="O12" i="1"/>
  <c r="R12" i="1"/>
  <c r="O28" i="1"/>
  <c r="R28" i="1"/>
  <c r="O268" i="1"/>
  <c r="R268" i="1"/>
  <c r="O9" i="1"/>
  <c r="R9" i="1"/>
  <c r="O25" i="1"/>
  <c r="R25" i="1"/>
  <c r="O265" i="1"/>
  <c r="R265" i="1"/>
  <c r="O6" i="1"/>
  <c r="R6" i="1"/>
  <c r="O22" i="1"/>
  <c r="R22" i="1"/>
  <c r="O262" i="1"/>
  <c r="R262" i="1"/>
  <c r="O807" i="1"/>
  <c r="R807" i="1"/>
  <c r="O444" i="1"/>
  <c r="R444" i="1"/>
  <c r="O441" i="1"/>
  <c r="R441" i="1"/>
  <c r="O1647" i="1"/>
  <c r="R1647" i="1"/>
  <c r="O800" i="1"/>
  <c r="R800" i="1"/>
  <c r="O2003" i="1"/>
  <c r="R2003" i="1"/>
  <c r="O1028" i="1"/>
  <c r="R1028" i="1"/>
  <c r="O1029" i="1"/>
  <c r="R1029" i="1"/>
  <c r="O1412" i="1"/>
  <c r="R1412" i="1"/>
  <c r="O2004" i="1"/>
  <c r="R2004" i="1"/>
  <c r="O1841" i="1"/>
  <c r="R1841" i="1"/>
  <c r="O2185" i="1"/>
  <c r="R2185" i="1"/>
  <c r="O630" i="1"/>
  <c r="R630" i="1"/>
  <c r="O1410" i="1"/>
  <c r="R1410" i="1"/>
  <c r="O1838" i="1"/>
  <c r="R1838" i="1"/>
  <c r="O1414" i="1"/>
  <c r="R1414" i="1"/>
  <c r="O2586" i="1"/>
  <c r="O2762" i="1"/>
  <c r="O275" i="1"/>
  <c r="R275" i="1"/>
  <c r="O16" i="1"/>
  <c r="R16" i="1"/>
  <c r="O32" i="1"/>
  <c r="R32" i="1"/>
  <c r="O272" i="1"/>
  <c r="R272" i="1"/>
  <c r="O13" i="1"/>
  <c r="R13" i="1"/>
  <c r="O29" i="1"/>
  <c r="R29" i="1"/>
  <c r="O269" i="1"/>
  <c r="R269" i="1"/>
  <c r="O10" i="1"/>
  <c r="R10" i="1"/>
  <c r="O26" i="1"/>
  <c r="R26" i="1"/>
  <c r="O266" i="1"/>
  <c r="R266" i="1"/>
  <c r="O443" i="1"/>
  <c r="R443" i="1"/>
  <c r="O624" i="1"/>
  <c r="R624" i="1"/>
  <c r="O445" i="1"/>
  <c r="R445" i="1"/>
  <c r="O1027" i="1"/>
  <c r="R1027" i="1"/>
  <c r="O1411" i="1"/>
  <c r="R1411" i="1"/>
  <c r="O804" i="1"/>
  <c r="R804" i="1"/>
  <c r="O801" i="1"/>
  <c r="R801" i="1"/>
  <c r="O2007" i="1"/>
  <c r="R2007" i="1"/>
  <c r="O1416" i="1"/>
  <c r="R1416" i="1"/>
  <c r="O2008" i="1"/>
  <c r="R2008" i="1"/>
  <c r="O1413" i="1"/>
  <c r="R1413" i="1"/>
  <c r="O2005" i="1"/>
  <c r="R2005" i="1"/>
  <c r="O2184" i="1"/>
  <c r="R2184" i="1"/>
  <c r="O2189" i="1"/>
  <c r="R2189" i="1"/>
  <c r="O2" i="1"/>
  <c r="R2" i="1"/>
  <c r="O442" i="1"/>
  <c r="R442" i="1"/>
  <c r="O1646" i="1"/>
  <c r="R1646" i="1"/>
  <c r="O2190" i="1"/>
  <c r="R2190" i="1"/>
  <c r="O1214" i="1"/>
  <c r="R1214" i="1"/>
  <c r="O2382" i="1"/>
</calcChain>
</file>

<file path=xl/sharedStrings.xml><?xml version="1.0" encoding="utf-8"?>
<sst xmlns="http://purl.oclc.org/ooxml/spreadsheetml/main" count="19095" uniqueCount="4888">
  <si>
    <t>transaction_id</t>
  </si>
  <si>
    <t>transaction_date</t>
  </si>
  <si>
    <t>item_id</t>
  </si>
  <si>
    <t>quantity</t>
  </si>
  <si>
    <t>purchased_from</t>
  </si>
  <si>
    <t>transaction_type</t>
  </si>
  <si>
    <t>DQ-00001</t>
  </si>
  <si>
    <t>OA0001</t>
  </si>
  <si>
    <t>DQLab-14</t>
  </si>
  <si>
    <t>buy</t>
  </si>
  <si>
    <t>DQ-00002</t>
  </si>
  <si>
    <t>OA0003</t>
  </si>
  <si>
    <t>DQLab-02</t>
  </si>
  <si>
    <t>DQ-00003</t>
  </si>
  <si>
    <t>OA0004</t>
  </si>
  <si>
    <t>DQLab-13</t>
  </si>
  <si>
    <t>DQ-00004</t>
  </si>
  <si>
    <t>OA0005</t>
  </si>
  <si>
    <t>DQLab-10</t>
  </si>
  <si>
    <t>DQ-00005</t>
  </si>
  <si>
    <t>OA0006</t>
  </si>
  <si>
    <t>DQLab-01</t>
  </si>
  <si>
    <t>DQ-00006</t>
  </si>
  <si>
    <t>OB0001</t>
  </si>
  <si>
    <t>DQLab-08</t>
  </si>
  <si>
    <t>DQ-00007</t>
  </si>
  <si>
    <t>OB0002</t>
  </si>
  <si>
    <t>DQ-00008</t>
  </si>
  <si>
    <t>OB0004</t>
  </si>
  <si>
    <t>DQLab-06</t>
  </si>
  <si>
    <t>DQ-00009</t>
  </si>
  <si>
    <t>OB0006</t>
  </si>
  <si>
    <t>DQLab-12</t>
  </si>
  <si>
    <t>DQ-00010</t>
  </si>
  <si>
    <t>DQ-00011</t>
  </si>
  <si>
    <t>OB0008</t>
  </si>
  <si>
    <t>DQ-00012</t>
  </si>
  <si>
    <t>OD0001</t>
  </si>
  <si>
    <t>DQLab-05</t>
  </si>
  <si>
    <t>DQ-00013</t>
  </si>
  <si>
    <t>OD0002</t>
  </si>
  <si>
    <t>DQLab-07</t>
  </si>
  <si>
    <t>DQ-00014</t>
  </si>
  <si>
    <t>OD0005</t>
  </si>
  <si>
    <t>DQLab-16</t>
  </si>
  <si>
    <t>DQ-00015</t>
  </si>
  <si>
    <t>OD0006</t>
  </si>
  <si>
    <t>DQ-00016</t>
  </si>
  <si>
    <t>OD0007</t>
  </si>
  <si>
    <t>DQ-00017</t>
  </si>
  <si>
    <t>OD0008</t>
  </si>
  <si>
    <t>DQ-00018</t>
  </si>
  <si>
    <t>OD0009</t>
  </si>
  <si>
    <t>DQ-00019</t>
  </si>
  <si>
    <t>OD0010</t>
  </si>
  <si>
    <t>DQ-00020</t>
  </si>
  <si>
    <t>OD0011</t>
  </si>
  <si>
    <t>DQLab-03</t>
  </si>
  <si>
    <t>DQ-00021</t>
  </si>
  <si>
    <t>OH0001</t>
  </si>
  <si>
    <t>DQLab-15</t>
  </si>
  <si>
    <t>DQ-00022</t>
  </si>
  <si>
    <t>OH0002</t>
  </si>
  <si>
    <t>DQLab-11</t>
  </si>
  <si>
    <t>DQ-00023</t>
  </si>
  <si>
    <t>OH0003</t>
  </si>
  <si>
    <t>DQ-00024</t>
  </si>
  <si>
    <t>OH0004</t>
  </si>
  <si>
    <t>DQLab-09</t>
  </si>
  <si>
    <t>DQ-00025</t>
  </si>
  <si>
    <t>OH0005</t>
  </si>
  <si>
    <t>DQ-00026</t>
  </si>
  <si>
    <t>OH0006</t>
  </si>
  <si>
    <t>DQ-00027</t>
  </si>
  <si>
    <t>OH0007</t>
  </si>
  <si>
    <t>DQ-00028</t>
  </si>
  <si>
    <t>OK0001</t>
  </si>
  <si>
    <t>DQ-00029</t>
  </si>
  <si>
    <t>OK0002</t>
  </si>
  <si>
    <t>DQ-00030</t>
  </si>
  <si>
    <t>OK0003</t>
  </si>
  <si>
    <t>DQ-00031</t>
  </si>
  <si>
    <t>OT0001</t>
  </si>
  <si>
    <t>DQ-00032</t>
  </si>
  <si>
    <t>RS DQLab</t>
  </si>
  <si>
    <t>sell</t>
  </si>
  <si>
    <t>DQ-00033</t>
  </si>
  <si>
    <t>DQ-00034</t>
  </si>
  <si>
    <t>DQ-00035</t>
  </si>
  <si>
    <t>DQ-00036</t>
  </si>
  <si>
    <t>DQ-00037</t>
  </si>
  <si>
    <t>DQ-00038</t>
  </si>
  <si>
    <t>DQ-00039</t>
  </si>
  <si>
    <t>DQ-00040</t>
  </si>
  <si>
    <t>OB0007</t>
  </si>
  <si>
    <t>DQ-00041</t>
  </si>
  <si>
    <t>DQ-00042</t>
  </si>
  <si>
    <t>DQ-00043</t>
  </si>
  <si>
    <t>DQ-00044</t>
  </si>
  <si>
    <t>DQ-00045</t>
  </si>
  <si>
    <t>DQ-00046</t>
  </si>
  <si>
    <t>DQ-00047</t>
  </si>
  <si>
    <t>DQ-00048</t>
  </si>
  <si>
    <t>DQ-00049</t>
  </si>
  <si>
    <t>DQ-00050</t>
  </si>
  <si>
    <t>DQ-00051</t>
  </si>
  <si>
    <t>DQ-00052</t>
  </si>
  <si>
    <t>DQ-00053</t>
  </si>
  <si>
    <t>DQ-00054</t>
  </si>
  <si>
    <t>DQ-00055</t>
  </si>
  <si>
    <t>DQ-00056</t>
  </si>
  <si>
    <t>DQ-00057</t>
  </si>
  <si>
    <t>DQ-00058</t>
  </si>
  <si>
    <t>DQ-00059</t>
  </si>
  <si>
    <t>DQ-00060</t>
  </si>
  <si>
    <t>DQ-00061</t>
  </si>
  <si>
    <t>DQ-00062</t>
  </si>
  <si>
    <t>DQ-00063</t>
  </si>
  <si>
    <t>DQ-00064</t>
  </si>
  <si>
    <t>DQ-00065</t>
  </si>
  <si>
    <t>DQ-00066</t>
  </si>
  <si>
    <t>DQ-00067</t>
  </si>
  <si>
    <t>DQ-00068</t>
  </si>
  <si>
    <t>DQ-00069</t>
  </si>
  <si>
    <t>DQ-00070</t>
  </si>
  <si>
    <t>DQ-00071</t>
  </si>
  <si>
    <t>DQ-00072</t>
  </si>
  <si>
    <t>DQ-00073</t>
  </si>
  <si>
    <t>DQ-00074</t>
  </si>
  <si>
    <t>DQ-00075</t>
  </si>
  <si>
    <t>DQ-00076</t>
  </si>
  <si>
    <t>DQ-00077</t>
  </si>
  <si>
    <t>DQ-00078</t>
  </si>
  <si>
    <t>DQ-00079</t>
  </si>
  <si>
    <t>DQ-00080</t>
  </si>
  <si>
    <t>DQ-00081</t>
  </si>
  <si>
    <t>DQ-00082</t>
  </si>
  <si>
    <t>DQ-00083</t>
  </si>
  <si>
    <t>DQ-00084</t>
  </si>
  <si>
    <t>DQ-00085</t>
  </si>
  <si>
    <t>DQ-00086</t>
  </si>
  <si>
    <t>DQ-00087</t>
  </si>
  <si>
    <t>DQ-00088</t>
  </si>
  <si>
    <t>DQ-00089</t>
  </si>
  <si>
    <t>DQ-00090</t>
  </si>
  <si>
    <t>DQ-00091</t>
  </si>
  <si>
    <t>DQ-00092</t>
  </si>
  <si>
    <t>DQ-00093</t>
  </si>
  <si>
    <t>DQ-00094</t>
  </si>
  <si>
    <t>DQ-00095</t>
  </si>
  <si>
    <t>DQ-00096</t>
  </si>
  <si>
    <t>DQ-00097</t>
  </si>
  <si>
    <t>DQ-00098</t>
  </si>
  <si>
    <t>DQ-00099</t>
  </si>
  <si>
    <t>DQ-00100</t>
  </si>
  <si>
    <t>DQ-00101</t>
  </si>
  <si>
    <t>DQ-00102</t>
  </si>
  <si>
    <t>DQ-00103</t>
  </si>
  <si>
    <t>DQ-00104</t>
  </si>
  <si>
    <t>DQ-00105</t>
  </si>
  <si>
    <t>DQ-00106</t>
  </si>
  <si>
    <t>DQ-00107</t>
  </si>
  <si>
    <t>DQ-00108</t>
  </si>
  <si>
    <t>DQ-00109</t>
  </si>
  <si>
    <t>DQ-00110</t>
  </si>
  <si>
    <t>DQ-00111</t>
  </si>
  <si>
    <t>DQ-00112</t>
  </si>
  <si>
    <t>DQ-00113</t>
  </si>
  <si>
    <t>DQ-00114</t>
  </si>
  <si>
    <t>DQ-00115</t>
  </si>
  <si>
    <t>DQ-00116</t>
  </si>
  <si>
    <t>DQ-00117</t>
  </si>
  <si>
    <t>DQ-00118</t>
  </si>
  <si>
    <t>DQ-00119</t>
  </si>
  <si>
    <t>DQ-00120</t>
  </si>
  <si>
    <t>DQ-00121</t>
  </si>
  <si>
    <t>DQ-00122</t>
  </si>
  <si>
    <t>DQ-00123</t>
  </si>
  <si>
    <t>DQ-00124</t>
  </si>
  <si>
    <t>DQ-00125</t>
  </si>
  <si>
    <t>DQ-00126</t>
  </si>
  <si>
    <t>DQ-00127</t>
  </si>
  <si>
    <t>DQ-00128</t>
  </si>
  <si>
    <t>DQ-00129</t>
  </si>
  <si>
    <t>DQ-00130</t>
  </si>
  <si>
    <t>DQ-00131</t>
  </si>
  <si>
    <t>DQ-00132</t>
  </si>
  <si>
    <t>DQ-00133</t>
  </si>
  <si>
    <t>DQ-00134</t>
  </si>
  <si>
    <t>DQ-00135</t>
  </si>
  <si>
    <t>DQ-00136</t>
  </si>
  <si>
    <t>DQ-00137</t>
  </si>
  <si>
    <t>DQ-00138</t>
  </si>
  <si>
    <t>DQ-00139</t>
  </si>
  <si>
    <t>DQ-00140</t>
  </si>
  <si>
    <t>DQ-00141</t>
  </si>
  <si>
    <t>DQ-00142</t>
  </si>
  <si>
    <t>DQ-00143</t>
  </si>
  <si>
    <t>DQ-00144</t>
  </si>
  <si>
    <t>DQ-00145</t>
  </si>
  <si>
    <t>DQ-00146</t>
  </si>
  <si>
    <t>DQ-00147</t>
  </si>
  <si>
    <t>DQ-00148</t>
  </si>
  <si>
    <t>DQ-00149</t>
  </si>
  <si>
    <t>DQ-00150</t>
  </si>
  <si>
    <t>DQ-00151</t>
  </si>
  <si>
    <t>DQ-00152</t>
  </si>
  <si>
    <t>DQ-00153</t>
  </si>
  <si>
    <t>DQ-00154</t>
  </si>
  <si>
    <t>DQ-00155</t>
  </si>
  <si>
    <t>DQ-00156</t>
  </si>
  <si>
    <t>DQ-00157</t>
  </si>
  <si>
    <t>DQ-00158</t>
  </si>
  <si>
    <t>DQ-00159</t>
  </si>
  <si>
    <t>DQ-00160</t>
  </si>
  <si>
    <t>DQ-00161</t>
  </si>
  <si>
    <t>DQ-00162</t>
  </si>
  <si>
    <t>DQ-00163</t>
  </si>
  <si>
    <t>DQ-00164</t>
  </si>
  <si>
    <t>DQ-00165</t>
  </si>
  <si>
    <t>DQ-00166</t>
  </si>
  <si>
    <t>DQ-00167</t>
  </si>
  <si>
    <t>DQ-00168</t>
  </si>
  <si>
    <t>DQ-00169</t>
  </si>
  <si>
    <t>DQ-00170</t>
  </si>
  <si>
    <t>DQ-00171</t>
  </si>
  <si>
    <t>DQ-00172</t>
  </si>
  <si>
    <t>DQ-00173</t>
  </si>
  <si>
    <t>DQ-00174</t>
  </si>
  <si>
    <t>DQ-00175</t>
  </si>
  <si>
    <t>DQ-00176</t>
  </si>
  <si>
    <t>DQ-00177</t>
  </si>
  <si>
    <t>DQ-00178</t>
  </si>
  <si>
    <t>DQ-00179</t>
  </si>
  <si>
    <t>DQ-00180</t>
  </si>
  <si>
    <t>DQ-00181</t>
  </si>
  <si>
    <t>DQ-00182</t>
  </si>
  <si>
    <t>DQ-00183</t>
  </si>
  <si>
    <t>DQ-00184</t>
  </si>
  <si>
    <t>DQ-00185</t>
  </si>
  <si>
    <t>DQ-00186</t>
  </si>
  <si>
    <t>DQ-00187</t>
  </si>
  <si>
    <t>DQ-00188</t>
  </si>
  <si>
    <t>DQ-00189</t>
  </si>
  <si>
    <t>DQ-00190</t>
  </si>
  <si>
    <t>DQ-00191</t>
  </si>
  <si>
    <t>DQ-00192</t>
  </si>
  <si>
    <t>DQ-00193</t>
  </si>
  <si>
    <t>DQ-00194</t>
  </si>
  <si>
    <t>DQ-00195</t>
  </si>
  <si>
    <t>DQ-00196</t>
  </si>
  <si>
    <t>DQ-00197</t>
  </si>
  <si>
    <t>DQ-00198</t>
  </si>
  <si>
    <t>DQ-00199</t>
  </si>
  <si>
    <t>DQ-00200</t>
  </si>
  <si>
    <t>DQ-00201</t>
  </si>
  <si>
    <t>DQ-00202</t>
  </si>
  <si>
    <t>DQ-00203</t>
  </si>
  <si>
    <t>DQ-00204</t>
  </si>
  <si>
    <t>DQ-00205</t>
  </si>
  <si>
    <t>DQ-00206</t>
  </si>
  <si>
    <t>DQ-00207</t>
  </si>
  <si>
    <t>DQ-00208</t>
  </si>
  <si>
    <t>DQ-00209</t>
  </si>
  <si>
    <t>DQ-00210</t>
  </si>
  <si>
    <t>DQ-00211</t>
  </si>
  <si>
    <t>DQ-00212</t>
  </si>
  <si>
    <t>DQ-00213</t>
  </si>
  <si>
    <t>DQ-00214</t>
  </si>
  <si>
    <t>DQ-00215</t>
  </si>
  <si>
    <t>DQ-00216</t>
  </si>
  <si>
    <t>DQ-00217</t>
  </si>
  <si>
    <t>DQ-00218</t>
  </si>
  <si>
    <t>DQ-00219</t>
  </si>
  <si>
    <t>DQ-00220</t>
  </si>
  <si>
    <t>DQ-00221</t>
  </si>
  <si>
    <t>DQ-00222</t>
  </si>
  <si>
    <t>DQ-00223</t>
  </si>
  <si>
    <t>DQ-00224</t>
  </si>
  <si>
    <t>DQ-00225</t>
  </si>
  <si>
    <t>DQ-00226</t>
  </si>
  <si>
    <t>DQ-00227</t>
  </si>
  <si>
    <t>DQ-00228</t>
  </si>
  <si>
    <t>DQ-00229</t>
  </si>
  <si>
    <t>DQ-00230</t>
  </si>
  <si>
    <t>DQ-00231</t>
  </si>
  <si>
    <t>DQ-00232</t>
  </si>
  <si>
    <t>DQ-00233</t>
  </si>
  <si>
    <t>DQ-00234</t>
  </si>
  <si>
    <t>DQ-00235</t>
  </si>
  <si>
    <t>DQ-00236</t>
  </si>
  <si>
    <t>DQ-00237</t>
  </si>
  <si>
    <t>DQ-00238</t>
  </si>
  <si>
    <t>DQ-00239</t>
  </si>
  <si>
    <t>DQ-00240</t>
  </si>
  <si>
    <t>DQ-00241</t>
  </si>
  <si>
    <t>DQ-00242</t>
  </si>
  <si>
    <t>DQ-00243</t>
  </si>
  <si>
    <t>DQ-00244</t>
  </si>
  <si>
    <t>DQ-00245</t>
  </si>
  <si>
    <t>DQ-00246</t>
  </si>
  <si>
    <t>DQ-00247</t>
  </si>
  <si>
    <t>DQ-00248</t>
  </si>
  <si>
    <t>DQ-00249</t>
  </si>
  <si>
    <t>DQ-00250</t>
  </si>
  <si>
    <t>DQ-00251</t>
  </si>
  <si>
    <t>DQ-00252</t>
  </si>
  <si>
    <t>DQ-00253</t>
  </si>
  <si>
    <t>DQ-00254</t>
  </si>
  <si>
    <t>DQ-00255</t>
  </si>
  <si>
    <t>DQ-00256</t>
  </si>
  <si>
    <t>DQ-00257</t>
  </si>
  <si>
    <t>DQ-00258</t>
  </si>
  <si>
    <t>DQ-00259</t>
  </si>
  <si>
    <t>DQ-00260</t>
  </si>
  <si>
    <t>DQ-00261</t>
  </si>
  <si>
    <t>DQ-00262</t>
  </si>
  <si>
    <t>DQ-00263</t>
  </si>
  <si>
    <t>DQ-00264</t>
  </si>
  <si>
    <t>DQ-00265</t>
  </si>
  <si>
    <t>OB0009</t>
  </si>
  <si>
    <t>DQ-00266</t>
  </si>
  <si>
    <t>DQ-00267</t>
  </si>
  <si>
    <t>DQ-00268</t>
  </si>
  <si>
    <t>DQ-00269</t>
  </si>
  <si>
    <t>DQ-00270</t>
  </si>
  <si>
    <t>DQ-00271</t>
  </si>
  <si>
    <t>DQ-00272</t>
  </si>
  <si>
    <t>DQ-00273</t>
  </si>
  <si>
    <t>DQ-00274</t>
  </si>
  <si>
    <t>OT0002</t>
  </si>
  <si>
    <t>DQ-00275</t>
  </si>
  <si>
    <t>DQ-00276</t>
  </si>
  <si>
    <t>DQ-00277</t>
  </si>
  <si>
    <t>DQ-00278</t>
  </si>
  <si>
    <t>DQ-00279</t>
  </si>
  <si>
    <t>DQ-00280</t>
  </si>
  <si>
    <t>DQ-00281</t>
  </si>
  <si>
    <t>DQ-00282</t>
  </si>
  <si>
    <t>DQ-00283</t>
  </si>
  <si>
    <t>DQ-00284</t>
  </si>
  <si>
    <t>DQ-00285</t>
  </si>
  <si>
    <t>DQ-00286</t>
  </si>
  <si>
    <t>DQ-00287</t>
  </si>
  <si>
    <t>DQ-00288</t>
  </si>
  <si>
    <t>DQ-00289</t>
  </si>
  <si>
    <t>DQ-00290</t>
  </si>
  <si>
    <t>DQ-00291</t>
  </si>
  <si>
    <t>DQ-00292</t>
  </si>
  <si>
    <t>DQ-00293</t>
  </si>
  <si>
    <t>DQ-00294</t>
  </si>
  <si>
    <t>DQ-00295</t>
  </si>
  <si>
    <t>DQ-00296</t>
  </si>
  <si>
    <t>DQ-00297</t>
  </si>
  <si>
    <t>DQ-00298</t>
  </si>
  <si>
    <t>DQ-00299</t>
  </si>
  <si>
    <t>DQ-00300</t>
  </si>
  <si>
    <t>DQ-00301</t>
  </si>
  <si>
    <t>DQ-00302</t>
  </si>
  <si>
    <t>DQ-00303</t>
  </si>
  <si>
    <t>DQ-00304</t>
  </si>
  <si>
    <t>DQ-00305</t>
  </si>
  <si>
    <t>DQ-00306</t>
  </si>
  <si>
    <t>DQ-00307</t>
  </si>
  <si>
    <t>DQ-00308</t>
  </si>
  <si>
    <t>DQ-00309</t>
  </si>
  <si>
    <t>DQ-00310</t>
  </si>
  <si>
    <t>DQ-00311</t>
  </si>
  <si>
    <t>DQ-00312</t>
  </si>
  <si>
    <t>DQ-00313</t>
  </si>
  <si>
    <t>DQ-00314</t>
  </si>
  <si>
    <t>DQ-00315</t>
  </si>
  <si>
    <t>DQ-00316</t>
  </si>
  <si>
    <t>DQ-00317</t>
  </si>
  <si>
    <t>DQ-00318</t>
  </si>
  <si>
    <t>DQ-00319</t>
  </si>
  <si>
    <t>DQ-00320</t>
  </si>
  <si>
    <t>DQ-00321</t>
  </si>
  <si>
    <t>DQ-00322</t>
  </si>
  <si>
    <t>DQ-00323</t>
  </si>
  <si>
    <t>DQ-00324</t>
  </si>
  <si>
    <t>DQ-00325</t>
  </si>
  <si>
    <t>DQ-00326</t>
  </si>
  <si>
    <t>DQ-00327</t>
  </si>
  <si>
    <t>DQ-00328</t>
  </si>
  <si>
    <t>DQ-00329</t>
  </si>
  <si>
    <t>DQ-00330</t>
  </si>
  <si>
    <t>DQ-00331</t>
  </si>
  <si>
    <t>DQ-00332</t>
  </si>
  <si>
    <t>DQ-00333</t>
  </si>
  <si>
    <t>DQ-00334</t>
  </si>
  <si>
    <t>DQ-00335</t>
  </si>
  <si>
    <t>DQ-00336</t>
  </si>
  <si>
    <t>DQ-00337</t>
  </si>
  <si>
    <t>DQ-00338</t>
  </si>
  <si>
    <t>DQ-00339</t>
  </si>
  <si>
    <t>DQ-00340</t>
  </si>
  <si>
    <t>DQ-00341</t>
  </si>
  <si>
    <t>DQ-00342</t>
  </si>
  <si>
    <t>DQ-00343</t>
  </si>
  <si>
    <t>DQ-00344</t>
  </si>
  <si>
    <t>DQ-00345</t>
  </si>
  <si>
    <t>DQ-00346</t>
  </si>
  <si>
    <t>DQ-00347</t>
  </si>
  <si>
    <t>DQ-00348</t>
  </si>
  <si>
    <t>DQ-00349</t>
  </si>
  <si>
    <t>DQ-00350</t>
  </si>
  <si>
    <t>DQ-00351</t>
  </si>
  <si>
    <t>DQ-00352</t>
  </si>
  <si>
    <t>DQ-00353</t>
  </si>
  <si>
    <t>DQ-00354</t>
  </si>
  <si>
    <t>DQ-00355</t>
  </si>
  <si>
    <t>DQ-00356</t>
  </si>
  <si>
    <t>DQ-00357</t>
  </si>
  <si>
    <t>DQ-00358</t>
  </si>
  <si>
    <t>DQ-00359</t>
  </si>
  <si>
    <t>DQ-00360</t>
  </si>
  <si>
    <t>DQ-00361</t>
  </si>
  <si>
    <t>DQ-00362</t>
  </si>
  <si>
    <t>DQ-00363</t>
  </si>
  <si>
    <t>DQ-00364</t>
  </si>
  <si>
    <t>DQ-00365</t>
  </si>
  <si>
    <t>DQ-00366</t>
  </si>
  <si>
    <t>DQ-00367</t>
  </si>
  <si>
    <t>DQ-00368</t>
  </si>
  <si>
    <t>DQ-00369</t>
  </si>
  <si>
    <t>DQ-00370</t>
  </si>
  <si>
    <t>DQ-00371</t>
  </si>
  <si>
    <t>DQ-00372</t>
  </si>
  <si>
    <t>DQ-00373</t>
  </si>
  <si>
    <t>DQ-00374</t>
  </si>
  <si>
    <t>DQ-00375</t>
  </si>
  <si>
    <t>DQ-00376</t>
  </si>
  <si>
    <t>DQ-00377</t>
  </si>
  <si>
    <t>DQ-00378</t>
  </si>
  <si>
    <t>DQ-00379</t>
  </si>
  <si>
    <t>DQ-00380</t>
  </si>
  <si>
    <t>DQ-00381</t>
  </si>
  <si>
    <t>DQ-00382</t>
  </si>
  <si>
    <t>DQ-00383</t>
  </si>
  <si>
    <t>DQ-00384</t>
  </si>
  <si>
    <t>DQ-00385</t>
  </si>
  <si>
    <t>DQ-00386</t>
  </si>
  <si>
    <t>DQ-00387</t>
  </si>
  <si>
    <t>DQ-00388</t>
  </si>
  <si>
    <t>DQ-00389</t>
  </si>
  <si>
    <t>DQ-00390</t>
  </si>
  <si>
    <t>DQ-00391</t>
  </si>
  <si>
    <t>DQ-00392</t>
  </si>
  <si>
    <t>DQ-00393</t>
  </si>
  <si>
    <t>DQ-00394</t>
  </si>
  <si>
    <t>DQ-00395</t>
  </si>
  <si>
    <t>DQ-00396</t>
  </si>
  <si>
    <t>DQ-00397</t>
  </si>
  <si>
    <t>DQ-00398</t>
  </si>
  <si>
    <t>DQ-00399</t>
  </si>
  <si>
    <t>DQ-00400</t>
  </si>
  <si>
    <t>DQ-00401</t>
  </si>
  <si>
    <t>DQ-00402</t>
  </si>
  <si>
    <t>DQ-00403</t>
  </si>
  <si>
    <t>DQ-00404</t>
  </si>
  <si>
    <t>DQ-00405</t>
  </si>
  <si>
    <t>DQ-00406</t>
  </si>
  <si>
    <t>DQ-00407</t>
  </si>
  <si>
    <t>DQ-00408</t>
  </si>
  <si>
    <t>DQ-00409</t>
  </si>
  <si>
    <t>DQ-00410</t>
  </si>
  <si>
    <t>DQ-00411</t>
  </si>
  <si>
    <t>DQ-00412</t>
  </si>
  <si>
    <t>DQ-00413</t>
  </si>
  <si>
    <t>DQ-00414</t>
  </si>
  <si>
    <t>DQ-00415</t>
  </si>
  <si>
    <t>DQ-00416</t>
  </si>
  <si>
    <t>DQ-00417</t>
  </si>
  <si>
    <t>DQ-00418</t>
  </si>
  <si>
    <t>DQ-00419</t>
  </si>
  <si>
    <t>DQ-00420</t>
  </si>
  <si>
    <t>DQ-00421</t>
  </si>
  <si>
    <t>DQ-00422</t>
  </si>
  <si>
    <t>DQ-00423</t>
  </si>
  <si>
    <t>DQ-00424</t>
  </si>
  <si>
    <t>DQ-00425</t>
  </si>
  <si>
    <t>DQ-00426</t>
  </si>
  <si>
    <t>DQ-00427</t>
  </si>
  <si>
    <t>DQ-00428</t>
  </si>
  <si>
    <t>DQ-00429</t>
  </si>
  <si>
    <t>DQ-00430</t>
  </si>
  <si>
    <t>DQ-00431</t>
  </si>
  <si>
    <t>DQ-00432</t>
  </si>
  <si>
    <t>DQ-00433</t>
  </si>
  <si>
    <t>DQ-00434</t>
  </si>
  <si>
    <t>DQ-00435</t>
  </si>
  <si>
    <t>DQ-00436</t>
  </si>
  <si>
    <t>DQ-00437</t>
  </si>
  <si>
    <t>DQ-00438</t>
  </si>
  <si>
    <t>DQ-00439</t>
  </si>
  <si>
    <t>DQ-00440</t>
  </si>
  <si>
    <t>DQ-00441</t>
  </si>
  <si>
    <t>DQ-00442</t>
  </si>
  <si>
    <t>DQ-00443</t>
  </si>
  <si>
    <t>OB0005</t>
  </si>
  <si>
    <t>DQ-00444</t>
  </si>
  <si>
    <t>DQ-00445</t>
  </si>
  <si>
    <t>DQ-00446</t>
  </si>
  <si>
    <t>DQ-00447</t>
  </si>
  <si>
    <t>DQ-00448</t>
  </si>
  <si>
    <t>DQ-00449</t>
  </si>
  <si>
    <t>DQ-00450</t>
  </si>
  <si>
    <t>DQ-00451</t>
  </si>
  <si>
    <t>DQ-00452</t>
  </si>
  <si>
    <t>DQ-00453</t>
  </si>
  <si>
    <t>DQ-00454</t>
  </si>
  <si>
    <t>DQ-00455</t>
  </si>
  <si>
    <t>DQ-00456</t>
  </si>
  <si>
    <t>DQ-00457</t>
  </si>
  <si>
    <t>DQ-00458</t>
  </si>
  <si>
    <t>DQ-00459</t>
  </si>
  <si>
    <t>DQ-00460</t>
  </si>
  <si>
    <t>DQ-00461</t>
  </si>
  <si>
    <t>DQ-00462</t>
  </si>
  <si>
    <t>DQ-00463</t>
  </si>
  <si>
    <t>DQ-00464</t>
  </si>
  <si>
    <t>DQ-00465</t>
  </si>
  <si>
    <t>DQ-00466</t>
  </si>
  <si>
    <t>DQ-00467</t>
  </si>
  <si>
    <t>DQ-00468</t>
  </si>
  <si>
    <t>DQ-00469</t>
  </si>
  <si>
    <t>DQ-00470</t>
  </si>
  <si>
    <t>DQ-00471</t>
  </si>
  <si>
    <t>DQ-00472</t>
  </si>
  <si>
    <t>DQ-00473</t>
  </si>
  <si>
    <t>DQ-00474</t>
  </si>
  <si>
    <t>DQ-00475</t>
  </si>
  <si>
    <t>DQ-00476</t>
  </si>
  <si>
    <t>DQ-00477</t>
  </si>
  <si>
    <t>DQ-00478</t>
  </si>
  <si>
    <t>DQ-00479</t>
  </si>
  <si>
    <t>DQ-00480</t>
  </si>
  <si>
    <t>DQ-00481</t>
  </si>
  <si>
    <t>DQ-00482</t>
  </si>
  <si>
    <t>DQ-00483</t>
  </si>
  <si>
    <t>DQ-00484</t>
  </si>
  <si>
    <t>DQ-00485</t>
  </si>
  <si>
    <t>DQ-00486</t>
  </si>
  <si>
    <t>DQ-00487</t>
  </si>
  <si>
    <t>DQ-00488</t>
  </si>
  <si>
    <t>DQ-00489</t>
  </si>
  <si>
    <t>DQ-00490</t>
  </si>
  <si>
    <t>DQ-00491</t>
  </si>
  <si>
    <t>DQ-00492</t>
  </si>
  <si>
    <t>DQ-00493</t>
  </si>
  <si>
    <t>DQ-00494</t>
  </si>
  <si>
    <t>DQ-00495</t>
  </si>
  <si>
    <t>DQ-00496</t>
  </si>
  <si>
    <t>DQ-00497</t>
  </si>
  <si>
    <t>DQ-00498</t>
  </si>
  <si>
    <t>DQ-00499</t>
  </si>
  <si>
    <t>DQ-00500</t>
  </si>
  <si>
    <t>DQ-00501</t>
  </si>
  <si>
    <t>DQ-00502</t>
  </si>
  <si>
    <t>DQ-00503</t>
  </si>
  <si>
    <t>DQ-00504</t>
  </si>
  <si>
    <t>DQ-00505</t>
  </si>
  <si>
    <t>DQ-00506</t>
  </si>
  <si>
    <t>DQ-00507</t>
  </si>
  <si>
    <t>DQ-00508</t>
  </si>
  <si>
    <t>DQ-00509</t>
  </si>
  <si>
    <t>DQ-00510</t>
  </si>
  <si>
    <t>DQ-00511</t>
  </si>
  <si>
    <t>DQ-00512</t>
  </si>
  <si>
    <t>DQ-00513</t>
  </si>
  <si>
    <t>DQ-00514</t>
  </si>
  <si>
    <t>DQ-00515</t>
  </si>
  <si>
    <t>DQ-00516</t>
  </si>
  <si>
    <t>DQ-00517</t>
  </si>
  <si>
    <t>DQ-00518</t>
  </si>
  <si>
    <t>DQ-00519</t>
  </si>
  <si>
    <t>DQ-00520</t>
  </si>
  <si>
    <t>DQ-00521</t>
  </si>
  <si>
    <t>DQ-00522</t>
  </si>
  <si>
    <t>DQ-00523</t>
  </si>
  <si>
    <t>DQ-00524</t>
  </si>
  <si>
    <t>DQ-00525</t>
  </si>
  <si>
    <t>DQ-00526</t>
  </si>
  <si>
    <t>DQ-00527</t>
  </si>
  <si>
    <t>DQ-00528</t>
  </si>
  <si>
    <t>DQ-00529</t>
  </si>
  <si>
    <t>DQ-00530</t>
  </si>
  <si>
    <t>DQ-00531</t>
  </si>
  <si>
    <t>DQ-00532</t>
  </si>
  <si>
    <t>DQ-00533</t>
  </si>
  <si>
    <t>DQ-00534</t>
  </si>
  <si>
    <t>DQ-00535</t>
  </si>
  <si>
    <t>DQ-00536</t>
  </si>
  <si>
    <t>DQ-00537</t>
  </si>
  <si>
    <t>DQ-00538</t>
  </si>
  <si>
    <t>DQ-00539</t>
  </si>
  <si>
    <t>DQ-00540</t>
  </si>
  <si>
    <t>DQ-00541</t>
  </si>
  <si>
    <t>DQ-00542</t>
  </si>
  <si>
    <t>DQ-00543</t>
  </si>
  <si>
    <t>DQ-00544</t>
  </si>
  <si>
    <t>DQ-00545</t>
  </si>
  <si>
    <t>DQ-00546</t>
  </si>
  <si>
    <t>DQ-00547</t>
  </si>
  <si>
    <t>DQ-00548</t>
  </si>
  <si>
    <t>DQ-00549</t>
  </si>
  <si>
    <t>DQ-00550</t>
  </si>
  <si>
    <t>DQ-00551</t>
  </si>
  <si>
    <t>DQ-00552</t>
  </si>
  <si>
    <t>DQ-00553</t>
  </si>
  <si>
    <t>DQ-00554</t>
  </si>
  <si>
    <t>DQ-00555</t>
  </si>
  <si>
    <t>DQ-00556</t>
  </si>
  <si>
    <t>DQ-00557</t>
  </si>
  <si>
    <t>DQ-00558</t>
  </si>
  <si>
    <t>DQ-00559</t>
  </si>
  <si>
    <t>DQ-00560</t>
  </si>
  <si>
    <t>DQ-00561</t>
  </si>
  <si>
    <t>DQ-00562</t>
  </si>
  <si>
    <t>DQ-00563</t>
  </si>
  <si>
    <t>DQ-00564</t>
  </si>
  <si>
    <t>DQ-00565</t>
  </si>
  <si>
    <t>DQ-00566</t>
  </si>
  <si>
    <t>DQ-00567</t>
  </si>
  <si>
    <t>DQ-00568</t>
  </si>
  <si>
    <t>DQ-00569</t>
  </si>
  <si>
    <t>DQ-00570</t>
  </si>
  <si>
    <t>DQ-00571</t>
  </si>
  <si>
    <t>DQ-00572</t>
  </si>
  <si>
    <t>DQ-00573</t>
  </si>
  <si>
    <t>DQ-00574</t>
  </si>
  <si>
    <t>DQ-00575</t>
  </si>
  <si>
    <t>DQ-00576</t>
  </si>
  <si>
    <t>DQ-00577</t>
  </si>
  <si>
    <t>DQ-00578</t>
  </si>
  <si>
    <t>DQ-00579</t>
  </si>
  <si>
    <t>DQ-00580</t>
  </si>
  <si>
    <t>DQ-00581</t>
  </si>
  <si>
    <t>DQ-00582</t>
  </si>
  <si>
    <t>DQ-00583</t>
  </si>
  <si>
    <t>DQ-00584</t>
  </si>
  <si>
    <t>DQ-00585</t>
  </si>
  <si>
    <t>DQ-00586</t>
  </si>
  <si>
    <t>DQ-00587</t>
  </si>
  <si>
    <t>DQ-00588</t>
  </si>
  <si>
    <t>DQ-00589</t>
  </si>
  <si>
    <t>DQ-00590</t>
  </si>
  <si>
    <t>DQ-00591</t>
  </si>
  <si>
    <t>DQ-00592</t>
  </si>
  <si>
    <t>DQ-00593</t>
  </si>
  <si>
    <t>DQ-00594</t>
  </si>
  <si>
    <t>DQ-00595</t>
  </si>
  <si>
    <t>DQ-00596</t>
  </si>
  <si>
    <t>DQ-00597</t>
  </si>
  <si>
    <t>DQ-00598</t>
  </si>
  <si>
    <t>DQ-00599</t>
  </si>
  <si>
    <t>DQ-00600</t>
  </si>
  <si>
    <t>DQ-00601</t>
  </si>
  <si>
    <t>DQ-00602</t>
  </si>
  <si>
    <t>DQ-00603</t>
  </si>
  <si>
    <t>DQ-00604</t>
  </si>
  <si>
    <t>DQ-00605</t>
  </si>
  <si>
    <t>DQ-00606</t>
  </si>
  <si>
    <t>DQ-00607</t>
  </si>
  <si>
    <t>DQ-00608</t>
  </si>
  <si>
    <t>DQ-00609</t>
  </si>
  <si>
    <t>DQ-00610</t>
  </si>
  <si>
    <t>DQ-00611</t>
  </si>
  <si>
    <t>DQ-00612</t>
  </si>
  <si>
    <t>DQ-00613</t>
  </si>
  <si>
    <t>DQ-00614</t>
  </si>
  <si>
    <t>DQ-00615</t>
  </si>
  <si>
    <t>DQ-00616</t>
  </si>
  <si>
    <t>DQ-00617</t>
  </si>
  <si>
    <t>DQ-00618</t>
  </si>
  <si>
    <t>DQ-00619</t>
  </si>
  <si>
    <t>DQ-00620</t>
  </si>
  <si>
    <t>DQ-00621</t>
  </si>
  <si>
    <t>DQ-00622</t>
  </si>
  <si>
    <t>DQ-00623</t>
  </si>
  <si>
    <t>DQ-00624</t>
  </si>
  <si>
    <t>DQ-00625</t>
  </si>
  <si>
    <t>DQ-00626</t>
  </si>
  <si>
    <t>OD0004</t>
  </si>
  <si>
    <t>DQ-00627</t>
  </si>
  <si>
    <t>DQ-00628</t>
  </si>
  <si>
    <t>DQ-00629</t>
  </si>
  <si>
    <t>DQ-00630</t>
  </si>
  <si>
    <t>DQ-00631</t>
  </si>
  <si>
    <t>DQ-00632</t>
  </si>
  <si>
    <t>DQ-00633</t>
  </si>
  <si>
    <t>DQ-00634</t>
  </si>
  <si>
    <t>DQ-00635</t>
  </si>
  <si>
    <t>DQ-00636</t>
  </si>
  <si>
    <t>DQ-00637</t>
  </si>
  <si>
    <t>DQ-00638</t>
  </si>
  <si>
    <t>DQ-00639</t>
  </si>
  <si>
    <t>DQ-00640</t>
  </si>
  <si>
    <t>DQ-00641</t>
  </si>
  <si>
    <t>DQ-00642</t>
  </si>
  <si>
    <t>DQ-00643</t>
  </si>
  <si>
    <t>DQ-00644</t>
  </si>
  <si>
    <t>DQ-00645</t>
  </si>
  <si>
    <t>DQ-00646</t>
  </si>
  <si>
    <t>DQ-00647</t>
  </si>
  <si>
    <t>DQ-00648</t>
  </si>
  <si>
    <t>DQ-00649</t>
  </si>
  <si>
    <t>DQ-00650</t>
  </si>
  <si>
    <t>DQ-00651</t>
  </si>
  <si>
    <t>DQ-00652</t>
  </si>
  <si>
    <t>DQ-00653</t>
  </si>
  <si>
    <t>DQ-00654</t>
  </si>
  <si>
    <t>DQ-00655</t>
  </si>
  <si>
    <t>DQ-00656</t>
  </si>
  <si>
    <t>DQ-00657</t>
  </si>
  <si>
    <t>DQ-00658</t>
  </si>
  <si>
    <t>DQ-00659</t>
  </si>
  <si>
    <t>DQ-00660</t>
  </si>
  <si>
    <t>DQ-00661</t>
  </si>
  <si>
    <t>DQ-00662</t>
  </si>
  <si>
    <t>DQ-00663</t>
  </si>
  <si>
    <t>DQ-00664</t>
  </si>
  <si>
    <t>DQ-00665</t>
  </si>
  <si>
    <t>DQ-00666</t>
  </si>
  <si>
    <t>DQ-00667</t>
  </si>
  <si>
    <t>DQ-00668</t>
  </si>
  <si>
    <t>DQ-00669</t>
  </si>
  <si>
    <t>DQ-00670</t>
  </si>
  <si>
    <t>DQ-00671</t>
  </si>
  <si>
    <t>DQ-00672</t>
  </si>
  <si>
    <t>DQ-00673</t>
  </si>
  <si>
    <t>DQ-00674</t>
  </si>
  <si>
    <t>DQ-00675</t>
  </si>
  <si>
    <t>DQ-00676</t>
  </si>
  <si>
    <t>DQ-00677</t>
  </si>
  <si>
    <t>DQ-00678</t>
  </si>
  <si>
    <t>DQ-00679</t>
  </si>
  <si>
    <t>DQ-00680</t>
  </si>
  <si>
    <t>DQ-00681</t>
  </si>
  <si>
    <t>DQ-00682</t>
  </si>
  <si>
    <t>DQ-00683</t>
  </si>
  <si>
    <t>DQ-00684</t>
  </si>
  <si>
    <t>DQ-00685</t>
  </si>
  <si>
    <t>DQ-00686</t>
  </si>
  <si>
    <t>DQ-00687</t>
  </si>
  <si>
    <t>DQ-00688</t>
  </si>
  <si>
    <t>DQ-00689</t>
  </si>
  <si>
    <t>DQ-00690</t>
  </si>
  <si>
    <t>DQ-00691</t>
  </si>
  <si>
    <t>DQ-00692</t>
  </si>
  <si>
    <t>DQ-00693</t>
  </si>
  <si>
    <t>DQ-00694</t>
  </si>
  <si>
    <t>DQ-00695</t>
  </si>
  <si>
    <t>DQ-00696</t>
  </si>
  <si>
    <t>DQ-00697</t>
  </si>
  <si>
    <t>DQ-00698</t>
  </si>
  <si>
    <t>DQ-00699</t>
  </si>
  <si>
    <t>DQ-00700</t>
  </si>
  <si>
    <t>DQ-00701</t>
  </si>
  <si>
    <t>DQ-00702</t>
  </si>
  <si>
    <t>DQ-00703</t>
  </si>
  <si>
    <t>DQ-00704</t>
  </si>
  <si>
    <t>DQ-00705</t>
  </si>
  <si>
    <t>DQ-00706</t>
  </si>
  <si>
    <t>DQ-00707</t>
  </si>
  <si>
    <t>DQ-00708</t>
  </si>
  <si>
    <t>DQ-00709</t>
  </si>
  <si>
    <t>DQ-00710</t>
  </si>
  <si>
    <t>DQ-00711</t>
  </si>
  <si>
    <t>DQ-00712</t>
  </si>
  <si>
    <t>DQ-00713</t>
  </si>
  <si>
    <t>DQ-00714</t>
  </si>
  <si>
    <t>DQ-00715</t>
  </si>
  <si>
    <t>DQ-00716</t>
  </si>
  <si>
    <t>DQ-00717</t>
  </si>
  <si>
    <t>DQ-00718</t>
  </si>
  <si>
    <t>DQ-00719</t>
  </si>
  <si>
    <t>DQ-00720</t>
  </si>
  <si>
    <t>DQ-00721</t>
  </si>
  <si>
    <t>DQ-00722</t>
  </si>
  <si>
    <t>DQ-00723</t>
  </si>
  <si>
    <t>DQ-00724</t>
  </si>
  <si>
    <t>DQ-00725</t>
  </si>
  <si>
    <t>DQ-00726</t>
  </si>
  <si>
    <t>DQ-00727</t>
  </si>
  <si>
    <t>DQ-00728</t>
  </si>
  <si>
    <t>DQ-00729</t>
  </si>
  <si>
    <t>DQ-00730</t>
  </si>
  <si>
    <t>DQ-00731</t>
  </si>
  <si>
    <t>DQ-00732</t>
  </si>
  <si>
    <t>DQ-00733</t>
  </si>
  <si>
    <t>DQ-00734</t>
  </si>
  <si>
    <t>DQ-00735</t>
  </si>
  <si>
    <t>DQ-00736</t>
  </si>
  <si>
    <t>DQ-00737</t>
  </si>
  <si>
    <t>DQ-00738</t>
  </si>
  <si>
    <t>DQ-00739</t>
  </si>
  <si>
    <t>DQ-00740</t>
  </si>
  <si>
    <t>DQ-00741</t>
  </si>
  <si>
    <t>DQ-00742</t>
  </si>
  <si>
    <t>DQ-00743</t>
  </si>
  <si>
    <t>DQ-00744</t>
  </si>
  <si>
    <t>DQ-00745</t>
  </si>
  <si>
    <t>DQ-00746</t>
  </si>
  <si>
    <t>DQ-00747</t>
  </si>
  <si>
    <t>DQ-00748</t>
  </si>
  <si>
    <t>DQ-00749</t>
  </si>
  <si>
    <t>DQ-00750</t>
  </si>
  <si>
    <t>DQ-00751</t>
  </si>
  <si>
    <t>DQ-00752</t>
  </si>
  <si>
    <t>DQ-00753</t>
  </si>
  <si>
    <t>DQ-00754</t>
  </si>
  <si>
    <t>DQ-00755</t>
  </si>
  <si>
    <t>DQ-00756</t>
  </si>
  <si>
    <t>DQ-00757</t>
  </si>
  <si>
    <t>DQ-00758</t>
  </si>
  <si>
    <t>DQ-00759</t>
  </si>
  <si>
    <t>DQ-00760</t>
  </si>
  <si>
    <t>DQ-00761</t>
  </si>
  <si>
    <t>DQ-00762</t>
  </si>
  <si>
    <t>DQ-00763</t>
  </si>
  <si>
    <t>DQ-00764</t>
  </si>
  <si>
    <t>DQ-00765</t>
  </si>
  <si>
    <t>DQ-00766</t>
  </si>
  <si>
    <t>DQ-00767</t>
  </si>
  <si>
    <t>DQ-00768</t>
  </si>
  <si>
    <t>DQ-00769</t>
  </si>
  <si>
    <t>DQ-00770</t>
  </si>
  <si>
    <t>DQ-00771</t>
  </si>
  <si>
    <t>DQ-00772</t>
  </si>
  <si>
    <t>DQ-00773</t>
  </si>
  <si>
    <t>DQ-00774</t>
  </si>
  <si>
    <t>DQ-00775</t>
  </si>
  <si>
    <t>DQ-00776</t>
  </si>
  <si>
    <t>DQ-00777</t>
  </si>
  <si>
    <t>DQ-00778</t>
  </si>
  <si>
    <t>DQ-00779</t>
  </si>
  <si>
    <t>DQ-00780</t>
  </si>
  <si>
    <t>DQ-00781</t>
  </si>
  <si>
    <t>DQ-00782</t>
  </si>
  <si>
    <t>DQ-00783</t>
  </si>
  <si>
    <t>DQ-00784</t>
  </si>
  <si>
    <t>DQ-00785</t>
  </si>
  <si>
    <t>DQ-00786</t>
  </si>
  <si>
    <t>DQ-00787</t>
  </si>
  <si>
    <t>DQ-00788</t>
  </si>
  <si>
    <t>DQ-00789</t>
  </si>
  <si>
    <t>DQ-00790</t>
  </si>
  <si>
    <t>DQ-00791</t>
  </si>
  <si>
    <t>DQ-00792</t>
  </si>
  <si>
    <t>DQ-00793</t>
  </si>
  <si>
    <t>DQ-00794</t>
  </si>
  <si>
    <t>DQ-00795</t>
  </si>
  <si>
    <t>DQ-00796</t>
  </si>
  <si>
    <t>DQ-00797</t>
  </si>
  <si>
    <t>DQ-00798</t>
  </si>
  <si>
    <t>DQ-00799</t>
  </si>
  <si>
    <t>DQ-00800</t>
  </si>
  <si>
    <t>DQ-00801</t>
  </si>
  <si>
    <t>DQ-00802</t>
  </si>
  <si>
    <t>DQ-00803</t>
  </si>
  <si>
    <t>DQ-00804</t>
  </si>
  <si>
    <t>DQ-00805</t>
  </si>
  <si>
    <t>DQ-00806</t>
  </si>
  <si>
    <t>DQ-00807</t>
  </si>
  <si>
    <t>DQ-00808</t>
  </si>
  <si>
    <t>DQ-00809</t>
  </si>
  <si>
    <t>DQ-00810</t>
  </si>
  <si>
    <t>DQ-00811</t>
  </si>
  <si>
    <t>DQ-00812</t>
  </si>
  <si>
    <t>DQ-00813</t>
  </si>
  <si>
    <t>DQ-00814</t>
  </si>
  <si>
    <t>DQ-00815</t>
  </si>
  <si>
    <t>DQ-00816</t>
  </si>
  <si>
    <t>DQ-00817</t>
  </si>
  <si>
    <t>DQ-00818</t>
  </si>
  <si>
    <t>DQ-00819</t>
  </si>
  <si>
    <t>DQ-00820</t>
  </si>
  <si>
    <t>DQ-00821</t>
  </si>
  <si>
    <t>DQ-00822</t>
  </si>
  <si>
    <t>DQ-00823</t>
  </si>
  <si>
    <t>DQ-00824</t>
  </si>
  <si>
    <t>DQ-00825</t>
  </si>
  <si>
    <t>DQ-00826</t>
  </si>
  <si>
    <t>DQ-00827</t>
  </si>
  <si>
    <t>DQ-00828</t>
  </si>
  <si>
    <t>DQ-00829</t>
  </si>
  <si>
    <t>DQ-00830</t>
  </si>
  <si>
    <t>DQ-00831</t>
  </si>
  <si>
    <t>DQ-00832</t>
  </si>
  <si>
    <t>DQ-00833</t>
  </si>
  <si>
    <t>DQ-00834</t>
  </si>
  <si>
    <t>DQ-00835</t>
  </si>
  <si>
    <t>DQ-00836</t>
  </si>
  <si>
    <t>DQ-00837</t>
  </si>
  <si>
    <t>DQ-00838</t>
  </si>
  <si>
    <t>DQ-00839</t>
  </si>
  <si>
    <t>DQ-00840</t>
  </si>
  <si>
    <t>DQ-00841</t>
  </si>
  <si>
    <t>DQ-00842</t>
  </si>
  <si>
    <t>DQ-00843</t>
  </si>
  <si>
    <t>DQ-00844</t>
  </si>
  <si>
    <t>DQ-00845</t>
  </si>
  <si>
    <t>DQ-00846</t>
  </si>
  <si>
    <t>DQ-00847</t>
  </si>
  <si>
    <t>DQ-00848</t>
  </si>
  <si>
    <t>DQ-00849</t>
  </si>
  <si>
    <t>DQ-00850</t>
  </si>
  <si>
    <t>DQ-00851</t>
  </si>
  <si>
    <t>DQ-00852</t>
  </si>
  <si>
    <t>DQ-00853</t>
  </si>
  <si>
    <t>DQ-00854</t>
  </si>
  <si>
    <t>DQ-00855</t>
  </si>
  <si>
    <t>DQ-00856</t>
  </si>
  <si>
    <t>DQ-00857</t>
  </si>
  <si>
    <t>DQ-00858</t>
  </si>
  <si>
    <t>DQ-00859</t>
  </si>
  <si>
    <t>DQ-00860</t>
  </si>
  <si>
    <t>DQ-00861</t>
  </si>
  <si>
    <t>DQ-00862</t>
  </si>
  <si>
    <t>DQ-00863</t>
  </si>
  <si>
    <t>DQ-00864</t>
  </si>
  <si>
    <t>DQ-00865</t>
  </si>
  <si>
    <t>DQ-00866</t>
  </si>
  <si>
    <t>DQ-00867</t>
  </si>
  <si>
    <t>DQ-00868</t>
  </si>
  <si>
    <t>DQ-00869</t>
  </si>
  <si>
    <t>DQ-00870</t>
  </si>
  <si>
    <t>DQ-00871</t>
  </si>
  <si>
    <t>DQ-00872</t>
  </si>
  <si>
    <t>DQ-00873</t>
  </si>
  <si>
    <t>DQ-00874</t>
  </si>
  <si>
    <t>DQ-00875</t>
  </si>
  <si>
    <t>DQ-00876</t>
  </si>
  <si>
    <t>DQ-00877</t>
  </si>
  <si>
    <t>DQ-00878</t>
  </si>
  <si>
    <t>DQ-00879</t>
  </si>
  <si>
    <t>DQ-00880</t>
  </si>
  <si>
    <t>DQ-00881</t>
  </si>
  <si>
    <t>DQ-00882</t>
  </si>
  <si>
    <t>DQ-00883</t>
  </si>
  <si>
    <t>DQ-00884</t>
  </si>
  <si>
    <t>DQ-00885</t>
  </si>
  <si>
    <t>DQ-00886</t>
  </si>
  <si>
    <t>DQ-00887</t>
  </si>
  <si>
    <t>DQ-00888</t>
  </si>
  <si>
    <t>DQ-00889</t>
  </si>
  <si>
    <t>DQ-00890</t>
  </si>
  <si>
    <t>DQ-00891</t>
  </si>
  <si>
    <t>DQ-00892</t>
  </si>
  <si>
    <t>DQ-00893</t>
  </si>
  <si>
    <t>DQ-00894</t>
  </si>
  <si>
    <t>DQ-00895</t>
  </si>
  <si>
    <t>DQ-00896</t>
  </si>
  <si>
    <t>DQ-00897</t>
  </si>
  <si>
    <t>DQ-00898</t>
  </si>
  <si>
    <t>DQ-00899</t>
  </si>
  <si>
    <t>DQ-00900</t>
  </si>
  <si>
    <t>DQ-00901</t>
  </si>
  <si>
    <t>DQ-00902</t>
  </si>
  <si>
    <t>DQ-00903</t>
  </si>
  <si>
    <t>DQ-00904</t>
  </si>
  <si>
    <t>DQ-00905</t>
  </si>
  <si>
    <t>DQ-00906</t>
  </si>
  <si>
    <t>DQ-00907</t>
  </si>
  <si>
    <t>DQ-00908</t>
  </si>
  <si>
    <t>DQ-00909</t>
  </si>
  <si>
    <t>DQ-00910</t>
  </si>
  <si>
    <t>DQ-00911</t>
  </si>
  <si>
    <t>DQ-00912</t>
  </si>
  <si>
    <t>DQ-00913</t>
  </si>
  <si>
    <t>DQ-00914</t>
  </si>
  <si>
    <t>DQ-00915</t>
  </si>
  <si>
    <t>DQ-00916</t>
  </si>
  <si>
    <t>DQ-00917</t>
  </si>
  <si>
    <t>DQ-00918</t>
  </si>
  <si>
    <t>DQ-00919</t>
  </si>
  <si>
    <t>DQ-00920</t>
  </si>
  <si>
    <t>DQ-00921</t>
  </si>
  <si>
    <t>DQ-00922</t>
  </si>
  <si>
    <t>DQ-00923</t>
  </si>
  <si>
    <t>DQ-00924</t>
  </si>
  <si>
    <t>DQ-00925</t>
  </si>
  <si>
    <t>DQ-00926</t>
  </si>
  <si>
    <t>DQ-00927</t>
  </si>
  <si>
    <t>DQ-00928</t>
  </si>
  <si>
    <t>DQ-00929</t>
  </si>
  <si>
    <t>DQ-00930</t>
  </si>
  <si>
    <t>DQ-00931</t>
  </si>
  <si>
    <t>DQ-00932</t>
  </si>
  <si>
    <t>DQ-00933</t>
  </si>
  <si>
    <t>DQ-00934</t>
  </si>
  <si>
    <t>DQ-00935</t>
  </si>
  <si>
    <t>DQ-00936</t>
  </si>
  <si>
    <t>DQ-00937</t>
  </si>
  <si>
    <t>DQ-00938</t>
  </si>
  <si>
    <t>DQ-00939</t>
  </si>
  <si>
    <t>DQ-00940</t>
  </si>
  <si>
    <t>DQ-00941</t>
  </si>
  <si>
    <t>DQ-00942</t>
  </si>
  <si>
    <t>DQ-00943</t>
  </si>
  <si>
    <t>DQ-00944</t>
  </si>
  <si>
    <t>DQ-00945</t>
  </si>
  <si>
    <t>DQ-00946</t>
  </si>
  <si>
    <t>DQ-00947</t>
  </si>
  <si>
    <t>DQ-00948</t>
  </si>
  <si>
    <t>DQ-00949</t>
  </si>
  <si>
    <t>DQ-00950</t>
  </si>
  <si>
    <t>DQ-00951</t>
  </si>
  <si>
    <t>DQ-00952</t>
  </si>
  <si>
    <t>DQ-00953</t>
  </si>
  <si>
    <t>DQ-00954</t>
  </si>
  <si>
    <t>DQ-00955</t>
  </si>
  <si>
    <t>DQ-00956</t>
  </si>
  <si>
    <t>DQ-00957</t>
  </si>
  <si>
    <t>DQ-00958</t>
  </si>
  <si>
    <t>DQ-00959</t>
  </si>
  <si>
    <t>DQ-00960</t>
  </si>
  <si>
    <t>DQ-00961</t>
  </si>
  <si>
    <t>DQ-00962</t>
  </si>
  <si>
    <t>DQ-00963</t>
  </si>
  <si>
    <t>DQ-00964</t>
  </si>
  <si>
    <t>DQ-00965</t>
  </si>
  <si>
    <t>DQ-00966</t>
  </si>
  <si>
    <t>DQ-00967</t>
  </si>
  <si>
    <t>DQ-00968</t>
  </si>
  <si>
    <t>DQ-00969</t>
  </si>
  <si>
    <t>DQ-00970</t>
  </si>
  <si>
    <t>DQ-00971</t>
  </si>
  <si>
    <t>DQ-00972</t>
  </si>
  <si>
    <t>DQ-00973</t>
  </si>
  <si>
    <t>DQ-00974</t>
  </si>
  <si>
    <t>DQ-00975</t>
  </si>
  <si>
    <t>DQ-00976</t>
  </si>
  <si>
    <t>DQ-00977</t>
  </si>
  <si>
    <t>DQ-00978</t>
  </si>
  <si>
    <t>DQ-00979</t>
  </si>
  <si>
    <t>DQ-00980</t>
  </si>
  <si>
    <t>DQ-00981</t>
  </si>
  <si>
    <t>DQ-00982</t>
  </si>
  <si>
    <t>DQ-00983</t>
  </si>
  <si>
    <t>DQ-00984</t>
  </si>
  <si>
    <t>DQ-00985</t>
  </si>
  <si>
    <t>DQ-00986</t>
  </si>
  <si>
    <t>DQ-00987</t>
  </si>
  <si>
    <t>DQ-00988</t>
  </si>
  <si>
    <t>DQ-00989</t>
  </si>
  <si>
    <t>DQ-00990</t>
  </si>
  <si>
    <t>DQ-00991</t>
  </si>
  <si>
    <t>DQ-00992</t>
  </si>
  <si>
    <t>DQ-00993</t>
  </si>
  <si>
    <t>DQ-00994</t>
  </si>
  <si>
    <t>DQ-00995</t>
  </si>
  <si>
    <t>DQ-00996</t>
  </si>
  <si>
    <t>DQ-00997</t>
  </si>
  <si>
    <t>DQ-00998</t>
  </si>
  <si>
    <t>DQ-00999</t>
  </si>
  <si>
    <t>DQ-01000</t>
  </si>
  <si>
    <t>DQ-01001</t>
  </si>
  <si>
    <t>DQ-01002</t>
  </si>
  <si>
    <t>DQ-01003</t>
  </si>
  <si>
    <t>DQ-01004</t>
  </si>
  <si>
    <t>DQ-01005</t>
  </si>
  <si>
    <t>DQ-01006</t>
  </si>
  <si>
    <t>DQ-01007</t>
  </si>
  <si>
    <t>DQ-01008</t>
  </si>
  <si>
    <t>DQ-01009</t>
  </si>
  <si>
    <t>DQ-01010</t>
  </si>
  <si>
    <t>DQ-01011</t>
  </si>
  <si>
    <t>DQ-01012</t>
  </si>
  <si>
    <t>DQ-01013</t>
  </si>
  <si>
    <t>DQ-01014</t>
  </si>
  <si>
    <t>DQ-01015</t>
  </si>
  <si>
    <t>DQ-01016</t>
  </si>
  <si>
    <t>DQ-01017</t>
  </si>
  <si>
    <t>DQ-01018</t>
  </si>
  <si>
    <t>DQ-01019</t>
  </si>
  <si>
    <t>DQ-01020</t>
  </si>
  <si>
    <t>DQ-01021</t>
  </si>
  <si>
    <t>DQ-01022</t>
  </si>
  <si>
    <t>DQ-01023</t>
  </si>
  <si>
    <t>DQ-01024</t>
  </si>
  <si>
    <t>DQ-01025</t>
  </si>
  <si>
    <t>OA0002</t>
  </si>
  <si>
    <t>DQ-01026</t>
  </si>
  <si>
    <t>DQ-01027</t>
  </si>
  <si>
    <t>DQ-01028</t>
  </si>
  <si>
    <t>DQ-01029</t>
  </si>
  <si>
    <t>DQ-01030</t>
  </si>
  <si>
    <t>DQ-01031</t>
  </si>
  <si>
    <t>DQ-01032</t>
  </si>
  <si>
    <t>DQ-01033</t>
  </si>
  <si>
    <t>DQ-01034</t>
  </si>
  <si>
    <t>DQ-01035</t>
  </si>
  <si>
    <t>DQ-01036</t>
  </si>
  <si>
    <t>DQ-01037</t>
  </si>
  <si>
    <t>DQ-01038</t>
  </si>
  <si>
    <t>DQ-01039</t>
  </si>
  <si>
    <t>DQ-01040</t>
  </si>
  <si>
    <t>DQ-01041</t>
  </si>
  <si>
    <t>DQ-01042</t>
  </si>
  <si>
    <t>DQ-01043</t>
  </si>
  <si>
    <t>DQ-01044</t>
  </si>
  <si>
    <t>DQ-01045</t>
  </si>
  <si>
    <t>DQ-01046</t>
  </si>
  <si>
    <t>DQ-01047</t>
  </si>
  <si>
    <t>DQ-01048</t>
  </si>
  <si>
    <t>DQ-01049</t>
  </si>
  <si>
    <t>DQ-01050</t>
  </si>
  <si>
    <t>DQ-01051</t>
  </si>
  <si>
    <t>DQ-01052</t>
  </si>
  <si>
    <t>DQ-01053</t>
  </si>
  <si>
    <t>DQ-01054</t>
  </si>
  <si>
    <t>DQ-01055</t>
  </si>
  <si>
    <t>DQ-01056</t>
  </si>
  <si>
    <t>DQ-01057</t>
  </si>
  <si>
    <t>DQ-01058</t>
  </si>
  <si>
    <t>DQ-01059</t>
  </si>
  <si>
    <t>DQ-01060</t>
  </si>
  <si>
    <t>DQ-01061</t>
  </si>
  <si>
    <t>DQ-01062</t>
  </si>
  <si>
    <t>DQ-01063</t>
  </si>
  <si>
    <t>DQ-01064</t>
  </si>
  <si>
    <t>DQ-01065</t>
  </si>
  <si>
    <t>DQ-01066</t>
  </si>
  <si>
    <t>DQ-01067</t>
  </si>
  <si>
    <t>DQ-01068</t>
  </si>
  <si>
    <t>DQ-01069</t>
  </si>
  <si>
    <t>DQ-01070</t>
  </si>
  <si>
    <t>DQ-01071</t>
  </si>
  <si>
    <t>DQ-01072</t>
  </si>
  <si>
    <t>DQ-01073</t>
  </si>
  <si>
    <t>DQ-01074</t>
  </si>
  <si>
    <t>DQ-01075</t>
  </si>
  <si>
    <t>DQ-01076</t>
  </si>
  <si>
    <t>DQ-01077</t>
  </si>
  <si>
    <t>DQ-01078</t>
  </si>
  <si>
    <t>DQ-01079</t>
  </si>
  <si>
    <t>DQ-01080</t>
  </si>
  <si>
    <t>DQ-01081</t>
  </si>
  <si>
    <t>DQ-01082</t>
  </si>
  <si>
    <t>DQ-01083</t>
  </si>
  <si>
    <t>DQ-01084</t>
  </si>
  <si>
    <t>DQ-01085</t>
  </si>
  <si>
    <t>DQ-01086</t>
  </si>
  <si>
    <t>DQ-01087</t>
  </si>
  <si>
    <t>DQ-01088</t>
  </si>
  <si>
    <t>DQ-01089</t>
  </si>
  <si>
    <t>DQ-01090</t>
  </si>
  <si>
    <t>DQ-01091</t>
  </si>
  <si>
    <t>DQ-01092</t>
  </si>
  <si>
    <t>DQ-01093</t>
  </si>
  <si>
    <t>DQ-01094</t>
  </si>
  <si>
    <t>DQ-01095</t>
  </si>
  <si>
    <t>DQ-01096</t>
  </si>
  <si>
    <t>DQ-01097</t>
  </si>
  <si>
    <t>DQ-01098</t>
  </si>
  <si>
    <t>DQ-01099</t>
  </si>
  <si>
    <t>DQ-01100</t>
  </si>
  <si>
    <t>DQ-01101</t>
  </si>
  <si>
    <t>DQ-01102</t>
  </si>
  <si>
    <t>DQ-01103</t>
  </si>
  <si>
    <t>DQ-01104</t>
  </si>
  <si>
    <t>DQ-01105</t>
  </si>
  <si>
    <t>DQ-01106</t>
  </si>
  <si>
    <t>DQ-01107</t>
  </si>
  <si>
    <t>DQ-01108</t>
  </si>
  <si>
    <t>DQ-01109</t>
  </si>
  <si>
    <t>DQ-01110</t>
  </si>
  <si>
    <t>DQ-01111</t>
  </si>
  <si>
    <t>DQ-01112</t>
  </si>
  <si>
    <t>DQ-01113</t>
  </si>
  <si>
    <t>DQ-01114</t>
  </si>
  <si>
    <t>DQ-01115</t>
  </si>
  <si>
    <t>DQ-01116</t>
  </si>
  <si>
    <t>DQ-01117</t>
  </si>
  <si>
    <t>DQ-01118</t>
  </si>
  <si>
    <t>DQ-01119</t>
  </si>
  <si>
    <t>DQ-01120</t>
  </si>
  <si>
    <t>DQ-01121</t>
  </si>
  <si>
    <t>DQ-01122</t>
  </si>
  <si>
    <t>DQ-01123</t>
  </si>
  <si>
    <t>DQ-01124</t>
  </si>
  <si>
    <t>DQ-01125</t>
  </si>
  <si>
    <t>DQ-01126</t>
  </si>
  <si>
    <t>DQ-01127</t>
  </si>
  <si>
    <t>DQ-01128</t>
  </si>
  <si>
    <t>DQ-01129</t>
  </si>
  <si>
    <t>DQ-01130</t>
  </si>
  <si>
    <t>DQ-01131</t>
  </si>
  <si>
    <t>DQ-01132</t>
  </si>
  <si>
    <t>DQ-01133</t>
  </si>
  <si>
    <t>DQ-01134</t>
  </si>
  <si>
    <t>DQ-01135</t>
  </si>
  <si>
    <t>DQ-01136</t>
  </si>
  <si>
    <t>DQ-01137</t>
  </si>
  <si>
    <t>DQ-01138</t>
  </si>
  <si>
    <t>DQ-01139</t>
  </si>
  <si>
    <t>DQ-01140</t>
  </si>
  <si>
    <t>DQ-01141</t>
  </si>
  <si>
    <t>DQ-01142</t>
  </si>
  <si>
    <t>DQ-01143</t>
  </si>
  <si>
    <t>DQ-01144</t>
  </si>
  <si>
    <t>DQ-01145</t>
  </si>
  <si>
    <t>DQ-01146</t>
  </si>
  <si>
    <t>DQ-01147</t>
  </si>
  <si>
    <t>DQ-01148</t>
  </si>
  <si>
    <t>DQ-01149</t>
  </si>
  <si>
    <t>DQ-01150</t>
  </si>
  <si>
    <t>DQ-01151</t>
  </si>
  <si>
    <t>DQ-01152</t>
  </si>
  <si>
    <t>DQ-01153</t>
  </si>
  <si>
    <t>DQ-01154</t>
  </si>
  <si>
    <t>DQ-01155</t>
  </si>
  <si>
    <t>DQ-01156</t>
  </si>
  <si>
    <t>DQ-01157</t>
  </si>
  <si>
    <t>DQ-01158</t>
  </si>
  <si>
    <t>DQ-01159</t>
  </si>
  <si>
    <t>DQ-01160</t>
  </si>
  <si>
    <t>DQ-01161</t>
  </si>
  <si>
    <t>DQ-01162</t>
  </si>
  <si>
    <t>DQ-01163</t>
  </si>
  <si>
    <t>DQ-01164</t>
  </si>
  <si>
    <t>DQ-01165</t>
  </si>
  <si>
    <t>DQ-01166</t>
  </si>
  <si>
    <t>DQ-01167</t>
  </si>
  <si>
    <t>DQ-01168</t>
  </si>
  <si>
    <t>DQ-01169</t>
  </si>
  <si>
    <t>DQ-01170</t>
  </si>
  <si>
    <t>DQ-01171</t>
  </si>
  <si>
    <t>DQ-01172</t>
  </si>
  <si>
    <t>DQ-01173</t>
  </si>
  <si>
    <t>DQ-01174</t>
  </si>
  <si>
    <t>DQ-01175</t>
  </si>
  <si>
    <t>DQ-01176</t>
  </si>
  <si>
    <t>DQ-01177</t>
  </si>
  <si>
    <t>DQ-01178</t>
  </si>
  <si>
    <t>DQ-01179</t>
  </si>
  <si>
    <t>DQ-01180</t>
  </si>
  <si>
    <t>DQ-01181</t>
  </si>
  <si>
    <t>DQ-01182</t>
  </si>
  <si>
    <t>DQ-01183</t>
  </si>
  <si>
    <t>DQ-01184</t>
  </si>
  <si>
    <t>DQ-01185</t>
  </si>
  <si>
    <t>DQ-01186</t>
  </si>
  <si>
    <t>DQ-01187</t>
  </si>
  <si>
    <t>DQ-01188</t>
  </si>
  <si>
    <t>DQ-01189</t>
  </si>
  <si>
    <t>DQ-01190</t>
  </si>
  <si>
    <t>DQ-01191</t>
  </si>
  <si>
    <t>DQ-01192</t>
  </si>
  <si>
    <t>DQ-01193</t>
  </si>
  <si>
    <t>DQ-01194</t>
  </si>
  <si>
    <t>DQ-01195</t>
  </si>
  <si>
    <t>DQ-01196</t>
  </si>
  <si>
    <t>DQ-01197</t>
  </si>
  <si>
    <t>DQ-01198</t>
  </si>
  <si>
    <t>DQ-01199</t>
  </si>
  <si>
    <t>DQ-01200</t>
  </si>
  <si>
    <t>DQ-01201</t>
  </si>
  <si>
    <t>DQ-01202</t>
  </si>
  <si>
    <t>DQ-01203</t>
  </si>
  <si>
    <t>DQ-01204</t>
  </si>
  <si>
    <t>DQ-01205</t>
  </si>
  <si>
    <t>DQ-01206</t>
  </si>
  <si>
    <t>DQ-01207</t>
  </si>
  <si>
    <t>DQ-01208</t>
  </si>
  <si>
    <t>DQ-01209</t>
  </si>
  <si>
    <t>DQ-01210</t>
  </si>
  <si>
    <t>DQ-01211</t>
  </si>
  <si>
    <t>DQ-01212</t>
  </si>
  <si>
    <t>DQ-01213</t>
  </si>
  <si>
    <t>DQ-01214</t>
  </si>
  <si>
    <t>DQ-01215</t>
  </si>
  <si>
    <t>DQ-01216</t>
  </si>
  <si>
    <t>DQ-01217</t>
  </si>
  <si>
    <t>DQ-01218</t>
  </si>
  <si>
    <t>DQ-01219</t>
  </si>
  <si>
    <t>DQ-01220</t>
  </si>
  <si>
    <t>DQ-01221</t>
  </si>
  <si>
    <t>DQ-01222</t>
  </si>
  <si>
    <t>DQ-01223</t>
  </si>
  <si>
    <t>DQ-01224</t>
  </si>
  <si>
    <t>DQ-01225</t>
  </si>
  <si>
    <t>DQ-01226</t>
  </si>
  <si>
    <t>DQ-01227</t>
  </si>
  <si>
    <t>DQ-01228</t>
  </si>
  <si>
    <t>DQ-01229</t>
  </si>
  <si>
    <t>DQ-01230</t>
  </si>
  <si>
    <t>DQ-01231</t>
  </si>
  <si>
    <t>DQ-01232</t>
  </si>
  <si>
    <t>DQ-01233</t>
  </si>
  <si>
    <t>DQ-01234</t>
  </si>
  <si>
    <t>DQ-01235</t>
  </si>
  <si>
    <t>DQ-01236</t>
  </si>
  <si>
    <t>DQ-01237</t>
  </si>
  <si>
    <t>DQ-01238</t>
  </si>
  <si>
    <t>DQ-01239</t>
  </si>
  <si>
    <t>DQ-01240</t>
  </si>
  <si>
    <t>DQ-01241</t>
  </si>
  <si>
    <t>DQ-01242</t>
  </si>
  <si>
    <t>DQ-01243</t>
  </si>
  <si>
    <t>DQ-01244</t>
  </si>
  <si>
    <t>DQ-01245</t>
  </si>
  <si>
    <t>DQ-01246</t>
  </si>
  <si>
    <t>DQ-01247</t>
  </si>
  <si>
    <t>DQ-01248</t>
  </si>
  <si>
    <t>DQ-01249</t>
  </si>
  <si>
    <t>DQ-01250</t>
  </si>
  <si>
    <t>DQ-01251</t>
  </si>
  <si>
    <t>DQ-01252</t>
  </si>
  <si>
    <t>DQ-01253</t>
  </si>
  <si>
    <t>DQ-01254</t>
  </si>
  <si>
    <t>DQ-01255</t>
  </si>
  <si>
    <t>DQ-01256</t>
  </si>
  <si>
    <t>DQ-01257</t>
  </si>
  <si>
    <t>DQ-01258</t>
  </si>
  <si>
    <t>DQ-01259</t>
  </si>
  <si>
    <t>DQ-01260</t>
  </si>
  <si>
    <t>DQ-01261</t>
  </si>
  <si>
    <t>DQ-01262</t>
  </si>
  <si>
    <t>DQ-01263</t>
  </si>
  <si>
    <t>DQ-01264</t>
  </si>
  <si>
    <t>DQ-01265</t>
  </si>
  <si>
    <t>DQ-01266</t>
  </si>
  <si>
    <t>DQ-01267</t>
  </si>
  <si>
    <t>DQ-01268</t>
  </si>
  <si>
    <t>DQ-01269</t>
  </si>
  <si>
    <t>DQ-01270</t>
  </si>
  <si>
    <t>DQ-01271</t>
  </si>
  <si>
    <t>DQ-01272</t>
  </si>
  <si>
    <t>DQ-01273</t>
  </si>
  <si>
    <t>DQ-01274</t>
  </si>
  <si>
    <t>DQ-01275</t>
  </si>
  <si>
    <t>DQ-01276</t>
  </si>
  <si>
    <t>DQ-01277</t>
  </si>
  <si>
    <t>DQ-01278</t>
  </si>
  <si>
    <t>DQ-01279</t>
  </si>
  <si>
    <t>DQ-01280</t>
  </si>
  <si>
    <t>DQ-01281</t>
  </si>
  <si>
    <t>DQ-01282</t>
  </si>
  <si>
    <t>DQ-01283</t>
  </si>
  <si>
    <t>DQ-01284</t>
  </si>
  <si>
    <t>DQ-01285</t>
  </si>
  <si>
    <t>DQ-01286</t>
  </si>
  <si>
    <t>DQ-01287</t>
  </si>
  <si>
    <t>DQ-01288</t>
  </si>
  <si>
    <t>DQ-01289</t>
  </si>
  <si>
    <t>DQ-01290</t>
  </si>
  <si>
    <t>DQ-01291</t>
  </si>
  <si>
    <t>DQ-01292</t>
  </si>
  <si>
    <t>DQ-01293</t>
  </si>
  <si>
    <t>DQ-01294</t>
  </si>
  <si>
    <t>DQ-01295</t>
  </si>
  <si>
    <t>DQ-01296</t>
  </si>
  <si>
    <t>DQ-01297</t>
  </si>
  <si>
    <t>DQ-01298</t>
  </si>
  <si>
    <t>DQ-01299</t>
  </si>
  <si>
    <t>DQ-01300</t>
  </si>
  <si>
    <t>DQ-01301</t>
  </si>
  <si>
    <t>DQ-01302</t>
  </si>
  <si>
    <t>DQ-01303</t>
  </si>
  <si>
    <t>DQ-01304</t>
  </si>
  <si>
    <t>DQ-01305</t>
  </si>
  <si>
    <t>DQ-01306</t>
  </si>
  <si>
    <t>DQ-01307</t>
  </si>
  <si>
    <t>DQ-01308</t>
  </si>
  <si>
    <t>DQ-01309</t>
  </si>
  <si>
    <t>DQ-01310</t>
  </si>
  <si>
    <t>DQ-01311</t>
  </si>
  <si>
    <t>DQ-01312</t>
  </si>
  <si>
    <t>DQ-01313</t>
  </si>
  <si>
    <t>DQ-01314</t>
  </si>
  <si>
    <t>DQ-01315</t>
  </si>
  <si>
    <t>DQ-01316</t>
  </si>
  <si>
    <t>DQ-01317</t>
  </si>
  <si>
    <t>DQ-01318</t>
  </si>
  <si>
    <t>DQ-01319</t>
  </si>
  <si>
    <t>DQ-01320</t>
  </si>
  <si>
    <t>DQ-01321</t>
  </si>
  <si>
    <t>DQ-01322</t>
  </si>
  <si>
    <t>DQ-01323</t>
  </si>
  <si>
    <t>DQ-01324</t>
  </si>
  <si>
    <t>DQ-01325</t>
  </si>
  <si>
    <t>DQ-01326</t>
  </si>
  <si>
    <t>DQ-01327</t>
  </si>
  <si>
    <t>DQ-01328</t>
  </si>
  <si>
    <t>DQ-01329</t>
  </si>
  <si>
    <t>DQ-01330</t>
  </si>
  <si>
    <t>DQ-01331</t>
  </si>
  <si>
    <t>DQ-01332</t>
  </si>
  <si>
    <t>DQ-01333</t>
  </si>
  <si>
    <t>DQ-01334</t>
  </si>
  <si>
    <t>DQ-01335</t>
  </si>
  <si>
    <t>DQ-01336</t>
  </si>
  <si>
    <t>DQ-01337</t>
  </si>
  <si>
    <t>DQ-01338</t>
  </si>
  <si>
    <t>DQ-01339</t>
  </si>
  <si>
    <t>DQ-01340</t>
  </si>
  <si>
    <t>DQ-01341</t>
  </si>
  <si>
    <t>DQ-01342</t>
  </si>
  <si>
    <t>DQ-01343</t>
  </si>
  <si>
    <t>DQ-01344</t>
  </si>
  <si>
    <t>DQ-01345</t>
  </si>
  <si>
    <t>DQ-01346</t>
  </si>
  <si>
    <t>DQ-01347</t>
  </si>
  <si>
    <t>DQ-01348</t>
  </si>
  <si>
    <t>DQ-01349</t>
  </si>
  <si>
    <t>DQ-01350</t>
  </si>
  <si>
    <t>DQ-01351</t>
  </si>
  <si>
    <t>DQ-01352</t>
  </si>
  <si>
    <t>DQ-01353</t>
  </si>
  <si>
    <t>DQ-01354</t>
  </si>
  <si>
    <t>DQ-01355</t>
  </si>
  <si>
    <t>DQ-01356</t>
  </si>
  <si>
    <t>DQ-01357</t>
  </si>
  <si>
    <t>DQ-01358</t>
  </si>
  <si>
    <t>DQ-01359</t>
  </si>
  <si>
    <t>DQ-01360</t>
  </si>
  <si>
    <t>DQ-01361</t>
  </si>
  <si>
    <t>DQ-01362</t>
  </si>
  <si>
    <t>DQ-01363</t>
  </si>
  <si>
    <t>DQ-01364</t>
  </si>
  <si>
    <t>DQ-01365</t>
  </si>
  <si>
    <t>DQ-01366</t>
  </si>
  <si>
    <t>DQ-01367</t>
  </si>
  <si>
    <t>DQ-01368</t>
  </si>
  <si>
    <t>DQ-01369</t>
  </si>
  <si>
    <t>DQ-01370</t>
  </si>
  <si>
    <t>DQ-01371</t>
  </si>
  <si>
    <t>DQ-01372</t>
  </si>
  <si>
    <t>DQ-01373</t>
  </si>
  <si>
    <t>DQ-01374</t>
  </si>
  <si>
    <t>DQ-01375</t>
  </si>
  <si>
    <t>DQ-01376</t>
  </si>
  <si>
    <t>DQ-01377</t>
  </si>
  <si>
    <t>DQ-01378</t>
  </si>
  <si>
    <t>DQ-01379</t>
  </si>
  <si>
    <t>DQ-01380</t>
  </si>
  <si>
    <t>DQ-01381</t>
  </si>
  <si>
    <t>DQ-01382</t>
  </si>
  <si>
    <t>DQ-01383</t>
  </si>
  <si>
    <t>DQ-01384</t>
  </si>
  <si>
    <t>DQ-01385</t>
  </si>
  <si>
    <t>DQ-01386</t>
  </si>
  <si>
    <t>DQ-01387</t>
  </si>
  <si>
    <t>DQ-01388</t>
  </si>
  <si>
    <t>DQ-01389</t>
  </si>
  <si>
    <t>DQ-01390</t>
  </si>
  <si>
    <t>DQ-01391</t>
  </si>
  <si>
    <t>DQ-01392</t>
  </si>
  <si>
    <t>DQ-01393</t>
  </si>
  <si>
    <t>DQ-01394</t>
  </si>
  <si>
    <t>DQ-01395</t>
  </si>
  <si>
    <t>DQ-01396</t>
  </si>
  <si>
    <t>DQ-01397</t>
  </si>
  <si>
    <t>DQ-01398</t>
  </si>
  <si>
    <t>DQ-01399</t>
  </si>
  <si>
    <t>DQ-01400</t>
  </si>
  <si>
    <t>DQ-01401</t>
  </si>
  <si>
    <t>DQ-01402</t>
  </si>
  <si>
    <t>DQ-01403</t>
  </si>
  <si>
    <t>DQ-01404</t>
  </si>
  <si>
    <t>DQ-01405</t>
  </si>
  <si>
    <t>DQ-01406</t>
  </si>
  <si>
    <t>DQ-01407</t>
  </si>
  <si>
    <t>DQ-01408</t>
  </si>
  <si>
    <t>DQ-01409</t>
  </si>
  <si>
    <t>DQ-01410</t>
  </si>
  <si>
    <t>DQ-01411</t>
  </si>
  <si>
    <t>DQ-01412</t>
  </si>
  <si>
    <t>DQ-01413</t>
  </si>
  <si>
    <t>DQ-01414</t>
  </si>
  <si>
    <t>DQ-01415</t>
  </si>
  <si>
    <t>DQ-01416</t>
  </si>
  <si>
    <t>DQ-01417</t>
  </si>
  <si>
    <t>DQ-01418</t>
  </si>
  <si>
    <t>DQ-01419</t>
  </si>
  <si>
    <t>DQ-01420</t>
  </si>
  <si>
    <t>DQ-01421</t>
  </si>
  <si>
    <t>DQ-01422</t>
  </si>
  <si>
    <t>DQ-01423</t>
  </si>
  <si>
    <t>DQ-01424</t>
  </si>
  <si>
    <t>DQ-01425</t>
  </si>
  <si>
    <t>DQ-01426</t>
  </si>
  <si>
    <t>DQ-01427</t>
  </si>
  <si>
    <t>DQ-01428</t>
  </si>
  <si>
    <t>DQ-01429</t>
  </si>
  <si>
    <t>DQ-01430</t>
  </si>
  <si>
    <t>DQ-01431</t>
  </si>
  <si>
    <t>DQ-01432</t>
  </si>
  <si>
    <t>DQ-01433</t>
  </si>
  <si>
    <t>DQ-01434</t>
  </si>
  <si>
    <t>DQ-01435</t>
  </si>
  <si>
    <t>DQ-01436</t>
  </si>
  <si>
    <t>DQ-01437</t>
  </si>
  <si>
    <t>DQ-01438</t>
  </si>
  <si>
    <t>DQ-01439</t>
  </si>
  <si>
    <t>DQ-01440</t>
  </si>
  <si>
    <t>DQ-01441</t>
  </si>
  <si>
    <t>DQ-01442</t>
  </si>
  <si>
    <t>DQ-01443</t>
  </si>
  <si>
    <t>DQ-01444</t>
  </si>
  <si>
    <t>DQ-01445</t>
  </si>
  <si>
    <t>DQ-01446</t>
  </si>
  <si>
    <t>DQ-01447</t>
  </si>
  <si>
    <t>DQ-01448</t>
  </si>
  <si>
    <t>DQ-01449</t>
  </si>
  <si>
    <t>DQ-01450</t>
  </si>
  <si>
    <t>DQ-01451</t>
  </si>
  <si>
    <t>DQ-01452</t>
  </si>
  <si>
    <t>DQ-01453</t>
  </si>
  <si>
    <t>DQ-01454</t>
  </si>
  <si>
    <t>DQ-01455</t>
  </si>
  <si>
    <t>DQ-01456</t>
  </si>
  <si>
    <t>DQ-01457</t>
  </si>
  <si>
    <t>DQ-01458</t>
  </si>
  <si>
    <t>DQ-01459</t>
  </si>
  <si>
    <t>DQ-01460</t>
  </si>
  <si>
    <t>DQ-01461</t>
  </si>
  <si>
    <t>DQ-01462</t>
  </si>
  <si>
    <t>DQ-01463</t>
  </si>
  <si>
    <t>DQ-01464</t>
  </si>
  <si>
    <t>DQ-01465</t>
  </si>
  <si>
    <t>DQ-01466</t>
  </si>
  <si>
    <t>DQ-01467</t>
  </si>
  <si>
    <t>DQ-01468</t>
  </si>
  <si>
    <t>DQ-01469</t>
  </si>
  <si>
    <t>DQ-01470</t>
  </si>
  <si>
    <t>DQ-01471</t>
  </si>
  <si>
    <t>DQ-01472</t>
  </si>
  <si>
    <t>DQ-01473</t>
  </si>
  <si>
    <t>DQ-01474</t>
  </si>
  <si>
    <t>DQ-01475</t>
  </si>
  <si>
    <t>DQ-01476</t>
  </si>
  <si>
    <t>DQ-01477</t>
  </si>
  <si>
    <t>DQ-01478</t>
  </si>
  <si>
    <t>DQ-01479</t>
  </si>
  <si>
    <t>DQ-01480</t>
  </si>
  <si>
    <t>DQ-01481</t>
  </si>
  <si>
    <t>DQ-01482</t>
  </si>
  <si>
    <t>DQ-01483</t>
  </si>
  <si>
    <t>DQ-01484</t>
  </si>
  <si>
    <t>DQ-01485</t>
  </si>
  <si>
    <t>DQ-01486</t>
  </si>
  <si>
    <t>DQ-01487</t>
  </si>
  <si>
    <t>DQ-01488</t>
  </si>
  <si>
    <t>DQ-01489</t>
  </si>
  <si>
    <t>DQ-01490</t>
  </si>
  <si>
    <t>DQ-01491</t>
  </si>
  <si>
    <t>DQ-01492</t>
  </si>
  <si>
    <t>DQ-01493</t>
  </si>
  <si>
    <t>DQ-01494</t>
  </si>
  <si>
    <t>DQ-01495</t>
  </si>
  <si>
    <t>DQ-01496</t>
  </si>
  <si>
    <t>DQ-01497</t>
  </si>
  <si>
    <t>DQ-01498</t>
  </si>
  <si>
    <t>DQ-01499</t>
  </si>
  <si>
    <t>DQ-01500</t>
  </si>
  <si>
    <t>DQ-01501</t>
  </si>
  <si>
    <t>DQ-01502</t>
  </si>
  <si>
    <t>DQ-01503</t>
  </si>
  <si>
    <t>DQ-01504</t>
  </si>
  <si>
    <t>DQ-01505</t>
  </si>
  <si>
    <t>DQ-01506</t>
  </si>
  <si>
    <t>DQ-01507</t>
  </si>
  <si>
    <t>DQ-01508</t>
  </si>
  <si>
    <t>DQ-01509</t>
  </si>
  <si>
    <t>DQ-01510</t>
  </si>
  <si>
    <t>DQ-01511</t>
  </si>
  <si>
    <t>DQ-01512</t>
  </si>
  <si>
    <t>DQ-01513</t>
  </si>
  <si>
    <t>DQ-01514</t>
  </si>
  <si>
    <t>DQ-01515</t>
  </si>
  <si>
    <t>DQ-01516</t>
  </si>
  <si>
    <t>DQ-01517</t>
  </si>
  <si>
    <t>DQ-01518</t>
  </si>
  <si>
    <t>DQ-01519</t>
  </si>
  <si>
    <t>DQ-01520</t>
  </si>
  <si>
    <t>DQ-01521</t>
  </si>
  <si>
    <t>DQ-01522</t>
  </si>
  <si>
    <t>DQ-01523</t>
  </si>
  <si>
    <t>DQ-01524</t>
  </si>
  <si>
    <t>DQ-01525</t>
  </si>
  <si>
    <t>DQ-01526</t>
  </si>
  <si>
    <t>DQ-01527</t>
  </si>
  <si>
    <t>DQ-01528</t>
  </si>
  <si>
    <t>DQ-01529</t>
  </si>
  <si>
    <t>DQ-01530</t>
  </si>
  <si>
    <t>DQ-01531</t>
  </si>
  <si>
    <t>DQ-01532</t>
  </si>
  <si>
    <t>DQ-01533</t>
  </si>
  <si>
    <t>DQ-01534</t>
  </si>
  <si>
    <t>DQ-01535</t>
  </si>
  <si>
    <t>DQ-01536</t>
  </si>
  <si>
    <t>DQ-01537</t>
  </si>
  <si>
    <t>DQ-01538</t>
  </si>
  <si>
    <t>DQ-01539</t>
  </si>
  <si>
    <t>DQ-01540</t>
  </si>
  <si>
    <t>DQ-01541</t>
  </si>
  <si>
    <t>DQ-01542</t>
  </si>
  <si>
    <t>DQ-01543</t>
  </si>
  <si>
    <t>DQ-01544</t>
  </si>
  <si>
    <t>DQ-01545</t>
  </si>
  <si>
    <t>DQ-01546</t>
  </si>
  <si>
    <t>DQ-01547</t>
  </si>
  <si>
    <t>DQ-01548</t>
  </si>
  <si>
    <t>DQ-01549</t>
  </si>
  <si>
    <t>DQ-01550</t>
  </si>
  <si>
    <t>DQ-01551</t>
  </si>
  <si>
    <t>DQ-01552</t>
  </si>
  <si>
    <t>DQ-01553</t>
  </si>
  <si>
    <t>DQ-01554</t>
  </si>
  <si>
    <t>DQ-01555</t>
  </si>
  <si>
    <t>DQ-01556</t>
  </si>
  <si>
    <t>DQ-01557</t>
  </si>
  <si>
    <t>DQ-01558</t>
  </si>
  <si>
    <t>DQ-01559</t>
  </si>
  <si>
    <t>DQ-01560</t>
  </si>
  <si>
    <t>DQ-01561</t>
  </si>
  <si>
    <t>DQ-01562</t>
  </si>
  <si>
    <t>DQ-01563</t>
  </si>
  <si>
    <t>DQ-01564</t>
  </si>
  <si>
    <t>DQ-01565</t>
  </si>
  <si>
    <t>DQ-01566</t>
  </si>
  <si>
    <t>DQ-01567</t>
  </si>
  <si>
    <t>DQ-01568</t>
  </si>
  <si>
    <t>DQ-01569</t>
  </si>
  <si>
    <t>DQ-01570</t>
  </si>
  <si>
    <t>DQ-01571</t>
  </si>
  <si>
    <t>DQ-01572</t>
  </si>
  <si>
    <t>DQ-01573</t>
  </si>
  <si>
    <t>DQ-01574</t>
  </si>
  <si>
    <t>DQ-01575</t>
  </si>
  <si>
    <t>DQ-01576</t>
  </si>
  <si>
    <t>DQ-01577</t>
  </si>
  <si>
    <t>DQ-01578</t>
  </si>
  <si>
    <t>DQ-01579</t>
  </si>
  <si>
    <t>DQ-01580</t>
  </si>
  <si>
    <t>DQ-01581</t>
  </si>
  <si>
    <t>DQ-01582</t>
  </si>
  <si>
    <t>DQ-01583</t>
  </si>
  <si>
    <t>DQ-01584</t>
  </si>
  <si>
    <t>DQ-01585</t>
  </si>
  <si>
    <t>DQ-01586</t>
  </si>
  <si>
    <t>DQ-01587</t>
  </si>
  <si>
    <t>DQ-01588</t>
  </si>
  <si>
    <t>DQ-01589</t>
  </si>
  <si>
    <t>DQ-01590</t>
  </si>
  <si>
    <t>DQ-01591</t>
  </si>
  <si>
    <t>DQ-01592</t>
  </si>
  <si>
    <t>DQ-01593</t>
  </si>
  <si>
    <t>DQ-01594</t>
  </si>
  <si>
    <t>DQ-01595</t>
  </si>
  <si>
    <t>DQ-01596</t>
  </si>
  <si>
    <t>DQ-01597</t>
  </si>
  <si>
    <t>DQ-01598</t>
  </si>
  <si>
    <t>DQ-01599</t>
  </si>
  <si>
    <t>DQ-01600</t>
  </si>
  <si>
    <t>DQ-01601</t>
  </si>
  <si>
    <t>DQ-01602</t>
  </si>
  <si>
    <t>DQ-01603</t>
  </si>
  <si>
    <t>DQ-01604</t>
  </si>
  <si>
    <t>DQ-01605</t>
  </si>
  <si>
    <t>DQ-01606</t>
  </si>
  <si>
    <t>DQ-01607</t>
  </si>
  <si>
    <t>DQ-01608</t>
  </si>
  <si>
    <t>DQ-01609</t>
  </si>
  <si>
    <t>DQ-01610</t>
  </si>
  <si>
    <t>DQ-01611</t>
  </si>
  <si>
    <t>DQ-01612</t>
  </si>
  <si>
    <t>DQ-01613</t>
  </si>
  <si>
    <t>DQ-01614</t>
  </si>
  <si>
    <t>DQ-01615</t>
  </si>
  <si>
    <t>DQ-01616</t>
  </si>
  <si>
    <t>DQ-01617</t>
  </si>
  <si>
    <t>DQ-01618</t>
  </si>
  <si>
    <t>DQ-01619</t>
  </si>
  <si>
    <t>DQ-01620</t>
  </si>
  <si>
    <t>DQ-01621</t>
  </si>
  <si>
    <t>DQ-01622</t>
  </si>
  <si>
    <t>DQ-01623</t>
  </si>
  <si>
    <t>DQ-01624</t>
  </si>
  <si>
    <t>DQ-01625</t>
  </si>
  <si>
    <t>DQ-01626</t>
  </si>
  <si>
    <t>DQ-01627</t>
  </si>
  <si>
    <t>DQ-01628</t>
  </si>
  <si>
    <t>DQ-01629</t>
  </si>
  <si>
    <t>DQ-01630</t>
  </si>
  <si>
    <t>DQ-01631</t>
  </si>
  <si>
    <t>DQ-01632</t>
  </si>
  <si>
    <t>DQ-01633</t>
  </si>
  <si>
    <t>DQ-01634</t>
  </si>
  <si>
    <t>DQ-01635</t>
  </si>
  <si>
    <t>DQ-01636</t>
  </si>
  <si>
    <t>DQ-01637</t>
  </si>
  <si>
    <t>DQ-01638</t>
  </si>
  <si>
    <t>DQ-01639</t>
  </si>
  <si>
    <t>DQ-01640</t>
  </si>
  <si>
    <t>DQ-01641</t>
  </si>
  <si>
    <t>DQ-01642</t>
  </si>
  <si>
    <t>DQ-01643</t>
  </si>
  <si>
    <t>DQ-01644</t>
  </si>
  <si>
    <t>DQ-01645</t>
  </si>
  <si>
    <t>DQ-01646</t>
  </si>
  <si>
    <t>DQ-01647</t>
  </si>
  <si>
    <t>DQ-01648</t>
  </si>
  <si>
    <t>DQ-01649</t>
  </si>
  <si>
    <t>DQ-01650</t>
  </si>
  <si>
    <t>DQ-01651</t>
  </si>
  <si>
    <t>DQ-01652</t>
  </si>
  <si>
    <t>DQ-01653</t>
  </si>
  <si>
    <t>DQ-01654</t>
  </si>
  <si>
    <t>DQ-01655</t>
  </si>
  <si>
    <t>DQ-01656</t>
  </si>
  <si>
    <t>DQ-01657</t>
  </si>
  <si>
    <t>DQ-01658</t>
  </si>
  <si>
    <t>DQ-01659</t>
  </si>
  <si>
    <t>DQ-01660</t>
  </si>
  <si>
    <t>DQ-01661</t>
  </si>
  <si>
    <t>DQ-01662</t>
  </si>
  <si>
    <t>DQ-01663</t>
  </si>
  <si>
    <t>DQ-01664</t>
  </si>
  <si>
    <t>DQ-01665</t>
  </si>
  <si>
    <t>DQ-01666</t>
  </si>
  <si>
    <t>DQ-01667</t>
  </si>
  <si>
    <t>DQ-01668</t>
  </si>
  <si>
    <t>DQ-01669</t>
  </si>
  <si>
    <t>DQ-01670</t>
  </si>
  <si>
    <t>DQ-01671</t>
  </si>
  <si>
    <t>DQ-01672</t>
  </si>
  <si>
    <t>DQ-01673</t>
  </si>
  <si>
    <t>DQ-01674</t>
  </si>
  <si>
    <t>DQ-01675</t>
  </si>
  <si>
    <t>DQ-01676</t>
  </si>
  <si>
    <t>DQ-01677</t>
  </si>
  <si>
    <t>DQ-01678</t>
  </si>
  <si>
    <t>DQ-01679</t>
  </si>
  <si>
    <t>DQ-01680</t>
  </si>
  <si>
    <t>DQ-01681</t>
  </si>
  <si>
    <t>DQ-01682</t>
  </si>
  <si>
    <t>DQ-01683</t>
  </si>
  <si>
    <t>DQ-01684</t>
  </si>
  <si>
    <t>DQ-01685</t>
  </si>
  <si>
    <t>DQ-01686</t>
  </si>
  <si>
    <t>DQ-01687</t>
  </si>
  <si>
    <t>DQ-01688</t>
  </si>
  <si>
    <t>DQ-01689</t>
  </si>
  <si>
    <t>DQ-01690</t>
  </si>
  <si>
    <t>DQ-01691</t>
  </si>
  <si>
    <t>DQ-01692</t>
  </si>
  <si>
    <t>DQ-01693</t>
  </si>
  <si>
    <t>DQ-01694</t>
  </si>
  <si>
    <t>DQ-01695</t>
  </si>
  <si>
    <t>DQ-01696</t>
  </si>
  <si>
    <t>DQ-01697</t>
  </si>
  <si>
    <t>DQ-01698</t>
  </si>
  <si>
    <t>DQ-01699</t>
  </si>
  <si>
    <t>DQ-01700</t>
  </si>
  <si>
    <t>DQ-01701</t>
  </si>
  <si>
    <t>DQ-01702</t>
  </si>
  <si>
    <t>DQ-01703</t>
  </si>
  <si>
    <t>DQ-01704</t>
  </si>
  <si>
    <t>DQ-01705</t>
  </si>
  <si>
    <t>DQ-01706</t>
  </si>
  <si>
    <t>DQ-01707</t>
  </si>
  <si>
    <t>DQ-01708</t>
  </si>
  <si>
    <t>DQ-01709</t>
  </si>
  <si>
    <t>DQ-01710</t>
  </si>
  <si>
    <t>DQ-01711</t>
  </si>
  <si>
    <t>DQ-01712</t>
  </si>
  <si>
    <t>DQ-01713</t>
  </si>
  <si>
    <t>DQ-01714</t>
  </si>
  <si>
    <t>DQ-01715</t>
  </si>
  <si>
    <t>DQ-01716</t>
  </si>
  <si>
    <t>DQ-01717</t>
  </si>
  <si>
    <t>DQ-01718</t>
  </si>
  <si>
    <t>DQ-01719</t>
  </si>
  <si>
    <t>DQ-01720</t>
  </si>
  <si>
    <t>DQ-01721</t>
  </si>
  <si>
    <t>DQ-01722</t>
  </si>
  <si>
    <t>DQ-01723</t>
  </si>
  <si>
    <t>DQ-01724</t>
  </si>
  <si>
    <t>DQ-01725</t>
  </si>
  <si>
    <t>DQ-01726</t>
  </si>
  <si>
    <t>DQ-01727</t>
  </si>
  <si>
    <t>DQ-01728</t>
  </si>
  <si>
    <t>DQ-01729</t>
  </si>
  <si>
    <t>DQ-01730</t>
  </si>
  <si>
    <t>DQ-01731</t>
  </si>
  <si>
    <t>DQ-01732</t>
  </si>
  <si>
    <t>DQ-01733</t>
  </si>
  <si>
    <t>DQ-01734</t>
  </si>
  <si>
    <t>DQ-01735</t>
  </si>
  <si>
    <t>DQ-01736</t>
  </si>
  <si>
    <t>DQ-01737</t>
  </si>
  <si>
    <t>DQ-01738</t>
  </si>
  <si>
    <t>DQ-01739</t>
  </si>
  <si>
    <t>DQ-01740</t>
  </si>
  <si>
    <t>DQ-01741</t>
  </si>
  <si>
    <t>DQ-01742</t>
  </si>
  <si>
    <t>DQ-01743</t>
  </si>
  <si>
    <t>DQ-01744</t>
  </si>
  <si>
    <t>DQ-01745</t>
  </si>
  <si>
    <t>DQ-01746</t>
  </si>
  <si>
    <t>DQ-01747</t>
  </si>
  <si>
    <t>DQ-01748</t>
  </si>
  <si>
    <t>DQ-01749</t>
  </si>
  <si>
    <t>DQ-01750</t>
  </si>
  <si>
    <t>DQ-01751</t>
  </si>
  <si>
    <t>DQ-01752</t>
  </si>
  <si>
    <t>DQ-01753</t>
  </si>
  <si>
    <t>DQ-01754</t>
  </si>
  <si>
    <t>DQ-01755</t>
  </si>
  <si>
    <t>DQ-01756</t>
  </si>
  <si>
    <t>DQ-01757</t>
  </si>
  <si>
    <t>DQ-01758</t>
  </si>
  <si>
    <t>DQ-01759</t>
  </si>
  <si>
    <t>DQ-01760</t>
  </si>
  <si>
    <t>DQ-01761</t>
  </si>
  <si>
    <t>DQ-01762</t>
  </si>
  <si>
    <t>DQ-01763</t>
  </si>
  <si>
    <t>DQ-01764</t>
  </si>
  <si>
    <t>DQ-01765</t>
  </si>
  <si>
    <t>DQ-01766</t>
  </si>
  <si>
    <t>DQ-01767</t>
  </si>
  <si>
    <t>DQ-01768</t>
  </si>
  <si>
    <t>DQ-01769</t>
  </si>
  <si>
    <t>DQ-01770</t>
  </si>
  <si>
    <t>DQ-01771</t>
  </si>
  <si>
    <t>DQ-01772</t>
  </si>
  <si>
    <t>DQ-01773</t>
  </si>
  <si>
    <t>DQ-01774</t>
  </si>
  <si>
    <t>DQ-01775</t>
  </si>
  <si>
    <t>DQ-01776</t>
  </si>
  <si>
    <t>DQ-01777</t>
  </si>
  <si>
    <t>DQ-01778</t>
  </si>
  <si>
    <t>DQ-01779</t>
  </si>
  <si>
    <t>DQ-01780</t>
  </si>
  <si>
    <t>DQ-01781</t>
  </si>
  <si>
    <t>DQ-01782</t>
  </si>
  <si>
    <t>DQ-01783</t>
  </si>
  <si>
    <t>DQ-01784</t>
  </si>
  <si>
    <t>DQ-01785</t>
  </si>
  <si>
    <t>DQ-01786</t>
  </si>
  <si>
    <t>DQ-01787</t>
  </si>
  <si>
    <t>DQ-01788</t>
  </si>
  <si>
    <t>DQ-01789</t>
  </si>
  <si>
    <t>DQ-01790</t>
  </si>
  <si>
    <t>DQ-01791</t>
  </si>
  <si>
    <t>DQ-01792</t>
  </si>
  <si>
    <t>DQ-01793</t>
  </si>
  <si>
    <t>DQ-01794</t>
  </si>
  <si>
    <t>DQ-01795</t>
  </si>
  <si>
    <t>DQ-01796</t>
  </si>
  <si>
    <t>DQ-01797</t>
  </si>
  <si>
    <t>DQ-01798</t>
  </si>
  <si>
    <t>DQ-01799</t>
  </si>
  <si>
    <t>DQ-01800</t>
  </si>
  <si>
    <t>DQ-01801</t>
  </si>
  <si>
    <t>DQ-01802</t>
  </si>
  <si>
    <t>DQ-01803</t>
  </si>
  <si>
    <t>DQ-01804</t>
  </si>
  <si>
    <t>DQ-01805</t>
  </si>
  <si>
    <t>DQ-01806</t>
  </si>
  <si>
    <t>DQ-01807</t>
  </si>
  <si>
    <t>DQ-01808</t>
  </si>
  <si>
    <t>DQ-01809</t>
  </si>
  <si>
    <t>DQ-01810</t>
  </si>
  <si>
    <t>DQ-01811</t>
  </si>
  <si>
    <t>DQ-01812</t>
  </si>
  <si>
    <t>DQ-01813</t>
  </si>
  <si>
    <t>DQ-01814</t>
  </si>
  <si>
    <t>DQ-01815</t>
  </si>
  <si>
    <t>DQ-01816</t>
  </si>
  <si>
    <t>DQ-01817</t>
  </si>
  <si>
    <t>DQ-01818</t>
  </si>
  <si>
    <t>DQ-01819</t>
  </si>
  <si>
    <t>DQ-01820</t>
  </si>
  <si>
    <t>DQ-01821</t>
  </si>
  <si>
    <t>DQ-01822</t>
  </si>
  <si>
    <t>DQ-01823</t>
  </si>
  <si>
    <t>DQ-01824</t>
  </si>
  <si>
    <t>DQ-01825</t>
  </si>
  <si>
    <t>DQ-01826</t>
  </si>
  <si>
    <t>DQ-01827</t>
  </si>
  <si>
    <t>DQ-01828</t>
  </si>
  <si>
    <t>DQ-01829</t>
  </si>
  <si>
    <t>DQ-01830</t>
  </si>
  <si>
    <t>DQ-01831</t>
  </si>
  <si>
    <t>DQ-01832</t>
  </si>
  <si>
    <t>DQ-01833</t>
  </si>
  <si>
    <t>DQ-01834</t>
  </si>
  <si>
    <t>DQ-01835</t>
  </si>
  <si>
    <t>OB0003</t>
  </si>
  <si>
    <t>DQ-01836</t>
  </si>
  <si>
    <t>DQ-01837</t>
  </si>
  <si>
    <t>DQ-01838</t>
  </si>
  <si>
    <t>DQ-01839</t>
  </si>
  <si>
    <t>DQ-01840</t>
  </si>
  <si>
    <t>DQ-01841</t>
  </si>
  <si>
    <t>DQ-01842</t>
  </si>
  <si>
    <t>DQ-01843</t>
  </si>
  <si>
    <t>DQ-01844</t>
  </si>
  <si>
    <t>DQ-01845</t>
  </si>
  <si>
    <t>DQ-01846</t>
  </si>
  <si>
    <t>DQ-01847</t>
  </si>
  <si>
    <t>DQ-01848</t>
  </si>
  <si>
    <t>DQ-01849</t>
  </si>
  <si>
    <t>DQ-01850</t>
  </si>
  <si>
    <t>DQ-01851</t>
  </si>
  <si>
    <t>DQ-01852</t>
  </si>
  <si>
    <t>DQ-01853</t>
  </si>
  <si>
    <t>DQ-01854</t>
  </si>
  <si>
    <t>DQ-01855</t>
  </si>
  <si>
    <t>DQ-01856</t>
  </si>
  <si>
    <t>DQ-01857</t>
  </si>
  <si>
    <t>DQ-01858</t>
  </si>
  <si>
    <t>DQ-01859</t>
  </si>
  <si>
    <t>DQ-01860</t>
  </si>
  <si>
    <t>DQ-01861</t>
  </si>
  <si>
    <t>DQ-01862</t>
  </si>
  <si>
    <t>DQ-01863</t>
  </si>
  <si>
    <t>DQ-01864</t>
  </si>
  <si>
    <t>DQ-01865</t>
  </si>
  <si>
    <t>DQ-01866</t>
  </si>
  <si>
    <t>DQ-01867</t>
  </si>
  <si>
    <t>DQ-01868</t>
  </si>
  <si>
    <t>DQ-01869</t>
  </si>
  <si>
    <t>DQ-01870</t>
  </si>
  <si>
    <t>DQ-01871</t>
  </si>
  <si>
    <t>DQ-01872</t>
  </si>
  <si>
    <t>DQ-01873</t>
  </si>
  <si>
    <t>DQ-01874</t>
  </si>
  <si>
    <t>DQ-01875</t>
  </si>
  <si>
    <t>DQ-01876</t>
  </si>
  <si>
    <t>DQ-01877</t>
  </si>
  <si>
    <t>DQ-01878</t>
  </si>
  <si>
    <t>DQ-01879</t>
  </si>
  <si>
    <t>DQ-01880</t>
  </si>
  <si>
    <t>DQ-01881</t>
  </si>
  <si>
    <t>DQ-01882</t>
  </si>
  <si>
    <t>DQ-01883</t>
  </si>
  <si>
    <t>DQ-01884</t>
  </si>
  <si>
    <t>DQ-01885</t>
  </si>
  <si>
    <t>DQ-01886</t>
  </si>
  <si>
    <t>DQ-01887</t>
  </si>
  <si>
    <t>DQ-01888</t>
  </si>
  <si>
    <t>DQ-01889</t>
  </si>
  <si>
    <t>DQ-01890</t>
  </si>
  <si>
    <t>DQ-01891</t>
  </si>
  <si>
    <t>DQ-01892</t>
  </si>
  <si>
    <t>DQ-01893</t>
  </si>
  <si>
    <t>DQ-01894</t>
  </si>
  <si>
    <t>DQ-01895</t>
  </si>
  <si>
    <t>DQ-01896</t>
  </si>
  <si>
    <t>DQ-01897</t>
  </si>
  <si>
    <t>DQ-01898</t>
  </si>
  <si>
    <t>DQ-01899</t>
  </si>
  <si>
    <t>DQ-01900</t>
  </si>
  <si>
    <t>DQ-01901</t>
  </si>
  <si>
    <t>DQ-01902</t>
  </si>
  <si>
    <t>DQ-01903</t>
  </si>
  <si>
    <t>DQ-01904</t>
  </si>
  <si>
    <t>DQ-01905</t>
  </si>
  <si>
    <t>DQ-01906</t>
  </si>
  <si>
    <t>DQ-01907</t>
  </si>
  <si>
    <t>DQ-01908</t>
  </si>
  <si>
    <t>DQ-01909</t>
  </si>
  <si>
    <t>DQ-01910</t>
  </si>
  <si>
    <t>DQ-01911</t>
  </si>
  <si>
    <t>DQ-01912</t>
  </si>
  <si>
    <t>DQ-01913</t>
  </si>
  <si>
    <t>DQ-01914</t>
  </si>
  <si>
    <t>DQ-01915</t>
  </si>
  <si>
    <t>DQ-01916</t>
  </si>
  <si>
    <t>DQ-01917</t>
  </si>
  <si>
    <t>DQ-01918</t>
  </si>
  <si>
    <t>DQ-01919</t>
  </si>
  <si>
    <t>DQ-01920</t>
  </si>
  <si>
    <t>DQ-01921</t>
  </si>
  <si>
    <t>DQ-01922</t>
  </si>
  <si>
    <t>DQ-01923</t>
  </si>
  <si>
    <t>DQ-01924</t>
  </si>
  <si>
    <t>DQ-01925</t>
  </si>
  <si>
    <t>DQ-01926</t>
  </si>
  <si>
    <t>DQ-01927</t>
  </si>
  <si>
    <t>DQ-01928</t>
  </si>
  <si>
    <t>DQ-01929</t>
  </si>
  <si>
    <t>DQ-01930</t>
  </si>
  <si>
    <t>DQ-01931</t>
  </si>
  <si>
    <t>DQ-01932</t>
  </si>
  <si>
    <t>DQ-01933</t>
  </si>
  <si>
    <t>DQ-01934</t>
  </si>
  <si>
    <t>DQ-01935</t>
  </si>
  <si>
    <t>DQ-01936</t>
  </si>
  <si>
    <t>DQ-01937</t>
  </si>
  <si>
    <t>DQ-01938</t>
  </si>
  <si>
    <t>DQ-01939</t>
  </si>
  <si>
    <t>DQ-01940</t>
  </si>
  <si>
    <t>DQ-01941</t>
  </si>
  <si>
    <t>DQ-01942</t>
  </si>
  <si>
    <t>DQ-01943</t>
  </si>
  <si>
    <t>DQ-01944</t>
  </si>
  <si>
    <t>DQ-01945</t>
  </si>
  <si>
    <t>DQ-01946</t>
  </si>
  <si>
    <t>DQ-01947</t>
  </si>
  <si>
    <t>DQ-01948</t>
  </si>
  <si>
    <t>DQ-01949</t>
  </si>
  <si>
    <t>DQ-01950</t>
  </si>
  <si>
    <t>DQ-01951</t>
  </si>
  <si>
    <t>DQ-01952</t>
  </si>
  <si>
    <t>DQ-01953</t>
  </si>
  <si>
    <t>DQ-01954</t>
  </si>
  <si>
    <t>DQ-01955</t>
  </si>
  <si>
    <t>DQ-01956</t>
  </si>
  <si>
    <t>DQ-01957</t>
  </si>
  <si>
    <t>DQ-01958</t>
  </si>
  <si>
    <t>DQ-01959</t>
  </si>
  <si>
    <t>DQ-01960</t>
  </si>
  <si>
    <t>DQ-01961</t>
  </si>
  <si>
    <t>DQ-01962</t>
  </si>
  <si>
    <t>DQ-01963</t>
  </si>
  <si>
    <t>DQ-01964</t>
  </si>
  <si>
    <t>DQ-01965</t>
  </si>
  <si>
    <t>DQ-01966</t>
  </si>
  <si>
    <t>DQ-01967</t>
  </si>
  <si>
    <t>DQ-01968</t>
  </si>
  <si>
    <t>DQ-01969</t>
  </si>
  <si>
    <t>DQ-01970</t>
  </si>
  <si>
    <t>DQ-01971</t>
  </si>
  <si>
    <t>DQ-01972</t>
  </si>
  <si>
    <t>DQ-01973</t>
  </si>
  <si>
    <t>DQ-01974</t>
  </si>
  <si>
    <t>DQ-01975</t>
  </si>
  <si>
    <t>DQ-01976</t>
  </si>
  <si>
    <t>DQ-01977</t>
  </si>
  <si>
    <t>DQ-01978</t>
  </si>
  <si>
    <t>DQ-01979</t>
  </si>
  <si>
    <t>DQ-01980</t>
  </si>
  <si>
    <t>DQ-01981</t>
  </si>
  <si>
    <t>DQ-01982</t>
  </si>
  <si>
    <t>DQ-01983</t>
  </si>
  <si>
    <t>DQ-01984</t>
  </si>
  <si>
    <t>DQ-01985</t>
  </si>
  <si>
    <t>DQ-01986</t>
  </si>
  <si>
    <t>DQ-01987</t>
  </si>
  <si>
    <t>DQ-01988</t>
  </si>
  <si>
    <t>DQ-01989</t>
  </si>
  <si>
    <t>DQ-01990</t>
  </si>
  <si>
    <t>DQ-01991</t>
  </si>
  <si>
    <t>DQ-01992</t>
  </si>
  <si>
    <t>DQ-01993</t>
  </si>
  <si>
    <t>DQ-01994</t>
  </si>
  <si>
    <t>DQ-01995</t>
  </si>
  <si>
    <t>DQ-01996</t>
  </si>
  <si>
    <t>DQ-01997</t>
  </si>
  <si>
    <t>DQ-01998</t>
  </si>
  <si>
    <t>DQ-01999</t>
  </si>
  <si>
    <t>DQ-02000</t>
  </si>
  <si>
    <t>DQ-02001</t>
  </si>
  <si>
    <t>DQ-02002</t>
  </si>
  <si>
    <t>DQ-02003</t>
  </si>
  <si>
    <t>DQ-02004</t>
  </si>
  <si>
    <t>DQ-02005</t>
  </si>
  <si>
    <t>DQ-02006</t>
  </si>
  <si>
    <t>DQ-02007</t>
  </si>
  <si>
    <t>DQ-02008</t>
  </si>
  <si>
    <t>DQ-02009</t>
  </si>
  <si>
    <t>DQ-02010</t>
  </si>
  <si>
    <t>DQ-02011</t>
  </si>
  <si>
    <t>DQ-02012</t>
  </si>
  <si>
    <t>DQ-02013</t>
  </si>
  <si>
    <t>DQ-02014</t>
  </si>
  <si>
    <t>DQ-02015</t>
  </si>
  <si>
    <t>DQ-02016</t>
  </si>
  <si>
    <t>DQ-02017</t>
  </si>
  <si>
    <t>DQ-02018</t>
  </si>
  <si>
    <t>DQ-02019</t>
  </si>
  <si>
    <t>DQ-02020</t>
  </si>
  <si>
    <t>DQ-02021</t>
  </si>
  <si>
    <t>DQ-02022</t>
  </si>
  <si>
    <t>DQ-02023</t>
  </si>
  <si>
    <t>DQ-02024</t>
  </si>
  <si>
    <t>DQ-02025</t>
  </si>
  <si>
    <t>DQ-02026</t>
  </si>
  <si>
    <t>DQ-02027</t>
  </si>
  <si>
    <t>DQ-02028</t>
  </si>
  <si>
    <t>DQ-02029</t>
  </si>
  <si>
    <t>DQ-02030</t>
  </si>
  <si>
    <t>DQ-02031</t>
  </si>
  <si>
    <t>DQ-02032</t>
  </si>
  <si>
    <t>DQ-02033</t>
  </si>
  <si>
    <t>DQ-02034</t>
  </si>
  <si>
    <t>DQ-02035</t>
  </si>
  <si>
    <t>DQ-02036</t>
  </si>
  <si>
    <t>DQ-02037</t>
  </si>
  <si>
    <t>DQ-02038</t>
  </si>
  <si>
    <t>DQ-02039</t>
  </si>
  <si>
    <t>DQ-02040</t>
  </si>
  <si>
    <t>DQ-02041</t>
  </si>
  <si>
    <t>DQ-02042</t>
  </si>
  <si>
    <t>DQ-02043</t>
  </si>
  <si>
    <t>DQ-02044</t>
  </si>
  <si>
    <t>DQ-02045</t>
  </si>
  <si>
    <t>DQ-02046</t>
  </si>
  <si>
    <t>DQ-02047</t>
  </si>
  <si>
    <t>DQ-02048</t>
  </si>
  <si>
    <t>DQ-02049</t>
  </si>
  <si>
    <t>DQ-02050</t>
  </si>
  <si>
    <t>DQ-02051</t>
  </si>
  <si>
    <t>DQ-02052</t>
  </si>
  <si>
    <t>DQ-02053</t>
  </si>
  <si>
    <t>DQ-02054</t>
  </si>
  <si>
    <t>DQ-02055</t>
  </si>
  <si>
    <t>DQ-02056</t>
  </si>
  <si>
    <t>DQ-02057</t>
  </si>
  <si>
    <t>DQ-02058</t>
  </si>
  <si>
    <t>DQ-02059</t>
  </si>
  <si>
    <t>DQ-02060</t>
  </si>
  <si>
    <t>DQ-02061</t>
  </si>
  <si>
    <t>DQ-02062</t>
  </si>
  <si>
    <t>DQ-02063</t>
  </si>
  <si>
    <t>DQ-02064</t>
  </si>
  <si>
    <t>DQ-02065</t>
  </si>
  <si>
    <t>DQ-02066</t>
  </si>
  <si>
    <t>DQ-02067</t>
  </si>
  <si>
    <t>DQ-02068</t>
  </si>
  <si>
    <t>DQ-02069</t>
  </si>
  <si>
    <t>DQ-02070</t>
  </si>
  <si>
    <t>DQ-02071</t>
  </si>
  <si>
    <t>DQ-02072</t>
  </si>
  <si>
    <t>DQ-02073</t>
  </si>
  <si>
    <t>DQ-02074</t>
  </si>
  <si>
    <t>DQ-02075</t>
  </si>
  <si>
    <t>DQ-02076</t>
  </si>
  <si>
    <t>DQ-02077</t>
  </si>
  <si>
    <t>DQ-02078</t>
  </si>
  <si>
    <t>DQ-02079</t>
  </si>
  <si>
    <t>DQ-02080</t>
  </si>
  <si>
    <t>DQ-02081</t>
  </si>
  <si>
    <t>DQ-02082</t>
  </si>
  <si>
    <t>DQ-02083</t>
  </si>
  <si>
    <t>DQ-02084</t>
  </si>
  <si>
    <t>DQ-02085</t>
  </si>
  <si>
    <t>DQ-02086</t>
  </si>
  <si>
    <t>DQ-02087</t>
  </si>
  <si>
    <t>DQ-02088</t>
  </si>
  <si>
    <t>DQ-02089</t>
  </si>
  <si>
    <t>DQ-02090</t>
  </si>
  <si>
    <t>DQ-02091</t>
  </si>
  <si>
    <t>DQ-02092</t>
  </si>
  <si>
    <t>DQ-02093</t>
  </si>
  <si>
    <t>DQ-02094</t>
  </si>
  <si>
    <t>DQ-02095</t>
  </si>
  <si>
    <t>DQ-02096</t>
  </si>
  <si>
    <t>DQ-02097</t>
  </si>
  <si>
    <t>DQ-02098</t>
  </si>
  <si>
    <t>DQ-02099</t>
  </si>
  <si>
    <t>DQ-02100</t>
  </si>
  <si>
    <t>DQ-02101</t>
  </si>
  <si>
    <t>DQ-02102</t>
  </si>
  <si>
    <t>DQ-02103</t>
  </si>
  <si>
    <t>DQ-02104</t>
  </si>
  <si>
    <t>DQ-02105</t>
  </si>
  <si>
    <t>DQ-02106</t>
  </si>
  <si>
    <t>DQ-02107</t>
  </si>
  <si>
    <t>DQ-02108</t>
  </si>
  <si>
    <t>DQ-02109</t>
  </si>
  <si>
    <t>DQ-02110</t>
  </si>
  <si>
    <t>DQ-02111</t>
  </si>
  <si>
    <t>DQ-02112</t>
  </si>
  <si>
    <t>DQ-02113</t>
  </si>
  <si>
    <t>DQ-02114</t>
  </si>
  <si>
    <t>DQ-02115</t>
  </si>
  <si>
    <t>DQ-02116</t>
  </si>
  <si>
    <t>DQ-02117</t>
  </si>
  <si>
    <t>DQ-02118</t>
  </si>
  <si>
    <t>DQ-02119</t>
  </si>
  <si>
    <t>DQ-02120</t>
  </si>
  <si>
    <t>DQ-02121</t>
  </si>
  <si>
    <t>DQ-02122</t>
  </si>
  <si>
    <t>DQ-02123</t>
  </si>
  <si>
    <t>DQ-02124</t>
  </si>
  <si>
    <t>DQ-02125</t>
  </si>
  <si>
    <t>DQ-02126</t>
  </si>
  <si>
    <t>DQ-02127</t>
  </si>
  <si>
    <t>DQ-02128</t>
  </si>
  <si>
    <t>DQ-02129</t>
  </si>
  <si>
    <t>DQ-02130</t>
  </si>
  <si>
    <t>DQ-02131</t>
  </si>
  <si>
    <t>DQ-02132</t>
  </si>
  <si>
    <t>DQ-02133</t>
  </si>
  <si>
    <t>DQ-02134</t>
  </si>
  <si>
    <t>DQ-02135</t>
  </si>
  <si>
    <t>DQ-02136</t>
  </si>
  <si>
    <t>DQ-02137</t>
  </si>
  <si>
    <t>DQ-02138</t>
  </si>
  <si>
    <t>DQ-02139</t>
  </si>
  <si>
    <t>DQ-02140</t>
  </si>
  <si>
    <t>DQ-02141</t>
  </si>
  <si>
    <t>DQ-02142</t>
  </si>
  <si>
    <t>DQ-02143</t>
  </si>
  <si>
    <t>DQ-02144</t>
  </si>
  <si>
    <t>DQ-02145</t>
  </si>
  <si>
    <t>DQ-02146</t>
  </si>
  <si>
    <t>DQ-02147</t>
  </si>
  <si>
    <t>DQ-02148</t>
  </si>
  <si>
    <t>DQ-02149</t>
  </si>
  <si>
    <t>DQ-02150</t>
  </si>
  <si>
    <t>DQ-02151</t>
  </si>
  <si>
    <t>DQ-02152</t>
  </si>
  <si>
    <t>DQ-02153</t>
  </si>
  <si>
    <t>DQ-02154</t>
  </si>
  <si>
    <t>DQ-02155</t>
  </si>
  <si>
    <t>DQ-02156</t>
  </si>
  <si>
    <t>DQ-02157</t>
  </si>
  <si>
    <t>DQ-02158</t>
  </si>
  <si>
    <t>DQ-02159</t>
  </si>
  <si>
    <t>DQ-02160</t>
  </si>
  <si>
    <t>DQ-02161</t>
  </si>
  <si>
    <t>DQ-02162</t>
  </si>
  <si>
    <t>DQ-02163</t>
  </si>
  <si>
    <t>DQ-02164</t>
  </si>
  <si>
    <t>DQ-02165</t>
  </si>
  <si>
    <t>DQ-02166</t>
  </si>
  <si>
    <t>DQ-02167</t>
  </si>
  <si>
    <t>DQ-02168</t>
  </si>
  <si>
    <t>DQ-02169</t>
  </si>
  <si>
    <t>DQ-02170</t>
  </si>
  <si>
    <t>DQ-02171</t>
  </si>
  <si>
    <t>DQ-02172</t>
  </si>
  <si>
    <t>DQ-02173</t>
  </si>
  <si>
    <t>DQ-02174</t>
  </si>
  <si>
    <t>DQ-02175</t>
  </si>
  <si>
    <t>DQ-02176</t>
  </si>
  <si>
    <t>DQ-02177</t>
  </si>
  <si>
    <t>DQ-02178</t>
  </si>
  <si>
    <t>DQ-02179</t>
  </si>
  <si>
    <t>DQ-02180</t>
  </si>
  <si>
    <t>DQ-02181</t>
  </si>
  <si>
    <t>DQ-02182</t>
  </si>
  <si>
    <t>DQ-02183</t>
  </si>
  <si>
    <t>DQ-02184</t>
  </si>
  <si>
    <t>DQ-02185</t>
  </si>
  <si>
    <t>DQ-02186</t>
  </si>
  <si>
    <t>DQ-02187</t>
  </si>
  <si>
    <t>DQ-02188</t>
  </si>
  <si>
    <t>OD0003</t>
  </si>
  <si>
    <t>DQ-02189</t>
  </si>
  <si>
    <t>DQ-02190</t>
  </si>
  <si>
    <t>DQ-02191</t>
  </si>
  <si>
    <t>DQ-02192</t>
  </si>
  <si>
    <t>DQ-02193</t>
  </si>
  <si>
    <t>DQ-02194</t>
  </si>
  <si>
    <t>DQ-02195</t>
  </si>
  <si>
    <t>DQ-02196</t>
  </si>
  <si>
    <t>DQ-02197</t>
  </si>
  <si>
    <t>DQ-02198</t>
  </si>
  <si>
    <t>DQ-02199</t>
  </si>
  <si>
    <t>DQ-02200</t>
  </si>
  <si>
    <t>DQ-02201</t>
  </si>
  <si>
    <t>DQ-02202</t>
  </si>
  <si>
    <t>DQ-02203</t>
  </si>
  <si>
    <t>DQ-02204</t>
  </si>
  <si>
    <t>DQ-02205</t>
  </si>
  <si>
    <t>DQ-02206</t>
  </si>
  <si>
    <t>DQ-02207</t>
  </si>
  <si>
    <t>DQ-02208</t>
  </si>
  <si>
    <t>DQ-02209</t>
  </si>
  <si>
    <t>DQ-02210</t>
  </si>
  <si>
    <t>DQ-02211</t>
  </si>
  <si>
    <t>DQ-02212</t>
  </si>
  <si>
    <t>DQ-02213</t>
  </si>
  <si>
    <t>DQ-02214</t>
  </si>
  <si>
    <t>DQ-02215</t>
  </si>
  <si>
    <t>DQ-02216</t>
  </si>
  <si>
    <t>DQ-02217</t>
  </si>
  <si>
    <t>DQ-02218</t>
  </si>
  <si>
    <t>DQ-02219</t>
  </si>
  <si>
    <t>DQ-02220</t>
  </si>
  <si>
    <t>DQ-02221</t>
  </si>
  <si>
    <t>DQ-02222</t>
  </si>
  <si>
    <t>DQ-02223</t>
  </si>
  <si>
    <t>DQ-02224</t>
  </si>
  <si>
    <t>DQ-02225</t>
  </si>
  <si>
    <t>DQ-02226</t>
  </si>
  <si>
    <t>DQ-02227</t>
  </si>
  <si>
    <t>DQ-02228</t>
  </si>
  <si>
    <t>DQ-02229</t>
  </si>
  <si>
    <t>DQ-02230</t>
  </si>
  <si>
    <t>DQ-02231</t>
  </si>
  <si>
    <t>DQ-02232</t>
  </si>
  <si>
    <t>DQ-02233</t>
  </si>
  <si>
    <t>DQ-02234</t>
  </si>
  <si>
    <t>DQ-02235</t>
  </si>
  <si>
    <t>DQ-02236</t>
  </si>
  <si>
    <t>DQ-02237</t>
  </si>
  <si>
    <t>DQ-02238</t>
  </si>
  <si>
    <t>DQ-02239</t>
  </si>
  <si>
    <t>DQ-02240</t>
  </si>
  <si>
    <t>DQ-02241</t>
  </si>
  <si>
    <t>DQ-02242</t>
  </si>
  <si>
    <t>DQ-02243</t>
  </si>
  <si>
    <t>DQ-02244</t>
  </si>
  <si>
    <t>DQ-02245</t>
  </si>
  <si>
    <t>DQ-02246</t>
  </si>
  <si>
    <t>DQ-02247</t>
  </si>
  <si>
    <t>DQ-02248</t>
  </si>
  <si>
    <t>DQ-02249</t>
  </si>
  <si>
    <t>DQ-02250</t>
  </si>
  <si>
    <t>DQ-02251</t>
  </si>
  <si>
    <t>DQ-02252</t>
  </si>
  <si>
    <t>DQ-02253</t>
  </si>
  <si>
    <t>DQ-02254</t>
  </si>
  <si>
    <t>DQ-02255</t>
  </si>
  <si>
    <t>DQ-02256</t>
  </si>
  <si>
    <t>DQ-02257</t>
  </si>
  <si>
    <t>DQ-02258</t>
  </si>
  <si>
    <t>DQ-02259</t>
  </si>
  <si>
    <t>DQ-02260</t>
  </si>
  <si>
    <t>DQ-02261</t>
  </si>
  <si>
    <t>DQ-02262</t>
  </si>
  <si>
    <t>DQ-02263</t>
  </si>
  <si>
    <t>DQ-02264</t>
  </si>
  <si>
    <t>DQ-02265</t>
  </si>
  <si>
    <t>DQ-02266</t>
  </si>
  <si>
    <t>DQ-02267</t>
  </si>
  <si>
    <t>DQ-02268</t>
  </si>
  <si>
    <t>DQ-02269</t>
  </si>
  <si>
    <t>DQ-02270</t>
  </si>
  <si>
    <t>DQ-02271</t>
  </si>
  <si>
    <t>DQ-02272</t>
  </si>
  <si>
    <t>DQ-02273</t>
  </si>
  <si>
    <t>DQ-02274</t>
  </si>
  <si>
    <t>DQ-02275</t>
  </si>
  <si>
    <t>DQ-02276</t>
  </si>
  <si>
    <t>DQ-02277</t>
  </si>
  <si>
    <t>DQ-02278</t>
  </si>
  <si>
    <t>DQ-02279</t>
  </si>
  <si>
    <t>DQ-02280</t>
  </si>
  <si>
    <t>DQ-02281</t>
  </si>
  <si>
    <t>DQ-02282</t>
  </si>
  <si>
    <t>DQ-02283</t>
  </si>
  <si>
    <t>DQ-02284</t>
  </si>
  <si>
    <t>DQ-02285</t>
  </si>
  <si>
    <t>DQ-02286</t>
  </si>
  <si>
    <t>DQ-02287</t>
  </si>
  <si>
    <t>DQ-02288</t>
  </si>
  <si>
    <t>DQ-02289</t>
  </si>
  <si>
    <t>DQ-02290</t>
  </si>
  <si>
    <t>DQ-02291</t>
  </si>
  <si>
    <t>DQ-02292</t>
  </si>
  <si>
    <t>DQ-02293</t>
  </si>
  <si>
    <t>DQ-02294</t>
  </si>
  <si>
    <t>DQ-02295</t>
  </si>
  <si>
    <t>DQ-02296</t>
  </si>
  <si>
    <t>DQ-02297</t>
  </si>
  <si>
    <t>DQ-02298</t>
  </si>
  <si>
    <t>DQ-02299</t>
  </si>
  <si>
    <t>DQ-02300</t>
  </si>
  <si>
    <t>DQ-02301</t>
  </si>
  <si>
    <t>DQ-02302</t>
  </si>
  <si>
    <t>DQ-02303</t>
  </si>
  <si>
    <t>DQ-02304</t>
  </si>
  <si>
    <t>DQ-02305</t>
  </si>
  <si>
    <t>DQ-02306</t>
  </si>
  <si>
    <t>DQ-02307</t>
  </si>
  <si>
    <t>DQ-02308</t>
  </si>
  <si>
    <t>DQ-02309</t>
  </si>
  <si>
    <t>DQ-02310</t>
  </si>
  <si>
    <t>DQ-02311</t>
  </si>
  <si>
    <t>DQ-02312</t>
  </si>
  <si>
    <t>DQ-02313</t>
  </si>
  <si>
    <t>DQ-02314</t>
  </si>
  <si>
    <t>DQ-02315</t>
  </si>
  <si>
    <t>DQ-02316</t>
  </si>
  <si>
    <t>DQ-02317</t>
  </si>
  <si>
    <t>DQ-02318</t>
  </si>
  <si>
    <t>DQ-02319</t>
  </si>
  <si>
    <t>DQ-02320</t>
  </si>
  <si>
    <t>DQ-02321</t>
  </si>
  <si>
    <t>DQ-02322</t>
  </si>
  <si>
    <t>DQ-02323</t>
  </si>
  <si>
    <t>DQ-02324</t>
  </si>
  <si>
    <t>DQ-02325</t>
  </si>
  <si>
    <t>DQ-02326</t>
  </si>
  <si>
    <t>DQ-02327</t>
  </si>
  <si>
    <t>DQ-02328</t>
  </si>
  <si>
    <t>DQ-02329</t>
  </si>
  <si>
    <t>DQ-02330</t>
  </si>
  <si>
    <t>DQ-02331</t>
  </si>
  <si>
    <t>DQ-02332</t>
  </si>
  <si>
    <t>DQ-02333</t>
  </si>
  <si>
    <t>DQ-02334</t>
  </si>
  <si>
    <t>DQ-02335</t>
  </si>
  <si>
    <t>DQ-02336</t>
  </si>
  <si>
    <t>DQ-02337</t>
  </si>
  <si>
    <t>DQ-02338</t>
  </si>
  <si>
    <t>DQ-02339</t>
  </si>
  <si>
    <t>DQ-02340</t>
  </si>
  <si>
    <t>DQ-02341</t>
  </si>
  <si>
    <t>DQ-02342</t>
  </si>
  <si>
    <t>DQ-02343</t>
  </si>
  <si>
    <t>DQ-02344</t>
  </si>
  <si>
    <t>DQ-02345</t>
  </si>
  <si>
    <t>DQ-02346</t>
  </si>
  <si>
    <t>DQ-02347</t>
  </si>
  <si>
    <t>DQ-02348</t>
  </si>
  <si>
    <t>DQ-02349</t>
  </si>
  <si>
    <t>DQ-02350</t>
  </si>
  <si>
    <t>DQ-02351</t>
  </si>
  <si>
    <t>DQ-02352</t>
  </si>
  <si>
    <t>DQ-02353</t>
  </si>
  <si>
    <t>DQ-02354</t>
  </si>
  <si>
    <t>DQ-02355</t>
  </si>
  <si>
    <t>DQ-02356</t>
  </si>
  <si>
    <t>DQ-02357</t>
  </si>
  <si>
    <t>DQ-02358</t>
  </si>
  <si>
    <t>DQ-02359</t>
  </si>
  <si>
    <t>DQ-02360</t>
  </si>
  <si>
    <t>DQ-02361</t>
  </si>
  <si>
    <t>DQ-02362</t>
  </si>
  <si>
    <t>DQ-02363</t>
  </si>
  <si>
    <t>DQ-02364</t>
  </si>
  <si>
    <t>DQ-02365</t>
  </si>
  <si>
    <t>DQ-02366</t>
  </si>
  <si>
    <t>DQ-02367</t>
  </si>
  <si>
    <t>DQ-02368</t>
  </si>
  <si>
    <t>DQ-02369</t>
  </si>
  <si>
    <t>DQ-02370</t>
  </si>
  <si>
    <t>DQ-02371</t>
  </si>
  <si>
    <t>DQ-02372</t>
  </si>
  <si>
    <t>DQ-02373</t>
  </si>
  <si>
    <t>DQ-02374</t>
  </si>
  <si>
    <t>DQ-02375</t>
  </si>
  <si>
    <t>DQ-02376</t>
  </si>
  <si>
    <t>DQ-02377</t>
  </si>
  <si>
    <t>DQ-02378</t>
  </si>
  <si>
    <t>DQ-02379</t>
  </si>
  <si>
    <t>DQ-02380</t>
  </si>
  <si>
    <t>DQ-02381</t>
  </si>
  <si>
    <t>DQ-02382</t>
  </si>
  <si>
    <t>DQ-02383</t>
  </si>
  <si>
    <t>DQ-02384</t>
  </si>
  <si>
    <t>DQ-02385</t>
  </si>
  <si>
    <t>DQ-02386</t>
  </si>
  <si>
    <t>DQ-02387</t>
  </si>
  <si>
    <t>DQ-02388</t>
  </si>
  <si>
    <t>DQ-02389</t>
  </si>
  <si>
    <t>DQ-02390</t>
  </si>
  <si>
    <t>DQ-02391</t>
  </si>
  <si>
    <t>DQ-02392</t>
  </si>
  <si>
    <t>DQ-02393</t>
  </si>
  <si>
    <t>DQ-02394</t>
  </si>
  <si>
    <t>DQ-02395</t>
  </si>
  <si>
    <t>DQ-02396</t>
  </si>
  <si>
    <t>DQ-02397</t>
  </si>
  <si>
    <t>DQ-02398</t>
  </si>
  <si>
    <t>DQ-02399</t>
  </si>
  <si>
    <t>DQ-02400</t>
  </si>
  <si>
    <t>DQ-02401</t>
  </si>
  <si>
    <t>DQ-02402</t>
  </si>
  <si>
    <t>DQ-02403</t>
  </si>
  <si>
    <t>DQ-02404</t>
  </si>
  <si>
    <t>DQ-02405</t>
  </si>
  <si>
    <t>DQ-02406</t>
  </si>
  <si>
    <t>DQ-02407</t>
  </si>
  <si>
    <t>DQ-02408</t>
  </si>
  <si>
    <t>DQ-02409</t>
  </si>
  <si>
    <t>DQ-02410</t>
  </si>
  <si>
    <t>DQ-02411</t>
  </si>
  <si>
    <t>DQ-02412</t>
  </si>
  <si>
    <t>DQ-02413</t>
  </si>
  <si>
    <t>DQ-02414</t>
  </si>
  <si>
    <t>DQ-02415</t>
  </si>
  <si>
    <t>DQ-02416</t>
  </si>
  <si>
    <t>DQ-02417</t>
  </si>
  <si>
    <t>DQ-02418</t>
  </si>
  <si>
    <t>DQ-02419</t>
  </si>
  <si>
    <t>DQ-02420</t>
  </si>
  <si>
    <t>DQ-02421</t>
  </si>
  <si>
    <t>DQ-02422</t>
  </si>
  <si>
    <t>DQ-02423</t>
  </si>
  <si>
    <t>DQ-02424</t>
  </si>
  <si>
    <t>DQ-02425</t>
  </si>
  <si>
    <t>DQ-02426</t>
  </si>
  <si>
    <t>DQ-02427</t>
  </si>
  <si>
    <t>DQ-02428</t>
  </si>
  <si>
    <t>DQ-02429</t>
  </si>
  <si>
    <t>DQ-02430</t>
  </si>
  <si>
    <t>DQ-02431</t>
  </si>
  <si>
    <t>DQ-02432</t>
  </si>
  <si>
    <t>DQ-02433</t>
  </si>
  <si>
    <t>DQ-02434</t>
  </si>
  <si>
    <t>DQ-02435</t>
  </si>
  <si>
    <t>DQ-02436</t>
  </si>
  <si>
    <t>DQ-02437</t>
  </si>
  <si>
    <t>DQ-02438</t>
  </si>
  <si>
    <t>DQ-02439</t>
  </si>
  <si>
    <t>DQ-02440</t>
  </si>
  <si>
    <t>DQ-02441</t>
  </si>
  <si>
    <t>DQ-02442</t>
  </si>
  <si>
    <t>DQ-02443</t>
  </si>
  <si>
    <t>DQ-02444</t>
  </si>
  <si>
    <t>DQ-02445</t>
  </si>
  <si>
    <t>DQ-02446</t>
  </si>
  <si>
    <t>DQ-02447</t>
  </si>
  <si>
    <t>DQ-02448</t>
  </si>
  <si>
    <t>DQ-02449</t>
  </si>
  <si>
    <t>DQ-02450</t>
  </si>
  <si>
    <t>DQ-02451</t>
  </si>
  <si>
    <t>DQ-02452</t>
  </si>
  <si>
    <t>DQ-02453</t>
  </si>
  <si>
    <t>DQ-02454</t>
  </si>
  <si>
    <t>DQ-02455</t>
  </si>
  <si>
    <t>DQ-02456</t>
  </si>
  <si>
    <t>DQ-02457</t>
  </si>
  <si>
    <t>DQ-02458</t>
  </si>
  <si>
    <t>DQ-02459</t>
  </si>
  <si>
    <t>DQ-02460</t>
  </si>
  <si>
    <t>DQ-02461</t>
  </si>
  <si>
    <t>DQ-02462</t>
  </si>
  <si>
    <t>DQ-02463</t>
  </si>
  <si>
    <t>DQ-02464</t>
  </si>
  <si>
    <t>DQ-02465</t>
  </si>
  <si>
    <t>DQ-02466</t>
  </si>
  <si>
    <t>DQ-02467</t>
  </si>
  <si>
    <t>DQ-02468</t>
  </si>
  <si>
    <t>DQ-02469</t>
  </si>
  <si>
    <t>DQ-02470</t>
  </si>
  <si>
    <t>DQ-02471</t>
  </si>
  <si>
    <t>DQ-02472</t>
  </si>
  <si>
    <t>DQ-02473</t>
  </si>
  <si>
    <t>DQ-02474</t>
  </si>
  <si>
    <t>DQ-02475</t>
  </si>
  <si>
    <t>DQ-02476</t>
  </si>
  <si>
    <t>DQ-02477</t>
  </si>
  <si>
    <t>DQ-02478</t>
  </si>
  <si>
    <t>DQ-02479</t>
  </si>
  <si>
    <t>DQ-02480</t>
  </si>
  <si>
    <t>DQ-02481</t>
  </si>
  <si>
    <t>DQ-02482</t>
  </si>
  <si>
    <t>DQ-02483</t>
  </si>
  <si>
    <t>DQ-02484</t>
  </si>
  <si>
    <t>DQ-02485</t>
  </si>
  <si>
    <t>DQ-02486</t>
  </si>
  <si>
    <t>DQ-02487</t>
  </si>
  <si>
    <t>DQ-02488</t>
  </si>
  <si>
    <t>DQ-02489</t>
  </si>
  <si>
    <t>DQ-02490</t>
  </si>
  <si>
    <t>DQ-02491</t>
  </si>
  <si>
    <t>DQ-02492</t>
  </si>
  <si>
    <t>DQ-02493</t>
  </si>
  <si>
    <t>DQ-02494</t>
  </si>
  <si>
    <t>DQ-02495</t>
  </si>
  <si>
    <t>DQ-02496</t>
  </si>
  <si>
    <t>DQ-02497</t>
  </si>
  <si>
    <t>DQ-02498</t>
  </si>
  <si>
    <t>DQ-02499</t>
  </si>
  <si>
    <t>DQ-02500</t>
  </si>
  <si>
    <t>DQ-02501</t>
  </si>
  <si>
    <t>DQ-02502</t>
  </si>
  <si>
    <t>DQ-02503</t>
  </si>
  <si>
    <t>DQ-02504</t>
  </si>
  <si>
    <t>DQ-02505</t>
  </si>
  <si>
    <t>DQ-02506</t>
  </si>
  <si>
    <t>DQ-02507</t>
  </si>
  <si>
    <t>DQ-02508</t>
  </si>
  <si>
    <t>DQ-02509</t>
  </si>
  <si>
    <t>DQ-02510</t>
  </si>
  <si>
    <t>DQ-02511</t>
  </si>
  <si>
    <t>DQ-02512</t>
  </si>
  <si>
    <t>DQ-02513</t>
  </si>
  <si>
    <t>DQ-02514</t>
  </si>
  <si>
    <t>DQ-02515</t>
  </si>
  <si>
    <t>DQ-02516</t>
  </si>
  <si>
    <t>DQ-02517</t>
  </si>
  <si>
    <t>DQ-02518</t>
  </si>
  <si>
    <t>DQ-02519</t>
  </si>
  <si>
    <t>DQ-02520</t>
  </si>
  <si>
    <t>DQ-02521</t>
  </si>
  <si>
    <t>DQ-02522</t>
  </si>
  <si>
    <t>DQ-02523</t>
  </si>
  <si>
    <t>DQ-02524</t>
  </si>
  <si>
    <t>DQ-02525</t>
  </si>
  <si>
    <t>DQ-02526</t>
  </si>
  <si>
    <t>DQ-02527</t>
  </si>
  <si>
    <t>DQ-02528</t>
  </si>
  <si>
    <t>DQ-02529</t>
  </si>
  <si>
    <t>DQ-02530</t>
  </si>
  <si>
    <t>DQ-02531</t>
  </si>
  <si>
    <t>DQ-02532</t>
  </si>
  <si>
    <t>DQ-02533</t>
  </si>
  <si>
    <t>DQ-02534</t>
  </si>
  <si>
    <t>DQ-02535</t>
  </si>
  <si>
    <t>DQ-02536</t>
  </si>
  <si>
    <t>DQ-02537</t>
  </si>
  <si>
    <t>DQ-02538</t>
  </si>
  <si>
    <t>DQ-02539</t>
  </si>
  <si>
    <t>DQ-02540</t>
  </si>
  <si>
    <t>DQ-02541</t>
  </si>
  <si>
    <t>DQ-02542</t>
  </si>
  <si>
    <t>DQ-02543</t>
  </si>
  <si>
    <t>DQ-02544</t>
  </si>
  <si>
    <t>DQ-02545</t>
  </si>
  <si>
    <t>DQ-02546</t>
  </si>
  <si>
    <t>DQ-02547</t>
  </si>
  <si>
    <t>DQ-02548</t>
  </si>
  <si>
    <t>DQ-02549</t>
  </si>
  <si>
    <t>DQ-02550</t>
  </si>
  <si>
    <t>DQ-02551</t>
  </si>
  <si>
    <t>DQ-02552</t>
  </si>
  <si>
    <t>DQ-02553</t>
  </si>
  <si>
    <t>DQ-02554</t>
  </si>
  <si>
    <t>DQ-02555</t>
  </si>
  <si>
    <t>DQ-02556</t>
  </si>
  <si>
    <t>DQ-02557</t>
  </si>
  <si>
    <t>DQ-02558</t>
  </si>
  <si>
    <t>DQ-02559</t>
  </si>
  <si>
    <t>DQ-02560</t>
  </si>
  <si>
    <t>DQ-02561</t>
  </si>
  <si>
    <t>DQ-02562</t>
  </si>
  <si>
    <t>DQ-02563</t>
  </si>
  <si>
    <t>DQ-02564</t>
  </si>
  <si>
    <t>DQ-02565</t>
  </si>
  <si>
    <t>DQ-02566</t>
  </si>
  <si>
    <t>DQ-02567</t>
  </si>
  <si>
    <t>DQ-02568</t>
  </si>
  <si>
    <t>DQ-02569</t>
  </si>
  <si>
    <t>DQ-02570</t>
  </si>
  <si>
    <t>DQ-02571</t>
  </si>
  <si>
    <t>DQ-02572</t>
  </si>
  <si>
    <t>DQ-02573</t>
  </si>
  <si>
    <t>DQ-02574</t>
  </si>
  <si>
    <t>DQ-02575</t>
  </si>
  <si>
    <t>DQ-02576</t>
  </si>
  <si>
    <t>DQ-02577</t>
  </si>
  <si>
    <t>DQ-02578</t>
  </si>
  <si>
    <t>DQ-02579</t>
  </si>
  <si>
    <t>DQ-02580</t>
  </si>
  <si>
    <t>DQ-02581</t>
  </si>
  <si>
    <t>DQ-02582</t>
  </si>
  <si>
    <t>DQ-02583</t>
  </si>
  <si>
    <t>DQ-02584</t>
  </si>
  <si>
    <t>DQ-02585</t>
  </si>
  <si>
    <t>DQ-02586</t>
  </si>
  <si>
    <t>DQ-02587</t>
  </si>
  <si>
    <t>DQ-02588</t>
  </si>
  <si>
    <t>DQ-02589</t>
  </si>
  <si>
    <t>DQ-02590</t>
  </si>
  <si>
    <t>DQ-02591</t>
  </si>
  <si>
    <t>DQ-02592</t>
  </si>
  <si>
    <t>DQ-02593</t>
  </si>
  <si>
    <t>DQ-02594</t>
  </si>
  <si>
    <t>DQ-02595</t>
  </si>
  <si>
    <t>DQ-02596</t>
  </si>
  <si>
    <t>DQ-02597</t>
  </si>
  <si>
    <t>DQ-02598</t>
  </si>
  <si>
    <t>DQ-02599</t>
  </si>
  <si>
    <t>DQ-02600</t>
  </si>
  <si>
    <t>DQ-02601</t>
  </si>
  <si>
    <t>DQ-02602</t>
  </si>
  <si>
    <t>DQ-02603</t>
  </si>
  <si>
    <t>DQ-02604</t>
  </si>
  <si>
    <t>DQ-02605</t>
  </si>
  <si>
    <t>DQ-02606</t>
  </si>
  <si>
    <t>DQ-02607</t>
  </si>
  <si>
    <t>DQ-02608</t>
  </si>
  <si>
    <t>DQ-02609</t>
  </si>
  <si>
    <t>DQ-02610</t>
  </si>
  <si>
    <t>DQ-02611</t>
  </si>
  <si>
    <t>DQ-02612</t>
  </si>
  <si>
    <t>DQ-02613</t>
  </si>
  <si>
    <t>DQ-02614</t>
  </si>
  <si>
    <t>DQ-02615</t>
  </si>
  <si>
    <t>DQ-02616</t>
  </si>
  <si>
    <t>DQ-02617</t>
  </si>
  <si>
    <t>DQ-02618</t>
  </si>
  <si>
    <t>DQ-02619</t>
  </si>
  <si>
    <t>DQ-02620</t>
  </si>
  <si>
    <t>DQ-02621</t>
  </si>
  <si>
    <t>DQ-02622</t>
  </si>
  <si>
    <t>DQ-02623</t>
  </si>
  <si>
    <t>DQ-02624</t>
  </si>
  <si>
    <t>DQ-02625</t>
  </si>
  <si>
    <t>DQ-02626</t>
  </si>
  <si>
    <t>DQ-02627</t>
  </si>
  <si>
    <t>DQ-02628</t>
  </si>
  <si>
    <t>DQ-02629</t>
  </si>
  <si>
    <t>DQ-02630</t>
  </si>
  <si>
    <t>DQ-02631</t>
  </si>
  <si>
    <t>DQ-02632</t>
  </si>
  <si>
    <t>DQ-02633</t>
  </si>
  <si>
    <t>DQ-02634</t>
  </si>
  <si>
    <t>DQ-02635</t>
  </si>
  <si>
    <t>DQ-02636</t>
  </si>
  <si>
    <t>DQ-02637</t>
  </si>
  <si>
    <t>DQ-02638</t>
  </si>
  <si>
    <t>DQ-02639</t>
  </si>
  <si>
    <t>DQ-02640</t>
  </si>
  <si>
    <t>DQ-02641</t>
  </si>
  <si>
    <t>DQ-02642</t>
  </si>
  <si>
    <t>DQ-02643</t>
  </si>
  <si>
    <t>DQ-02644</t>
  </si>
  <si>
    <t>DQ-02645</t>
  </si>
  <si>
    <t>DQ-02646</t>
  </si>
  <si>
    <t>DQ-02647</t>
  </si>
  <si>
    <t>DQ-02648</t>
  </si>
  <si>
    <t>DQ-02649</t>
  </si>
  <si>
    <t>DQ-02650</t>
  </si>
  <si>
    <t>DQ-02651</t>
  </si>
  <si>
    <t>DQ-02652</t>
  </si>
  <si>
    <t>DQ-02653</t>
  </si>
  <si>
    <t>DQ-02654</t>
  </si>
  <si>
    <t>DQ-02655</t>
  </si>
  <si>
    <t>DQ-02656</t>
  </si>
  <si>
    <t>DQ-02657</t>
  </si>
  <si>
    <t>DQ-02658</t>
  </si>
  <si>
    <t>DQ-02659</t>
  </si>
  <si>
    <t>DQ-02660</t>
  </si>
  <si>
    <t>DQ-02661</t>
  </si>
  <si>
    <t>DQ-02662</t>
  </si>
  <si>
    <t>DQ-02663</t>
  </si>
  <si>
    <t>DQ-02664</t>
  </si>
  <si>
    <t>DQ-02665</t>
  </si>
  <si>
    <t>DQ-02666</t>
  </si>
  <si>
    <t>DQ-02667</t>
  </si>
  <si>
    <t>DQ-02668</t>
  </si>
  <si>
    <t>DQ-02669</t>
  </si>
  <si>
    <t>DQ-02670</t>
  </si>
  <si>
    <t>DQ-02671</t>
  </si>
  <si>
    <t>DQ-02672</t>
  </si>
  <si>
    <t>DQ-02673</t>
  </si>
  <si>
    <t>DQ-02674</t>
  </si>
  <si>
    <t>DQ-02675</t>
  </si>
  <si>
    <t>DQ-02676</t>
  </si>
  <si>
    <t>DQ-02677</t>
  </si>
  <si>
    <t>DQ-02678</t>
  </si>
  <si>
    <t>DQ-02679</t>
  </si>
  <si>
    <t>DQ-02680</t>
  </si>
  <si>
    <t>DQ-02681</t>
  </si>
  <si>
    <t>DQ-02682</t>
  </si>
  <si>
    <t>DQ-02683</t>
  </si>
  <si>
    <t>DQ-02684</t>
  </si>
  <si>
    <t>DQ-02685</t>
  </si>
  <si>
    <t>DQ-02686</t>
  </si>
  <si>
    <t>DQ-02687</t>
  </si>
  <si>
    <t>DQ-02688</t>
  </si>
  <si>
    <t>DQ-02689</t>
  </si>
  <si>
    <t>DQ-02690</t>
  </si>
  <si>
    <t>DQ-02691</t>
  </si>
  <si>
    <t>DQ-02692</t>
  </si>
  <si>
    <t>DQ-02693</t>
  </si>
  <si>
    <t>DQ-02694</t>
  </si>
  <si>
    <t>DQ-02695</t>
  </si>
  <si>
    <t>DQ-02696</t>
  </si>
  <si>
    <t>DQ-02697</t>
  </si>
  <si>
    <t>DQ-02698</t>
  </si>
  <si>
    <t>DQ-02699</t>
  </si>
  <si>
    <t>DQ-02700</t>
  </si>
  <si>
    <t>DQ-02701</t>
  </si>
  <si>
    <t>DQ-02702</t>
  </si>
  <si>
    <t>DQ-02703</t>
  </si>
  <si>
    <t>DQ-02704</t>
  </si>
  <si>
    <t>DQ-02705</t>
  </si>
  <si>
    <t>DQ-02706</t>
  </si>
  <si>
    <t>DQ-02707</t>
  </si>
  <si>
    <t>DQ-02708</t>
  </si>
  <si>
    <t>DQ-02709</t>
  </si>
  <si>
    <t>DQ-02710</t>
  </si>
  <si>
    <t>DQ-02711</t>
  </si>
  <si>
    <t>DQ-02712</t>
  </si>
  <si>
    <t>DQ-02713</t>
  </si>
  <si>
    <t>DQ-02714</t>
  </si>
  <si>
    <t>DQ-02715</t>
  </si>
  <si>
    <t>DQ-02716</t>
  </si>
  <si>
    <t>DQ-02717</t>
  </si>
  <si>
    <t>DQ-02718</t>
  </si>
  <si>
    <t>DQ-02719</t>
  </si>
  <si>
    <t>DQ-02720</t>
  </si>
  <si>
    <t>DQ-02721</t>
  </si>
  <si>
    <t>DQ-02722</t>
  </si>
  <si>
    <t>DQ-02723</t>
  </si>
  <si>
    <t>DQ-02724</t>
  </si>
  <si>
    <t>DQ-02725</t>
  </si>
  <si>
    <t>DQ-02726</t>
  </si>
  <si>
    <t>DQ-02727</t>
  </si>
  <si>
    <t>DQ-02728</t>
  </si>
  <si>
    <t>DQ-02729</t>
  </si>
  <si>
    <t>DQ-02730</t>
  </si>
  <si>
    <t>DQ-02731</t>
  </si>
  <si>
    <t>DQ-02732</t>
  </si>
  <si>
    <t>DQ-02733</t>
  </si>
  <si>
    <t>DQ-02734</t>
  </si>
  <si>
    <t>DQ-02735</t>
  </si>
  <si>
    <t>DQ-02736</t>
  </si>
  <si>
    <t>DQ-02737</t>
  </si>
  <si>
    <t>DQ-02738</t>
  </si>
  <si>
    <t>DQ-02739</t>
  </si>
  <si>
    <t>DQ-02740</t>
  </si>
  <si>
    <t>DQ-02741</t>
  </si>
  <si>
    <t>DQ-02742</t>
  </si>
  <si>
    <t>DQ-02743</t>
  </si>
  <si>
    <t>DQ-02744</t>
  </si>
  <si>
    <t>DQ-02745</t>
  </si>
  <si>
    <t>DQ-02746</t>
  </si>
  <si>
    <t>DQ-02747</t>
  </si>
  <si>
    <t>DQ-02748</t>
  </si>
  <si>
    <t>DQ-02749</t>
  </si>
  <si>
    <t>DQ-02750</t>
  </si>
  <si>
    <t>DQ-02751</t>
  </si>
  <si>
    <t>DQ-02752</t>
  </si>
  <si>
    <t>DQ-02753</t>
  </si>
  <si>
    <t>DQ-02754</t>
  </si>
  <si>
    <t>DQ-02755</t>
  </si>
  <si>
    <t>DQ-02756</t>
  </si>
  <si>
    <t>DQ-02757</t>
  </si>
  <si>
    <t>DQ-02758</t>
  </si>
  <si>
    <t>DQ-02759</t>
  </si>
  <si>
    <t>DQ-02760</t>
  </si>
  <si>
    <t>DQ-02761</t>
  </si>
  <si>
    <t>DQ-02762</t>
  </si>
  <si>
    <t>DQ-02763</t>
  </si>
  <si>
    <t>DQ-02764</t>
  </si>
  <si>
    <t>DQ-02765</t>
  </si>
  <si>
    <t>DQ-02766</t>
  </si>
  <si>
    <t>DQ-02767</t>
  </si>
  <si>
    <t>DQ-02768</t>
  </si>
  <si>
    <t>DQ-02769</t>
  </si>
  <si>
    <t>DQ-02770</t>
  </si>
  <si>
    <t>DQ-02771</t>
  </si>
  <si>
    <t>DQ-02772</t>
  </si>
  <si>
    <t>DQ-02773</t>
  </si>
  <si>
    <t>DQ-02774</t>
  </si>
  <si>
    <t>DQ-02775</t>
  </si>
  <si>
    <t>DQ-02776</t>
  </si>
  <si>
    <t>DQ-02777</t>
  </si>
  <si>
    <t>DQ-02778</t>
  </si>
  <si>
    <t>DQ-02779</t>
  </si>
  <si>
    <t>DQ-02780</t>
  </si>
  <si>
    <t>DQ-02781</t>
  </si>
  <si>
    <t>DQ-02782</t>
  </si>
  <si>
    <t>DQ-02783</t>
  </si>
  <si>
    <t>DQ-02784</t>
  </si>
  <si>
    <t>DQ-02785</t>
  </si>
  <si>
    <t>DQ-02786</t>
  </si>
  <si>
    <t>DQ-02787</t>
  </si>
  <si>
    <t>DQ-02788</t>
  </si>
  <si>
    <t>DQ-02789</t>
  </si>
  <si>
    <t>DQ-02790</t>
  </si>
  <si>
    <t>DQ-02791</t>
  </si>
  <si>
    <t>DQ-02792</t>
  </si>
  <si>
    <t>DQ-02793</t>
  </si>
  <si>
    <t>DQ-02794</t>
  </si>
  <si>
    <t>DQ-02795</t>
  </si>
  <si>
    <t>DQ-02796</t>
  </si>
  <si>
    <t>DQ-02797</t>
  </si>
  <si>
    <t>DQ-02798</t>
  </si>
  <si>
    <t>DQ-02799</t>
  </si>
  <si>
    <t>DQ-02800</t>
  </si>
  <si>
    <t>DQ-02801</t>
  </si>
  <si>
    <t>DQ-02802</t>
  </si>
  <si>
    <t>DQ-02803</t>
  </si>
  <si>
    <t>DQ-02804</t>
  </si>
  <si>
    <t>DQ-02805</t>
  </si>
  <si>
    <t>DQ-02806</t>
  </si>
  <si>
    <t>DQ-02807</t>
  </si>
  <si>
    <t>DQ-02808</t>
  </si>
  <si>
    <t>DQ-02809</t>
  </si>
  <si>
    <t>DQ-02810</t>
  </si>
  <si>
    <t>DQ-02811</t>
  </si>
  <si>
    <t>DQ-02812</t>
  </si>
  <si>
    <t>DQ-02813</t>
  </si>
  <si>
    <t>DQ-02814</t>
  </si>
  <si>
    <t>DQ-02815</t>
  </si>
  <si>
    <t>DQ-02816</t>
  </si>
  <si>
    <t>DQ-02817</t>
  </si>
  <si>
    <t>DQ-02818</t>
  </si>
  <si>
    <t>DQ-02819</t>
  </si>
  <si>
    <t>DQ-02820</t>
  </si>
  <si>
    <t>DQ-02821</t>
  </si>
  <si>
    <t>DQ-02822</t>
  </si>
  <si>
    <t>DQ-02823</t>
  </si>
  <si>
    <t>DQ-02824</t>
  </si>
  <si>
    <t>DQ-02825</t>
  </si>
  <si>
    <t>DQ-02826</t>
  </si>
  <si>
    <t>DQ-02827</t>
  </si>
  <si>
    <t>DQ-02828</t>
  </si>
  <si>
    <t>DQ-02829</t>
  </si>
  <si>
    <t>DQ-02830</t>
  </si>
  <si>
    <t>DQ-02831</t>
  </si>
  <si>
    <t>DQ-02832</t>
  </si>
  <si>
    <t>DQ-02833</t>
  </si>
  <si>
    <t>DQ-02834</t>
  </si>
  <si>
    <t>DQ-02835</t>
  </si>
  <si>
    <t>DQ-02836</t>
  </si>
  <si>
    <t>DQ-02837</t>
  </si>
  <si>
    <t>DQ-02838</t>
  </si>
  <si>
    <t>DQ-02839</t>
  </si>
  <si>
    <t>DQ-02840</t>
  </si>
  <si>
    <t>DQ-02841</t>
  </si>
  <si>
    <t>DQ-02842</t>
  </si>
  <si>
    <t>DQ-02843</t>
  </si>
  <si>
    <t>DQ-02844</t>
  </si>
  <si>
    <t>DQ-02845</t>
  </si>
  <si>
    <t>DQ-02846</t>
  </si>
  <si>
    <t>DQ-02847</t>
  </si>
  <si>
    <t>DQ-02848</t>
  </si>
  <si>
    <t>DQ-02849</t>
  </si>
  <si>
    <t>DQ-02850</t>
  </si>
  <si>
    <t>DQ-02851</t>
  </si>
  <si>
    <t>DQ-02852</t>
  </si>
  <si>
    <t>DQ-02853</t>
  </si>
  <si>
    <t>DQ-02854</t>
  </si>
  <si>
    <t>DQ-02855</t>
  </si>
  <si>
    <t>DQ-02856</t>
  </si>
  <si>
    <t>DQ-02857</t>
  </si>
  <si>
    <t>DQ-02858</t>
  </si>
  <si>
    <t>DQ-02859</t>
  </si>
  <si>
    <t>DQ-02860</t>
  </si>
  <si>
    <t>DQ-02861</t>
  </si>
  <si>
    <t>DQ-02862</t>
  </si>
  <si>
    <t>DQ-02863</t>
  </si>
  <si>
    <t>DQ-02864</t>
  </si>
  <si>
    <t>DQ-02865</t>
  </si>
  <si>
    <t>DQ-02866</t>
  </si>
  <si>
    <t>DQ-02867</t>
  </si>
  <si>
    <t>DQ-02868</t>
  </si>
  <si>
    <t>DQ-02869</t>
  </si>
  <si>
    <t>DQ-02870</t>
  </si>
  <si>
    <t>DQ-02871</t>
  </si>
  <si>
    <t>DQ-02872</t>
  </si>
  <si>
    <t>DQ-02873</t>
  </si>
  <si>
    <t>DQ-02874</t>
  </si>
  <si>
    <t>DQ-02875</t>
  </si>
  <si>
    <t>DQ-02876</t>
  </si>
  <si>
    <t>DQ-02877</t>
  </si>
  <si>
    <t>DQ-02878</t>
  </si>
  <si>
    <t>DQ-02879</t>
  </si>
  <si>
    <t>DQ-02880</t>
  </si>
  <si>
    <t>DQ-02881</t>
  </si>
  <si>
    <t>DQ-02882</t>
  </si>
  <si>
    <t>DQ-02883</t>
  </si>
  <si>
    <t>DQ-02884</t>
  </si>
  <si>
    <t>DQ-02885</t>
  </si>
  <si>
    <t>DQ-02886</t>
  </si>
  <si>
    <t>DQ-02887</t>
  </si>
  <si>
    <t>DQ-02888</t>
  </si>
  <si>
    <t>DQ-02889</t>
  </si>
  <si>
    <t>DQ-02890</t>
  </si>
  <si>
    <t>DQ-02891</t>
  </si>
  <si>
    <t>DQ-02892</t>
  </si>
  <si>
    <t>DQ-02893</t>
  </si>
  <si>
    <t>DQ-02894</t>
  </si>
  <si>
    <t>DQ-02895</t>
  </si>
  <si>
    <t>DQ-02896</t>
  </si>
  <si>
    <t>DQ-02897</t>
  </si>
  <si>
    <t>DQ-02898</t>
  </si>
  <si>
    <t>DQ-02899</t>
  </si>
  <si>
    <t>DQ-02900</t>
  </si>
  <si>
    <t>DQ-02901</t>
  </si>
  <si>
    <t>DQ-02902</t>
  </si>
  <si>
    <t>DQ-02903</t>
  </si>
  <si>
    <t>DQ-02904</t>
  </si>
  <si>
    <t>DQ-02905</t>
  </si>
  <si>
    <t>DQ-02906</t>
  </si>
  <si>
    <t>DQ-02907</t>
  </si>
  <si>
    <t>DQ-02908</t>
  </si>
  <si>
    <t>DQ-02909</t>
  </si>
  <si>
    <t>DQ-02910</t>
  </si>
  <si>
    <t>DQ-02911</t>
  </si>
  <si>
    <t>DQ-02912</t>
  </si>
  <si>
    <t>DQ-02913</t>
  </si>
  <si>
    <t>DQ-02914</t>
  </si>
  <si>
    <t>DQ-02915</t>
  </si>
  <si>
    <t>DQ-02916</t>
  </si>
  <si>
    <t>DQ-02917</t>
  </si>
  <si>
    <t>DQ-02918</t>
  </si>
  <si>
    <t>DQ-02919</t>
  </si>
  <si>
    <t>DQ-02920</t>
  </si>
  <si>
    <t>DQ-02921</t>
  </si>
  <si>
    <t>DQ-02922</t>
  </si>
  <si>
    <t>DQ-02923</t>
  </si>
  <si>
    <t>DQ-02924</t>
  </si>
  <si>
    <t>DQ-02925</t>
  </si>
  <si>
    <t>DQ-02926</t>
  </si>
  <si>
    <t>DQ-02927</t>
  </si>
  <si>
    <t>DQ-02928</t>
  </si>
  <si>
    <t>DQ-02929</t>
  </si>
  <si>
    <t>DQ-02930</t>
  </si>
  <si>
    <t>DQ-02931</t>
  </si>
  <si>
    <t>DQ-02932</t>
  </si>
  <si>
    <t>DQ-02933</t>
  </si>
  <si>
    <t>DQ-02934</t>
  </si>
  <si>
    <t>DQ-02935</t>
  </si>
  <si>
    <t>DQ-02936</t>
  </si>
  <si>
    <t>DQ-02937</t>
  </si>
  <si>
    <t>DQ-02938</t>
  </si>
  <si>
    <t>DQ-02939</t>
  </si>
  <si>
    <t>DQ-02940</t>
  </si>
  <si>
    <t>DQ-02941</t>
  </si>
  <si>
    <t>DQ-02942</t>
  </si>
  <si>
    <t>DQ-02943</t>
  </si>
  <si>
    <t>DQ-02944</t>
  </si>
  <si>
    <t>DQ-02945</t>
  </si>
  <si>
    <t>DQ-02946</t>
  </si>
  <si>
    <t>DQ-02947</t>
  </si>
  <si>
    <t>DQ-02948</t>
  </si>
  <si>
    <t>DQ-02949</t>
  </si>
  <si>
    <t>DQ-02950</t>
  </si>
  <si>
    <t>DQ-02951</t>
  </si>
  <si>
    <t>DQ-02952</t>
  </si>
  <si>
    <t>DQ-02953</t>
  </si>
  <si>
    <t>DQ-02954</t>
  </si>
  <si>
    <t>DQ-02955</t>
  </si>
  <si>
    <t>DQ-02956</t>
  </si>
  <si>
    <t>DQ-02957</t>
  </si>
  <si>
    <t>DQ-02958</t>
  </si>
  <si>
    <t>DQ-02959</t>
  </si>
  <si>
    <t>DQ-02960</t>
  </si>
  <si>
    <t>DQ-02961</t>
  </si>
  <si>
    <t>DQ-02962</t>
  </si>
  <si>
    <t>DQ-02963</t>
  </si>
  <si>
    <t>DQ-02964</t>
  </si>
  <si>
    <t>DQ-02965</t>
  </si>
  <si>
    <t>DQ-02966</t>
  </si>
  <si>
    <t>DQ-02967</t>
  </si>
  <si>
    <t>DQ-02968</t>
  </si>
  <si>
    <t>DQ-02969</t>
  </si>
  <si>
    <t>DQ-02970</t>
  </si>
  <si>
    <t>DQ-02971</t>
  </si>
  <si>
    <t>DQ-02972</t>
  </si>
  <si>
    <t>DQ-02973</t>
  </si>
  <si>
    <t>DQ-02974</t>
  </si>
  <si>
    <t>DQ-02975</t>
  </si>
  <si>
    <t>DQ-02976</t>
  </si>
  <si>
    <t>DQ-02977</t>
  </si>
  <si>
    <t>DQ-02978</t>
  </si>
  <si>
    <t>DQ-02979</t>
  </si>
  <si>
    <t>DQ-02980</t>
  </si>
  <si>
    <t>DQ-02981</t>
  </si>
  <si>
    <t>DQ-02982</t>
  </si>
  <si>
    <t>DQ-02983</t>
  </si>
  <si>
    <t>DQ-02984</t>
  </si>
  <si>
    <t>DQ-02985</t>
  </si>
  <si>
    <t>DQ-02986</t>
  </si>
  <si>
    <t>DQ-02987</t>
  </si>
  <si>
    <t>DQ-02988</t>
  </si>
  <si>
    <t>DQ-02989</t>
  </si>
  <si>
    <t>DQ-02990</t>
  </si>
  <si>
    <t>DQ-02991</t>
  </si>
  <si>
    <t>DQ-02992</t>
  </si>
  <si>
    <t>DQ-02993</t>
  </si>
  <si>
    <t>DQ-02994</t>
  </si>
  <si>
    <t>DQ-02995</t>
  </si>
  <si>
    <t>DQ-02996</t>
  </si>
  <si>
    <t>DQ-02997</t>
  </si>
  <si>
    <t>DQ-02998</t>
  </si>
  <si>
    <t>DQ-02999</t>
  </si>
  <si>
    <t>DQ-03000</t>
  </si>
  <si>
    <t>DQ-03001</t>
  </si>
  <si>
    <t>DQ-03002</t>
  </si>
  <si>
    <t>DQ-03003</t>
  </si>
  <si>
    <t>DQ-03004</t>
  </si>
  <si>
    <t>DQ-03005</t>
  </si>
  <si>
    <t>DQ-03006</t>
  </si>
  <si>
    <t>DQ-03007</t>
  </si>
  <si>
    <t>DQ-03008</t>
  </si>
  <si>
    <t>DQ-03009</t>
  </si>
  <si>
    <t>DQ-03010</t>
  </si>
  <si>
    <t>DQ-03011</t>
  </si>
  <si>
    <t>DQ-03012</t>
  </si>
  <si>
    <t>DQ-03013</t>
  </si>
  <si>
    <t>DQ-03014</t>
  </si>
  <si>
    <t>DQ-03015</t>
  </si>
  <si>
    <t>DQ-03016</t>
  </si>
  <si>
    <t>DQ-03017</t>
  </si>
  <si>
    <t>DQ-03018</t>
  </si>
  <si>
    <t>DQ-03019</t>
  </si>
  <si>
    <t>DQ-03020</t>
  </si>
  <si>
    <t>DQ-03021</t>
  </si>
  <si>
    <t>DQ-03022</t>
  </si>
  <si>
    <t>DQ-03023</t>
  </si>
  <si>
    <t>DQ-03024</t>
  </si>
  <si>
    <t>DQ-03025</t>
  </si>
  <si>
    <t>DQ-03026</t>
  </si>
  <si>
    <t>DQ-03027</t>
  </si>
  <si>
    <t>DQ-03028</t>
  </si>
  <si>
    <t>DQ-03029</t>
  </si>
  <si>
    <t>DQ-03030</t>
  </si>
  <si>
    <t>DQ-03031</t>
  </si>
  <si>
    <t>DQ-03032</t>
  </si>
  <si>
    <t>DQ-03033</t>
  </si>
  <si>
    <t>DQ-03034</t>
  </si>
  <si>
    <t>DQ-03035</t>
  </si>
  <si>
    <t>DQ-03036</t>
  </si>
  <si>
    <t>DQ-03037</t>
  </si>
  <si>
    <t>DQ-03038</t>
  </si>
  <si>
    <t>DQ-03039</t>
  </si>
  <si>
    <t>DQ-03040</t>
  </si>
  <si>
    <t>DQ-03041</t>
  </si>
  <si>
    <t>DQ-03042</t>
  </si>
  <si>
    <t>DQ-03043</t>
  </si>
  <si>
    <t>DQ-03044</t>
  </si>
  <si>
    <t>DQ-03045</t>
  </si>
  <si>
    <t>DQ-03046</t>
  </si>
  <si>
    <t>DQ-03047</t>
  </si>
  <si>
    <t>DQ-03048</t>
  </si>
  <si>
    <t>DQ-03049</t>
  </si>
  <si>
    <t>DQ-03050</t>
  </si>
  <si>
    <t>DQ-03051</t>
  </si>
  <si>
    <t>DQ-03052</t>
  </si>
  <si>
    <t>DQ-03053</t>
  </si>
  <si>
    <t>DQ-03054</t>
  </si>
  <si>
    <t>DQ-03055</t>
  </si>
  <si>
    <t>DQ-03056</t>
  </si>
  <si>
    <t>DQ-03057</t>
  </si>
  <si>
    <t>DQ-03058</t>
  </si>
  <si>
    <t>DQ-03059</t>
  </si>
  <si>
    <t>DQ-03060</t>
  </si>
  <si>
    <t>DQ-03061</t>
  </si>
  <si>
    <t>DQ-03062</t>
  </si>
  <si>
    <t>DQ-03063</t>
  </si>
  <si>
    <t>DQ-03064</t>
  </si>
  <si>
    <t>DQ-03065</t>
  </si>
  <si>
    <t>DQ-03066</t>
  </si>
  <si>
    <t>DQ-03067</t>
  </si>
  <si>
    <t>DQ-03068</t>
  </si>
  <si>
    <t>DQ-03069</t>
  </si>
  <si>
    <t>DQ-03070</t>
  </si>
  <si>
    <t>DQ-03071</t>
  </si>
  <si>
    <t>DQ-03072</t>
  </si>
  <si>
    <t>DQ-03073</t>
  </si>
  <si>
    <t>DQ-03074</t>
  </si>
  <si>
    <t>DQ-03075</t>
  </si>
  <si>
    <t>DQ-03076</t>
  </si>
  <si>
    <t>DQ-03077</t>
  </si>
  <si>
    <t>DQ-03078</t>
  </si>
  <si>
    <t>DQ-03079</t>
  </si>
  <si>
    <t>DQ-03080</t>
  </si>
  <si>
    <t>DQ-03081</t>
  </si>
  <si>
    <t>DQ-03082</t>
  </si>
  <si>
    <t>DQ-03083</t>
  </si>
  <si>
    <t>DQ-03084</t>
  </si>
  <si>
    <t>DQ-03085</t>
  </si>
  <si>
    <t>DQ-03086</t>
  </si>
  <si>
    <t>DQ-03087</t>
  </si>
  <si>
    <t>DQ-03088</t>
  </si>
  <si>
    <t>DQ-03089</t>
  </si>
  <si>
    <t>DQ-03090</t>
  </si>
  <si>
    <t>DQ-03091</t>
  </si>
  <si>
    <t>DQ-03092</t>
  </si>
  <si>
    <t>DQ-03093</t>
  </si>
  <si>
    <t>DQ-03094</t>
  </si>
  <si>
    <t>DQ-03095</t>
  </si>
  <si>
    <t>DQ-03096</t>
  </si>
  <si>
    <t>DQ-03097</t>
  </si>
  <si>
    <t>DQ-03098</t>
  </si>
  <si>
    <t>DQ-03099</t>
  </si>
  <si>
    <t>DQ-03100</t>
  </si>
  <si>
    <t>DQ-03101</t>
  </si>
  <si>
    <t>DQ-03102</t>
  </si>
  <si>
    <t>DQ-03103</t>
  </si>
  <si>
    <t>DQ-03104</t>
  </si>
  <si>
    <t>DQ-03105</t>
  </si>
  <si>
    <t>DQ-03106</t>
  </si>
  <si>
    <t>DQ-03107</t>
  </si>
  <si>
    <t>DQ-03108</t>
  </si>
  <si>
    <t>DQ-03109</t>
  </si>
  <si>
    <t>DQ-03110</t>
  </si>
  <si>
    <t>DQ-03111</t>
  </si>
  <si>
    <t>DQ-03112</t>
  </si>
  <si>
    <t>DQ-03113</t>
  </si>
  <si>
    <t>DQ-03114</t>
  </si>
  <si>
    <t>DQ-03115</t>
  </si>
  <si>
    <t>DQ-03116</t>
  </si>
  <si>
    <t>DQ-03117</t>
  </si>
  <si>
    <t>DQ-03118</t>
  </si>
  <si>
    <t>DQ-03119</t>
  </si>
  <si>
    <t>DQ-03120</t>
  </si>
  <si>
    <t>DQ-03121</t>
  </si>
  <si>
    <t>DQ-03122</t>
  </si>
  <si>
    <t>DQ-03123</t>
  </si>
  <si>
    <t>DQ-03124</t>
  </si>
  <si>
    <t>DQ-03125</t>
  </si>
  <si>
    <t>DQ-03126</t>
  </si>
  <si>
    <t>DQ-03127</t>
  </si>
  <si>
    <t>DQ-03128</t>
  </si>
  <si>
    <t>DQ-03129</t>
  </si>
  <si>
    <t>DQ-03130</t>
  </si>
  <si>
    <t>DQ-03131</t>
  </si>
  <si>
    <t>DQ-03132</t>
  </si>
  <si>
    <t>DQ-03133</t>
  </si>
  <si>
    <t>DQ-03134</t>
  </si>
  <si>
    <t>DQ-03135</t>
  </si>
  <si>
    <t>DQ-03136</t>
  </si>
  <si>
    <t>DQ-03137</t>
  </si>
  <si>
    <t>DQ-03138</t>
  </si>
  <si>
    <t>DQ-03139</t>
  </si>
  <si>
    <t>DQ-03140</t>
  </si>
  <si>
    <t>DQ-03141</t>
  </si>
  <si>
    <t>DQ-03142</t>
  </si>
  <si>
    <t>DQ-03143</t>
  </si>
  <si>
    <t>DQ-03144</t>
  </si>
  <si>
    <t>DQ-03145</t>
  </si>
  <si>
    <t>DQ-03146</t>
  </si>
  <si>
    <t>DQ-03147</t>
  </si>
  <si>
    <t>DQ-03148</t>
  </si>
  <si>
    <t>DQ-03149</t>
  </si>
  <si>
    <t>DQ-03150</t>
  </si>
  <si>
    <t>DQ-03151</t>
  </si>
  <si>
    <t>DQ-03152</t>
  </si>
  <si>
    <t>DQ-03153</t>
  </si>
  <si>
    <t>DQ-03154</t>
  </si>
  <si>
    <t>DQ-03155</t>
  </si>
  <si>
    <t>DQ-03156</t>
  </si>
  <si>
    <t>DQ-03157</t>
  </si>
  <si>
    <t>DQ-03158</t>
  </si>
  <si>
    <t>DQ-03159</t>
  </si>
  <si>
    <t>DQ-03160</t>
  </si>
  <si>
    <t>DQ-03161</t>
  </si>
  <si>
    <t>DQ-03162</t>
  </si>
  <si>
    <t>DQ-03163</t>
  </si>
  <si>
    <t>DQ-03164</t>
  </si>
  <si>
    <t>DQ-03165</t>
  </si>
  <si>
    <t>DQ-03166</t>
  </si>
  <si>
    <t>DQ-03167</t>
  </si>
  <si>
    <t>DQ-03168</t>
  </si>
  <si>
    <t>DQ-03169</t>
  </si>
  <si>
    <t>DQ-03170</t>
  </si>
  <si>
    <t>DQ-03171</t>
  </si>
  <si>
    <t>DQ-03172</t>
  </si>
  <si>
    <t>DQ-03173</t>
  </si>
  <si>
    <t>DQ-03174</t>
  </si>
  <si>
    <t>DQ-03175</t>
  </si>
  <si>
    <t>DQ-03176</t>
  </si>
  <si>
    <t>DQ-03177</t>
  </si>
  <si>
    <t>DQ-03178</t>
  </si>
  <si>
    <t>DQ-03179</t>
  </si>
  <si>
    <t>DQ-03180</t>
  </si>
  <si>
    <t>DQ-03181</t>
  </si>
  <si>
    <t>DQ-03182</t>
  </si>
  <si>
    <t>DQ-03183</t>
  </si>
  <si>
    <t>DQ-03184</t>
  </si>
  <si>
    <t>DQ-03185</t>
  </si>
  <si>
    <t>DQ-03186</t>
  </si>
  <si>
    <t>DQ-03187</t>
  </si>
  <si>
    <t>DQ-03188</t>
  </si>
  <si>
    <t>DQ-03189</t>
  </si>
  <si>
    <t>DQ-03190</t>
  </si>
  <si>
    <t>DQ-03191</t>
  </si>
  <si>
    <t>DQ-03192</t>
  </si>
  <si>
    <t>DQ-03193</t>
  </si>
  <si>
    <t>DQ-03194</t>
  </si>
  <si>
    <t>DQ-03195</t>
  </si>
  <si>
    <t>DQ-03196</t>
  </si>
  <si>
    <t>DQ-03197</t>
  </si>
  <si>
    <t>DQ-03198</t>
  </si>
  <si>
    <t>DQ-03199</t>
  </si>
  <si>
    <t>DQ-03200</t>
  </si>
  <si>
    <t>DQ-03201</t>
  </si>
  <si>
    <t>DQ-03202</t>
  </si>
  <si>
    <t>DQ-03203</t>
  </si>
  <si>
    <t>DQ-03204</t>
  </si>
  <si>
    <t>DQ-03205</t>
  </si>
  <si>
    <t>DQ-03206</t>
  </si>
  <si>
    <t>DQ-03207</t>
  </si>
  <si>
    <t>DQ-03208</t>
  </si>
  <si>
    <t>DQ-03209</t>
  </si>
  <si>
    <t>DQ-03210</t>
  </si>
  <si>
    <t>DQ-03211</t>
  </si>
  <si>
    <t>DQ-03212</t>
  </si>
  <si>
    <t>DQ-03213</t>
  </si>
  <si>
    <t>DQ-03214</t>
  </si>
  <si>
    <t>DQ-03215</t>
  </si>
  <si>
    <t>DQ-03216</t>
  </si>
  <si>
    <t>DQ-03217</t>
  </si>
  <si>
    <t>DQ-03218</t>
  </si>
  <si>
    <t>DQ-03219</t>
  </si>
  <si>
    <t>DQ-03220</t>
  </si>
  <si>
    <t>DQ-03221</t>
  </si>
  <si>
    <t>DQ-03222</t>
  </si>
  <si>
    <t>DQ-03223</t>
  </si>
  <si>
    <t>DQ-03224</t>
  </si>
  <si>
    <t>DQ-03225</t>
  </si>
  <si>
    <t>DQ-03226</t>
  </si>
  <si>
    <t>DQ-03227</t>
  </si>
  <si>
    <t>DQ-03228</t>
  </si>
  <si>
    <t>DQ-03229</t>
  </si>
  <si>
    <t>DQ-03230</t>
  </si>
  <si>
    <t>DQ-03231</t>
  </si>
  <si>
    <t>DQ-03232</t>
  </si>
  <si>
    <t>DQ-03233</t>
  </si>
  <si>
    <t>DQ-03234</t>
  </si>
  <si>
    <t>DQ-03235</t>
  </si>
  <si>
    <t>DQ-03236</t>
  </si>
  <si>
    <t>DQ-03237</t>
  </si>
  <si>
    <t>DQ-03238</t>
  </si>
  <si>
    <t>DQ-03239</t>
  </si>
  <si>
    <t>DQ-03240</t>
  </si>
  <si>
    <t>DQ-03241</t>
  </si>
  <si>
    <t>DQ-03242</t>
  </si>
  <si>
    <t>DQ-03243</t>
  </si>
  <si>
    <t>DQ-03244</t>
  </si>
  <si>
    <t>DQ-03245</t>
  </si>
  <si>
    <t>DQ-03246</t>
  </si>
  <si>
    <t>DQ-03247</t>
  </si>
  <si>
    <t>DQ-03248</t>
  </si>
  <si>
    <t>DQ-03249</t>
  </si>
  <si>
    <t>DQ-03250</t>
  </si>
  <si>
    <t>DQ-03251</t>
  </si>
  <si>
    <t>DQ-03252</t>
  </si>
  <si>
    <t>DQ-03253</t>
  </si>
  <si>
    <t>DQ-03254</t>
  </si>
  <si>
    <t>DQ-03255</t>
  </si>
  <si>
    <t>DQ-03256</t>
  </si>
  <si>
    <t>DQ-03257</t>
  </si>
  <si>
    <t>DQ-03258</t>
  </si>
  <si>
    <t>DQ-03259</t>
  </si>
  <si>
    <t>DQ-03260</t>
  </si>
  <si>
    <t>DQ-03261</t>
  </si>
  <si>
    <t>DQ-03262</t>
  </si>
  <si>
    <t>DQ-03263</t>
  </si>
  <si>
    <t>DQ-03264</t>
  </si>
  <si>
    <t>DQ-03265</t>
  </si>
  <si>
    <t>DQ-03266</t>
  </si>
  <si>
    <t>DQ-03267</t>
  </si>
  <si>
    <t>DQ-03268</t>
  </si>
  <si>
    <t>DQ-03269</t>
  </si>
  <si>
    <t>DQ-03270</t>
  </si>
  <si>
    <t>DQ-03271</t>
  </si>
  <si>
    <t>DQ-03272</t>
  </si>
  <si>
    <t>DQ-03273</t>
  </si>
  <si>
    <t>DQ-03274</t>
  </si>
  <si>
    <t>DQ-03275</t>
  </si>
  <si>
    <t>DQ-03276</t>
  </si>
  <si>
    <t>DQ-03277</t>
  </si>
  <si>
    <t>DQ-03278</t>
  </si>
  <si>
    <t>DQ-03279</t>
  </si>
  <si>
    <t>DQ-03280</t>
  </si>
  <si>
    <t>DQ-03281</t>
  </si>
  <si>
    <t>DQ-03282</t>
  </si>
  <si>
    <t>DQ-03283</t>
  </si>
  <si>
    <t>DQ-03284</t>
  </si>
  <si>
    <t>DQ-03285</t>
  </si>
  <si>
    <t>DQ-03286</t>
  </si>
  <si>
    <t>DQ-03287</t>
  </si>
  <si>
    <t>DQ-03288</t>
  </si>
  <si>
    <t>DQ-03289</t>
  </si>
  <si>
    <t>DQ-03290</t>
  </si>
  <si>
    <t>DQ-03291</t>
  </si>
  <si>
    <t>DQ-03292</t>
  </si>
  <si>
    <t>DQ-03293</t>
  </si>
  <si>
    <t>DQ-03294</t>
  </si>
  <si>
    <t>DQ-03295</t>
  </si>
  <si>
    <t>DQ-03296</t>
  </si>
  <si>
    <t>DQ-03297</t>
  </si>
  <si>
    <t>DQ-03298</t>
  </si>
  <si>
    <t>DQ-03299</t>
  </si>
  <si>
    <t>DQ-03300</t>
  </si>
  <si>
    <t>DQ-03301</t>
  </si>
  <si>
    <t>DQ-03302</t>
  </si>
  <si>
    <t>DQ-03303</t>
  </si>
  <si>
    <t>DQ-03304</t>
  </si>
  <si>
    <t>DQ-03305</t>
  </si>
  <si>
    <t>DQ-03306</t>
  </si>
  <si>
    <t>DQ-03307</t>
  </si>
  <si>
    <t>DQ-03308</t>
  </si>
  <si>
    <t>DQ-03309</t>
  </si>
  <si>
    <t>DQ-03310</t>
  </si>
  <si>
    <t>DQ-03311</t>
  </si>
  <si>
    <t>DQ-03312</t>
  </si>
  <si>
    <t>DQ-03313</t>
  </si>
  <si>
    <t>DQ-03314</t>
  </si>
  <si>
    <t>DQ-03315</t>
  </si>
  <si>
    <t>DQ-03316</t>
  </si>
  <si>
    <t>DQ-03317</t>
  </si>
  <si>
    <t>DQ-03318</t>
  </si>
  <si>
    <t>DQ-03319</t>
  </si>
  <si>
    <t>DQ-03320</t>
  </si>
  <si>
    <t>DQ-03321</t>
  </si>
  <si>
    <t>DQ-03322</t>
  </si>
  <si>
    <t>DQ-03323</t>
  </si>
  <si>
    <t>DQ-03324</t>
  </si>
  <si>
    <t>DQ-03325</t>
  </si>
  <si>
    <t>DQ-03326</t>
  </si>
  <si>
    <t>DQ-03327</t>
  </si>
  <si>
    <t>DQ-03328</t>
  </si>
  <si>
    <t>DQ-03329</t>
  </si>
  <si>
    <t>DQ-03330</t>
  </si>
  <si>
    <t>DQ-03331</t>
  </si>
  <si>
    <t>DQ-03332</t>
  </si>
  <si>
    <t>DQ-03333</t>
  </si>
  <si>
    <t>DQ-03334</t>
  </si>
  <si>
    <t>DQ-03335</t>
  </si>
  <si>
    <t>DQ-03336</t>
  </si>
  <si>
    <t>DQ-03337</t>
  </si>
  <si>
    <t>DQ-03338</t>
  </si>
  <si>
    <t>DQ-03339</t>
  </si>
  <si>
    <t>DQ-03340</t>
  </si>
  <si>
    <t>DQ-03341</t>
  </si>
  <si>
    <t>DQ-03342</t>
  </si>
  <si>
    <t>DQ-03343</t>
  </si>
  <si>
    <t>DQ-03344</t>
  </si>
  <si>
    <t>DQ-03345</t>
  </si>
  <si>
    <t>DQ-03346</t>
  </si>
  <si>
    <t>DQ-03347</t>
  </si>
  <si>
    <t>DQ-03348</t>
  </si>
  <si>
    <t>DQ-03349</t>
  </si>
  <si>
    <t>DQ-03350</t>
  </si>
  <si>
    <t>DQ-03351</t>
  </si>
  <si>
    <t>DQ-03352</t>
  </si>
  <si>
    <t>DQ-03353</t>
  </si>
  <si>
    <t>DQ-03354</t>
  </si>
  <si>
    <t>DQ-03355</t>
  </si>
  <si>
    <t>DQ-03356</t>
  </si>
  <si>
    <t>DQ-03357</t>
  </si>
  <si>
    <t>DQ-03358</t>
  </si>
  <si>
    <t>DQ-03359</t>
  </si>
  <si>
    <t>DQ-03360</t>
  </si>
  <si>
    <t>DQ-03361</t>
  </si>
  <si>
    <t>DQ-03362</t>
  </si>
  <si>
    <t>DQ-03363</t>
  </si>
  <si>
    <t>DQ-03364</t>
  </si>
  <si>
    <t>DQ-03365</t>
  </si>
  <si>
    <t>DQ-03366</t>
  </si>
  <si>
    <t>DQ-03367</t>
  </si>
  <si>
    <t>DQ-03368</t>
  </si>
  <si>
    <t>DQ-03369</t>
  </si>
  <si>
    <t>DQ-03370</t>
  </si>
  <si>
    <t>DQ-03371</t>
  </si>
  <si>
    <t>DQ-03372</t>
  </si>
  <si>
    <t>DQ-03373</t>
  </si>
  <si>
    <t>DQ-03374</t>
  </si>
  <si>
    <t>DQ-03375</t>
  </si>
  <si>
    <t>DQ-03376</t>
  </si>
  <si>
    <t>DQ-03377</t>
  </si>
  <si>
    <t>DQ-03378</t>
  </si>
  <si>
    <t>DQ-03379</t>
  </si>
  <si>
    <t>DQ-03380</t>
  </si>
  <si>
    <t>DQ-03381</t>
  </si>
  <si>
    <t>DQ-03382</t>
  </si>
  <si>
    <t>DQ-03383</t>
  </si>
  <si>
    <t>DQ-03384</t>
  </si>
  <si>
    <t>DQ-03385</t>
  </si>
  <si>
    <t>DQ-03386</t>
  </si>
  <si>
    <t>DQ-03387</t>
  </si>
  <si>
    <t>DQ-03388</t>
  </si>
  <si>
    <t>DQ-03389</t>
  </si>
  <si>
    <t>DQ-03390</t>
  </si>
  <si>
    <t>DQ-03391</t>
  </si>
  <si>
    <t>DQ-03392</t>
  </si>
  <si>
    <t>DQ-03393</t>
  </si>
  <si>
    <t>DQ-03394</t>
  </si>
  <si>
    <t>DQ-03395</t>
  </si>
  <si>
    <t>DQ-03396</t>
  </si>
  <si>
    <t>DQ-03397</t>
  </si>
  <si>
    <t>DQ-03398</t>
  </si>
  <si>
    <t>DQ-03399</t>
  </si>
  <si>
    <t>DQ-03400</t>
  </si>
  <si>
    <t>DQ-03401</t>
  </si>
  <si>
    <t>DQ-03402</t>
  </si>
  <si>
    <t>DQ-03403</t>
  </si>
  <si>
    <t>DQ-03404</t>
  </si>
  <si>
    <t>DQ-03405</t>
  </si>
  <si>
    <t>DQ-03406</t>
  </si>
  <si>
    <t>DQ-03407</t>
  </si>
  <si>
    <t>DQ-03408</t>
  </si>
  <si>
    <t>DQ-03409</t>
  </si>
  <si>
    <t>DQ-03410</t>
  </si>
  <si>
    <t>DQ-03411</t>
  </si>
  <si>
    <t>DQ-03412</t>
  </si>
  <si>
    <t>DQ-03413</t>
  </si>
  <si>
    <t>DQ-03414</t>
  </si>
  <si>
    <t>DQ-03415</t>
  </si>
  <si>
    <t>DQ-03416</t>
  </si>
  <si>
    <t>DQ-03417</t>
  </si>
  <si>
    <t>DQ-03418</t>
  </si>
  <si>
    <t>DQ-03419</t>
  </si>
  <si>
    <t>DQ-03420</t>
  </si>
  <si>
    <t>DQ-03421</t>
  </si>
  <si>
    <t>DQ-03422</t>
  </si>
  <si>
    <t>DQ-03423</t>
  </si>
  <si>
    <t>DQ-03424</t>
  </si>
  <si>
    <t>DQ-03425</t>
  </si>
  <si>
    <t>DQ-03426</t>
  </si>
  <si>
    <t>DQ-03427</t>
  </si>
  <si>
    <t>DQ-03428</t>
  </si>
  <si>
    <t>DQ-03429</t>
  </si>
  <si>
    <t>DQ-03430</t>
  </si>
  <si>
    <t>DQ-03431</t>
  </si>
  <si>
    <t>DQ-03432</t>
  </si>
  <si>
    <t>DQ-03433</t>
  </si>
  <si>
    <t>DQ-03434</t>
  </si>
  <si>
    <t>DQ-03435</t>
  </si>
  <si>
    <t>DQ-03436</t>
  </si>
  <si>
    <t>DQ-03437</t>
  </si>
  <si>
    <t>DQ-03438</t>
  </si>
  <si>
    <t>DQ-03439</t>
  </si>
  <si>
    <t>DQ-03440</t>
  </si>
  <si>
    <t>DQ-03441</t>
  </si>
  <si>
    <t>DQ-03442</t>
  </si>
  <si>
    <t>DQ-03443</t>
  </si>
  <si>
    <t>DQ-03444</t>
  </si>
  <si>
    <t>DQ-03445</t>
  </si>
  <si>
    <t>DQ-03446</t>
  </si>
  <si>
    <t>DQ-03447</t>
  </si>
  <si>
    <t>DQ-03448</t>
  </si>
  <si>
    <t>DQ-03449</t>
  </si>
  <si>
    <t>DQ-03450</t>
  </si>
  <si>
    <t>DQ-03451</t>
  </si>
  <si>
    <t>DQ-03452</t>
  </si>
  <si>
    <t>DQ-03453</t>
  </si>
  <si>
    <t>DQ-03454</t>
  </si>
  <si>
    <t>DQ-03455</t>
  </si>
  <si>
    <t>DQ-03456</t>
  </si>
  <si>
    <t>DQ-03457</t>
  </si>
  <si>
    <t>DQ-03458</t>
  </si>
  <si>
    <t>DQ-03459</t>
  </si>
  <si>
    <t>DQ-03460</t>
  </si>
  <si>
    <t>DQ-03461</t>
  </si>
  <si>
    <t>DQ-03462</t>
  </si>
  <si>
    <t>DQ-03463</t>
  </si>
  <si>
    <t>DQ-03464</t>
  </si>
  <si>
    <t>DQ-03465</t>
  </si>
  <si>
    <t>DQ-03466</t>
  </si>
  <si>
    <t>DQ-03467</t>
  </si>
  <si>
    <t>DQ-03468</t>
  </si>
  <si>
    <t>DQ-03469</t>
  </si>
  <si>
    <t>DQ-03470</t>
  </si>
  <si>
    <t>DQ-03471</t>
  </si>
  <si>
    <t>DQ-03472</t>
  </si>
  <si>
    <t>DQ-03473</t>
  </si>
  <si>
    <t>DQ-03474</t>
  </si>
  <si>
    <t>DQ-03475</t>
  </si>
  <si>
    <t>DQ-03476</t>
  </si>
  <si>
    <t>DQ-03477</t>
  </si>
  <si>
    <t>DQ-03478</t>
  </si>
  <si>
    <t>DQ-03479</t>
  </si>
  <si>
    <t>DQ-03480</t>
  </si>
  <si>
    <t>DQ-03481</t>
  </si>
  <si>
    <t>DQ-03482</t>
  </si>
  <si>
    <t>DQ-03483</t>
  </si>
  <si>
    <t>DQ-03484</t>
  </si>
  <si>
    <t>DQ-03485</t>
  </si>
  <si>
    <t>DQ-03486</t>
  </si>
  <si>
    <t>DQ-03487</t>
  </si>
  <si>
    <t>DQ-03488</t>
  </si>
  <si>
    <t>DQ-03489</t>
  </si>
  <si>
    <t>DQ-03490</t>
  </si>
  <si>
    <t>DQ-03491</t>
  </si>
  <si>
    <t>DQ-03492</t>
  </si>
  <si>
    <t>DQ-03493</t>
  </si>
  <si>
    <t>DQ-03494</t>
  </si>
  <si>
    <t>DQ-03495</t>
  </si>
  <si>
    <t>DQ-03496</t>
  </si>
  <si>
    <t>DQ-03497</t>
  </si>
  <si>
    <t>DQ-03498</t>
  </si>
  <si>
    <t>DQ-03499</t>
  </si>
  <si>
    <t>DQ-03500</t>
  </si>
  <si>
    <t>DQ-03501</t>
  </si>
  <si>
    <t>DQ-03502</t>
  </si>
  <si>
    <t>DQ-03503</t>
  </si>
  <si>
    <t>DQ-03504</t>
  </si>
  <si>
    <t>DQ-03505</t>
  </si>
  <si>
    <t>DQ-03506</t>
  </si>
  <si>
    <t>DQ-03507</t>
  </si>
  <si>
    <t>DQ-03508</t>
  </si>
  <si>
    <t>DQ-03509</t>
  </si>
  <si>
    <t>DQ-03510</t>
  </si>
  <si>
    <t>DQ-03511</t>
  </si>
  <si>
    <t>DQ-03512</t>
  </si>
  <si>
    <t>DQ-03513</t>
  </si>
  <si>
    <t>DQ-03514</t>
  </si>
  <si>
    <t>DQ-03515</t>
  </si>
  <si>
    <t>DQ-03516</t>
  </si>
  <si>
    <t>DQ-03517</t>
  </si>
  <si>
    <t>DQ-03518</t>
  </si>
  <si>
    <t>DQ-03519</t>
  </si>
  <si>
    <t>DQ-03520</t>
  </si>
  <si>
    <t>DQ-03521</t>
  </si>
  <si>
    <t>DQ-03522</t>
  </si>
  <si>
    <t>DQ-03523</t>
  </si>
  <si>
    <t>DQ-03524</t>
  </si>
  <si>
    <t>DQ-03525</t>
  </si>
  <si>
    <t>DQ-03526</t>
  </si>
  <si>
    <t>DQ-03527</t>
  </si>
  <si>
    <t>DQ-03528</t>
  </si>
  <si>
    <t>DQ-03529</t>
  </si>
  <si>
    <t>DQ-03530</t>
  </si>
  <si>
    <t>DQ-03531</t>
  </si>
  <si>
    <t>DQ-03532</t>
  </si>
  <si>
    <t>DQ-03533</t>
  </si>
  <si>
    <t>DQ-03534</t>
  </si>
  <si>
    <t>DQ-03535</t>
  </si>
  <si>
    <t>DQ-03536</t>
  </si>
  <si>
    <t>DQ-03537</t>
  </si>
  <si>
    <t>DQ-03538</t>
  </si>
  <si>
    <t>DQ-03539</t>
  </si>
  <si>
    <t>DQ-03540</t>
  </si>
  <si>
    <t>DQ-03541</t>
  </si>
  <si>
    <t>DQ-03542</t>
  </si>
  <si>
    <t>DQ-03543</t>
  </si>
  <si>
    <t>DQ-03544</t>
  </si>
  <si>
    <t>DQ-03545</t>
  </si>
  <si>
    <t>DQ-03546</t>
  </si>
  <si>
    <t>DQ-03547</t>
  </si>
  <si>
    <t>DQ-03548</t>
  </si>
  <si>
    <t>DQ-03549</t>
  </si>
  <si>
    <t>DQ-03550</t>
  </si>
  <si>
    <t>DQ-03551</t>
  </si>
  <si>
    <t>DQ-03552</t>
  </si>
  <si>
    <t>DQ-03553</t>
  </si>
  <si>
    <t>DQ-03554</t>
  </si>
  <si>
    <t>DQ-03555</t>
  </si>
  <si>
    <t>DQ-03556</t>
  </si>
  <si>
    <t>DQ-03557</t>
  </si>
  <si>
    <t>DQ-03558</t>
  </si>
  <si>
    <t>DQ-03559</t>
  </si>
  <si>
    <t>DQ-03560</t>
  </si>
  <si>
    <t>DQ-03561</t>
  </si>
  <si>
    <t>DQ-03562</t>
  </si>
  <si>
    <t>DQ-03563</t>
  </si>
  <si>
    <t>DQ-03564</t>
  </si>
  <si>
    <t>DQ-03565</t>
  </si>
  <si>
    <t>DQ-03566</t>
  </si>
  <si>
    <t>DQ-03567</t>
  </si>
  <si>
    <t>DQ-03568</t>
  </si>
  <si>
    <t>DQ-03569</t>
  </si>
  <si>
    <t>DQ-03570</t>
  </si>
  <si>
    <t>DQ-03571</t>
  </si>
  <si>
    <t>DQ-03572</t>
  </si>
  <si>
    <t>DQ-03573</t>
  </si>
  <si>
    <t>DQ-03574</t>
  </si>
  <si>
    <t>DQ-03575</t>
  </si>
  <si>
    <t>DQ-03576</t>
  </si>
  <si>
    <t>DQ-03577</t>
  </si>
  <si>
    <t>DQ-03578</t>
  </si>
  <si>
    <t>DQ-03579</t>
  </si>
  <si>
    <t>DQ-03580</t>
  </si>
  <si>
    <t>DQ-03581</t>
  </si>
  <si>
    <t>DQ-03582</t>
  </si>
  <si>
    <t>DQ-03583</t>
  </si>
  <si>
    <t>DQ-03584</t>
  </si>
  <si>
    <t>DQ-03585</t>
  </si>
  <si>
    <t>DQ-03586</t>
  </si>
  <si>
    <t>DQ-03587</t>
  </si>
  <si>
    <t>DQ-03588</t>
  </si>
  <si>
    <t>DQ-03589</t>
  </si>
  <si>
    <t>DQ-03590</t>
  </si>
  <si>
    <t>DQ-03591</t>
  </si>
  <si>
    <t>DQ-03592</t>
  </si>
  <si>
    <t>DQ-03593</t>
  </si>
  <si>
    <t>DQ-03594</t>
  </si>
  <si>
    <t>DQ-03595</t>
  </si>
  <si>
    <t>DQ-03596</t>
  </si>
  <si>
    <t>DQ-03597</t>
  </si>
  <si>
    <t>DQ-03598</t>
  </si>
  <si>
    <t>DQ-03599</t>
  </si>
  <si>
    <t>DQ-03600</t>
  </si>
  <si>
    <t>DQ-03601</t>
  </si>
  <si>
    <t>DQ-03602</t>
  </si>
  <si>
    <t>DQ-03603</t>
  </si>
  <si>
    <t>DQ-03604</t>
  </si>
  <si>
    <t>DQ-03605</t>
  </si>
  <si>
    <t>DQ-03606</t>
  </si>
  <si>
    <t>DQ-03607</t>
  </si>
  <si>
    <t>DQ-03608</t>
  </si>
  <si>
    <t>DQ-03609</t>
  </si>
  <si>
    <t>DQ-03610</t>
  </si>
  <si>
    <t>DQ-03611</t>
  </si>
  <si>
    <t>DQ-03612</t>
  </si>
  <si>
    <t>DQ-03613</t>
  </si>
  <si>
    <t>DQ-03614</t>
  </si>
  <si>
    <t>DQ-03615</t>
  </si>
  <si>
    <t>DQ-03616</t>
  </si>
  <si>
    <t>DQ-03617</t>
  </si>
  <si>
    <t>DQ-03618</t>
  </si>
  <si>
    <t>DQ-03619</t>
  </si>
  <si>
    <t>DQ-03620</t>
  </si>
  <si>
    <t>DQ-03621</t>
  </si>
  <si>
    <t>DQ-03622</t>
  </si>
  <si>
    <t>DQ-03623</t>
  </si>
  <si>
    <t>DQ-03624</t>
  </si>
  <si>
    <t>DQ-03625</t>
  </si>
  <si>
    <t>DQ-03626</t>
  </si>
  <si>
    <t>DQ-03627</t>
  </si>
  <si>
    <t>DQ-03628</t>
  </si>
  <si>
    <t>DQ-03629</t>
  </si>
  <si>
    <t>DQ-03630</t>
  </si>
  <si>
    <t>DQ-03631</t>
  </si>
  <si>
    <t>DQ-03632</t>
  </si>
  <si>
    <t>DQ-03633</t>
  </si>
  <si>
    <t>DQ-03634</t>
  </si>
  <si>
    <t>DQ-03635</t>
  </si>
  <si>
    <t>DQ-03636</t>
  </si>
  <si>
    <t>DQ-03637</t>
  </si>
  <si>
    <t>DQ-03638</t>
  </si>
  <si>
    <t>DQ-03639</t>
  </si>
  <si>
    <t>DQ-03640</t>
  </si>
  <si>
    <t>DQ-03641</t>
  </si>
  <si>
    <t>DQ-03642</t>
  </si>
  <si>
    <t>DQ-03643</t>
  </si>
  <si>
    <t>DQ-03644</t>
  </si>
  <si>
    <t>DQ-03645</t>
  </si>
  <si>
    <t>DQ-03646</t>
  </si>
  <si>
    <t>DQ-03647</t>
  </si>
  <si>
    <t>DQ-03648</t>
  </si>
  <si>
    <t>DQ-03649</t>
  </si>
  <si>
    <t>DQ-03650</t>
  </si>
  <si>
    <t>DQ-03651</t>
  </si>
  <si>
    <t>DQ-03652</t>
  </si>
  <si>
    <t>DQ-03653</t>
  </si>
  <si>
    <t>DQ-03654</t>
  </si>
  <si>
    <t>DQ-03655</t>
  </si>
  <si>
    <t>DQ-03656</t>
  </si>
  <si>
    <t>DQ-03657</t>
  </si>
  <si>
    <t>DQ-03658</t>
  </si>
  <si>
    <t>DQ-03659</t>
  </si>
  <si>
    <t>DQ-03660</t>
  </si>
  <si>
    <t>DQ-03661</t>
  </si>
  <si>
    <t>DQ-03662</t>
  </si>
  <si>
    <t>DQ-03663</t>
  </si>
  <si>
    <t>DQ-03664</t>
  </si>
  <si>
    <t>DQ-03665</t>
  </si>
  <si>
    <t>DQ-03666</t>
  </si>
  <si>
    <t>DQ-03667</t>
  </si>
  <si>
    <t>DQ-03668</t>
  </si>
  <si>
    <t>DQ-03669</t>
  </si>
  <si>
    <t>DQ-03670</t>
  </si>
  <si>
    <t>DQ-03671</t>
  </si>
  <si>
    <t>DQ-03672</t>
  </si>
  <si>
    <t>DQ-03673</t>
  </si>
  <si>
    <t>DQ-03674</t>
  </si>
  <si>
    <t>DQ-03675</t>
  </si>
  <si>
    <t>DQ-03676</t>
  </si>
  <si>
    <t>DQ-03677</t>
  </si>
  <si>
    <t>DQ-03678</t>
  </si>
  <si>
    <t>DQ-03679</t>
  </si>
  <si>
    <t>DQ-03680</t>
  </si>
  <si>
    <t>DQ-03681</t>
  </si>
  <si>
    <t>DQ-03682</t>
  </si>
  <si>
    <t>DQ-03683</t>
  </si>
  <si>
    <t>DQ-03684</t>
  </si>
  <si>
    <t>DQ-03685</t>
  </si>
  <si>
    <t>DQ-03686</t>
  </si>
  <si>
    <t>DQ-03687</t>
  </si>
  <si>
    <t>DQ-03688</t>
  </si>
  <si>
    <t>DQ-03689</t>
  </si>
  <si>
    <t>DQ-03690</t>
  </si>
  <si>
    <t>DQ-03691</t>
  </si>
  <si>
    <t>DQ-03692</t>
  </si>
  <si>
    <t>DQ-03693</t>
  </si>
  <si>
    <t>DQ-03694</t>
  </si>
  <si>
    <t>DQ-03695</t>
  </si>
  <si>
    <t>DQ-03696</t>
  </si>
  <si>
    <t>DQ-03697</t>
  </si>
  <si>
    <t>DQ-03698</t>
  </si>
  <si>
    <t>DQ-03699</t>
  </si>
  <si>
    <t>DQ-03700</t>
  </si>
  <si>
    <t>DQ-03701</t>
  </si>
  <si>
    <t>DQ-03702</t>
  </si>
  <si>
    <t>DQ-03703</t>
  </si>
  <si>
    <t>DQ-03704</t>
  </si>
  <si>
    <t>DQ-03705</t>
  </si>
  <si>
    <t>DQ-03706</t>
  </si>
  <si>
    <t>DQ-03707</t>
  </si>
  <si>
    <t>DQ-03708</t>
  </si>
  <si>
    <t>DQ-03709</t>
  </si>
  <si>
    <t>DQ-03710</t>
  </si>
  <si>
    <t>DQ-03711</t>
  </si>
  <si>
    <t>DQ-03712</t>
  </si>
  <si>
    <t>DQ-03713</t>
  </si>
  <si>
    <t>DQ-03714</t>
  </si>
  <si>
    <t>DQ-03715</t>
  </si>
  <si>
    <t>DQ-03716</t>
  </si>
  <si>
    <t>DQ-03717</t>
  </si>
  <si>
    <t>DQ-03718</t>
  </si>
  <si>
    <t>DQ-03719</t>
  </si>
  <si>
    <t>DQ-03720</t>
  </si>
  <si>
    <t>DQ-03721</t>
  </si>
  <si>
    <t>DQ-03722</t>
  </si>
  <si>
    <t>DQ-03723</t>
  </si>
  <si>
    <t>DQ-03724</t>
  </si>
  <si>
    <t>DQ-03725</t>
  </si>
  <si>
    <t>DQ-03726</t>
  </si>
  <si>
    <t>DQ-03727</t>
  </si>
  <si>
    <t>DQ-03728</t>
  </si>
  <si>
    <t>DQ-03729</t>
  </si>
  <si>
    <t>DQ-03730</t>
  </si>
  <si>
    <t>DQ-03731</t>
  </si>
  <si>
    <t>DQ-03732</t>
  </si>
  <si>
    <t>DQ-03733</t>
  </si>
  <si>
    <t>DQ-03734</t>
  </si>
  <si>
    <t>DQ-03735</t>
  </si>
  <si>
    <t>DQ-03736</t>
  </si>
  <si>
    <t>DQ-03737</t>
  </si>
  <si>
    <t>DQ-03738</t>
  </si>
  <si>
    <t>DQ-03739</t>
  </si>
  <si>
    <t>DQ-03740</t>
  </si>
  <si>
    <t>DQ-03741</t>
  </si>
  <si>
    <t>DQ-03742</t>
  </si>
  <si>
    <t>DQ-03743</t>
  </si>
  <si>
    <t>DQ-03744</t>
  </si>
  <si>
    <t>DQ-03745</t>
  </si>
  <si>
    <t>DQ-03746</t>
  </si>
  <si>
    <t>DQ-03747</t>
  </si>
  <si>
    <t>DQ-03748</t>
  </si>
  <si>
    <t>DQ-03749</t>
  </si>
  <si>
    <t>DQ-03750</t>
  </si>
  <si>
    <t>DQ-03751</t>
  </si>
  <si>
    <t>DQ-03752</t>
  </si>
  <si>
    <t>DQ-03753</t>
  </si>
  <si>
    <t>DQ-03754</t>
  </si>
  <si>
    <t>DQ-03755</t>
  </si>
  <si>
    <t>DQ-03756</t>
  </si>
  <si>
    <t>DQ-03757</t>
  </si>
  <si>
    <t>DQ-03758</t>
  </si>
  <si>
    <t>DQ-03759</t>
  </si>
  <si>
    <t>DQ-03760</t>
  </si>
  <si>
    <t>DQ-03761</t>
  </si>
  <si>
    <t>DQ-03762</t>
  </si>
  <si>
    <t>DQ-03763</t>
  </si>
  <si>
    <t>DQ-03764</t>
  </si>
  <si>
    <t>DQ-03765</t>
  </si>
  <si>
    <t>DQ-03766</t>
  </si>
  <si>
    <t>DQ-03767</t>
  </si>
  <si>
    <t>DQ-03768</t>
  </si>
  <si>
    <t>DQ-03769</t>
  </si>
  <si>
    <t>DQ-03770</t>
  </si>
  <si>
    <t>DQ-03771</t>
  </si>
  <si>
    <t>DQ-03772</t>
  </si>
  <si>
    <t>DQ-03773</t>
  </si>
  <si>
    <t>DQ-03774</t>
  </si>
  <si>
    <t>DQ-03775</t>
  </si>
  <si>
    <t>DQ-03776</t>
  </si>
  <si>
    <t>DQ-03777</t>
  </si>
  <si>
    <t>DQ-03778</t>
  </si>
  <si>
    <t>DQ-03779</t>
  </si>
  <si>
    <t>DQ-03780</t>
  </si>
  <si>
    <t>DQ-03781</t>
  </si>
  <si>
    <t>DQ-03782</t>
  </si>
  <si>
    <t>DQ-03783</t>
  </si>
  <si>
    <t>DQ-03784</t>
  </si>
  <si>
    <t>DQ-03785</t>
  </si>
  <si>
    <t>DQ-03786</t>
  </si>
  <si>
    <t>DQ-03787</t>
  </si>
  <si>
    <t>DQ-03788</t>
  </si>
  <si>
    <t>DQ-03789</t>
  </si>
  <si>
    <t>DQ-03790</t>
  </si>
  <si>
    <t>DQ-03791</t>
  </si>
  <si>
    <t>DQ-03792</t>
  </si>
  <si>
    <t>DQ-03793</t>
  </si>
  <si>
    <t>DQ-03794</t>
  </si>
  <si>
    <t>DQ-03795</t>
  </si>
  <si>
    <t>DQ-03796</t>
  </si>
  <si>
    <t>DQ-03797</t>
  </si>
  <si>
    <t>DQ-03798</t>
  </si>
  <si>
    <t>DQ-03799</t>
  </si>
  <si>
    <t>DQ-03800</t>
  </si>
  <si>
    <t>DQ-03801</t>
  </si>
  <si>
    <t>DQ-03802</t>
  </si>
  <si>
    <t>DQ-03803</t>
  </si>
  <si>
    <t>DQ-03804</t>
  </si>
  <si>
    <t>DQ-03805</t>
  </si>
  <si>
    <t>DQ-03806</t>
  </si>
  <si>
    <t>DQ-03807</t>
  </si>
  <si>
    <t>DQ-03808</t>
  </si>
  <si>
    <t>DQ-03809</t>
  </si>
  <si>
    <t>DQ-03810</t>
  </si>
  <si>
    <t>DQ-03811</t>
  </si>
  <si>
    <t>DQ-03812</t>
  </si>
  <si>
    <t>DQ-03813</t>
  </si>
  <si>
    <t>DQ-03814</t>
  </si>
  <si>
    <t>DQ-03815</t>
  </si>
  <si>
    <t>DQ-03816</t>
  </si>
  <si>
    <t>DQ-03817</t>
  </si>
  <si>
    <t>DQ-03818</t>
  </si>
  <si>
    <t>DQ-03819</t>
  </si>
  <si>
    <t>DQ-03820</t>
  </si>
  <si>
    <t>DQ-03821</t>
  </si>
  <si>
    <t>DQ-03822</t>
  </si>
  <si>
    <t>DQ-03823</t>
  </si>
  <si>
    <t>DQ-03824</t>
  </si>
  <si>
    <t>DQ-03825</t>
  </si>
  <si>
    <t>DQ-03826</t>
  </si>
  <si>
    <t>DQ-03827</t>
  </si>
  <si>
    <t>DQ-03828</t>
  </si>
  <si>
    <t>DQ-03829</t>
  </si>
  <si>
    <t>DQ-03830</t>
  </si>
  <si>
    <t>DQ-03831</t>
  </si>
  <si>
    <t>DQ-03832</t>
  </si>
  <si>
    <t>DQ-03833</t>
  </si>
  <si>
    <t>DQ-03834</t>
  </si>
  <si>
    <t>DQ-03835</t>
  </si>
  <si>
    <t>DQ-03836</t>
  </si>
  <si>
    <t>DQ-03837</t>
  </si>
  <si>
    <t>DQ-03838</t>
  </si>
  <si>
    <t>DQ-03839</t>
  </si>
  <si>
    <t>DQ-03840</t>
  </si>
  <si>
    <t>DQ-03841</t>
  </si>
  <si>
    <t>DQ-03842</t>
  </si>
  <si>
    <t>DQ-03843</t>
  </si>
  <si>
    <t>DQ-03844</t>
  </si>
  <si>
    <t>DQ-03845</t>
  </si>
  <si>
    <t>DQ-03846</t>
  </si>
  <si>
    <t>DQ-03847</t>
  </si>
  <si>
    <t>DQ-03848</t>
  </si>
  <si>
    <t>DQ-03849</t>
  </si>
  <si>
    <t>DQ-03850</t>
  </si>
  <si>
    <t>DQ-03851</t>
  </si>
  <si>
    <t>DQ-03852</t>
  </si>
  <si>
    <t>DQ-03853</t>
  </si>
  <si>
    <t>DQ-03854</t>
  </si>
  <si>
    <t>DQ-03855</t>
  </si>
  <si>
    <t>DQ-03856</t>
  </si>
  <si>
    <t>DQ-03857</t>
  </si>
  <si>
    <t>DQ-03858</t>
  </si>
  <si>
    <t>DQ-03859</t>
  </si>
  <si>
    <t>DQ-03860</t>
  </si>
  <si>
    <t>DQ-03861</t>
  </si>
  <si>
    <t>DQ-03862</t>
  </si>
  <si>
    <t>DQ-03863</t>
  </si>
  <si>
    <t>DQ-03864</t>
  </si>
  <si>
    <t>DQ-03865</t>
  </si>
  <si>
    <t>DQ-03866</t>
  </si>
  <si>
    <t>DQ-03867</t>
  </si>
  <si>
    <t>DQ-03868</t>
  </si>
  <si>
    <t>DQ-03869</t>
  </si>
  <si>
    <t>DQ-03870</t>
  </si>
  <si>
    <t>DQ-03871</t>
  </si>
  <si>
    <t>DQ-03872</t>
  </si>
  <si>
    <t>DQ-03873</t>
  </si>
  <si>
    <t>DQ-03874</t>
  </si>
  <si>
    <t>DQ-03875</t>
  </si>
  <si>
    <t>DQ-03876</t>
  </si>
  <si>
    <t>DQ-03877</t>
  </si>
  <si>
    <t>DQ-03878</t>
  </si>
  <si>
    <t>DQ-03879</t>
  </si>
  <si>
    <t>DQ-03880</t>
  </si>
  <si>
    <t>DQ-03881</t>
  </si>
  <si>
    <t>DQ-03882</t>
  </si>
  <si>
    <t>DQ-03883</t>
  </si>
  <si>
    <t>DQ-03884</t>
  </si>
  <si>
    <t>DQ-03885</t>
  </si>
  <si>
    <t>DQ-03886</t>
  </si>
  <si>
    <t>DQ-03887</t>
  </si>
  <si>
    <t>DQ-03888</t>
  </si>
  <si>
    <t>DQ-03889</t>
  </si>
  <si>
    <t>DQ-03890</t>
  </si>
  <si>
    <t>DQ-03891</t>
  </si>
  <si>
    <t>DQ-03892</t>
  </si>
  <si>
    <t>DQ-03893</t>
  </si>
  <si>
    <t>DQ-03894</t>
  </si>
  <si>
    <t>DQ-03895</t>
  </si>
  <si>
    <t>DQ-03896</t>
  </si>
  <si>
    <t>DQ-03897</t>
  </si>
  <si>
    <t>DQ-03898</t>
  </si>
  <si>
    <t>DQ-03899</t>
  </si>
  <si>
    <t>DQ-03900</t>
  </si>
  <si>
    <t>DQ-03901</t>
  </si>
  <si>
    <t>DQ-03902</t>
  </si>
  <si>
    <t>DQ-03903</t>
  </si>
  <si>
    <t>DQ-03904</t>
  </si>
  <si>
    <t>DQ-03905</t>
  </si>
  <si>
    <t>DQ-03906</t>
  </si>
  <si>
    <t>DQ-03907</t>
  </si>
  <si>
    <t>DQ-03908</t>
  </si>
  <si>
    <t>DQ-03909</t>
  </si>
  <si>
    <t>DQ-03910</t>
  </si>
  <si>
    <t>DQ-03911</t>
  </si>
  <si>
    <t>DQ-03912</t>
  </si>
  <si>
    <t>DQ-03913</t>
  </si>
  <si>
    <t>DQ-03914</t>
  </si>
  <si>
    <t>DQ-03915</t>
  </si>
  <si>
    <t>DQ-03916</t>
  </si>
  <si>
    <t>DQ-03917</t>
  </si>
  <si>
    <t>DQ-03918</t>
  </si>
  <si>
    <t>DQ-03919</t>
  </si>
  <si>
    <t>DQ-03920</t>
  </si>
  <si>
    <t>DQ-03921</t>
  </si>
  <si>
    <t>DQ-03922</t>
  </si>
  <si>
    <t>DQ-03923</t>
  </si>
  <si>
    <t>DQ-03924</t>
  </si>
  <si>
    <t>DQ-03925</t>
  </si>
  <si>
    <t>DQ-03926</t>
  </si>
  <si>
    <t>DQ-03927</t>
  </si>
  <si>
    <t>DQ-03928</t>
  </si>
  <si>
    <t>DQ-03929</t>
  </si>
  <si>
    <t>DQ-03930</t>
  </si>
  <si>
    <t>DQ-03931</t>
  </si>
  <si>
    <t>DQ-03932</t>
  </si>
  <si>
    <t>DQ-03933</t>
  </si>
  <si>
    <t>DQ-03934</t>
  </si>
  <si>
    <t>DQ-03935</t>
  </si>
  <si>
    <t>DQ-03936</t>
  </si>
  <si>
    <t>DQ-03937</t>
  </si>
  <si>
    <t>DQ-03938</t>
  </si>
  <si>
    <t>DQ-03939</t>
  </si>
  <si>
    <t>DQ-03940</t>
  </si>
  <si>
    <t>DQ-03941</t>
  </si>
  <si>
    <t>DQ-03942</t>
  </si>
  <si>
    <t>DQ-03943</t>
  </si>
  <si>
    <t>DQ-03944</t>
  </si>
  <si>
    <t>DQ-03945</t>
  </si>
  <si>
    <t>DQ-03946</t>
  </si>
  <si>
    <t>DQ-03947</t>
  </si>
  <si>
    <t>DQ-03948</t>
  </si>
  <si>
    <t>DQ-03949</t>
  </si>
  <si>
    <t>DQ-03950</t>
  </si>
  <si>
    <t>DQ-03951</t>
  </si>
  <si>
    <t>DQ-03952</t>
  </si>
  <si>
    <t>DQ-03953</t>
  </si>
  <si>
    <t>DQ-03954</t>
  </si>
  <si>
    <t>DQ-03955</t>
  </si>
  <si>
    <t>DQ-03956</t>
  </si>
  <si>
    <t>DQ-03957</t>
  </si>
  <si>
    <t>DQ-03958</t>
  </si>
  <si>
    <t>DQ-03959</t>
  </si>
  <si>
    <t>DQ-03960</t>
  </si>
  <si>
    <t>DQLab-04</t>
  </si>
  <si>
    <t>DQ-03961</t>
  </si>
  <si>
    <t>DQ-03962</t>
  </si>
  <si>
    <t>DQ-03963</t>
  </si>
  <si>
    <t>DQ-03964</t>
  </si>
  <si>
    <t>DQ-03965</t>
  </si>
  <si>
    <t>DQ-03966</t>
  </si>
  <si>
    <t>DQ-03967</t>
  </si>
  <si>
    <t>DQ-03968</t>
  </si>
  <si>
    <t>DQ-03969</t>
  </si>
  <si>
    <t>DQ-03970</t>
  </si>
  <si>
    <t>DQ-03971</t>
  </si>
  <si>
    <t>DQ-03972</t>
  </si>
  <si>
    <t>DQ-03973</t>
  </si>
  <si>
    <t>DQ-03974</t>
  </si>
  <si>
    <t>DQ-03975</t>
  </si>
  <si>
    <t>DQ-03976</t>
  </si>
  <si>
    <t>DQ-03977</t>
  </si>
  <si>
    <t>DQ-03978</t>
  </si>
  <si>
    <t>DQ-03979</t>
  </si>
  <si>
    <t>DQ-03980</t>
  </si>
  <si>
    <t>DQ-03981</t>
  </si>
  <si>
    <t>DQ-03982</t>
  </si>
  <si>
    <t>DQ-03983</t>
  </si>
  <si>
    <t>DQ-03984</t>
  </si>
  <si>
    <t>DQ-03985</t>
  </si>
  <si>
    <t>DQ-03986</t>
  </si>
  <si>
    <t>DQ-03987</t>
  </si>
  <si>
    <t>DQ-03988</t>
  </si>
  <si>
    <t>DQ-03989</t>
  </si>
  <si>
    <t>DQ-03990</t>
  </si>
  <si>
    <t>DQ-03991</t>
  </si>
  <si>
    <t>DQ-03992</t>
  </si>
  <si>
    <t>DQ-03993</t>
  </si>
  <si>
    <t>DQ-03994</t>
  </si>
  <si>
    <t>DQ-03995</t>
  </si>
  <si>
    <t>DQ-03996</t>
  </si>
  <si>
    <t>DQ-03997</t>
  </si>
  <si>
    <t>DQ-03998</t>
  </si>
  <si>
    <t>DQ-03999</t>
  </si>
  <si>
    <t>DQ-04000</t>
  </si>
  <si>
    <t>DQ-04001</t>
  </si>
  <si>
    <t>DQ-04002</t>
  </si>
  <si>
    <t>DQ-04003</t>
  </si>
  <si>
    <t>DQ-04004</t>
  </si>
  <si>
    <t>DQ-04005</t>
  </si>
  <si>
    <t>DQ-04006</t>
  </si>
  <si>
    <t>DQ-04007</t>
  </si>
  <si>
    <t>DQ-04008</t>
  </si>
  <si>
    <t>DQ-04009</t>
  </si>
  <si>
    <t>DQ-04010</t>
  </si>
  <si>
    <t>DQ-04011</t>
  </si>
  <si>
    <t>DQ-04012</t>
  </si>
  <si>
    <t>DQ-04013</t>
  </si>
  <si>
    <t>DQ-04014</t>
  </si>
  <si>
    <t>DQ-04015</t>
  </si>
  <si>
    <t>DQ-04016</t>
  </si>
  <si>
    <t>DQ-04017</t>
  </si>
  <si>
    <t>DQ-04018</t>
  </si>
  <si>
    <t>DQ-04019</t>
  </si>
  <si>
    <t>DQ-04020</t>
  </si>
  <si>
    <t>DQ-04021</t>
  </si>
  <si>
    <t>DQ-04022</t>
  </si>
  <si>
    <t>DQ-04023</t>
  </si>
  <si>
    <t>DQ-04024</t>
  </si>
  <si>
    <t>DQ-04025</t>
  </si>
  <si>
    <t>DQ-04026</t>
  </si>
  <si>
    <t>DQ-04027</t>
  </si>
  <si>
    <t>DQ-04028</t>
  </si>
  <si>
    <t>DQ-04029</t>
  </si>
  <si>
    <t>DQ-04030</t>
  </si>
  <si>
    <t>DQ-04031</t>
  </si>
  <si>
    <t>DQ-04032</t>
  </si>
  <si>
    <t>DQ-04033</t>
  </si>
  <si>
    <t>DQ-04034</t>
  </si>
  <si>
    <t>DQ-04035</t>
  </si>
  <si>
    <t>DQ-04036</t>
  </si>
  <si>
    <t>DQ-04037</t>
  </si>
  <si>
    <t>DQ-04038</t>
  </si>
  <si>
    <t>DQ-04039</t>
  </si>
  <si>
    <t>DQ-04040</t>
  </si>
  <si>
    <t>DQ-04041</t>
  </si>
  <si>
    <t>DQ-04042</t>
  </si>
  <si>
    <t>DQ-04043</t>
  </si>
  <si>
    <t>DQ-04044</t>
  </si>
  <si>
    <t>DQ-04045</t>
  </si>
  <si>
    <t>DQ-04046</t>
  </si>
  <si>
    <t>DQ-04047</t>
  </si>
  <si>
    <t>DQ-04048</t>
  </si>
  <si>
    <t>DQ-04049</t>
  </si>
  <si>
    <t>DQ-04050</t>
  </si>
  <si>
    <t>DQ-04051</t>
  </si>
  <si>
    <t>DQ-04052</t>
  </si>
  <si>
    <t>DQ-04053</t>
  </si>
  <si>
    <t>DQ-04054</t>
  </si>
  <si>
    <t>DQ-04055</t>
  </si>
  <si>
    <t>DQ-04056</t>
  </si>
  <si>
    <t>DQ-04057</t>
  </si>
  <si>
    <t>DQ-04058</t>
  </si>
  <si>
    <t>DQ-04059</t>
  </si>
  <si>
    <t>DQ-04060</t>
  </si>
  <si>
    <t>DQ-04061</t>
  </si>
  <si>
    <t>DQ-04062</t>
  </si>
  <si>
    <t>DQ-04063</t>
  </si>
  <si>
    <t>DQ-04064</t>
  </si>
  <si>
    <t>DQ-04065</t>
  </si>
  <si>
    <t>DQ-04066</t>
  </si>
  <si>
    <t>DQ-04067</t>
  </si>
  <si>
    <t>DQ-04068</t>
  </si>
  <si>
    <t>DQ-04069</t>
  </si>
  <si>
    <t>DQ-04070</t>
  </si>
  <si>
    <t>DQ-04071</t>
  </si>
  <si>
    <t>DQ-04072</t>
  </si>
  <si>
    <t>DQ-04073</t>
  </si>
  <si>
    <t>DQ-04074</t>
  </si>
  <si>
    <t>DQ-04075</t>
  </si>
  <si>
    <t>DQ-04076</t>
  </si>
  <si>
    <t>DQ-04077</t>
  </si>
  <si>
    <t>DQ-04078</t>
  </si>
  <si>
    <t>DQ-04079</t>
  </si>
  <si>
    <t>DQ-04080</t>
  </si>
  <si>
    <t>DQ-04081</t>
  </si>
  <si>
    <t>DQ-04082</t>
  </si>
  <si>
    <t>DQ-04083</t>
  </si>
  <si>
    <t>DQ-04084</t>
  </si>
  <si>
    <t>DQ-04085</t>
  </si>
  <si>
    <t>DQ-04086</t>
  </si>
  <si>
    <t>DQ-04087</t>
  </si>
  <si>
    <t>DQ-04088</t>
  </si>
  <si>
    <t>DQ-04089</t>
  </si>
  <si>
    <t>DQ-04090</t>
  </si>
  <si>
    <t>DQ-04091</t>
  </si>
  <si>
    <t>DQ-04092</t>
  </si>
  <si>
    <t>DQ-04093</t>
  </si>
  <si>
    <t>DQ-04094</t>
  </si>
  <si>
    <t>DQ-04095</t>
  </si>
  <si>
    <t>DQ-04096</t>
  </si>
  <si>
    <t>DQ-04097</t>
  </si>
  <si>
    <t>DQ-04098</t>
  </si>
  <si>
    <t>DQ-04099</t>
  </si>
  <si>
    <t>DQ-04100</t>
  </si>
  <si>
    <t>DQ-04101</t>
  </si>
  <si>
    <t>DQ-04102</t>
  </si>
  <si>
    <t>DQ-04103</t>
  </si>
  <si>
    <t>DQ-04104</t>
  </si>
  <si>
    <t>DQ-04105</t>
  </si>
  <si>
    <t>DQ-04106</t>
  </si>
  <si>
    <t>DQ-04107</t>
  </si>
  <si>
    <t>DQ-04108</t>
  </si>
  <si>
    <t>DQ-04109</t>
  </si>
  <si>
    <t>DQ-04110</t>
  </si>
  <si>
    <t>DQ-04111</t>
  </si>
  <si>
    <t>DQ-04112</t>
  </si>
  <si>
    <t>DQ-04113</t>
  </si>
  <si>
    <t>DQ-04114</t>
  </si>
  <si>
    <t>DQ-04115</t>
  </si>
  <si>
    <t>DQ-04116</t>
  </si>
  <si>
    <t>DQ-04117</t>
  </si>
  <si>
    <t>DQ-04118</t>
  </si>
  <si>
    <t>DQ-04119</t>
  </si>
  <si>
    <t>DQ-04120</t>
  </si>
  <si>
    <t>DQ-04121</t>
  </si>
  <si>
    <t>DQ-04122</t>
  </si>
  <si>
    <t>DQ-04123</t>
  </si>
  <si>
    <t>DQ-04124</t>
  </si>
  <si>
    <t>DQ-04125</t>
  </si>
  <si>
    <t>DQ-04126</t>
  </si>
  <si>
    <t>DQ-04127</t>
  </si>
  <si>
    <t>DQ-04128</t>
  </si>
  <si>
    <t>DQ-04129</t>
  </si>
  <si>
    <t>DQ-04130</t>
  </si>
  <si>
    <t>DQ-04131</t>
  </si>
  <si>
    <t>DQ-04132</t>
  </si>
  <si>
    <t>DQ-04133</t>
  </si>
  <si>
    <t>DQ-04134</t>
  </si>
  <si>
    <t>DQ-04135</t>
  </si>
  <si>
    <t>DQ-04136</t>
  </si>
  <si>
    <t>DQ-04137</t>
  </si>
  <si>
    <t>DQ-04138</t>
  </si>
  <si>
    <t>DQ-04139</t>
  </si>
  <si>
    <t>DQ-04140</t>
  </si>
  <si>
    <t>DQ-04141</t>
  </si>
  <si>
    <t>DQ-04142</t>
  </si>
  <si>
    <t>DQ-04143</t>
  </si>
  <si>
    <t>DQ-04144</t>
  </si>
  <si>
    <t>DQ-04145</t>
  </si>
  <si>
    <t>DQ-04146</t>
  </si>
  <si>
    <t>DQ-04147</t>
  </si>
  <si>
    <t>DQ-04148</t>
  </si>
  <si>
    <t>DQ-04149</t>
  </si>
  <si>
    <t>DQ-04150</t>
  </si>
  <si>
    <t>DQ-04151</t>
  </si>
  <si>
    <t>DQ-04152</t>
  </si>
  <si>
    <t>DQ-04153</t>
  </si>
  <si>
    <t>DQ-04154</t>
  </si>
  <si>
    <t>DQ-04155</t>
  </si>
  <si>
    <t>DQ-04156</t>
  </si>
  <si>
    <t>DQ-04157</t>
  </si>
  <si>
    <t>DQ-04158</t>
  </si>
  <si>
    <t>DQ-04159</t>
  </si>
  <si>
    <t>DQ-04160</t>
  </si>
  <si>
    <t>DQ-04161</t>
  </si>
  <si>
    <t>DQ-04162</t>
  </si>
  <si>
    <t>DQ-04163</t>
  </si>
  <si>
    <t>DQ-04164</t>
  </si>
  <si>
    <t>DQ-04165</t>
  </si>
  <si>
    <t>DQ-04166</t>
  </si>
  <si>
    <t>DQ-04167</t>
  </si>
  <si>
    <t>DQ-04168</t>
  </si>
  <si>
    <t>DQ-04169</t>
  </si>
  <si>
    <t>DQ-04170</t>
  </si>
  <si>
    <t>DQ-04171</t>
  </si>
  <si>
    <t>DQ-04172</t>
  </si>
  <si>
    <t>DQ-04173</t>
  </si>
  <si>
    <t>DQ-04174</t>
  </si>
  <si>
    <t>DQ-04175</t>
  </si>
  <si>
    <t>DQ-04176</t>
  </si>
  <si>
    <t>DQ-04177</t>
  </si>
  <si>
    <t>DQ-04178</t>
  </si>
  <si>
    <t>DQ-04179</t>
  </si>
  <si>
    <t>DQ-04180</t>
  </si>
  <si>
    <t>DQ-04181</t>
  </si>
  <si>
    <t>DQ-04182</t>
  </si>
  <si>
    <t>DQ-04183</t>
  </si>
  <si>
    <t>DQ-04184</t>
  </si>
  <si>
    <t>DQ-04185</t>
  </si>
  <si>
    <t>DQ-04186</t>
  </si>
  <si>
    <t>DQ-04187</t>
  </si>
  <si>
    <t>DQ-04188</t>
  </si>
  <si>
    <t>DQ-04189</t>
  </si>
  <si>
    <t>DQ-04190</t>
  </si>
  <si>
    <t>DQ-04191</t>
  </si>
  <si>
    <t>DQ-04192</t>
  </si>
  <si>
    <t>DQ-04193</t>
  </si>
  <si>
    <t>DQ-04194</t>
  </si>
  <si>
    <t>DQ-04195</t>
  </si>
  <si>
    <t>DQ-04196</t>
  </si>
  <si>
    <t>DQ-04197</t>
  </si>
  <si>
    <t>DQ-04198</t>
  </si>
  <si>
    <t>DQ-04199</t>
  </si>
  <si>
    <t>DQ-04200</t>
  </si>
  <si>
    <t>DQ-04201</t>
  </si>
  <si>
    <t>DQ-04202</t>
  </si>
  <si>
    <t>DQ-04203</t>
  </si>
  <si>
    <t>DQ-04204</t>
  </si>
  <si>
    <t>DQ-04205</t>
  </si>
  <si>
    <t>DQ-04206</t>
  </si>
  <si>
    <t>DQ-04207</t>
  </si>
  <si>
    <t>DQ-04208</t>
  </si>
  <si>
    <t>DQ-04209</t>
  </si>
  <si>
    <t>DQ-04210</t>
  </si>
  <si>
    <t>DQ-04211</t>
  </si>
  <si>
    <t>DQ-04212</t>
  </si>
  <si>
    <t>DQ-04213</t>
  </si>
  <si>
    <t>DQ-04214</t>
  </si>
  <si>
    <t>DQ-04215</t>
  </si>
  <si>
    <t>DQ-04216</t>
  </si>
  <si>
    <t>DQ-04217</t>
  </si>
  <si>
    <t>DQ-04218</t>
  </si>
  <si>
    <t>DQ-04219</t>
  </si>
  <si>
    <t>DQ-04220</t>
  </si>
  <si>
    <t>DQ-04221</t>
  </si>
  <si>
    <t>DQ-04222</t>
  </si>
  <si>
    <t>DQ-04223</t>
  </si>
  <si>
    <t>DQ-04224</t>
  </si>
  <si>
    <t>DQ-04225</t>
  </si>
  <si>
    <t>DQ-04226</t>
  </si>
  <si>
    <t>DQ-04227</t>
  </si>
  <si>
    <t>DQ-04228</t>
  </si>
  <si>
    <t>DQ-04229</t>
  </si>
  <si>
    <t>DQ-04230</t>
  </si>
  <si>
    <t>DQ-04231</t>
  </si>
  <si>
    <t>DQ-04232</t>
  </si>
  <si>
    <t>DQ-04233</t>
  </si>
  <si>
    <t>DQ-04234</t>
  </si>
  <si>
    <t>DQ-04235</t>
  </si>
  <si>
    <t>DQ-04236</t>
  </si>
  <si>
    <t>DQ-04237</t>
  </si>
  <si>
    <t>DQ-04238</t>
  </si>
  <si>
    <t>DQ-04239</t>
  </si>
  <si>
    <t>DQ-04240</t>
  </si>
  <si>
    <t>DQ-04241</t>
  </si>
  <si>
    <t>DQ-04242</t>
  </si>
  <si>
    <t>DQ-04243</t>
  </si>
  <si>
    <t>DQ-04244</t>
  </si>
  <si>
    <t>DQ-04245</t>
  </si>
  <si>
    <t>DQ-04246</t>
  </si>
  <si>
    <t>DQ-04247</t>
  </si>
  <si>
    <t>DQ-04248</t>
  </si>
  <si>
    <t>DQ-04249</t>
  </si>
  <si>
    <t>DQ-04250</t>
  </si>
  <si>
    <t>DQ-04251</t>
  </si>
  <si>
    <t>DQ-04252</t>
  </si>
  <si>
    <t>DQ-04253</t>
  </si>
  <si>
    <t>DQ-04254</t>
  </si>
  <si>
    <t>DQ-04255</t>
  </si>
  <si>
    <t>DQ-04256</t>
  </si>
  <si>
    <t>DQ-04257</t>
  </si>
  <si>
    <t>DQ-04258</t>
  </si>
  <si>
    <t>DQ-04259</t>
  </si>
  <si>
    <t>DQ-04260</t>
  </si>
  <si>
    <t>DQ-04261</t>
  </si>
  <si>
    <t>DQ-04262</t>
  </si>
  <si>
    <t>DQ-04263</t>
  </si>
  <si>
    <t>DQ-04264</t>
  </si>
  <si>
    <t>DQ-04265</t>
  </si>
  <si>
    <t>DQ-04266</t>
  </si>
  <si>
    <t>DQ-04267</t>
  </si>
  <si>
    <t>DQ-04268</t>
  </si>
  <si>
    <t>DQ-04269</t>
  </si>
  <si>
    <t>DQ-04270</t>
  </si>
  <si>
    <t>DQ-04271</t>
  </si>
  <si>
    <t>DQ-04272</t>
  </si>
  <si>
    <t>DQ-04273</t>
  </si>
  <si>
    <t>DQ-04274</t>
  </si>
  <si>
    <t>DQ-04275</t>
  </si>
  <si>
    <t>DQ-04276</t>
  </si>
  <si>
    <t>DQ-04277</t>
  </si>
  <si>
    <t>DQ-04278</t>
  </si>
  <si>
    <t>DQ-04279</t>
  </si>
  <si>
    <t>DQ-04280</t>
  </si>
  <si>
    <t>DQ-04281</t>
  </si>
  <si>
    <t>DQ-04282</t>
  </si>
  <si>
    <t>DQ-04283</t>
  </si>
  <si>
    <t>DQ-04284</t>
  </si>
  <si>
    <t>DQ-04285</t>
  </si>
  <si>
    <t>DQ-04286</t>
  </si>
  <si>
    <t>DQ-04287</t>
  </si>
  <si>
    <t>DQ-04288</t>
  </si>
  <si>
    <t>DQ-04289</t>
  </si>
  <si>
    <t>DQ-04290</t>
  </si>
  <si>
    <t>DQ-04291</t>
  </si>
  <si>
    <t>DQ-04292</t>
  </si>
  <si>
    <t>DQ-04293</t>
  </si>
  <si>
    <t>DQ-04294</t>
  </si>
  <si>
    <t>DQ-04295</t>
  </si>
  <si>
    <t>DQ-04296</t>
  </si>
  <si>
    <t>DQ-04297</t>
  </si>
  <si>
    <t>DQ-04298</t>
  </si>
  <si>
    <t>DQ-04299</t>
  </si>
  <si>
    <t>DQ-04300</t>
  </si>
  <si>
    <t>DQ-04301</t>
  </si>
  <si>
    <t>DQ-04302</t>
  </si>
  <si>
    <t>DQ-04303</t>
  </si>
  <si>
    <t>DQ-04304</t>
  </si>
  <si>
    <t>DQ-04305</t>
  </si>
  <si>
    <t>DQ-04306</t>
  </si>
  <si>
    <t>DQ-04307</t>
  </si>
  <si>
    <t>DQ-04308</t>
  </si>
  <si>
    <t>DQ-04309</t>
  </si>
  <si>
    <t>DQ-04310</t>
  </si>
  <si>
    <t>DQ-04311</t>
  </si>
  <si>
    <t>DQ-04312</t>
  </si>
  <si>
    <t>DQ-04313</t>
  </si>
  <si>
    <t>DQ-04314</t>
  </si>
  <si>
    <t>DQ-04315</t>
  </si>
  <si>
    <t>DQ-04316</t>
  </si>
  <si>
    <t>DQ-04317</t>
  </si>
  <si>
    <t>DQ-04318</t>
  </si>
  <si>
    <t>DQ-04319</t>
  </si>
  <si>
    <t>DQ-04320</t>
  </si>
  <si>
    <t>DQ-04321</t>
  </si>
  <si>
    <t>DQ-04322</t>
  </si>
  <si>
    <t>DQ-04323</t>
  </si>
  <si>
    <t>DQ-04324</t>
  </si>
  <si>
    <t>DQ-04325</t>
  </si>
  <si>
    <t>DQ-04326</t>
  </si>
  <si>
    <t>DQ-04327</t>
  </si>
  <si>
    <t>DQ-04328</t>
  </si>
  <si>
    <t>DQ-04329</t>
  </si>
  <si>
    <t>DQ-04330</t>
  </si>
  <si>
    <t>DQ-04331</t>
  </si>
  <si>
    <t>DQ-04332</t>
  </si>
  <si>
    <t>DQ-04333</t>
  </si>
  <si>
    <t>DQ-04334</t>
  </si>
  <si>
    <t>DQ-04335</t>
  </si>
  <si>
    <t>DQ-04336</t>
  </si>
  <si>
    <t>DQ-04337</t>
  </si>
  <si>
    <t>DQ-04338</t>
  </si>
  <si>
    <t>DQ-04339</t>
  </si>
  <si>
    <t>DQ-04340</t>
  </si>
  <si>
    <t>DQ-04341</t>
  </si>
  <si>
    <t>DQ-04342</t>
  </si>
  <si>
    <t>DQ-04343</t>
  </si>
  <si>
    <t>DQ-04344</t>
  </si>
  <si>
    <t>DQ-04345</t>
  </si>
  <si>
    <t>DQ-04346</t>
  </si>
  <si>
    <t>DQ-04347</t>
  </si>
  <si>
    <t>DQ-04348</t>
  </si>
  <si>
    <t>DQ-04349</t>
  </si>
  <si>
    <t>DQ-04350</t>
  </si>
  <si>
    <t>DQ-04351</t>
  </si>
  <si>
    <t>DQ-04352</t>
  </si>
  <si>
    <t>DQ-04353</t>
  </si>
  <si>
    <t>DQ-04354</t>
  </si>
  <si>
    <t>DQ-04355</t>
  </si>
  <si>
    <t>DQ-04356</t>
  </si>
  <si>
    <t>DQ-04357</t>
  </si>
  <si>
    <t>DQ-04358</t>
  </si>
  <si>
    <t>DQ-04359</t>
  </si>
  <si>
    <t>DQ-04360</t>
  </si>
  <si>
    <t>DQ-04361</t>
  </si>
  <si>
    <t>DQ-04362</t>
  </si>
  <si>
    <t>DQ-04363</t>
  </si>
  <si>
    <t>DQ-04364</t>
  </si>
  <si>
    <t>DQ-04365</t>
  </si>
  <si>
    <t>DQ-04366</t>
  </si>
  <si>
    <t>DQ-04367</t>
  </si>
  <si>
    <t>DQ-04368</t>
  </si>
  <si>
    <t>DQ-04369</t>
  </si>
  <si>
    <t>DQ-04370</t>
  </si>
  <si>
    <t>DQ-04371</t>
  </si>
  <si>
    <t>DQ-04372</t>
  </si>
  <si>
    <t>DQ-04373</t>
  </si>
  <si>
    <t>DQ-04374</t>
  </si>
  <si>
    <t>DQ-04375</t>
  </si>
  <si>
    <t>DQ-04376</t>
  </si>
  <si>
    <t>DQ-04377</t>
  </si>
  <si>
    <t>DQ-04378</t>
  </si>
  <si>
    <t>DQ-04379</t>
  </si>
  <si>
    <t>DQ-04380</t>
  </si>
  <si>
    <t>DQ-04381</t>
  </si>
  <si>
    <t>DQ-04382</t>
  </si>
  <si>
    <t>DQ-04383</t>
  </si>
  <si>
    <t>DQ-04384</t>
  </si>
  <si>
    <t>DQ-04385</t>
  </si>
  <si>
    <t>DQ-04386</t>
  </si>
  <si>
    <t>DQ-04387</t>
  </si>
  <si>
    <t>DQ-04388</t>
  </si>
  <si>
    <t>DQ-04389</t>
  </si>
  <si>
    <t>DQ-04390</t>
  </si>
  <si>
    <t>DQ-04391</t>
  </si>
  <si>
    <t>DQ-04392</t>
  </si>
  <si>
    <t>DQ-04393</t>
  </si>
  <si>
    <t>DQ-04394</t>
  </si>
  <si>
    <t>DQ-04395</t>
  </si>
  <si>
    <t>DQ-04396</t>
  </si>
  <si>
    <t>DQ-04397</t>
  </si>
  <si>
    <t>DQ-04398</t>
  </si>
  <si>
    <t>DQ-04399</t>
  </si>
  <si>
    <t>DQ-04400</t>
  </si>
  <si>
    <t>DQ-04401</t>
  </si>
  <si>
    <t>DQ-04402</t>
  </si>
  <si>
    <t>DQ-04403</t>
  </si>
  <si>
    <t>DQ-04404</t>
  </si>
  <si>
    <t>DQ-04405</t>
  </si>
  <si>
    <t>DQ-04406</t>
  </si>
  <si>
    <t>DQ-04407</t>
  </si>
  <si>
    <t>DQ-04408</t>
  </si>
  <si>
    <t>DQ-04409</t>
  </si>
  <si>
    <t>DQ-04410</t>
  </si>
  <si>
    <t>DQ-04411</t>
  </si>
  <si>
    <t>DQ-04412</t>
  </si>
  <si>
    <t>DQ-04413</t>
  </si>
  <si>
    <t>DQ-04414</t>
  </si>
  <si>
    <t>DQ-04415</t>
  </si>
  <si>
    <t>DQ-04416</t>
  </si>
  <si>
    <t>DQ-04417</t>
  </si>
  <si>
    <t>DQ-04418</t>
  </si>
  <si>
    <t>DQ-04419</t>
  </si>
  <si>
    <t>DQ-04420</t>
  </si>
  <si>
    <t>DQ-04421</t>
  </si>
  <si>
    <t>DQ-04422</t>
  </si>
  <si>
    <t>DQ-04423</t>
  </si>
  <si>
    <t>DQ-04424</t>
  </si>
  <si>
    <t>DQ-04425</t>
  </si>
  <si>
    <t>DQ-04426</t>
  </si>
  <si>
    <t>DQ-04427</t>
  </si>
  <si>
    <t>DQ-04428</t>
  </si>
  <si>
    <t>DQ-04429</t>
  </si>
  <si>
    <t>DQ-04430</t>
  </si>
  <si>
    <t>DQ-04431</t>
  </si>
  <si>
    <t>DQ-04432</t>
  </si>
  <si>
    <t>DQ-04433</t>
  </si>
  <si>
    <t>DQ-04434</t>
  </si>
  <si>
    <t>DQ-04435</t>
  </si>
  <si>
    <t>DQ-04436</t>
  </si>
  <si>
    <t>DQ-04437</t>
  </si>
  <si>
    <t>DQ-04438</t>
  </si>
  <si>
    <t>DQ-04439</t>
  </si>
  <si>
    <t>DQ-04440</t>
  </si>
  <si>
    <t>DQ-04441</t>
  </si>
  <si>
    <t>DQ-04442</t>
  </si>
  <si>
    <t>DQ-04443</t>
  </si>
  <si>
    <t>DQ-04444</t>
  </si>
  <si>
    <t>DQ-04445</t>
  </si>
  <si>
    <t>DQ-04446</t>
  </si>
  <si>
    <t>DQ-04447</t>
  </si>
  <si>
    <t>DQ-04448</t>
  </si>
  <si>
    <t>DQ-04449</t>
  </si>
  <si>
    <t>DQ-04450</t>
  </si>
  <si>
    <t>DQ-04451</t>
  </si>
  <si>
    <t>DQ-04452</t>
  </si>
  <si>
    <t>DQ-04453</t>
  </si>
  <si>
    <t>DQ-04454</t>
  </si>
  <si>
    <t>DQ-04455</t>
  </si>
  <si>
    <t>DQ-04456</t>
  </si>
  <si>
    <t>DQ-04457</t>
  </si>
  <si>
    <t>DQ-04458</t>
  </si>
  <si>
    <t>DQ-04459</t>
  </si>
  <si>
    <t>DQ-04460</t>
  </si>
  <si>
    <t>DQ-04461</t>
  </si>
  <si>
    <t>DQ-04462</t>
  </si>
  <si>
    <t>DQ-04463</t>
  </si>
  <si>
    <t>DQ-04464</t>
  </si>
  <si>
    <t>DQ-04465</t>
  </si>
  <si>
    <t>DQ-04466</t>
  </si>
  <si>
    <t>DQ-04467</t>
  </si>
  <si>
    <t>DQ-04468</t>
  </si>
  <si>
    <t>DQ-04469</t>
  </si>
  <si>
    <t>DQ-04470</t>
  </si>
  <si>
    <t>DQ-04471</t>
  </si>
  <si>
    <t>DQ-04472</t>
  </si>
  <si>
    <t>DQ-04473</t>
  </si>
  <si>
    <t>DQ-04474</t>
  </si>
  <si>
    <t>DQ-04475</t>
  </si>
  <si>
    <t>DQ-04476</t>
  </si>
  <si>
    <t>DQ-04477</t>
  </si>
  <si>
    <t>DQ-04478</t>
  </si>
  <si>
    <t>DQ-04479</t>
  </si>
  <si>
    <t>DQ-04480</t>
  </si>
  <si>
    <t>DQ-04481</t>
  </si>
  <si>
    <t>DQ-04482</t>
  </si>
  <si>
    <t>DQ-04483</t>
  </si>
  <si>
    <t>DQ-04484</t>
  </si>
  <si>
    <t>DQ-04485</t>
  </si>
  <si>
    <t>DQ-04486</t>
  </si>
  <si>
    <t>DQ-04487</t>
  </si>
  <si>
    <t>DQ-04488</t>
  </si>
  <si>
    <t>DQ-04489</t>
  </si>
  <si>
    <t>DQ-04490</t>
  </si>
  <si>
    <t>DQ-04491</t>
  </si>
  <si>
    <t>DQ-04492</t>
  </si>
  <si>
    <t>DQ-04493</t>
  </si>
  <si>
    <t>DQ-04494</t>
  </si>
  <si>
    <t>DQ-04495</t>
  </si>
  <si>
    <t>DQ-04496</t>
  </si>
  <si>
    <t>DQ-04497</t>
  </si>
  <si>
    <t>DQ-04498</t>
  </si>
  <si>
    <t>DQ-04499</t>
  </si>
  <si>
    <t>DQ-04500</t>
  </si>
  <si>
    <t>DQ-04501</t>
  </si>
  <si>
    <t>DQ-04502</t>
  </si>
  <si>
    <t>DQ-04503</t>
  </si>
  <si>
    <t>DQ-04504</t>
  </si>
  <si>
    <t>DQ-04505</t>
  </si>
  <si>
    <t>DQ-04506</t>
  </si>
  <si>
    <t>DQ-04507</t>
  </si>
  <si>
    <t>DQ-04508</t>
  </si>
  <si>
    <t>DQ-04509</t>
  </si>
  <si>
    <t>DQ-04510</t>
  </si>
  <si>
    <t>DQ-04511</t>
  </si>
  <si>
    <t>DQ-04512</t>
  </si>
  <si>
    <t>DQ-04513</t>
  </si>
  <si>
    <t>DQ-04514</t>
  </si>
  <si>
    <t>DQ-04515</t>
  </si>
  <si>
    <t>DQ-04516</t>
  </si>
  <si>
    <t>DQ-04517</t>
  </si>
  <si>
    <t>DQ-04518</t>
  </si>
  <si>
    <t>DQ-04519</t>
  </si>
  <si>
    <t>DQ-04520</t>
  </si>
  <si>
    <t>DQ-04521</t>
  </si>
  <si>
    <t>DQ-04522</t>
  </si>
  <si>
    <t>DQ-04523</t>
  </si>
  <si>
    <t>DQ-04524</t>
  </si>
  <si>
    <t>DQ-04525</t>
  </si>
  <si>
    <t>DQ-04526</t>
  </si>
  <si>
    <t>DQ-04527</t>
  </si>
  <si>
    <t>DQ-04528</t>
  </si>
  <si>
    <t>DQ-04529</t>
  </si>
  <si>
    <t>DQ-04530</t>
  </si>
  <si>
    <t>DQ-04531</t>
  </si>
  <si>
    <t>DQ-04532</t>
  </si>
  <si>
    <t>DQ-04533</t>
  </si>
  <si>
    <t>DQ-04534</t>
  </si>
  <si>
    <t>DQ-04535</t>
  </si>
  <si>
    <t>DQ-04536</t>
  </si>
  <si>
    <t>DQ-04537</t>
  </si>
  <si>
    <t>DQ-04538</t>
  </si>
  <si>
    <t>DQ-04539</t>
  </si>
  <si>
    <t>DQ-04540</t>
  </si>
  <si>
    <t>DQ-04541</t>
  </si>
  <si>
    <t>DQ-04542</t>
  </si>
  <si>
    <t>DQ-04543</t>
  </si>
  <si>
    <t>DQ-04544</t>
  </si>
  <si>
    <t>DQ-04545</t>
  </si>
  <si>
    <t>DQ-04546</t>
  </si>
  <si>
    <t>DQ-04547</t>
  </si>
  <si>
    <t>DQ-04548</t>
  </si>
  <si>
    <t>DQ-04549</t>
  </si>
  <si>
    <t>DQ-04550</t>
  </si>
  <si>
    <t>DQ-04551</t>
  </si>
  <si>
    <t>DQ-04552</t>
  </si>
  <si>
    <t>DQ-04553</t>
  </si>
  <si>
    <t>DQ-04554</t>
  </si>
  <si>
    <t>DQ-04555</t>
  </si>
  <si>
    <t>DQ-04556</t>
  </si>
  <si>
    <t>DQ-04557</t>
  </si>
  <si>
    <t>DQ-04558</t>
  </si>
  <si>
    <t>DQ-04559</t>
  </si>
  <si>
    <t>DQ-04560</t>
  </si>
  <si>
    <t>DQ-04561</t>
  </si>
  <si>
    <t>DQ-04562</t>
  </si>
  <si>
    <t>DQ-04563</t>
  </si>
  <si>
    <t>DQ-04564</t>
  </si>
  <si>
    <t>DQ-04565</t>
  </si>
  <si>
    <t>DQ-04566</t>
  </si>
  <si>
    <t>DQ-04567</t>
  </si>
  <si>
    <t>DQ-04568</t>
  </si>
  <si>
    <t>DQ-04569</t>
  </si>
  <si>
    <t>DQ-04570</t>
  </si>
  <si>
    <t>DQ-04571</t>
  </si>
  <si>
    <t>DQ-04572</t>
  </si>
  <si>
    <t>DQ-04573</t>
  </si>
  <si>
    <t>DQ-04574</t>
  </si>
  <si>
    <t>DQ-04575</t>
  </si>
  <si>
    <t>DQ-04576</t>
  </si>
  <si>
    <t>DQ-04577</t>
  </si>
  <si>
    <t>DQ-04578</t>
  </si>
  <si>
    <t>DQ-04579</t>
  </si>
  <si>
    <t>DQ-04580</t>
  </si>
  <si>
    <t>DQ-04581</t>
  </si>
  <si>
    <t>DQ-04582</t>
  </si>
  <si>
    <t>DQ-04583</t>
  </si>
  <si>
    <t>DQ-04584</t>
  </si>
  <si>
    <t>DQ-04585</t>
  </si>
  <si>
    <t>DQ-04586</t>
  </si>
  <si>
    <t>DQ-04587</t>
  </si>
  <si>
    <t>DQ-04588</t>
  </si>
  <si>
    <t>DQ-04589</t>
  </si>
  <si>
    <t>DQ-04590</t>
  </si>
  <si>
    <t>DQ-04591</t>
  </si>
  <si>
    <t>DQ-04592</t>
  </si>
  <si>
    <t>DQ-04593</t>
  </si>
  <si>
    <t>DQ-04594</t>
  </si>
  <si>
    <t>DQ-04595</t>
  </si>
  <si>
    <t>DQ-04596</t>
  </si>
  <si>
    <t>DQ-04597</t>
  </si>
  <si>
    <t>DQ-04598</t>
  </si>
  <si>
    <t>DQ-04599</t>
  </si>
  <si>
    <t>DQ-04600</t>
  </si>
  <si>
    <t>DQ-04601</t>
  </si>
  <si>
    <t>DQ-04602</t>
  </si>
  <si>
    <t>DQ-04603</t>
  </si>
  <si>
    <t>DQ-04604</t>
  </si>
  <si>
    <t>DQ-04605</t>
  </si>
  <si>
    <t>DQ-04606</t>
  </si>
  <si>
    <t>DQ-04607</t>
  </si>
  <si>
    <t>DQ-04608</t>
  </si>
  <si>
    <t>DQ-04609</t>
  </si>
  <si>
    <t>DQ-04610</t>
  </si>
  <si>
    <t>DQ-04611</t>
  </si>
  <si>
    <t>DQ-04612</t>
  </si>
  <si>
    <t>DQ-04613</t>
  </si>
  <si>
    <t>DQ-04614</t>
  </si>
  <si>
    <t>DQ-04615</t>
  </si>
  <si>
    <t>DQ-04616</t>
  </si>
  <si>
    <t>DQ-04617</t>
  </si>
  <si>
    <t>DQ-04618</t>
  </si>
  <si>
    <t>DQ-04619</t>
  </si>
  <si>
    <t>DQ-04620</t>
  </si>
  <si>
    <t>DQ-04621</t>
  </si>
  <si>
    <t>DQ-04622</t>
  </si>
  <si>
    <t>DQ-04623</t>
  </si>
  <si>
    <t>DQ-04624</t>
  </si>
  <si>
    <t>DQ-04625</t>
  </si>
  <si>
    <t>DQ-04626</t>
  </si>
  <si>
    <t>DQ-04627</t>
  </si>
  <si>
    <t>DQ-04628</t>
  </si>
  <si>
    <t>DQ-04629</t>
  </si>
  <si>
    <t>DQ-04630</t>
  </si>
  <si>
    <t>DQ-04631</t>
  </si>
  <si>
    <t>DQ-04632</t>
  </si>
  <si>
    <t>DQ-04633</t>
  </si>
  <si>
    <t>DQ-04634</t>
  </si>
  <si>
    <t>DQ-04635</t>
  </si>
  <si>
    <t>DQ-04636</t>
  </si>
  <si>
    <t>DQ-04637</t>
  </si>
  <si>
    <t>DQ-04638</t>
  </si>
  <si>
    <t>DQ-04639</t>
  </si>
  <si>
    <t>DQ-04640</t>
  </si>
  <si>
    <t>DQ-04641</t>
  </si>
  <si>
    <t>DQ-04642</t>
  </si>
  <si>
    <t>DQ-04643</t>
  </si>
  <si>
    <t>DQ-04644</t>
  </si>
  <si>
    <t>DQ-04645</t>
  </si>
  <si>
    <t>DQ-04646</t>
  </si>
  <si>
    <t>DQ-04647</t>
  </si>
  <si>
    <t>DQ-04648</t>
  </si>
  <si>
    <t>DQ-04649</t>
  </si>
  <si>
    <t>DQ-04650</t>
  </si>
  <si>
    <t>DQ-04651</t>
  </si>
  <si>
    <t>DQ-04652</t>
  </si>
  <si>
    <t>DQ-04653</t>
  </si>
  <si>
    <t>DQ-04654</t>
  </si>
  <si>
    <t>DQ-04655</t>
  </si>
  <si>
    <t>DQ-04656</t>
  </si>
  <si>
    <t>DQ-04657</t>
  </si>
  <si>
    <t>DQ-04658</t>
  </si>
  <si>
    <t>DQ-04659</t>
  </si>
  <si>
    <t>DQ-04660</t>
  </si>
  <si>
    <t>DQ-04661</t>
  </si>
  <si>
    <t>DQ-04662</t>
  </si>
  <si>
    <t>DQ-04663</t>
  </si>
  <si>
    <t>DQ-04664</t>
  </si>
  <si>
    <t>DQ-04665</t>
  </si>
  <si>
    <t>DQ-04666</t>
  </si>
  <si>
    <t>DQ-04667</t>
  </si>
  <si>
    <t>DQ-04668</t>
  </si>
  <si>
    <t>DQ-04669</t>
  </si>
  <si>
    <t>DQ-04670</t>
  </si>
  <si>
    <t>DQ-04671</t>
  </si>
  <si>
    <t>DQ-04672</t>
  </si>
  <si>
    <t>DQ-04673</t>
  </si>
  <si>
    <t>DQ-04674</t>
  </si>
  <si>
    <t>DQ-04675</t>
  </si>
  <si>
    <t>DQ-04676</t>
  </si>
  <si>
    <t>DQ-04677</t>
  </si>
  <si>
    <t>DQ-04678</t>
  </si>
  <si>
    <t>DQ-04679</t>
  </si>
  <si>
    <t>DQ-04680</t>
  </si>
  <si>
    <t>DQ-04681</t>
  </si>
  <si>
    <t>DQ-04682</t>
  </si>
  <si>
    <t>DQ-04683</t>
  </si>
  <si>
    <t>DQ-04684</t>
  </si>
  <si>
    <t>DQ-04685</t>
  </si>
  <si>
    <t>DQ-04686</t>
  </si>
  <si>
    <t>DQ-04687</t>
  </si>
  <si>
    <t>DQ-04688</t>
  </si>
  <si>
    <t>DQ-04689</t>
  </si>
  <si>
    <t>DQ-04690</t>
  </si>
  <si>
    <t>DQ-04691</t>
  </si>
  <si>
    <t>DQ-04692</t>
  </si>
  <si>
    <t>DQ-04693</t>
  </si>
  <si>
    <t>DQ-04694</t>
  </si>
  <si>
    <t>DQ-04695</t>
  </si>
  <si>
    <t>DQ-04696</t>
  </si>
  <si>
    <t>DQ-04697</t>
  </si>
  <si>
    <t>DQ-04698</t>
  </si>
  <si>
    <t>DQ-04699</t>
  </si>
  <si>
    <t>DQ-04700</t>
  </si>
  <si>
    <t>DQ-04701</t>
  </si>
  <si>
    <t>DQ-04702</t>
  </si>
  <si>
    <t>DQ-04703</t>
  </si>
  <si>
    <t>DQ-04704</t>
  </si>
  <si>
    <t>DQ-04705</t>
  </si>
  <si>
    <t>DQ-04706</t>
  </si>
  <si>
    <t>DQ-04707</t>
  </si>
  <si>
    <t>DQ-04708</t>
  </si>
  <si>
    <t>DQ-04709</t>
  </si>
  <si>
    <t>buy_price</t>
  </si>
  <si>
    <t>total_buy_price</t>
  </si>
  <si>
    <t>sell_price</t>
  </si>
  <si>
    <t>total_sell_price</t>
  </si>
  <si>
    <t>transaction_date(Year)</t>
  </si>
  <si>
    <t>helper</t>
  </si>
  <si>
    <t>sell_to</t>
  </si>
  <si>
    <t>Grand Total</t>
  </si>
  <si>
    <t>Row Labels</t>
  </si>
  <si>
    <t>keuntungan</t>
  </si>
  <si>
    <t>Keuntungan per Tahun</t>
  </si>
  <si>
    <t>Column Labels</t>
  </si>
  <si>
    <t>Sum of quantity</t>
  </si>
  <si>
    <t>Count of transaction_type</t>
  </si>
  <si>
    <t>Total Buy Price</t>
  </si>
  <si>
    <t>Total Sell Price</t>
  </si>
  <si>
    <t>item_name</t>
  </si>
  <si>
    <t>item_type</t>
  </si>
  <si>
    <t>Jan</t>
  </si>
  <si>
    <t>Feb</t>
  </si>
  <si>
    <t>Mar</t>
  </si>
  <si>
    <t>Apr</t>
  </si>
  <si>
    <t>May</t>
  </si>
  <si>
    <t>Jun</t>
  </si>
  <si>
    <t>Jul</t>
  </si>
  <si>
    <t>Aug</t>
  </si>
  <si>
    <t>Sep</t>
  </si>
  <si>
    <t>Oct</t>
  </si>
  <si>
    <t>Nov</t>
  </si>
  <si>
    <t>Dec</t>
  </si>
  <si>
    <t>Obat Alergi</t>
  </si>
  <si>
    <t>Obat Batuk &amp; Pilek</t>
  </si>
  <si>
    <t>Obat Hipertensi</t>
  </si>
  <si>
    <t>Obat Kolesterol</t>
  </si>
  <si>
    <t>Obat Sakit Kepala &amp; Demam</t>
  </si>
  <si>
    <t>Obat Telinga</t>
  </si>
  <si>
    <t>Acetylcysteine Mahakam 200 mg</t>
  </si>
  <si>
    <t>Amlodipine Besilate</t>
  </si>
  <si>
    <t>Bedak Heroxyn 150 gr</t>
  </si>
  <si>
    <t>Bisoprolol Ogb Dexa</t>
  </si>
  <si>
    <t>Blopress 8 MG 7 Tablet</t>
  </si>
  <si>
    <t>Bodrex Extra</t>
  </si>
  <si>
    <t>Candesartan Ogb Dexa</t>
  </si>
  <si>
    <t>Carditens</t>
  </si>
  <si>
    <t>Cilostazol Bernofarm</t>
  </si>
  <si>
    <t>Concor 5MG Strip 10</t>
  </si>
  <si>
    <t>Decolsen 1 Strip 4 Tablet</t>
  </si>
  <si>
    <t>Dexteem Box Plus 100 Tablet</t>
  </si>
  <si>
    <t>Hisamitsu Bye Bye Fever</t>
  </si>
  <si>
    <t>Hyperchol 100 MG 12 KPS</t>
  </si>
  <si>
    <t>Irbesartan</t>
  </si>
  <si>
    <t>Irvell 150MG Box 20 Tablet</t>
  </si>
  <si>
    <t>Ketoconazole Ogb Dexa</t>
  </si>
  <si>
    <t>Konidin 4 Tablet</t>
  </si>
  <si>
    <t>Koolfever</t>
  </si>
  <si>
    <t>Lo Han Kuo Infusion 12</t>
  </si>
  <si>
    <t>Neozep Forte 1 Strip 4 Tablet</t>
  </si>
  <si>
    <t>Otilon Ear Drops 8 mL</t>
  </si>
  <si>
    <t>Ozen 10 MG Blister</t>
  </si>
  <si>
    <t>Panadol Anak Tablet 1 Strip</t>
  </si>
  <si>
    <t>Panadol Extra Tab</t>
  </si>
  <si>
    <t>Paramex Tablet / Obat</t>
  </si>
  <si>
    <t>Paratusin 1 Strip 10 Tablet</t>
  </si>
  <si>
    <t>Proris Ibuprofen</t>
  </si>
  <si>
    <t>Sanmol 500 MG 4 Tablet</t>
  </si>
  <si>
    <t>Sanmol Paracetamol</t>
  </si>
  <si>
    <t>Silex Syrup</t>
  </si>
  <si>
    <t>Simvastatin 10 MG Strip 10</t>
  </si>
  <si>
    <t>Trolip 100 MG 10 KPS</t>
  </si>
  <si>
    <t>Ultraflu Box Isi 25 Strip</t>
  </si>
  <si>
    <t>Vicks Formula 44 Antitusif</t>
  </si>
  <si>
    <t>Vicks Inhaler 0.5 mL</t>
  </si>
  <si>
    <t>Vital Ear Oil 10 mL</t>
  </si>
  <si>
    <t>Zevask 10 MG Box 50 Kaplet</t>
  </si>
  <si>
    <t>supplier_name</t>
  </si>
  <si>
    <t>DQLab Pharmacy Cempaka Putih</t>
  </si>
  <si>
    <t>DQLab Pharmacy Cilandak</t>
  </si>
  <si>
    <t>DQLab Pharmacy Cipayung</t>
  </si>
  <si>
    <t>DQLab Pharmacy Jagakarsa</t>
  </si>
  <si>
    <t>DQLab Pharmacy Jatinegara</t>
  </si>
  <si>
    <t>DQLab Pharmacy Kalideres</t>
  </si>
  <si>
    <t>DQLab Pharmacy Kebon Jeruk</t>
  </si>
  <si>
    <t>DQLab Pharmacy Kelapa Gading</t>
  </si>
  <si>
    <t>DQLab Pharmacy Menteng</t>
  </si>
  <si>
    <t>DQLab Pharmacy Palmerah</t>
  </si>
  <si>
    <t>DQLab Pharmacy Pancoran</t>
  </si>
  <si>
    <t>DQLab Pharmacy Pulogadung</t>
  </si>
  <si>
    <t>DQLab Pharmacy Senayan</t>
  </si>
  <si>
    <t>DQLab Pharmacy Setiabudi</t>
  </si>
  <si>
    <t>DQLab Pharmacy Tanah Abang</t>
  </si>
  <si>
    <t>DQLab Pharmacy Tanjung Priuk</t>
  </si>
  <si>
    <t>count_distinct_</t>
  </si>
  <si>
    <t>No</t>
  </si>
  <si>
    <t>Sum of total_buy_price</t>
  </si>
  <si>
    <t>Sum of Keuntungan</t>
  </si>
  <si>
    <t>lead_time</t>
  </si>
  <si>
    <t>Average of lead_time</t>
  </si>
  <si>
    <t>Supplier_name</t>
  </si>
  <si>
    <t>average delivery time</t>
  </si>
  <si>
    <t>total Item</t>
  </si>
  <si>
    <t>What are the names of the best selling items in 2020-2021 ?</t>
  </si>
  <si>
    <t>What is the name of the item that sells the least in 2020-2021 ?</t>
  </si>
  <si>
    <t>What types of drugs sell best in 2020-2021?</t>
  </si>
  <si>
    <t>Which supplier has the highest performance? (based on the arrival time of the goods) ?</t>
  </si>
  <si>
    <t>Which supplier has the lowest performance? (based on the arrival time of the goods) ?</t>
  </si>
  <si>
    <t>Which suppliers should remain current? (due to high sales of goods and good supplier performance) ?</t>
  </si>
  <si>
    <t>What is the profit of each year?</t>
  </si>
  <si>
    <t>Questions</t>
  </si>
  <si>
    <t>Most Selling Items</t>
  </si>
  <si>
    <t>Items with Least Total Sales</t>
  </si>
  <si>
    <t>Sales of Drugs</t>
  </si>
  <si>
    <t>Best Performing Supplier</t>
  </si>
  <si>
    <t>Worst Performing Supplier</t>
  </si>
  <si>
    <t>2020 - 2021</t>
  </si>
  <si>
    <t>"Drug Supply Chain"</t>
  </si>
  <si>
    <t>DQLab Group Company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</si>
</sst>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Helvetica"/>
      <family val="2"/>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2"/>
      <color theme="1"/>
      <name val="Poppins"/>
    </font>
    <font>
      <sz val="14"/>
      <color rgb="FF000000"/>
      <name val="Arial"/>
      <family val="2"/>
    </font>
    <font>
      <b/>
      <sz val="20"/>
      <color theme="9" tint="-0.499984740745262"/>
      <name val="Calibri"/>
      <family val="2"/>
      <scheme val="minor"/>
    </font>
    <font>
      <b/>
      <sz val="36"/>
      <color theme="0"/>
      <name val="Calibri"/>
      <family val="2"/>
      <scheme val="minor"/>
    </font>
    <font>
      <b/>
      <sz val="2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92D050"/>
        <bgColor indexed="64"/>
      </patternFill>
    </fill>
    <fill>
      <patternFill patternType="solid">
        <fgColor theme="9" tint="0.39997558519241921"/>
        <bgColor indexed="64"/>
      </patternFill>
    </fill>
    <fill>
      <patternFill patternType="solid">
        <fgColor theme="9" tint="0.59999389629810485"/>
        <bgColor indexed="64"/>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indexed="64"/>
      </start>
      <end style="thin">
        <color indexed="64"/>
      </end>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0" fontId="0" fillId="0" borderId="0" xfId="0" pivotButton="1"/>
    <xf numFmtId="1" fontId="0" fillId="0" borderId="0" xfId="0" applyNumberFormat="1" applyAlignment="1">
      <alignment horizontal="left"/>
    </xf>
    <xf numFmtId="0" fontId="18" fillId="0" borderId="0" xfId="0" applyFont="1"/>
    <xf numFmtId="0" fontId="19" fillId="33" borderId="10" xfId="0" applyFont="1" applyFill="1" applyBorder="1"/>
    <xf numFmtId="0" fontId="20" fillId="34" borderId="10" xfId="0" applyFont="1" applyFill="1" applyBorder="1"/>
    <xf numFmtId="15" fontId="20" fillId="34" borderId="10" xfId="0" applyNumberFormat="1" applyFont="1" applyFill="1" applyBorder="1"/>
    <xf numFmtId="1" fontId="20" fillId="34" borderId="10" xfId="0" applyNumberFormat="1" applyFont="1" applyFill="1" applyBorder="1"/>
    <xf numFmtId="0" fontId="20" fillId="35" borderId="10" xfId="0" applyFont="1" applyFill="1" applyBorder="1"/>
    <xf numFmtId="15" fontId="20" fillId="35" borderId="10" xfId="0" applyNumberFormat="1" applyFont="1" applyFill="1" applyBorder="1"/>
    <xf numFmtId="0" fontId="21" fillId="0" borderId="10" xfId="0" applyFont="1" applyBorder="1"/>
    <xf numFmtId="0" fontId="20" fillId="0" borderId="10" xfId="0" applyFont="1" applyBorder="1"/>
    <xf numFmtId="0" fontId="0" fillId="0" borderId="0" xfId="0" applyAlignment="1">
      <alignment horizontal="left"/>
    </xf>
    <xf numFmtId="0" fontId="0" fillId="0" borderId="10" xfId="0" applyBorder="1"/>
    <xf numFmtId="0" fontId="0" fillId="0" borderId="0" xfId="0" applyAlignment="1">
      <alignment horizontal="center" vertical="center"/>
    </xf>
    <xf numFmtId="0" fontId="0" fillId="0" borderId="0" xfId="0" applyAlignment="1">
      <alignment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wrapText="1"/>
    </xf>
    <xf numFmtId="0" fontId="22" fillId="36" borderId="0" xfId="0" applyFont="1" applyFill="1" applyAlignment="1">
      <alignment horizontal="center" vertical="center"/>
    </xf>
    <xf numFmtId="0" fontId="22" fillId="36" borderId="0" xfId="0" applyFont="1" applyFill="1" applyAlignment="1">
      <alignment vertical="center" wrapText="1"/>
    </xf>
    <xf numFmtId="0" fontId="23" fillId="0" borderId="0" xfId="0" applyFont="1" applyAlignment="1">
      <alignment horizontal="left" vertical="center" wrapText="1"/>
    </xf>
    <xf numFmtId="15" fontId="0" fillId="0" borderId="0" xfId="0" applyNumberFormat="1" applyAlignment="1">
      <alignment horizontal="left" indent="1"/>
    </xf>
    <xf numFmtId="2" fontId="0" fillId="0" borderId="0" xfId="0" applyNumberFormat="1"/>
    <xf numFmtId="0" fontId="0" fillId="0" borderId="0" xfId="0" applyAlignment="1">
      <alignment horizontal="left" indent="1"/>
    </xf>
    <xf numFmtId="0" fontId="24" fillId="0" borderId="0" xfId="0" applyFont="1" applyAlignment="1">
      <alignment horizontal="left" vertical="center" wrapText="1" readingOrder="1"/>
    </xf>
    <xf numFmtId="0" fontId="0" fillId="37" borderId="0" xfId="0" applyFill="1"/>
    <xf numFmtId="0" fontId="0" fillId="38" borderId="0" xfId="0" applyFill="1"/>
    <xf numFmtId="0" fontId="27" fillId="37" borderId="0" xfId="0" applyFont="1" applyFill="1" applyAlignment="1">
      <alignment vertical="center"/>
    </xf>
    <xf numFmtId="0" fontId="22" fillId="0" borderId="10" xfId="0" applyFont="1" applyBorder="1" applyAlignment="1">
      <alignment horizontal="center" vertical="center"/>
    </xf>
    <xf numFmtId="0" fontId="22" fillId="0" borderId="0" xfId="0" applyFont="1" applyAlignment="1">
      <alignment horizontal="center" vertical="center"/>
    </xf>
    <xf numFmtId="0" fontId="22" fillId="0" borderId="0" xfId="0" applyFont="1" applyAlignment="1">
      <alignment horizontal="left"/>
    </xf>
    <xf numFmtId="0" fontId="0" fillId="0" borderId="0" xfId="0" applyAlignment="1">
      <alignment horizontal="center"/>
    </xf>
    <xf numFmtId="0" fontId="26" fillId="37" borderId="0" xfId="0" applyFont="1" applyFill="1" applyAlignment="1">
      <alignment horizontal="center" vertical="center"/>
    </xf>
    <xf numFmtId="0" fontId="25" fillId="37" borderId="0" xfId="0" applyFont="1" applyFill="1" applyAlignment="1">
      <alignment horizontal="center" vertical="center"/>
    </xf>
    <xf numFmtId="0" fontId="27" fillId="37"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externalLink" Target="externalLinks/externalLink3.xml"/><Relationship Id="rId18" Type="http://purl.oclc.org/ooxml/officeDocument/relationships/theme" Target="theme/theme1.xml"/><Relationship Id="rId3" Type="http://purl.oclc.org/ooxml/officeDocument/relationships/worksheet" Target="worksheets/sheet3.xml"/><Relationship Id="rId21" Type="http://purl.oclc.org/ooxml/officeDocument/relationships/calcChain" Target="calcChain.xml"/><Relationship Id="rId7" Type="http://purl.oclc.org/ooxml/officeDocument/relationships/worksheet" Target="worksheets/sheet7.xml"/><Relationship Id="rId12" Type="http://purl.oclc.org/ooxml/officeDocument/relationships/externalLink" Target="externalLinks/externalLink2.xml"/><Relationship Id="rId17" Type="http://schemas.microsoft.com/office/2007/relationships/slicerCache" Target="slicerCaches/slicerCache2.xml"/><Relationship Id="rId2" Type="http://purl.oclc.org/ooxml/officeDocument/relationships/worksheet" Target="worksheets/sheet2.xml"/><Relationship Id="rId16" Type="http://schemas.microsoft.com/office/2007/relationships/slicerCache" Target="slicerCaches/slicerCache1.xml"/><Relationship Id="rId20"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externalLink" Target="externalLinks/externalLink1.xml"/><Relationship Id="rId5" Type="http://purl.oclc.org/ooxml/officeDocument/relationships/worksheet" Target="worksheets/sheet5.xml"/><Relationship Id="rId15" Type="http://purl.oclc.org/ooxml/officeDocument/relationships/pivotCacheDefinition" Target="pivotCache/pivotCacheDefinition2.xml"/><Relationship Id="rId10" Type="http://purl.oclc.org/ooxml/officeDocument/relationships/worksheet" Target="worksheets/sheet10.xml"/><Relationship Id="rId19" Type="http://purl.oclc.org/ooxml/officeDocument/relationships/styles" Target="styles.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purl.oclc.org/ooxml/officeDocument/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purl.oclc.org/ooxml/officeDocument/relationships/chartUserShapes" Target="../drawings/drawing10.xml"/><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1!PivotTable1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Most Selling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s>
    <c:plotArea>
      <c:layout/>
      <c:barChart>
        <c:barDir val="bar"/>
        <c:grouping val="clustered"/>
        <c:varyColors val="0"/>
        <c:ser>
          <c:idx val="0"/>
          <c:order val="0"/>
          <c:tx>
            <c:strRef>
              <c:f>'number 1'!$B$6</c:f>
              <c:strCache>
                <c:ptCount val="1"/>
                <c:pt idx="0">
                  <c:v>Total</c:v>
                </c:pt>
              </c:strCache>
            </c:strRef>
          </c:tx>
          <c:spPr>
            <a:solidFill>
              <a:schemeClr val="accent6">
                <a:lumMod val="40%"/>
                <a:lumOff val="60%"/>
              </a:schemeClr>
            </a:solidFill>
            <a:ln>
              <a:noFill/>
            </a:ln>
            <a:effectLst/>
          </c:spPr>
          <c:invertIfNegative val="0"/>
          <c:dPt>
            <c:idx val="4"/>
            <c:invertIfNegative val="0"/>
            <c:bubble3D val="0"/>
            <c:spPr>
              <a:solidFill>
                <a:schemeClr val="accent6"/>
              </a:solidFill>
              <a:ln>
                <a:noFill/>
              </a:ln>
              <a:effectLst/>
            </c:spPr>
            <c:extLst>
              <c:ext xmlns:c16="http://schemas.microsoft.com/office/drawing/2014/chart" uri="{C3380CC4-5D6E-409C-BE32-E72D297353CC}">
                <c16:uniqueId val="{00000001-1547-8C4A-B3BE-15AD040FEDA1}"/>
              </c:ext>
            </c:extLst>
          </c:dPt>
          <c:dLbls>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1'!$A$7:$A$11</c:f>
              <c:strCache>
                <c:ptCount val="5"/>
                <c:pt idx="0">
                  <c:v>Dexteem Box Plus 100 Tablet</c:v>
                </c:pt>
                <c:pt idx="1">
                  <c:v>Paramex Tablet / Obat</c:v>
                </c:pt>
                <c:pt idx="2">
                  <c:v>Ultraflu Box Isi 25 Strip</c:v>
                </c:pt>
                <c:pt idx="3">
                  <c:v>Bodrex Extra</c:v>
                </c:pt>
                <c:pt idx="4">
                  <c:v>Decolsen 1 Strip 4 Tablet</c:v>
                </c:pt>
              </c:strCache>
            </c:strRef>
          </c:cat>
          <c:val>
            <c:numRef>
              <c:f>'number 1'!$B$7:$B$11</c:f>
              <c:numCache>
                <c:formatCode>General</c:formatCode>
                <c:ptCount val="5"/>
                <c:pt idx="0">
                  <c:v>12496</c:v>
                </c:pt>
                <c:pt idx="1">
                  <c:v>12932</c:v>
                </c:pt>
                <c:pt idx="2">
                  <c:v>13893</c:v>
                </c:pt>
                <c:pt idx="3">
                  <c:v>16814</c:v>
                </c:pt>
                <c:pt idx="4">
                  <c:v>21400</c:v>
                </c:pt>
              </c:numCache>
            </c:numRef>
          </c:val>
          <c:extLst>
            <c:ext xmlns:c16="http://schemas.microsoft.com/office/drawing/2014/chart" uri="{C3380CC4-5D6E-409C-BE32-E72D297353CC}">
              <c16:uniqueId val="{00000002-1547-8C4A-B3BE-15AD040FEDA1}"/>
            </c:ext>
          </c:extLst>
        </c:ser>
        <c:dLbls>
          <c:showLegendKey val="0"/>
          <c:showVal val="0"/>
          <c:showCatName val="0"/>
          <c:showSerName val="0"/>
          <c:showPercent val="0"/>
          <c:showBubbleSize val="0"/>
        </c:dLbls>
        <c:gapWidth val="182"/>
        <c:axId val="1346728432"/>
        <c:axId val="1292387920"/>
      </c:barChart>
      <c:catAx>
        <c:axId val="13467284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292387920"/>
        <c:crosses val="autoZero"/>
        <c:auto val="1"/>
        <c:lblAlgn val="ctr"/>
        <c:lblOffset val="100"/>
        <c:noMultiLvlLbl val="0"/>
      </c:catAx>
      <c:valAx>
        <c:axId val="1292387920"/>
        <c:scaling>
          <c:orientation val="minMax"/>
        </c:scaling>
        <c:delete val="1"/>
        <c:axPos val="b"/>
        <c:numFmt formatCode="General" sourceLinked="1"/>
        <c:majorTickMark val="none"/>
        <c:minorTickMark val="none"/>
        <c:tickLblPos val="nextTo"/>
        <c:crossAx val="134672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items with the least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barChart>
        <c:barDir val="bar"/>
        <c:grouping val="clustered"/>
        <c:varyColors val="0"/>
        <c:ser>
          <c:idx val="0"/>
          <c:order val="0"/>
          <c:tx>
            <c:strRef>
              <c:f>'number 2'!$B$6</c:f>
              <c:strCache>
                <c:ptCount val="1"/>
                <c:pt idx="0">
                  <c:v>Total</c:v>
                </c:pt>
              </c:strCache>
            </c:strRef>
          </c:tx>
          <c:spPr>
            <a:solidFill>
              <a:schemeClr val="accent2">
                <a:lumMod val="40%"/>
                <a:lumOff val="60%"/>
              </a:schemeClr>
            </a:solidFill>
            <a:ln>
              <a:noFill/>
            </a:ln>
            <a:effectLst/>
          </c:spPr>
          <c:invertIfNegative val="0"/>
          <c:dPt>
            <c:idx val="4"/>
            <c:invertIfNegative val="0"/>
            <c:bubble3D val="0"/>
            <c:spPr>
              <a:solidFill>
                <a:schemeClr val="accent2"/>
              </a:solidFill>
              <a:ln>
                <a:noFill/>
              </a:ln>
              <a:effectLst/>
            </c:spPr>
            <c:extLst>
              <c:ext xmlns:c16="http://schemas.microsoft.com/office/drawing/2014/chart" uri="{C3380CC4-5D6E-409C-BE32-E72D297353CC}">
                <c16:uniqueId val="{00000002-9ED0-284E-A203-32212FC11A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2'!$A$7:$A$11</c:f>
              <c:strCache>
                <c:ptCount val="5"/>
                <c:pt idx="0">
                  <c:v>Ketoconazole Ogb Dexa</c:v>
                </c:pt>
                <c:pt idx="1">
                  <c:v>Blopress 8 MG 7 Tablet</c:v>
                </c:pt>
                <c:pt idx="2">
                  <c:v>Panadol Extra Tab</c:v>
                </c:pt>
                <c:pt idx="3">
                  <c:v>Zevask 10 MG Box 50 Kaplet</c:v>
                </c:pt>
                <c:pt idx="4">
                  <c:v>Silex Syrup</c:v>
                </c:pt>
              </c:strCache>
            </c:strRef>
          </c:cat>
          <c:val>
            <c:numRef>
              <c:f>'number 2'!$B$7:$B$11</c:f>
              <c:numCache>
                <c:formatCode>General</c:formatCode>
                <c:ptCount val="5"/>
                <c:pt idx="0">
                  <c:v>45</c:v>
                </c:pt>
                <c:pt idx="1">
                  <c:v>45</c:v>
                </c:pt>
                <c:pt idx="2">
                  <c:v>43</c:v>
                </c:pt>
                <c:pt idx="3">
                  <c:v>40</c:v>
                </c:pt>
                <c:pt idx="4">
                  <c:v>17</c:v>
                </c:pt>
              </c:numCache>
            </c:numRef>
          </c:val>
          <c:extLst>
            <c:ext xmlns:c16="http://schemas.microsoft.com/office/drawing/2014/chart" uri="{C3380CC4-5D6E-409C-BE32-E72D297353CC}">
              <c16:uniqueId val="{00000000-9ED0-284E-A203-32212FC11A96}"/>
            </c:ext>
          </c:extLst>
        </c:ser>
        <c:dLbls>
          <c:showLegendKey val="0"/>
          <c:showVal val="0"/>
          <c:showCatName val="0"/>
          <c:showSerName val="0"/>
          <c:showPercent val="0"/>
          <c:showBubbleSize val="0"/>
        </c:dLbls>
        <c:gapWidth val="182"/>
        <c:axId val="1328870000"/>
        <c:axId val="1332577280"/>
      </c:barChart>
      <c:catAx>
        <c:axId val="132887000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32577280"/>
        <c:crosses val="autoZero"/>
        <c:auto val="1"/>
        <c:lblAlgn val="ctr"/>
        <c:lblOffset val="100"/>
        <c:noMultiLvlLbl val="0"/>
      </c:catAx>
      <c:valAx>
        <c:axId val="1332577280"/>
        <c:scaling>
          <c:orientation val="minMax"/>
        </c:scaling>
        <c:delete val="1"/>
        <c:axPos val="b"/>
        <c:numFmt formatCode="General" sourceLinked="1"/>
        <c:majorTickMark val="none"/>
        <c:minorTickMark val="none"/>
        <c:tickLblPos val="nextTo"/>
        <c:crossAx val="132887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3!PivotTable10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sales of drugs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s>
    <c:plotArea>
      <c:layout/>
      <c:barChart>
        <c:barDir val="col"/>
        <c:grouping val="clustered"/>
        <c:varyColors val="0"/>
        <c:ser>
          <c:idx val="0"/>
          <c:order val="0"/>
          <c:tx>
            <c:strRef>
              <c:f>'number 3'!$B$6</c:f>
              <c:strCache>
                <c:ptCount val="1"/>
                <c:pt idx="0">
                  <c:v>Total</c:v>
                </c:pt>
              </c:strCache>
            </c:strRef>
          </c:tx>
          <c:spPr>
            <a:solidFill>
              <a:schemeClr val="accent6">
                <a:lumMod val="40%"/>
                <a:lumOff val="60%"/>
              </a:schemeClr>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1DF2-4F44-8619-121A3F625AFF}"/>
              </c:ext>
            </c:extLst>
          </c:dPt>
          <c:dLbls>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3'!$A$7:$A$12</c:f>
              <c:strCache>
                <c:ptCount val="6"/>
                <c:pt idx="0">
                  <c:v>Obat Sakit Kepala &amp; Demam</c:v>
                </c:pt>
                <c:pt idx="1">
                  <c:v>Obat Batuk &amp; Pilek</c:v>
                </c:pt>
                <c:pt idx="2">
                  <c:v>Obat Alergi</c:v>
                </c:pt>
                <c:pt idx="3">
                  <c:v>Obat Hipertensi</c:v>
                </c:pt>
                <c:pt idx="4">
                  <c:v>Obat Kolesterol</c:v>
                </c:pt>
                <c:pt idx="5">
                  <c:v>Obat Telinga</c:v>
                </c:pt>
              </c:strCache>
            </c:strRef>
          </c:cat>
          <c:val>
            <c:numRef>
              <c:f>'number 3'!$B$7:$B$12</c:f>
              <c:numCache>
                <c:formatCode>General</c:formatCode>
                <c:ptCount val="6"/>
                <c:pt idx="0">
                  <c:v>72916</c:v>
                </c:pt>
                <c:pt idx="1">
                  <c:v>57160</c:v>
                </c:pt>
                <c:pt idx="2">
                  <c:v>47087</c:v>
                </c:pt>
                <c:pt idx="3">
                  <c:v>38355</c:v>
                </c:pt>
                <c:pt idx="4">
                  <c:v>10022</c:v>
                </c:pt>
                <c:pt idx="5">
                  <c:v>7084</c:v>
                </c:pt>
              </c:numCache>
            </c:numRef>
          </c:val>
          <c:extLst>
            <c:ext xmlns:c16="http://schemas.microsoft.com/office/drawing/2014/chart" uri="{C3380CC4-5D6E-409C-BE32-E72D297353CC}">
              <c16:uniqueId val="{00000000-1DF2-4F44-8619-121A3F625AFF}"/>
            </c:ext>
          </c:extLst>
        </c:ser>
        <c:dLbls>
          <c:showLegendKey val="0"/>
          <c:showVal val="0"/>
          <c:showCatName val="0"/>
          <c:showSerName val="0"/>
          <c:showPercent val="0"/>
          <c:showBubbleSize val="0"/>
        </c:dLbls>
        <c:gapWidth val="219"/>
        <c:overlap val="-27"/>
        <c:axId val="1125572672"/>
        <c:axId val="1060929632"/>
      </c:barChart>
      <c:catAx>
        <c:axId val="112557267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0929632"/>
        <c:crosses val="autoZero"/>
        <c:auto val="1"/>
        <c:lblAlgn val="ctr"/>
        <c:lblOffset val="100"/>
        <c:noMultiLvlLbl val="0"/>
      </c:catAx>
      <c:valAx>
        <c:axId val="1060929632"/>
        <c:scaling>
          <c:orientation val="minMax"/>
        </c:scaling>
        <c:delete val="1"/>
        <c:axPos val="l"/>
        <c:numFmt formatCode="General" sourceLinked="1"/>
        <c:majorTickMark val="none"/>
        <c:minorTickMark val="none"/>
        <c:tickLblPos val="nextTo"/>
        <c:crossAx val="112557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best performing supplier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fld id="{A03FB561-E9EB-2241-833B-E181AE684A9F}"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'number 4'!$B$6</c:f>
              <c:strCache>
                <c:ptCount val="1"/>
                <c:pt idx="0">
                  <c:v>Total</c:v>
                </c:pt>
              </c:strCache>
            </c:strRef>
          </c:tx>
          <c:spPr>
            <a:solidFill>
              <a:schemeClr val="accent6">
                <a:lumMod val="40%"/>
                <a:lumOff val="60%"/>
              </a:schemeClr>
            </a:solidFill>
            <a:ln>
              <a:noFill/>
            </a:ln>
            <a:effectLst/>
          </c:spPr>
          <c:invertIfNegative val="0"/>
          <c:dPt>
            <c:idx val="4"/>
            <c:invertIfNegative val="0"/>
            <c:bubble3D val="0"/>
            <c:spPr>
              <a:solidFill>
                <a:schemeClr val="accent6"/>
              </a:solidFill>
              <a:ln>
                <a:noFill/>
              </a:ln>
              <a:effectLst/>
            </c:spPr>
            <c:extLst>
              <c:ext xmlns:c16="http://schemas.microsoft.com/office/drawing/2014/chart" uri="{C3380CC4-5D6E-409C-BE32-E72D297353CC}">
                <c16:uniqueId val="{00000002-AE83-C24B-9FC1-F322420DEFED}"/>
              </c:ext>
            </c:extLst>
          </c:dPt>
          <c:dLbls>
            <c:dLbl>
              <c:idx val="4"/>
              <c:tx>
                <c:rich>
                  <a:bodyPr/>
                  <a:lstStyle/>
                  <a:p>
                    <a:fld id="{A03FB561-E9EB-2241-833B-E181AE684A9F}"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E83-C24B-9FC1-F322420DEF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4'!$A$7:$A$11</c:f>
              <c:strCache>
                <c:ptCount val="5"/>
                <c:pt idx="0">
                  <c:v>DQLab Pharmacy Setiabudi</c:v>
                </c:pt>
                <c:pt idx="1">
                  <c:v>DQLab Pharmacy Pancoran</c:v>
                </c:pt>
                <c:pt idx="2">
                  <c:v>DQLab Pharmacy Kebon Jeruk</c:v>
                </c:pt>
                <c:pt idx="3">
                  <c:v>DQLab Pharmacy Menteng</c:v>
                </c:pt>
                <c:pt idx="4">
                  <c:v>DQLab Pharmacy Cipayung</c:v>
                </c:pt>
              </c:strCache>
            </c:strRef>
          </c:cat>
          <c:val>
            <c:numRef>
              <c:f>'number 4'!$B$7:$B$11</c:f>
              <c:numCache>
                <c:formatCode>0.00</c:formatCode>
                <c:ptCount val="5"/>
                <c:pt idx="0">
                  <c:v>14.7</c:v>
                </c:pt>
                <c:pt idx="1">
                  <c:v>14</c:v>
                </c:pt>
                <c:pt idx="2">
                  <c:v>14</c:v>
                </c:pt>
                <c:pt idx="3">
                  <c:v>11.666666666666666</c:v>
                </c:pt>
                <c:pt idx="4">
                  <c:v>9.8000000000000007</c:v>
                </c:pt>
              </c:numCache>
            </c:numRef>
          </c:val>
          <c:extLst>
            <c:ext xmlns:c16="http://schemas.microsoft.com/office/drawing/2014/chart" uri="{C3380CC4-5D6E-409C-BE32-E72D297353CC}">
              <c16:uniqueId val="{00000000-AE83-C24B-9FC1-F322420DEFED}"/>
            </c:ext>
          </c:extLst>
        </c:ser>
        <c:dLbls>
          <c:showLegendKey val="0"/>
          <c:showVal val="0"/>
          <c:showCatName val="0"/>
          <c:showSerName val="0"/>
          <c:showPercent val="0"/>
          <c:showBubbleSize val="0"/>
        </c:dLbls>
        <c:gapWidth val="219"/>
        <c:axId val="1025454624"/>
        <c:axId val="1024952464"/>
      </c:barChart>
      <c:catAx>
        <c:axId val="102545462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24952464"/>
        <c:crosses val="autoZero"/>
        <c:auto val="1"/>
        <c:lblAlgn val="ctr"/>
        <c:lblOffset val="100"/>
        <c:noMultiLvlLbl val="0"/>
      </c:catAx>
      <c:valAx>
        <c:axId val="1024952464"/>
        <c:scaling>
          <c:orientation val="minMax"/>
        </c:scaling>
        <c:delete val="1"/>
        <c:axPos val="b"/>
        <c:numFmt formatCode="0.00" sourceLinked="1"/>
        <c:majorTickMark val="none"/>
        <c:minorTickMark val="none"/>
        <c:tickLblPos val="nextTo"/>
        <c:crossAx val="10254546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Worst Performing Supplier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barChart>
        <c:barDir val="bar"/>
        <c:grouping val="clustered"/>
        <c:varyColors val="0"/>
        <c:ser>
          <c:idx val="0"/>
          <c:order val="0"/>
          <c:tx>
            <c:strRef>
              <c:f>'number 5'!$B$6</c:f>
              <c:strCache>
                <c:ptCount val="1"/>
                <c:pt idx="0">
                  <c:v>Total</c:v>
                </c:pt>
              </c:strCache>
            </c:strRef>
          </c:tx>
          <c:spPr>
            <a:solidFill>
              <a:schemeClr val="accent2">
                <a:lumMod val="40%"/>
                <a:lumOff val="60%"/>
              </a:schemeClr>
            </a:solidFill>
            <a:ln>
              <a:noFill/>
            </a:ln>
            <a:effectLst/>
          </c:spPr>
          <c:invertIfNegative val="0"/>
          <c:dPt>
            <c:idx val="4"/>
            <c:invertIfNegative val="0"/>
            <c:bubble3D val="0"/>
            <c:spPr>
              <a:solidFill>
                <a:schemeClr val="accent2"/>
              </a:solidFill>
              <a:ln>
                <a:noFill/>
              </a:ln>
              <a:effectLst/>
            </c:spPr>
            <c:extLst>
              <c:ext xmlns:c16="http://schemas.microsoft.com/office/drawing/2014/chart" uri="{C3380CC4-5D6E-409C-BE32-E72D297353CC}">
                <c16:uniqueId val="{00000002-19F9-9242-B6F8-7491B33162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5'!$A$7:$A$11</c:f>
              <c:strCache>
                <c:ptCount val="5"/>
                <c:pt idx="0">
                  <c:v>DQLab Pharmacy Jagakarsa</c:v>
                </c:pt>
                <c:pt idx="1">
                  <c:v>DQLab Pharmacy Kelapa Gading</c:v>
                </c:pt>
                <c:pt idx="2">
                  <c:v>DQLab Pharmacy Palmerah</c:v>
                </c:pt>
                <c:pt idx="3">
                  <c:v>DQLab Pharmacy Cempaka Putih</c:v>
                </c:pt>
                <c:pt idx="4">
                  <c:v>DQLab Pharmacy Tanjung Priuk</c:v>
                </c:pt>
              </c:strCache>
            </c:strRef>
          </c:cat>
          <c:val>
            <c:numRef>
              <c:f>'number 5'!$B$7:$B$11</c:f>
              <c:numCache>
                <c:formatCode>0.00</c:formatCode>
                <c:ptCount val="5"/>
                <c:pt idx="0">
                  <c:v>20.5625</c:v>
                </c:pt>
                <c:pt idx="1">
                  <c:v>21</c:v>
                </c:pt>
                <c:pt idx="2">
                  <c:v>22.75</c:v>
                </c:pt>
                <c:pt idx="3">
                  <c:v>23.470588235294116</c:v>
                </c:pt>
                <c:pt idx="4">
                  <c:v>26.25</c:v>
                </c:pt>
              </c:numCache>
            </c:numRef>
          </c:val>
          <c:extLst>
            <c:ext xmlns:c16="http://schemas.microsoft.com/office/drawing/2014/chart" uri="{C3380CC4-5D6E-409C-BE32-E72D297353CC}">
              <c16:uniqueId val="{00000000-19F9-9242-B6F8-7491B33162F5}"/>
            </c:ext>
          </c:extLst>
        </c:ser>
        <c:dLbls>
          <c:showLegendKey val="0"/>
          <c:showVal val="0"/>
          <c:showCatName val="0"/>
          <c:showSerName val="0"/>
          <c:showPercent val="0"/>
          <c:showBubbleSize val="0"/>
        </c:dLbls>
        <c:gapWidth val="219"/>
        <c:axId val="979865920"/>
        <c:axId val="979702272"/>
      </c:barChart>
      <c:catAx>
        <c:axId val="97986592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979702272"/>
        <c:crosses val="autoZero"/>
        <c:auto val="1"/>
        <c:lblAlgn val="ctr"/>
        <c:lblOffset val="100"/>
        <c:noMultiLvlLbl val="0"/>
      </c:catAx>
      <c:valAx>
        <c:axId val="979702272"/>
        <c:scaling>
          <c:orientation val="minMax"/>
        </c:scaling>
        <c:delete val="1"/>
        <c:axPos val="b"/>
        <c:numFmt formatCode="0.00" sourceLinked="1"/>
        <c:majorTickMark val="none"/>
        <c:minorTickMark val="none"/>
        <c:tickLblPos val="nextTo"/>
        <c:crossAx val="97986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suppliers that need to be maintained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barChart>
        <c:barDir val="col"/>
        <c:grouping val="clustered"/>
        <c:varyColors val="0"/>
        <c:ser>
          <c:idx val="0"/>
          <c:order val="0"/>
          <c:tx>
            <c:strRef>
              <c:f>'number 6'!$H$2</c:f>
              <c:strCache>
                <c:ptCount val="1"/>
                <c:pt idx="0">
                  <c:v>total Item</c:v>
                </c:pt>
              </c:strCache>
            </c:strRef>
          </c:tx>
          <c:spPr>
            <a:solidFill>
              <a:schemeClr val="accent6">
                <a:lumMod val="40%"/>
                <a:lumOff val="60%"/>
              </a:schemeClr>
            </a:solidFill>
            <a:ln>
              <a:noFill/>
            </a:ln>
            <a:effectLst/>
          </c:spPr>
          <c:invertIfNegative val="0"/>
          <c:dLbls>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6'!$G$3:$G$5</c:f>
              <c:strCache>
                <c:ptCount val="3"/>
                <c:pt idx="0">
                  <c:v>DQLab Pharmacy Kebon Jeruk</c:v>
                </c:pt>
                <c:pt idx="1">
                  <c:v>DQLab Pharmacy Setiabudi</c:v>
                </c:pt>
                <c:pt idx="2">
                  <c:v>DQLab Pharmacy Pancoran</c:v>
                </c:pt>
              </c:strCache>
            </c:strRef>
          </c:cat>
          <c:val>
            <c:numRef>
              <c:f>'number 6'!$H$3:$H$5</c:f>
              <c:numCache>
                <c:formatCode>General</c:formatCode>
                <c:ptCount val="3"/>
                <c:pt idx="0">
                  <c:v>32500</c:v>
                </c:pt>
                <c:pt idx="1">
                  <c:v>34000</c:v>
                </c:pt>
                <c:pt idx="2">
                  <c:v>16000</c:v>
                </c:pt>
              </c:numCache>
            </c:numRef>
          </c:val>
          <c:extLst>
            <c:ext xmlns:c16="http://schemas.microsoft.com/office/drawing/2014/chart" uri="{C3380CC4-5D6E-409C-BE32-E72D297353CC}">
              <c16:uniqueId val="{00000000-F3DD-BE4D-A0F1-ABAE0B5EC939}"/>
            </c:ext>
          </c:extLst>
        </c:ser>
        <c:dLbls>
          <c:showLegendKey val="0"/>
          <c:showVal val="0"/>
          <c:showCatName val="0"/>
          <c:showSerName val="0"/>
          <c:showPercent val="0"/>
          <c:showBubbleSize val="0"/>
        </c:dLbls>
        <c:gapWidth val="210"/>
        <c:axId val="1093495792"/>
        <c:axId val="1085874384"/>
      </c:barChart>
      <c:lineChart>
        <c:grouping val="standard"/>
        <c:varyColors val="0"/>
        <c:ser>
          <c:idx val="1"/>
          <c:order val="1"/>
          <c:tx>
            <c:strRef>
              <c:f>'number 6'!$I$2</c:f>
              <c:strCache>
                <c:ptCount val="1"/>
                <c:pt idx="0">
                  <c:v>average delivery time</c:v>
                </c:pt>
              </c:strCache>
            </c:strRef>
          </c:tx>
          <c:spPr>
            <a:ln w="28575" cap="rnd">
              <a:solidFill>
                <a:schemeClr val="accent6">
                  <a:lumMod val="50%"/>
                </a:schemeClr>
              </a:solidFill>
              <a:prstDash val="solid"/>
              <a:round/>
            </a:ln>
            <a:effectLst/>
          </c:spPr>
          <c:marker>
            <c:symbol val="circle"/>
            <c:size val="5"/>
            <c:spPr>
              <a:solidFill>
                <a:schemeClr val="bg1"/>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6'!$G$3:$G$5</c:f>
              <c:strCache>
                <c:ptCount val="3"/>
                <c:pt idx="0">
                  <c:v>DQLab Pharmacy Kebon Jeruk</c:v>
                </c:pt>
                <c:pt idx="1">
                  <c:v>DQLab Pharmacy Setiabudi</c:v>
                </c:pt>
                <c:pt idx="2">
                  <c:v>DQLab Pharmacy Pancoran</c:v>
                </c:pt>
              </c:strCache>
            </c:strRef>
          </c:cat>
          <c:val>
            <c:numRef>
              <c:f>'number 6'!$I$3:$I$5</c:f>
              <c:numCache>
                <c:formatCode>0.00</c:formatCode>
                <c:ptCount val="3"/>
                <c:pt idx="0">
                  <c:v>14</c:v>
                </c:pt>
                <c:pt idx="1">
                  <c:v>14.7</c:v>
                </c:pt>
                <c:pt idx="2">
                  <c:v>14</c:v>
                </c:pt>
              </c:numCache>
            </c:numRef>
          </c:val>
          <c:smooth val="0"/>
          <c:extLst>
            <c:ext xmlns:c16="http://schemas.microsoft.com/office/drawing/2014/chart" uri="{C3380CC4-5D6E-409C-BE32-E72D297353CC}">
              <c16:uniqueId val="{00000001-F3DD-BE4D-A0F1-ABAE0B5EC939}"/>
            </c:ext>
          </c:extLst>
        </c:ser>
        <c:dLbls>
          <c:showLegendKey val="0"/>
          <c:showVal val="0"/>
          <c:showCatName val="0"/>
          <c:showSerName val="0"/>
          <c:showPercent val="0"/>
          <c:showBubbleSize val="0"/>
        </c:dLbls>
        <c:marker val="1"/>
        <c:smooth val="0"/>
        <c:axId val="1089852976"/>
        <c:axId val="1090359312"/>
      </c:lineChart>
      <c:catAx>
        <c:axId val="10934957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85874384"/>
        <c:crosses val="autoZero"/>
        <c:auto val="1"/>
        <c:lblAlgn val="ctr"/>
        <c:lblOffset val="100"/>
        <c:noMultiLvlLbl val="0"/>
      </c:catAx>
      <c:valAx>
        <c:axId val="108587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93495792"/>
        <c:crosses val="autoZero"/>
        <c:crossBetween val="between"/>
      </c:valAx>
      <c:valAx>
        <c:axId val="10903593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89852976"/>
        <c:crosses val="max"/>
        <c:crossBetween val="between"/>
      </c:valAx>
      <c:catAx>
        <c:axId val="1089852976"/>
        <c:scaling>
          <c:orientation val="minMax"/>
        </c:scaling>
        <c:delete val="1"/>
        <c:axPos val="b"/>
        <c:numFmt formatCode="General" sourceLinked="1"/>
        <c:majorTickMark val="out"/>
        <c:minorTickMark val="none"/>
        <c:tickLblPos val="nextTo"/>
        <c:crossAx val="10903593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7!PivotTable3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Buy and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7'!$B$3</c:f>
              <c:strCache>
                <c:ptCount val="1"/>
                <c:pt idx="0">
                  <c:v>Total Buy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7'!$A$4:$A$6</c:f>
              <c:strCache>
                <c:ptCount val="2"/>
                <c:pt idx="0">
                  <c:v>2020</c:v>
                </c:pt>
                <c:pt idx="1">
                  <c:v>2021</c:v>
                </c:pt>
              </c:strCache>
            </c:strRef>
          </c:cat>
          <c:val>
            <c:numRef>
              <c:f>'number 7'!$B$4:$B$6</c:f>
              <c:numCache>
                <c:formatCode>General</c:formatCode>
                <c:ptCount val="2"/>
                <c:pt idx="0">
                  <c:v>5756743600</c:v>
                </c:pt>
                <c:pt idx="1">
                  <c:v>3430774800</c:v>
                </c:pt>
              </c:numCache>
            </c:numRef>
          </c:val>
          <c:extLst>
            <c:ext xmlns:c16="http://schemas.microsoft.com/office/drawing/2014/chart" uri="{C3380CC4-5D6E-409C-BE32-E72D297353CC}">
              <c16:uniqueId val="{00000000-DFF5-F943-AACC-A27AF0C87D3A}"/>
            </c:ext>
          </c:extLst>
        </c:ser>
        <c:ser>
          <c:idx val="1"/>
          <c:order val="1"/>
          <c:tx>
            <c:strRef>
              <c:f>'number 7'!$C$3</c:f>
              <c:strCache>
                <c:ptCount val="1"/>
                <c:pt idx="0">
                  <c:v>Total Sell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7'!$A$4:$A$6</c:f>
              <c:strCache>
                <c:ptCount val="2"/>
                <c:pt idx="0">
                  <c:v>2020</c:v>
                </c:pt>
                <c:pt idx="1">
                  <c:v>2021</c:v>
                </c:pt>
              </c:strCache>
            </c:strRef>
          </c:cat>
          <c:val>
            <c:numRef>
              <c:f>'number 7'!$C$4:$C$6</c:f>
              <c:numCache>
                <c:formatCode>General</c:formatCode>
                <c:ptCount val="2"/>
                <c:pt idx="0">
                  <c:v>4175162434</c:v>
                </c:pt>
                <c:pt idx="1">
                  <c:v>3580868148</c:v>
                </c:pt>
              </c:numCache>
            </c:numRef>
          </c:val>
          <c:extLst>
            <c:ext xmlns:c16="http://schemas.microsoft.com/office/drawing/2014/chart" uri="{C3380CC4-5D6E-409C-BE32-E72D297353CC}">
              <c16:uniqueId val="{00000001-DFF5-F943-AACC-A27AF0C87D3A}"/>
            </c:ext>
          </c:extLst>
        </c:ser>
        <c:dLbls>
          <c:showLegendKey val="0"/>
          <c:showVal val="0"/>
          <c:showCatName val="0"/>
          <c:showSerName val="0"/>
          <c:showPercent val="0"/>
          <c:showBubbleSize val="0"/>
        </c:dLbls>
        <c:gapWidth val="219"/>
        <c:overlap val="-27"/>
        <c:axId val="282508368"/>
        <c:axId val="282516784"/>
      </c:barChart>
      <c:catAx>
        <c:axId val="28250836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82516784"/>
        <c:crosses val="autoZero"/>
        <c:auto val="1"/>
        <c:lblAlgn val="ctr"/>
        <c:lblOffset val="100"/>
        <c:noMultiLvlLbl val="0"/>
      </c:catAx>
      <c:valAx>
        <c:axId val="282516784"/>
        <c:scaling>
          <c:orientation val="minMax"/>
        </c:scaling>
        <c:delete val="1"/>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crossAx val="28250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7!PivotTable1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Sales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7'!$B$24</c:f>
              <c:strCache>
                <c:ptCount val="1"/>
                <c:pt idx="0">
                  <c:v>Sum of total_buy_price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'number 7'!$A$25:$A$51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'number 7'!$B$25:$B$51</c:f>
              <c:numCache>
                <c:formatCode>General</c:formatCode>
                <c:ptCount val="24"/>
                <c:pt idx="0">
                  <c:v>1487085900</c:v>
                </c:pt>
                <c:pt idx="1">
                  <c:v>603262500</c:v>
                </c:pt>
                <c:pt idx="2">
                  <c:v>375552500</c:v>
                </c:pt>
                <c:pt idx="3">
                  <c:v>245183000</c:v>
                </c:pt>
                <c:pt idx="4">
                  <c:v>671104000</c:v>
                </c:pt>
                <c:pt idx="5">
                  <c:v>217192200</c:v>
                </c:pt>
                <c:pt idx="6">
                  <c:v>182755000</c:v>
                </c:pt>
                <c:pt idx="7">
                  <c:v>429210000</c:v>
                </c:pt>
                <c:pt idx="8">
                  <c:v>519601000</c:v>
                </c:pt>
                <c:pt idx="9">
                  <c:v>474083000</c:v>
                </c:pt>
                <c:pt idx="10">
                  <c:v>425845000</c:v>
                </c:pt>
                <c:pt idx="11">
                  <c:v>125869500</c:v>
                </c:pt>
                <c:pt idx="12">
                  <c:v>232398000</c:v>
                </c:pt>
                <c:pt idx="13">
                  <c:v>421668000</c:v>
                </c:pt>
                <c:pt idx="14">
                  <c:v>284396000</c:v>
                </c:pt>
                <c:pt idx="15">
                  <c:v>348643000</c:v>
                </c:pt>
                <c:pt idx="16">
                  <c:v>243184000</c:v>
                </c:pt>
                <c:pt idx="17">
                  <c:v>49174000</c:v>
                </c:pt>
                <c:pt idx="18">
                  <c:v>364452000</c:v>
                </c:pt>
                <c:pt idx="19">
                  <c:v>392107000</c:v>
                </c:pt>
                <c:pt idx="20">
                  <c:v>377840800</c:v>
                </c:pt>
                <c:pt idx="21">
                  <c:v>256935000</c:v>
                </c:pt>
                <c:pt idx="22">
                  <c:v>144680000</c:v>
                </c:pt>
                <c:pt idx="23">
                  <c:v>315297000</c:v>
                </c:pt>
              </c:numCache>
            </c:numRef>
          </c:val>
          <c:smooth val="0"/>
          <c:extLst>
            <c:ext xmlns:c16="http://schemas.microsoft.com/office/drawing/2014/chart" uri="{C3380CC4-5D6E-409C-BE32-E72D297353CC}">
              <c16:uniqueId val="{00000000-5608-8E47-8D1A-E46A13F51072}"/>
            </c:ext>
          </c:extLst>
        </c:ser>
        <c:ser>
          <c:idx val="1"/>
          <c:order val="1"/>
          <c:tx>
            <c:strRef>
              <c:f>'number 7'!$C$24</c:f>
              <c:strCache>
                <c:ptCount val="1"/>
                <c:pt idx="0">
                  <c:v>Total Sell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'number 7'!$A$25:$A$51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'number 7'!$C$25:$C$51</c:f>
              <c:numCache>
                <c:formatCode>General</c:formatCode>
                <c:ptCount val="24"/>
                <c:pt idx="0">
                  <c:v>295241773</c:v>
                </c:pt>
                <c:pt idx="1">
                  <c:v>319981173</c:v>
                </c:pt>
                <c:pt idx="2">
                  <c:v>248696915</c:v>
                </c:pt>
                <c:pt idx="3">
                  <c:v>268751266</c:v>
                </c:pt>
                <c:pt idx="4">
                  <c:v>504759932</c:v>
                </c:pt>
                <c:pt idx="5">
                  <c:v>273042331</c:v>
                </c:pt>
                <c:pt idx="6">
                  <c:v>428829600</c:v>
                </c:pt>
                <c:pt idx="7">
                  <c:v>318366271</c:v>
                </c:pt>
                <c:pt idx="8">
                  <c:v>339546449</c:v>
                </c:pt>
                <c:pt idx="9">
                  <c:v>616786592</c:v>
                </c:pt>
                <c:pt idx="10">
                  <c:v>273400437</c:v>
                </c:pt>
                <c:pt idx="11">
                  <c:v>287759695</c:v>
                </c:pt>
                <c:pt idx="12">
                  <c:v>300457280</c:v>
                </c:pt>
                <c:pt idx="13">
                  <c:v>415271777</c:v>
                </c:pt>
                <c:pt idx="14">
                  <c:v>234318208</c:v>
                </c:pt>
                <c:pt idx="15">
                  <c:v>365189744</c:v>
                </c:pt>
                <c:pt idx="16">
                  <c:v>401125900</c:v>
                </c:pt>
                <c:pt idx="17">
                  <c:v>231204236</c:v>
                </c:pt>
                <c:pt idx="18">
                  <c:v>166851257</c:v>
                </c:pt>
                <c:pt idx="19">
                  <c:v>317998410</c:v>
                </c:pt>
                <c:pt idx="20">
                  <c:v>319081069</c:v>
                </c:pt>
                <c:pt idx="21">
                  <c:v>259869669</c:v>
                </c:pt>
                <c:pt idx="22">
                  <c:v>237925278</c:v>
                </c:pt>
                <c:pt idx="23">
                  <c:v>331575320</c:v>
                </c:pt>
              </c:numCache>
            </c:numRef>
          </c:val>
          <c:smooth val="0"/>
          <c:extLst>
            <c:ext xmlns:c16="http://schemas.microsoft.com/office/drawing/2014/chart" uri="{C3380CC4-5D6E-409C-BE32-E72D297353CC}">
              <c16:uniqueId val="{00000003-5608-8E47-8D1A-E46A13F51072}"/>
            </c:ext>
          </c:extLst>
        </c:ser>
        <c:dLbls>
          <c:showLegendKey val="0"/>
          <c:showVal val="0"/>
          <c:showCatName val="0"/>
          <c:showSerName val="0"/>
          <c:showPercent val="0"/>
          <c:showBubbleSize val="0"/>
        </c:dLbls>
        <c:marker val="1"/>
        <c:smooth val="0"/>
        <c:axId val="960134576"/>
        <c:axId val="959701856"/>
      </c:lineChart>
      <c:catAx>
        <c:axId val="96013457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t" anchorCtr="1"/>
          <a:lstStyle/>
          <a:p>
            <a:pPr>
              <a:defRPr sz="900" b="0" i="0" u="none" strike="noStrike" kern="1200" baseline="0%">
                <a:solidFill>
                  <a:schemeClr val="tx1">
                    <a:lumMod val="65%"/>
                    <a:lumOff val="35%"/>
                  </a:schemeClr>
                </a:solidFill>
                <a:latin typeface="+mn-lt"/>
                <a:ea typeface="+mn-ea"/>
                <a:cs typeface="+mn-cs"/>
              </a:defRPr>
            </a:pPr>
            <a:endParaRPr lang="en-US"/>
          </a:p>
        </c:txPr>
        <c:crossAx val="959701856"/>
        <c:crosses val="autoZero"/>
        <c:auto val="1"/>
        <c:lblAlgn val="ctr"/>
        <c:lblOffset val="100"/>
        <c:noMultiLvlLbl val="0"/>
      </c:catAx>
      <c:valAx>
        <c:axId val="959701856"/>
        <c:scaling>
          <c:orientation val="minMax"/>
        </c:scaling>
        <c:delete val="1"/>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crossAx val="96013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7!PivotTable2</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r>
              <a:rPr lang="en-US" b="1">
                <a:solidFill>
                  <a:schemeClr val="tx1"/>
                </a:solidFill>
              </a:rPr>
              <a:t>Sales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7"/>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8"/>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9"/>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0"/>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5"/>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7"/>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9"/>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1"/>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s>
    <c:plotArea>
      <c:layout/>
      <c:lineChart>
        <c:grouping val="standard"/>
        <c:varyColors val="0"/>
        <c:ser>
          <c:idx val="0"/>
          <c:order val="0"/>
          <c:tx>
            <c:strRef>
              <c:f>'number 7'!$B$54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1-F964-3C48-B696-F62C3C0DE8A2}"/>
              </c:ext>
            </c:extLst>
          </c:dPt>
          <c:dPt>
            <c:idx val="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2-F964-3C48-B696-F62C3C0DE8A2}"/>
              </c:ext>
            </c:extLst>
          </c:dPt>
          <c:dPt>
            <c:idx val="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3-F964-3C48-B696-F62C3C0DE8A2}"/>
              </c:ext>
            </c:extLst>
          </c:dPt>
          <c:dPt>
            <c:idx val="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D-F964-3C48-B696-F62C3C0DE8A2}"/>
              </c:ext>
            </c:extLst>
          </c:dPt>
          <c:dPt>
            <c:idx val="4"/>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4-F964-3C48-B696-F62C3C0DE8A2}"/>
              </c:ext>
            </c:extLst>
          </c:dPt>
          <c:dPt>
            <c:idx val="5"/>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E-F964-3C48-B696-F62C3C0DE8A2}"/>
              </c:ext>
            </c:extLst>
          </c:dPt>
          <c:dPt>
            <c:idx val="6"/>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F-F964-3C48-B696-F62C3C0DE8A2}"/>
              </c:ext>
            </c:extLst>
          </c:dPt>
          <c:dPt>
            <c:idx val="7"/>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5-F964-3C48-B696-F62C3C0DE8A2}"/>
              </c:ext>
            </c:extLst>
          </c:dPt>
          <c:dPt>
            <c:idx val="8"/>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6-F964-3C48-B696-F62C3C0DE8A2}"/>
              </c:ext>
            </c:extLst>
          </c:dPt>
          <c:dPt>
            <c:idx val="9"/>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0-F964-3C48-B696-F62C3C0DE8A2}"/>
              </c:ext>
            </c:extLst>
          </c:dPt>
          <c:dPt>
            <c:idx val="1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7-F964-3C48-B696-F62C3C0DE8A2}"/>
              </c:ext>
            </c:extLst>
          </c:dPt>
          <c:dPt>
            <c:idx val="1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1-F964-3C48-B696-F62C3C0DE8A2}"/>
              </c:ext>
            </c:extLst>
          </c:dPt>
          <c:dPt>
            <c:idx val="1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2-F964-3C48-B696-F62C3C0DE8A2}"/>
              </c:ext>
            </c:extLst>
          </c:dPt>
          <c:dPt>
            <c:idx val="1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8-F964-3C48-B696-F62C3C0DE8A2}"/>
              </c:ext>
            </c:extLst>
          </c:dPt>
          <c:dPt>
            <c:idx val="14"/>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9-F964-3C48-B696-F62C3C0DE8A2}"/>
              </c:ext>
            </c:extLst>
          </c:dPt>
          <c:dPt>
            <c:idx val="15"/>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3-F964-3C48-B696-F62C3C0DE8A2}"/>
              </c:ext>
            </c:extLst>
          </c:dPt>
          <c:dPt>
            <c:idx val="16"/>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4-F964-3C48-B696-F62C3C0DE8A2}"/>
              </c:ext>
            </c:extLst>
          </c:dPt>
          <c:dPt>
            <c:idx val="17"/>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5-F964-3C48-B696-F62C3C0DE8A2}"/>
              </c:ext>
            </c:extLst>
          </c:dPt>
          <c:dPt>
            <c:idx val="18"/>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A-F964-3C48-B696-F62C3C0DE8A2}"/>
              </c:ext>
            </c:extLst>
          </c:dPt>
          <c:dPt>
            <c:idx val="19"/>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B-F964-3C48-B696-F62C3C0DE8A2}"/>
              </c:ext>
            </c:extLst>
          </c:dPt>
          <c:dPt>
            <c:idx val="2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C-F964-3C48-B696-F62C3C0DE8A2}"/>
              </c:ext>
            </c:extLst>
          </c:dPt>
          <c:dPt>
            <c:idx val="2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6-F964-3C48-B696-F62C3C0DE8A2}"/>
              </c:ext>
            </c:extLst>
          </c:dPt>
          <c:dPt>
            <c:idx val="2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7-F964-3C48-B696-F62C3C0DE8A2}"/>
              </c:ext>
            </c:extLst>
          </c:dPt>
          <c:dPt>
            <c:idx val="2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8-F964-3C48-B696-F62C3C0DE8A2}"/>
              </c:ext>
            </c:extLst>
          </c:dPt>
          <c:dLbls>
            <c:dLbl>
              <c:idx val="3"/>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D-F964-3C48-B696-F62C3C0DE8A2}"/>
                </c:ext>
              </c:extLst>
            </c:dLbl>
            <c:dLbl>
              <c:idx val="5"/>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E-F964-3C48-B696-F62C3C0DE8A2}"/>
                </c:ext>
              </c:extLst>
            </c:dLbl>
            <c:dLbl>
              <c:idx val="6"/>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F-F964-3C48-B696-F62C3C0DE8A2}"/>
                </c:ext>
              </c:extLst>
            </c:dLbl>
            <c:dLbl>
              <c:idx val="9"/>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0-F964-3C48-B696-F62C3C0DE8A2}"/>
                </c:ext>
              </c:extLst>
            </c:dLbl>
            <c:dLbl>
              <c:idx val="11"/>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1-F964-3C48-B696-F62C3C0DE8A2}"/>
                </c:ext>
              </c:extLst>
            </c:dLbl>
            <c:dLbl>
              <c:idx val="12"/>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2-F964-3C48-B696-F62C3C0DE8A2}"/>
                </c:ext>
              </c:extLst>
            </c:dLbl>
            <c:dLbl>
              <c:idx val="15"/>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3-F964-3C48-B696-F62C3C0DE8A2}"/>
                </c:ext>
              </c:extLst>
            </c:dLbl>
            <c:dLbl>
              <c:idx val="16"/>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4-F964-3C48-B696-F62C3C0DE8A2}"/>
                </c:ext>
              </c:extLst>
            </c:dLbl>
            <c:dLbl>
              <c:idx val="17"/>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5-F964-3C48-B696-F62C3C0DE8A2}"/>
                </c:ext>
              </c:extLst>
            </c:dLbl>
            <c:dLbl>
              <c:idx val="21"/>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6-F964-3C48-B696-F62C3C0DE8A2}"/>
                </c:ext>
              </c:extLst>
            </c:dLbl>
            <c:dLbl>
              <c:idx val="22"/>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7-F964-3C48-B696-F62C3C0DE8A2}"/>
                </c:ext>
              </c:extLst>
            </c:dLbl>
            <c:dLbl>
              <c:idx val="23"/>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8-F964-3C48-B696-F62C3C0DE8A2}"/>
                </c:ext>
              </c:extLst>
            </c:dLbl>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
                          <a:lumOff val="65%"/>
                        </a:schemeClr>
                      </a:solidFill>
                    </a:ln>
                    <a:effectLst/>
                  </c:spPr>
                </c15:leaderLines>
              </c:ext>
            </c:extLst>
          </c:dLbls>
          <c:cat>
            <c:multiLvlStrRef>
              <c:f>'number 7'!$A$55:$A$81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'number 7'!$B$55:$B$81</c:f>
              <c:numCache>
                <c:formatCode>General</c:formatCode>
                <c:ptCount val="24"/>
                <c:pt idx="0">
                  <c:v>-1191844127</c:v>
                </c:pt>
                <c:pt idx="1">
                  <c:v>-283281327</c:v>
                </c:pt>
                <c:pt idx="2">
                  <c:v>-126855585</c:v>
                </c:pt>
                <c:pt idx="3">
                  <c:v>23568266</c:v>
                </c:pt>
                <c:pt idx="4">
                  <c:v>-166344068</c:v>
                </c:pt>
                <c:pt idx="5">
                  <c:v>55850131</c:v>
                </c:pt>
                <c:pt idx="6">
                  <c:v>246074600</c:v>
                </c:pt>
                <c:pt idx="7">
                  <c:v>-110843729</c:v>
                </c:pt>
                <c:pt idx="8">
                  <c:v>-180054551</c:v>
                </c:pt>
                <c:pt idx="9">
                  <c:v>142703592</c:v>
                </c:pt>
                <c:pt idx="10">
                  <c:v>-152444563</c:v>
                </c:pt>
                <c:pt idx="11">
                  <c:v>161890195</c:v>
                </c:pt>
                <c:pt idx="12">
                  <c:v>68059280</c:v>
                </c:pt>
                <c:pt idx="13">
                  <c:v>-6396223</c:v>
                </c:pt>
                <c:pt idx="14">
                  <c:v>-50077792</c:v>
                </c:pt>
                <c:pt idx="15">
                  <c:v>16546744</c:v>
                </c:pt>
                <c:pt idx="16">
                  <c:v>157941900</c:v>
                </c:pt>
                <c:pt idx="17">
                  <c:v>182030236</c:v>
                </c:pt>
                <c:pt idx="18">
                  <c:v>-197600743</c:v>
                </c:pt>
                <c:pt idx="19">
                  <c:v>-74108590</c:v>
                </c:pt>
                <c:pt idx="20">
                  <c:v>-58759731</c:v>
                </c:pt>
                <c:pt idx="21">
                  <c:v>2934669</c:v>
                </c:pt>
                <c:pt idx="22">
                  <c:v>93245278</c:v>
                </c:pt>
                <c:pt idx="23">
                  <c:v>16278320</c:v>
                </c:pt>
              </c:numCache>
            </c:numRef>
          </c:val>
          <c:smooth val="0"/>
          <c:extLst>
            <c:ext xmlns:c16="http://schemas.microsoft.com/office/drawing/2014/chart" uri="{C3380CC4-5D6E-409C-BE32-E72D297353CC}">
              <c16:uniqueId val="{00000000-CDC6-904D-BFC6-3CAE64E78821}"/>
            </c:ext>
          </c:extLst>
        </c:ser>
        <c:dLbls>
          <c:dLblPos val="ctr"/>
          <c:showLegendKey val="0"/>
          <c:showVal val="1"/>
          <c:showCatName val="0"/>
          <c:showSerName val="0"/>
          <c:showPercent val="0"/>
          <c:showBubbleSize val="0"/>
        </c:dLbls>
        <c:marker val="1"/>
        <c:smooth val="0"/>
        <c:axId val="1986650975"/>
        <c:axId val="2011537375"/>
      </c:lineChart>
      <c:catAx>
        <c:axId val="1986650975"/>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low"/>
        <c:spPr>
          <a:noFill/>
          <a:ln w="9525" cap="flat" cmpd="sng" algn="ctr">
            <a:solidFill>
              <a:schemeClr val="tx1">
                <a:lumMod val="15%"/>
                <a:lumOff val="85%"/>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2011537375"/>
        <c:crosses val="autoZero"/>
        <c:auto val="1"/>
        <c:lblAlgn val="ctr"/>
        <c:lblOffset val="100"/>
        <c:noMultiLvlLbl val="0"/>
      </c:catAx>
      <c:valAx>
        <c:axId val="2011537375"/>
        <c:scaling>
          <c:orientation val="minMax"/>
        </c:scaling>
        <c:delete val="1"/>
        <c:axPos val="l"/>
        <c:numFmt formatCode="General" sourceLinked="1"/>
        <c:majorTickMark val="none"/>
        <c:minorTickMark val="none"/>
        <c:tickLblPos val="nextTo"/>
        <c:crossAx val="19866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7!PivotTable3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Buy and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7'!$B$3</c:f>
              <c:strCache>
                <c:ptCount val="1"/>
                <c:pt idx="0">
                  <c:v>Total Buy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7'!$A$4:$A$6</c:f>
              <c:strCache>
                <c:ptCount val="2"/>
                <c:pt idx="0">
                  <c:v>2020</c:v>
                </c:pt>
                <c:pt idx="1">
                  <c:v>2021</c:v>
                </c:pt>
              </c:strCache>
            </c:strRef>
          </c:cat>
          <c:val>
            <c:numRef>
              <c:f>'number 7'!$B$4:$B$6</c:f>
              <c:numCache>
                <c:formatCode>General</c:formatCode>
                <c:ptCount val="2"/>
                <c:pt idx="0">
                  <c:v>5756743600</c:v>
                </c:pt>
                <c:pt idx="1">
                  <c:v>3430774800</c:v>
                </c:pt>
              </c:numCache>
            </c:numRef>
          </c:val>
          <c:extLst>
            <c:ext xmlns:c16="http://schemas.microsoft.com/office/drawing/2014/chart" uri="{C3380CC4-5D6E-409C-BE32-E72D297353CC}">
              <c16:uniqueId val="{00000000-7E7C-DD48-8B62-DD4965934533}"/>
            </c:ext>
          </c:extLst>
        </c:ser>
        <c:ser>
          <c:idx val="1"/>
          <c:order val="1"/>
          <c:tx>
            <c:strRef>
              <c:f>'number 7'!$C$3</c:f>
              <c:strCache>
                <c:ptCount val="1"/>
                <c:pt idx="0">
                  <c:v>Total Sell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7'!$A$4:$A$6</c:f>
              <c:strCache>
                <c:ptCount val="2"/>
                <c:pt idx="0">
                  <c:v>2020</c:v>
                </c:pt>
                <c:pt idx="1">
                  <c:v>2021</c:v>
                </c:pt>
              </c:strCache>
            </c:strRef>
          </c:cat>
          <c:val>
            <c:numRef>
              <c:f>'number 7'!$C$4:$C$6</c:f>
              <c:numCache>
                <c:formatCode>General</c:formatCode>
                <c:ptCount val="2"/>
                <c:pt idx="0">
                  <c:v>4175162434</c:v>
                </c:pt>
                <c:pt idx="1">
                  <c:v>3580868148</c:v>
                </c:pt>
              </c:numCache>
            </c:numRef>
          </c:val>
          <c:extLst>
            <c:ext xmlns:c16="http://schemas.microsoft.com/office/drawing/2014/chart" uri="{C3380CC4-5D6E-409C-BE32-E72D297353CC}">
              <c16:uniqueId val="{00000001-7E7C-DD48-8B62-DD4965934533}"/>
            </c:ext>
          </c:extLst>
        </c:ser>
        <c:dLbls>
          <c:showLegendKey val="0"/>
          <c:showVal val="0"/>
          <c:showCatName val="0"/>
          <c:showSerName val="0"/>
          <c:showPercent val="0"/>
          <c:showBubbleSize val="0"/>
        </c:dLbls>
        <c:gapWidth val="219"/>
        <c:overlap val="-27"/>
        <c:axId val="282508368"/>
        <c:axId val="282516784"/>
      </c:barChart>
      <c:catAx>
        <c:axId val="28250836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82516784"/>
        <c:crosses val="autoZero"/>
        <c:auto val="1"/>
        <c:lblAlgn val="ctr"/>
        <c:lblOffset val="100"/>
        <c:noMultiLvlLbl val="0"/>
      </c:catAx>
      <c:valAx>
        <c:axId val="282516784"/>
        <c:scaling>
          <c:orientation val="minMax"/>
        </c:scaling>
        <c:delete val="1"/>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crossAx val="28250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Most Selling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s>
    <c:plotArea>
      <c:layout/>
      <c:barChart>
        <c:barDir val="bar"/>
        <c:grouping val="clustered"/>
        <c:varyColors val="0"/>
        <c:ser>
          <c:idx val="0"/>
          <c:order val="0"/>
          <c:tx>
            <c:strRef>
              <c:f>'number 1'!$B$6</c:f>
              <c:strCache>
                <c:ptCount val="1"/>
                <c:pt idx="0">
                  <c:v>Total</c:v>
                </c:pt>
              </c:strCache>
            </c:strRef>
          </c:tx>
          <c:spPr>
            <a:solidFill>
              <a:schemeClr val="accent6">
                <a:lumMod val="40%"/>
                <a:lumOff val="60%"/>
              </a:schemeClr>
            </a:solidFill>
            <a:ln>
              <a:noFill/>
            </a:ln>
            <a:effectLst/>
          </c:spPr>
          <c:invertIfNegative val="0"/>
          <c:dPt>
            <c:idx val="4"/>
            <c:invertIfNegative val="0"/>
            <c:bubble3D val="0"/>
            <c:spPr>
              <a:solidFill>
                <a:schemeClr val="accent6"/>
              </a:solidFill>
              <a:ln>
                <a:noFill/>
              </a:ln>
              <a:effectLst/>
            </c:spPr>
            <c:extLst>
              <c:ext xmlns:c16="http://schemas.microsoft.com/office/drawing/2014/chart" uri="{C3380CC4-5D6E-409C-BE32-E72D297353CC}">
                <c16:uniqueId val="{00000001-2DD4-C247-809E-349B9E8FB0B1}"/>
              </c:ext>
            </c:extLst>
          </c:dPt>
          <c:dLbls>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1'!$A$7:$A$11</c:f>
              <c:strCache>
                <c:ptCount val="5"/>
                <c:pt idx="0">
                  <c:v>Dexteem Box Plus 100 Tablet</c:v>
                </c:pt>
                <c:pt idx="1">
                  <c:v>Paramex Tablet / Obat</c:v>
                </c:pt>
                <c:pt idx="2">
                  <c:v>Ultraflu Box Isi 25 Strip</c:v>
                </c:pt>
                <c:pt idx="3">
                  <c:v>Bodrex Extra</c:v>
                </c:pt>
                <c:pt idx="4">
                  <c:v>Decolsen 1 Strip 4 Tablet</c:v>
                </c:pt>
              </c:strCache>
            </c:strRef>
          </c:cat>
          <c:val>
            <c:numRef>
              <c:f>'number 1'!$B$7:$B$11</c:f>
              <c:numCache>
                <c:formatCode>General</c:formatCode>
                <c:ptCount val="5"/>
                <c:pt idx="0">
                  <c:v>12496</c:v>
                </c:pt>
                <c:pt idx="1">
                  <c:v>12932</c:v>
                </c:pt>
                <c:pt idx="2">
                  <c:v>13893</c:v>
                </c:pt>
                <c:pt idx="3">
                  <c:v>16814</c:v>
                </c:pt>
                <c:pt idx="4">
                  <c:v>21400</c:v>
                </c:pt>
              </c:numCache>
            </c:numRef>
          </c:val>
          <c:extLst>
            <c:ext xmlns:c16="http://schemas.microsoft.com/office/drawing/2014/chart" uri="{C3380CC4-5D6E-409C-BE32-E72D297353CC}">
              <c16:uniqueId val="{00000002-2DD4-C247-809E-349B9E8FB0B1}"/>
            </c:ext>
          </c:extLst>
        </c:ser>
        <c:dLbls>
          <c:showLegendKey val="0"/>
          <c:showVal val="0"/>
          <c:showCatName val="0"/>
          <c:showSerName val="0"/>
          <c:showPercent val="0"/>
          <c:showBubbleSize val="0"/>
        </c:dLbls>
        <c:gapWidth val="182"/>
        <c:axId val="1346728432"/>
        <c:axId val="1292387920"/>
      </c:barChart>
      <c:catAx>
        <c:axId val="134672843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292387920"/>
        <c:crosses val="autoZero"/>
        <c:auto val="1"/>
        <c:lblAlgn val="ctr"/>
        <c:lblOffset val="100"/>
        <c:noMultiLvlLbl val="0"/>
      </c:catAx>
      <c:valAx>
        <c:axId val="1292387920"/>
        <c:scaling>
          <c:orientation val="minMax"/>
        </c:scaling>
        <c:delete val="1"/>
        <c:axPos val="b"/>
        <c:numFmt formatCode="General" sourceLinked="1"/>
        <c:majorTickMark val="none"/>
        <c:minorTickMark val="none"/>
        <c:tickLblPos val="nextTo"/>
        <c:crossAx val="134672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2!PivotTable2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items with the least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lumMod val="40%"/>
              <a:lumOff val="6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pivotFmt>
    </c:pivotFmts>
    <c:plotArea>
      <c:layout/>
      <c:barChart>
        <c:barDir val="bar"/>
        <c:grouping val="clustered"/>
        <c:varyColors val="0"/>
        <c:ser>
          <c:idx val="0"/>
          <c:order val="0"/>
          <c:tx>
            <c:strRef>
              <c:f>'number 2'!$B$6</c:f>
              <c:strCache>
                <c:ptCount val="1"/>
                <c:pt idx="0">
                  <c:v>Total</c:v>
                </c:pt>
              </c:strCache>
            </c:strRef>
          </c:tx>
          <c:spPr>
            <a:solidFill>
              <a:schemeClr val="accent2">
                <a:lumMod val="40%"/>
                <a:lumOff val="60%"/>
              </a:schemeClr>
            </a:solidFill>
            <a:ln>
              <a:noFill/>
            </a:ln>
            <a:effectLst/>
          </c:spPr>
          <c:invertIfNegative val="0"/>
          <c:dPt>
            <c:idx val="4"/>
            <c:invertIfNegative val="0"/>
            <c:bubble3D val="0"/>
            <c:spPr>
              <a:solidFill>
                <a:schemeClr val="accent2"/>
              </a:solidFill>
              <a:ln>
                <a:noFill/>
              </a:ln>
              <a:effectLst/>
            </c:spPr>
            <c:extLst>
              <c:ext xmlns:c16="http://schemas.microsoft.com/office/drawing/2014/chart" uri="{C3380CC4-5D6E-409C-BE32-E72D297353CC}">
                <c16:uniqueId val="{00000001-2A13-AB4A-9EB7-526619CAEB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2'!$A$7:$A$11</c:f>
              <c:strCache>
                <c:ptCount val="5"/>
                <c:pt idx="0">
                  <c:v>Ketoconazole Ogb Dexa</c:v>
                </c:pt>
                <c:pt idx="1">
                  <c:v>Blopress 8 MG 7 Tablet</c:v>
                </c:pt>
                <c:pt idx="2">
                  <c:v>Panadol Extra Tab</c:v>
                </c:pt>
                <c:pt idx="3">
                  <c:v>Zevask 10 MG Box 50 Kaplet</c:v>
                </c:pt>
                <c:pt idx="4">
                  <c:v>Silex Syrup</c:v>
                </c:pt>
              </c:strCache>
            </c:strRef>
          </c:cat>
          <c:val>
            <c:numRef>
              <c:f>'number 2'!$B$7:$B$11</c:f>
              <c:numCache>
                <c:formatCode>General</c:formatCode>
                <c:ptCount val="5"/>
                <c:pt idx="0">
                  <c:v>45</c:v>
                </c:pt>
                <c:pt idx="1">
                  <c:v>45</c:v>
                </c:pt>
                <c:pt idx="2">
                  <c:v>43</c:v>
                </c:pt>
                <c:pt idx="3">
                  <c:v>40</c:v>
                </c:pt>
                <c:pt idx="4">
                  <c:v>17</c:v>
                </c:pt>
              </c:numCache>
            </c:numRef>
          </c:val>
          <c:extLst>
            <c:ext xmlns:c16="http://schemas.microsoft.com/office/drawing/2014/chart" uri="{C3380CC4-5D6E-409C-BE32-E72D297353CC}">
              <c16:uniqueId val="{00000002-2A13-AB4A-9EB7-526619CAEBAF}"/>
            </c:ext>
          </c:extLst>
        </c:ser>
        <c:dLbls>
          <c:showLegendKey val="0"/>
          <c:showVal val="0"/>
          <c:showCatName val="0"/>
          <c:showSerName val="0"/>
          <c:showPercent val="0"/>
          <c:showBubbleSize val="0"/>
        </c:dLbls>
        <c:gapWidth val="182"/>
        <c:axId val="1328870000"/>
        <c:axId val="1332577280"/>
      </c:barChart>
      <c:catAx>
        <c:axId val="1328870000"/>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32577280"/>
        <c:crosses val="autoZero"/>
        <c:auto val="1"/>
        <c:lblAlgn val="ctr"/>
        <c:lblOffset val="100"/>
        <c:noMultiLvlLbl val="0"/>
      </c:catAx>
      <c:valAx>
        <c:axId val="1332577280"/>
        <c:scaling>
          <c:orientation val="minMax"/>
        </c:scaling>
        <c:delete val="1"/>
        <c:axPos val="b"/>
        <c:numFmt formatCode="General" sourceLinked="1"/>
        <c:majorTickMark val="none"/>
        <c:minorTickMark val="none"/>
        <c:tickLblPos val="nextTo"/>
        <c:crossAx val="132887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3!PivotTable10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sales of drugs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lumMod val="40%"/>
              <a:lumOff val="60%"/>
            </a:schemeClr>
          </a:solidFill>
          <a:ln>
            <a:noFill/>
          </a:ln>
          <a:effectLst/>
        </c:spPr>
        <c:marker>
          <c:symbol val="none"/>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pivotFmt>
    </c:pivotFmts>
    <c:plotArea>
      <c:layout/>
      <c:barChart>
        <c:barDir val="col"/>
        <c:grouping val="clustered"/>
        <c:varyColors val="0"/>
        <c:ser>
          <c:idx val="0"/>
          <c:order val="0"/>
          <c:tx>
            <c:strRef>
              <c:f>'number 3'!$B$6</c:f>
              <c:strCache>
                <c:ptCount val="1"/>
                <c:pt idx="0">
                  <c:v>Total</c:v>
                </c:pt>
              </c:strCache>
            </c:strRef>
          </c:tx>
          <c:spPr>
            <a:solidFill>
              <a:schemeClr val="accent6">
                <a:lumMod val="40%"/>
                <a:lumOff val="60%"/>
              </a:schemeClr>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F8A1-924D-9C80-627A55E86979}"/>
              </c:ext>
            </c:extLst>
          </c:dPt>
          <c:dLbls>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'number 3'!$A$7:$A$12</c:f>
              <c:strCache>
                <c:ptCount val="6"/>
                <c:pt idx="0">
                  <c:v>Obat Sakit Kepala &amp; Demam</c:v>
                </c:pt>
                <c:pt idx="1">
                  <c:v>Obat Batuk &amp; Pilek</c:v>
                </c:pt>
                <c:pt idx="2">
                  <c:v>Obat Alergi</c:v>
                </c:pt>
                <c:pt idx="3">
                  <c:v>Obat Hipertensi</c:v>
                </c:pt>
                <c:pt idx="4">
                  <c:v>Obat Kolesterol</c:v>
                </c:pt>
                <c:pt idx="5">
                  <c:v>Obat Telinga</c:v>
                </c:pt>
              </c:strCache>
            </c:strRef>
          </c:cat>
          <c:val>
            <c:numRef>
              <c:f>'number 3'!$B$7:$B$12</c:f>
              <c:numCache>
                <c:formatCode>General</c:formatCode>
                <c:ptCount val="6"/>
                <c:pt idx="0">
                  <c:v>72916</c:v>
                </c:pt>
                <c:pt idx="1">
                  <c:v>57160</c:v>
                </c:pt>
                <c:pt idx="2">
                  <c:v>47087</c:v>
                </c:pt>
                <c:pt idx="3">
                  <c:v>38355</c:v>
                </c:pt>
                <c:pt idx="4">
                  <c:v>10022</c:v>
                </c:pt>
                <c:pt idx="5">
                  <c:v>7084</c:v>
                </c:pt>
              </c:numCache>
            </c:numRef>
          </c:val>
          <c:extLst>
            <c:ext xmlns:c16="http://schemas.microsoft.com/office/drawing/2014/chart" uri="{C3380CC4-5D6E-409C-BE32-E72D297353CC}">
              <c16:uniqueId val="{00000002-F8A1-924D-9C80-627A55E86979}"/>
            </c:ext>
          </c:extLst>
        </c:ser>
        <c:dLbls>
          <c:showLegendKey val="0"/>
          <c:showVal val="0"/>
          <c:showCatName val="0"/>
          <c:showSerName val="0"/>
          <c:showPercent val="0"/>
          <c:showBubbleSize val="0"/>
        </c:dLbls>
        <c:gapWidth val="219"/>
        <c:overlap val="-27"/>
        <c:axId val="1125572672"/>
        <c:axId val="1060929632"/>
      </c:barChart>
      <c:catAx>
        <c:axId val="112557267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0929632"/>
        <c:crosses val="autoZero"/>
        <c:auto val="1"/>
        <c:lblAlgn val="ctr"/>
        <c:lblOffset val="100"/>
        <c:noMultiLvlLbl val="0"/>
      </c:catAx>
      <c:valAx>
        <c:axId val="1060929632"/>
        <c:scaling>
          <c:orientation val="minMax"/>
        </c:scaling>
        <c:delete val="1"/>
        <c:axPos val="l"/>
        <c:numFmt formatCode="General" sourceLinked="1"/>
        <c:majorTickMark val="none"/>
        <c:minorTickMark val="none"/>
        <c:tickLblPos val="nextTo"/>
        <c:crossAx val="112557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[analysis.xlsx]number 7!PivotTable2</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r>
              <a:rPr lang="en-US" b="1">
                <a:solidFill>
                  <a:schemeClr val="tx1"/>
                </a:solidFill>
              </a:rPr>
              <a:t>Sales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7"/>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1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7"/>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2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7"/>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2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3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7"/>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4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43"/>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4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6"/>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7"/>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4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49"/>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5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3"/>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55"/>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57"/>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58"/>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59"/>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4"/>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5"/>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6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7"/>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69"/>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70"/>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71"/>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7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7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7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s>
    <c:plotArea>
      <c:layout/>
      <c:lineChart>
        <c:grouping val="standard"/>
        <c:varyColors val="0"/>
        <c:ser>
          <c:idx val="0"/>
          <c:order val="0"/>
          <c:tx>
            <c:strRef>
              <c:f>'number 7'!$B$54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1-6454-C04B-ABA6-126687CCF519}"/>
              </c:ext>
            </c:extLst>
          </c:dPt>
          <c:dPt>
            <c:idx val="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3-6454-C04B-ABA6-126687CCF519}"/>
              </c:ext>
            </c:extLst>
          </c:dPt>
          <c:dPt>
            <c:idx val="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5-6454-C04B-ABA6-126687CCF519}"/>
              </c:ext>
            </c:extLst>
          </c:dPt>
          <c:dPt>
            <c:idx val="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7-6454-C04B-ABA6-126687CCF519}"/>
              </c:ext>
            </c:extLst>
          </c:dPt>
          <c:dPt>
            <c:idx val="4"/>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9-6454-C04B-ABA6-126687CCF519}"/>
              </c:ext>
            </c:extLst>
          </c:dPt>
          <c:dPt>
            <c:idx val="5"/>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B-6454-C04B-ABA6-126687CCF519}"/>
              </c:ext>
            </c:extLst>
          </c:dPt>
          <c:dPt>
            <c:idx val="6"/>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D-6454-C04B-ABA6-126687CCF519}"/>
              </c:ext>
            </c:extLst>
          </c:dPt>
          <c:dPt>
            <c:idx val="7"/>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0F-6454-C04B-ABA6-126687CCF519}"/>
              </c:ext>
            </c:extLst>
          </c:dPt>
          <c:dPt>
            <c:idx val="8"/>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1-6454-C04B-ABA6-126687CCF519}"/>
              </c:ext>
            </c:extLst>
          </c:dPt>
          <c:dPt>
            <c:idx val="9"/>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3-6454-C04B-ABA6-126687CCF519}"/>
              </c:ext>
            </c:extLst>
          </c:dPt>
          <c:dPt>
            <c:idx val="1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5-6454-C04B-ABA6-126687CCF519}"/>
              </c:ext>
            </c:extLst>
          </c:dPt>
          <c:dPt>
            <c:idx val="1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7-6454-C04B-ABA6-126687CCF519}"/>
              </c:ext>
            </c:extLst>
          </c:dPt>
          <c:dPt>
            <c:idx val="1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9-6454-C04B-ABA6-126687CCF519}"/>
              </c:ext>
            </c:extLst>
          </c:dPt>
          <c:dPt>
            <c:idx val="1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B-6454-C04B-ABA6-126687CCF519}"/>
              </c:ext>
            </c:extLst>
          </c:dPt>
          <c:dPt>
            <c:idx val="14"/>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D-6454-C04B-ABA6-126687CCF519}"/>
              </c:ext>
            </c:extLst>
          </c:dPt>
          <c:dPt>
            <c:idx val="15"/>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1F-6454-C04B-ABA6-126687CCF519}"/>
              </c:ext>
            </c:extLst>
          </c:dPt>
          <c:dPt>
            <c:idx val="16"/>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1-6454-C04B-ABA6-126687CCF519}"/>
              </c:ext>
            </c:extLst>
          </c:dPt>
          <c:dPt>
            <c:idx val="17"/>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3-6454-C04B-ABA6-126687CCF519}"/>
              </c:ext>
            </c:extLst>
          </c:dPt>
          <c:dPt>
            <c:idx val="18"/>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5-6454-C04B-ABA6-126687CCF519}"/>
              </c:ext>
            </c:extLst>
          </c:dPt>
          <c:dPt>
            <c:idx val="19"/>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7-6454-C04B-ABA6-126687CCF519}"/>
              </c:ext>
            </c:extLst>
          </c:dPt>
          <c:dPt>
            <c:idx val="20"/>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9-6454-C04B-ABA6-126687CCF519}"/>
              </c:ext>
            </c:extLst>
          </c:dPt>
          <c:dPt>
            <c:idx val="21"/>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B-6454-C04B-ABA6-126687CCF519}"/>
              </c:ext>
            </c:extLst>
          </c:dPt>
          <c:dPt>
            <c:idx val="22"/>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D-6454-C04B-ABA6-126687CCF519}"/>
              </c:ext>
            </c:extLst>
          </c:dPt>
          <c:dPt>
            <c:idx val="23"/>
            <c:marker>
              <c:symbol val="diamond"/>
              <c:size val="6"/>
              <c:spPr>
                <a:solidFill>
                  <a:schemeClr val="accent1"/>
                </a:solidFill>
                <a:ln w="9525">
                  <a:solidFill>
                    <a:schemeClr val="accent1"/>
                  </a:solidFill>
                  <a:round/>
                </a:ln>
                <a:effectLst/>
              </c:spPr>
            </c:marker>
            <c:bubble3D val="0"/>
            <c:spPr>
              <a:ln w="22225" cap="rnd">
                <a:solidFill>
                  <a:schemeClr val="accent1"/>
                </a:solidFill>
                <a:round/>
              </a:ln>
              <a:effectLst/>
            </c:spPr>
            <c:extLst>
              <c:ext xmlns:c16="http://schemas.microsoft.com/office/drawing/2014/chart" uri="{C3380CC4-5D6E-409C-BE32-E72D297353CC}">
                <c16:uniqueId val="{0000002F-6454-C04B-ABA6-126687CCF519}"/>
              </c:ext>
            </c:extLst>
          </c:dPt>
          <c:dLbls>
            <c:dLbl>
              <c:idx val="3"/>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7-6454-C04B-ABA6-126687CCF519}"/>
                </c:ext>
              </c:extLst>
            </c:dLbl>
            <c:dLbl>
              <c:idx val="5"/>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B-6454-C04B-ABA6-126687CCF519}"/>
                </c:ext>
              </c:extLst>
            </c:dLbl>
            <c:dLbl>
              <c:idx val="6"/>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D-6454-C04B-ABA6-126687CCF519}"/>
                </c:ext>
              </c:extLst>
            </c:dLbl>
            <c:dLbl>
              <c:idx val="9"/>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3-6454-C04B-ABA6-126687CCF519}"/>
                </c:ext>
              </c:extLst>
            </c:dLbl>
            <c:dLbl>
              <c:idx val="11"/>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7-6454-C04B-ABA6-126687CCF519}"/>
                </c:ext>
              </c:extLst>
            </c:dLbl>
            <c:dLbl>
              <c:idx val="12"/>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9-6454-C04B-ABA6-126687CCF519}"/>
                </c:ext>
              </c:extLst>
            </c:dLbl>
            <c:dLbl>
              <c:idx val="15"/>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F-6454-C04B-ABA6-126687CCF519}"/>
                </c:ext>
              </c:extLst>
            </c:dLbl>
            <c:dLbl>
              <c:idx val="16"/>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21-6454-C04B-ABA6-126687CCF519}"/>
                </c:ext>
              </c:extLst>
            </c:dLbl>
            <c:dLbl>
              <c:idx val="17"/>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23-6454-C04B-ABA6-126687CCF519}"/>
                </c:ext>
              </c:extLst>
            </c:dLbl>
            <c:dLbl>
              <c:idx val="21"/>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2B-6454-C04B-ABA6-126687CCF519}"/>
                </c:ext>
              </c:extLst>
            </c:dLbl>
            <c:dLbl>
              <c:idx val="22"/>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2D-6454-C04B-ABA6-126687CCF519}"/>
                </c:ext>
              </c:extLst>
            </c:dLbl>
            <c:dLbl>
              <c:idx val="23"/>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2F-6454-C04B-ABA6-126687CCF519}"/>
                </c:ext>
              </c:extLst>
            </c:dLbl>
            <c:numFmt formatCode="0,,\ \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
                        <a:lumOff val="5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
                          <a:lumOff val="65%"/>
                        </a:schemeClr>
                      </a:solidFill>
                    </a:ln>
                    <a:effectLst/>
                  </c:spPr>
                </c15:leaderLines>
              </c:ext>
            </c:extLst>
          </c:dLbls>
          <c:cat>
            <c:multiLvlStrRef>
              <c:f>'number 7'!$A$55:$A$81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'number 7'!$B$55:$B$81</c:f>
              <c:numCache>
                <c:formatCode>General</c:formatCode>
                <c:ptCount val="24"/>
                <c:pt idx="0">
                  <c:v>-1191844127</c:v>
                </c:pt>
                <c:pt idx="1">
                  <c:v>-283281327</c:v>
                </c:pt>
                <c:pt idx="2">
                  <c:v>-126855585</c:v>
                </c:pt>
                <c:pt idx="3">
                  <c:v>23568266</c:v>
                </c:pt>
                <c:pt idx="4">
                  <c:v>-166344068</c:v>
                </c:pt>
                <c:pt idx="5">
                  <c:v>55850131</c:v>
                </c:pt>
                <c:pt idx="6">
                  <c:v>246074600</c:v>
                </c:pt>
                <c:pt idx="7">
                  <c:v>-110843729</c:v>
                </c:pt>
                <c:pt idx="8">
                  <c:v>-180054551</c:v>
                </c:pt>
                <c:pt idx="9">
                  <c:v>142703592</c:v>
                </c:pt>
                <c:pt idx="10">
                  <c:v>-152444563</c:v>
                </c:pt>
                <c:pt idx="11">
                  <c:v>161890195</c:v>
                </c:pt>
                <c:pt idx="12">
                  <c:v>68059280</c:v>
                </c:pt>
                <c:pt idx="13">
                  <c:v>-6396223</c:v>
                </c:pt>
                <c:pt idx="14">
                  <c:v>-50077792</c:v>
                </c:pt>
                <c:pt idx="15">
                  <c:v>16546744</c:v>
                </c:pt>
                <c:pt idx="16">
                  <c:v>157941900</c:v>
                </c:pt>
                <c:pt idx="17">
                  <c:v>182030236</c:v>
                </c:pt>
                <c:pt idx="18">
                  <c:v>-197600743</c:v>
                </c:pt>
                <c:pt idx="19">
                  <c:v>-74108590</c:v>
                </c:pt>
                <c:pt idx="20">
                  <c:v>-58759731</c:v>
                </c:pt>
                <c:pt idx="21">
                  <c:v>2934669</c:v>
                </c:pt>
                <c:pt idx="22">
                  <c:v>93245278</c:v>
                </c:pt>
                <c:pt idx="23">
                  <c:v>16278320</c:v>
                </c:pt>
              </c:numCache>
            </c:numRef>
          </c:val>
          <c:smooth val="0"/>
          <c:extLst>
            <c:ext xmlns:c16="http://schemas.microsoft.com/office/drawing/2014/chart" uri="{C3380CC4-5D6E-409C-BE32-E72D297353CC}">
              <c16:uniqueId val="{00000030-6454-C04B-ABA6-126687CCF519}"/>
            </c:ext>
          </c:extLst>
        </c:ser>
        <c:dLbls>
          <c:dLblPos val="ctr"/>
          <c:showLegendKey val="0"/>
          <c:showVal val="1"/>
          <c:showCatName val="0"/>
          <c:showSerName val="0"/>
          <c:showPercent val="0"/>
          <c:showBubbleSize val="0"/>
        </c:dLbls>
        <c:marker val="1"/>
        <c:smooth val="0"/>
        <c:axId val="1986650975"/>
        <c:axId val="2011537375"/>
      </c:lineChart>
      <c:catAx>
        <c:axId val="1986650975"/>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low"/>
        <c:spPr>
          <a:noFill/>
          <a:ln w="9525" cap="flat" cmpd="sng" algn="ctr">
            <a:solidFill>
              <a:schemeClr val="tx1">
                <a:lumMod val="15%"/>
                <a:lumOff val="85%"/>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2011537375"/>
        <c:crosses val="autoZero"/>
        <c:auto val="1"/>
        <c:lblAlgn val="ctr"/>
        <c:lblOffset val="100"/>
        <c:noMultiLvlLbl val="0"/>
      </c:catAx>
      <c:valAx>
        <c:axId val="2011537375"/>
        <c:scaling>
          <c:orientation val="minMax"/>
        </c:scaling>
        <c:delete val="1"/>
        <c:axPos val="l"/>
        <c:numFmt formatCode="General" sourceLinked="1"/>
        <c:majorTickMark val="none"/>
        <c:minorTickMark val="none"/>
        <c:tickLblPos val="nextTo"/>
        <c:crossAx val="19866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32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3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900" b="0" i="0" u="none" strike="noStrike" kern="1200" baseline="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3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900" b="0" i="0" u="none" strike="noStrike" kern="1200" baseline="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1" Type="http://purl.oclc.org/ooxml/officeDocument/relationships/chart" Target="../charts/chart4.xml"/></Relationships>
</file>

<file path=xl/drawings/_rels/drawing5.xml.rels><?xml version="1.0" encoding="UTF-8" standalone="yes"?>
<Relationships xmlns="http://schemas.openxmlformats.org/package/2006/relationships"><Relationship Id="rId1" Type="http://purl.oclc.org/ooxml/officeDocument/relationships/chart" Target="../charts/chart5.xml"/></Relationships>
</file>

<file path=xl/drawings/_rels/drawing6.xml.rels><?xml version="1.0" encoding="UTF-8" standalone="yes"?>
<Relationships xmlns="http://schemas.openxmlformats.org/package/2006/relationships"><Relationship Id="rId1" Type="http://purl.oclc.org/ooxml/officeDocument/relationships/chart" Target="../charts/chart6.xml"/></Relationships>
</file>

<file path=xl/drawings/_rels/drawing7.xml.rels><?xml version="1.0" encoding="UTF-8" standalone="yes"?>
<Relationships xmlns="http://schemas.openxmlformats.org/package/2006/relationships"><Relationship Id="rId3" Type="http://purl.oclc.org/ooxml/officeDocument/relationships/chart" Target="../charts/chart9.xml"/><Relationship Id="rId2" Type="http://purl.oclc.org/ooxml/officeDocument/relationships/chart" Target="../charts/chart8.xml"/><Relationship Id="rId1" Type="http://purl.oclc.org/ooxml/officeDocument/relationships/chart" Target="../charts/chart7.xml"/></Relationships>
</file>

<file path=xl/drawings/_rels/drawing9.xml.rels><?xml version="1.0" encoding="UTF-8" standalone="yes"?>
<Relationships xmlns="http://schemas.openxmlformats.org/package/2006/relationships"><Relationship Id="rId3" Type="http://purl.oclc.org/ooxml/officeDocument/relationships/chart" Target="../charts/chart12.xml"/><Relationship Id="rId2" Type="http://purl.oclc.org/ooxml/officeDocument/relationships/chart" Target="../charts/chart11.xml"/><Relationship Id="rId1" Type="http://purl.oclc.org/ooxml/officeDocument/relationships/chart" Target="../charts/chart10.xml"/><Relationship Id="rId5" Type="http://purl.oclc.org/ooxml/officeDocument/relationships/chart" Target="../charts/chart14.xml"/><Relationship Id="rId4" Type="http://purl.oclc.org/ooxml/officeDocument/relationships/chart" Target="../charts/chart13.xml"/></Relationships>
</file>

<file path=xl/drawings/drawing1.xml><?xml version="1.0" encoding="utf-8"?>
<xdr:wsDr xmlns:xdr="http://purl.oclc.org/ooxml/drawingml/spreadsheetDrawing" xmlns:a="http://purl.oclc.org/ooxml/drawingml/main">
  <xdr:twoCellAnchor>
    <xdr:from>
      <xdr:col>3</xdr:col>
      <xdr:colOff>25400</xdr:colOff>
      <xdr:row>3</xdr:row>
      <xdr:rowOff>25400</xdr:rowOff>
    </xdr:from>
    <xdr:to>
      <xdr:col>10</xdr:col>
      <xdr:colOff>180340</xdr:colOff>
      <xdr:row>19</xdr:row>
      <xdr:rowOff>25400</xdr:rowOff>
    </xdr:to>
    <xdr:graphicFrame macro="">
      <xdr:nvGraphicFramePr>
        <xdr:cNvPr id="2" name="Chart 1">
          <a:extLst>
            <a:ext uri="{FF2B5EF4-FFF2-40B4-BE49-F238E27FC236}">
              <a16:creationId xmlns:a16="http://schemas.microsoft.com/office/drawing/2014/main" id="{9B3FFF80-D11D-8A4A-842C-C95503EE2B4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3</xdr:col>
      <xdr:colOff>10160</xdr:colOff>
      <xdr:row>3</xdr:row>
      <xdr:rowOff>5080</xdr:rowOff>
    </xdr:from>
    <xdr:to>
      <xdr:col>6</xdr:col>
      <xdr:colOff>152400</xdr:colOff>
      <xdr:row>18</xdr:row>
      <xdr:rowOff>193040</xdr:rowOff>
    </xdr:to>
    <xdr:graphicFrame macro="">
      <xdr:nvGraphicFramePr>
        <xdr:cNvPr id="4" name="Chart 3">
          <a:extLst>
            <a:ext uri="{FF2B5EF4-FFF2-40B4-BE49-F238E27FC236}">
              <a16:creationId xmlns:a16="http://schemas.microsoft.com/office/drawing/2014/main" id="{ECB6B756-EC04-A06B-5708-40B10FC6A19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2</xdr:col>
      <xdr:colOff>812800</xdr:colOff>
      <xdr:row>3</xdr:row>
      <xdr:rowOff>19050</xdr:rowOff>
    </xdr:from>
    <xdr:to>
      <xdr:col>10</xdr:col>
      <xdr:colOff>774700</xdr:colOff>
      <xdr:row>21</xdr:row>
      <xdr:rowOff>12700</xdr:rowOff>
    </xdr:to>
    <xdr:graphicFrame macro="">
      <xdr:nvGraphicFramePr>
        <xdr:cNvPr id="2" name="Chart 1">
          <a:extLst>
            <a:ext uri="{FF2B5EF4-FFF2-40B4-BE49-F238E27FC236}">
              <a16:creationId xmlns:a16="http://schemas.microsoft.com/office/drawing/2014/main" id="{74D4FCC3-8E35-798A-3FA1-EBC98E9398E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3</xdr:col>
      <xdr:colOff>25400</xdr:colOff>
      <xdr:row>3</xdr:row>
      <xdr:rowOff>31750</xdr:rowOff>
    </xdr:from>
    <xdr:to>
      <xdr:col>7</xdr:col>
      <xdr:colOff>1600200</xdr:colOff>
      <xdr:row>21</xdr:row>
      <xdr:rowOff>38100</xdr:rowOff>
    </xdr:to>
    <xdr:graphicFrame macro="">
      <xdr:nvGraphicFramePr>
        <xdr:cNvPr id="2" name="Chart 1">
          <a:extLst>
            <a:ext uri="{FF2B5EF4-FFF2-40B4-BE49-F238E27FC236}">
              <a16:creationId xmlns:a16="http://schemas.microsoft.com/office/drawing/2014/main" id="{3658FD10-8EBB-F034-4CC7-9DCA2BC1977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3</xdr:col>
      <xdr:colOff>12700</xdr:colOff>
      <xdr:row>2</xdr:row>
      <xdr:rowOff>19050</xdr:rowOff>
    </xdr:from>
    <xdr:to>
      <xdr:col>10</xdr:col>
      <xdr:colOff>800100</xdr:colOff>
      <xdr:row>20</xdr:row>
      <xdr:rowOff>165100</xdr:rowOff>
    </xdr:to>
    <xdr:graphicFrame macro="">
      <xdr:nvGraphicFramePr>
        <xdr:cNvPr id="2" name="Chart 1">
          <a:extLst>
            <a:ext uri="{FF2B5EF4-FFF2-40B4-BE49-F238E27FC236}">
              <a16:creationId xmlns:a16="http://schemas.microsoft.com/office/drawing/2014/main" id="{84C1179F-39D4-EB19-AE4A-2CF90FAA5CF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5</xdr:col>
      <xdr:colOff>325120</xdr:colOff>
      <xdr:row>9</xdr:row>
      <xdr:rowOff>106680</xdr:rowOff>
    </xdr:from>
    <xdr:to>
      <xdr:col>10</xdr:col>
      <xdr:colOff>270933</xdr:colOff>
      <xdr:row>25</xdr:row>
      <xdr:rowOff>0</xdr:rowOff>
    </xdr:to>
    <xdr:graphicFrame macro="">
      <xdr:nvGraphicFramePr>
        <xdr:cNvPr id="7" name="Chart 6">
          <a:extLst>
            <a:ext uri="{FF2B5EF4-FFF2-40B4-BE49-F238E27FC236}">
              <a16:creationId xmlns:a16="http://schemas.microsoft.com/office/drawing/2014/main" id="{82BB73EC-C7FA-6A36-A32F-597E445B792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5</xdr:col>
      <xdr:colOff>25400</xdr:colOff>
      <xdr:row>2</xdr:row>
      <xdr:rowOff>19050</xdr:rowOff>
    </xdr:from>
    <xdr:to>
      <xdr:col>12</xdr:col>
      <xdr:colOff>127000</xdr:colOff>
      <xdr:row>19</xdr:row>
      <xdr:rowOff>190500</xdr:rowOff>
    </xdr:to>
    <xdr:graphicFrame macro="">
      <xdr:nvGraphicFramePr>
        <xdr:cNvPr id="2" name="Chart 1">
          <a:extLst>
            <a:ext uri="{FF2B5EF4-FFF2-40B4-BE49-F238E27FC236}">
              <a16:creationId xmlns:a16="http://schemas.microsoft.com/office/drawing/2014/main" id="{133093FD-BED6-6734-26FC-59493F881F2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29634</xdr:colOff>
      <xdr:row>23</xdr:row>
      <xdr:rowOff>31749</xdr:rowOff>
    </xdr:from>
    <xdr:to>
      <xdr:col>15</xdr:col>
      <xdr:colOff>423333</xdr:colOff>
      <xdr:row>41</xdr:row>
      <xdr:rowOff>59266</xdr:rowOff>
    </xdr:to>
    <xdr:graphicFrame macro="">
      <xdr:nvGraphicFramePr>
        <xdr:cNvPr id="4" name="Chart 3">
          <a:extLst>
            <a:ext uri="{FF2B5EF4-FFF2-40B4-BE49-F238E27FC236}">
              <a16:creationId xmlns:a16="http://schemas.microsoft.com/office/drawing/2014/main" id="{A8744580-013A-81FE-71D3-B4DB5DB7F29D}"/>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3</xdr:col>
      <xdr:colOff>811079</xdr:colOff>
      <xdr:row>53</xdr:row>
      <xdr:rowOff>109564</xdr:rowOff>
    </xdr:from>
    <xdr:to>
      <xdr:col>14</xdr:col>
      <xdr:colOff>710339</xdr:colOff>
      <xdr:row>79</xdr:row>
      <xdr:rowOff>96864</xdr:rowOff>
    </xdr:to>
    <xdr:graphicFrame macro="">
      <xdr:nvGraphicFramePr>
        <xdr:cNvPr id="6" name="Chart 5">
          <a:extLst>
            <a:ext uri="{FF2B5EF4-FFF2-40B4-BE49-F238E27FC236}">
              <a16:creationId xmlns:a16="http://schemas.microsoft.com/office/drawing/2014/main" id="{FA64280D-9543-EA07-137C-3D23C4634B27}"/>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drawings/drawing8.xml><?xml version="1.0" encoding="utf-8"?>
<c:userShapes xmlns:c="http://purl.oclc.org/ooxml/drawingml/chart">
  <cdr:relSizeAnchor xmlns:cdr="http://purl.oclc.org/ooxml/drawingml/chartDrawing">
    <cdr:from>
      <cdr:x>0.02594</cdr:x>
      <cdr:y>0.04225</cdr:y>
    </cdr:from>
    <cdr:to>
      <cdr:x>0.1233</cdr:x>
      <cdr:y>0.21464</cdr:y>
    </cdr:to>
    <cdr:sp macro="" textlink="">
      <cdr:nvSpPr>
        <cdr:cNvPr id="2" name="TextBox 1">
          <a:extLst xmlns:a="http://purl.oclc.org/ooxml/drawingml/main">
            <a:ext uri="{FF2B5EF4-FFF2-40B4-BE49-F238E27FC236}">
              <a16:creationId xmlns:a16="http://schemas.microsoft.com/office/drawing/2014/main" id="{320DCF08-533E-B6EC-1CAA-9316BCEF3DA5}"/>
            </a:ext>
          </a:extLst>
        </cdr:cNvPr>
        <cdr:cNvSpPr txBox="1"/>
      </cdr:nvSpPr>
      <cdr:spPr>
        <a:xfrm xmlns:a="http://purl.oclc.org/ooxml/drawingml/main">
          <a:off x="243667" y="224080"/>
          <a:ext cx="914400" cy="914400"/>
        </a:xfrm>
        <a:prstGeom xmlns:a="http://purl.oclc.org/ooxml/drawingml/main" prst="rect">
          <a:avLst/>
        </a:prstGeom>
      </cdr:spPr>
      <cdr:txBody>
        <a:bodyPr xmlns:a="http://purl.oclc.org/ooxml/drawingml/main" vertOverflow="clip" wrap="none" rtlCol="0"/>
        <a:lstStyle xmlns:a="http://purl.oclc.org/ooxml/drawingml/main"/>
        <a:p xmlns:a="http://purl.oclc.org/ooxml/drawingml/main">
          <a:endParaRPr lang="en-US" sz="1100"/>
        </a:p>
      </cdr:txBody>
    </cdr:sp>
  </cdr:relSizeAnchor>
  <cdr:relSizeAnchor xmlns:cdr="http://purl.oclc.org/ooxml/drawingml/chartDrawing">
    <cdr:from>
      <cdr:x>0.01563</cdr:x>
      <cdr:y>0.03007</cdr:y>
    </cdr:from>
    <cdr:to>
      <cdr:x>0.26316</cdr:x>
      <cdr:y>0.13965</cdr:y>
    </cdr:to>
    <cdr:sp macro="" textlink="">
      <cdr:nvSpPr>
        <cdr:cNvPr id="3" name="TextBox 2">
          <a:extLst xmlns:a="http://purl.oclc.org/ooxml/drawingml/main">
            <a:ext uri="{FF2B5EF4-FFF2-40B4-BE49-F238E27FC236}">
              <a16:creationId xmlns:a16="http://schemas.microsoft.com/office/drawing/2014/main" id="{5831318A-3976-D8DB-A614-74B8BEDC5695}"/>
            </a:ext>
          </a:extLst>
        </cdr:cNvPr>
        <cdr:cNvSpPr txBox="1"/>
      </cdr:nvSpPr>
      <cdr:spPr>
        <a:xfrm xmlns:a="http://purl.oclc.org/ooxml/drawingml/main">
          <a:off x="146801" y="159505"/>
          <a:ext cx="2324747" cy="581187"/>
        </a:xfrm>
        <a:prstGeom xmlns:a="http://purl.oclc.org/ooxml/drawingml/main" prst="rect">
          <a:avLst/>
        </a:prstGeom>
        <a:ln xmlns:a="http://purl.oclc.org/ooxml/drawingml/main">
          <a:solidFill>
            <a:schemeClr val="accent6">
              <a:lumMod val="50%"/>
            </a:schemeClr>
          </a:solidFill>
        </a:ln>
      </cdr:spPr>
      <cdr:txBody>
        <a:bodyPr xmlns:a="http://purl.oclc.org/ooxml/drawingml/main" vertOverflow="clip" wrap="none" rtlCol="0"/>
        <a:lstStyle xmlns:a="http://purl.oclc.org/ooxml/drawingml/main"/>
        <a:p xmlns:a="http://purl.oclc.org/ooxml/drawingml/main">
          <a:r>
            <a:rPr lang="en-US" sz="1000"/>
            <a:t>Total Profit 2020	</a:t>
          </a:r>
          <a:r>
            <a:rPr lang="en-US" sz="1000" baseline="0%"/>
            <a:t>             = </a:t>
          </a:r>
          <a:r>
            <a:rPr lang="en-US" sz="1000"/>
            <a:t>-1581581166	</a:t>
          </a:r>
        </a:p>
        <a:p xmlns:a="http://purl.oclc.org/ooxml/drawingml/main">
          <a:r>
            <a:rPr lang="en-US" sz="1000"/>
            <a:t>Total Profit 2021	</a:t>
          </a:r>
          <a:r>
            <a:rPr lang="en-US" sz="1000" baseline="0%"/>
            <a:t>             =  </a:t>
          </a:r>
          <a:r>
            <a:rPr lang="en-US" sz="1000"/>
            <a:t>150093348</a:t>
          </a:r>
        </a:p>
        <a:p xmlns:a="http://purl.oclc.org/ooxml/drawingml/main">
          <a:r>
            <a:rPr lang="en-US" sz="1000"/>
            <a:t>Total Profit 2020-2021</a:t>
          </a:r>
          <a:r>
            <a:rPr lang="en-US" sz="1000" baseline="0%"/>
            <a:t>`.  =  </a:t>
          </a:r>
          <a:r>
            <a:rPr lang="en-US" sz="1000"/>
            <a:t>-14314878181</a:t>
          </a:r>
        </a:p>
      </cdr:txBody>
    </cdr:sp>
  </cdr:relSizeAnchor>
</c:userShapes>
</file>

<file path=xl/drawings/drawing9.xml><?xml version="1.0" encoding="utf-8"?>
<xdr:wsDr xmlns:xdr="http://purl.oclc.org/ooxml/drawingml/spreadsheetDrawing" xmlns:a="http://purl.oclc.org/ooxml/drawingml/main">
  <xdr:twoCellAnchor editAs="oneCell">
    <xdr:from>
      <xdr:col>8</xdr:col>
      <xdr:colOff>311943</xdr:colOff>
      <xdr:row>38</xdr:row>
      <xdr:rowOff>60325</xdr:rowOff>
    </xdr:from>
    <xdr:to>
      <xdr:col>10</xdr:col>
      <xdr:colOff>489743</xdr:colOff>
      <xdr:row>42</xdr:row>
      <xdr:rowOff>169862</xdr:rowOff>
    </xdr:to>
    <mc:AlternateContent xmlns:mc="http://schemas.openxmlformats.org/markup-compatibility/2006" xmlns:a14="http://schemas.microsoft.com/office/drawing/2010/main">
      <mc:Choice Requires="a14">
        <xdr:graphicFrame macro="">
          <xdr:nvGraphicFramePr>
            <xdr:cNvPr id="3" name="transaction_date(Year) 1">
              <a:extLst>
                <a:ext uri="{FF2B5EF4-FFF2-40B4-BE49-F238E27FC236}">
                  <a16:creationId xmlns:a16="http://schemas.microsoft.com/office/drawing/2014/main" id="{80CBC4FB-5C24-FD45-9B9B-8033B0BDC6B8}"/>
                </a:ext>
              </a:extLst>
            </xdr:cNvPr>
            <xdr:cNvGraphicFramePr/>
          </xdr:nvGraphicFramePr>
          <xdr:xfrm>
            <a:off x="0" y="0"/>
            <a:ext cx="0" cy="0"/>
          </xdr:xfrm>
          <a:graphic>
            <a:graphicData uri="http://schemas.microsoft.com/office/drawing/2010/slicer">
              <sle:slicer xmlns:sle="http://schemas.microsoft.com/office/drawing/2010/slicer" name="transaction_date(Year)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6979443" y="7600950"/>
              <a:ext cx="1844675" cy="903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246593</xdr:colOff>
      <xdr:row>43</xdr:row>
      <xdr:rowOff>136221</xdr:rowOff>
    </xdr:from>
    <xdr:to>
      <xdr:col>10</xdr:col>
      <xdr:colOff>456406</xdr:colOff>
      <xdr:row>66</xdr:row>
      <xdr:rowOff>79375</xdr:rowOff>
    </xdr:to>
    <xdr:graphicFrame macro="">
      <xdr:nvGraphicFramePr>
        <xdr:cNvPr id="4" name="Chart 3">
          <a:extLst>
            <a:ext uri="{FF2B5EF4-FFF2-40B4-BE49-F238E27FC236}">
              <a16:creationId xmlns:a16="http://schemas.microsoft.com/office/drawing/2014/main" id="{FBFC13D2-DA36-1946-A2EB-75C91836D9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10</xdr:col>
      <xdr:colOff>396878</xdr:colOff>
      <xdr:row>15</xdr:row>
      <xdr:rowOff>39687</xdr:rowOff>
    </xdr:from>
    <xdr:to>
      <xdr:col>18</xdr:col>
      <xdr:colOff>99220</xdr:colOff>
      <xdr:row>33</xdr:row>
      <xdr:rowOff>79374</xdr:rowOff>
    </xdr:to>
    <xdr:graphicFrame macro="">
      <xdr:nvGraphicFramePr>
        <xdr:cNvPr id="2" name="Chart 1">
          <a:extLst>
            <a:ext uri="{FF2B5EF4-FFF2-40B4-BE49-F238E27FC236}">
              <a16:creationId xmlns:a16="http://schemas.microsoft.com/office/drawing/2014/main" id="{6FD77EFA-A9B5-0449-B49A-D30D4CEC370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18</xdr:col>
      <xdr:colOff>277812</xdr:colOff>
      <xdr:row>15</xdr:row>
      <xdr:rowOff>39688</xdr:rowOff>
    </xdr:from>
    <xdr:to>
      <xdr:col>25</xdr:col>
      <xdr:colOff>635001</xdr:colOff>
      <xdr:row>33</xdr:row>
      <xdr:rowOff>79375</xdr:rowOff>
    </xdr:to>
    <xdr:graphicFrame macro="">
      <xdr:nvGraphicFramePr>
        <xdr:cNvPr id="8" name="Chart 7">
          <a:extLst>
            <a:ext uri="{FF2B5EF4-FFF2-40B4-BE49-F238E27FC236}">
              <a16:creationId xmlns:a16="http://schemas.microsoft.com/office/drawing/2014/main" id="{C0C131C5-A451-5342-99C3-50E3AC71FBF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238124</xdr:colOff>
      <xdr:row>15</xdr:row>
      <xdr:rowOff>39687</xdr:rowOff>
    </xdr:from>
    <xdr:to>
      <xdr:col>10</xdr:col>
      <xdr:colOff>257968</xdr:colOff>
      <xdr:row>36</xdr:row>
      <xdr:rowOff>178594</xdr:rowOff>
    </xdr:to>
    <xdr:graphicFrame macro="">
      <xdr:nvGraphicFramePr>
        <xdr:cNvPr id="9" name="Chart 8">
          <a:extLst>
            <a:ext uri="{FF2B5EF4-FFF2-40B4-BE49-F238E27FC236}">
              <a16:creationId xmlns:a16="http://schemas.microsoft.com/office/drawing/2014/main" id="{331613D9-45A9-9A48-B35B-4ADF4BA24D2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11</xdr:col>
      <xdr:colOff>59530</xdr:colOff>
      <xdr:row>35</xdr:row>
      <xdr:rowOff>138907</xdr:rowOff>
    </xdr:from>
    <xdr:to>
      <xdr:col>25</xdr:col>
      <xdr:colOff>654842</xdr:colOff>
      <xdr:row>66</xdr:row>
      <xdr:rowOff>99219</xdr:rowOff>
    </xdr:to>
    <xdr:graphicFrame macro="">
      <xdr:nvGraphicFramePr>
        <xdr:cNvPr id="10" name="Chart 9">
          <a:extLst>
            <a:ext uri="{FF2B5EF4-FFF2-40B4-BE49-F238E27FC236}">
              <a16:creationId xmlns:a16="http://schemas.microsoft.com/office/drawing/2014/main" id="{5501CB02-EC9E-8C42-861C-0253C05B82B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12</xdr:col>
      <xdr:colOff>129382</xdr:colOff>
      <xdr:row>9</xdr:row>
      <xdr:rowOff>171449</xdr:rowOff>
    </xdr:from>
    <xdr:to>
      <xdr:col>14</xdr:col>
      <xdr:colOff>291307</xdr:colOff>
      <xdr:row>14</xdr:row>
      <xdr:rowOff>59531</xdr:rowOff>
    </xdr:to>
    <mc:AlternateContent xmlns:mc="http://schemas.openxmlformats.org/markup-compatibility/2006" xmlns:a14="http://schemas.microsoft.com/office/drawing/2010/main">
      <mc:Choice Requires="a14">
        <xdr:graphicFrame macro="">
          <xdr:nvGraphicFramePr>
            <xdr:cNvPr id="11" name="transaction_date(Year) 2">
              <a:extLst>
                <a:ext uri="{FF2B5EF4-FFF2-40B4-BE49-F238E27FC236}">
                  <a16:creationId xmlns:a16="http://schemas.microsoft.com/office/drawing/2014/main" id="{03D675EC-3DCD-50F2-94AB-8C0651D6CF0A}"/>
                </a:ext>
              </a:extLst>
            </xdr:cNvPr>
            <xdr:cNvGraphicFramePr/>
          </xdr:nvGraphicFramePr>
          <xdr:xfrm>
            <a:off x="0" y="0"/>
            <a:ext cx="0" cy="0"/>
          </xdr:xfrm>
          <a:graphic>
            <a:graphicData uri="http://schemas.microsoft.com/office/drawing/2010/slicer">
              <sle:slicer xmlns:sle="http://schemas.microsoft.com/office/drawing/2010/slicer" name="transaction_date(Year) 2"/>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0130632" y="1957387"/>
              <a:ext cx="1828800" cy="880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purl.oclc.org/ooxml/drawingml/chart">
  <cdr:relSizeAnchor xmlns:cdr="http://purl.oclc.org/ooxml/drawingml/chartDrawing">
    <cdr:from>
      <cdr:x>0.02594</cdr:x>
      <cdr:y>0.04225</cdr:y>
    </cdr:from>
    <cdr:to>
      <cdr:x>0.1233</cdr:x>
      <cdr:y>0.21464</cdr:y>
    </cdr:to>
    <cdr:sp macro="" textlink="">
      <cdr:nvSpPr>
        <cdr:cNvPr id="2" name="TextBox 1">
          <a:extLst xmlns:a="http://purl.oclc.org/ooxml/drawingml/main">
            <a:ext uri="{FF2B5EF4-FFF2-40B4-BE49-F238E27FC236}">
              <a16:creationId xmlns:a16="http://schemas.microsoft.com/office/drawing/2014/main" id="{320DCF08-533E-B6EC-1CAA-9316BCEF3DA5}"/>
            </a:ext>
          </a:extLst>
        </cdr:cNvPr>
        <cdr:cNvSpPr txBox="1"/>
      </cdr:nvSpPr>
      <cdr:spPr>
        <a:xfrm xmlns:a="http://purl.oclc.org/ooxml/drawingml/main">
          <a:off x="243667" y="224080"/>
          <a:ext cx="914400" cy="914400"/>
        </a:xfrm>
        <a:prstGeom xmlns:a="http://purl.oclc.org/ooxml/drawingml/main" prst="rect">
          <a:avLst/>
        </a:prstGeom>
      </cdr:spPr>
      <cdr:txBody>
        <a:bodyPr xmlns:a="http://purl.oclc.org/ooxml/drawingml/main" vertOverflow="clip" wrap="none" rtlCol="0"/>
        <a:lstStyle xmlns:a="http://purl.oclc.org/ooxml/drawingml/main"/>
        <a:p xmlns:a="http://purl.oclc.org/ooxml/drawingml/main">
          <a:endParaRPr lang="en-US" sz="1100"/>
        </a:p>
      </cdr:txBody>
    </cdr:sp>
  </cdr:relSizeAnchor>
  <cdr:relSizeAnchor xmlns:cdr="http://purl.oclc.org/ooxml/drawingml/chartDrawing">
    <cdr:from>
      <cdr:x>0.01563</cdr:x>
      <cdr:y>0.03007</cdr:y>
    </cdr:from>
    <cdr:to>
      <cdr:x>0.26316</cdr:x>
      <cdr:y>0.13965</cdr:y>
    </cdr:to>
    <cdr:sp macro="" textlink="">
      <cdr:nvSpPr>
        <cdr:cNvPr id="3" name="TextBox 2">
          <a:extLst xmlns:a="http://purl.oclc.org/ooxml/drawingml/main">
            <a:ext uri="{FF2B5EF4-FFF2-40B4-BE49-F238E27FC236}">
              <a16:creationId xmlns:a16="http://schemas.microsoft.com/office/drawing/2014/main" id="{5831318A-3976-D8DB-A614-74B8BEDC5695}"/>
            </a:ext>
          </a:extLst>
        </cdr:cNvPr>
        <cdr:cNvSpPr txBox="1"/>
      </cdr:nvSpPr>
      <cdr:spPr>
        <a:xfrm xmlns:a="http://purl.oclc.org/ooxml/drawingml/main">
          <a:off x="146801" y="159505"/>
          <a:ext cx="2324747" cy="581187"/>
        </a:xfrm>
        <a:prstGeom xmlns:a="http://purl.oclc.org/ooxml/drawingml/main" prst="rect">
          <a:avLst/>
        </a:prstGeom>
        <a:ln xmlns:a="http://purl.oclc.org/ooxml/drawingml/main">
          <a:solidFill>
            <a:schemeClr val="accent6">
              <a:lumMod val="50%"/>
            </a:schemeClr>
          </a:solidFill>
        </a:ln>
      </cdr:spPr>
      <cdr:txBody>
        <a:bodyPr xmlns:a="http://purl.oclc.org/ooxml/drawingml/main" vertOverflow="clip" wrap="none" rtlCol="0"/>
        <a:lstStyle xmlns:a="http://purl.oclc.org/ooxml/drawingml/main"/>
        <a:p xmlns:a="http://purl.oclc.org/ooxml/drawingml/main">
          <a:r>
            <a:rPr lang="en-US" sz="1000"/>
            <a:t>Total Profit 2020	</a:t>
          </a:r>
          <a:r>
            <a:rPr lang="en-US" sz="1000" baseline="0%"/>
            <a:t>             = </a:t>
          </a:r>
          <a:r>
            <a:rPr lang="en-US" sz="1000"/>
            <a:t>-1581581166	</a:t>
          </a:r>
        </a:p>
        <a:p xmlns:a="http://purl.oclc.org/ooxml/drawingml/main">
          <a:r>
            <a:rPr lang="en-US" sz="1000"/>
            <a:t>Total Profit 2021	</a:t>
          </a:r>
          <a:r>
            <a:rPr lang="en-US" sz="1000" baseline="0%"/>
            <a:t>             =  </a:t>
          </a:r>
          <a:r>
            <a:rPr lang="en-US" sz="1000"/>
            <a:t>150093348</a:t>
          </a:r>
        </a:p>
        <a:p xmlns:a="http://purl.oclc.org/ooxml/drawingml/main">
          <a:r>
            <a:rPr lang="en-US" sz="1000"/>
            <a:t>Total Profit 2020-2021</a:t>
          </a:r>
          <a:r>
            <a:rPr lang="en-US" sz="1000" baseline="0%"/>
            <a:t>`.  =  </a:t>
          </a:r>
          <a:r>
            <a:rPr lang="en-US" sz="1000"/>
            <a:t>-14314878181</a:t>
          </a:r>
        </a:p>
      </cdr:txBody>
    </cdr:sp>
  </cdr:relSizeAnchor>
</c:userShapes>
</file>

<file path=xl/externalLinks/_rels/externalLink1.xml.rels><?xml version="1.0" encoding="UTF-8" standalone="yes"?>
<Relationships xmlns="http://schemas.openxmlformats.org/package/2006/relationships"><Relationship Id="rId2" Type="http://purl.oclc.org/ooxml/officeDocument/relationships/externalLinkPath" Target="/Users/Abid/Documents/Bootcamp%20DQLab/Excel/project%20portofolio/excel/items.xlsx" TargetMode="External"/><Relationship Id="rId1" Type="http://purl.oclc.org/ooxml/officeDocument/relationships/externalLinkPath" Target="items.xlsx" TargetMode="External"/></Relationships>
</file>

<file path=xl/externalLinks/_rels/externalLink2.xml.rels><?xml version="1.0" encoding="UTF-8" standalone="yes"?>
<Relationships xmlns="http://schemas.openxmlformats.org/package/2006/relationships"><Relationship Id="rId2" Type="http://purl.oclc.org/ooxml/officeDocument/relationships/externalLinkPath" Target="/Users/Abid/Documents/Bootcamp%20DQLab/Excel/project%20portofolio/excel/suppliers.xlsx" TargetMode="External"/><Relationship Id="rId1" Type="http://purl.oclc.org/ooxml/officeDocument/relationships/externalLinkPath" Target="suppliers.xlsx" TargetMode="External"/></Relationships>
</file>

<file path=xl/externalLinks/_rels/externalLink3.xml.rels><?xml version="1.0" encoding="UTF-8" standalone="yes"?>
<Relationships xmlns="http://schemas.openxmlformats.org/package/2006/relationships"><Relationship Id="rId2" Type="http://purl.oclc.org/ooxml/officeDocument/relationships/externalLinkPath" Target="/Users/Abid/Documents/Bootcamp%20DQLab/Excel/project%20portofolio/excel/item_suppliers.xlsx" TargetMode="External"/><Relationship Id="rId1" Type="http://purl.oclc.org/ooxml/officeDocument/relationships/externalLinkPath" Target="item_suppliers.xlsx"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xxl21:alternateUrls>
      <xxl21:absoluteUrl r:id="rId2"/>
    </xxl21:alternateUrls>
    <sheetNames>
      <sheetName val="items"/>
    </sheetNames>
    <sheetDataSet>
      <sheetData sheetId="0">
        <row r="2">
          <cell r="A2" t="str">
            <v>OA0001</v>
          </cell>
          <cell r="B2" t="str">
            <v>Ozen 10 MG Blister</v>
          </cell>
          <cell r="C2" t="str">
            <v>Obat Alergi</v>
          </cell>
          <cell r="D2">
            <v>18611</v>
          </cell>
          <cell r="E2">
            <v>18816</v>
          </cell>
        </row>
        <row r="3">
          <cell r="A3" t="str">
            <v>OA0002</v>
          </cell>
          <cell r="B3" t="str">
            <v>Ketoconazole Ogb Dexa</v>
          </cell>
          <cell r="C3" t="str">
            <v>Obat Alergi</v>
          </cell>
          <cell r="D3">
            <v>4480</v>
          </cell>
          <cell r="E3">
            <v>4507</v>
          </cell>
        </row>
        <row r="4">
          <cell r="A4" t="str">
            <v>OA0003</v>
          </cell>
          <cell r="B4" t="str">
            <v>Acetylcysteine Mahakam 200 mg</v>
          </cell>
          <cell r="C4" t="str">
            <v>Obat Alergi</v>
          </cell>
          <cell r="D4">
            <v>33000</v>
          </cell>
          <cell r="E4">
            <v>33330</v>
          </cell>
        </row>
        <row r="5">
          <cell r="A5" t="str">
            <v>OA0004</v>
          </cell>
          <cell r="B5" t="str">
            <v>Bisoprolol Ogb Dexa</v>
          </cell>
          <cell r="C5" t="str">
            <v>Obat Alergi</v>
          </cell>
          <cell r="D5">
            <v>10000</v>
          </cell>
          <cell r="E5">
            <v>10180</v>
          </cell>
        </row>
        <row r="6">
          <cell r="A6" t="str">
            <v>OA0005</v>
          </cell>
          <cell r="B6" t="str">
            <v>Bedak Heroxyn 150 gr</v>
          </cell>
          <cell r="C6" t="str">
            <v>Obat Alergi</v>
          </cell>
          <cell r="D6">
            <v>16950</v>
          </cell>
          <cell r="E6">
            <v>17170</v>
          </cell>
        </row>
        <row r="7">
          <cell r="A7" t="str">
            <v>OA0006</v>
          </cell>
          <cell r="B7" t="str">
            <v>Dexteem Box Plus 100 Tablet</v>
          </cell>
          <cell r="C7" t="str">
            <v>Obat Alergi</v>
          </cell>
          <cell r="D7">
            <v>25322</v>
          </cell>
          <cell r="E7">
            <v>25449</v>
          </cell>
        </row>
        <row r="8">
          <cell r="A8" t="str">
            <v>OB0001</v>
          </cell>
          <cell r="B8" t="str">
            <v>Neozep Forte 1 Strip 4 Tablet</v>
          </cell>
          <cell r="C8" t="str">
            <v>Obat Batuk &amp; Pilek</v>
          </cell>
          <cell r="D8">
            <v>2324</v>
          </cell>
          <cell r="E8">
            <v>2338</v>
          </cell>
        </row>
        <row r="9">
          <cell r="A9" t="str">
            <v>OB0002</v>
          </cell>
          <cell r="B9" t="str">
            <v>Decolsen 1 Strip 4 Tablet</v>
          </cell>
          <cell r="C9" t="str">
            <v>Obat Batuk &amp; Pilek</v>
          </cell>
          <cell r="D9">
            <v>2886</v>
          </cell>
          <cell r="E9">
            <v>2915</v>
          </cell>
        </row>
        <row r="10">
          <cell r="A10" t="str">
            <v>OB0003</v>
          </cell>
          <cell r="B10" t="str">
            <v>Silex Syrup</v>
          </cell>
          <cell r="C10" t="str">
            <v>Obat Batuk &amp; Pilek</v>
          </cell>
          <cell r="D10">
            <v>75400</v>
          </cell>
          <cell r="E10">
            <v>76456</v>
          </cell>
        </row>
        <row r="11">
          <cell r="A11" t="str">
            <v>OB0004</v>
          </cell>
          <cell r="B11" t="str">
            <v>Lo Han Kuo Infusion 12</v>
          </cell>
          <cell r="C11" t="str">
            <v>Obat Batuk &amp; Pilek</v>
          </cell>
          <cell r="D11">
            <v>23869</v>
          </cell>
          <cell r="E11">
            <v>24179</v>
          </cell>
        </row>
        <row r="12">
          <cell r="A12" t="str">
            <v>OB0005</v>
          </cell>
          <cell r="B12" t="str">
            <v>Vicks Formula 44 Antitusif</v>
          </cell>
          <cell r="C12" t="str">
            <v>Obat Batuk &amp; Pilek</v>
          </cell>
          <cell r="D12">
            <v>23461</v>
          </cell>
          <cell r="E12">
            <v>23836</v>
          </cell>
        </row>
        <row r="13">
          <cell r="A13" t="str">
            <v>OB0006</v>
          </cell>
          <cell r="B13" t="str">
            <v>Ultraflu Box Isi 25 Strip</v>
          </cell>
          <cell r="C13" t="str">
            <v>Obat Batuk &amp; Pilek</v>
          </cell>
          <cell r="D13">
            <v>72500</v>
          </cell>
          <cell r="E13">
            <v>73805</v>
          </cell>
        </row>
        <row r="14">
          <cell r="A14" t="str">
            <v>OB0007</v>
          </cell>
          <cell r="B14" t="str">
            <v>Vicks Inhaler 0.5 mL</v>
          </cell>
          <cell r="C14" t="str">
            <v>Obat Batuk &amp; Pilek</v>
          </cell>
          <cell r="D14">
            <v>16155</v>
          </cell>
          <cell r="E14">
            <v>16430</v>
          </cell>
        </row>
        <row r="15">
          <cell r="A15" t="str">
            <v>OB0008</v>
          </cell>
          <cell r="B15" t="str">
            <v>Konidin 4 Tablet</v>
          </cell>
          <cell r="C15" t="str">
            <v>Obat Batuk &amp; Pilek</v>
          </cell>
          <cell r="D15">
            <v>2460</v>
          </cell>
          <cell r="E15">
            <v>2490</v>
          </cell>
        </row>
        <row r="16">
          <cell r="A16" t="str">
            <v>OB0009</v>
          </cell>
          <cell r="B16" t="str">
            <v>Paratusin 1 Strip 10 Tablet</v>
          </cell>
          <cell r="C16" t="str">
            <v>Obat Batuk &amp; Pilek</v>
          </cell>
          <cell r="D16">
            <v>13600</v>
          </cell>
          <cell r="E16">
            <v>13818</v>
          </cell>
        </row>
        <row r="17">
          <cell r="A17" t="str">
            <v>OH0001</v>
          </cell>
          <cell r="B17" t="str">
            <v>Carditens</v>
          </cell>
          <cell r="C17" t="str">
            <v>Obat Hipertensi</v>
          </cell>
          <cell r="D17">
            <v>100000</v>
          </cell>
          <cell r="E17">
            <v>100900</v>
          </cell>
        </row>
        <row r="18">
          <cell r="A18" t="str">
            <v>OH0002</v>
          </cell>
          <cell r="B18" t="str">
            <v>Concor 5MG Strip 10</v>
          </cell>
          <cell r="C18" t="str">
            <v>Obat Hipertensi</v>
          </cell>
          <cell r="D18">
            <v>102000</v>
          </cell>
          <cell r="E18">
            <v>103632</v>
          </cell>
        </row>
        <row r="19">
          <cell r="A19" t="str">
            <v>OH0003</v>
          </cell>
          <cell r="B19" t="str">
            <v>Candesartan Ogb Dexa</v>
          </cell>
          <cell r="C19" t="str">
            <v>Obat Hipertensi</v>
          </cell>
          <cell r="D19">
            <v>5000</v>
          </cell>
          <cell r="E19">
            <v>5095</v>
          </cell>
        </row>
        <row r="20">
          <cell r="A20" t="str">
            <v>OH0004</v>
          </cell>
          <cell r="B20" t="str">
            <v>Amlodipine Besilate</v>
          </cell>
          <cell r="C20" t="str">
            <v>Obat Hipertensi</v>
          </cell>
          <cell r="D20">
            <v>7467</v>
          </cell>
          <cell r="E20">
            <v>7504</v>
          </cell>
        </row>
        <row r="21">
          <cell r="A21" t="str">
            <v>OH0005</v>
          </cell>
          <cell r="B21" t="str">
            <v>Irbesartan</v>
          </cell>
          <cell r="C21" t="str">
            <v>Obat Hipertensi</v>
          </cell>
          <cell r="D21">
            <v>108794</v>
          </cell>
          <cell r="E21">
            <v>109447</v>
          </cell>
        </row>
        <row r="22">
          <cell r="A22" t="str">
            <v>OH0006</v>
          </cell>
          <cell r="B22" t="str">
            <v>Irvell 150MG Box 20 Tablet</v>
          </cell>
          <cell r="C22" t="str">
            <v>Obat Hipertensi</v>
          </cell>
          <cell r="D22">
            <v>143991</v>
          </cell>
          <cell r="E22">
            <v>146871</v>
          </cell>
        </row>
        <row r="23">
          <cell r="A23" t="str">
            <v>OH0007</v>
          </cell>
          <cell r="B23" t="str">
            <v>Zevask 10 MG Box 50 Kaplet</v>
          </cell>
          <cell r="C23" t="str">
            <v>Obat Hipertensi</v>
          </cell>
          <cell r="D23">
            <v>30000</v>
          </cell>
          <cell r="E23">
            <v>30540</v>
          </cell>
        </row>
        <row r="24">
          <cell r="A24" t="str">
            <v>OK0001</v>
          </cell>
          <cell r="B24" t="str">
            <v>Simvastatin 10 MG Strip 10</v>
          </cell>
          <cell r="C24" t="str">
            <v>Obat Kolesterol</v>
          </cell>
          <cell r="D24">
            <v>6222</v>
          </cell>
          <cell r="E24">
            <v>6253</v>
          </cell>
        </row>
        <row r="25">
          <cell r="A25" t="str">
            <v>OK0002</v>
          </cell>
          <cell r="B25" t="str">
            <v>Hyperchol 100 MG 12 KPS</v>
          </cell>
          <cell r="C25" t="str">
            <v>Obat Kolesterol</v>
          </cell>
          <cell r="D25">
            <v>42800</v>
          </cell>
          <cell r="E25">
            <v>43442</v>
          </cell>
        </row>
        <row r="26">
          <cell r="A26" t="str">
            <v>OK0003</v>
          </cell>
          <cell r="B26" t="str">
            <v>Trolip 100 MG 10 KPS</v>
          </cell>
          <cell r="C26" t="str">
            <v>Obat Kolesterol</v>
          </cell>
          <cell r="D26">
            <v>56300</v>
          </cell>
          <cell r="E26">
            <v>56694</v>
          </cell>
        </row>
        <row r="27">
          <cell r="A27" t="str">
            <v>OD0001</v>
          </cell>
          <cell r="B27" t="str">
            <v>Koolfever</v>
          </cell>
          <cell r="C27" t="str">
            <v>Obat Sakit Kepala &amp; Demam</v>
          </cell>
          <cell r="D27">
            <v>7500</v>
          </cell>
          <cell r="E27">
            <v>7620</v>
          </cell>
        </row>
        <row r="28">
          <cell r="A28" t="str">
            <v>OD0002</v>
          </cell>
          <cell r="B28" t="str">
            <v>Blopress 8 MG 7 Tablet</v>
          </cell>
          <cell r="C28" t="str">
            <v>Obat Sakit Kepala &amp; Demam</v>
          </cell>
          <cell r="D28">
            <v>92400</v>
          </cell>
          <cell r="E28">
            <v>94063</v>
          </cell>
        </row>
        <row r="29">
          <cell r="A29" t="str">
            <v>OD0003</v>
          </cell>
          <cell r="B29" t="str">
            <v>Panadol Extra Tab</v>
          </cell>
          <cell r="C29" t="str">
            <v>Obat Sakit Kepala &amp; Demam</v>
          </cell>
          <cell r="D29">
            <v>13100</v>
          </cell>
          <cell r="E29">
            <v>13179</v>
          </cell>
        </row>
        <row r="30">
          <cell r="A30" t="str">
            <v>OD0004</v>
          </cell>
          <cell r="B30" t="str">
            <v>Hisamitsu Bye Bye Fever</v>
          </cell>
          <cell r="C30" t="str">
            <v>Obat Sakit Kepala &amp; Demam</v>
          </cell>
          <cell r="D30">
            <v>7000</v>
          </cell>
          <cell r="E30">
            <v>7035</v>
          </cell>
        </row>
        <row r="31">
          <cell r="A31" t="str">
            <v>OD0005</v>
          </cell>
          <cell r="B31" t="str">
            <v>Panadol Anak Tablet 1 Strip</v>
          </cell>
          <cell r="C31" t="str">
            <v>Obat Sakit Kepala &amp; Demam</v>
          </cell>
          <cell r="D31">
            <v>25000</v>
          </cell>
          <cell r="E31">
            <v>25450</v>
          </cell>
        </row>
        <row r="32">
          <cell r="A32" t="str">
            <v>OD0006</v>
          </cell>
          <cell r="B32" t="str">
            <v>Proris Ibuprofen</v>
          </cell>
          <cell r="C32" t="str">
            <v>Obat Sakit Kepala &amp; Demam</v>
          </cell>
          <cell r="D32">
            <v>25000</v>
          </cell>
          <cell r="E32">
            <v>25275</v>
          </cell>
        </row>
        <row r="33">
          <cell r="A33" t="str">
            <v>OD0007</v>
          </cell>
          <cell r="B33" t="str">
            <v>Sanmol Paracetamol</v>
          </cell>
          <cell r="C33" t="str">
            <v>Obat Sakit Kepala &amp; Demam</v>
          </cell>
          <cell r="D33">
            <v>16100</v>
          </cell>
          <cell r="E33">
            <v>16261</v>
          </cell>
        </row>
        <row r="34">
          <cell r="A34" t="str">
            <v>OD0008</v>
          </cell>
          <cell r="B34" t="str">
            <v>Bodrex Extra</v>
          </cell>
          <cell r="C34" t="str">
            <v>Obat Sakit Kepala &amp; Demam</v>
          </cell>
          <cell r="D34">
            <v>50788</v>
          </cell>
          <cell r="E34">
            <v>51753</v>
          </cell>
        </row>
        <row r="35">
          <cell r="A35" t="str">
            <v>OD0009</v>
          </cell>
          <cell r="B35" t="str">
            <v>Sanmol 500 MG 4 Tablet</v>
          </cell>
          <cell r="C35" t="str">
            <v>Obat Sakit Kepala &amp; Demam</v>
          </cell>
          <cell r="D35">
            <v>1600</v>
          </cell>
          <cell r="E35">
            <v>1619</v>
          </cell>
        </row>
        <row r="36">
          <cell r="A36" t="str">
            <v>OD0010</v>
          </cell>
          <cell r="B36" t="str">
            <v>Cilostazol Bernofarm</v>
          </cell>
          <cell r="C36" t="str">
            <v>Obat Sakit Kepala &amp; Demam</v>
          </cell>
          <cell r="D36">
            <v>45450</v>
          </cell>
          <cell r="E36">
            <v>46223</v>
          </cell>
        </row>
        <row r="37">
          <cell r="A37" t="str">
            <v>OD0011</v>
          </cell>
          <cell r="B37" t="str">
            <v>Paramex Tablet / Obat</v>
          </cell>
          <cell r="C37" t="str">
            <v>Obat Sakit Kepala &amp; Demam</v>
          </cell>
          <cell r="D37">
            <v>2560</v>
          </cell>
          <cell r="E37">
            <v>2586</v>
          </cell>
        </row>
        <row r="38">
          <cell r="A38" t="str">
            <v>OT0001</v>
          </cell>
          <cell r="B38" t="str">
            <v>Otilon Ear Drops 8 mL</v>
          </cell>
          <cell r="C38" t="str">
            <v>Obat Telinga</v>
          </cell>
          <cell r="D38">
            <v>55000</v>
          </cell>
          <cell r="E38">
            <v>55935</v>
          </cell>
        </row>
        <row r="39">
          <cell r="A39" t="str">
            <v>OT0002</v>
          </cell>
          <cell r="B39" t="str">
            <v>Vital Ear Oil 10 mL</v>
          </cell>
          <cell r="C39" t="str">
            <v>Obat Telinga</v>
          </cell>
          <cell r="D39">
            <v>16350</v>
          </cell>
          <cell r="E39">
            <v>16677</v>
          </cell>
        </row>
      </sheetData>
    </sheetDataSet>
  </externalBook>
</externalLink>
</file>

<file path=xl/externalLinks/externalLink2.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xxl21:alternateUrls>
      <xxl21:absoluteUrl r:id="rId2"/>
    </xxl21:alternateUrls>
    <sheetNames>
      <sheetName val="suppliers"/>
    </sheetNames>
    <sheetDataSet>
      <sheetData sheetId="0">
        <row r="2">
          <cell r="A2" t="str">
            <v>DQLab-01</v>
          </cell>
          <cell r="B2" t="str">
            <v>DQLab Pharmacy Kebon Jeruk</v>
          </cell>
        </row>
        <row r="3">
          <cell r="A3" t="str">
            <v>DQLab-02</v>
          </cell>
          <cell r="B3" t="str">
            <v>DQLab Pharmacy Senayan</v>
          </cell>
        </row>
        <row r="4">
          <cell r="A4" t="str">
            <v>DQLab-03</v>
          </cell>
          <cell r="B4" t="str">
            <v>DQLab Pharmacy Tanah Abang</v>
          </cell>
        </row>
        <row r="5">
          <cell r="A5" t="str">
            <v>DQLab-04</v>
          </cell>
          <cell r="B5" t="str">
            <v>DQLab Pharmacy Menteng</v>
          </cell>
        </row>
        <row r="6">
          <cell r="A6" t="str">
            <v>DQLab-05</v>
          </cell>
          <cell r="B6" t="str">
            <v>DQLab Pharmacy Palmerah</v>
          </cell>
        </row>
        <row r="7">
          <cell r="A7" t="str">
            <v>DQLab-06</v>
          </cell>
          <cell r="B7" t="str">
            <v>DQLab Pharmacy Kelapa Gading</v>
          </cell>
        </row>
        <row r="8">
          <cell r="A8" t="str">
            <v>DQLab-07</v>
          </cell>
          <cell r="B8" t="str">
            <v>DQLab Pharmacy Kalideres</v>
          </cell>
        </row>
        <row r="9">
          <cell r="A9" t="str">
            <v>DQLab-08</v>
          </cell>
          <cell r="B9" t="str">
            <v>DQLab Pharmacy Cilandak</v>
          </cell>
        </row>
        <row r="10">
          <cell r="A10" t="str">
            <v>DQLab-09</v>
          </cell>
          <cell r="B10" t="str">
            <v>DQLab Pharmacy Setiabudi</v>
          </cell>
        </row>
        <row r="11">
          <cell r="A11" t="str">
            <v>DQLab-10</v>
          </cell>
          <cell r="B11" t="str">
            <v>DQLab Pharmacy Cempaka Putih</v>
          </cell>
        </row>
        <row r="12">
          <cell r="A12" t="str">
            <v>DQLab-11</v>
          </cell>
          <cell r="B12" t="str">
            <v>DQLab Pharmacy Jatinegara</v>
          </cell>
        </row>
        <row r="13">
          <cell r="A13" t="str">
            <v>DQLab-12</v>
          </cell>
          <cell r="B13" t="str">
            <v>DQLab Pharmacy Jagakarsa</v>
          </cell>
        </row>
        <row r="14">
          <cell r="A14" t="str">
            <v>DQLab-13</v>
          </cell>
          <cell r="B14" t="str">
            <v>DQLab Pharmacy Pancoran</v>
          </cell>
        </row>
        <row r="15">
          <cell r="A15" t="str">
            <v>DQLab-14</v>
          </cell>
          <cell r="B15" t="str">
            <v>DQLab Pharmacy Tanjung Priuk</v>
          </cell>
        </row>
        <row r="16">
          <cell r="A16" t="str">
            <v>DQLab-15</v>
          </cell>
          <cell r="B16" t="str">
            <v>DQLab Pharmacy Cipayung</v>
          </cell>
        </row>
        <row r="17">
          <cell r="A17" t="str">
            <v>DQLab-16</v>
          </cell>
          <cell r="B17" t="str">
            <v>DQLab Pharmacy Pulogadung</v>
          </cell>
        </row>
      </sheetData>
    </sheetDataSet>
  </externalBook>
</externalLink>
</file>

<file path=xl/externalLinks/externalLink3.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xxl21:alternateUrls>
      <xxl21:absoluteUrl r:id="rId2"/>
    </xxl21:alternateUrls>
    <sheetNames>
      <sheetName val="item_suppliers"/>
    </sheetNames>
    <sheetDataSet>
      <sheetData sheetId="0">
        <row r="2">
          <cell r="C2" t="str">
            <v>OA0001|DQLab-08</v>
          </cell>
          <cell r="D2">
            <v>21</v>
          </cell>
          <cell r="E2">
            <v>18425</v>
          </cell>
          <cell r="F2">
            <v>18775</v>
          </cell>
        </row>
        <row r="3">
          <cell r="C3" t="str">
            <v>OA0001|DQLab-14</v>
          </cell>
          <cell r="D3">
            <v>28</v>
          </cell>
          <cell r="E3">
            <v>17494</v>
          </cell>
          <cell r="F3">
            <v>17967</v>
          </cell>
        </row>
        <row r="4">
          <cell r="C4" t="str">
            <v>OA0001|DQLab-15</v>
          </cell>
          <cell r="D4">
            <v>7</v>
          </cell>
          <cell r="E4">
            <v>18983</v>
          </cell>
          <cell r="F4">
            <v>18983</v>
          </cell>
        </row>
        <row r="5">
          <cell r="C5" t="str">
            <v>OA0002|DQLab-11</v>
          </cell>
          <cell r="D5">
            <v>28</v>
          </cell>
          <cell r="E5">
            <v>4346</v>
          </cell>
          <cell r="F5">
            <v>4472</v>
          </cell>
        </row>
        <row r="6">
          <cell r="C6" t="str">
            <v>OA0002|DQLab-07</v>
          </cell>
          <cell r="D6">
            <v>7</v>
          </cell>
          <cell r="E6">
            <v>4570</v>
          </cell>
          <cell r="F6">
            <v>4615</v>
          </cell>
        </row>
        <row r="7">
          <cell r="C7" t="str">
            <v>OA0002|DQLab-16</v>
          </cell>
          <cell r="D7">
            <v>28</v>
          </cell>
          <cell r="E7">
            <v>4211</v>
          </cell>
          <cell r="F7">
            <v>4241</v>
          </cell>
        </row>
        <row r="8">
          <cell r="C8" t="str">
            <v>OA0003|DQLab-03</v>
          </cell>
          <cell r="D8">
            <v>7</v>
          </cell>
          <cell r="E8">
            <v>34320</v>
          </cell>
          <cell r="F8">
            <v>34972</v>
          </cell>
        </row>
        <row r="9">
          <cell r="C9" t="str">
            <v>OA0003|DQLab-14</v>
          </cell>
          <cell r="D9">
            <v>21</v>
          </cell>
          <cell r="E9">
            <v>32670</v>
          </cell>
          <cell r="F9">
            <v>33029</v>
          </cell>
        </row>
        <row r="10">
          <cell r="C10" t="str">
            <v>OA0003|DQLab-02</v>
          </cell>
          <cell r="D10">
            <v>14</v>
          </cell>
          <cell r="E10">
            <v>31350</v>
          </cell>
          <cell r="F10">
            <v>31413</v>
          </cell>
        </row>
        <row r="11">
          <cell r="C11" t="str">
            <v>OA0004|DQLab-15</v>
          </cell>
          <cell r="D11">
            <v>7</v>
          </cell>
          <cell r="E11">
            <v>10300</v>
          </cell>
          <cell r="F11">
            <v>10444</v>
          </cell>
        </row>
        <row r="12">
          <cell r="C12" t="str">
            <v>OA0004|DQLab-13</v>
          </cell>
          <cell r="D12">
            <v>14</v>
          </cell>
          <cell r="E12">
            <v>9800</v>
          </cell>
          <cell r="F12">
            <v>9927</v>
          </cell>
        </row>
        <row r="13">
          <cell r="C13" t="str">
            <v>OA0005|DQLab-10</v>
          </cell>
          <cell r="D13">
            <v>21</v>
          </cell>
          <cell r="E13">
            <v>16272</v>
          </cell>
          <cell r="F13">
            <v>16435</v>
          </cell>
        </row>
        <row r="14">
          <cell r="C14" t="str">
            <v>OA0005|DQLab-08</v>
          </cell>
          <cell r="D14">
            <v>14</v>
          </cell>
          <cell r="E14">
            <v>17289</v>
          </cell>
          <cell r="F14">
            <v>17393</v>
          </cell>
        </row>
        <row r="15">
          <cell r="C15" t="str">
            <v>OA0005|DQLab-13</v>
          </cell>
          <cell r="D15">
            <v>7</v>
          </cell>
          <cell r="E15">
            <v>17628</v>
          </cell>
          <cell r="F15">
            <v>17646</v>
          </cell>
        </row>
        <row r="16">
          <cell r="C16" t="str">
            <v>OA0006|DQLab-05</v>
          </cell>
          <cell r="D16">
            <v>21</v>
          </cell>
          <cell r="E16">
            <v>25069</v>
          </cell>
          <cell r="F16">
            <v>25420</v>
          </cell>
        </row>
        <row r="17">
          <cell r="C17" t="str">
            <v>OA0006|DQLab-03</v>
          </cell>
          <cell r="D17">
            <v>7</v>
          </cell>
          <cell r="E17">
            <v>25828</v>
          </cell>
          <cell r="F17">
            <v>25906</v>
          </cell>
        </row>
        <row r="18">
          <cell r="C18" t="str">
            <v>OA0006|DQLab-01</v>
          </cell>
          <cell r="D18">
            <v>14</v>
          </cell>
          <cell r="E18">
            <v>24562</v>
          </cell>
          <cell r="F18">
            <v>24587</v>
          </cell>
        </row>
        <row r="19">
          <cell r="C19" t="str">
            <v>OB0001|DQLab-07</v>
          </cell>
          <cell r="D19">
            <v>21</v>
          </cell>
          <cell r="E19">
            <v>2278</v>
          </cell>
          <cell r="F19">
            <v>2307</v>
          </cell>
        </row>
        <row r="20">
          <cell r="C20" t="str">
            <v>OB0001|DQLab-09</v>
          </cell>
          <cell r="D20">
            <v>14</v>
          </cell>
          <cell r="E20">
            <v>2301</v>
          </cell>
          <cell r="F20">
            <v>2305</v>
          </cell>
        </row>
        <row r="21">
          <cell r="C21" t="str">
            <v>OB0001|DQLab-11</v>
          </cell>
          <cell r="D21">
            <v>14</v>
          </cell>
          <cell r="E21">
            <v>2208</v>
          </cell>
          <cell r="F21">
            <v>2241</v>
          </cell>
        </row>
        <row r="22">
          <cell r="C22" t="str">
            <v>OB0001|DQLab-13</v>
          </cell>
          <cell r="D22">
            <v>7</v>
          </cell>
          <cell r="E22">
            <v>2394</v>
          </cell>
          <cell r="F22">
            <v>2396</v>
          </cell>
        </row>
        <row r="23">
          <cell r="C23" t="str">
            <v>OB0001|DQLab-08</v>
          </cell>
          <cell r="D23">
            <v>14</v>
          </cell>
          <cell r="E23">
            <v>2185</v>
          </cell>
          <cell r="F23">
            <v>2195</v>
          </cell>
        </row>
        <row r="24">
          <cell r="C24" t="str">
            <v>OB0002|DQLab-12</v>
          </cell>
          <cell r="D24">
            <v>7</v>
          </cell>
          <cell r="E24">
            <v>2944</v>
          </cell>
          <cell r="F24">
            <v>2932</v>
          </cell>
        </row>
        <row r="25">
          <cell r="C25" t="str">
            <v>OB0002|DQLab-01</v>
          </cell>
          <cell r="D25">
            <v>21</v>
          </cell>
          <cell r="E25">
            <v>2713</v>
          </cell>
          <cell r="F25">
            <v>2786</v>
          </cell>
        </row>
        <row r="26">
          <cell r="C26" t="str">
            <v>OB0002|DQLab-07</v>
          </cell>
          <cell r="D26">
            <v>14</v>
          </cell>
          <cell r="E26">
            <v>2857</v>
          </cell>
          <cell r="F26">
            <v>2914</v>
          </cell>
        </row>
        <row r="27">
          <cell r="C27" t="str">
            <v>OB0002|DQLab-06</v>
          </cell>
          <cell r="D27">
            <v>7</v>
          </cell>
          <cell r="E27">
            <v>2915</v>
          </cell>
          <cell r="F27">
            <v>2918</v>
          </cell>
        </row>
        <row r="28">
          <cell r="C28" t="str">
            <v>OB0003|DQLab-05</v>
          </cell>
          <cell r="D28">
            <v>14</v>
          </cell>
          <cell r="E28">
            <v>75400</v>
          </cell>
          <cell r="F28">
            <v>77662</v>
          </cell>
        </row>
        <row r="29">
          <cell r="C29" t="str">
            <v>OB0003|DQLab-09</v>
          </cell>
          <cell r="D29">
            <v>7</v>
          </cell>
          <cell r="E29">
            <v>76154</v>
          </cell>
          <cell r="F29">
            <v>77982</v>
          </cell>
        </row>
        <row r="30">
          <cell r="C30" t="str">
            <v>OB0004|DQLab-02</v>
          </cell>
          <cell r="D30">
            <v>14</v>
          </cell>
          <cell r="E30">
            <v>24824</v>
          </cell>
          <cell r="F30">
            <v>24724</v>
          </cell>
        </row>
        <row r="31">
          <cell r="C31" t="str">
            <v>OB0004|DQLab-06</v>
          </cell>
          <cell r="D31">
            <v>14</v>
          </cell>
          <cell r="E31">
            <v>22676</v>
          </cell>
          <cell r="F31">
            <v>22562</v>
          </cell>
        </row>
        <row r="32">
          <cell r="C32" t="str">
            <v>OB0004|DQLab-11</v>
          </cell>
          <cell r="D32">
            <v>21</v>
          </cell>
          <cell r="E32">
            <v>22914</v>
          </cell>
          <cell r="F32">
            <v>22823</v>
          </cell>
        </row>
        <row r="33">
          <cell r="C33" t="str">
            <v>OB0004|DQLab-12</v>
          </cell>
          <cell r="D33">
            <v>21</v>
          </cell>
          <cell r="E33">
            <v>22676</v>
          </cell>
          <cell r="F33">
            <v>23038</v>
          </cell>
        </row>
        <row r="34">
          <cell r="C34" t="str">
            <v>OB0005|DQLab-02</v>
          </cell>
          <cell r="D34">
            <v>7</v>
          </cell>
          <cell r="E34">
            <v>23461</v>
          </cell>
          <cell r="F34">
            <v>24165</v>
          </cell>
        </row>
        <row r="35">
          <cell r="C35" t="str">
            <v>OB0005|DQLab-01</v>
          </cell>
          <cell r="D35">
            <v>28</v>
          </cell>
          <cell r="E35">
            <v>24399</v>
          </cell>
          <cell r="F35">
            <v>24595</v>
          </cell>
        </row>
        <row r="36">
          <cell r="C36" t="str">
            <v>OB0005|DQLab-04</v>
          </cell>
          <cell r="D36">
            <v>14</v>
          </cell>
          <cell r="E36">
            <v>23461</v>
          </cell>
          <cell r="F36">
            <v>23977</v>
          </cell>
        </row>
        <row r="37">
          <cell r="C37" t="str">
            <v>OB0006|DQLab-12</v>
          </cell>
          <cell r="D37">
            <v>28</v>
          </cell>
          <cell r="E37">
            <v>71775</v>
          </cell>
          <cell r="F37">
            <v>73713</v>
          </cell>
        </row>
        <row r="38">
          <cell r="C38" t="str">
            <v>OB0006|DQLab-04</v>
          </cell>
          <cell r="D38">
            <v>14</v>
          </cell>
          <cell r="E38">
            <v>74675</v>
          </cell>
          <cell r="F38">
            <v>74974</v>
          </cell>
        </row>
        <row r="39">
          <cell r="C39" t="str">
            <v>OB0007|DQLab-05</v>
          </cell>
          <cell r="D39">
            <v>14</v>
          </cell>
          <cell r="E39">
            <v>16478</v>
          </cell>
          <cell r="F39">
            <v>16972</v>
          </cell>
        </row>
        <row r="40">
          <cell r="C40" t="str">
            <v>OB0007|DQLab-01</v>
          </cell>
          <cell r="D40">
            <v>7</v>
          </cell>
          <cell r="E40">
            <v>15670</v>
          </cell>
          <cell r="F40">
            <v>16031</v>
          </cell>
        </row>
        <row r="41">
          <cell r="C41" t="str">
            <v>OB0007|DQLab-13</v>
          </cell>
          <cell r="D41">
            <v>7</v>
          </cell>
          <cell r="E41">
            <v>15993</v>
          </cell>
          <cell r="F41">
            <v>16217</v>
          </cell>
        </row>
        <row r="42">
          <cell r="C42" t="str">
            <v>OB0008|DQLab-02</v>
          </cell>
          <cell r="D42">
            <v>7</v>
          </cell>
          <cell r="E42">
            <v>2312</v>
          </cell>
          <cell r="F42">
            <v>2377</v>
          </cell>
        </row>
        <row r="43">
          <cell r="C43" t="str">
            <v>OB0008|DQLab-08</v>
          </cell>
          <cell r="D43">
            <v>21</v>
          </cell>
          <cell r="E43">
            <v>2534</v>
          </cell>
          <cell r="F43">
            <v>2524</v>
          </cell>
        </row>
        <row r="44">
          <cell r="C44" t="str">
            <v>OB0009|DQLab-16</v>
          </cell>
          <cell r="D44">
            <v>14</v>
          </cell>
          <cell r="E44">
            <v>13192</v>
          </cell>
          <cell r="F44">
            <v>13522</v>
          </cell>
        </row>
        <row r="45">
          <cell r="C45" t="str">
            <v>OB0009|DQLab-13</v>
          </cell>
          <cell r="D45">
            <v>7</v>
          </cell>
          <cell r="E45">
            <v>12784</v>
          </cell>
          <cell r="F45">
            <v>12912</v>
          </cell>
        </row>
        <row r="46">
          <cell r="C46" t="str">
            <v>OB0009|DQLab-05</v>
          </cell>
          <cell r="D46">
            <v>28</v>
          </cell>
          <cell r="E46">
            <v>13736</v>
          </cell>
          <cell r="F46">
            <v>13695</v>
          </cell>
        </row>
        <row r="47">
          <cell r="C47" t="str">
            <v>OB0009|DQLab-10</v>
          </cell>
          <cell r="D47">
            <v>7</v>
          </cell>
          <cell r="E47">
            <v>13872</v>
          </cell>
          <cell r="F47">
            <v>13955</v>
          </cell>
        </row>
        <row r="48">
          <cell r="C48" t="str">
            <v>OD0001|DQLab-15</v>
          </cell>
          <cell r="D48">
            <v>7</v>
          </cell>
          <cell r="E48">
            <v>7650</v>
          </cell>
          <cell r="F48">
            <v>7765</v>
          </cell>
        </row>
        <row r="49">
          <cell r="C49" t="str">
            <v>OD0001|DQLab-13</v>
          </cell>
          <cell r="D49">
            <v>14</v>
          </cell>
          <cell r="E49">
            <v>7350</v>
          </cell>
          <cell r="F49">
            <v>7534</v>
          </cell>
        </row>
        <row r="50">
          <cell r="C50" t="str">
            <v>OD0001|DQLab-05</v>
          </cell>
          <cell r="D50">
            <v>28</v>
          </cell>
          <cell r="E50">
            <v>7125</v>
          </cell>
          <cell r="F50">
            <v>7275</v>
          </cell>
        </row>
        <row r="51">
          <cell r="C51" t="str">
            <v>OD0002|DQLab-04</v>
          </cell>
          <cell r="D51">
            <v>21</v>
          </cell>
          <cell r="E51">
            <v>95172</v>
          </cell>
          <cell r="F51">
            <v>97646</v>
          </cell>
        </row>
        <row r="52">
          <cell r="C52" t="str">
            <v>OD0002|DQLab-09</v>
          </cell>
          <cell r="D52">
            <v>7</v>
          </cell>
          <cell r="E52">
            <v>95172</v>
          </cell>
          <cell r="F52">
            <v>96409</v>
          </cell>
        </row>
        <row r="53">
          <cell r="C53" t="str">
            <v>OD0002|DQLab-07</v>
          </cell>
          <cell r="D53">
            <v>14</v>
          </cell>
          <cell r="E53">
            <v>92400</v>
          </cell>
          <cell r="F53">
            <v>95172</v>
          </cell>
        </row>
        <row r="54">
          <cell r="C54" t="str">
            <v>OD0003|DQLab-03</v>
          </cell>
          <cell r="D54">
            <v>7</v>
          </cell>
          <cell r="E54">
            <v>13493</v>
          </cell>
          <cell r="F54">
            <v>13898</v>
          </cell>
        </row>
        <row r="55">
          <cell r="C55" t="str">
            <v>OD0003|DQLab-02</v>
          </cell>
          <cell r="D55">
            <v>21</v>
          </cell>
          <cell r="E55">
            <v>13231</v>
          </cell>
          <cell r="F55">
            <v>13363</v>
          </cell>
        </row>
        <row r="56">
          <cell r="C56" t="str">
            <v>OD0004|DQLab-13</v>
          </cell>
          <cell r="D56">
            <v>21</v>
          </cell>
          <cell r="E56">
            <v>6580</v>
          </cell>
          <cell r="F56">
            <v>6646</v>
          </cell>
        </row>
        <row r="57">
          <cell r="C57" t="str">
            <v>OD0004|DQLab-11</v>
          </cell>
          <cell r="D57">
            <v>21</v>
          </cell>
          <cell r="E57">
            <v>6930</v>
          </cell>
          <cell r="F57">
            <v>7062</v>
          </cell>
        </row>
        <row r="58">
          <cell r="C58" t="str">
            <v>OD0004|DQLab-10</v>
          </cell>
          <cell r="D58">
            <v>21</v>
          </cell>
          <cell r="E58">
            <v>6790</v>
          </cell>
          <cell r="F58">
            <v>6871</v>
          </cell>
        </row>
        <row r="59">
          <cell r="C59" t="str">
            <v>OD0005|DQLab-16</v>
          </cell>
          <cell r="D59">
            <v>7</v>
          </cell>
          <cell r="E59">
            <v>23750</v>
          </cell>
          <cell r="F59">
            <v>24011</v>
          </cell>
        </row>
        <row r="60">
          <cell r="C60" t="str">
            <v>OD0005|DQLab-13</v>
          </cell>
          <cell r="D60">
            <v>28</v>
          </cell>
          <cell r="E60">
            <v>24750</v>
          </cell>
          <cell r="F60">
            <v>24750</v>
          </cell>
        </row>
        <row r="61">
          <cell r="C61" t="str">
            <v>OD0005|DQLab-08</v>
          </cell>
          <cell r="D61">
            <v>7</v>
          </cell>
          <cell r="E61">
            <v>24000</v>
          </cell>
          <cell r="F61">
            <v>24456</v>
          </cell>
        </row>
        <row r="62">
          <cell r="C62" t="str">
            <v>OD0006|DQLab-10</v>
          </cell>
          <cell r="D62">
            <v>21</v>
          </cell>
          <cell r="E62">
            <v>25750</v>
          </cell>
          <cell r="F62">
            <v>26420</v>
          </cell>
        </row>
        <row r="63">
          <cell r="C63" t="str">
            <v>OD0006|DQLab-16</v>
          </cell>
          <cell r="D63">
            <v>28</v>
          </cell>
          <cell r="E63">
            <v>23750</v>
          </cell>
          <cell r="F63">
            <v>24320</v>
          </cell>
        </row>
        <row r="64">
          <cell r="C64" t="str">
            <v>OD0007|DQLab-06</v>
          </cell>
          <cell r="D64">
            <v>28</v>
          </cell>
          <cell r="E64">
            <v>15456</v>
          </cell>
          <cell r="F64">
            <v>15873</v>
          </cell>
        </row>
        <row r="65">
          <cell r="C65" t="str">
            <v>OD0007|DQLab-10</v>
          </cell>
          <cell r="D65">
            <v>28</v>
          </cell>
          <cell r="E65">
            <v>16744</v>
          </cell>
          <cell r="F65">
            <v>17230</v>
          </cell>
        </row>
        <row r="66">
          <cell r="C66" t="str">
            <v>OD0007|DQLab-16</v>
          </cell>
          <cell r="D66">
            <v>21</v>
          </cell>
          <cell r="E66">
            <v>15778</v>
          </cell>
          <cell r="F66">
            <v>16220</v>
          </cell>
        </row>
        <row r="67">
          <cell r="C67" t="str">
            <v>OD0008|DQLab-09</v>
          </cell>
          <cell r="D67">
            <v>7</v>
          </cell>
          <cell r="E67">
            <v>52820</v>
          </cell>
          <cell r="F67">
            <v>53770</v>
          </cell>
        </row>
        <row r="68">
          <cell r="C68" t="str">
            <v>OD0009|DQLab-04</v>
          </cell>
          <cell r="D68">
            <v>7</v>
          </cell>
          <cell r="E68">
            <v>1600</v>
          </cell>
          <cell r="F68">
            <v>1648</v>
          </cell>
        </row>
        <row r="69">
          <cell r="C69" t="str">
            <v>OD0009|DQLab-11</v>
          </cell>
          <cell r="D69">
            <v>21</v>
          </cell>
          <cell r="E69">
            <v>1552</v>
          </cell>
          <cell r="F69">
            <v>1554</v>
          </cell>
        </row>
        <row r="70">
          <cell r="C70" t="str">
            <v>OD0009|DQLab-10</v>
          </cell>
          <cell r="D70">
            <v>28</v>
          </cell>
          <cell r="E70">
            <v>1520</v>
          </cell>
          <cell r="F70">
            <v>1550</v>
          </cell>
        </row>
        <row r="71">
          <cell r="C71" t="str">
            <v>OD0010|DQLab-12</v>
          </cell>
          <cell r="D71">
            <v>28</v>
          </cell>
          <cell r="E71">
            <v>45905</v>
          </cell>
          <cell r="F71">
            <v>45675</v>
          </cell>
        </row>
        <row r="72">
          <cell r="C72" t="str">
            <v>OD0010|DQLab-04</v>
          </cell>
          <cell r="D72">
            <v>14</v>
          </cell>
          <cell r="E72">
            <v>46814</v>
          </cell>
          <cell r="F72">
            <v>48031</v>
          </cell>
        </row>
        <row r="73">
          <cell r="C73" t="str">
            <v>OD0011|DQLab-03</v>
          </cell>
          <cell r="D73">
            <v>28</v>
          </cell>
          <cell r="E73">
            <v>2560</v>
          </cell>
          <cell r="F73">
            <v>2557</v>
          </cell>
        </row>
        <row r="74">
          <cell r="C74" t="str">
            <v>OD0011|DQLab-07</v>
          </cell>
          <cell r="D74">
            <v>28</v>
          </cell>
          <cell r="E74">
            <v>2586</v>
          </cell>
          <cell r="F74">
            <v>2596</v>
          </cell>
        </row>
        <row r="75">
          <cell r="C75" t="str">
            <v>OH0001|DQLab-15</v>
          </cell>
          <cell r="D75">
            <v>14</v>
          </cell>
          <cell r="E75">
            <v>94000</v>
          </cell>
          <cell r="F75">
            <v>95034</v>
          </cell>
        </row>
        <row r="76">
          <cell r="C76" t="str">
            <v>OH0001|DQLab-10</v>
          </cell>
          <cell r="D76">
            <v>21</v>
          </cell>
          <cell r="E76">
            <v>101000</v>
          </cell>
          <cell r="F76">
            <v>104030</v>
          </cell>
        </row>
        <row r="77">
          <cell r="C77" t="str">
            <v>OH0001|DQLab-11</v>
          </cell>
          <cell r="D77">
            <v>28</v>
          </cell>
          <cell r="E77">
            <v>98000</v>
          </cell>
          <cell r="F77">
            <v>98588</v>
          </cell>
        </row>
        <row r="78">
          <cell r="C78" t="str">
            <v>OH0001|DQLab-08</v>
          </cell>
          <cell r="D78">
            <v>28</v>
          </cell>
          <cell r="E78">
            <v>103000</v>
          </cell>
          <cell r="F78">
            <v>103412</v>
          </cell>
        </row>
        <row r="79">
          <cell r="C79" t="str">
            <v>OH0001|DQLab-09</v>
          </cell>
          <cell r="D79">
            <v>21</v>
          </cell>
          <cell r="E79">
            <v>97000</v>
          </cell>
          <cell r="F79">
            <v>98843</v>
          </cell>
        </row>
        <row r="80">
          <cell r="C80" t="str">
            <v>OH0002|DQLab-11</v>
          </cell>
          <cell r="D80">
            <v>7</v>
          </cell>
          <cell r="E80">
            <v>99960</v>
          </cell>
          <cell r="F80">
            <v>100560</v>
          </cell>
        </row>
        <row r="81">
          <cell r="C81" t="str">
            <v>OH0002|DQLab-16</v>
          </cell>
          <cell r="D81">
            <v>7</v>
          </cell>
          <cell r="E81">
            <v>106080</v>
          </cell>
          <cell r="F81">
            <v>108414</v>
          </cell>
        </row>
        <row r="82">
          <cell r="C82" t="str">
            <v>OH0002|DQLab-10</v>
          </cell>
          <cell r="D82">
            <v>28</v>
          </cell>
          <cell r="E82">
            <v>96900</v>
          </cell>
          <cell r="F82">
            <v>99032</v>
          </cell>
        </row>
        <row r="83">
          <cell r="C83" t="str">
            <v>OH0003|DQLab-16</v>
          </cell>
          <cell r="D83">
            <v>28</v>
          </cell>
          <cell r="E83">
            <v>4700</v>
          </cell>
          <cell r="F83">
            <v>4691</v>
          </cell>
        </row>
        <row r="84">
          <cell r="C84" t="str">
            <v>OH0003|DQLab-04</v>
          </cell>
          <cell r="D84">
            <v>7</v>
          </cell>
          <cell r="E84">
            <v>5200</v>
          </cell>
          <cell r="F84">
            <v>5278</v>
          </cell>
        </row>
        <row r="85">
          <cell r="C85" t="str">
            <v>OH0003|DQLab-10</v>
          </cell>
          <cell r="D85">
            <v>21</v>
          </cell>
          <cell r="E85">
            <v>4750</v>
          </cell>
          <cell r="F85">
            <v>4745</v>
          </cell>
        </row>
        <row r="86">
          <cell r="C86" t="str">
            <v>OH0004|DQLab-09</v>
          </cell>
          <cell r="D86">
            <v>21</v>
          </cell>
          <cell r="E86">
            <v>7019</v>
          </cell>
          <cell r="F86">
            <v>7089</v>
          </cell>
        </row>
        <row r="87">
          <cell r="C87" t="str">
            <v>OH0004|DQLab-05</v>
          </cell>
          <cell r="D87">
            <v>21</v>
          </cell>
          <cell r="E87">
            <v>7392</v>
          </cell>
          <cell r="F87">
            <v>7518</v>
          </cell>
        </row>
        <row r="88">
          <cell r="C88" t="str">
            <v>OH0004|DQLab-06</v>
          </cell>
          <cell r="D88">
            <v>28</v>
          </cell>
          <cell r="E88">
            <v>7318</v>
          </cell>
          <cell r="F88">
            <v>7318</v>
          </cell>
        </row>
        <row r="89">
          <cell r="C89" t="str">
            <v>OH0004|DQLab-15</v>
          </cell>
          <cell r="D89">
            <v>21</v>
          </cell>
          <cell r="E89">
            <v>7392</v>
          </cell>
          <cell r="F89">
            <v>7481</v>
          </cell>
        </row>
        <row r="90">
          <cell r="C90" t="str">
            <v>OH0005|DQLab-02</v>
          </cell>
          <cell r="D90">
            <v>7</v>
          </cell>
          <cell r="E90">
            <v>112058</v>
          </cell>
          <cell r="F90">
            <v>113627</v>
          </cell>
        </row>
        <row r="91">
          <cell r="C91" t="str">
            <v>OH0005|DQLab-09</v>
          </cell>
          <cell r="D91">
            <v>21</v>
          </cell>
          <cell r="E91">
            <v>107706</v>
          </cell>
          <cell r="F91">
            <v>108029</v>
          </cell>
        </row>
        <row r="92">
          <cell r="C92" t="str">
            <v>OH0006|DQLab-07</v>
          </cell>
          <cell r="D92">
            <v>7</v>
          </cell>
          <cell r="E92">
            <v>138231</v>
          </cell>
          <cell r="F92">
            <v>141687</v>
          </cell>
        </row>
        <row r="93">
          <cell r="C93" t="str">
            <v>OH0006|DQLab-05</v>
          </cell>
          <cell r="D93">
            <v>14</v>
          </cell>
          <cell r="E93">
            <v>139671</v>
          </cell>
          <cell r="F93">
            <v>141487</v>
          </cell>
        </row>
        <row r="94">
          <cell r="C94" t="str">
            <v>OH0006|DQLab-16</v>
          </cell>
          <cell r="D94">
            <v>14</v>
          </cell>
          <cell r="E94">
            <v>136791</v>
          </cell>
          <cell r="F94">
            <v>138433</v>
          </cell>
        </row>
        <row r="95">
          <cell r="C95" t="str">
            <v>OH0006|DQLab-12</v>
          </cell>
          <cell r="D95">
            <v>28</v>
          </cell>
          <cell r="E95">
            <v>142551</v>
          </cell>
          <cell r="F95">
            <v>143121</v>
          </cell>
        </row>
        <row r="96">
          <cell r="C96" t="str">
            <v>OH0007|DQLab-15</v>
          </cell>
          <cell r="D96">
            <v>28</v>
          </cell>
          <cell r="E96">
            <v>30900</v>
          </cell>
          <cell r="F96">
            <v>30746</v>
          </cell>
        </row>
        <row r="97">
          <cell r="C97" t="str">
            <v>OH0007|DQLab-10</v>
          </cell>
          <cell r="D97">
            <v>21</v>
          </cell>
          <cell r="E97">
            <v>29400</v>
          </cell>
          <cell r="F97">
            <v>29988</v>
          </cell>
        </row>
        <row r="98">
          <cell r="C98" t="str">
            <v>OH0007|DQLab-06</v>
          </cell>
          <cell r="D98">
            <v>7</v>
          </cell>
          <cell r="E98">
            <v>30000</v>
          </cell>
          <cell r="F98">
            <v>29970</v>
          </cell>
        </row>
        <row r="99">
          <cell r="C99" t="str">
            <v>OK0001|DQLab-13</v>
          </cell>
          <cell r="D99">
            <v>14</v>
          </cell>
          <cell r="E99">
            <v>6409</v>
          </cell>
          <cell r="F99">
            <v>6518</v>
          </cell>
        </row>
        <row r="100">
          <cell r="C100" t="str">
            <v>OK0001|DQLab-07</v>
          </cell>
          <cell r="D100">
            <v>14</v>
          </cell>
          <cell r="E100">
            <v>6284</v>
          </cell>
          <cell r="F100">
            <v>6334</v>
          </cell>
        </row>
        <row r="101">
          <cell r="C101" t="str">
            <v>OK0001|DQLab-03</v>
          </cell>
          <cell r="D101">
            <v>21</v>
          </cell>
          <cell r="E101">
            <v>6222</v>
          </cell>
          <cell r="F101">
            <v>6340</v>
          </cell>
        </row>
        <row r="102">
          <cell r="C102" t="str">
            <v>OK0001|DQLab-04</v>
          </cell>
          <cell r="D102">
            <v>7</v>
          </cell>
          <cell r="E102">
            <v>6409</v>
          </cell>
          <cell r="F102">
            <v>6543</v>
          </cell>
        </row>
        <row r="103">
          <cell r="C103" t="str">
            <v>OK0001|DQLab-02</v>
          </cell>
          <cell r="D103">
            <v>28</v>
          </cell>
          <cell r="E103">
            <v>6471</v>
          </cell>
          <cell r="F103">
            <v>6503</v>
          </cell>
        </row>
        <row r="104">
          <cell r="C104" t="str">
            <v>OK0002|DQLab-08</v>
          </cell>
          <cell r="D104">
            <v>14</v>
          </cell>
          <cell r="E104">
            <v>40232</v>
          </cell>
          <cell r="F104">
            <v>41238</v>
          </cell>
        </row>
        <row r="105">
          <cell r="C105" t="str">
            <v>OK0002|DQLab-14</v>
          </cell>
          <cell r="D105">
            <v>21</v>
          </cell>
          <cell r="E105">
            <v>44512</v>
          </cell>
          <cell r="F105">
            <v>44913</v>
          </cell>
        </row>
        <row r="106">
          <cell r="C106" t="str">
            <v>OK0002|DQLab-12</v>
          </cell>
          <cell r="D106">
            <v>7</v>
          </cell>
          <cell r="E106">
            <v>40232</v>
          </cell>
          <cell r="F106">
            <v>40594</v>
          </cell>
        </row>
        <row r="107">
          <cell r="C107" t="str">
            <v>OK0003|DQLab-08</v>
          </cell>
          <cell r="D107">
            <v>28</v>
          </cell>
          <cell r="E107">
            <v>58552</v>
          </cell>
          <cell r="F107">
            <v>59782</v>
          </cell>
        </row>
        <row r="108">
          <cell r="C108" t="str">
            <v>OK0003|DQLab-01</v>
          </cell>
          <cell r="D108">
            <v>14</v>
          </cell>
          <cell r="E108">
            <v>53485</v>
          </cell>
          <cell r="F108">
            <v>53271</v>
          </cell>
        </row>
        <row r="109">
          <cell r="C109" t="str">
            <v>OK0003|DQLab-09</v>
          </cell>
          <cell r="D109">
            <v>21</v>
          </cell>
          <cell r="E109">
            <v>53485</v>
          </cell>
          <cell r="F109">
            <v>54394</v>
          </cell>
        </row>
        <row r="110">
          <cell r="C110" t="str">
            <v>OT0001|DQLab-02</v>
          </cell>
          <cell r="D110">
            <v>28</v>
          </cell>
          <cell r="E110">
            <v>52800</v>
          </cell>
          <cell r="F110">
            <v>54278</v>
          </cell>
        </row>
        <row r="111">
          <cell r="C111" t="str">
            <v>OT0002|DQLab-16</v>
          </cell>
          <cell r="D111">
            <v>21</v>
          </cell>
          <cell r="E111">
            <v>16023</v>
          </cell>
          <cell r="F111">
            <v>16392</v>
          </cell>
        </row>
        <row r="112">
          <cell r="C112" t="str">
            <v>OT0002|DQLab-07</v>
          </cell>
          <cell r="D112">
            <v>14</v>
          </cell>
          <cell r="E112">
            <v>16677</v>
          </cell>
          <cell r="F112">
            <v>17011</v>
          </cell>
        </row>
      </sheetData>
    </sheetDataSet>
  </externalBook>
</externalLink>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bid Muhammad Taufiq" refreshedDateIso="2023-07-17T09:06:37.44000001810491075" createdVersion="8" refreshedVersion="8" minRefreshableVersion="3" recordCount="4709" xr:uid="{1614C60D-F973-C24C-B035-3201F8AA448C}">
  <cacheSource type="worksheet">
    <worksheetSource ref="A1:Q4710" sheet="data-merge"/>
  </cacheSource>
  <cacheFields count="19">
    <cacheField name="transaction_id" numFmtId="0">
      <sharedItems/>
    </cacheField>
    <cacheField name="transaction_date" numFmtId="15">
      <sharedItems containsSemiMixedTypes="0" containsNonDate="0" containsDate="1" containsString="0" minDate="2020-01-01T00:00:00" maxDate="2022-01-01T00:00:00" count="729">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3T00:00:00"/>
        <d v="2021-02-04T00:00:00"/>
        <d v="2021-02-05T00:00:00"/>
        <d v="2021-02-06T00:00:00"/>
        <d v="2021-02-07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7" base="1">
        <rangePr autoStart="0" autoEnd="0" groupBy="months" startDate="2020-01-01T00:00:00" endDate="2022-01-01T00:00:00"/>
        <groupItems count="14">
          <s v="&lt;01/01/20"/>
          <s v="Jan"/>
          <s v="Feb"/>
          <s v="Mar"/>
          <s v="Apr"/>
          <s v="May"/>
          <s v="Jun"/>
          <s v="Jul"/>
          <s v="Aug"/>
          <s v="Sep"/>
          <s v="Oct"/>
          <s v="Nov"/>
          <s v="Dec"/>
          <s v="&gt;01/01/22"/>
        </groupItems>
      </fieldGroup>
    </cacheField>
    <cacheField name="transaction_date(Year)" numFmtId="1">
      <sharedItems containsSemiMixedTypes="0" containsString="0" containsNumber="1" containsInteger="1" minValue="2020" maxValue="2021" count="2">
        <n v="2020"/>
        <n v="2021"/>
      </sharedItems>
    </cacheField>
    <cacheField name="item_id" numFmtId="0">
      <sharedItems/>
    </cacheField>
    <cacheField name="item_name" numFmtId="0">
      <sharedItems/>
    </cacheField>
    <cacheField name="item_type" numFmtId="0">
      <sharedItems/>
    </cacheField>
    <cacheField name="helper" numFmtId="0">
      <sharedItems/>
    </cacheField>
    <cacheField name="quantity" numFmtId="0">
      <sharedItems containsSemiMixedTypes="0" containsString="0" containsNumber="1" containsInteger="1" minValue="0" maxValue="3159"/>
    </cacheField>
    <cacheField name="purchased_from" numFmtId="0">
      <sharedItems containsBlank="1"/>
    </cacheField>
    <cacheField name="supplier_name" numFmtId="0">
      <sharedItems/>
    </cacheField>
    <cacheField name="sell_to" numFmtId="0">
      <sharedItems containsBlank="1"/>
    </cacheField>
    <cacheField name="transaction_type" numFmtId="0">
      <sharedItems count="2">
        <s v="buy"/>
        <s v="sell"/>
      </sharedItems>
    </cacheField>
    <cacheField name="lead_time" numFmtId="0">
      <sharedItems containsMixedTypes="1" containsNumber="1" containsInteger="1" minValue="7" maxValue="28"/>
    </cacheField>
    <cacheField name="buy_price" numFmtId="0">
      <sharedItems containsMixedTypes="1" containsNumber="1" containsInteger="1" minValue="1520" maxValue="138433"/>
    </cacheField>
    <cacheField name="total_buy_price" numFmtId="0">
      <sharedItems containsMixedTypes="1" containsNumber="1" containsInteger="1" minValue="842200" maxValue="208060000"/>
    </cacheField>
    <cacheField name="sell_price" numFmtId="0">
      <sharedItems containsMixedTypes="1" containsNumber="1" containsInteger="1" minValue="1600" maxValue="146871"/>
    </cacheField>
    <cacheField name="total_sell_price" numFmtId="0">
      <sharedItems containsMixedTypes="1" containsNumber="1" containsInteger="1" minValue="0" maxValue="176388975"/>
    </cacheField>
    <cacheField name="Years" numFmtId="0" databaseField="0">
      <fieldGroup base="1">
        <rangePr autoStart="0" autoEnd="0" groupBy="years" startDate="2020-01-01T00:00:00" endDate="2022-01-01T00:00:00"/>
        <groupItems count="5">
          <s v="&lt;01/01/20"/>
          <s v="2020"/>
          <s v="2021"/>
          <s v="2022"/>
          <s v="&gt;01/01/22"/>
        </groupItems>
      </fieldGroup>
    </cacheField>
    <cacheField name="Keuntungan" numFmtId="0" formula="total_sell_price-total_buy_price" databaseField="0"/>
  </cacheFields>
  <extLst>
    <ext xmlns:x14="http://schemas.microsoft.com/office/spreadsheetml/2009/9/main" uri="{725AE2AE-9491-48be-B2B4-4EB974FC3084}">
      <x14:pivotCacheDefinition pivotCacheId="1007857730"/>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Abid Muhammad Taufiq" refreshedDateIso="2023-07-17T09:06:37.54800021182745375" createdVersion="8" refreshedVersion="8" minRefreshableVersion="3" recordCount="4709" xr:uid="{6EB28556-389E-3D4C-98A6-FE8597893896}">
  <cacheSource type="worksheet">
    <worksheetSource ref="A1:R4710" sheet="data-merge"/>
  </cacheSource>
  <cacheFields count="19">
    <cacheField name="transaction_id" numFmtId="0">
      <sharedItems/>
    </cacheField>
    <cacheField name="transaction_date" numFmtId="15">
      <sharedItems containsSemiMixedTypes="0" containsNonDate="0" containsDate="1" containsString="0" minDate="2020-01-01T00:00:00" maxDate="2022-01-01T00:00:00" count="729">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3T00:00:00"/>
        <d v="2021-02-04T00:00:00"/>
        <d v="2021-02-05T00:00:00"/>
        <d v="2021-02-06T00:00:00"/>
        <d v="2021-02-07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8" base="1">
        <rangePr groupBy="months" startDate="2020-01-01T00:00:00" endDate="2022-01-01T00:00:00"/>
        <groupItems count="14">
          <s v="&lt;01/01/20"/>
          <s v="Jan"/>
          <s v="Feb"/>
          <s v="Mar"/>
          <s v="Apr"/>
          <s v="May"/>
          <s v="Jun"/>
          <s v="Jul"/>
          <s v="Aug"/>
          <s v="Sep"/>
          <s v="Oct"/>
          <s v="Nov"/>
          <s v="Dec"/>
          <s v="&gt;01/01/22"/>
        </groupItems>
      </fieldGroup>
    </cacheField>
    <cacheField name="transaction_date(Year)" numFmtId="1">
      <sharedItems containsSemiMixedTypes="0" containsString="0" containsNumber="1" containsInteger="1" minValue="2020" maxValue="2021" count="2">
        <n v="2020"/>
        <n v="2021"/>
      </sharedItems>
    </cacheField>
    <cacheField name="item_id" numFmtId="0">
      <sharedItems/>
    </cacheField>
    <cacheField name="item_name" numFmtId="0">
      <sharedItems count="38">
        <s v="Ozen 10 MG Blister"/>
        <s v="Acetylcysteine Mahakam 200 mg"/>
        <s v="Bisoprolol Ogb Dexa"/>
        <s v="Bedak Heroxyn 150 gr"/>
        <s v="Dexteem Box Plus 100 Tablet"/>
        <s v="Neozep Forte 1 Strip 4 Tablet"/>
        <s v="Decolsen 1 Strip 4 Tablet"/>
        <s v="Lo Han Kuo Infusion 12"/>
        <s v="Ultraflu Box Isi 25 Strip"/>
        <s v="Vicks Inhaler 0.5 mL"/>
        <s v="Konidin 4 Tablet"/>
        <s v="Koolfever"/>
        <s v="Blopress 8 MG 7 Tablet"/>
        <s v="Panadol Anak Tablet 1 Strip"/>
        <s v="Proris Ibuprofen"/>
        <s v="Sanmol Paracetamol"/>
        <s v="Bodrex Extra"/>
        <s v="Sanmol 500 MG 4 Tablet"/>
        <s v="Cilostazol Bernofarm"/>
        <s v="Paramex Tablet / Obat"/>
        <s v="Carditens"/>
        <s v="Concor 5MG Strip 10"/>
        <s v="Candesartan Ogb Dexa"/>
        <s v="Amlodipine Besilate"/>
        <s v="Irbesartan"/>
        <s v="Irvell 150MG Box 20 Tablet"/>
        <s v="Zevask 10 MG Box 50 Kaplet"/>
        <s v="Simvastatin 10 MG Strip 10"/>
        <s v="Hyperchol 100 MG 12 KPS"/>
        <s v="Trolip 100 MG 10 KPS"/>
        <s v="Otilon Ear Drops 8 mL"/>
        <s v="Paratusin 1 Strip 10 Tablet"/>
        <s v="Vital Ear Oil 10 mL"/>
        <s v="Vicks Formula 44 Antitusif"/>
        <s v="Hisamitsu Bye Bye Fever"/>
        <s v="Ketoconazole Ogb Dexa"/>
        <s v="Silex Syrup"/>
        <s v="Panadol Extra Tab"/>
      </sharedItems>
    </cacheField>
    <cacheField name="item_type" numFmtId="0">
      <sharedItems count="6">
        <s v="Obat Alergi"/>
        <s v="Obat Batuk &amp; Pilek"/>
        <s v="Obat Sakit Kepala &amp; Demam"/>
        <s v="Obat Hipertensi"/>
        <s v="Obat Kolesterol"/>
        <s v="Obat Telinga"/>
      </sharedItems>
    </cacheField>
    <cacheField name="helper" numFmtId="0">
      <sharedItems/>
    </cacheField>
    <cacheField name="quantity" numFmtId="0">
      <sharedItems containsSemiMixedTypes="0" containsString="0" containsNumber="1" containsInteger="1" minValue="0" maxValue="3159"/>
    </cacheField>
    <cacheField name="purchased_from" numFmtId="0">
      <sharedItems containsBlank="1"/>
    </cacheField>
    <cacheField name="supplier_name" numFmtId="0">
      <sharedItems count="17">
        <s v="DQLab Pharmacy Tanjung Priuk"/>
        <s v="DQLab Pharmacy Senayan"/>
        <s v="DQLab Pharmacy Pancoran"/>
        <s v="DQLab Pharmacy Cempaka Putih"/>
        <s v="DQLab Pharmacy Kebon Jeruk"/>
        <s v="DQLab Pharmacy Cilandak"/>
        <s v="DQLab Pharmacy Kelapa Gading"/>
        <s v="DQLab Pharmacy Jagakarsa"/>
        <s v="DQLab Pharmacy Palmerah"/>
        <s v="DQLab Pharmacy Kalideres"/>
        <s v="DQLab Pharmacy Pulogadung"/>
        <s v="DQLab Pharmacy Setiabudi"/>
        <s v="DQLab Pharmacy Tanah Abang"/>
        <s v="DQLab Pharmacy Cipayung"/>
        <s v="DQLab Pharmacy Jatinegara"/>
        <s v=""/>
        <s v="DQLab Pharmacy Menteng"/>
      </sharedItems>
    </cacheField>
    <cacheField name="sell_to" numFmtId="0">
      <sharedItems containsBlank="1"/>
    </cacheField>
    <cacheField name="transaction_type" numFmtId="0">
      <sharedItems count="2">
        <s v="buy"/>
        <s v="sell"/>
      </sharedItems>
    </cacheField>
    <cacheField name="lead_time" numFmtId="0">
      <sharedItems containsMixedTypes="1" containsNumber="1" containsInteger="1" minValue="7" maxValue="28"/>
    </cacheField>
    <cacheField name="buy_price" numFmtId="0">
      <sharedItems containsMixedTypes="1" containsNumber="1" containsInteger="1" minValue="1520" maxValue="138433"/>
    </cacheField>
    <cacheField name="total_buy_price" numFmtId="0">
      <sharedItems containsMixedTypes="1" containsNumber="1" containsInteger="1" minValue="842200" maxValue="208060000"/>
    </cacheField>
    <cacheField name="sell_price" numFmtId="0">
      <sharedItems containsMixedTypes="1" containsNumber="1" containsInteger="1" minValue="1600" maxValue="146871"/>
    </cacheField>
    <cacheField name="total_sell_price" numFmtId="0">
      <sharedItems containsMixedTypes="1" containsNumber="1" containsInteger="1" minValue="0" maxValue="176388975"/>
    </cacheField>
    <cacheField name="count_distinct_" numFmtId="0">
      <sharedItems containsMixedTypes="1" containsNumber="1" minValue="2.2079929344226098E-4" maxValue="1"/>
    </cacheField>
    <cacheField name="Years" numFmtId="0" databaseField="0">
      <fieldGroup base="1">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2109964783"/>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09">
  <r>
    <s v="DQ-00001"/>
    <x v="0"/>
    <x v="0"/>
    <s v="OA0001"/>
    <s v="Ozen 10 MG Blister"/>
    <s v="Obat Alergi"/>
    <s v="OA0001|DQLab-14"/>
    <n v="1000"/>
    <s v="DQLab-14"/>
    <s v="DQLab Pharmacy Tanjung Priuk"/>
    <m/>
    <x v="0"/>
    <n v="28"/>
    <n v="17494"/>
    <n v="17494000"/>
    <s v=""/>
    <s v=""/>
  </r>
  <r>
    <s v="DQ-00002"/>
    <x v="0"/>
    <x v="0"/>
    <s v="OA0003"/>
    <s v="Acetylcysteine Mahakam 200 mg"/>
    <s v="Obat Alergi"/>
    <s v="OA0003|DQLab-02"/>
    <n v="2000"/>
    <s v="DQLab-02"/>
    <s v="DQLab Pharmacy Senayan"/>
    <m/>
    <x v="0"/>
    <n v="14"/>
    <n v="31350"/>
    <n v="62700000"/>
    <s v=""/>
    <s v=""/>
  </r>
  <r>
    <s v="DQ-00003"/>
    <x v="0"/>
    <x v="0"/>
    <s v="OA0004"/>
    <s v="Bisoprolol Ogb Dexa"/>
    <s v="Obat Alergi"/>
    <s v="OA0004|DQLab-13"/>
    <n v="3000"/>
    <s v="DQLab-13"/>
    <s v="DQLab Pharmacy Pancoran"/>
    <m/>
    <x v="0"/>
    <n v="14"/>
    <n v="9800"/>
    <n v="29400000"/>
    <s v=""/>
    <s v=""/>
  </r>
  <r>
    <s v="DQ-00004"/>
    <x v="0"/>
    <x v="0"/>
    <s v="OA0005"/>
    <s v="Bedak Heroxyn 150 gr"/>
    <s v="Obat Alergi"/>
    <s v="OA0005|DQLab-10"/>
    <n v="2000"/>
    <s v="DQLab-10"/>
    <s v="DQLab Pharmacy Cempaka Putih"/>
    <m/>
    <x v="0"/>
    <n v="21"/>
    <n v="16272"/>
    <n v="32544000"/>
    <s v=""/>
    <s v=""/>
  </r>
  <r>
    <s v="DQ-00005"/>
    <x v="0"/>
    <x v="0"/>
    <s v="OA0006"/>
    <s v="Dexteem Box Plus 100 Tablet"/>
    <s v="Obat Alergi"/>
    <s v="OA0006|DQLab-01"/>
    <n v="1000"/>
    <s v="DQLab-01"/>
    <s v="DQLab Pharmacy Kebon Jeruk"/>
    <m/>
    <x v="0"/>
    <n v="14"/>
    <n v="24562"/>
    <n v="24562000"/>
    <s v=""/>
    <s v=""/>
  </r>
  <r>
    <s v="DQ-00006"/>
    <x v="0"/>
    <x v="0"/>
    <s v="OB0001"/>
    <s v="Neozep Forte 1 Strip 4 Tablet"/>
    <s v="Obat Batuk &amp; Pilek"/>
    <s v="OB0001|DQLab-08"/>
    <n v="2000"/>
    <s v="DQLab-08"/>
    <s v="DQLab Pharmacy Cilandak"/>
    <m/>
    <x v="0"/>
    <n v="14"/>
    <n v="2185"/>
    <n v="4370000"/>
    <s v=""/>
    <s v=""/>
  </r>
  <r>
    <s v="DQ-00007"/>
    <x v="0"/>
    <x v="0"/>
    <s v="OB0002"/>
    <s v="Decolsen 1 Strip 4 Tablet"/>
    <s v="Obat Batuk &amp; Pilek"/>
    <s v="OB0002|DQLab-01"/>
    <n v="3000"/>
    <s v="DQLab-01"/>
    <s v="DQLab Pharmacy Kebon Jeruk"/>
    <m/>
    <x v="0"/>
    <n v="21"/>
    <n v="2713"/>
    <n v="8139000"/>
    <s v=""/>
    <s v=""/>
  </r>
  <r>
    <s v="DQ-00008"/>
    <x v="0"/>
    <x v="0"/>
    <s v="OB0004"/>
    <s v="Lo Han Kuo Infusion 12"/>
    <s v="Obat Batuk &amp; Pilek"/>
    <s v="OB0004|DQLab-06"/>
    <n v="2000"/>
    <s v="DQLab-06"/>
    <s v="DQLab Pharmacy Kelapa Gading"/>
    <m/>
    <x v="0"/>
    <n v="14"/>
    <n v="22676"/>
    <n v="45352000"/>
    <s v=""/>
    <s v=""/>
  </r>
  <r>
    <s v="DQ-00009"/>
    <x v="0"/>
    <x v="0"/>
    <s v="OB0006"/>
    <s v="Ultraflu Box Isi 25 Strip"/>
    <s v="Obat Batuk &amp; Pilek"/>
    <s v="OB0006|DQLab-12"/>
    <n v="2000"/>
    <s v="DQLab-12"/>
    <s v="DQLab Pharmacy Jagakarsa"/>
    <m/>
    <x v="0"/>
    <n v="28"/>
    <n v="71775"/>
    <n v="143550000"/>
    <s v=""/>
    <s v=""/>
  </r>
  <r>
    <s v="DQ-00010"/>
    <x v="0"/>
    <x v="0"/>
    <s v="OB0007"/>
    <s v="Vicks Inhaler 0.5 mL"/>
    <s v="Obat Batuk &amp; Pilek"/>
    <s v="OB0007|DQLab-01"/>
    <n v="2000"/>
    <s v="DQLab-01"/>
    <s v="DQLab Pharmacy Kebon Jeruk"/>
    <m/>
    <x v="0"/>
    <n v="7"/>
    <n v="15670"/>
    <n v="31340000"/>
    <s v=""/>
    <s v=""/>
  </r>
  <r>
    <s v="DQ-00011"/>
    <x v="0"/>
    <x v="0"/>
    <s v="OB0008"/>
    <s v="Konidin 4 Tablet"/>
    <s v="Obat Batuk &amp; Pilek"/>
    <s v="OB0008|DQLab-02"/>
    <n v="1000"/>
    <s v="DQLab-02"/>
    <s v="DQLab Pharmacy Senayan"/>
    <m/>
    <x v="0"/>
    <n v="7"/>
    <n v="2312"/>
    <n v="2312000"/>
    <s v=""/>
    <s v=""/>
  </r>
  <r>
    <s v="DQ-00012"/>
    <x v="0"/>
    <x v="0"/>
    <s v="OD0001"/>
    <s v="Koolfever"/>
    <s v="Obat Sakit Kepala &amp; Demam"/>
    <s v="OD0001|DQLab-05"/>
    <n v="2000"/>
    <s v="DQLab-05"/>
    <s v="DQLab Pharmacy Palmerah"/>
    <m/>
    <x v="0"/>
    <n v="28"/>
    <n v="7125"/>
    <n v="14250000"/>
    <s v=""/>
    <s v=""/>
  </r>
  <r>
    <s v="DQ-00013"/>
    <x v="0"/>
    <x v="0"/>
    <s v="OD0002"/>
    <s v="Blopress 8 MG 7 Tablet"/>
    <s v="Obat Sakit Kepala &amp; Demam"/>
    <s v="OD0002|DQLab-07"/>
    <n v="1000"/>
    <s v="DQLab-07"/>
    <s v="DQLab Pharmacy Kalideres"/>
    <m/>
    <x v="0"/>
    <n v="14"/>
    <n v="92400"/>
    <n v="92400000"/>
    <s v=""/>
    <s v=""/>
  </r>
  <r>
    <s v="DQ-00014"/>
    <x v="0"/>
    <x v="0"/>
    <s v="OD0005"/>
    <s v="Panadol Anak Tablet 1 Strip"/>
    <s v="Obat Sakit Kepala &amp; Demam"/>
    <s v="OD0005|DQLab-16"/>
    <n v="1000"/>
    <s v="DQLab-16"/>
    <s v="DQLab Pharmacy Pulogadung"/>
    <m/>
    <x v="0"/>
    <n v="7"/>
    <n v="23750"/>
    <n v="23750000"/>
    <s v=""/>
    <s v=""/>
  </r>
  <r>
    <s v="DQ-00015"/>
    <x v="0"/>
    <x v="0"/>
    <s v="OD0006"/>
    <s v="Proris Ibuprofen"/>
    <s v="Obat Sakit Kepala &amp; Demam"/>
    <s v="OD0006|DQLab-16"/>
    <n v="2000"/>
    <s v="DQLab-16"/>
    <s v="DQLab Pharmacy Pulogadung"/>
    <m/>
    <x v="0"/>
    <n v="28"/>
    <n v="23750"/>
    <n v="47500000"/>
    <s v=""/>
    <s v=""/>
  </r>
  <r>
    <s v="DQ-00016"/>
    <x v="0"/>
    <x v="0"/>
    <s v="OD0007"/>
    <s v="Sanmol Paracetamol"/>
    <s v="Obat Sakit Kepala &amp; Demam"/>
    <s v="OD0007|DQLab-06"/>
    <n v="2000"/>
    <s v="DQLab-06"/>
    <s v="DQLab Pharmacy Kelapa Gading"/>
    <m/>
    <x v="0"/>
    <n v="28"/>
    <n v="15456"/>
    <n v="30912000"/>
    <s v=""/>
    <s v=""/>
  </r>
  <r>
    <s v="DQ-00017"/>
    <x v="0"/>
    <x v="0"/>
    <s v="OD0008"/>
    <s v="Bodrex Extra"/>
    <s v="Obat Sakit Kepala &amp; Demam"/>
    <s v="OD0008|DQLab-09"/>
    <n v="2000"/>
    <s v="DQLab-09"/>
    <s v="DQLab Pharmacy Setiabudi"/>
    <m/>
    <x v="0"/>
    <n v="7"/>
    <n v="52820"/>
    <n v="105640000"/>
    <s v=""/>
    <s v=""/>
  </r>
  <r>
    <s v="DQ-00018"/>
    <x v="0"/>
    <x v="0"/>
    <s v="OD0009"/>
    <s v="Sanmol 500 MG 4 Tablet"/>
    <s v="Obat Sakit Kepala &amp; Demam"/>
    <s v="OD0009|DQLab-10"/>
    <n v="1000"/>
    <s v="DQLab-10"/>
    <s v="DQLab Pharmacy Cempaka Putih"/>
    <m/>
    <x v="0"/>
    <n v="28"/>
    <n v="1520"/>
    <n v="1520000"/>
    <s v=""/>
    <s v=""/>
  </r>
  <r>
    <s v="DQ-00019"/>
    <x v="0"/>
    <x v="0"/>
    <s v="OD0010"/>
    <s v="Cilostazol Bernofarm"/>
    <s v="Obat Sakit Kepala &amp; Demam"/>
    <s v="OD0010|DQLab-12"/>
    <n v="1000"/>
    <s v="DQLab-12"/>
    <s v="DQLab Pharmacy Jagakarsa"/>
    <m/>
    <x v="0"/>
    <n v="28"/>
    <n v="45905"/>
    <n v="45905000"/>
    <s v=""/>
    <s v=""/>
  </r>
  <r>
    <s v="DQ-00020"/>
    <x v="0"/>
    <x v="0"/>
    <s v="OD0011"/>
    <s v="Paramex Tablet / Obat"/>
    <s v="Obat Sakit Kepala &amp; Demam"/>
    <s v="OD0011|DQLab-03"/>
    <n v="2000"/>
    <s v="DQLab-03"/>
    <s v="DQLab Pharmacy Tanah Abang"/>
    <m/>
    <x v="0"/>
    <n v="28"/>
    <n v="2560"/>
    <n v="5120000"/>
    <s v=""/>
    <s v=""/>
  </r>
  <r>
    <s v="DQ-00021"/>
    <x v="0"/>
    <x v="0"/>
    <s v="OH0001"/>
    <s v="Carditens"/>
    <s v="Obat Hipertensi"/>
    <s v="OH0001|DQLab-15"/>
    <n v="2000"/>
    <s v="DQLab-15"/>
    <s v="DQLab Pharmacy Cipayung"/>
    <m/>
    <x v="0"/>
    <n v="14"/>
    <n v="94000"/>
    <n v="188000000"/>
    <s v=""/>
    <s v=""/>
  </r>
  <r>
    <s v="DQ-00022"/>
    <x v="0"/>
    <x v="0"/>
    <s v="OH0002"/>
    <s v="Concor 5MG Strip 10"/>
    <s v="Obat Hipertensi"/>
    <s v="OH0002|DQLab-11"/>
    <n v="1000"/>
    <s v="DQLab-11"/>
    <s v="DQLab Pharmacy Jatinegara"/>
    <m/>
    <x v="0"/>
    <n v="7"/>
    <n v="99960"/>
    <n v="99960000"/>
    <s v=""/>
    <s v=""/>
  </r>
  <r>
    <s v="DQ-00023"/>
    <x v="0"/>
    <x v="0"/>
    <s v="OH0003"/>
    <s v="Candesartan Ogb Dexa"/>
    <s v="Obat Hipertensi"/>
    <s v="OH0003|DQLab-16"/>
    <n v="1000"/>
    <s v="DQLab-16"/>
    <s v="DQLab Pharmacy Pulogadung"/>
    <m/>
    <x v="0"/>
    <n v="28"/>
    <n v="4700"/>
    <n v="4700000"/>
    <s v=""/>
    <s v=""/>
  </r>
  <r>
    <s v="DQ-00024"/>
    <x v="0"/>
    <x v="0"/>
    <s v="OH0004"/>
    <s v="Amlodipine Besilate"/>
    <s v="Obat Hipertensi"/>
    <s v="OH0004|DQLab-09"/>
    <n v="2000"/>
    <s v="DQLab-09"/>
    <s v="DQLab Pharmacy Setiabudi"/>
    <m/>
    <x v="0"/>
    <n v="21"/>
    <n v="7019"/>
    <n v="14038000"/>
    <s v=""/>
    <s v=""/>
  </r>
  <r>
    <s v="DQ-00025"/>
    <x v="0"/>
    <x v="0"/>
    <s v="OH0005"/>
    <s v="Irbesartan"/>
    <s v="Obat Hipertensi"/>
    <s v="OH0005|DQLab-09"/>
    <n v="1000"/>
    <s v="DQLab-09"/>
    <s v="DQLab Pharmacy Setiabudi"/>
    <m/>
    <x v="0"/>
    <n v="21"/>
    <n v="107706"/>
    <n v="107706000"/>
    <s v=""/>
    <s v=""/>
  </r>
  <r>
    <s v="DQ-00026"/>
    <x v="0"/>
    <x v="0"/>
    <s v="OH0006"/>
    <s v="Irvell 150MG Box 20 Tablet"/>
    <s v="Obat Hipertensi"/>
    <s v="OH0006|DQLab-16"/>
    <n v="1000"/>
    <s v="DQLab-16"/>
    <s v="DQLab Pharmacy Pulogadung"/>
    <m/>
    <x v="0"/>
    <n v="14"/>
    <n v="136791"/>
    <n v="136791000"/>
    <s v=""/>
    <s v=""/>
  </r>
  <r>
    <s v="DQ-00027"/>
    <x v="0"/>
    <x v="0"/>
    <s v="OH0007"/>
    <s v="Zevask 10 MG Box 50 Kaplet"/>
    <s v="Obat Hipertensi"/>
    <s v="OH0007|DQLab-10"/>
    <n v="200"/>
    <s v="DQLab-10"/>
    <s v="DQLab Pharmacy Cempaka Putih"/>
    <m/>
    <x v="0"/>
    <n v="21"/>
    <n v="29400"/>
    <n v="5880000"/>
    <s v=""/>
    <s v=""/>
  </r>
  <r>
    <s v="DQ-00028"/>
    <x v="0"/>
    <x v="0"/>
    <s v="OK0001"/>
    <s v="Simvastatin 10 MG Strip 10"/>
    <s v="Obat Kolesterol"/>
    <s v="OK0001|DQLab-03"/>
    <n v="200"/>
    <s v="DQLab-03"/>
    <s v="DQLab Pharmacy Tanah Abang"/>
    <m/>
    <x v="0"/>
    <n v="21"/>
    <n v="6222"/>
    <n v="1244400"/>
    <s v=""/>
    <s v=""/>
  </r>
  <r>
    <s v="DQ-00029"/>
    <x v="0"/>
    <x v="0"/>
    <s v="OK0002"/>
    <s v="Hyperchol 100 MG 12 KPS"/>
    <s v="Obat Kolesterol"/>
    <s v="OK0002|DQLab-12"/>
    <n v="2000"/>
    <s v="DQLab-12"/>
    <s v="DQLab Pharmacy Jagakarsa"/>
    <m/>
    <x v="0"/>
    <n v="7"/>
    <n v="40232"/>
    <n v="80464000"/>
    <s v=""/>
    <s v=""/>
  </r>
  <r>
    <s v="DQ-00030"/>
    <x v="0"/>
    <x v="0"/>
    <s v="OK0003"/>
    <s v="Trolip 100 MG 10 KPS"/>
    <s v="Obat Kolesterol"/>
    <s v="OK0003|DQLab-01"/>
    <n v="500"/>
    <s v="DQLab-01"/>
    <s v="DQLab Pharmacy Kebon Jeruk"/>
    <m/>
    <x v="0"/>
    <n v="14"/>
    <n v="53485"/>
    <n v="26742500"/>
    <s v=""/>
    <s v=""/>
  </r>
  <r>
    <s v="DQ-00031"/>
    <x v="0"/>
    <x v="0"/>
    <s v="OT0001"/>
    <s v="Otilon Ear Drops 8 mL"/>
    <s v="Obat Telinga"/>
    <s v="OT0001|DQLab-02"/>
    <n v="1000"/>
    <s v="DQLab-02"/>
    <s v="DQLab Pharmacy Senayan"/>
    <m/>
    <x v="0"/>
    <n v="28"/>
    <n v="52800"/>
    <n v="52800000"/>
    <s v=""/>
    <s v=""/>
  </r>
  <r>
    <s v="DQ-00032"/>
    <x v="1"/>
    <x v="0"/>
    <s v="OB0002"/>
    <s v="Decolsen 1 Strip 4 Tablet"/>
    <s v="Obat Batuk &amp; Pilek"/>
    <s v="OB0002|"/>
    <n v="53"/>
    <m/>
    <s v=""/>
    <s v="RS DQLab"/>
    <x v="1"/>
    <s v=""/>
    <s v=""/>
    <s v=""/>
    <n v="2886"/>
    <n v="152958"/>
  </r>
  <r>
    <s v="DQ-00033"/>
    <x v="1"/>
    <x v="0"/>
    <s v="OA0005"/>
    <s v="Bedak Heroxyn 150 gr"/>
    <s v="Obat Alergi"/>
    <s v="OA0005|"/>
    <n v="2"/>
    <m/>
    <s v=""/>
    <s v="RS DQLab"/>
    <x v="1"/>
    <s v=""/>
    <s v=""/>
    <s v=""/>
    <n v="16950"/>
    <n v="33900"/>
  </r>
  <r>
    <s v="DQ-00034"/>
    <x v="1"/>
    <x v="0"/>
    <s v="OA0005"/>
    <s v="Bedak Heroxyn 150 gr"/>
    <s v="Obat Alergi"/>
    <s v="OA0005|"/>
    <n v="77"/>
    <m/>
    <s v=""/>
    <s v="RS DQLab"/>
    <x v="1"/>
    <s v=""/>
    <s v=""/>
    <s v=""/>
    <n v="16950"/>
    <n v="1305150"/>
  </r>
  <r>
    <s v="DQ-00035"/>
    <x v="1"/>
    <x v="0"/>
    <s v="OH0005"/>
    <s v="Irbesartan"/>
    <s v="Obat Hipertensi"/>
    <s v="OH0005|"/>
    <n v="47"/>
    <m/>
    <s v=""/>
    <s v="RS DQLab"/>
    <x v="1"/>
    <s v=""/>
    <s v=""/>
    <s v=""/>
    <n v="108794"/>
    <n v="5113318"/>
  </r>
  <r>
    <s v="DQ-00036"/>
    <x v="1"/>
    <x v="0"/>
    <s v="OD0009"/>
    <s v="Sanmol 500 MG 4 Tablet"/>
    <s v="Obat Sakit Kepala &amp; Demam"/>
    <s v="OD0009|"/>
    <n v="30"/>
    <m/>
    <s v=""/>
    <s v="RS DQLab"/>
    <x v="1"/>
    <s v=""/>
    <s v=""/>
    <s v=""/>
    <n v="1600"/>
    <n v="48000"/>
  </r>
  <r>
    <s v="DQ-00037"/>
    <x v="1"/>
    <x v="0"/>
    <s v="OA0006"/>
    <s v="Dexteem Box Plus 100 Tablet"/>
    <s v="Obat Alergi"/>
    <s v="OA0006|"/>
    <n v="5"/>
    <m/>
    <s v=""/>
    <s v="RS DQLab"/>
    <x v="1"/>
    <s v=""/>
    <s v=""/>
    <s v=""/>
    <n v="25322"/>
    <n v="126610"/>
  </r>
  <r>
    <s v="DQ-00038"/>
    <x v="1"/>
    <x v="0"/>
    <s v="OD0001"/>
    <s v="Koolfever"/>
    <s v="Obat Sakit Kepala &amp; Demam"/>
    <s v="OD0001|"/>
    <n v="84"/>
    <m/>
    <s v=""/>
    <s v="RS DQLab"/>
    <x v="1"/>
    <s v=""/>
    <s v=""/>
    <s v=""/>
    <n v="7500"/>
    <n v="630000"/>
  </r>
  <r>
    <s v="DQ-00039"/>
    <x v="1"/>
    <x v="0"/>
    <s v="OD0001"/>
    <s v="Koolfever"/>
    <s v="Obat Sakit Kepala &amp; Demam"/>
    <s v="OD0001|"/>
    <n v="6"/>
    <m/>
    <s v=""/>
    <s v="RS DQLab"/>
    <x v="1"/>
    <s v=""/>
    <s v=""/>
    <s v=""/>
    <n v="7500"/>
    <n v="45000"/>
  </r>
  <r>
    <s v="DQ-00040"/>
    <x v="1"/>
    <x v="0"/>
    <s v="OB0007"/>
    <s v="Vicks Inhaler 0.5 mL"/>
    <s v="Obat Batuk &amp; Pilek"/>
    <s v="OB0007|"/>
    <n v="116"/>
    <m/>
    <s v=""/>
    <s v="RS DQLab"/>
    <x v="1"/>
    <s v=""/>
    <s v=""/>
    <s v=""/>
    <n v="16155"/>
    <n v="1873980"/>
  </r>
  <r>
    <s v="DQ-00041"/>
    <x v="1"/>
    <x v="0"/>
    <s v="OD0006"/>
    <s v="Proris Ibuprofen"/>
    <s v="Obat Sakit Kepala &amp; Demam"/>
    <s v="OD0006|"/>
    <n v="136"/>
    <m/>
    <s v=""/>
    <s v="RS DQLab"/>
    <x v="1"/>
    <s v=""/>
    <s v=""/>
    <s v=""/>
    <n v="25000"/>
    <n v="3400000"/>
  </r>
  <r>
    <s v="DQ-00042"/>
    <x v="2"/>
    <x v="0"/>
    <s v="OB0002"/>
    <s v="Decolsen 1 Strip 4 Tablet"/>
    <s v="Obat Batuk &amp; Pilek"/>
    <s v="OB0002|"/>
    <n v="62"/>
    <m/>
    <s v=""/>
    <s v="RS DQLab"/>
    <x v="1"/>
    <s v=""/>
    <s v=""/>
    <s v=""/>
    <n v="2886"/>
    <n v="178932"/>
  </r>
  <r>
    <s v="DQ-00043"/>
    <x v="2"/>
    <x v="0"/>
    <s v="OB0002"/>
    <s v="Decolsen 1 Strip 4 Tablet"/>
    <s v="Obat Batuk &amp; Pilek"/>
    <s v="OB0002|"/>
    <n v="37"/>
    <m/>
    <s v=""/>
    <s v="RS DQLab"/>
    <x v="1"/>
    <s v=""/>
    <s v=""/>
    <s v=""/>
    <n v="2886"/>
    <n v="106782"/>
  </r>
  <r>
    <s v="DQ-00044"/>
    <x v="2"/>
    <x v="0"/>
    <s v="OA0005"/>
    <s v="Bedak Heroxyn 150 gr"/>
    <s v="Obat Alergi"/>
    <s v="OA0005|"/>
    <n v="41"/>
    <m/>
    <s v=""/>
    <s v="RS DQLab"/>
    <x v="1"/>
    <s v=""/>
    <s v=""/>
    <s v=""/>
    <n v="16950"/>
    <n v="694950"/>
  </r>
  <r>
    <s v="DQ-00045"/>
    <x v="2"/>
    <x v="0"/>
    <s v="OA0006"/>
    <s v="Dexteem Box Plus 100 Tablet"/>
    <s v="Obat Alergi"/>
    <s v="OA0006|"/>
    <n v="23"/>
    <m/>
    <s v=""/>
    <s v="RS DQLab"/>
    <x v="1"/>
    <s v=""/>
    <s v=""/>
    <s v=""/>
    <n v="25322"/>
    <n v="582406"/>
  </r>
  <r>
    <s v="DQ-00046"/>
    <x v="2"/>
    <x v="0"/>
    <s v="OD0001"/>
    <s v="Koolfever"/>
    <s v="Obat Sakit Kepala &amp; Demam"/>
    <s v="OD0001|"/>
    <n v="102"/>
    <m/>
    <s v=""/>
    <s v="RS DQLab"/>
    <x v="1"/>
    <s v=""/>
    <s v=""/>
    <s v=""/>
    <n v="7500"/>
    <n v="765000"/>
  </r>
  <r>
    <s v="DQ-00047"/>
    <x v="2"/>
    <x v="0"/>
    <s v="OD0006"/>
    <s v="Proris Ibuprofen"/>
    <s v="Obat Sakit Kepala &amp; Demam"/>
    <s v="OD0006|"/>
    <n v="76"/>
    <m/>
    <s v=""/>
    <s v="RS DQLab"/>
    <x v="1"/>
    <s v=""/>
    <s v=""/>
    <s v=""/>
    <n v="25000"/>
    <n v="1900000"/>
  </r>
  <r>
    <s v="DQ-00048"/>
    <x v="3"/>
    <x v="0"/>
    <s v="OB0002"/>
    <s v="Decolsen 1 Strip 4 Tablet"/>
    <s v="Obat Batuk &amp; Pilek"/>
    <s v="OB0002|"/>
    <n v="92"/>
    <m/>
    <s v=""/>
    <s v="RS DQLab"/>
    <x v="1"/>
    <s v=""/>
    <s v=""/>
    <s v=""/>
    <n v="2886"/>
    <n v="265512"/>
  </r>
  <r>
    <s v="DQ-00049"/>
    <x v="3"/>
    <x v="0"/>
    <s v="OD0008"/>
    <s v="Bodrex Extra"/>
    <s v="Obat Sakit Kepala &amp; Demam"/>
    <s v="OD0008|"/>
    <n v="64"/>
    <m/>
    <s v=""/>
    <s v="RS DQLab"/>
    <x v="1"/>
    <s v=""/>
    <s v=""/>
    <s v=""/>
    <n v="50788"/>
    <n v="3250432"/>
  </r>
  <r>
    <s v="DQ-00050"/>
    <x v="3"/>
    <x v="0"/>
    <s v="OH0005"/>
    <s v="Irbesartan"/>
    <s v="Obat Hipertensi"/>
    <s v="OH0005|"/>
    <n v="2"/>
    <m/>
    <s v=""/>
    <s v="RS DQLab"/>
    <x v="1"/>
    <s v=""/>
    <s v=""/>
    <s v=""/>
    <n v="108794"/>
    <n v="217588"/>
  </r>
  <r>
    <s v="DQ-00051"/>
    <x v="3"/>
    <x v="0"/>
    <s v="OD0011"/>
    <s v="Paramex Tablet / Obat"/>
    <s v="Obat Sakit Kepala &amp; Demam"/>
    <s v="OD0011|"/>
    <n v="63"/>
    <m/>
    <s v=""/>
    <s v="RS DQLab"/>
    <x v="1"/>
    <s v=""/>
    <s v=""/>
    <s v=""/>
    <n v="2560"/>
    <n v="161280"/>
  </r>
  <r>
    <s v="DQ-00052"/>
    <x v="4"/>
    <x v="0"/>
    <s v="OD0008"/>
    <s v="Bodrex Extra"/>
    <s v="Obat Sakit Kepala &amp; Demam"/>
    <s v="OD0008|"/>
    <n v="15"/>
    <m/>
    <s v=""/>
    <s v="RS DQLab"/>
    <x v="1"/>
    <s v=""/>
    <s v=""/>
    <s v=""/>
    <n v="50788"/>
    <n v="761820"/>
  </r>
  <r>
    <s v="DQ-00053"/>
    <x v="4"/>
    <x v="0"/>
    <s v="OD0008"/>
    <s v="Bodrex Extra"/>
    <s v="Obat Sakit Kepala &amp; Demam"/>
    <s v="OD0008|"/>
    <n v="44"/>
    <m/>
    <s v=""/>
    <s v="RS DQLab"/>
    <x v="1"/>
    <s v=""/>
    <s v=""/>
    <s v=""/>
    <n v="50788"/>
    <n v="2234672"/>
  </r>
  <r>
    <s v="DQ-00054"/>
    <x v="4"/>
    <x v="0"/>
    <s v="OD0008"/>
    <s v="Bodrex Extra"/>
    <s v="Obat Sakit Kepala &amp; Demam"/>
    <s v="OD0008|"/>
    <n v="72"/>
    <m/>
    <s v=""/>
    <s v="RS DQLab"/>
    <x v="1"/>
    <s v=""/>
    <s v=""/>
    <s v=""/>
    <n v="50788"/>
    <n v="3656736"/>
  </r>
  <r>
    <s v="DQ-00055"/>
    <x v="4"/>
    <x v="0"/>
    <s v="OH0005"/>
    <s v="Irbesartan"/>
    <s v="Obat Hipertensi"/>
    <s v="OH0005|"/>
    <n v="1"/>
    <m/>
    <s v=""/>
    <s v="RS DQLab"/>
    <x v="1"/>
    <s v=""/>
    <s v=""/>
    <s v=""/>
    <n v="108794"/>
    <n v="108794"/>
  </r>
  <r>
    <s v="DQ-00056"/>
    <x v="4"/>
    <x v="0"/>
    <s v="OD0007"/>
    <s v="Sanmol Paracetamol"/>
    <s v="Obat Sakit Kepala &amp; Demam"/>
    <s v="OD0007|"/>
    <n v="44"/>
    <m/>
    <s v=""/>
    <s v="RS DQLab"/>
    <x v="1"/>
    <s v=""/>
    <s v=""/>
    <s v=""/>
    <n v="16100"/>
    <n v="708400"/>
  </r>
  <r>
    <s v="DQ-00057"/>
    <x v="4"/>
    <x v="0"/>
    <s v="OA0004"/>
    <s v="Bisoprolol Ogb Dexa"/>
    <s v="Obat Alergi"/>
    <s v="OA0004|"/>
    <n v="63"/>
    <m/>
    <s v=""/>
    <s v="RS DQLab"/>
    <x v="1"/>
    <s v=""/>
    <s v=""/>
    <s v=""/>
    <n v="10000"/>
    <n v="630000"/>
  </r>
  <r>
    <s v="DQ-00058"/>
    <x v="4"/>
    <x v="0"/>
    <s v="OA0004"/>
    <s v="Bisoprolol Ogb Dexa"/>
    <s v="Obat Alergi"/>
    <s v="OA0004|"/>
    <n v="3"/>
    <m/>
    <s v=""/>
    <s v="RS DQLab"/>
    <x v="1"/>
    <s v=""/>
    <s v=""/>
    <s v=""/>
    <n v="10000"/>
    <n v="30000"/>
  </r>
  <r>
    <s v="DQ-00059"/>
    <x v="4"/>
    <x v="0"/>
    <s v="OA0001"/>
    <s v="Ozen 10 MG Blister"/>
    <s v="Obat Alergi"/>
    <s v="OA0001|"/>
    <n v="3"/>
    <m/>
    <s v=""/>
    <s v="RS DQLab"/>
    <x v="1"/>
    <s v=""/>
    <s v=""/>
    <s v=""/>
    <n v="18611"/>
    <n v="55833"/>
  </r>
  <r>
    <s v="DQ-00060"/>
    <x v="5"/>
    <x v="0"/>
    <s v="OB0002"/>
    <s v="Decolsen 1 Strip 4 Tablet"/>
    <s v="Obat Batuk &amp; Pilek"/>
    <s v="OB0002|"/>
    <n v="87"/>
    <m/>
    <s v=""/>
    <s v="RS DQLab"/>
    <x v="1"/>
    <s v=""/>
    <s v=""/>
    <s v=""/>
    <n v="2886"/>
    <n v="251082"/>
  </r>
  <r>
    <s v="DQ-00061"/>
    <x v="5"/>
    <x v="0"/>
    <s v="OB0002"/>
    <s v="Decolsen 1 Strip 4 Tablet"/>
    <s v="Obat Batuk &amp; Pilek"/>
    <s v="OB0002|"/>
    <n v="53"/>
    <m/>
    <s v=""/>
    <s v="RS DQLab"/>
    <x v="1"/>
    <s v=""/>
    <s v=""/>
    <s v=""/>
    <n v="2886"/>
    <n v="152958"/>
  </r>
  <r>
    <s v="DQ-00062"/>
    <x v="5"/>
    <x v="0"/>
    <s v="OD0008"/>
    <s v="Bodrex Extra"/>
    <s v="Obat Sakit Kepala &amp; Demam"/>
    <s v="OD0008|"/>
    <n v="1"/>
    <m/>
    <s v=""/>
    <s v="RS DQLab"/>
    <x v="1"/>
    <s v=""/>
    <s v=""/>
    <s v=""/>
    <n v="50788"/>
    <n v="50788"/>
  </r>
  <r>
    <s v="DQ-00063"/>
    <x v="5"/>
    <x v="0"/>
    <s v="OA0005"/>
    <s v="Bedak Heroxyn 150 gr"/>
    <s v="Obat Alergi"/>
    <s v="OA0005|"/>
    <n v="49"/>
    <m/>
    <s v=""/>
    <s v="RS DQLab"/>
    <x v="1"/>
    <s v=""/>
    <s v=""/>
    <s v=""/>
    <n v="16950"/>
    <n v="830550"/>
  </r>
  <r>
    <s v="DQ-00064"/>
    <x v="5"/>
    <x v="0"/>
    <s v="OH0005"/>
    <s v="Irbesartan"/>
    <s v="Obat Hipertensi"/>
    <s v="OH0005|"/>
    <n v="1"/>
    <m/>
    <s v=""/>
    <s v="RS DQLab"/>
    <x v="1"/>
    <s v=""/>
    <s v=""/>
    <s v=""/>
    <n v="108794"/>
    <n v="108794"/>
  </r>
  <r>
    <s v="DQ-00065"/>
    <x v="5"/>
    <x v="0"/>
    <s v="OT0001"/>
    <s v="Otilon Ear Drops 8 mL"/>
    <s v="Obat Telinga"/>
    <s v="OT0001|"/>
    <n v="44"/>
    <m/>
    <s v=""/>
    <s v="RS DQLab"/>
    <x v="1"/>
    <s v=""/>
    <s v=""/>
    <s v=""/>
    <n v="55000"/>
    <n v="2420000"/>
  </r>
  <r>
    <s v="DQ-00066"/>
    <x v="6"/>
    <x v="0"/>
    <s v="OD0002"/>
    <s v="Blopress 8 MG 7 Tablet"/>
    <s v="Obat Sakit Kepala &amp; Demam"/>
    <s v="OD0002|"/>
    <n v="38"/>
    <m/>
    <s v=""/>
    <s v="RS DQLab"/>
    <x v="1"/>
    <s v=""/>
    <s v=""/>
    <s v=""/>
    <n v="92400"/>
    <n v="3511200"/>
  </r>
  <r>
    <s v="DQ-00067"/>
    <x v="6"/>
    <x v="0"/>
    <s v="OD0009"/>
    <s v="Sanmol 500 MG 4 Tablet"/>
    <s v="Obat Sakit Kepala &amp; Demam"/>
    <s v="OD0009|"/>
    <n v="47"/>
    <m/>
    <s v=""/>
    <s v="RS DQLab"/>
    <x v="1"/>
    <s v=""/>
    <s v=""/>
    <s v=""/>
    <n v="1600"/>
    <n v="75200"/>
  </r>
  <r>
    <s v="DQ-00068"/>
    <x v="6"/>
    <x v="0"/>
    <s v="OD0009"/>
    <s v="Sanmol 500 MG 4 Tablet"/>
    <s v="Obat Sakit Kepala &amp; Demam"/>
    <s v="OD0009|"/>
    <n v="51"/>
    <m/>
    <s v=""/>
    <s v="RS DQLab"/>
    <x v="1"/>
    <s v=""/>
    <s v=""/>
    <s v=""/>
    <n v="1600"/>
    <n v="81600"/>
  </r>
  <r>
    <s v="DQ-00069"/>
    <x v="6"/>
    <x v="0"/>
    <s v="OD0009"/>
    <s v="Sanmol 500 MG 4 Tablet"/>
    <s v="Obat Sakit Kepala &amp; Demam"/>
    <s v="OD0009|"/>
    <n v="28"/>
    <m/>
    <s v=""/>
    <s v="RS DQLab"/>
    <x v="1"/>
    <s v=""/>
    <s v=""/>
    <s v=""/>
    <n v="1600"/>
    <n v="44800"/>
  </r>
  <r>
    <s v="DQ-00070"/>
    <x v="7"/>
    <x v="0"/>
    <s v="OD0008"/>
    <s v="Bodrex Extra"/>
    <s v="Obat Sakit Kepala &amp; Demam"/>
    <s v="OD0008|"/>
    <n v="9"/>
    <m/>
    <s v=""/>
    <s v="RS DQLab"/>
    <x v="1"/>
    <s v=""/>
    <s v=""/>
    <s v=""/>
    <n v="50788"/>
    <n v="457092"/>
  </r>
  <r>
    <s v="DQ-00071"/>
    <x v="7"/>
    <x v="0"/>
    <s v="OD0007"/>
    <s v="Sanmol Paracetamol"/>
    <s v="Obat Sakit Kepala &amp; Demam"/>
    <s v="OD0007|"/>
    <n v="11"/>
    <m/>
    <s v=""/>
    <s v="RS DQLab"/>
    <x v="1"/>
    <s v=""/>
    <s v=""/>
    <s v=""/>
    <n v="16100"/>
    <n v="177100"/>
  </r>
  <r>
    <s v="DQ-00072"/>
    <x v="7"/>
    <x v="0"/>
    <s v="OK0002"/>
    <s v="Hyperchol 100 MG 12 KPS"/>
    <s v="Obat Kolesterol"/>
    <s v="OK0002|"/>
    <n v="25"/>
    <m/>
    <s v=""/>
    <s v="RS DQLab"/>
    <x v="1"/>
    <s v=""/>
    <s v=""/>
    <s v=""/>
    <n v="42800"/>
    <n v="1070000"/>
  </r>
  <r>
    <s v="DQ-00073"/>
    <x v="7"/>
    <x v="0"/>
    <s v="OH0001"/>
    <s v="Carditens"/>
    <s v="Obat Hipertensi"/>
    <s v="OH0001|"/>
    <n v="2"/>
    <m/>
    <s v=""/>
    <s v="RS DQLab"/>
    <x v="1"/>
    <s v=""/>
    <s v=""/>
    <s v=""/>
    <n v="100000"/>
    <n v="200000"/>
  </r>
  <r>
    <s v="DQ-00074"/>
    <x v="7"/>
    <x v="0"/>
    <s v="OA0001"/>
    <s v="Ozen 10 MG Blister"/>
    <s v="Obat Alergi"/>
    <s v="OA0001|"/>
    <n v="11"/>
    <m/>
    <s v=""/>
    <s v="RS DQLab"/>
    <x v="1"/>
    <s v=""/>
    <s v=""/>
    <s v=""/>
    <n v="18611"/>
    <n v="204721"/>
  </r>
  <r>
    <s v="DQ-00075"/>
    <x v="7"/>
    <x v="0"/>
    <s v="OB0008"/>
    <s v="Konidin 4 Tablet"/>
    <s v="Obat Batuk &amp; Pilek"/>
    <s v="OB0008|"/>
    <n v="116"/>
    <m/>
    <s v=""/>
    <s v="RS DQLab"/>
    <x v="1"/>
    <s v=""/>
    <s v=""/>
    <s v=""/>
    <n v="2460"/>
    <n v="285360"/>
  </r>
  <r>
    <s v="DQ-00076"/>
    <x v="8"/>
    <x v="0"/>
    <s v="OD0008"/>
    <s v="Bodrex Extra"/>
    <s v="Obat Sakit Kepala &amp; Demam"/>
    <s v="OD0008|"/>
    <n v="27"/>
    <m/>
    <s v=""/>
    <s v="RS DQLab"/>
    <x v="1"/>
    <s v=""/>
    <s v=""/>
    <s v=""/>
    <n v="50788"/>
    <n v="1371276"/>
  </r>
  <r>
    <s v="DQ-00077"/>
    <x v="8"/>
    <x v="0"/>
    <s v="OH0005"/>
    <s v="Irbesartan"/>
    <s v="Obat Hipertensi"/>
    <s v="OH0005|"/>
    <n v="2"/>
    <m/>
    <s v=""/>
    <s v="RS DQLab"/>
    <x v="1"/>
    <s v=""/>
    <s v=""/>
    <s v=""/>
    <n v="108794"/>
    <n v="217588"/>
  </r>
  <r>
    <s v="DQ-00078"/>
    <x v="8"/>
    <x v="0"/>
    <s v="OB0006"/>
    <s v="Ultraflu Box Isi 25 Strip"/>
    <s v="Obat Batuk &amp; Pilek"/>
    <s v="OB0006|"/>
    <n v="52"/>
    <m/>
    <s v=""/>
    <s v="RS DQLab"/>
    <x v="1"/>
    <s v=""/>
    <s v=""/>
    <s v=""/>
    <n v="72500"/>
    <n v="3770000"/>
  </r>
  <r>
    <s v="DQ-00079"/>
    <x v="8"/>
    <x v="0"/>
    <s v="OA0004"/>
    <s v="Bisoprolol Ogb Dexa"/>
    <s v="Obat Alergi"/>
    <s v="OA0004|"/>
    <n v="20"/>
    <m/>
    <s v=""/>
    <s v="RS DQLab"/>
    <x v="1"/>
    <s v=""/>
    <s v=""/>
    <s v=""/>
    <n v="10000"/>
    <n v="200000"/>
  </r>
  <r>
    <s v="DQ-00080"/>
    <x v="8"/>
    <x v="0"/>
    <s v="OB0001"/>
    <s v="Neozep Forte 1 Strip 4 Tablet"/>
    <s v="Obat Batuk &amp; Pilek"/>
    <s v="OB0001|"/>
    <n v="32"/>
    <m/>
    <s v=""/>
    <s v="RS DQLab"/>
    <x v="1"/>
    <s v=""/>
    <s v=""/>
    <s v=""/>
    <n v="2324"/>
    <n v="74368"/>
  </r>
  <r>
    <s v="DQ-00081"/>
    <x v="8"/>
    <x v="0"/>
    <s v="OA0001"/>
    <s v="Ozen 10 MG Blister"/>
    <s v="Obat Alergi"/>
    <s v="OA0001|"/>
    <n v="2"/>
    <m/>
    <s v=""/>
    <s v="RS DQLab"/>
    <x v="1"/>
    <s v=""/>
    <s v=""/>
    <s v=""/>
    <n v="18611"/>
    <n v="37222"/>
  </r>
  <r>
    <s v="DQ-00082"/>
    <x v="8"/>
    <x v="0"/>
    <s v="OD0005"/>
    <s v="Panadol Anak Tablet 1 Strip"/>
    <s v="Obat Sakit Kepala &amp; Demam"/>
    <s v="OD0005|"/>
    <n v="4"/>
    <m/>
    <s v=""/>
    <s v="RS DQLab"/>
    <x v="1"/>
    <s v=""/>
    <s v=""/>
    <s v=""/>
    <n v="25000"/>
    <n v="100000"/>
  </r>
  <r>
    <s v="DQ-00083"/>
    <x v="8"/>
    <x v="0"/>
    <s v="OB0008"/>
    <s v="Konidin 4 Tablet"/>
    <s v="Obat Batuk &amp; Pilek"/>
    <s v="OB0008|"/>
    <n v="31"/>
    <m/>
    <s v=""/>
    <s v="RS DQLab"/>
    <x v="1"/>
    <s v=""/>
    <s v=""/>
    <s v=""/>
    <n v="2460"/>
    <n v="76260"/>
  </r>
  <r>
    <s v="DQ-00084"/>
    <x v="9"/>
    <x v="0"/>
    <s v="OB0006"/>
    <s v="Ultraflu Box Isi 25 Strip"/>
    <s v="Obat Batuk &amp; Pilek"/>
    <s v="OB0006|"/>
    <n v="72"/>
    <m/>
    <s v=""/>
    <s v="RS DQLab"/>
    <x v="1"/>
    <s v=""/>
    <s v=""/>
    <s v=""/>
    <n v="72500"/>
    <n v="5220000"/>
  </r>
  <r>
    <s v="DQ-00085"/>
    <x v="10"/>
    <x v="0"/>
    <s v="OB0002"/>
    <s v="Decolsen 1 Strip 4 Tablet"/>
    <s v="Obat Batuk &amp; Pilek"/>
    <s v="OB0002|"/>
    <n v="18"/>
    <m/>
    <s v=""/>
    <s v="RS DQLab"/>
    <x v="1"/>
    <s v=""/>
    <s v=""/>
    <s v=""/>
    <n v="2886"/>
    <n v="51948"/>
  </r>
  <r>
    <s v="DQ-00086"/>
    <x v="10"/>
    <x v="0"/>
    <s v="OB0002"/>
    <s v="Decolsen 1 Strip 4 Tablet"/>
    <s v="Obat Batuk &amp; Pilek"/>
    <s v="OB0002|"/>
    <n v="34"/>
    <m/>
    <s v=""/>
    <s v="RS DQLab"/>
    <x v="1"/>
    <s v=""/>
    <s v=""/>
    <s v=""/>
    <n v="2886"/>
    <n v="98124"/>
  </r>
  <r>
    <s v="DQ-00087"/>
    <x v="10"/>
    <x v="0"/>
    <s v="OD0008"/>
    <s v="Bodrex Extra"/>
    <s v="Obat Sakit Kepala &amp; Demam"/>
    <s v="OD0008|"/>
    <n v="63"/>
    <m/>
    <s v=""/>
    <s v="RS DQLab"/>
    <x v="1"/>
    <s v=""/>
    <s v=""/>
    <s v=""/>
    <n v="50788"/>
    <n v="3199644"/>
  </r>
  <r>
    <s v="DQ-00088"/>
    <x v="10"/>
    <x v="0"/>
    <s v="OD0009"/>
    <s v="Sanmol 500 MG 4 Tablet"/>
    <s v="Obat Sakit Kepala &amp; Demam"/>
    <s v="OD0009|"/>
    <n v="48"/>
    <m/>
    <s v=""/>
    <s v="RS DQLab"/>
    <x v="1"/>
    <s v=""/>
    <s v=""/>
    <s v=""/>
    <n v="1600"/>
    <n v="76800"/>
  </r>
  <r>
    <s v="DQ-00089"/>
    <x v="10"/>
    <x v="0"/>
    <s v="OD0001"/>
    <s v="Koolfever"/>
    <s v="Obat Sakit Kepala &amp; Demam"/>
    <s v="OD0001|"/>
    <n v="23"/>
    <m/>
    <s v=""/>
    <s v="RS DQLab"/>
    <x v="1"/>
    <s v=""/>
    <s v=""/>
    <s v=""/>
    <n v="7500"/>
    <n v="172500"/>
  </r>
  <r>
    <s v="DQ-00090"/>
    <x v="10"/>
    <x v="0"/>
    <s v="OB0004"/>
    <s v="Lo Han Kuo Infusion 12"/>
    <s v="Obat Batuk &amp; Pilek"/>
    <s v="OB0004|"/>
    <n v="271"/>
    <m/>
    <s v=""/>
    <s v="RS DQLab"/>
    <x v="1"/>
    <s v=""/>
    <s v=""/>
    <s v=""/>
    <n v="23869"/>
    <n v="6468499"/>
  </r>
  <r>
    <s v="DQ-00091"/>
    <x v="10"/>
    <x v="0"/>
    <s v="OH0006"/>
    <s v="Irvell 150MG Box 20 Tablet"/>
    <s v="Obat Hipertensi"/>
    <s v="OH0006|"/>
    <n v="65"/>
    <m/>
    <s v=""/>
    <s v="RS DQLab"/>
    <x v="1"/>
    <s v=""/>
    <s v=""/>
    <s v=""/>
    <n v="143991"/>
    <n v="9359415"/>
  </r>
  <r>
    <s v="DQ-00092"/>
    <x v="11"/>
    <x v="0"/>
    <s v="OB0002"/>
    <s v="Decolsen 1 Strip 4 Tablet"/>
    <s v="Obat Batuk &amp; Pilek"/>
    <s v="OB0002|"/>
    <n v="14"/>
    <m/>
    <s v=""/>
    <s v="RS DQLab"/>
    <x v="1"/>
    <s v=""/>
    <s v=""/>
    <s v=""/>
    <n v="2886"/>
    <n v="40404"/>
  </r>
  <r>
    <s v="DQ-00093"/>
    <x v="11"/>
    <x v="0"/>
    <s v="OB0002"/>
    <s v="Decolsen 1 Strip 4 Tablet"/>
    <s v="Obat Batuk &amp; Pilek"/>
    <s v="OB0002|"/>
    <n v="15"/>
    <m/>
    <s v=""/>
    <s v="RS DQLab"/>
    <x v="1"/>
    <s v=""/>
    <s v=""/>
    <s v=""/>
    <n v="2886"/>
    <n v="43290"/>
  </r>
  <r>
    <s v="DQ-00094"/>
    <x v="11"/>
    <x v="0"/>
    <s v="OD0009"/>
    <s v="Sanmol 500 MG 4 Tablet"/>
    <s v="Obat Sakit Kepala &amp; Demam"/>
    <s v="OD0009|"/>
    <n v="6"/>
    <m/>
    <s v=""/>
    <s v="RS DQLab"/>
    <x v="1"/>
    <s v=""/>
    <s v=""/>
    <s v=""/>
    <n v="1600"/>
    <n v="9600"/>
  </r>
  <r>
    <s v="DQ-00095"/>
    <x v="11"/>
    <x v="0"/>
    <s v="OH0003"/>
    <s v="Candesartan Ogb Dexa"/>
    <s v="Obat Hipertensi"/>
    <s v="OH0003|"/>
    <n v="28"/>
    <m/>
    <s v=""/>
    <s v="RS DQLab"/>
    <x v="1"/>
    <s v=""/>
    <s v=""/>
    <s v=""/>
    <n v="5000"/>
    <n v="140000"/>
  </r>
  <r>
    <s v="DQ-00096"/>
    <x v="11"/>
    <x v="0"/>
    <s v="OH0003"/>
    <s v="Candesartan Ogb Dexa"/>
    <s v="Obat Hipertensi"/>
    <s v="OH0003|"/>
    <n v="9"/>
    <m/>
    <s v=""/>
    <s v="RS DQLab"/>
    <x v="1"/>
    <s v=""/>
    <s v=""/>
    <s v=""/>
    <n v="5000"/>
    <n v="45000"/>
  </r>
  <r>
    <s v="DQ-00097"/>
    <x v="11"/>
    <x v="0"/>
    <s v="OA0006"/>
    <s v="Dexteem Box Plus 100 Tablet"/>
    <s v="Obat Alergi"/>
    <s v="OA0006|"/>
    <n v="11"/>
    <m/>
    <s v=""/>
    <s v="RS DQLab"/>
    <x v="1"/>
    <s v=""/>
    <s v=""/>
    <s v=""/>
    <n v="25322"/>
    <n v="278542"/>
  </r>
  <r>
    <s v="DQ-00098"/>
    <x v="11"/>
    <x v="0"/>
    <s v="OB0006"/>
    <s v="Ultraflu Box Isi 25 Strip"/>
    <s v="Obat Batuk &amp; Pilek"/>
    <s v="OB0006|"/>
    <n v="6"/>
    <m/>
    <s v=""/>
    <s v="RS DQLab"/>
    <x v="1"/>
    <s v=""/>
    <s v=""/>
    <s v=""/>
    <n v="72500"/>
    <n v="435000"/>
  </r>
  <r>
    <s v="DQ-00099"/>
    <x v="11"/>
    <x v="0"/>
    <s v="OB0007"/>
    <s v="Vicks Inhaler 0.5 mL"/>
    <s v="Obat Batuk &amp; Pilek"/>
    <s v="OB0007|"/>
    <n v="1"/>
    <m/>
    <s v=""/>
    <s v="RS DQLab"/>
    <x v="1"/>
    <s v=""/>
    <s v=""/>
    <s v=""/>
    <n v="16155"/>
    <n v="16155"/>
  </r>
  <r>
    <s v="DQ-00100"/>
    <x v="11"/>
    <x v="0"/>
    <s v="OA0003"/>
    <s v="Acetylcysteine Mahakam 200 mg"/>
    <s v="Obat Alergi"/>
    <s v="OA0003|"/>
    <n v="2"/>
    <m/>
    <s v=""/>
    <s v="RS DQLab"/>
    <x v="1"/>
    <s v=""/>
    <s v=""/>
    <s v=""/>
    <n v="33000"/>
    <n v="66000"/>
  </r>
  <r>
    <s v="DQ-00101"/>
    <x v="11"/>
    <x v="0"/>
    <s v="OB0001"/>
    <s v="Neozep Forte 1 Strip 4 Tablet"/>
    <s v="Obat Batuk &amp; Pilek"/>
    <s v="OB0001|"/>
    <n v="17"/>
    <m/>
    <s v=""/>
    <s v="RS DQLab"/>
    <x v="1"/>
    <s v=""/>
    <s v=""/>
    <s v=""/>
    <n v="2324"/>
    <n v="39508"/>
  </r>
  <r>
    <s v="DQ-00102"/>
    <x v="11"/>
    <x v="0"/>
    <s v="OB0008"/>
    <s v="Konidin 4 Tablet"/>
    <s v="Obat Batuk &amp; Pilek"/>
    <s v="OB0008|"/>
    <n v="15"/>
    <m/>
    <s v=""/>
    <s v="RS DQLab"/>
    <x v="1"/>
    <s v=""/>
    <s v=""/>
    <s v=""/>
    <n v="2460"/>
    <n v="36900"/>
  </r>
  <r>
    <s v="DQ-00103"/>
    <x v="12"/>
    <x v="0"/>
    <s v="OD0008"/>
    <s v="Bodrex Extra"/>
    <s v="Obat Sakit Kepala &amp; Demam"/>
    <s v="OD0008|"/>
    <n v="61"/>
    <m/>
    <s v=""/>
    <s v="RS DQLab"/>
    <x v="1"/>
    <s v=""/>
    <s v=""/>
    <s v=""/>
    <n v="50788"/>
    <n v="3098068"/>
  </r>
  <r>
    <s v="DQ-00104"/>
    <x v="12"/>
    <x v="0"/>
    <s v="OH0005"/>
    <s v="Irbesartan"/>
    <s v="Obat Hipertensi"/>
    <s v="OH0005|"/>
    <n v="11"/>
    <m/>
    <s v=""/>
    <s v="RS DQLab"/>
    <x v="1"/>
    <s v=""/>
    <s v=""/>
    <s v=""/>
    <n v="108794"/>
    <n v="1196734"/>
  </r>
  <r>
    <s v="DQ-00105"/>
    <x v="12"/>
    <x v="0"/>
    <s v="OD0007"/>
    <s v="Sanmol Paracetamol"/>
    <s v="Obat Sakit Kepala &amp; Demam"/>
    <s v="OD0007|"/>
    <n v="19"/>
    <m/>
    <s v=""/>
    <s v="RS DQLab"/>
    <x v="1"/>
    <s v=""/>
    <s v=""/>
    <s v=""/>
    <n v="16100"/>
    <n v="305900"/>
  </r>
  <r>
    <s v="DQ-00106"/>
    <x v="12"/>
    <x v="0"/>
    <s v="OD0007"/>
    <s v="Sanmol Paracetamol"/>
    <s v="Obat Sakit Kepala &amp; Demam"/>
    <s v="OD0007|"/>
    <n v="164"/>
    <m/>
    <s v=""/>
    <s v="RS DQLab"/>
    <x v="1"/>
    <s v=""/>
    <s v=""/>
    <s v=""/>
    <n v="16100"/>
    <n v="2640400"/>
  </r>
  <r>
    <s v="DQ-00107"/>
    <x v="12"/>
    <x v="0"/>
    <s v="OB0007"/>
    <s v="Vicks Inhaler 0.5 mL"/>
    <s v="Obat Batuk &amp; Pilek"/>
    <s v="OB0007|"/>
    <n v="65"/>
    <m/>
    <s v=""/>
    <s v="RS DQLab"/>
    <x v="1"/>
    <s v=""/>
    <s v=""/>
    <s v=""/>
    <n v="16155"/>
    <n v="1050075"/>
  </r>
  <r>
    <s v="DQ-00108"/>
    <x v="12"/>
    <x v="0"/>
    <s v="OA0003"/>
    <s v="Acetylcysteine Mahakam 200 mg"/>
    <s v="Obat Alergi"/>
    <s v="OA0003|"/>
    <n v="57"/>
    <m/>
    <s v=""/>
    <s v="RS DQLab"/>
    <x v="1"/>
    <s v=""/>
    <s v=""/>
    <s v=""/>
    <n v="33000"/>
    <n v="1881000"/>
  </r>
  <r>
    <s v="DQ-00109"/>
    <x v="12"/>
    <x v="0"/>
    <s v="OB0004"/>
    <s v="Lo Han Kuo Infusion 12"/>
    <s v="Obat Batuk &amp; Pilek"/>
    <s v="OB0004|"/>
    <n v="2"/>
    <m/>
    <s v=""/>
    <s v="RS DQLab"/>
    <x v="1"/>
    <s v=""/>
    <s v=""/>
    <s v=""/>
    <n v="23869"/>
    <n v="47738"/>
  </r>
  <r>
    <s v="DQ-00110"/>
    <x v="13"/>
    <x v="0"/>
    <s v="OB0002"/>
    <s v="Decolsen 1 Strip 4 Tablet"/>
    <s v="Obat Batuk &amp; Pilek"/>
    <s v="OB0002|"/>
    <n v="36"/>
    <m/>
    <s v=""/>
    <s v="RS DQLab"/>
    <x v="1"/>
    <s v=""/>
    <s v=""/>
    <s v=""/>
    <n v="2886"/>
    <n v="103896"/>
  </r>
  <r>
    <s v="DQ-00111"/>
    <x v="13"/>
    <x v="0"/>
    <s v="OA0005"/>
    <s v="Bedak Heroxyn 150 gr"/>
    <s v="Obat Alergi"/>
    <s v="OA0005|"/>
    <n v="74"/>
    <m/>
    <s v=""/>
    <s v="RS DQLab"/>
    <x v="1"/>
    <s v=""/>
    <s v=""/>
    <s v=""/>
    <n v="16950"/>
    <n v="1254300"/>
  </r>
  <r>
    <s v="DQ-00112"/>
    <x v="13"/>
    <x v="0"/>
    <s v="OH0005"/>
    <s v="Irbesartan"/>
    <s v="Obat Hipertensi"/>
    <s v="OH0005|"/>
    <n v="33"/>
    <m/>
    <s v=""/>
    <s v="RS DQLab"/>
    <x v="1"/>
    <s v=""/>
    <s v=""/>
    <s v=""/>
    <n v="108794"/>
    <n v="3590202"/>
  </r>
  <r>
    <s v="DQ-00113"/>
    <x v="13"/>
    <x v="0"/>
    <s v="OD0009"/>
    <s v="Sanmol 500 MG 4 Tablet"/>
    <s v="Obat Sakit Kepala &amp; Demam"/>
    <s v="OD0009|"/>
    <n v="51"/>
    <m/>
    <s v=""/>
    <s v="RS DQLab"/>
    <x v="1"/>
    <s v=""/>
    <s v=""/>
    <s v=""/>
    <n v="1600"/>
    <n v="81600"/>
  </r>
  <r>
    <s v="DQ-00114"/>
    <x v="13"/>
    <x v="0"/>
    <s v="OD0007"/>
    <s v="Sanmol Paracetamol"/>
    <s v="Obat Sakit Kepala &amp; Demam"/>
    <s v="OD0007|"/>
    <n v="26"/>
    <m/>
    <s v=""/>
    <s v="RS DQLab"/>
    <x v="1"/>
    <s v=""/>
    <s v=""/>
    <s v=""/>
    <n v="16100"/>
    <n v="418600"/>
  </r>
  <r>
    <s v="DQ-00115"/>
    <x v="13"/>
    <x v="0"/>
    <s v="OK0002"/>
    <s v="Hyperchol 100 MG 12 KPS"/>
    <s v="Obat Kolesterol"/>
    <s v="OK0002|"/>
    <n v="355"/>
    <m/>
    <s v=""/>
    <s v="RS DQLab"/>
    <x v="1"/>
    <s v=""/>
    <s v=""/>
    <s v=""/>
    <n v="42800"/>
    <n v="15194000"/>
  </r>
  <r>
    <s v="DQ-00116"/>
    <x v="13"/>
    <x v="0"/>
    <s v="OA0003"/>
    <s v="Acetylcysteine Mahakam 200 mg"/>
    <s v="Obat Alergi"/>
    <s v="OA0003|"/>
    <n v="93"/>
    <m/>
    <s v=""/>
    <s v="RS DQLab"/>
    <x v="1"/>
    <s v=""/>
    <s v=""/>
    <s v=""/>
    <n v="33000"/>
    <n v="3069000"/>
  </r>
  <r>
    <s v="DQ-00117"/>
    <x v="13"/>
    <x v="0"/>
    <s v="OB0004"/>
    <s v="Lo Han Kuo Infusion 12"/>
    <s v="Obat Batuk &amp; Pilek"/>
    <s v="OB0004|"/>
    <n v="18"/>
    <m/>
    <s v=""/>
    <s v="RS DQLab"/>
    <x v="1"/>
    <s v=""/>
    <s v=""/>
    <s v=""/>
    <n v="23869"/>
    <n v="429642"/>
  </r>
  <r>
    <s v="DQ-00118"/>
    <x v="14"/>
    <x v="0"/>
    <s v="OB0002"/>
    <s v="Decolsen 1 Strip 4 Tablet"/>
    <s v="Obat Batuk &amp; Pilek"/>
    <s v="OB0002|"/>
    <n v="95"/>
    <m/>
    <s v=""/>
    <s v="RS DQLab"/>
    <x v="1"/>
    <s v=""/>
    <s v=""/>
    <s v=""/>
    <n v="2886"/>
    <n v="274170"/>
  </r>
  <r>
    <s v="DQ-00119"/>
    <x v="14"/>
    <x v="0"/>
    <s v="OH0005"/>
    <s v="Irbesartan"/>
    <s v="Obat Hipertensi"/>
    <s v="OH0005|"/>
    <n v="23"/>
    <m/>
    <s v=""/>
    <s v="RS DQLab"/>
    <x v="1"/>
    <s v=""/>
    <s v=""/>
    <s v=""/>
    <n v="108794"/>
    <n v="2502262"/>
  </r>
  <r>
    <s v="DQ-00120"/>
    <x v="14"/>
    <x v="0"/>
    <s v="OK0002"/>
    <s v="Hyperchol 100 MG 12 KPS"/>
    <s v="Obat Kolesterol"/>
    <s v="OK0002|"/>
    <n v="1"/>
    <m/>
    <s v=""/>
    <s v="RS DQLab"/>
    <x v="1"/>
    <s v=""/>
    <s v=""/>
    <s v=""/>
    <n v="42800"/>
    <n v="42800"/>
  </r>
  <r>
    <s v="DQ-00121"/>
    <x v="14"/>
    <x v="0"/>
    <s v="OK0002"/>
    <s v="Hyperchol 100 MG 12 KPS"/>
    <s v="Obat Kolesterol"/>
    <s v="OK0002|"/>
    <n v="70"/>
    <m/>
    <s v=""/>
    <s v="RS DQLab"/>
    <x v="1"/>
    <s v=""/>
    <s v=""/>
    <s v=""/>
    <n v="42800"/>
    <n v="2996000"/>
  </r>
  <r>
    <s v="DQ-00122"/>
    <x v="14"/>
    <x v="0"/>
    <s v="OD0006"/>
    <s v="Proris Ibuprofen"/>
    <s v="Obat Sakit Kepala &amp; Demam"/>
    <s v="OD0006|"/>
    <n v="134"/>
    <m/>
    <s v=""/>
    <s v="RS DQLab"/>
    <x v="1"/>
    <s v=""/>
    <s v=""/>
    <s v=""/>
    <n v="25000"/>
    <n v="3350000"/>
  </r>
  <r>
    <s v="DQ-00123"/>
    <x v="15"/>
    <x v="0"/>
    <s v="OB0002"/>
    <s v="Decolsen 1 Strip 4 Tablet"/>
    <s v="Obat Batuk &amp; Pilek"/>
    <s v="OB0002|"/>
    <n v="37"/>
    <m/>
    <s v=""/>
    <s v="RS DQLab"/>
    <x v="1"/>
    <s v=""/>
    <s v=""/>
    <s v=""/>
    <n v="2886"/>
    <n v="106782"/>
  </r>
  <r>
    <s v="DQ-00124"/>
    <x v="15"/>
    <x v="0"/>
    <s v="OB0002"/>
    <s v="Decolsen 1 Strip 4 Tablet"/>
    <s v="Obat Batuk &amp; Pilek"/>
    <s v="OB0002|"/>
    <n v="29"/>
    <m/>
    <s v=""/>
    <s v="RS DQLab"/>
    <x v="1"/>
    <s v=""/>
    <s v=""/>
    <s v=""/>
    <n v="2886"/>
    <n v="83694"/>
  </r>
  <r>
    <s v="DQ-00125"/>
    <x v="15"/>
    <x v="0"/>
    <s v="OD0008"/>
    <s v="Bodrex Extra"/>
    <s v="Obat Sakit Kepala &amp; Demam"/>
    <s v="OD0008|"/>
    <n v="12"/>
    <m/>
    <s v=""/>
    <s v="RS DQLab"/>
    <x v="1"/>
    <s v=""/>
    <s v=""/>
    <s v=""/>
    <n v="50788"/>
    <n v="609456"/>
  </r>
  <r>
    <s v="DQ-00126"/>
    <x v="15"/>
    <x v="0"/>
    <s v="OH0005"/>
    <s v="Irbesartan"/>
    <s v="Obat Hipertensi"/>
    <s v="OH0005|"/>
    <n v="8"/>
    <m/>
    <s v=""/>
    <s v="RS DQLab"/>
    <x v="1"/>
    <s v=""/>
    <s v=""/>
    <s v=""/>
    <n v="108794"/>
    <n v="870352"/>
  </r>
  <r>
    <s v="DQ-00127"/>
    <x v="15"/>
    <x v="0"/>
    <s v="OA0006"/>
    <s v="Dexteem Box Plus 100 Tablet"/>
    <s v="Obat Alergi"/>
    <s v="OA0006|"/>
    <n v="5"/>
    <m/>
    <s v=""/>
    <s v="RS DQLab"/>
    <x v="1"/>
    <s v=""/>
    <s v=""/>
    <s v=""/>
    <n v="25322"/>
    <n v="126610"/>
  </r>
  <r>
    <s v="DQ-00128"/>
    <x v="15"/>
    <x v="0"/>
    <s v="OD0007"/>
    <s v="Sanmol Paracetamol"/>
    <s v="Obat Sakit Kepala &amp; Demam"/>
    <s v="OD0007|"/>
    <n v="116"/>
    <m/>
    <s v=""/>
    <s v="RS DQLab"/>
    <x v="1"/>
    <s v=""/>
    <s v=""/>
    <s v=""/>
    <n v="16100"/>
    <n v="1867600"/>
  </r>
  <r>
    <s v="DQ-00129"/>
    <x v="15"/>
    <x v="0"/>
    <s v="OD0011"/>
    <s v="Paramex Tablet / Obat"/>
    <s v="Obat Sakit Kepala &amp; Demam"/>
    <s v="OD0011|"/>
    <n v="5"/>
    <m/>
    <s v=""/>
    <s v="RS DQLab"/>
    <x v="1"/>
    <s v=""/>
    <s v=""/>
    <s v=""/>
    <n v="2560"/>
    <n v="12800"/>
  </r>
  <r>
    <s v="DQ-00130"/>
    <x v="15"/>
    <x v="0"/>
    <s v="OD0001"/>
    <s v="Koolfever"/>
    <s v="Obat Sakit Kepala &amp; Demam"/>
    <s v="OD0001|"/>
    <n v="103"/>
    <m/>
    <s v=""/>
    <s v="RS DQLab"/>
    <x v="1"/>
    <s v=""/>
    <s v=""/>
    <s v=""/>
    <n v="7500"/>
    <n v="772500"/>
  </r>
  <r>
    <s v="DQ-00131"/>
    <x v="15"/>
    <x v="0"/>
    <s v="OA0004"/>
    <s v="Bisoprolol Ogb Dexa"/>
    <s v="Obat Alergi"/>
    <s v="OA0004|"/>
    <n v="3"/>
    <m/>
    <s v=""/>
    <s v="RS DQLab"/>
    <x v="1"/>
    <s v=""/>
    <s v=""/>
    <s v=""/>
    <n v="10000"/>
    <n v="30000"/>
  </r>
  <r>
    <s v="DQ-00132"/>
    <x v="16"/>
    <x v="0"/>
    <s v="OK0003"/>
    <s v="Trolip 100 MG 10 KPS"/>
    <s v="Obat Kolesterol"/>
    <s v="OK0003|"/>
    <n v="34"/>
    <m/>
    <s v=""/>
    <s v="RS DQLab"/>
    <x v="1"/>
    <s v=""/>
    <s v=""/>
    <s v=""/>
    <n v="56300"/>
    <n v="1914200"/>
  </r>
  <r>
    <s v="DQ-00133"/>
    <x v="16"/>
    <x v="0"/>
    <s v="OB0002"/>
    <s v="Decolsen 1 Strip 4 Tablet"/>
    <s v="Obat Batuk &amp; Pilek"/>
    <s v="OB0002|"/>
    <n v="27"/>
    <m/>
    <s v=""/>
    <s v="RS DQLab"/>
    <x v="1"/>
    <s v=""/>
    <s v=""/>
    <s v=""/>
    <n v="2886"/>
    <n v="77922"/>
  </r>
  <r>
    <s v="DQ-00134"/>
    <x v="16"/>
    <x v="0"/>
    <s v="OA0005"/>
    <s v="Bedak Heroxyn 150 gr"/>
    <s v="Obat Alergi"/>
    <s v="OA0005|"/>
    <n v="35"/>
    <m/>
    <s v=""/>
    <s v="RS DQLab"/>
    <x v="1"/>
    <s v=""/>
    <s v=""/>
    <s v=""/>
    <n v="16950"/>
    <n v="593250"/>
  </r>
  <r>
    <s v="DQ-00135"/>
    <x v="16"/>
    <x v="0"/>
    <s v="OA0005"/>
    <s v="Bedak Heroxyn 150 gr"/>
    <s v="Obat Alergi"/>
    <s v="OA0005|"/>
    <n v="77"/>
    <m/>
    <s v=""/>
    <s v="RS DQLab"/>
    <x v="1"/>
    <s v=""/>
    <s v=""/>
    <s v=""/>
    <n v="16950"/>
    <n v="1305150"/>
  </r>
  <r>
    <s v="DQ-00136"/>
    <x v="16"/>
    <x v="0"/>
    <s v="OD0009"/>
    <s v="Sanmol 500 MG 4 Tablet"/>
    <s v="Obat Sakit Kepala &amp; Demam"/>
    <s v="OD0009|"/>
    <n v="5"/>
    <m/>
    <s v=""/>
    <s v="RS DQLab"/>
    <x v="1"/>
    <s v=""/>
    <s v=""/>
    <s v=""/>
    <n v="1600"/>
    <n v="8000"/>
  </r>
  <r>
    <s v="DQ-00137"/>
    <x v="16"/>
    <x v="0"/>
    <s v="OD0009"/>
    <s v="Sanmol 500 MG 4 Tablet"/>
    <s v="Obat Sakit Kepala &amp; Demam"/>
    <s v="OD0009|"/>
    <n v="52"/>
    <m/>
    <s v=""/>
    <s v="RS DQLab"/>
    <x v="1"/>
    <s v=""/>
    <s v=""/>
    <s v=""/>
    <n v="1600"/>
    <n v="83200"/>
  </r>
  <r>
    <s v="DQ-00138"/>
    <x v="16"/>
    <x v="0"/>
    <s v="OA0006"/>
    <s v="Dexteem Box Plus 100 Tablet"/>
    <s v="Obat Alergi"/>
    <s v="OA0006|"/>
    <n v="162"/>
    <m/>
    <s v=""/>
    <s v="RS DQLab"/>
    <x v="1"/>
    <s v=""/>
    <s v=""/>
    <s v=""/>
    <n v="25322"/>
    <n v="4102164"/>
  </r>
  <r>
    <s v="DQ-00139"/>
    <x v="16"/>
    <x v="0"/>
    <s v="OD0007"/>
    <s v="Sanmol Paracetamol"/>
    <s v="Obat Sakit Kepala &amp; Demam"/>
    <s v="OD0007|"/>
    <n v="12"/>
    <m/>
    <s v=""/>
    <s v="RS DQLab"/>
    <x v="1"/>
    <s v=""/>
    <s v=""/>
    <s v=""/>
    <n v="16100"/>
    <n v="193200"/>
  </r>
  <r>
    <s v="DQ-00140"/>
    <x v="16"/>
    <x v="0"/>
    <s v="OB0006"/>
    <s v="Ultraflu Box Isi 25 Strip"/>
    <s v="Obat Batuk &amp; Pilek"/>
    <s v="OB0006|"/>
    <n v="1"/>
    <m/>
    <s v=""/>
    <s v="RS DQLab"/>
    <x v="1"/>
    <s v=""/>
    <s v=""/>
    <s v=""/>
    <n v="72500"/>
    <n v="72500"/>
  </r>
  <r>
    <s v="DQ-00141"/>
    <x v="16"/>
    <x v="0"/>
    <s v="OK0002"/>
    <s v="Hyperchol 100 MG 12 KPS"/>
    <s v="Obat Kolesterol"/>
    <s v="OK0002|"/>
    <n v="296"/>
    <m/>
    <s v=""/>
    <s v="RS DQLab"/>
    <x v="1"/>
    <s v=""/>
    <s v=""/>
    <s v=""/>
    <n v="42800"/>
    <n v="12668800"/>
  </r>
  <r>
    <s v="DQ-00142"/>
    <x v="16"/>
    <x v="0"/>
    <s v="OB0004"/>
    <s v="Lo Han Kuo Infusion 12"/>
    <s v="Obat Batuk &amp; Pilek"/>
    <s v="OB0004|"/>
    <n v="107"/>
    <m/>
    <s v=""/>
    <s v="RS DQLab"/>
    <x v="1"/>
    <s v=""/>
    <s v=""/>
    <s v=""/>
    <n v="23869"/>
    <n v="2553983"/>
  </r>
  <r>
    <s v="DQ-00143"/>
    <x v="17"/>
    <x v="0"/>
    <s v="OB0002"/>
    <s v="Decolsen 1 Strip 4 Tablet"/>
    <s v="Obat Batuk &amp; Pilek"/>
    <s v="OB0002|"/>
    <n v="36"/>
    <m/>
    <s v=""/>
    <s v="RS DQLab"/>
    <x v="1"/>
    <s v=""/>
    <s v=""/>
    <s v=""/>
    <n v="2886"/>
    <n v="103896"/>
  </r>
  <r>
    <s v="DQ-00144"/>
    <x v="17"/>
    <x v="0"/>
    <s v="OB0002"/>
    <s v="Decolsen 1 Strip 4 Tablet"/>
    <s v="Obat Batuk &amp; Pilek"/>
    <s v="OB0002|"/>
    <n v="77"/>
    <m/>
    <s v=""/>
    <s v="RS DQLab"/>
    <x v="1"/>
    <s v=""/>
    <s v=""/>
    <s v=""/>
    <n v="2886"/>
    <n v="222222"/>
  </r>
  <r>
    <s v="DQ-00145"/>
    <x v="17"/>
    <x v="0"/>
    <s v="OB0002"/>
    <s v="Decolsen 1 Strip 4 Tablet"/>
    <s v="Obat Batuk &amp; Pilek"/>
    <s v="OB0002|"/>
    <n v="13"/>
    <m/>
    <s v=""/>
    <s v="RS DQLab"/>
    <x v="1"/>
    <s v=""/>
    <s v=""/>
    <s v=""/>
    <n v="2886"/>
    <n v="37518"/>
  </r>
  <r>
    <s v="DQ-00146"/>
    <x v="17"/>
    <x v="0"/>
    <s v="OB0002"/>
    <s v="Decolsen 1 Strip 4 Tablet"/>
    <s v="Obat Batuk &amp; Pilek"/>
    <s v="OB0002|"/>
    <n v="18"/>
    <m/>
    <s v=""/>
    <s v="RS DQLab"/>
    <x v="1"/>
    <s v=""/>
    <s v=""/>
    <s v=""/>
    <n v="2886"/>
    <n v="51948"/>
  </r>
  <r>
    <s v="DQ-00147"/>
    <x v="17"/>
    <x v="0"/>
    <s v="OD0008"/>
    <s v="Bodrex Extra"/>
    <s v="Obat Sakit Kepala &amp; Demam"/>
    <s v="OD0008|"/>
    <n v="20"/>
    <m/>
    <s v=""/>
    <s v="RS DQLab"/>
    <x v="1"/>
    <s v=""/>
    <s v=""/>
    <s v=""/>
    <n v="50788"/>
    <n v="1015760"/>
  </r>
  <r>
    <s v="DQ-00148"/>
    <x v="17"/>
    <x v="0"/>
    <s v="OA0005"/>
    <s v="Bedak Heroxyn 150 gr"/>
    <s v="Obat Alergi"/>
    <s v="OA0005|"/>
    <n v="45"/>
    <m/>
    <s v=""/>
    <s v="RS DQLab"/>
    <x v="1"/>
    <s v=""/>
    <s v=""/>
    <s v=""/>
    <n v="16950"/>
    <n v="762750"/>
  </r>
  <r>
    <s v="DQ-00149"/>
    <x v="17"/>
    <x v="0"/>
    <s v="OD0001"/>
    <s v="Koolfever"/>
    <s v="Obat Sakit Kepala &amp; Demam"/>
    <s v="OD0001|"/>
    <n v="1"/>
    <m/>
    <s v=""/>
    <s v="RS DQLab"/>
    <x v="1"/>
    <s v=""/>
    <s v=""/>
    <s v=""/>
    <n v="7500"/>
    <n v="7500"/>
  </r>
  <r>
    <s v="DQ-00150"/>
    <x v="18"/>
    <x v="0"/>
    <s v="OB0002"/>
    <s v="Decolsen 1 Strip 4 Tablet"/>
    <s v="Obat Batuk &amp; Pilek"/>
    <s v="OB0002|"/>
    <n v="78"/>
    <m/>
    <s v=""/>
    <s v="RS DQLab"/>
    <x v="1"/>
    <s v=""/>
    <s v=""/>
    <s v=""/>
    <n v="2886"/>
    <n v="225108"/>
  </r>
  <r>
    <s v="DQ-00151"/>
    <x v="18"/>
    <x v="0"/>
    <s v="OD0008"/>
    <s v="Bodrex Extra"/>
    <s v="Obat Sakit Kepala &amp; Demam"/>
    <s v="OD0008|"/>
    <n v="47"/>
    <m/>
    <s v=""/>
    <s v="RS DQLab"/>
    <x v="1"/>
    <s v=""/>
    <s v=""/>
    <s v=""/>
    <n v="50788"/>
    <n v="2387036"/>
  </r>
  <r>
    <s v="DQ-00152"/>
    <x v="18"/>
    <x v="0"/>
    <s v="OD0008"/>
    <s v="Bodrex Extra"/>
    <s v="Obat Sakit Kepala &amp; Demam"/>
    <s v="OD0008|"/>
    <n v="48"/>
    <m/>
    <s v=""/>
    <s v="RS DQLab"/>
    <x v="1"/>
    <s v=""/>
    <s v=""/>
    <s v=""/>
    <n v="50788"/>
    <n v="2437824"/>
  </r>
  <r>
    <s v="DQ-00153"/>
    <x v="18"/>
    <x v="0"/>
    <s v="OD0008"/>
    <s v="Bodrex Extra"/>
    <s v="Obat Sakit Kepala &amp; Demam"/>
    <s v="OD0008|"/>
    <n v="24"/>
    <m/>
    <s v=""/>
    <s v="RS DQLab"/>
    <x v="1"/>
    <s v=""/>
    <s v=""/>
    <s v=""/>
    <n v="50788"/>
    <n v="1218912"/>
  </r>
  <r>
    <s v="DQ-00154"/>
    <x v="18"/>
    <x v="0"/>
    <s v="OA0005"/>
    <s v="Bedak Heroxyn 150 gr"/>
    <s v="Obat Alergi"/>
    <s v="OA0005|"/>
    <n v="17"/>
    <m/>
    <s v=""/>
    <s v="RS DQLab"/>
    <x v="1"/>
    <s v=""/>
    <s v=""/>
    <s v=""/>
    <n v="16950"/>
    <n v="288150"/>
  </r>
  <r>
    <s v="DQ-00155"/>
    <x v="18"/>
    <x v="0"/>
    <s v="OH0005"/>
    <s v="Irbesartan"/>
    <s v="Obat Hipertensi"/>
    <s v="OH0005|"/>
    <n v="50"/>
    <m/>
    <s v=""/>
    <s v="RS DQLab"/>
    <x v="1"/>
    <s v=""/>
    <s v=""/>
    <s v=""/>
    <n v="108794"/>
    <n v="5439700"/>
  </r>
  <r>
    <s v="DQ-00156"/>
    <x v="18"/>
    <x v="0"/>
    <s v="OH0005"/>
    <s v="Irbesartan"/>
    <s v="Obat Hipertensi"/>
    <s v="OH0005|"/>
    <n v="24"/>
    <m/>
    <s v=""/>
    <s v="RS DQLab"/>
    <x v="1"/>
    <s v=""/>
    <s v=""/>
    <s v=""/>
    <n v="108794"/>
    <n v="2611056"/>
  </r>
  <r>
    <s v="DQ-00157"/>
    <x v="18"/>
    <x v="0"/>
    <s v="OA0006"/>
    <s v="Dexteem Box Plus 100 Tablet"/>
    <s v="Obat Alergi"/>
    <s v="OA0006|"/>
    <n v="73"/>
    <m/>
    <s v=""/>
    <s v="RS DQLab"/>
    <x v="1"/>
    <s v=""/>
    <s v=""/>
    <s v=""/>
    <n v="25322"/>
    <n v="1848506"/>
  </r>
  <r>
    <s v="DQ-00158"/>
    <x v="18"/>
    <x v="0"/>
    <s v="OD0011"/>
    <s v="Paramex Tablet / Obat"/>
    <s v="Obat Sakit Kepala &amp; Demam"/>
    <s v="OD0011|"/>
    <n v="76"/>
    <m/>
    <s v=""/>
    <s v="RS DQLab"/>
    <x v="1"/>
    <s v=""/>
    <s v=""/>
    <s v=""/>
    <n v="2560"/>
    <n v="194560"/>
  </r>
  <r>
    <s v="DQ-00159"/>
    <x v="18"/>
    <x v="0"/>
    <s v="OD0001"/>
    <s v="Koolfever"/>
    <s v="Obat Sakit Kepala &amp; Demam"/>
    <s v="OD0001|"/>
    <n v="89"/>
    <m/>
    <s v=""/>
    <s v="RS DQLab"/>
    <x v="1"/>
    <s v=""/>
    <s v=""/>
    <s v=""/>
    <n v="7500"/>
    <n v="667500"/>
  </r>
  <r>
    <s v="DQ-00160"/>
    <x v="18"/>
    <x v="0"/>
    <s v="OK0002"/>
    <s v="Hyperchol 100 MG 12 KPS"/>
    <s v="Obat Kolesterol"/>
    <s v="OK0002|"/>
    <n v="155"/>
    <m/>
    <s v=""/>
    <s v="RS DQLab"/>
    <x v="1"/>
    <s v=""/>
    <s v=""/>
    <s v=""/>
    <n v="42800"/>
    <n v="6634000"/>
  </r>
  <r>
    <s v="DQ-00161"/>
    <x v="18"/>
    <x v="0"/>
    <s v="OK0002"/>
    <s v="Hyperchol 100 MG 12 KPS"/>
    <s v="Obat Kolesterol"/>
    <s v="OK0002|"/>
    <n v="46"/>
    <m/>
    <s v=""/>
    <s v="RS DQLab"/>
    <x v="1"/>
    <s v=""/>
    <s v=""/>
    <s v=""/>
    <n v="42800"/>
    <n v="1968800"/>
  </r>
  <r>
    <s v="DQ-00162"/>
    <x v="18"/>
    <x v="0"/>
    <s v="OA0004"/>
    <s v="Bisoprolol Ogb Dexa"/>
    <s v="Obat Alergi"/>
    <s v="OA0004|"/>
    <n v="1998"/>
    <m/>
    <s v=""/>
    <s v="RS DQLab"/>
    <x v="1"/>
    <s v=""/>
    <s v=""/>
    <s v=""/>
    <n v="10000"/>
    <n v="19980000"/>
  </r>
  <r>
    <s v="DQ-00163"/>
    <x v="18"/>
    <x v="0"/>
    <s v="OH0004"/>
    <s v="Amlodipine Besilate"/>
    <s v="Obat Hipertensi"/>
    <s v="OH0004|"/>
    <n v="1335"/>
    <m/>
    <s v=""/>
    <s v="RS DQLab"/>
    <x v="1"/>
    <s v=""/>
    <s v=""/>
    <s v=""/>
    <n v="7467"/>
    <n v="9968445"/>
  </r>
  <r>
    <s v="DQ-00164"/>
    <x v="19"/>
    <x v="0"/>
    <s v="OB0002"/>
    <s v="Decolsen 1 Strip 4 Tablet"/>
    <s v="Obat Batuk &amp; Pilek"/>
    <s v="OB0002|"/>
    <n v="64"/>
    <m/>
    <s v=""/>
    <s v="RS DQLab"/>
    <x v="1"/>
    <s v=""/>
    <s v=""/>
    <s v=""/>
    <n v="2886"/>
    <n v="184704"/>
  </r>
  <r>
    <s v="DQ-00165"/>
    <x v="19"/>
    <x v="0"/>
    <s v="OD0008"/>
    <s v="Bodrex Extra"/>
    <s v="Obat Sakit Kepala &amp; Demam"/>
    <s v="OD0008|"/>
    <n v="60"/>
    <m/>
    <s v=""/>
    <s v="RS DQLab"/>
    <x v="1"/>
    <s v=""/>
    <s v=""/>
    <s v=""/>
    <n v="50788"/>
    <n v="3047280"/>
  </r>
  <r>
    <s v="DQ-00166"/>
    <x v="19"/>
    <x v="0"/>
    <s v="OA0004"/>
    <s v="Bisoprolol Ogb Dexa"/>
    <s v="Obat Alergi"/>
    <s v="OA0004|"/>
    <n v="0"/>
    <m/>
    <s v=""/>
    <s v="RS DQLab"/>
    <x v="1"/>
    <s v=""/>
    <s v=""/>
    <s v=""/>
    <n v="10000"/>
    <n v="0"/>
  </r>
  <r>
    <s v="DQ-00167"/>
    <x v="19"/>
    <x v="0"/>
    <s v="OB0007"/>
    <s v="Vicks Inhaler 0.5 mL"/>
    <s v="Obat Batuk &amp; Pilek"/>
    <s v="OB0007|"/>
    <n v="6"/>
    <m/>
    <s v=""/>
    <s v="RS DQLab"/>
    <x v="1"/>
    <s v=""/>
    <s v=""/>
    <s v=""/>
    <n v="16155"/>
    <n v="96930"/>
  </r>
  <r>
    <s v="DQ-00168"/>
    <x v="19"/>
    <x v="0"/>
    <s v="OD0010"/>
    <s v="Cilostazol Bernofarm"/>
    <s v="Obat Sakit Kepala &amp; Demam"/>
    <s v="OD0010|"/>
    <n v="35"/>
    <m/>
    <s v=""/>
    <s v="RS DQLab"/>
    <x v="1"/>
    <s v=""/>
    <s v=""/>
    <s v=""/>
    <n v="45450"/>
    <n v="1590750"/>
  </r>
  <r>
    <s v="DQ-00169"/>
    <x v="20"/>
    <x v="0"/>
    <s v="OB0002"/>
    <s v="Decolsen 1 Strip 4 Tablet"/>
    <s v="Obat Batuk &amp; Pilek"/>
    <s v="OB0002|"/>
    <n v="14"/>
    <m/>
    <s v=""/>
    <s v="RS DQLab"/>
    <x v="1"/>
    <s v=""/>
    <s v=""/>
    <s v=""/>
    <n v="2886"/>
    <n v="40404"/>
  </r>
  <r>
    <s v="DQ-00170"/>
    <x v="20"/>
    <x v="0"/>
    <s v="OD0008"/>
    <s v="Bodrex Extra"/>
    <s v="Obat Sakit Kepala &amp; Demam"/>
    <s v="OD0008|"/>
    <n v="39"/>
    <m/>
    <s v=""/>
    <s v="RS DQLab"/>
    <x v="1"/>
    <s v=""/>
    <s v=""/>
    <s v=""/>
    <n v="50788"/>
    <n v="1980732"/>
  </r>
  <r>
    <s v="DQ-00171"/>
    <x v="20"/>
    <x v="0"/>
    <s v="OD0008"/>
    <s v="Bodrex Extra"/>
    <s v="Obat Sakit Kepala &amp; Demam"/>
    <s v="OD0008|"/>
    <n v="51"/>
    <m/>
    <s v=""/>
    <s v="RS DQLab"/>
    <x v="1"/>
    <s v=""/>
    <s v=""/>
    <s v=""/>
    <n v="50788"/>
    <n v="2590188"/>
  </r>
  <r>
    <s v="DQ-00172"/>
    <x v="20"/>
    <x v="0"/>
    <s v="OD0009"/>
    <s v="Sanmol 500 MG 4 Tablet"/>
    <s v="Obat Sakit Kepala &amp; Demam"/>
    <s v="OD0009|"/>
    <n v="43"/>
    <m/>
    <s v=""/>
    <s v="RS DQLab"/>
    <x v="1"/>
    <s v=""/>
    <s v=""/>
    <s v=""/>
    <n v="1600"/>
    <n v="68800"/>
  </r>
  <r>
    <s v="DQ-00173"/>
    <x v="20"/>
    <x v="0"/>
    <s v="OD0009"/>
    <s v="Sanmol 500 MG 4 Tablet"/>
    <s v="Obat Sakit Kepala &amp; Demam"/>
    <s v="OD0009|"/>
    <n v="48"/>
    <m/>
    <s v=""/>
    <s v="RS DQLab"/>
    <x v="1"/>
    <s v=""/>
    <s v=""/>
    <s v=""/>
    <n v="1600"/>
    <n v="76800"/>
  </r>
  <r>
    <s v="DQ-00174"/>
    <x v="20"/>
    <x v="0"/>
    <s v="OH0003"/>
    <s v="Candesartan Ogb Dexa"/>
    <s v="Obat Hipertensi"/>
    <s v="OH0003|"/>
    <n v="21"/>
    <m/>
    <s v=""/>
    <s v="RS DQLab"/>
    <x v="1"/>
    <s v=""/>
    <s v=""/>
    <s v=""/>
    <n v="5000"/>
    <n v="105000"/>
  </r>
  <r>
    <s v="DQ-00175"/>
    <x v="20"/>
    <x v="0"/>
    <s v="OB0006"/>
    <s v="Ultraflu Box Isi 25 Strip"/>
    <s v="Obat Batuk &amp; Pilek"/>
    <s v="OB0006|"/>
    <n v="3"/>
    <m/>
    <s v=""/>
    <s v="RS DQLab"/>
    <x v="1"/>
    <s v=""/>
    <s v=""/>
    <s v=""/>
    <n v="72500"/>
    <n v="217500"/>
  </r>
  <r>
    <s v="DQ-00176"/>
    <x v="20"/>
    <x v="0"/>
    <s v="OB0001"/>
    <s v="Neozep Forte 1 Strip 4 Tablet"/>
    <s v="Obat Batuk &amp; Pilek"/>
    <s v="OB0001|"/>
    <n v="129"/>
    <m/>
    <s v=""/>
    <s v="RS DQLab"/>
    <x v="1"/>
    <s v=""/>
    <s v=""/>
    <s v=""/>
    <n v="2324"/>
    <n v="299796"/>
  </r>
  <r>
    <s v="DQ-00177"/>
    <x v="20"/>
    <x v="0"/>
    <s v="OH0006"/>
    <s v="Irvell 150MG Box 20 Tablet"/>
    <s v="Obat Hipertensi"/>
    <s v="OH0006|"/>
    <n v="8"/>
    <m/>
    <s v=""/>
    <s v="RS DQLab"/>
    <x v="1"/>
    <s v=""/>
    <s v=""/>
    <s v=""/>
    <n v="143991"/>
    <n v="1151928"/>
  </r>
  <r>
    <s v="DQ-00178"/>
    <x v="21"/>
    <x v="0"/>
    <s v="OB0002"/>
    <s v="Decolsen 1 Strip 4 Tablet"/>
    <s v="Obat Batuk &amp; Pilek"/>
    <s v="OB0002|"/>
    <n v="51"/>
    <m/>
    <s v=""/>
    <s v="RS DQLab"/>
    <x v="1"/>
    <s v=""/>
    <s v=""/>
    <s v=""/>
    <n v="2886"/>
    <n v="147186"/>
  </r>
  <r>
    <s v="DQ-00179"/>
    <x v="21"/>
    <x v="0"/>
    <s v="OD0011"/>
    <s v="Paramex Tablet / Obat"/>
    <s v="Obat Sakit Kepala &amp; Demam"/>
    <s v="OD0011|"/>
    <n v="36"/>
    <m/>
    <s v=""/>
    <s v="RS DQLab"/>
    <x v="1"/>
    <s v=""/>
    <s v=""/>
    <s v=""/>
    <n v="2560"/>
    <n v="92160"/>
  </r>
  <r>
    <s v="DQ-00180"/>
    <x v="21"/>
    <x v="0"/>
    <s v="OK0002"/>
    <s v="Hyperchol 100 MG 12 KPS"/>
    <s v="Obat Kolesterol"/>
    <s v="OK0002|"/>
    <n v="9"/>
    <m/>
    <s v=""/>
    <s v="RS DQLab"/>
    <x v="1"/>
    <s v=""/>
    <s v=""/>
    <s v=""/>
    <n v="42800"/>
    <n v="385200"/>
  </r>
  <r>
    <s v="DQ-00181"/>
    <x v="22"/>
    <x v="0"/>
    <s v="OB0002"/>
    <s v="Decolsen 1 Strip 4 Tablet"/>
    <s v="Obat Batuk &amp; Pilek"/>
    <s v="OB0002|"/>
    <n v="65"/>
    <m/>
    <s v=""/>
    <s v="RS DQLab"/>
    <x v="1"/>
    <s v=""/>
    <s v=""/>
    <s v=""/>
    <n v="2886"/>
    <n v="187590"/>
  </r>
  <r>
    <s v="DQ-00182"/>
    <x v="22"/>
    <x v="0"/>
    <s v="OH0005"/>
    <s v="Irbesartan"/>
    <s v="Obat Hipertensi"/>
    <s v="OH0005|"/>
    <n v="13"/>
    <m/>
    <s v=""/>
    <s v="RS DQLab"/>
    <x v="1"/>
    <s v=""/>
    <s v=""/>
    <s v=""/>
    <n v="108794"/>
    <n v="1414322"/>
  </r>
  <r>
    <s v="DQ-00183"/>
    <x v="22"/>
    <x v="0"/>
    <s v="OH0005"/>
    <s v="Irbesartan"/>
    <s v="Obat Hipertensi"/>
    <s v="OH0005|"/>
    <n v="2"/>
    <m/>
    <s v=""/>
    <s v="RS DQLab"/>
    <x v="1"/>
    <s v=""/>
    <s v=""/>
    <s v=""/>
    <n v="108794"/>
    <n v="217588"/>
  </r>
  <r>
    <s v="DQ-00184"/>
    <x v="22"/>
    <x v="0"/>
    <s v="OT0001"/>
    <s v="Otilon Ear Drops 8 mL"/>
    <s v="Obat Telinga"/>
    <s v="OT0001|"/>
    <n v="33"/>
    <m/>
    <s v=""/>
    <s v="RS DQLab"/>
    <x v="1"/>
    <s v=""/>
    <s v=""/>
    <s v=""/>
    <n v="55000"/>
    <n v="1815000"/>
  </r>
  <r>
    <s v="DQ-00185"/>
    <x v="22"/>
    <x v="0"/>
    <s v="OH0003"/>
    <s v="Candesartan Ogb Dexa"/>
    <s v="Obat Hipertensi"/>
    <s v="OH0003|"/>
    <n v="6"/>
    <m/>
    <s v=""/>
    <s v="RS DQLab"/>
    <x v="1"/>
    <s v=""/>
    <s v=""/>
    <s v=""/>
    <n v="5000"/>
    <n v="30000"/>
  </r>
  <r>
    <s v="DQ-00186"/>
    <x v="22"/>
    <x v="0"/>
    <s v="OA0006"/>
    <s v="Dexteem Box Plus 100 Tablet"/>
    <s v="Obat Alergi"/>
    <s v="OA0006|"/>
    <n v="1"/>
    <m/>
    <s v=""/>
    <s v="RS DQLab"/>
    <x v="1"/>
    <s v=""/>
    <s v=""/>
    <s v=""/>
    <n v="25322"/>
    <n v="25322"/>
  </r>
  <r>
    <s v="DQ-00187"/>
    <x v="22"/>
    <x v="0"/>
    <s v="OD0007"/>
    <s v="Sanmol Paracetamol"/>
    <s v="Obat Sakit Kepala &amp; Demam"/>
    <s v="OD0007|"/>
    <n v="40"/>
    <m/>
    <s v=""/>
    <s v="RS DQLab"/>
    <x v="1"/>
    <s v=""/>
    <s v=""/>
    <s v=""/>
    <n v="16100"/>
    <n v="644000"/>
  </r>
  <r>
    <s v="DQ-00188"/>
    <x v="22"/>
    <x v="0"/>
    <s v="OD0007"/>
    <s v="Sanmol Paracetamol"/>
    <s v="Obat Sakit Kepala &amp; Demam"/>
    <s v="OD0007|"/>
    <n v="30"/>
    <m/>
    <s v=""/>
    <s v="RS DQLab"/>
    <x v="1"/>
    <s v=""/>
    <s v=""/>
    <s v=""/>
    <n v="16100"/>
    <n v="483000"/>
  </r>
  <r>
    <s v="DQ-00189"/>
    <x v="22"/>
    <x v="0"/>
    <s v="OH0001"/>
    <s v="Carditens"/>
    <s v="Obat Hipertensi"/>
    <s v="OH0001|"/>
    <n v="4"/>
    <m/>
    <s v=""/>
    <s v="RS DQLab"/>
    <x v="1"/>
    <s v=""/>
    <s v=""/>
    <s v=""/>
    <n v="100000"/>
    <n v="400000"/>
  </r>
  <r>
    <s v="DQ-00190"/>
    <x v="22"/>
    <x v="0"/>
    <s v="OA0004"/>
    <s v="Bisoprolol Ogb Dexa"/>
    <s v="Obat Alergi"/>
    <s v="OA0004|"/>
    <n v="125"/>
    <m/>
    <s v=""/>
    <s v="RS DQLab"/>
    <x v="1"/>
    <s v=""/>
    <s v=""/>
    <s v=""/>
    <n v="10000"/>
    <n v="1250000"/>
  </r>
  <r>
    <s v="DQ-00191"/>
    <x v="23"/>
    <x v="0"/>
    <s v="OA0005"/>
    <s v="Bedak Heroxyn 150 gr"/>
    <s v="Obat Alergi"/>
    <s v="OA0005|"/>
    <n v="25"/>
    <m/>
    <s v=""/>
    <s v="RS DQLab"/>
    <x v="1"/>
    <s v=""/>
    <s v=""/>
    <s v=""/>
    <n v="16950"/>
    <n v="423750"/>
  </r>
  <r>
    <s v="DQ-00192"/>
    <x v="23"/>
    <x v="0"/>
    <s v="OD0009"/>
    <s v="Sanmol 500 MG 4 Tablet"/>
    <s v="Obat Sakit Kepala &amp; Demam"/>
    <s v="OD0009|"/>
    <n v="12"/>
    <m/>
    <s v=""/>
    <s v="RS DQLab"/>
    <x v="1"/>
    <s v=""/>
    <s v=""/>
    <s v=""/>
    <n v="1600"/>
    <n v="19200"/>
  </r>
  <r>
    <s v="DQ-00193"/>
    <x v="23"/>
    <x v="0"/>
    <s v="OT0001"/>
    <s v="Otilon Ear Drops 8 mL"/>
    <s v="Obat Telinga"/>
    <s v="OT0001|"/>
    <n v="17"/>
    <m/>
    <s v=""/>
    <s v="RS DQLab"/>
    <x v="1"/>
    <s v=""/>
    <s v=""/>
    <s v=""/>
    <n v="55000"/>
    <n v="935000"/>
  </r>
  <r>
    <s v="DQ-00194"/>
    <x v="23"/>
    <x v="0"/>
    <s v="OD0007"/>
    <s v="Sanmol Paracetamol"/>
    <s v="Obat Sakit Kepala &amp; Demam"/>
    <s v="OD0007|"/>
    <n v="5"/>
    <m/>
    <s v=""/>
    <s v="RS DQLab"/>
    <x v="1"/>
    <s v=""/>
    <s v=""/>
    <s v=""/>
    <n v="16100"/>
    <n v="80500"/>
  </r>
  <r>
    <s v="DQ-00195"/>
    <x v="23"/>
    <x v="0"/>
    <s v="OK0002"/>
    <s v="Hyperchol 100 MG 12 KPS"/>
    <s v="Obat Kolesterol"/>
    <s v="OK0002|"/>
    <n v="7"/>
    <m/>
    <s v=""/>
    <s v="RS DQLab"/>
    <x v="1"/>
    <s v=""/>
    <s v=""/>
    <s v=""/>
    <n v="42800"/>
    <n v="299600"/>
  </r>
  <r>
    <s v="DQ-00196"/>
    <x v="23"/>
    <x v="0"/>
    <s v="OD0006"/>
    <s v="Proris Ibuprofen"/>
    <s v="Obat Sakit Kepala &amp; Demam"/>
    <s v="OD0006|"/>
    <n v="22"/>
    <m/>
    <s v=""/>
    <s v="RS DQLab"/>
    <x v="1"/>
    <s v=""/>
    <s v=""/>
    <s v=""/>
    <n v="25000"/>
    <n v="550000"/>
  </r>
  <r>
    <s v="DQ-00197"/>
    <x v="23"/>
    <x v="0"/>
    <s v="OB0001"/>
    <s v="Neozep Forte 1 Strip 4 Tablet"/>
    <s v="Obat Batuk &amp; Pilek"/>
    <s v="OB0001|"/>
    <n v="44"/>
    <m/>
    <s v=""/>
    <s v="RS DQLab"/>
    <x v="1"/>
    <s v=""/>
    <s v=""/>
    <s v=""/>
    <n v="2324"/>
    <n v="102256"/>
  </r>
  <r>
    <s v="DQ-00198"/>
    <x v="24"/>
    <x v="0"/>
    <s v="OB0002"/>
    <s v="Decolsen 1 Strip 4 Tablet"/>
    <s v="Obat Batuk &amp; Pilek"/>
    <s v="OB0002|"/>
    <n v="97"/>
    <m/>
    <s v=""/>
    <s v="RS DQLab"/>
    <x v="1"/>
    <s v=""/>
    <s v=""/>
    <s v=""/>
    <n v="2886"/>
    <n v="279942"/>
  </r>
  <r>
    <s v="DQ-00199"/>
    <x v="24"/>
    <x v="0"/>
    <s v="OD0008"/>
    <s v="Bodrex Extra"/>
    <s v="Obat Sakit Kepala &amp; Demam"/>
    <s v="OD0008|"/>
    <n v="9"/>
    <m/>
    <s v=""/>
    <s v="RS DQLab"/>
    <x v="1"/>
    <s v=""/>
    <s v=""/>
    <s v=""/>
    <n v="50788"/>
    <n v="457092"/>
  </r>
  <r>
    <s v="DQ-00200"/>
    <x v="24"/>
    <x v="0"/>
    <s v="OD0008"/>
    <s v="Bodrex Extra"/>
    <s v="Obat Sakit Kepala &amp; Demam"/>
    <s v="OD0008|"/>
    <n v="39"/>
    <m/>
    <s v=""/>
    <s v="RS DQLab"/>
    <x v="1"/>
    <s v=""/>
    <s v=""/>
    <s v=""/>
    <n v="50788"/>
    <n v="1980732"/>
  </r>
  <r>
    <s v="DQ-00201"/>
    <x v="24"/>
    <x v="0"/>
    <s v="OD0008"/>
    <s v="Bodrex Extra"/>
    <s v="Obat Sakit Kepala &amp; Demam"/>
    <s v="OD0008|"/>
    <n v="56"/>
    <m/>
    <s v=""/>
    <s v="RS DQLab"/>
    <x v="1"/>
    <s v=""/>
    <s v=""/>
    <s v=""/>
    <n v="50788"/>
    <n v="2844128"/>
  </r>
  <r>
    <s v="DQ-00202"/>
    <x v="24"/>
    <x v="0"/>
    <s v="OD0009"/>
    <s v="Sanmol 500 MG 4 Tablet"/>
    <s v="Obat Sakit Kepala &amp; Demam"/>
    <s v="OD0009|"/>
    <n v="18"/>
    <m/>
    <s v=""/>
    <s v="RS DQLab"/>
    <x v="1"/>
    <s v=""/>
    <s v=""/>
    <s v=""/>
    <n v="1600"/>
    <n v="28800"/>
  </r>
  <r>
    <s v="DQ-00203"/>
    <x v="24"/>
    <x v="0"/>
    <s v="OD0009"/>
    <s v="Sanmol 500 MG 4 Tablet"/>
    <s v="Obat Sakit Kepala &amp; Demam"/>
    <s v="OD0009|"/>
    <n v="35"/>
    <m/>
    <s v=""/>
    <s v="RS DQLab"/>
    <x v="1"/>
    <s v=""/>
    <s v=""/>
    <s v=""/>
    <n v="1600"/>
    <n v="56000"/>
  </r>
  <r>
    <s v="DQ-00204"/>
    <x v="24"/>
    <x v="0"/>
    <s v="OD0009"/>
    <s v="Sanmol 500 MG 4 Tablet"/>
    <s v="Obat Sakit Kepala &amp; Demam"/>
    <s v="OD0009|"/>
    <n v="39"/>
    <m/>
    <s v=""/>
    <s v="RS DQLab"/>
    <x v="1"/>
    <s v=""/>
    <s v=""/>
    <s v=""/>
    <n v="1600"/>
    <n v="62400"/>
  </r>
  <r>
    <s v="DQ-00205"/>
    <x v="24"/>
    <x v="0"/>
    <s v="OA0003"/>
    <s v="Acetylcysteine Mahakam 200 mg"/>
    <s v="Obat Alergi"/>
    <s v="OA0003|"/>
    <n v="35"/>
    <m/>
    <s v=""/>
    <s v="RS DQLab"/>
    <x v="1"/>
    <s v=""/>
    <s v=""/>
    <s v=""/>
    <n v="33000"/>
    <n v="1155000"/>
  </r>
  <r>
    <s v="DQ-00206"/>
    <x v="24"/>
    <x v="0"/>
    <s v="OD0010"/>
    <s v="Cilostazol Bernofarm"/>
    <s v="Obat Sakit Kepala &amp; Demam"/>
    <s v="OD0010|"/>
    <n v="35"/>
    <m/>
    <s v=""/>
    <s v="RS DQLab"/>
    <x v="1"/>
    <s v=""/>
    <s v=""/>
    <s v=""/>
    <n v="45450"/>
    <n v="1590750"/>
  </r>
  <r>
    <s v="DQ-00207"/>
    <x v="25"/>
    <x v="0"/>
    <s v="OD0008"/>
    <s v="Bodrex Extra"/>
    <s v="Obat Sakit Kepala &amp; Demam"/>
    <s v="OD0008|"/>
    <n v="72"/>
    <m/>
    <s v=""/>
    <s v="RS DQLab"/>
    <x v="1"/>
    <s v=""/>
    <s v=""/>
    <s v=""/>
    <n v="50788"/>
    <n v="3656736"/>
  </r>
  <r>
    <s v="DQ-00208"/>
    <x v="25"/>
    <x v="0"/>
    <s v="OA0005"/>
    <s v="Bedak Heroxyn 150 gr"/>
    <s v="Obat Alergi"/>
    <s v="OA0005|"/>
    <n v="45"/>
    <m/>
    <s v=""/>
    <s v="RS DQLab"/>
    <x v="1"/>
    <s v=""/>
    <s v=""/>
    <s v=""/>
    <n v="16950"/>
    <n v="762750"/>
  </r>
  <r>
    <s v="DQ-00209"/>
    <x v="25"/>
    <x v="0"/>
    <s v="OD0009"/>
    <s v="Sanmol 500 MG 4 Tablet"/>
    <s v="Obat Sakit Kepala &amp; Demam"/>
    <s v="OD0009|"/>
    <n v="19"/>
    <m/>
    <s v=""/>
    <s v="RS DQLab"/>
    <x v="1"/>
    <s v=""/>
    <s v=""/>
    <s v=""/>
    <n v="1600"/>
    <n v="30400"/>
  </r>
  <r>
    <s v="DQ-00210"/>
    <x v="25"/>
    <x v="0"/>
    <s v="OD0007"/>
    <s v="Sanmol Paracetamol"/>
    <s v="Obat Sakit Kepala &amp; Demam"/>
    <s v="OD0007|"/>
    <n v="2"/>
    <m/>
    <s v=""/>
    <s v="RS DQLab"/>
    <x v="1"/>
    <s v=""/>
    <s v=""/>
    <s v=""/>
    <n v="16100"/>
    <n v="32200"/>
  </r>
  <r>
    <s v="DQ-00211"/>
    <x v="25"/>
    <x v="0"/>
    <s v="OD0007"/>
    <s v="Sanmol Paracetamol"/>
    <s v="Obat Sakit Kepala &amp; Demam"/>
    <s v="OD0007|"/>
    <n v="89"/>
    <m/>
    <s v=""/>
    <s v="RS DQLab"/>
    <x v="1"/>
    <s v=""/>
    <s v=""/>
    <s v=""/>
    <n v="16100"/>
    <n v="1432900"/>
  </r>
  <r>
    <s v="DQ-00212"/>
    <x v="26"/>
    <x v="0"/>
    <s v="OH0007"/>
    <s v="Zevask 10 MG Box 50 Kaplet"/>
    <s v="Obat Hipertensi"/>
    <s v="OH0007|"/>
    <n v="8"/>
    <m/>
    <s v=""/>
    <s v="RS DQLab"/>
    <x v="1"/>
    <s v=""/>
    <s v=""/>
    <s v=""/>
    <n v="30000"/>
    <n v="240000"/>
  </r>
  <r>
    <s v="DQ-00213"/>
    <x v="26"/>
    <x v="0"/>
    <s v="OD0008"/>
    <s v="Bodrex Extra"/>
    <s v="Obat Sakit Kepala &amp; Demam"/>
    <s v="OD0008|"/>
    <n v="42"/>
    <m/>
    <s v=""/>
    <s v="RS DQLab"/>
    <x v="1"/>
    <s v=""/>
    <s v=""/>
    <s v=""/>
    <n v="50788"/>
    <n v="2133096"/>
  </r>
  <r>
    <s v="DQ-00214"/>
    <x v="26"/>
    <x v="0"/>
    <s v="OA0005"/>
    <s v="Bedak Heroxyn 150 gr"/>
    <s v="Obat Alergi"/>
    <s v="OA0005|"/>
    <n v="36"/>
    <m/>
    <s v=""/>
    <s v="RS DQLab"/>
    <x v="1"/>
    <s v=""/>
    <s v=""/>
    <s v=""/>
    <n v="16950"/>
    <n v="610200"/>
  </r>
  <r>
    <s v="DQ-00215"/>
    <x v="26"/>
    <x v="0"/>
    <s v="OA0006"/>
    <s v="Dexteem Box Plus 100 Tablet"/>
    <s v="Obat Alergi"/>
    <s v="OA0006|"/>
    <n v="17"/>
    <m/>
    <s v=""/>
    <s v="RS DQLab"/>
    <x v="1"/>
    <s v=""/>
    <s v=""/>
    <s v=""/>
    <n v="25322"/>
    <n v="430474"/>
  </r>
  <r>
    <s v="DQ-00216"/>
    <x v="26"/>
    <x v="0"/>
    <s v="OH0002"/>
    <s v="Concor 5MG Strip 10"/>
    <s v="Obat Hipertensi"/>
    <s v="OH0002|"/>
    <n v="34"/>
    <m/>
    <s v=""/>
    <s v="RS DQLab"/>
    <x v="1"/>
    <s v=""/>
    <s v=""/>
    <s v=""/>
    <n v="102000"/>
    <n v="3468000"/>
  </r>
  <r>
    <s v="DQ-00217"/>
    <x v="27"/>
    <x v="0"/>
    <s v="OB0002"/>
    <s v="Decolsen 1 Strip 4 Tablet"/>
    <s v="Obat Batuk &amp; Pilek"/>
    <s v="OB0002|"/>
    <n v="62"/>
    <m/>
    <s v=""/>
    <s v="RS DQLab"/>
    <x v="1"/>
    <s v=""/>
    <s v=""/>
    <s v=""/>
    <n v="2886"/>
    <n v="178932"/>
  </r>
  <r>
    <s v="DQ-00218"/>
    <x v="27"/>
    <x v="0"/>
    <s v="OD0008"/>
    <s v="Bodrex Extra"/>
    <s v="Obat Sakit Kepala &amp; Demam"/>
    <s v="OD0008|"/>
    <n v="67"/>
    <m/>
    <s v=""/>
    <s v="RS DQLab"/>
    <x v="1"/>
    <s v=""/>
    <s v=""/>
    <s v=""/>
    <n v="50788"/>
    <n v="3402796"/>
  </r>
  <r>
    <s v="DQ-00219"/>
    <x v="27"/>
    <x v="0"/>
    <s v="OD0008"/>
    <s v="Bodrex Extra"/>
    <s v="Obat Sakit Kepala &amp; Demam"/>
    <s v="OD0008|"/>
    <n v="36"/>
    <m/>
    <s v=""/>
    <s v="RS DQLab"/>
    <x v="1"/>
    <s v=""/>
    <s v=""/>
    <s v=""/>
    <n v="50788"/>
    <n v="1828368"/>
  </r>
  <r>
    <s v="DQ-00220"/>
    <x v="27"/>
    <x v="0"/>
    <s v="OD0007"/>
    <s v="Sanmol Paracetamol"/>
    <s v="Obat Sakit Kepala &amp; Demam"/>
    <s v="OD0007|"/>
    <n v="84"/>
    <m/>
    <s v=""/>
    <s v="RS DQLab"/>
    <x v="1"/>
    <s v=""/>
    <s v=""/>
    <s v=""/>
    <n v="16100"/>
    <n v="1352400"/>
  </r>
  <r>
    <s v="DQ-00221"/>
    <x v="27"/>
    <x v="0"/>
    <s v="OD0001"/>
    <s v="Koolfever"/>
    <s v="Obat Sakit Kepala &amp; Demam"/>
    <s v="OD0001|"/>
    <n v="58"/>
    <m/>
    <s v=""/>
    <s v="RS DQLab"/>
    <x v="1"/>
    <s v=""/>
    <s v=""/>
    <s v=""/>
    <n v="7500"/>
    <n v="435000"/>
  </r>
  <r>
    <s v="DQ-00222"/>
    <x v="28"/>
    <x v="0"/>
    <s v="OD0008"/>
    <s v="Bodrex Extra"/>
    <s v="Obat Sakit Kepala &amp; Demam"/>
    <s v="OD0008|"/>
    <n v="11"/>
    <m/>
    <s v=""/>
    <s v="RS DQLab"/>
    <x v="1"/>
    <s v=""/>
    <s v=""/>
    <s v=""/>
    <n v="50788"/>
    <n v="558668"/>
  </r>
  <r>
    <s v="DQ-00223"/>
    <x v="28"/>
    <x v="0"/>
    <s v="OD0009"/>
    <s v="Sanmol 500 MG 4 Tablet"/>
    <s v="Obat Sakit Kepala &amp; Demam"/>
    <s v="OD0009|"/>
    <n v="21"/>
    <m/>
    <s v=""/>
    <s v="RS DQLab"/>
    <x v="1"/>
    <s v=""/>
    <s v=""/>
    <s v=""/>
    <n v="1600"/>
    <n v="33600"/>
  </r>
  <r>
    <s v="DQ-00224"/>
    <x v="28"/>
    <x v="0"/>
    <s v="OT0001"/>
    <s v="Otilon Ear Drops 8 mL"/>
    <s v="Obat Telinga"/>
    <s v="OT0001|"/>
    <n v="2"/>
    <m/>
    <s v=""/>
    <s v="RS DQLab"/>
    <x v="1"/>
    <s v=""/>
    <s v=""/>
    <s v=""/>
    <n v="55000"/>
    <n v="110000"/>
  </r>
  <r>
    <s v="DQ-00225"/>
    <x v="28"/>
    <x v="0"/>
    <s v="OD0007"/>
    <s v="Sanmol Paracetamol"/>
    <s v="Obat Sakit Kepala &amp; Demam"/>
    <s v="OD0007|"/>
    <n v="49"/>
    <m/>
    <s v=""/>
    <s v="RS DQLab"/>
    <x v="1"/>
    <s v=""/>
    <s v=""/>
    <s v=""/>
    <n v="16100"/>
    <n v="788900"/>
  </r>
  <r>
    <s v="DQ-00226"/>
    <x v="28"/>
    <x v="0"/>
    <s v="OB0006"/>
    <s v="Ultraflu Box Isi 25 Strip"/>
    <s v="Obat Batuk &amp; Pilek"/>
    <s v="OB0006|"/>
    <n v="13"/>
    <m/>
    <s v=""/>
    <s v="RS DQLab"/>
    <x v="1"/>
    <s v=""/>
    <s v=""/>
    <s v=""/>
    <n v="72500"/>
    <n v="942500"/>
  </r>
  <r>
    <s v="DQ-00227"/>
    <x v="28"/>
    <x v="0"/>
    <s v="OK0002"/>
    <s v="Hyperchol 100 MG 12 KPS"/>
    <s v="Obat Kolesterol"/>
    <s v="OK0002|"/>
    <n v="88"/>
    <m/>
    <s v=""/>
    <s v="RS DQLab"/>
    <x v="1"/>
    <s v=""/>
    <s v=""/>
    <s v=""/>
    <n v="42800"/>
    <n v="3766400"/>
  </r>
  <r>
    <s v="DQ-00228"/>
    <x v="28"/>
    <x v="0"/>
    <s v="OB0007"/>
    <s v="Vicks Inhaler 0.5 mL"/>
    <s v="Obat Batuk &amp; Pilek"/>
    <s v="OB0007|"/>
    <n v="80"/>
    <m/>
    <s v=""/>
    <s v="RS DQLab"/>
    <x v="1"/>
    <s v=""/>
    <s v=""/>
    <s v=""/>
    <n v="16155"/>
    <n v="1292400"/>
  </r>
  <r>
    <s v="DQ-00229"/>
    <x v="28"/>
    <x v="0"/>
    <s v="OB0007"/>
    <s v="Vicks Inhaler 0.5 mL"/>
    <s v="Obat Batuk &amp; Pilek"/>
    <s v="OB0007|"/>
    <n v="15"/>
    <m/>
    <s v=""/>
    <s v="RS DQLab"/>
    <x v="1"/>
    <s v=""/>
    <s v=""/>
    <s v=""/>
    <n v="16155"/>
    <n v="242325"/>
  </r>
  <r>
    <s v="DQ-00230"/>
    <x v="28"/>
    <x v="0"/>
    <s v="OB0007"/>
    <s v="Vicks Inhaler 0.5 mL"/>
    <s v="Obat Batuk &amp; Pilek"/>
    <s v="OB0007|"/>
    <n v="53"/>
    <m/>
    <s v=""/>
    <s v="RS DQLab"/>
    <x v="1"/>
    <s v=""/>
    <s v=""/>
    <s v=""/>
    <n v="16155"/>
    <n v="856215"/>
  </r>
  <r>
    <s v="DQ-00231"/>
    <x v="28"/>
    <x v="0"/>
    <s v="OB0004"/>
    <s v="Lo Han Kuo Infusion 12"/>
    <s v="Obat Batuk &amp; Pilek"/>
    <s v="OB0004|"/>
    <n v="15"/>
    <m/>
    <s v=""/>
    <s v="RS DQLab"/>
    <x v="1"/>
    <s v=""/>
    <s v=""/>
    <s v=""/>
    <n v="23869"/>
    <n v="358035"/>
  </r>
  <r>
    <s v="DQ-00232"/>
    <x v="28"/>
    <x v="0"/>
    <s v="OB0004"/>
    <s v="Lo Han Kuo Infusion 12"/>
    <s v="Obat Batuk &amp; Pilek"/>
    <s v="OB0004|"/>
    <n v="93"/>
    <m/>
    <s v=""/>
    <s v="RS DQLab"/>
    <x v="1"/>
    <s v=""/>
    <s v=""/>
    <s v=""/>
    <n v="23869"/>
    <n v="2219817"/>
  </r>
  <r>
    <s v="DQ-00233"/>
    <x v="28"/>
    <x v="0"/>
    <s v="OD0006"/>
    <s v="Proris Ibuprofen"/>
    <s v="Obat Sakit Kepala &amp; Demam"/>
    <s v="OD0006|"/>
    <n v="74"/>
    <m/>
    <s v=""/>
    <s v="RS DQLab"/>
    <x v="1"/>
    <s v=""/>
    <s v=""/>
    <s v=""/>
    <n v="25000"/>
    <n v="1850000"/>
  </r>
  <r>
    <s v="DQ-00234"/>
    <x v="29"/>
    <x v="0"/>
    <s v="OB0002"/>
    <s v="Decolsen 1 Strip 4 Tablet"/>
    <s v="Obat Batuk &amp; Pilek"/>
    <s v="OB0002|"/>
    <n v="35"/>
    <m/>
    <s v=""/>
    <s v="RS DQLab"/>
    <x v="1"/>
    <s v=""/>
    <s v=""/>
    <s v=""/>
    <n v="2886"/>
    <n v="101010"/>
  </r>
  <r>
    <s v="DQ-00235"/>
    <x v="29"/>
    <x v="0"/>
    <s v="OD0008"/>
    <s v="Bodrex Extra"/>
    <s v="Obat Sakit Kepala &amp; Demam"/>
    <s v="OD0008|"/>
    <n v="16"/>
    <m/>
    <s v=""/>
    <s v="RS DQLab"/>
    <x v="1"/>
    <s v=""/>
    <s v=""/>
    <s v=""/>
    <n v="50788"/>
    <n v="812608"/>
  </r>
  <r>
    <s v="DQ-00236"/>
    <x v="29"/>
    <x v="0"/>
    <s v="OH0005"/>
    <s v="Irbesartan"/>
    <s v="Obat Hipertensi"/>
    <s v="OH0005|"/>
    <n v="20"/>
    <m/>
    <s v=""/>
    <s v="RS DQLab"/>
    <x v="1"/>
    <s v=""/>
    <s v=""/>
    <s v=""/>
    <n v="108794"/>
    <n v="2175880"/>
  </r>
  <r>
    <s v="DQ-00237"/>
    <x v="29"/>
    <x v="0"/>
    <s v="OH0005"/>
    <s v="Irbesartan"/>
    <s v="Obat Hipertensi"/>
    <s v="OH0005|"/>
    <n v="12"/>
    <m/>
    <s v=""/>
    <s v="RS DQLab"/>
    <x v="1"/>
    <s v=""/>
    <s v=""/>
    <s v=""/>
    <n v="108794"/>
    <n v="1305528"/>
  </r>
  <r>
    <s v="DQ-00238"/>
    <x v="29"/>
    <x v="0"/>
    <s v="OD0009"/>
    <s v="Sanmol 500 MG 4 Tablet"/>
    <s v="Obat Sakit Kepala &amp; Demam"/>
    <s v="OD0009|"/>
    <n v="23"/>
    <m/>
    <s v=""/>
    <s v="RS DQLab"/>
    <x v="1"/>
    <s v=""/>
    <s v=""/>
    <s v=""/>
    <n v="1600"/>
    <n v="36800"/>
  </r>
  <r>
    <s v="DQ-00239"/>
    <x v="29"/>
    <x v="0"/>
    <s v="OD0001"/>
    <s v="Koolfever"/>
    <s v="Obat Sakit Kepala &amp; Demam"/>
    <s v="OD0001|"/>
    <n v="4"/>
    <m/>
    <s v=""/>
    <s v="RS DQLab"/>
    <x v="1"/>
    <s v=""/>
    <s v=""/>
    <s v=""/>
    <n v="7500"/>
    <n v="30000"/>
  </r>
  <r>
    <s v="DQ-00240"/>
    <x v="29"/>
    <x v="0"/>
    <s v="OK0002"/>
    <s v="Hyperchol 100 MG 12 KPS"/>
    <s v="Obat Kolesterol"/>
    <s v="OK0002|"/>
    <n v="35"/>
    <m/>
    <s v=""/>
    <s v="RS DQLab"/>
    <x v="1"/>
    <s v=""/>
    <s v=""/>
    <s v=""/>
    <n v="42800"/>
    <n v="1498000"/>
  </r>
  <r>
    <s v="DQ-00241"/>
    <x v="29"/>
    <x v="0"/>
    <s v="OB0004"/>
    <s v="Lo Han Kuo Infusion 12"/>
    <s v="Obat Batuk &amp; Pilek"/>
    <s v="OB0004|"/>
    <n v="113"/>
    <m/>
    <s v=""/>
    <s v="RS DQLab"/>
    <x v="1"/>
    <s v=""/>
    <s v=""/>
    <s v=""/>
    <n v="23869"/>
    <n v="2697197"/>
  </r>
  <r>
    <s v="DQ-00242"/>
    <x v="29"/>
    <x v="0"/>
    <s v="OB0004"/>
    <s v="Lo Han Kuo Infusion 12"/>
    <s v="Obat Batuk &amp; Pilek"/>
    <s v="OB0004|"/>
    <n v="314"/>
    <m/>
    <s v=""/>
    <s v="RS DQLab"/>
    <x v="1"/>
    <s v=""/>
    <s v=""/>
    <s v=""/>
    <n v="23869"/>
    <n v="7494866"/>
  </r>
  <r>
    <s v="DQ-00243"/>
    <x v="30"/>
    <x v="0"/>
    <s v="OD0008"/>
    <s v="Bodrex Extra"/>
    <s v="Obat Sakit Kepala &amp; Demam"/>
    <s v="OD0008|"/>
    <n v="38"/>
    <m/>
    <s v=""/>
    <s v="RS DQLab"/>
    <x v="1"/>
    <s v=""/>
    <s v=""/>
    <s v=""/>
    <n v="50788"/>
    <n v="1929944"/>
  </r>
  <r>
    <s v="DQ-00244"/>
    <x v="30"/>
    <x v="0"/>
    <s v="OH0003"/>
    <s v="Candesartan Ogb Dexa"/>
    <s v="Obat Hipertensi"/>
    <s v="OH0003|"/>
    <n v="37"/>
    <m/>
    <s v=""/>
    <s v="RS DQLab"/>
    <x v="1"/>
    <s v=""/>
    <s v=""/>
    <s v=""/>
    <n v="5000"/>
    <n v="185000"/>
  </r>
  <r>
    <s v="DQ-00245"/>
    <x v="30"/>
    <x v="0"/>
    <s v="OB0006"/>
    <s v="Ultraflu Box Isi 25 Strip"/>
    <s v="Obat Batuk &amp; Pilek"/>
    <s v="OB0006|"/>
    <n v="182"/>
    <m/>
    <s v=""/>
    <s v="RS DQLab"/>
    <x v="1"/>
    <s v=""/>
    <s v=""/>
    <s v=""/>
    <n v="72500"/>
    <n v="13195000"/>
  </r>
  <r>
    <s v="DQ-00246"/>
    <x v="30"/>
    <x v="0"/>
    <s v="OD0006"/>
    <s v="Proris Ibuprofen"/>
    <s v="Obat Sakit Kepala &amp; Demam"/>
    <s v="OD0006|"/>
    <n v="41"/>
    <m/>
    <s v=""/>
    <s v="RS DQLab"/>
    <x v="1"/>
    <s v=""/>
    <s v=""/>
    <s v=""/>
    <n v="25000"/>
    <n v="1025000"/>
  </r>
  <r>
    <s v="DQ-00247"/>
    <x v="30"/>
    <x v="0"/>
    <s v="OB0001"/>
    <s v="Neozep Forte 1 Strip 4 Tablet"/>
    <s v="Obat Batuk &amp; Pilek"/>
    <s v="OB0001|"/>
    <n v="3"/>
    <m/>
    <s v=""/>
    <s v="RS DQLab"/>
    <x v="1"/>
    <s v=""/>
    <s v=""/>
    <s v=""/>
    <n v="2324"/>
    <n v="6972"/>
  </r>
  <r>
    <s v="DQ-00248"/>
    <x v="30"/>
    <x v="0"/>
    <s v="OA0001"/>
    <s v="Ozen 10 MG Blister"/>
    <s v="Obat Alergi"/>
    <s v="OA0001|"/>
    <n v="4"/>
    <m/>
    <s v=""/>
    <s v="RS DQLab"/>
    <x v="1"/>
    <s v=""/>
    <s v=""/>
    <s v=""/>
    <n v="18611"/>
    <n v="74444"/>
  </r>
  <r>
    <s v="DQ-00249"/>
    <x v="31"/>
    <x v="0"/>
    <s v="OK0001"/>
    <s v="Simvastatin 10 MG Strip 10"/>
    <s v="Obat Kolesterol"/>
    <s v="OK0001|"/>
    <n v="14"/>
    <m/>
    <s v=""/>
    <s v="RS DQLab"/>
    <x v="1"/>
    <s v=""/>
    <s v=""/>
    <s v=""/>
    <n v="6222"/>
    <n v="87108"/>
  </r>
  <r>
    <s v="DQ-00250"/>
    <x v="31"/>
    <x v="0"/>
    <s v="OB0002"/>
    <s v="Decolsen 1 Strip 4 Tablet"/>
    <s v="Obat Batuk &amp; Pilek"/>
    <s v="OB0002|"/>
    <n v="8"/>
    <m/>
    <s v=""/>
    <s v="RS DQLab"/>
    <x v="1"/>
    <s v=""/>
    <s v=""/>
    <s v=""/>
    <n v="2886"/>
    <n v="23088"/>
  </r>
  <r>
    <s v="DQ-00251"/>
    <x v="31"/>
    <x v="0"/>
    <s v="OB0002"/>
    <s v="Decolsen 1 Strip 4 Tablet"/>
    <s v="Obat Batuk &amp; Pilek"/>
    <s v="OB0002|"/>
    <n v="59"/>
    <m/>
    <s v=""/>
    <s v="RS DQLab"/>
    <x v="1"/>
    <s v=""/>
    <s v=""/>
    <s v=""/>
    <n v="2886"/>
    <n v="170274"/>
  </r>
  <r>
    <s v="DQ-00252"/>
    <x v="31"/>
    <x v="0"/>
    <s v="OD0008"/>
    <s v="Bodrex Extra"/>
    <s v="Obat Sakit Kepala &amp; Demam"/>
    <s v="OD0008|"/>
    <n v="7"/>
    <m/>
    <s v=""/>
    <s v="RS DQLab"/>
    <x v="1"/>
    <s v=""/>
    <s v=""/>
    <s v=""/>
    <n v="50788"/>
    <n v="355516"/>
  </r>
  <r>
    <s v="DQ-00253"/>
    <x v="31"/>
    <x v="0"/>
    <s v="OH0005"/>
    <s v="Irbesartan"/>
    <s v="Obat Hipertensi"/>
    <s v="OH0005|"/>
    <n v="27"/>
    <m/>
    <s v=""/>
    <s v="RS DQLab"/>
    <x v="1"/>
    <s v=""/>
    <s v=""/>
    <s v=""/>
    <n v="108794"/>
    <n v="2937438"/>
  </r>
  <r>
    <s v="DQ-00254"/>
    <x v="31"/>
    <x v="0"/>
    <s v="OT0001"/>
    <s v="Otilon Ear Drops 8 mL"/>
    <s v="Obat Telinga"/>
    <s v="OT0001|"/>
    <n v="41"/>
    <m/>
    <s v=""/>
    <s v="RS DQLab"/>
    <x v="1"/>
    <s v=""/>
    <s v=""/>
    <s v=""/>
    <n v="55000"/>
    <n v="2255000"/>
  </r>
  <r>
    <s v="DQ-00255"/>
    <x v="31"/>
    <x v="0"/>
    <s v="OT0001"/>
    <s v="Otilon Ear Drops 8 mL"/>
    <s v="Obat Telinga"/>
    <s v="OT0001|"/>
    <n v="31"/>
    <m/>
    <s v=""/>
    <s v="RS DQLab"/>
    <x v="1"/>
    <s v=""/>
    <s v=""/>
    <s v=""/>
    <n v="55000"/>
    <n v="1705000"/>
  </r>
  <r>
    <s v="DQ-00256"/>
    <x v="31"/>
    <x v="0"/>
    <s v="OH0003"/>
    <s v="Candesartan Ogb Dexa"/>
    <s v="Obat Hipertensi"/>
    <s v="OH0003|"/>
    <n v="48"/>
    <m/>
    <s v=""/>
    <s v="RS DQLab"/>
    <x v="1"/>
    <s v=""/>
    <s v=""/>
    <s v=""/>
    <n v="5000"/>
    <n v="240000"/>
  </r>
  <r>
    <s v="DQ-00257"/>
    <x v="31"/>
    <x v="0"/>
    <s v="OB0006"/>
    <s v="Ultraflu Box Isi 25 Strip"/>
    <s v="Obat Batuk &amp; Pilek"/>
    <s v="OB0006|"/>
    <n v="53"/>
    <m/>
    <s v=""/>
    <s v="RS DQLab"/>
    <x v="1"/>
    <s v=""/>
    <s v=""/>
    <s v=""/>
    <n v="72500"/>
    <n v="3842500"/>
  </r>
  <r>
    <s v="DQ-00258"/>
    <x v="31"/>
    <x v="0"/>
    <s v="OD0006"/>
    <s v="Proris Ibuprofen"/>
    <s v="Obat Sakit Kepala &amp; Demam"/>
    <s v="OD0006|"/>
    <n v="5"/>
    <m/>
    <s v=""/>
    <s v="RS DQLab"/>
    <x v="1"/>
    <s v=""/>
    <s v=""/>
    <s v=""/>
    <n v="25000"/>
    <n v="125000"/>
  </r>
  <r>
    <s v="DQ-00259"/>
    <x v="31"/>
    <x v="0"/>
    <s v="OA0004"/>
    <s v="Bisoprolol Ogb Dexa"/>
    <s v="Obat Alergi"/>
    <s v="OA0004|DQLab-15"/>
    <n v="3000"/>
    <s v="DQLab-15"/>
    <s v="DQLab Pharmacy Cipayung"/>
    <m/>
    <x v="0"/>
    <n v="7"/>
    <n v="10300"/>
    <n v="30900000"/>
    <s v=""/>
    <s v=""/>
  </r>
  <r>
    <s v="DQ-00260"/>
    <x v="31"/>
    <x v="0"/>
    <s v="OA0006"/>
    <s v="Dexteem Box Plus 100 Tablet"/>
    <s v="Obat Alergi"/>
    <s v="OA0006|DQLab-01"/>
    <n v="1000"/>
    <s v="DQLab-01"/>
    <s v="DQLab Pharmacy Kebon Jeruk"/>
    <m/>
    <x v="0"/>
    <n v="14"/>
    <n v="24562"/>
    <n v="24562000"/>
    <s v=""/>
    <s v=""/>
  </r>
  <r>
    <s v="DQ-00261"/>
    <x v="31"/>
    <x v="0"/>
    <s v="OB0002"/>
    <s v="Decolsen 1 Strip 4 Tablet"/>
    <s v="Obat Batuk &amp; Pilek"/>
    <s v="OB0002|DQLab-06"/>
    <n v="3000"/>
    <s v="DQLab-06"/>
    <s v="DQLab Pharmacy Kelapa Gading"/>
    <m/>
    <x v="0"/>
    <n v="7"/>
    <n v="2915"/>
    <n v="8745000"/>
    <s v=""/>
    <s v=""/>
  </r>
  <r>
    <s v="DQ-00262"/>
    <x v="31"/>
    <x v="0"/>
    <s v="OB0004"/>
    <s v="Lo Han Kuo Infusion 12"/>
    <s v="Obat Batuk &amp; Pilek"/>
    <s v="OB0004|DQLab-06"/>
    <n v="2000"/>
    <s v="DQLab-06"/>
    <s v="DQLab Pharmacy Kelapa Gading"/>
    <m/>
    <x v="0"/>
    <n v="14"/>
    <n v="22676"/>
    <n v="45352000"/>
    <s v=""/>
    <s v=""/>
  </r>
  <r>
    <s v="DQ-00263"/>
    <x v="31"/>
    <x v="0"/>
    <s v="OB0006"/>
    <s v="Ultraflu Box Isi 25 Strip"/>
    <s v="Obat Batuk &amp; Pilek"/>
    <s v="OB0006|DQLab-12"/>
    <n v="2000"/>
    <s v="DQLab-12"/>
    <s v="DQLab Pharmacy Jagakarsa"/>
    <m/>
    <x v="0"/>
    <n v="28"/>
    <n v="71775"/>
    <n v="143550000"/>
    <s v=""/>
    <s v=""/>
  </r>
  <r>
    <s v="DQ-00264"/>
    <x v="31"/>
    <x v="0"/>
    <s v="OB0008"/>
    <s v="Konidin 4 Tablet"/>
    <s v="Obat Batuk &amp; Pilek"/>
    <s v="OB0008|DQLab-02"/>
    <n v="1000"/>
    <s v="DQLab-02"/>
    <s v="DQLab Pharmacy Senayan"/>
    <m/>
    <x v="0"/>
    <n v="7"/>
    <n v="2312"/>
    <n v="2312000"/>
    <s v=""/>
    <s v=""/>
  </r>
  <r>
    <s v="DQ-00265"/>
    <x v="31"/>
    <x v="0"/>
    <s v="OB0009"/>
    <s v="Paratusin 1 Strip 10 Tablet"/>
    <s v="Obat Batuk &amp; Pilek"/>
    <s v="OB0009|DQLab-13"/>
    <n v="500"/>
    <s v="DQLab-13"/>
    <s v="DQLab Pharmacy Pancoran"/>
    <m/>
    <x v="0"/>
    <n v="7"/>
    <n v="12784"/>
    <n v="6392000"/>
    <s v=""/>
    <s v=""/>
  </r>
  <r>
    <s v="DQ-00266"/>
    <x v="31"/>
    <x v="0"/>
    <s v="OD0001"/>
    <s v="Koolfever"/>
    <s v="Obat Sakit Kepala &amp; Demam"/>
    <s v="OD0001|DQLab-05"/>
    <n v="2000"/>
    <s v="DQLab-05"/>
    <s v="DQLab Pharmacy Palmerah"/>
    <m/>
    <x v="0"/>
    <n v="28"/>
    <n v="7125"/>
    <n v="14250000"/>
    <s v=""/>
    <s v=""/>
  </r>
  <r>
    <s v="DQ-00267"/>
    <x v="31"/>
    <x v="0"/>
    <s v="OD0008"/>
    <s v="Bodrex Extra"/>
    <s v="Obat Sakit Kepala &amp; Demam"/>
    <s v="OD0008|DQLab-09"/>
    <n v="2000"/>
    <s v="DQLab-09"/>
    <s v="DQLab Pharmacy Setiabudi"/>
    <m/>
    <x v="0"/>
    <n v="7"/>
    <n v="52820"/>
    <n v="105640000"/>
    <s v=""/>
    <s v=""/>
  </r>
  <r>
    <s v="DQ-00268"/>
    <x v="31"/>
    <x v="0"/>
    <s v="OD0009"/>
    <s v="Sanmol 500 MG 4 Tablet"/>
    <s v="Obat Sakit Kepala &amp; Demam"/>
    <s v="OD0009|DQLab-10"/>
    <n v="1000"/>
    <s v="DQLab-10"/>
    <s v="DQLab Pharmacy Cempaka Putih"/>
    <m/>
    <x v="0"/>
    <n v="28"/>
    <n v="1520"/>
    <n v="1520000"/>
    <s v=""/>
    <s v=""/>
  </r>
  <r>
    <s v="DQ-00269"/>
    <x v="31"/>
    <x v="0"/>
    <s v="OD0011"/>
    <s v="Paramex Tablet / Obat"/>
    <s v="Obat Sakit Kepala &amp; Demam"/>
    <s v="OD0011|DQLab-03"/>
    <n v="2000"/>
    <s v="DQLab-03"/>
    <s v="DQLab Pharmacy Tanah Abang"/>
    <m/>
    <x v="0"/>
    <n v="28"/>
    <n v="2560"/>
    <n v="5120000"/>
    <s v=""/>
    <s v=""/>
  </r>
  <r>
    <s v="DQ-00270"/>
    <x v="31"/>
    <x v="0"/>
    <s v="OH0003"/>
    <s v="Candesartan Ogb Dexa"/>
    <s v="Obat Hipertensi"/>
    <s v="OH0003|DQLab-16"/>
    <n v="1000"/>
    <s v="DQLab-16"/>
    <s v="DQLab Pharmacy Pulogadung"/>
    <m/>
    <x v="0"/>
    <n v="28"/>
    <n v="4700"/>
    <n v="4700000"/>
    <s v=""/>
    <s v=""/>
  </r>
  <r>
    <s v="DQ-00271"/>
    <x v="31"/>
    <x v="0"/>
    <s v="OH0004"/>
    <s v="Amlodipine Besilate"/>
    <s v="Obat Hipertensi"/>
    <s v="OH0004|DQLab-09"/>
    <n v="2000"/>
    <s v="DQLab-09"/>
    <s v="DQLab Pharmacy Setiabudi"/>
    <m/>
    <x v="0"/>
    <n v="21"/>
    <n v="7019"/>
    <n v="14038000"/>
    <s v=""/>
    <s v=""/>
  </r>
  <r>
    <s v="DQ-00272"/>
    <x v="31"/>
    <x v="0"/>
    <s v="OH0005"/>
    <s v="Irbesartan"/>
    <s v="Obat Hipertensi"/>
    <s v="OH0005|DQLab-09"/>
    <n v="1000"/>
    <s v="DQLab-09"/>
    <s v="DQLab Pharmacy Setiabudi"/>
    <m/>
    <x v="0"/>
    <n v="21"/>
    <n v="107706"/>
    <n v="107706000"/>
    <s v=""/>
    <s v=""/>
  </r>
  <r>
    <s v="DQ-00273"/>
    <x v="31"/>
    <x v="0"/>
    <s v="OK0002"/>
    <s v="Hyperchol 100 MG 12 KPS"/>
    <s v="Obat Kolesterol"/>
    <s v="OK0002|DQLab-12"/>
    <n v="2000"/>
    <s v="DQLab-12"/>
    <s v="DQLab Pharmacy Jagakarsa"/>
    <m/>
    <x v="0"/>
    <n v="7"/>
    <n v="40232"/>
    <n v="80464000"/>
    <s v=""/>
    <s v=""/>
  </r>
  <r>
    <s v="DQ-00274"/>
    <x v="31"/>
    <x v="0"/>
    <s v="OT0002"/>
    <s v="Vital Ear Oil 10 mL"/>
    <s v="Obat Telinga"/>
    <s v="OT0002|DQLab-16"/>
    <n v="500"/>
    <s v="DQLab-16"/>
    <s v="DQLab Pharmacy Pulogadung"/>
    <m/>
    <x v="0"/>
    <n v="21"/>
    <n v="16023"/>
    <n v="8011500"/>
    <s v=""/>
    <s v=""/>
  </r>
  <r>
    <s v="DQ-00275"/>
    <x v="32"/>
    <x v="0"/>
    <s v="OD0008"/>
    <s v="Bodrex Extra"/>
    <s v="Obat Sakit Kepala &amp; Demam"/>
    <s v="OD0008|"/>
    <n v="52"/>
    <m/>
    <s v=""/>
    <s v="RS DQLab"/>
    <x v="1"/>
    <s v=""/>
    <s v=""/>
    <s v=""/>
    <n v="50788"/>
    <n v="2640976"/>
  </r>
  <r>
    <s v="DQ-00276"/>
    <x v="32"/>
    <x v="0"/>
    <s v="OB0006"/>
    <s v="Ultraflu Box Isi 25 Strip"/>
    <s v="Obat Batuk &amp; Pilek"/>
    <s v="OB0006|"/>
    <n v="16"/>
    <m/>
    <s v=""/>
    <s v="RS DQLab"/>
    <x v="1"/>
    <s v=""/>
    <s v=""/>
    <s v=""/>
    <n v="72500"/>
    <n v="1160000"/>
  </r>
  <r>
    <s v="DQ-00277"/>
    <x v="32"/>
    <x v="0"/>
    <s v="OK0002"/>
    <s v="Hyperchol 100 MG 12 KPS"/>
    <s v="Obat Kolesterol"/>
    <s v="OK0002|"/>
    <n v="18"/>
    <m/>
    <s v=""/>
    <s v="RS DQLab"/>
    <x v="1"/>
    <s v=""/>
    <s v=""/>
    <s v=""/>
    <n v="42800"/>
    <n v="770400"/>
  </r>
  <r>
    <s v="DQ-00278"/>
    <x v="32"/>
    <x v="0"/>
    <s v="OA0003"/>
    <s v="Acetylcysteine Mahakam 200 mg"/>
    <s v="Obat Alergi"/>
    <s v="OA0003|"/>
    <n v="131"/>
    <m/>
    <s v=""/>
    <s v="RS DQLab"/>
    <x v="1"/>
    <s v=""/>
    <s v=""/>
    <s v=""/>
    <n v="33000"/>
    <n v="4323000"/>
  </r>
  <r>
    <s v="DQ-00279"/>
    <x v="33"/>
    <x v="0"/>
    <s v="OD0008"/>
    <s v="Bodrex Extra"/>
    <s v="Obat Sakit Kepala &amp; Demam"/>
    <s v="OD0008|"/>
    <n v="37"/>
    <m/>
    <s v=""/>
    <s v="RS DQLab"/>
    <x v="1"/>
    <s v=""/>
    <s v=""/>
    <s v=""/>
    <n v="50788"/>
    <n v="1879156"/>
  </r>
  <r>
    <s v="DQ-00280"/>
    <x v="33"/>
    <x v="0"/>
    <s v="OH0005"/>
    <s v="Irbesartan"/>
    <s v="Obat Hipertensi"/>
    <s v="OH0005|"/>
    <n v="24"/>
    <m/>
    <s v=""/>
    <s v="RS DQLab"/>
    <x v="1"/>
    <s v=""/>
    <s v=""/>
    <s v=""/>
    <n v="108794"/>
    <n v="2611056"/>
  </r>
  <r>
    <s v="DQ-00281"/>
    <x v="33"/>
    <x v="0"/>
    <s v="OH0005"/>
    <s v="Irbesartan"/>
    <s v="Obat Hipertensi"/>
    <s v="OH0005|"/>
    <n v="45"/>
    <m/>
    <s v=""/>
    <s v="RS DQLab"/>
    <x v="1"/>
    <s v=""/>
    <s v=""/>
    <s v=""/>
    <n v="108794"/>
    <n v="4895730"/>
  </r>
  <r>
    <s v="DQ-00282"/>
    <x v="33"/>
    <x v="0"/>
    <s v="OT0001"/>
    <s v="Otilon Ear Drops 8 mL"/>
    <s v="Obat Telinga"/>
    <s v="OT0001|"/>
    <n v="30"/>
    <m/>
    <s v=""/>
    <s v="RS DQLab"/>
    <x v="1"/>
    <s v=""/>
    <s v=""/>
    <s v=""/>
    <n v="55000"/>
    <n v="1650000"/>
  </r>
  <r>
    <s v="DQ-00283"/>
    <x v="33"/>
    <x v="0"/>
    <s v="OH0003"/>
    <s v="Candesartan Ogb Dexa"/>
    <s v="Obat Hipertensi"/>
    <s v="OH0003|"/>
    <n v="41"/>
    <m/>
    <s v=""/>
    <s v="RS DQLab"/>
    <x v="1"/>
    <s v=""/>
    <s v=""/>
    <s v=""/>
    <n v="5000"/>
    <n v="205000"/>
  </r>
  <r>
    <s v="DQ-00284"/>
    <x v="33"/>
    <x v="0"/>
    <s v="OH0003"/>
    <s v="Candesartan Ogb Dexa"/>
    <s v="Obat Hipertensi"/>
    <s v="OH0003|"/>
    <n v="5"/>
    <m/>
    <s v=""/>
    <s v="RS DQLab"/>
    <x v="1"/>
    <s v=""/>
    <s v=""/>
    <s v=""/>
    <n v="5000"/>
    <n v="25000"/>
  </r>
  <r>
    <s v="DQ-00285"/>
    <x v="33"/>
    <x v="0"/>
    <s v="OB0006"/>
    <s v="Ultraflu Box Isi 25 Strip"/>
    <s v="Obat Batuk &amp; Pilek"/>
    <s v="OB0006|"/>
    <n v="46"/>
    <m/>
    <s v=""/>
    <s v="RS DQLab"/>
    <x v="1"/>
    <s v=""/>
    <s v=""/>
    <s v=""/>
    <n v="72500"/>
    <n v="3335000"/>
  </r>
  <r>
    <s v="DQ-00286"/>
    <x v="33"/>
    <x v="0"/>
    <s v="OB0007"/>
    <s v="Vicks Inhaler 0.5 mL"/>
    <s v="Obat Batuk &amp; Pilek"/>
    <s v="OB0007|"/>
    <n v="132"/>
    <m/>
    <s v=""/>
    <s v="RS DQLab"/>
    <x v="1"/>
    <s v=""/>
    <s v=""/>
    <s v=""/>
    <n v="16155"/>
    <n v="2132460"/>
  </r>
  <r>
    <s v="DQ-00287"/>
    <x v="33"/>
    <x v="0"/>
    <s v="OB0004"/>
    <s v="Lo Han Kuo Infusion 12"/>
    <s v="Obat Batuk &amp; Pilek"/>
    <s v="OB0004|"/>
    <n v="45"/>
    <m/>
    <s v=""/>
    <s v="RS DQLab"/>
    <x v="1"/>
    <s v=""/>
    <s v=""/>
    <s v=""/>
    <n v="23869"/>
    <n v="1074105"/>
  </r>
  <r>
    <s v="DQ-00288"/>
    <x v="33"/>
    <x v="0"/>
    <s v="OB0001"/>
    <s v="Neozep Forte 1 Strip 4 Tablet"/>
    <s v="Obat Batuk &amp; Pilek"/>
    <s v="OB0001|"/>
    <n v="204"/>
    <m/>
    <s v=""/>
    <s v="RS DQLab"/>
    <x v="1"/>
    <s v=""/>
    <s v=""/>
    <s v=""/>
    <n v="2324"/>
    <n v="474096"/>
  </r>
  <r>
    <s v="DQ-00289"/>
    <x v="34"/>
    <x v="0"/>
    <s v="OB0002"/>
    <s v="Decolsen 1 Strip 4 Tablet"/>
    <s v="Obat Batuk &amp; Pilek"/>
    <s v="OB0002|"/>
    <n v="41"/>
    <m/>
    <s v=""/>
    <s v="RS DQLab"/>
    <x v="1"/>
    <s v=""/>
    <s v=""/>
    <s v=""/>
    <n v="2886"/>
    <n v="118326"/>
  </r>
  <r>
    <s v="DQ-00290"/>
    <x v="34"/>
    <x v="0"/>
    <s v="OB0002"/>
    <s v="Decolsen 1 Strip 4 Tablet"/>
    <s v="Obat Batuk &amp; Pilek"/>
    <s v="OB0002|"/>
    <n v="81"/>
    <m/>
    <s v=""/>
    <s v="RS DQLab"/>
    <x v="1"/>
    <s v=""/>
    <s v=""/>
    <s v=""/>
    <n v="2886"/>
    <n v="233766"/>
  </r>
  <r>
    <s v="DQ-00291"/>
    <x v="34"/>
    <x v="0"/>
    <s v="OD0009"/>
    <s v="Sanmol 500 MG 4 Tablet"/>
    <s v="Obat Sakit Kepala &amp; Demam"/>
    <s v="OD0009|"/>
    <n v="13"/>
    <m/>
    <s v=""/>
    <s v="RS DQLab"/>
    <x v="1"/>
    <s v=""/>
    <s v=""/>
    <s v=""/>
    <n v="1600"/>
    <n v="20800"/>
  </r>
  <r>
    <s v="DQ-00292"/>
    <x v="34"/>
    <x v="0"/>
    <s v="OD0001"/>
    <s v="Koolfever"/>
    <s v="Obat Sakit Kepala &amp; Demam"/>
    <s v="OD0001|"/>
    <n v="21"/>
    <m/>
    <s v=""/>
    <s v="RS DQLab"/>
    <x v="1"/>
    <s v=""/>
    <s v=""/>
    <s v=""/>
    <n v="7500"/>
    <n v="157500"/>
  </r>
  <r>
    <s v="DQ-00293"/>
    <x v="34"/>
    <x v="0"/>
    <s v="OB0001"/>
    <s v="Neozep Forte 1 Strip 4 Tablet"/>
    <s v="Obat Batuk &amp; Pilek"/>
    <s v="OB0001|"/>
    <n v="39"/>
    <m/>
    <s v=""/>
    <s v="RS DQLab"/>
    <x v="1"/>
    <s v=""/>
    <s v=""/>
    <s v=""/>
    <n v="2324"/>
    <n v="90636"/>
  </r>
  <r>
    <s v="DQ-00294"/>
    <x v="35"/>
    <x v="0"/>
    <s v="OA0005"/>
    <s v="Bedak Heroxyn 150 gr"/>
    <s v="Obat Alergi"/>
    <s v="OA0005|"/>
    <n v="55"/>
    <m/>
    <s v=""/>
    <s v="RS DQLab"/>
    <x v="1"/>
    <s v=""/>
    <s v=""/>
    <s v=""/>
    <n v="16950"/>
    <n v="932250"/>
  </r>
  <r>
    <s v="DQ-00295"/>
    <x v="35"/>
    <x v="0"/>
    <s v="OA0006"/>
    <s v="Dexteem Box Plus 100 Tablet"/>
    <s v="Obat Alergi"/>
    <s v="OA0006|"/>
    <n v="12"/>
    <m/>
    <s v=""/>
    <s v="RS DQLab"/>
    <x v="1"/>
    <s v=""/>
    <s v=""/>
    <s v=""/>
    <n v="25322"/>
    <n v="303864"/>
  </r>
  <r>
    <s v="DQ-00296"/>
    <x v="35"/>
    <x v="0"/>
    <s v="OD0001"/>
    <s v="Koolfever"/>
    <s v="Obat Sakit Kepala &amp; Demam"/>
    <s v="OD0001|"/>
    <n v="27"/>
    <m/>
    <s v=""/>
    <s v="RS DQLab"/>
    <x v="1"/>
    <s v=""/>
    <s v=""/>
    <s v=""/>
    <n v="7500"/>
    <n v="202500"/>
  </r>
  <r>
    <s v="DQ-00297"/>
    <x v="35"/>
    <x v="0"/>
    <s v="OK0002"/>
    <s v="Hyperchol 100 MG 12 KPS"/>
    <s v="Obat Kolesterol"/>
    <s v="OK0002|"/>
    <n v="2"/>
    <m/>
    <s v=""/>
    <s v="RS DQLab"/>
    <x v="1"/>
    <s v=""/>
    <s v=""/>
    <s v=""/>
    <n v="42800"/>
    <n v="85600"/>
  </r>
  <r>
    <s v="DQ-00298"/>
    <x v="35"/>
    <x v="0"/>
    <s v="OH0001"/>
    <s v="Carditens"/>
    <s v="Obat Hipertensi"/>
    <s v="OH0001|"/>
    <n v="108"/>
    <m/>
    <s v=""/>
    <s v="RS DQLab"/>
    <x v="1"/>
    <s v=""/>
    <s v=""/>
    <s v=""/>
    <n v="100000"/>
    <n v="10800000"/>
  </r>
  <r>
    <s v="DQ-00299"/>
    <x v="36"/>
    <x v="0"/>
    <s v="OA0005"/>
    <s v="Bedak Heroxyn 150 gr"/>
    <s v="Obat Alergi"/>
    <s v="OA0005|"/>
    <n v="52"/>
    <m/>
    <s v=""/>
    <s v="RS DQLab"/>
    <x v="1"/>
    <s v=""/>
    <s v=""/>
    <s v=""/>
    <n v="16950"/>
    <n v="881400"/>
  </r>
  <r>
    <s v="DQ-00300"/>
    <x v="36"/>
    <x v="0"/>
    <s v="OA0005"/>
    <s v="Bedak Heroxyn 150 gr"/>
    <s v="Obat Alergi"/>
    <s v="OA0005|"/>
    <n v="76"/>
    <m/>
    <s v=""/>
    <s v="RS DQLab"/>
    <x v="1"/>
    <s v=""/>
    <s v=""/>
    <s v=""/>
    <n v="16950"/>
    <n v="1288200"/>
  </r>
  <r>
    <s v="DQ-00301"/>
    <x v="36"/>
    <x v="0"/>
    <s v="OH0005"/>
    <s v="Irbesartan"/>
    <s v="Obat Hipertensi"/>
    <s v="OH0005|"/>
    <n v="28"/>
    <m/>
    <s v=""/>
    <s v="RS DQLab"/>
    <x v="1"/>
    <s v=""/>
    <s v=""/>
    <s v=""/>
    <n v="108794"/>
    <n v="3046232"/>
  </r>
  <r>
    <s v="DQ-00302"/>
    <x v="36"/>
    <x v="0"/>
    <s v="OT0001"/>
    <s v="Otilon Ear Drops 8 mL"/>
    <s v="Obat Telinga"/>
    <s v="OT0001|"/>
    <n v="21"/>
    <m/>
    <s v=""/>
    <s v="RS DQLab"/>
    <x v="1"/>
    <s v=""/>
    <s v=""/>
    <s v=""/>
    <n v="55000"/>
    <n v="1155000"/>
  </r>
  <r>
    <s v="DQ-00303"/>
    <x v="36"/>
    <x v="0"/>
    <s v="OH0003"/>
    <s v="Candesartan Ogb Dexa"/>
    <s v="Obat Hipertensi"/>
    <s v="OH0003|"/>
    <n v="7"/>
    <m/>
    <s v=""/>
    <s v="RS DQLab"/>
    <x v="1"/>
    <s v=""/>
    <s v=""/>
    <s v=""/>
    <n v="5000"/>
    <n v="35000"/>
  </r>
  <r>
    <s v="DQ-00304"/>
    <x v="36"/>
    <x v="0"/>
    <s v="OB0006"/>
    <s v="Ultraflu Box Isi 25 Strip"/>
    <s v="Obat Batuk &amp; Pilek"/>
    <s v="OB0006|"/>
    <n v="3"/>
    <m/>
    <s v=""/>
    <s v="RS DQLab"/>
    <x v="1"/>
    <s v=""/>
    <s v=""/>
    <s v=""/>
    <n v="72500"/>
    <n v="217500"/>
  </r>
  <r>
    <s v="DQ-00305"/>
    <x v="36"/>
    <x v="0"/>
    <s v="OB0006"/>
    <s v="Ultraflu Box Isi 25 Strip"/>
    <s v="Obat Batuk &amp; Pilek"/>
    <s v="OB0006|"/>
    <n v="44"/>
    <m/>
    <s v=""/>
    <s v="RS DQLab"/>
    <x v="1"/>
    <s v=""/>
    <s v=""/>
    <s v=""/>
    <n v="72500"/>
    <n v="3190000"/>
  </r>
  <r>
    <s v="DQ-00306"/>
    <x v="36"/>
    <x v="0"/>
    <s v="OD0001"/>
    <s v="Koolfever"/>
    <s v="Obat Sakit Kepala &amp; Demam"/>
    <s v="OD0001|"/>
    <n v="24"/>
    <m/>
    <s v=""/>
    <s v="RS DQLab"/>
    <x v="1"/>
    <s v=""/>
    <s v=""/>
    <s v=""/>
    <n v="7500"/>
    <n v="180000"/>
  </r>
  <r>
    <s v="DQ-00307"/>
    <x v="36"/>
    <x v="0"/>
    <s v="OD0001"/>
    <s v="Koolfever"/>
    <s v="Obat Sakit Kepala &amp; Demam"/>
    <s v="OD0001|"/>
    <n v="6"/>
    <m/>
    <s v=""/>
    <s v="RS DQLab"/>
    <x v="1"/>
    <s v=""/>
    <s v=""/>
    <s v=""/>
    <n v="7500"/>
    <n v="45000"/>
  </r>
  <r>
    <s v="DQ-00308"/>
    <x v="36"/>
    <x v="0"/>
    <s v="OH0001"/>
    <s v="Carditens"/>
    <s v="Obat Hipertensi"/>
    <s v="OH0001|"/>
    <n v="38"/>
    <m/>
    <s v=""/>
    <s v="RS DQLab"/>
    <x v="1"/>
    <s v=""/>
    <s v=""/>
    <s v=""/>
    <n v="100000"/>
    <n v="3800000"/>
  </r>
  <r>
    <s v="DQ-00309"/>
    <x v="36"/>
    <x v="0"/>
    <s v="OB0008"/>
    <s v="Konidin 4 Tablet"/>
    <s v="Obat Batuk &amp; Pilek"/>
    <s v="OB0008|"/>
    <n v="41"/>
    <m/>
    <s v=""/>
    <s v="RS DQLab"/>
    <x v="1"/>
    <s v=""/>
    <s v=""/>
    <s v=""/>
    <n v="2460"/>
    <n v="100860"/>
  </r>
  <r>
    <s v="DQ-00310"/>
    <x v="37"/>
    <x v="0"/>
    <s v="OB0002"/>
    <s v="Decolsen 1 Strip 4 Tablet"/>
    <s v="Obat Batuk &amp; Pilek"/>
    <s v="OB0002|"/>
    <n v="1"/>
    <m/>
    <s v=""/>
    <s v="RS DQLab"/>
    <x v="1"/>
    <s v=""/>
    <s v=""/>
    <s v=""/>
    <n v="2886"/>
    <n v="2886"/>
  </r>
  <r>
    <s v="DQ-00311"/>
    <x v="37"/>
    <x v="0"/>
    <s v="OB0002"/>
    <s v="Decolsen 1 Strip 4 Tablet"/>
    <s v="Obat Batuk &amp; Pilek"/>
    <s v="OB0002|"/>
    <n v="34"/>
    <m/>
    <s v=""/>
    <s v="RS DQLab"/>
    <x v="1"/>
    <s v=""/>
    <s v=""/>
    <s v=""/>
    <n v="2886"/>
    <n v="98124"/>
  </r>
  <r>
    <s v="DQ-00312"/>
    <x v="37"/>
    <x v="0"/>
    <s v="OD0008"/>
    <s v="Bodrex Extra"/>
    <s v="Obat Sakit Kepala &amp; Demam"/>
    <s v="OD0008|"/>
    <n v="27"/>
    <m/>
    <s v=""/>
    <s v="RS DQLab"/>
    <x v="1"/>
    <s v=""/>
    <s v=""/>
    <s v=""/>
    <n v="50788"/>
    <n v="1371276"/>
  </r>
  <r>
    <s v="DQ-00313"/>
    <x v="37"/>
    <x v="0"/>
    <s v="OD0008"/>
    <s v="Bodrex Extra"/>
    <s v="Obat Sakit Kepala &amp; Demam"/>
    <s v="OD0008|"/>
    <n v="69"/>
    <m/>
    <s v=""/>
    <s v="RS DQLab"/>
    <x v="1"/>
    <s v=""/>
    <s v=""/>
    <s v=""/>
    <n v="50788"/>
    <n v="3504372"/>
  </r>
  <r>
    <s v="DQ-00314"/>
    <x v="37"/>
    <x v="0"/>
    <s v="OH0003"/>
    <s v="Candesartan Ogb Dexa"/>
    <s v="Obat Hipertensi"/>
    <s v="OH0003|"/>
    <n v="15"/>
    <m/>
    <s v=""/>
    <s v="RS DQLab"/>
    <x v="1"/>
    <s v=""/>
    <s v=""/>
    <s v=""/>
    <n v="5000"/>
    <n v="75000"/>
  </r>
  <r>
    <s v="DQ-00315"/>
    <x v="37"/>
    <x v="0"/>
    <s v="OH0003"/>
    <s v="Candesartan Ogb Dexa"/>
    <s v="Obat Hipertensi"/>
    <s v="OH0003|"/>
    <n v="36"/>
    <m/>
    <s v=""/>
    <s v="RS DQLab"/>
    <x v="1"/>
    <s v=""/>
    <s v=""/>
    <s v=""/>
    <n v="5000"/>
    <n v="180000"/>
  </r>
  <r>
    <s v="DQ-00316"/>
    <x v="37"/>
    <x v="0"/>
    <s v="OD0011"/>
    <s v="Paramex Tablet / Obat"/>
    <s v="Obat Sakit Kepala &amp; Demam"/>
    <s v="OD0011|"/>
    <n v="68"/>
    <m/>
    <s v=""/>
    <s v="RS DQLab"/>
    <x v="1"/>
    <s v=""/>
    <s v=""/>
    <s v=""/>
    <n v="2560"/>
    <n v="174080"/>
  </r>
  <r>
    <s v="DQ-00317"/>
    <x v="37"/>
    <x v="0"/>
    <s v="OD0011"/>
    <s v="Paramex Tablet / Obat"/>
    <s v="Obat Sakit Kepala &amp; Demam"/>
    <s v="OD0011|"/>
    <n v="28"/>
    <m/>
    <s v=""/>
    <s v="RS DQLab"/>
    <x v="1"/>
    <s v=""/>
    <s v=""/>
    <s v=""/>
    <n v="2560"/>
    <n v="71680"/>
  </r>
  <r>
    <s v="DQ-00318"/>
    <x v="37"/>
    <x v="0"/>
    <s v="OH0002"/>
    <s v="Concor 5MG Strip 10"/>
    <s v="Obat Hipertensi"/>
    <s v="OH0002|"/>
    <n v="115"/>
    <m/>
    <s v=""/>
    <s v="RS DQLab"/>
    <x v="1"/>
    <s v=""/>
    <s v=""/>
    <s v=""/>
    <n v="102000"/>
    <n v="11730000"/>
  </r>
  <r>
    <s v="DQ-00319"/>
    <x v="38"/>
    <x v="0"/>
    <s v="OD0008"/>
    <s v="Bodrex Extra"/>
    <s v="Obat Sakit Kepala &amp; Demam"/>
    <s v="OD0008|"/>
    <n v="57"/>
    <m/>
    <s v=""/>
    <s v="RS DQLab"/>
    <x v="1"/>
    <s v=""/>
    <s v=""/>
    <s v=""/>
    <n v="50788"/>
    <n v="2894916"/>
  </r>
  <r>
    <s v="DQ-00320"/>
    <x v="38"/>
    <x v="0"/>
    <s v="OH0005"/>
    <s v="Irbesartan"/>
    <s v="Obat Hipertensi"/>
    <s v="OH0005|"/>
    <n v="4"/>
    <m/>
    <s v=""/>
    <s v="RS DQLab"/>
    <x v="1"/>
    <s v=""/>
    <s v=""/>
    <s v=""/>
    <n v="108794"/>
    <n v="435176"/>
  </r>
  <r>
    <s v="DQ-00321"/>
    <x v="38"/>
    <x v="0"/>
    <s v="OH0005"/>
    <s v="Irbesartan"/>
    <s v="Obat Hipertensi"/>
    <s v="OH0005|"/>
    <n v="24"/>
    <m/>
    <s v=""/>
    <s v="RS DQLab"/>
    <x v="1"/>
    <s v=""/>
    <s v=""/>
    <s v=""/>
    <n v="108794"/>
    <n v="2611056"/>
  </r>
  <r>
    <s v="DQ-00322"/>
    <x v="38"/>
    <x v="0"/>
    <s v="OB0006"/>
    <s v="Ultraflu Box Isi 25 Strip"/>
    <s v="Obat Batuk &amp; Pilek"/>
    <s v="OB0006|"/>
    <n v="27"/>
    <m/>
    <s v=""/>
    <s v="RS DQLab"/>
    <x v="1"/>
    <s v=""/>
    <s v=""/>
    <s v=""/>
    <n v="72500"/>
    <n v="1957500"/>
  </r>
  <r>
    <s v="DQ-00323"/>
    <x v="38"/>
    <x v="0"/>
    <s v="OB0006"/>
    <s v="Ultraflu Box Isi 25 Strip"/>
    <s v="Obat Batuk &amp; Pilek"/>
    <s v="OB0006|"/>
    <n v="2"/>
    <m/>
    <s v=""/>
    <s v="RS DQLab"/>
    <x v="1"/>
    <s v=""/>
    <s v=""/>
    <s v=""/>
    <n v="72500"/>
    <n v="145000"/>
  </r>
  <r>
    <s v="DQ-00324"/>
    <x v="38"/>
    <x v="0"/>
    <s v="OD0001"/>
    <s v="Koolfever"/>
    <s v="Obat Sakit Kepala &amp; Demam"/>
    <s v="OD0001|"/>
    <n v="369"/>
    <m/>
    <s v=""/>
    <s v="RS DQLab"/>
    <x v="1"/>
    <s v=""/>
    <s v=""/>
    <s v=""/>
    <n v="7500"/>
    <n v="2767500"/>
  </r>
  <r>
    <s v="DQ-00325"/>
    <x v="38"/>
    <x v="0"/>
    <s v="OB0004"/>
    <s v="Lo Han Kuo Infusion 12"/>
    <s v="Obat Batuk &amp; Pilek"/>
    <s v="OB0004|"/>
    <n v="33"/>
    <m/>
    <s v=""/>
    <s v="RS DQLab"/>
    <x v="1"/>
    <s v=""/>
    <s v=""/>
    <s v=""/>
    <n v="23869"/>
    <n v="787677"/>
  </r>
  <r>
    <s v="DQ-00326"/>
    <x v="38"/>
    <x v="0"/>
    <s v="OH0006"/>
    <s v="Irvell 150MG Box 20 Tablet"/>
    <s v="Obat Hipertensi"/>
    <s v="OH0006|"/>
    <n v="140"/>
    <m/>
    <s v=""/>
    <s v="RS DQLab"/>
    <x v="1"/>
    <s v=""/>
    <s v=""/>
    <s v=""/>
    <n v="143991"/>
    <n v="20158740"/>
  </r>
  <r>
    <s v="DQ-00327"/>
    <x v="39"/>
    <x v="0"/>
    <s v="OD0008"/>
    <s v="Bodrex Extra"/>
    <s v="Obat Sakit Kepala &amp; Demam"/>
    <s v="OD0008|"/>
    <n v="17"/>
    <m/>
    <s v=""/>
    <s v="RS DQLab"/>
    <x v="1"/>
    <s v=""/>
    <s v=""/>
    <s v=""/>
    <n v="50788"/>
    <n v="863396"/>
  </r>
  <r>
    <s v="DQ-00328"/>
    <x v="39"/>
    <x v="0"/>
    <s v="OT0001"/>
    <s v="Otilon Ear Drops 8 mL"/>
    <s v="Obat Telinga"/>
    <s v="OT0001|"/>
    <n v="7"/>
    <m/>
    <s v=""/>
    <s v="RS DQLab"/>
    <x v="1"/>
    <s v=""/>
    <s v=""/>
    <s v=""/>
    <n v="55000"/>
    <n v="385000"/>
  </r>
  <r>
    <s v="DQ-00329"/>
    <x v="39"/>
    <x v="0"/>
    <s v="OH0003"/>
    <s v="Candesartan Ogb Dexa"/>
    <s v="Obat Hipertensi"/>
    <s v="OH0003|"/>
    <n v="25"/>
    <m/>
    <s v=""/>
    <s v="RS DQLab"/>
    <x v="1"/>
    <s v=""/>
    <s v=""/>
    <s v=""/>
    <n v="5000"/>
    <n v="125000"/>
  </r>
  <r>
    <s v="DQ-00330"/>
    <x v="39"/>
    <x v="0"/>
    <s v="OK0002"/>
    <s v="Hyperchol 100 MG 12 KPS"/>
    <s v="Obat Kolesterol"/>
    <s v="OK0002|"/>
    <n v="2"/>
    <m/>
    <s v=""/>
    <s v="RS DQLab"/>
    <x v="1"/>
    <s v=""/>
    <s v=""/>
    <s v=""/>
    <n v="42800"/>
    <n v="85600"/>
  </r>
  <r>
    <s v="DQ-00331"/>
    <x v="39"/>
    <x v="0"/>
    <s v="OB0001"/>
    <s v="Neozep Forte 1 Strip 4 Tablet"/>
    <s v="Obat Batuk &amp; Pilek"/>
    <s v="OB0001|"/>
    <n v="325"/>
    <m/>
    <s v=""/>
    <s v="RS DQLab"/>
    <x v="1"/>
    <s v=""/>
    <s v=""/>
    <s v=""/>
    <n v="2324"/>
    <n v="755300"/>
  </r>
  <r>
    <s v="DQ-00332"/>
    <x v="40"/>
    <x v="0"/>
    <s v="OA0005"/>
    <s v="Bedak Heroxyn 150 gr"/>
    <s v="Obat Alergi"/>
    <s v="OA0005|"/>
    <n v="46"/>
    <m/>
    <s v=""/>
    <s v="RS DQLab"/>
    <x v="1"/>
    <s v=""/>
    <s v=""/>
    <s v=""/>
    <n v="16950"/>
    <n v="779700"/>
  </r>
  <r>
    <s v="DQ-00333"/>
    <x v="40"/>
    <x v="0"/>
    <s v="OH0005"/>
    <s v="Irbesartan"/>
    <s v="Obat Hipertensi"/>
    <s v="OH0005|"/>
    <n v="30"/>
    <m/>
    <s v=""/>
    <s v="RS DQLab"/>
    <x v="1"/>
    <s v=""/>
    <s v=""/>
    <s v=""/>
    <n v="108794"/>
    <n v="3263820"/>
  </r>
  <r>
    <s v="DQ-00334"/>
    <x v="40"/>
    <x v="0"/>
    <s v="OH0003"/>
    <s v="Candesartan Ogb Dexa"/>
    <s v="Obat Hipertensi"/>
    <s v="OH0003|"/>
    <n v="23"/>
    <m/>
    <s v=""/>
    <s v="RS DQLab"/>
    <x v="1"/>
    <s v=""/>
    <s v=""/>
    <s v=""/>
    <n v="5000"/>
    <n v="115000"/>
  </r>
  <r>
    <s v="DQ-00335"/>
    <x v="40"/>
    <x v="0"/>
    <s v="OH0001"/>
    <s v="Carditens"/>
    <s v="Obat Hipertensi"/>
    <s v="OH0001|"/>
    <n v="25"/>
    <m/>
    <s v=""/>
    <s v="RS DQLab"/>
    <x v="1"/>
    <s v=""/>
    <s v=""/>
    <s v=""/>
    <n v="100000"/>
    <n v="2500000"/>
  </r>
  <r>
    <s v="DQ-00336"/>
    <x v="40"/>
    <x v="0"/>
    <s v="OA0004"/>
    <s v="Bisoprolol Ogb Dexa"/>
    <s v="Obat Alergi"/>
    <s v="OA0004|"/>
    <n v="2"/>
    <m/>
    <s v=""/>
    <s v="RS DQLab"/>
    <x v="1"/>
    <s v=""/>
    <s v=""/>
    <s v=""/>
    <n v="10000"/>
    <n v="20000"/>
  </r>
  <r>
    <s v="DQ-00337"/>
    <x v="41"/>
    <x v="0"/>
    <s v="OB0002"/>
    <s v="Decolsen 1 Strip 4 Tablet"/>
    <s v="Obat Batuk &amp; Pilek"/>
    <s v="OB0002|"/>
    <n v="83"/>
    <m/>
    <s v=""/>
    <s v="RS DQLab"/>
    <x v="1"/>
    <s v=""/>
    <s v=""/>
    <s v=""/>
    <n v="2886"/>
    <n v="239538"/>
  </r>
  <r>
    <s v="DQ-00338"/>
    <x v="41"/>
    <x v="0"/>
    <s v="OA0005"/>
    <s v="Bedak Heroxyn 150 gr"/>
    <s v="Obat Alergi"/>
    <s v="OA0005|"/>
    <n v="35"/>
    <m/>
    <s v=""/>
    <s v="RS DQLab"/>
    <x v="1"/>
    <s v=""/>
    <s v=""/>
    <s v=""/>
    <n v="16950"/>
    <n v="593250"/>
  </r>
  <r>
    <s v="DQ-00339"/>
    <x v="41"/>
    <x v="0"/>
    <s v="OH0005"/>
    <s v="Irbesartan"/>
    <s v="Obat Hipertensi"/>
    <s v="OH0005|"/>
    <n v="34"/>
    <m/>
    <s v=""/>
    <s v="RS DQLab"/>
    <x v="1"/>
    <s v=""/>
    <s v=""/>
    <s v=""/>
    <n v="108794"/>
    <n v="3698996"/>
  </r>
  <r>
    <s v="DQ-00340"/>
    <x v="41"/>
    <x v="0"/>
    <s v="OD0010"/>
    <s v="Cilostazol Bernofarm"/>
    <s v="Obat Sakit Kepala &amp; Demam"/>
    <s v="OD0010|"/>
    <n v="37"/>
    <m/>
    <s v=""/>
    <s v="RS DQLab"/>
    <x v="1"/>
    <s v=""/>
    <s v=""/>
    <s v=""/>
    <n v="45450"/>
    <n v="1681650"/>
  </r>
  <r>
    <s v="DQ-00341"/>
    <x v="42"/>
    <x v="0"/>
    <s v="OA0005"/>
    <s v="Bedak Heroxyn 150 gr"/>
    <s v="Obat Alergi"/>
    <s v="OA0005|"/>
    <n v="46"/>
    <m/>
    <s v=""/>
    <s v="RS DQLab"/>
    <x v="1"/>
    <s v=""/>
    <s v=""/>
    <s v=""/>
    <n v="16950"/>
    <n v="779700"/>
  </r>
  <r>
    <s v="DQ-00342"/>
    <x v="42"/>
    <x v="0"/>
    <s v="OT0001"/>
    <s v="Otilon Ear Drops 8 mL"/>
    <s v="Obat Telinga"/>
    <s v="OT0001|"/>
    <n v="27"/>
    <m/>
    <s v=""/>
    <s v="RS DQLab"/>
    <x v="1"/>
    <s v=""/>
    <s v=""/>
    <s v=""/>
    <n v="55000"/>
    <n v="1485000"/>
  </r>
  <r>
    <s v="DQ-00343"/>
    <x v="42"/>
    <x v="0"/>
    <s v="OH0003"/>
    <s v="Candesartan Ogb Dexa"/>
    <s v="Obat Hipertensi"/>
    <s v="OH0003|"/>
    <n v="34"/>
    <m/>
    <s v=""/>
    <s v="RS DQLab"/>
    <x v="1"/>
    <s v=""/>
    <s v=""/>
    <s v=""/>
    <n v="5000"/>
    <n v="170000"/>
  </r>
  <r>
    <s v="DQ-00344"/>
    <x v="42"/>
    <x v="0"/>
    <s v="OK0002"/>
    <s v="Hyperchol 100 MG 12 KPS"/>
    <s v="Obat Kolesterol"/>
    <s v="OK0002|"/>
    <n v="12"/>
    <m/>
    <s v=""/>
    <s v="RS DQLab"/>
    <x v="1"/>
    <s v=""/>
    <s v=""/>
    <s v=""/>
    <n v="42800"/>
    <n v="513600"/>
  </r>
  <r>
    <s v="DQ-00345"/>
    <x v="42"/>
    <x v="0"/>
    <s v="OH0001"/>
    <s v="Carditens"/>
    <s v="Obat Hipertensi"/>
    <s v="OH0001|"/>
    <n v="188"/>
    <m/>
    <s v=""/>
    <s v="RS DQLab"/>
    <x v="1"/>
    <s v=""/>
    <s v=""/>
    <s v=""/>
    <n v="100000"/>
    <n v="18800000"/>
  </r>
  <r>
    <s v="DQ-00346"/>
    <x v="43"/>
    <x v="0"/>
    <s v="OB0002"/>
    <s v="Decolsen 1 Strip 4 Tablet"/>
    <s v="Obat Batuk &amp; Pilek"/>
    <s v="OB0002|"/>
    <n v="83"/>
    <m/>
    <s v=""/>
    <s v="RS DQLab"/>
    <x v="1"/>
    <s v=""/>
    <s v=""/>
    <s v=""/>
    <n v="2886"/>
    <n v="239538"/>
  </r>
  <r>
    <s v="DQ-00347"/>
    <x v="43"/>
    <x v="0"/>
    <s v="OD0008"/>
    <s v="Bodrex Extra"/>
    <s v="Obat Sakit Kepala &amp; Demam"/>
    <s v="OD0008|"/>
    <n v="55"/>
    <m/>
    <s v=""/>
    <s v="RS DQLab"/>
    <x v="1"/>
    <s v=""/>
    <s v=""/>
    <s v=""/>
    <n v="50788"/>
    <n v="2793340"/>
  </r>
  <r>
    <s v="DQ-00348"/>
    <x v="43"/>
    <x v="0"/>
    <s v="OD0008"/>
    <s v="Bodrex Extra"/>
    <s v="Obat Sakit Kepala &amp; Demam"/>
    <s v="OD0008|"/>
    <n v="62"/>
    <m/>
    <s v=""/>
    <s v="RS DQLab"/>
    <x v="1"/>
    <s v=""/>
    <s v=""/>
    <s v=""/>
    <n v="50788"/>
    <n v="3148856"/>
  </r>
  <r>
    <s v="DQ-00349"/>
    <x v="43"/>
    <x v="0"/>
    <s v="OA0005"/>
    <s v="Bedak Heroxyn 150 gr"/>
    <s v="Obat Alergi"/>
    <s v="OA0005|"/>
    <n v="10"/>
    <m/>
    <s v=""/>
    <s v="RS DQLab"/>
    <x v="1"/>
    <s v=""/>
    <s v=""/>
    <s v=""/>
    <n v="16950"/>
    <n v="169500"/>
  </r>
  <r>
    <s v="DQ-00350"/>
    <x v="43"/>
    <x v="0"/>
    <s v="OH0005"/>
    <s v="Irbesartan"/>
    <s v="Obat Hipertensi"/>
    <s v="OH0005|"/>
    <n v="24"/>
    <m/>
    <s v=""/>
    <s v="RS DQLab"/>
    <x v="1"/>
    <s v=""/>
    <s v=""/>
    <s v=""/>
    <n v="108794"/>
    <n v="2611056"/>
  </r>
  <r>
    <s v="DQ-00351"/>
    <x v="43"/>
    <x v="0"/>
    <s v="OD0009"/>
    <s v="Sanmol 500 MG 4 Tablet"/>
    <s v="Obat Sakit Kepala &amp; Demam"/>
    <s v="OD0009|"/>
    <n v="5"/>
    <m/>
    <s v=""/>
    <s v="RS DQLab"/>
    <x v="1"/>
    <s v=""/>
    <s v=""/>
    <s v=""/>
    <n v="1600"/>
    <n v="8000"/>
  </r>
  <r>
    <s v="DQ-00352"/>
    <x v="43"/>
    <x v="0"/>
    <s v="OD0007"/>
    <s v="Sanmol Paracetamol"/>
    <s v="Obat Sakit Kepala &amp; Demam"/>
    <s v="OD0007|"/>
    <n v="3"/>
    <m/>
    <s v=""/>
    <s v="RS DQLab"/>
    <x v="1"/>
    <s v=""/>
    <s v=""/>
    <s v=""/>
    <n v="16100"/>
    <n v="48300"/>
  </r>
  <r>
    <s v="DQ-00353"/>
    <x v="43"/>
    <x v="0"/>
    <s v="OA0003"/>
    <s v="Acetylcysteine Mahakam 200 mg"/>
    <s v="Obat Alergi"/>
    <s v="OA0003|"/>
    <n v="231"/>
    <m/>
    <s v=""/>
    <s v="RS DQLab"/>
    <x v="1"/>
    <s v=""/>
    <s v=""/>
    <s v=""/>
    <n v="33000"/>
    <n v="7623000"/>
  </r>
  <r>
    <s v="DQ-00354"/>
    <x v="43"/>
    <x v="0"/>
    <s v="OD0010"/>
    <s v="Cilostazol Bernofarm"/>
    <s v="Obat Sakit Kepala &amp; Demam"/>
    <s v="OD0010|"/>
    <n v="21"/>
    <m/>
    <s v=""/>
    <s v="RS DQLab"/>
    <x v="1"/>
    <s v=""/>
    <s v=""/>
    <s v=""/>
    <n v="45450"/>
    <n v="954450"/>
  </r>
  <r>
    <s v="DQ-00355"/>
    <x v="44"/>
    <x v="0"/>
    <s v="OB0002"/>
    <s v="Decolsen 1 Strip 4 Tablet"/>
    <s v="Obat Batuk &amp; Pilek"/>
    <s v="OB0002|"/>
    <n v="50"/>
    <m/>
    <s v=""/>
    <s v="RS DQLab"/>
    <x v="1"/>
    <s v=""/>
    <s v=""/>
    <s v=""/>
    <n v="2886"/>
    <n v="144300"/>
  </r>
  <r>
    <s v="DQ-00356"/>
    <x v="44"/>
    <x v="0"/>
    <s v="OB0002"/>
    <s v="Decolsen 1 Strip 4 Tablet"/>
    <s v="Obat Batuk &amp; Pilek"/>
    <s v="OB0002|"/>
    <n v="88"/>
    <m/>
    <s v=""/>
    <s v="RS DQLab"/>
    <x v="1"/>
    <s v=""/>
    <s v=""/>
    <s v=""/>
    <n v="2886"/>
    <n v="253968"/>
  </r>
  <r>
    <s v="DQ-00357"/>
    <x v="44"/>
    <x v="0"/>
    <s v="OD0011"/>
    <s v="Paramex Tablet / Obat"/>
    <s v="Obat Sakit Kepala &amp; Demam"/>
    <s v="OD0011|"/>
    <n v="239"/>
    <m/>
    <s v=""/>
    <s v="RS DQLab"/>
    <x v="1"/>
    <s v=""/>
    <s v=""/>
    <s v=""/>
    <n v="2560"/>
    <n v="611840"/>
  </r>
  <r>
    <s v="DQ-00358"/>
    <x v="44"/>
    <x v="0"/>
    <s v="OH0004"/>
    <s v="Amlodipine Besilate"/>
    <s v="Obat Hipertensi"/>
    <s v="OH0004|"/>
    <n v="294"/>
    <m/>
    <s v=""/>
    <s v="RS DQLab"/>
    <x v="1"/>
    <s v=""/>
    <s v=""/>
    <s v=""/>
    <n v="7467"/>
    <n v="2195298"/>
  </r>
  <r>
    <s v="DQ-00359"/>
    <x v="45"/>
    <x v="0"/>
    <s v="OD0009"/>
    <s v="Sanmol 500 MG 4 Tablet"/>
    <s v="Obat Sakit Kepala &amp; Demam"/>
    <s v="OD0009|"/>
    <n v="17"/>
    <m/>
    <s v=""/>
    <s v="RS DQLab"/>
    <x v="1"/>
    <s v=""/>
    <s v=""/>
    <s v=""/>
    <n v="1600"/>
    <n v="27200"/>
  </r>
  <r>
    <s v="DQ-00360"/>
    <x v="45"/>
    <x v="0"/>
    <s v="OH0001"/>
    <s v="Carditens"/>
    <s v="Obat Hipertensi"/>
    <s v="OH0001|"/>
    <n v="23"/>
    <m/>
    <s v=""/>
    <s v="RS DQLab"/>
    <x v="1"/>
    <s v=""/>
    <s v=""/>
    <s v=""/>
    <n v="100000"/>
    <n v="2300000"/>
  </r>
  <r>
    <s v="DQ-00361"/>
    <x v="45"/>
    <x v="0"/>
    <s v="OB0004"/>
    <s v="Lo Han Kuo Infusion 12"/>
    <s v="Obat Batuk &amp; Pilek"/>
    <s v="OB0004|"/>
    <n v="21"/>
    <m/>
    <s v=""/>
    <s v="RS DQLab"/>
    <x v="1"/>
    <s v=""/>
    <s v=""/>
    <s v=""/>
    <n v="23869"/>
    <n v="501249"/>
  </r>
  <r>
    <s v="DQ-00362"/>
    <x v="45"/>
    <x v="0"/>
    <s v="OB0008"/>
    <s v="Konidin 4 Tablet"/>
    <s v="Obat Batuk &amp; Pilek"/>
    <s v="OB0008|"/>
    <n v="8"/>
    <m/>
    <s v=""/>
    <s v="RS DQLab"/>
    <x v="1"/>
    <s v=""/>
    <s v=""/>
    <s v=""/>
    <n v="2460"/>
    <n v="19680"/>
  </r>
  <r>
    <s v="DQ-00363"/>
    <x v="46"/>
    <x v="0"/>
    <s v="OD0008"/>
    <s v="Bodrex Extra"/>
    <s v="Obat Sakit Kepala &amp; Demam"/>
    <s v="OD0008|"/>
    <n v="46"/>
    <m/>
    <s v=""/>
    <s v="RS DQLab"/>
    <x v="1"/>
    <s v=""/>
    <s v=""/>
    <s v=""/>
    <n v="50788"/>
    <n v="2336248"/>
  </r>
  <r>
    <s v="DQ-00364"/>
    <x v="46"/>
    <x v="0"/>
    <s v="OT0001"/>
    <s v="Otilon Ear Drops 8 mL"/>
    <s v="Obat Telinga"/>
    <s v="OT0001|"/>
    <n v="39"/>
    <m/>
    <s v=""/>
    <s v="RS DQLab"/>
    <x v="1"/>
    <s v=""/>
    <s v=""/>
    <s v=""/>
    <n v="55000"/>
    <n v="2145000"/>
  </r>
  <r>
    <s v="DQ-00365"/>
    <x v="46"/>
    <x v="0"/>
    <s v="OA0003"/>
    <s v="Acetylcysteine Mahakam 200 mg"/>
    <s v="Obat Alergi"/>
    <s v="OA0003|"/>
    <n v="169"/>
    <m/>
    <s v=""/>
    <s v="RS DQLab"/>
    <x v="1"/>
    <s v=""/>
    <s v=""/>
    <s v=""/>
    <n v="33000"/>
    <n v="5577000"/>
  </r>
  <r>
    <s v="DQ-00366"/>
    <x v="47"/>
    <x v="0"/>
    <s v="OB0002"/>
    <s v="Decolsen 1 Strip 4 Tablet"/>
    <s v="Obat Batuk &amp; Pilek"/>
    <s v="OB0002|"/>
    <n v="20"/>
    <m/>
    <s v=""/>
    <s v="RS DQLab"/>
    <x v="1"/>
    <s v=""/>
    <s v=""/>
    <s v=""/>
    <n v="2886"/>
    <n v="57720"/>
  </r>
  <r>
    <s v="DQ-00367"/>
    <x v="47"/>
    <x v="0"/>
    <s v="OD0009"/>
    <s v="Sanmol 500 MG 4 Tablet"/>
    <s v="Obat Sakit Kepala &amp; Demam"/>
    <s v="OD0009|"/>
    <n v="20"/>
    <m/>
    <s v=""/>
    <s v="RS DQLab"/>
    <x v="1"/>
    <s v=""/>
    <s v=""/>
    <s v=""/>
    <n v="1600"/>
    <n v="32000"/>
  </r>
  <r>
    <s v="DQ-00368"/>
    <x v="47"/>
    <x v="0"/>
    <s v="OD0006"/>
    <s v="Proris Ibuprofen"/>
    <s v="Obat Sakit Kepala &amp; Demam"/>
    <s v="OD0006|"/>
    <n v="7"/>
    <m/>
    <s v=""/>
    <s v="RS DQLab"/>
    <x v="1"/>
    <s v=""/>
    <s v=""/>
    <s v=""/>
    <n v="25000"/>
    <n v="175000"/>
  </r>
  <r>
    <s v="DQ-00369"/>
    <x v="48"/>
    <x v="0"/>
    <s v="OA0005"/>
    <s v="Bedak Heroxyn 150 gr"/>
    <s v="Obat Alergi"/>
    <s v="OA0005|"/>
    <n v="55"/>
    <m/>
    <s v=""/>
    <s v="RS DQLab"/>
    <x v="1"/>
    <s v=""/>
    <s v=""/>
    <s v=""/>
    <n v="16950"/>
    <n v="932250"/>
  </r>
  <r>
    <s v="DQ-00370"/>
    <x v="48"/>
    <x v="0"/>
    <s v="OD0009"/>
    <s v="Sanmol 500 MG 4 Tablet"/>
    <s v="Obat Sakit Kepala &amp; Demam"/>
    <s v="OD0009|"/>
    <n v="5"/>
    <m/>
    <s v=""/>
    <s v="RS DQLab"/>
    <x v="1"/>
    <s v=""/>
    <s v=""/>
    <s v=""/>
    <n v="1600"/>
    <n v="8000"/>
  </r>
  <r>
    <s v="DQ-00371"/>
    <x v="48"/>
    <x v="0"/>
    <s v="OT0001"/>
    <s v="Otilon Ear Drops 8 mL"/>
    <s v="Obat Telinga"/>
    <s v="OT0001|"/>
    <n v="47"/>
    <m/>
    <s v=""/>
    <s v="RS DQLab"/>
    <x v="1"/>
    <s v=""/>
    <s v=""/>
    <s v=""/>
    <n v="55000"/>
    <n v="2585000"/>
  </r>
  <r>
    <s v="DQ-00372"/>
    <x v="48"/>
    <x v="0"/>
    <s v="OH0002"/>
    <s v="Concor 5MG Strip 10"/>
    <s v="Obat Hipertensi"/>
    <s v="OH0002|"/>
    <n v="12"/>
    <m/>
    <s v=""/>
    <s v="RS DQLab"/>
    <x v="1"/>
    <s v=""/>
    <s v=""/>
    <s v=""/>
    <n v="102000"/>
    <n v="1224000"/>
  </r>
  <r>
    <s v="DQ-00373"/>
    <x v="49"/>
    <x v="0"/>
    <s v="OD0008"/>
    <s v="Bodrex Extra"/>
    <s v="Obat Sakit Kepala &amp; Demam"/>
    <s v="OD0008|"/>
    <n v="34"/>
    <m/>
    <s v=""/>
    <s v="RS DQLab"/>
    <x v="1"/>
    <s v=""/>
    <s v=""/>
    <s v=""/>
    <n v="50788"/>
    <n v="1726792"/>
  </r>
  <r>
    <s v="DQ-00374"/>
    <x v="49"/>
    <x v="0"/>
    <s v="OT0001"/>
    <s v="Otilon Ear Drops 8 mL"/>
    <s v="Obat Telinga"/>
    <s v="OT0001|"/>
    <n v="35"/>
    <m/>
    <s v=""/>
    <s v="RS DQLab"/>
    <x v="1"/>
    <s v=""/>
    <s v=""/>
    <s v=""/>
    <n v="55000"/>
    <n v="1925000"/>
  </r>
  <r>
    <s v="DQ-00375"/>
    <x v="49"/>
    <x v="0"/>
    <s v="OH0001"/>
    <s v="Carditens"/>
    <s v="Obat Hipertensi"/>
    <s v="OH0001|"/>
    <n v="5"/>
    <m/>
    <s v=""/>
    <s v="RS DQLab"/>
    <x v="1"/>
    <s v=""/>
    <s v=""/>
    <s v=""/>
    <n v="100000"/>
    <n v="500000"/>
  </r>
  <r>
    <s v="DQ-00376"/>
    <x v="49"/>
    <x v="0"/>
    <s v="OA0004"/>
    <s v="Bisoprolol Ogb Dexa"/>
    <s v="Obat Alergi"/>
    <s v="OA0004|"/>
    <n v="12"/>
    <m/>
    <s v=""/>
    <s v="RS DQLab"/>
    <x v="1"/>
    <s v=""/>
    <s v=""/>
    <s v=""/>
    <n v="10000"/>
    <n v="120000"/>
  </r>
  <r>
    <s v="DQ-00377"/>
    <x v="49"/>
    <x v="0"/>
    <s v="OD0005"/>
    <s v="Panadol Anak Tablet 1 Strip"/>
    <s v="Obat Sakit Kepala &amp; Demam"/>
    <s v="OD0005|"/>
    <n v="3"/>
    <m/>
    <s v=""/>
    <s v="RS DQLab"/>
    <x v="1"/>
    <s v=""/>
    <s v=""/>
    <s v=""/>
    <n v="25000"/>
    <n v="75000"/>
  </r>
  <r>
    <s v="DQ-00378"/>
    <x v="49"/>
    <x v="0"/>
    <s v="OB0008"/>
    <s v="Konidin 4 Tablet"/>
    <s v="Obat Batuk &amp; Pilek"/>
    <s v="OB0008|"/>
    <n v="14"/>
    <m/>
    <s v=""/>
    <s v="RS DQLab"/>
    <x v="1"/>
    <s v=""/>
    <s v=""/>
    <s v=""/>
    <n v="2460"/>
    <n v="34440"/>
  </r>
  <r>
    <s v="DQ-00379"/>
    <x v="50"/>
    <x v="0"/>
    <s v="OB0002"/>
    <s v="Decolsen 1 Strip 4 Tablet"/>
    <s v="Obat Batuk &amp; Pilek"/>
    <s v="OB0002|"/>
    <n v="30"/>
    <m/>
    <s v=""/>
    <s v="RS DQLab"/>
    <x v="1"/>
    <s v=""/>
    <s v=""/>
    <s v=""/>
    <n v="2886"/>
    <n v="86580"/>
  </r>
  <r>
    <s v="DQ-00380"/>
    <x v="50"/>
    <x v="0"/>
    <s v="OH0005"/>
    <s v="Irbesartan"/>
    <s v="Obat Hipertensi"/>
    <s v="OH0005|"/>
    <n v="52"/>
    <m/>
    <s v=""/>
    <s v="RS DQLab"/>
    <x v="1"/>
    <s v=""/>
    <s v=""/>
    <s v=""/>
    <n v="108794"/>
    <n v="5657288"/>
  </r>
  <r>
    <s v="DQ-00381"/>
    <x v="50"/>
    <x v="0"/>
    <s v="OH0005"/>
    <s v="Irbesartan"/>
    <s v="Obat Hipertensi"/>
    <s v="OH0005|"/>
    <n v="3"/>
    <m/>
    <s v=""/>
    <s v="RS DQLab"/>
    <x v="1"/>
    <s v=""/>
    <s v=""/>
    <s v=""/>
    <n v="108794"/>
    <n v="326382"/>
  </r>
  <r>
    <s v="DQ-00382"/>
    <x v="50"/>
    <x v="0"/>
    <s v="OB0006"/>
    <s v="Ultraflu Box Isi 25 Strip"/>
    <s v="Obat Batuk &amp; Pilek"/>
    <s v="OB0006|"/>
    <n v="176"/>
    <m/>
    <s v=""/>
    <s v="RS DQLab"/>
    <x v="1"/>
    <s v=""/>
    <s v=""/>
    <s v=""/>
    <n v="72500"/>
    <n v="12760000"/>
  </r>
  <r>
    <s v="DQ-00383"/>
    <x v="50"/>
    <x v="0"/>
    <s v="OA0004"/>
    <s v="Bisoprolol Ogb Dexa"/>
    <s v="Obat Alergi"/>
    <s v="OA0004|"/>
    <n v="21"/>
    <m/>
    <s v=""/>
    <s v="RS DQLab"/>
    <x v="1"/>
    <s v=""/>
    <s v=""/>
    <s v=""/>
    <n v="10000"/>
    <n v="210000"/>
  </r>
  <r>
    <s v="DQ-00384"/>
    <x v="51"/>
    <x v="0"/>
    <s v="OA0005"/>
    <s v="Bedak Heroxyn 150 gr"/>
    <s v="Obat Alergi"/>
    <s v="OA0005|"/>
    <n v="63"/>
    <m/>
    <s v=""/>
    <s v="RS DQLab"/>
    <x v="1"/>
    <s v=""/>
    <s v=""/>
    <s v=""/>
    <n v="16950"/>
    <n v="1067850"/>
  </r>
  <r>
    <s v="DQ-00385"/>
    <x v="51"/>
    <x v="0"/>
    <s v="OH0005"/>
    <s v="Irbesartan"/>
    <s v="Obat Hipertensi"/>
    <s v="OH0005|"/>
    <n v="50"/>
    <m/>
    <s v=""/>
    <s v="RS DQLab"/>
    <x v="1"/>
    <s v=""/>
    <s v=""/>
    <s v=""/>
    <n v="108794"/>
    <n v="5439700"/>
  </r>
  <r>
    <s v="DQ-00386"/>
    <x v="51"/>
    <x v="0"/>
    <s v="OB0006"/>
    <s v="Ultraflu Box Isi 25 Strip"/>
    <s v="Obat Batuk &amp; Pilek"/>
    <s v="OB0006|"/>
    <n v="358"/>
    <m/>
    <s v=""/>
    <m/>
    <x v="1"/>
    <s v=""/>
    <s v=""/>
    <s v=""/>
    <n v="72500"/>
    <n v="25955000"/>
  </r>
  <r>
    <s v="DQ-00387"/>
    <x v="51"/>
    <x v="0"/>
    <s v="OD0011"/>
    <s v="Paramex Tablet / Obat"/>
    <s v="Obat Sakit Kepala &amp; Demam"/>
    <s v="OD0011|"/>
    <n v="73"/>
    <m/>
    <s v=""/>
    <m/>
    <x v="1"/>
    <s v=""/>
    <s v=""/>
    <s v=""/>
    <n v="2560"/>
    <n v="186880"/>
  </r>
  <r>
    <s v="DQ-00388"/>
    <x v="51"/>
    <x v="0"/>
    <s v="OD0001"/>
    <s v="Koolfever"/>
    <s v="Obat Sakit Kepala &amp; Demam"/>
    <s v="OD0001|"/>
    <n v="90"/>
    <m/>
    <s v=""/>
    <s v="RS DQLab"/>
    <x v="1"/>
    <s v=""/>
    <s v=""/>
    <s v=""/>
    <n v="7500"/>
    <n v="675000"/>
  </r>
  <r>
    <s v="DQ-00389"/>
    <x v="51"/>
    <x v="0"/>
    <s v="OD0006"/>
    <s v="Proris Ibuprofen"/>
    <s v="Obat Sakit Kepala &amp; Demam"/>
    <s v="OD0006|"/>
    <n v="382"/>
    <m/>
    <s v=""/>
    <s v="RS DQLab"/>
    <x v="1"/>
    <s v=""/>
    <s v=""/>
    <s v=""/>
    <n v="25000"/>
    <n v="9550000"/>
  </r>
  <r>
    <s v="DQ-00390"/>
    <x v="52"/>
    <x v="0"/>
    <s v="OB0002"/>
    <s v="Decolsen 1 Strip 4 Tablet"/>
    <s v="Obat Batuk &amp; Pilek"/>
    <s v="OB0002|"/>
    <n v="43"/>
    <m/>
    <s v=""/>
    <s v="RS DQLab"/>
    <x v="1"/>
    <s v=""/>
    <s v=""/>
    <s v=""/>
    <n v="2886"/>
    <n v="124098"/>
  </r>
  <r>
    <s v="DQ-00391"/>
    <x v="52"/>
    <x v="0"/>
    <s v="OB0002"/>
    <s v="Decolsen 1 Strip 4 Tablet"/>
    <s v="Obat Batuk &amp; Pilek"/>
    <s v="OB0002|"/>
    <n v="60"/>
    <m/>
    <s v=""/>
    <s v="RS DQLab"/>
    <x v="1"/>
    <s v=""/>
    <s v=""/>
    <s v=""/>
    <n v="2886"/>
    <n v="173160"/>
  </r>
  <r>
    <s v="DQ-00392"/>
    <x v="52"/>
    <x v="0"/>
    <s v="OB0006"/>
    <s v="Ultraflu Box Isi 25 Strip"/>
    <s v="Obat Batuk &amp; Pilek"/>
    <s v="OB0006|"/>
    <n v="24"/>
    <m/>
    <s v=""/>
    <s v="RS DQLab"/>
    <x v="1"/>
    <s v=""/>
    <s v=""/>
    <s v=""/>
    <n v="72500"/>
    <n v="1740000"/>
  </r>
  <r>
    <s v="DQ-00393"/>
    <x v="53"/>
    <x v="0"/>
    <s v="OB0002"/>
    <s v="Decolsen 1 Strip 4 Tablet"/>
    <s v="Obat Batuk &amp; Pilek"/>
    <s v="OB0002|"/>
    <n v="95"/>
    <m/>
    <s v=""/>
    <s v="RS DQLab"/>
    <x v="1"/>
    <s v=""/>
    <s v=""/>
    <s v=""/>
    <n v="2886"/>
    <n v="274170"/>
  </r>
  <r>
    <s v="DQ-00394"/>
    <x v="53"/>
    <x v="0"/>
    <s v="OH0005"/>
    <s v="Irbesartan"/>
    <s v="Obat Hipertensi"/>
    <s v="OH0005|"/>
    <n v="22"/>
    <m/>
    <s v=""/>
    <s v="RS DQLab"/>
    <x v="1"/>
    <s v=""/>
    <s v=""/>
    <s v=""/>
    <n v="108794"/>
    <n v="2393468"/>
  </r>
  <r>
    <s v="DQ-00395"/>
    <x v="53"/>
    <x v="0"/>
    <s v="OD0009"/>
    <s v="Sanmol 500 MG 4 Tablet"/>
    <s v="Obat Sakit Kepala &amp; Demam"/>
    <s v="OD0009|"/>
    <n v="19"/>
    <m/>
    <s v=""/>
    <s v="RS DQLab"/>
    <x v="1"/>
    <s v=""/>
    <s v=""/>
    <s v=""/>
    <n v="1600"/>
    <n v="30400"/>
  </r>
  <r>
    <s v="DQ-00396"/>
    <x v="53"/>
    <x v="0"/>
    <s v="OH0003"/>
    <s v="Candesartan Ogb Dexa"/>
    <s v="Obat Hipertensi"/>
    <s v="OH0003|"/>
    <n v="52"/>
    <m/>
    <s v=""/>
    <s v="RS DQLab"/>
    <x v="1"/>
    <s v=""/>
    <s v=""/>
    <s v=""/>
    <n v="5000"/>
    <n v="260000"/>
  </r>
  <r>
    <s v="DQ-00397"/>
    <x v="54"/>
    <x v="0"/>
    <s v="OT0001"/>
    <s v="Otilon Ear Drops 8 mL"/>
    <s v="Obat Telinga"/>
    <s v="OT0001|"/>
    <n v="14"/>
    <m/>
    <s v=""/>
    <s v="RS DQLab"/>
    <x v="1"/>
    <s v=""/>
    <s v=""/>
    <s v=""/>
    <n v="55000"/>
    <n v="770000"/>
  </r>
  <r>
    <s v="DQ-00398"/>
    <x v="54"/>
    <x v="0"/>
    <s v="OK0002"/>
    <s v="Hyperchol 100 MG 12 KPS"/>
    <s v="Obat Kolesterol"/>
    <s v="OK0002|"/>
    <n v="256"/>
    <m/>
    <s v=""/>
    <s v="RS DQLab"/>
    <x v="1"/>
    <s v=""/>
    <s v=""/>
    <s v=""/>
    <n v="42800"/>
    <n v="10956800"/>
  </r>
  <r>
    <s v="DQ-00399"/>
    <x v="54"/>
    <x v="0"/>
    <s v="OA0003"/>
    <s v="Acetylcysteine Mahakam 200 mg"/>
    <s v="Obat Alergi"/>
    <s v="OA0003|"/>
    <n v="60"/>
    <m/>
    <s v=""/>
    <s v="RS DQLab"/>
    <x v="1"/>
    <s v=""/>
    <s v=""/>
    <s v=""/>
    <n v="33000"/>
    <n v="1980000"/>
  </r>
  <r>
    <s v="DQ-00400"/>
    <x v="54"/>
    <x v="0"/>
    <s v="OD0006"/>
    <s v="Proris Ibuprofen"/>
    <s v="Obat Sakit Kepala &amp; Demam"/>
    <s v="OD0006|"/>
    <n v="66"/>
    <m/>
    <s v=""/>
    <s v="RS DQLab"/>
    <x v="1"/>
    <s v=""/>
    <s v=""/>
    <s v=""/>
    <n v="25000"/>
    <n v="1650000"/>
  </r>
  <r>
    <s v="DQ-00401"/>
    <x v="55"/>
    <x v="0"/>
    <s v="OB0002"/>
    <s v="Decolsen 1 Strip 4 Tablet"/>
    <s v="Obat Batuk &amp; Pilek"/>
    <s v="OB0002|"/>
    <n v="46"/>
    <m/>
    <s v=""/>
    <s v="RS DQLab"/>
    <x v="1"/>
    <s v=""/>
    <s v=""/>
    <s v=""/>
    <n v="2886"/>
    <n v="132756"/>
  </r>
  <r>
    <s v="DQ-00402"/>
    <x v="55"/>
    <x v="0"/>
    <s v="OK0002"/>
    <s v="Hyperchol 100 MG 12 KPS"/>
    <s v="Obat Kolesterol"/>
    <s v="OK0002|"/>
    <n v="168"/>
    <m/>
    <s v=""/>
    <s v="RS DQLab"/>
    <x v="1"/>
    <s v=""/>
    <s v=""/>
    <s v=""/>
    <n v="42800"/>
    <n v="7190400"/>
  </r>
  <r>
    <s v="DQ-00403"/>
    <x v="55"/>
    <x v="0"/>
    <s v="OK0002"/>
    <s v="Hyperchol 100 MG 12 KPS"/>
    <s v="Obat Kolesterol"/>
    <s v="OK0002|"/>
    <n v="18"/>
    <m/>
    <s v=""/>
    <s v="RS DQLab"/>
    <x v="1"/>
    <s v=""/>
    <s v=""/>
    <s v=""/>
    <n v="42800"/>
    <n v="770400"/>
  </r>
  <r>
    <s v="DQ-00404"/>
    <x v="55"/>
    <x v="0"/>
    <s v="OH0001"/>
    <s v="Carditens"/>
    <s v="Obat Hipertensi"/>
    <s v="OH0001|"/>
    <n v="40"/>
    <m/>
    <s v=""/>
    <s v="RS DQLab"/>
    <x v="1"/>
    <s v=""/>
    <s v=""/>
    <s v=""/>
    <n v="100000"/>
    <n v="4000000"/>
  </r>
  <r>
    <s v="DQ-00405"/>
    <x v="55"/>
    <x v="0"/>
    <s v="OB0004"/>
    <s v="Lo Han Kuo Infusion 12"/>
    <s v="Obat Batuk &amp; Pilek"/>
    <s v="OB0004|"/>
    <n v="3"/>
    <m/>
    <s v=""/>
    <s v="RS DQLab"/>
    <x v="1"/>
    <s v=""/>
    <s v=""/>
    <s v=""/>
    <n v="23869"/>
    <n v="71607"/>
  </r>
  <r>
    <s v="DQ-00406"/>
    <x v="55"/>
    <x v="0"/>
    <s v="OB0004"/>
    <s v="Lo Han Kuo Infusion 12"/>
    <s v="Obat Batuk &amp; Pilek"/>
    <s v="OB0004|"/>
    <n v="258"/>
    <m/>
    <s v=""/>
    <s v="RS DQLab"/>
    <x v="1"/>
    <s v=""/>
    <s v=""/>
    <s v=""/>
    <n v="23869"/>
    <n v="6158202"/>
  </r>
  <r>
    <s v="DQ-00407"/>
    <x v="55"/>
    <x v="0"/>
    <s v="OB0004"/>
    <s v="Lo Han Kuo Infusion 12"/>
    <s v="Obat Batuk &amp; Pilek"/>
    <s v="OB0004|"/>
    <n v="7"/>
    <m/>
    <s v=""/>
    <s v="RS DQLab"/>
    <x v="1"/>
    <s v=""/>
    <s v=""/>
    <s v=""/>
    <n v="23869"/>
    <n v="167083"/>
  </r>
  <r>
    <s v="DQ-00408"/>
    <x v="55"/>
    <x v="0"/>
    <s v="OA0001"/>
    <s v="Ozen 10 MG Blister"/>
    <s v="Obat Alergi"/>
    <s v="OA0001|"/>
    <n v="3"/>
    <m/>
    <s v=""/>
    <s v="RS DQLab"/>
    <x v="1"/>
    <s v=""/>
    <s v=""/>
    <s v=""/>
    <n v="18611"/>
    <n v="55833"/>
  </r>
  <r>
    <s v="DQ-00409"/>
    <x v="56"/>
    <x v="0"/>
    <s v="OD0008"/>
    <s v="Bodrex Extra"/>
    <s v="Obat Sakit Kepala &amp; Demam"/>
    <s v="OD0008|"/>
    <n v="5"/>
    <m/>
    <s v=""/>
    <s v="RS DQLab"/>
    <x v="1"/>
    <s v=""/>
    <s v=""/>
    <s v=""/>
    <n v="50788"/>
    <n v="253940"/>
  </r>
  <r>
    <s v="DQ-00410"/>
    <x v="56"/>
    <x v="0"/>
    <s v="OD0008"/>
    <s v="Bodrex Extra"/>
    <s v="Obat Sakit Kepala &amp; Demam"/>
    <s v="OD0008|"/>
    <n v="43"/>
    <m/>
    <s v=""/>
    <s v="RS DQLab"/>
    <x v="1"/>
    <s v=""/>
    <s v=""/>
    <s v=""/>
    <n v="50788"/>
    <n v="2183884"/>
  </r>
  <r>
    <s v="DQ-00411"/>
    <x v="56"/>
    <x v="0"/>
    <s v="OD0009"/>
    <s v="Sanmol 500 MG 4 Tablet"/>
    <s v="Obat Sakit Kepala &amp; Demam"/>
    <s v="OD0009|"/>
    <n v="43"/>
    <m/>
    <s v=""/>
    <s v="RS DQLab"/>
    <x v="1"/>
    <s v=""/>
    <s v=""/>
    <s v=""/>
    <n v="1600"/>
    <n v="68800"/>
  </r>
  <r>
    <s v="DQ-00412"/>
    <x v="56"/>
    <x v="0"/>
    <s v="OH0003"/>
    <s v="Candesartan Ogb Dexa"/>
    <s v="Obat Hipertensi"/>
    <s v="OH0003|"/>
    <n v="45"/>
    <m/>
    <s v=""/>
    <s v="RS DQLab"/>
    <x v="1"/>
    <s v=""/>
    <s v=""/>
    <s v=""/>
    <n v="5000"/>
    <n v="225000"/>
  </r>
  <r>
    <s v="DQ-00413"/>
    <x v="56"/>
    <x v="0"/>
    <s v="OA0006"/>
    <s v="Dexteem Box Plus 100 Tablet"/>
    <s v="Obat Alergi"/>
    <s v="OA0006|"/>
    <n v="78"/>
    <m/>
    <s v=""/>
    <s v="RS DQLab"/>
    <x v="1"/>
    <s v=""/>
    <s v=""/>
    <s v=""/>
    <n v="25322"/>
    <n v="1975116"/>
  </r>
  <r>
    <s v="DQ-00414"/>
    <x v="56"/>
    <x v="0"/>
    <s v="OA0004"/>
    <s v="Bisoprolol Ogb Dexa"/>
    <s v="Obat Alergi"/>
    <s v="OA0004|"/>
    <n v="16"/>
    <m/>
    <s v=""/>
    <s v="RS DQLab"/>
    <x v="1"/>
    <s v=""/>
    <s v=""/>
    <s v=""/>
    <n v="10000"/>
    <n v="160000"/>
  </r>
  <r>
    <s v="DQ-00415"/>
    <x v="56"/>
    <x v="0"/>
    <s v="OH0004"/>
    <s v="Amlodipine Besilate"/>
    <s v="Obat Hipertensi"/>
    <s v="OH0004|"/>
    <n v="45"/>
    <m/>
    <s v=""/>
    <s v="RS DQLab"/>
    <x v="1"/>
    <s v=""/>
    <s v=""/>
    <s v=""/>
    <n v="7467"/>
    <n v="336015"/>
  </r>
  <r>
    <s v="DQ-00416"/>
    <x v="57"/>
    <x v="0"/>
    <s v="OB0002"/>
    <s v="Decolsen 1 Strip 4 Tablet"/>
    <s v="Obat Batuk &amp; Pilek"/>
    <s v="OB0002|"/>
    <n v="67"/>
    <m/>
    <s v=""/>
    <s v="RS DQLab"/>
    <x v="1"/>
    <s v=""/>
    <s v=""/>
    <s v=""/>
    <n v="2886"/>
    <n v="193362"/>
  </r>
  <r>
    <s v="DQ-00417"/>
    <x v="57"/>
    <x v="0"/>
    <s v="OB0002"/>
    <s v="Decolsen 1 Strip 4 Tablet"/>
    <s v="Obat Batuk &amp; Pilek"/>
    <s v="OB0002|"/>
    <n v="61"/>
    <m/>
    <s v=""/>
    <s v="RS DQLab"/>
    <x v="1"/>
    <s v=""/>
    <s v=""/>
    <s v=""/>
    <n v="2886"/>
    <n v="176046"/>
  </r>
  <r>
    <s v="DQ-00418"/>
    <x v="57"/>
    <x v="0"/>
    <s v="OD0008"/>
    <s v="Bodrex Extra"/>
    <s v="Obat Sakit Kepala &amp; Demam"/>
    <s v="OD0008|"/>
    <n v="25"/>
    <m/>
    <s v=""/>
    <s v="RS DQLab"/>
    <x v="1"/>
    <s v=""/>
    <s v=""/>
    <s v=""/>
    <n v="50788"/>
    <n v="1269700"/>
  </r>
  <r>
    <s v="DQ-00419"/>
    <x v="57"/>
    <x v="0"/>
    <s v="OA0005"/>
    <s v="Bedak Heroxyn 150 gr"/>
    <s v="Obat Alergi"/>
    <s v="OA0005|"/>
    <n v="55"/>
    <m/>
    <s v=""/>
    <s v="RS DQLab"/>
    <x v="1"/>
    <s v=""/>
    <s v=""/>
    <s v=""/>
    <n v="16950"/>
    <n v="932250"/>
  </r>
  <r>
    <s v="DQ-00420"/>
    <x v="57"/>
    <x v="0"/>
    <s v="OD0009"/>
    <s v="Sanmol 500 MG 4 Tablet"/>
    <s v="Obat Sakit Kepala &amp; Demam"/>
    <s v="OD0009|"/>
    <n v="6"/>
    <m/>
    <s v=""/>
    <s v="RS DQLab"/>
    <x v="1"/>
    <s v=""/>
    <s v=""/>
    <s v=""/>
    <n v="1600"/>
    <n v="9600"/>
  </r>
  <r>
    <s v="DQ-00421"/>
    <x v="57"/>
    <x v="0"/>
    <s v="OA0006"/>
    <s v="Dexteem Box Plus 100 Tablet"/>
    <s v="Obat Alergi"/>
    <s v="OA0006|"/>
    <n v="32"/>
    <m/>
    <s v=""/>
    <s v="RS DQLab"/>
    <x v="1"/>
    <s v=""/>
    <s v=""/>
    <s v=""/>
    <n v="25322"/>
    <n v="810304"/>
  </r>
  <r>
    <s v="DQ-00422"/>
    <x v="57"/>
    <x v="0"/>
    <s v="OB0006"/>
    <s v="Ultraflu Box Isi 25 Strip"/>
    <s v="Obat Batuk &amp; Pilek"/>
    <s v="OB0006|"/>
    <n v="92"/>
    <m/>
    <s v=""/>
    <s v="RS DQLab"/>
    <x v="1"/>
    <s v=""/>
    <s v=""/>
    <s v=""/>
    <n v="72500"/>
    <n v="6670000"/>
  </r>
  <r>
    <s v="DQ-00423"/>
    <x v="57"/>
    <x v="0"/>
    <s v="OD0011"/>
    <s v="Paramex Tablet / Obat"/>
    <s v="Obat Sakit Kepala &amp; Demam"/>
    <s v="OD0011|"/>
    <n v="103"/>
    <m/>
    <s v=""/>
    <s v="RS DQLab"/>
    <x v="1"/>
    <s v=""/>
    <s v=""/>
    <s v=""/>
    <n v="2560"/>
    <n v="263680"/>
  </r>
  <r>
    <s v="DQ-00424"/>
    <x v="58"/>
    <x v="0"/>
    <s v="OB0002"/>
    <s v="Decolsen 1 Strip 4 Tablet"/>
    <s v="Obat Batuk &amp; Pilek"/>
    <s v="OB0002|"/>
    <n v="39"/>
    <m/>
    <s v=""/>
    <s v="RS DQLab"/>
    <x v="1"/>
    <s v=""/>
    <s v=""/>
    <s v=""/>
    <n v="2886"/>
    <n v="112554"/>
  </r>
  <r>
    <s v="DQ-00425"/>
    <x v="58"/>
    <x v="0"/>
    <s v="OB0002"/>
    <s v="Decolsen 1 Strip 4 Tablet"/>
    <s v="Obat Batuk &amp; Pilek"/>
    <s v="OB0002|"/>
    <n v="96"/>
    <m/>
    <s v=""/>
    <s v="RS DQLab"/>
    <x v="1"/>
    <s v=""/>
    <s v=""/>
    <s v=""/>
    <n v="2886"/>
    <n v="277056"/>
  </r>
  <r>
    <s v="DQ-00426"/>
    <x v="58"/>
    <x v="0"/>
    <s v="OB0002"/>
    <s v="Decolsen 1 Strip 4 Tablet"/>
    <s v="Obat Batuk &amp; Pilek"/>
    <s v="OB0002|"/>
    <n v="80"/>
    <m/>
    <s v=""/>
    <s v="RS DQLab"/>
    <x v="1"/>
    <s v=""/>
    <s v=""/>
    <s v=""/>
    <n v="2886"/>
    <n v="230880"/>
  </r>
  <r>
    <s v="DQ-00427"/>
    <x v="58"/>
    <x v="0"/>
    <s v="OA0005"/>
    <s v="Bedak Heroxyn 150 gr"/>
    <s v="Obat Alergi"/>
    <s v="OA0005|"/>
    <n v="14"/>
    <m/>
    <s v=""/>
    <s v="RS DQLab"/>
    <x v="1"/>
    <s v=""/>
    <s v=""/>
    <s v=""/>
    <n v="16950"/>
    <n v="237300"/>
  </r>
  <r>
    <s v="DQ-00428"/>
    <x v="58"/>
    <x v="0"/>
    <s v="OD0001"/>
    <s v="Koolfever"/>
    <s v="Obat Sakit Kepala &amp; Demam"/>
    <s v="OD0001|"/>
    <n v="8"/>
    <m/>
    <s v=""/>
    <s v="RS DQLab"/>
    <x v="1"/>
    <s v=""/>
    <s v=""/>
    <s v=""/>
    <n v="7500"/>
    <n v="60000"/>
  </r>
  <r>
    <s v="DQ-00429"/>
    <x v="59"/>
    <x v="0"/>
    <s v="OD0008"/>
    <s v="Bodrex Extra"/>
    <s v="Obat Sakit Kepala &amp; Demam"/>
    <s v="OD0008|"/>
    <n v="69"/>
    <m/>
    <s v=""/>
    <s v="RS DQLab"/>
    <x v="1"/>
    <s v=""/>
    <s v=""/>
    <s v=""/>
    <n v="50788"/>
    <n v="3504372"/>
  </r>
  <r>
    <s v="DQ-00430"/>
    <x v="59"/>
    <x v="0"/>
    <s v="OA0005"/>
    <s v="Bedak Heroxyn 150 gr"/>
    <s v="Obat Alergi"/>
    <s v="OA0005|"/>
    <n v="70"/>
    <m/>
    <s v=""/>
    <s v="RS DQLab"/>
    <x v="1"/>
    <s v=""/>
    <s v=""/>
    <s v=""/>
    <n v="16950"/>
    <n v="1186500"/>
  </r>
  <r>
    <s v="DQ-00431"/>
    <x v="59"/>
    <x v="0"/>
    <s v="OA0005"/>
    <s v="Bedak Heroxyn 150 gr"/>
    <s v="Obat Alergi"/>
    <s v="OA0005|"/>
    <n v="54"/>
    <m/>
    <s v=""/>
    <s v="RS DQLab"/>
    <x v="1"/>
    <s v=""/>
    <s v=""/>
    <s v=""/>
    <n v="16950"/>
    <n v="915300"/>
  </r>
  <r>
    <s v="DQ-00432"/>
    <x v="59"/>
    <x v="0"/>
    <s v="OA0006"/>
    <s v="Dexteem Box Plus 100 Tablet"/>
    <s v="Obat Alergi"/>
    <s v="OA0006|"/>
    <n v="21"/>
    <m/>
    <s v=""/>
    <s v="RS DQLab"/>
    <x v="1"/>
    <s v=""/>
    <s v=""/>
    <s v=""/>
    <n v="25322"/>
    <n v="531762"/>
  </r>
  <r>
    <s v="DQ-00433"/>
    <x v="59"/>
    <x v="0"/>
    <s v="OD0007"/>
    <s v="Sanmol Paracetamol"/>
    <s v="Obat Sakit Kepala &amp; Demam"/>
    <s v="OD0007|"/>
    <n v="3"/>
    <m/>
    <s v=""/>
    <s v="RS DQLab"/>
    <x v="1"/>
    <s v=""/>
    <s v=""/>
    <s v=""/>
    <n v="16100"/>
    <n v="48300"/>
  </r>
  <r>
    <s v="DQ-00434"/>
    <x v="59"/>
    <x v="0"/>
    <s v="OB0006"/>
    <s v="Ultraflu Box Isi 25 Strip"/>
    <s v="Obat Batuk &amp; Pilek"/>
    <s v="OB0006|"/>
    <n v="25"/>
    <m/>
    <s v=""/>
    <s v="RS DQLab"/>
    <x v="1"/>
    <s v=""/>
    <s v=""/>
    <s v=""/>
    <n v="72500"/>
    <n v="1812500"/>
  </r>
  <r>
    <s v="DQ-00435"/>
    <x v="60"/>
    <x v="0"/>
    <s v="OD0008"/>
    <s v="Bodrex Extra"/>
    <s v="Obat Sakit Kepala &amp; Demam"/>
    <s v="OD0008|"/>
    <n v="58"/>
    <m/>
    <s v=""/>
    <s v="RS DQLab"/>
    <x v="1"/>
    <s v=""/>
    <s v=""/>
    <s v=""/>
    <n v="50788"/>
    <n v="2945704"/>
  </r>
  <r>
    <s v="DQ-00436"/>
    <x v="60"/>
    <x v="0"/>
    <s v="OD0009"/>
    <s v="Sanmol 500 MG 4 Tablet"/>
    <s v="Obat Sakit Kepala &amp; Demam"/>
    <s v="OD0009|"/>
    <n v="19"/>
    <m/>
    <s v=""/>
    <s v="RS DQLab"/>
    <x v="1"/>
    <s v=""/>
    <s v=""/>
    <s v=""/>
    <n v="1600"/>
    <n v="30400"/>
  </r>
  <r>
    <s v="DQ-00437"/>
    <x v="60"/>
    <x v="0"/>
    <s v="OK0002"/>
    <s v="Hyperchol 100 MG 12 KPS"/>
    <s v="Obat Kolesterol"/>
    <s v="OK0002|"/>
    <n v="6"/>
    <m/>
    <s v=""/>
    <s v="RS DQLab"/>
    <x v="1"/>
    <s v=""/>
    <s v=""/>
    <s v=""/>
    <n v="42800"/>
    <n v="256800"/>
  </r>
  <r>
    <s v="DQ-00438"/>
    <x v="60"/>
    <x v="0"/>
    <s v="OA0003"/>
    <s v="Acetylcysteine Mahakam 200 mg"/>
    <s v="Obat Alergi"/>
    <s v="OA0003|"/>
    <n v="9"/>
    <m/>
    <s v=""/>
    <s v="RS DQLab"/>
    <x v="1"/>
    <s v=""/>
    <s v=""/>
    <s v=""/>
    <n v="33000"/>
    <n v="297000"/>
  </r>
  <r>
    <s v="DQ-00439"/>
    <x v="60"/>
    <x v="0"/>
    <s v="OH0004"/>
    <s v="Amlodipine Besilate"/>
    <s v="Obat Hipertensi"/>
    <s v="OH0004|"/>
    <n v="21"/>
    <m/>
    <s v=""/>
    <s v="RS DQLab"/>
    <x v="1"/>
    <s v=""/>
    <s v=""/>
    <s v=""/>
    <n v="7467"/>
    <n v="156807"/>
  </r>
  <r>
    <s v="DQ-00440"/>
    <x v="60"/>
    <x v="0"/>
    <s v="OA0005"/>
    <s v="Bedak Heroxyn 150 gr"/>
    <s v="Obat Alergi"/>
    <s v="OA0005|DQLab-10"/>
    <n v="2000"/>
    <s v="DQLab-10"/>
    <s v="DQLab Pharmacy Cempaka Putih"/>
    <m/>
    <x v="0"/>
    <n v="21"/>
    <n v="16272"/>
    <n v="32544000"/>
    <s v=""/>
    <s v=""/>
  </r>
  <r>
    <s v="DQ-00441"/>
    <x v="60"/>
    <x v="0"/>
    <s v="OA0006"/>
    <s v="Dexteem Box Plus 100 Tablet"/>
    <s v="Obat Alergi"/>
    <s v="OA0006|DQLab-01"/>
    <n v="1000"/>
    <s v="DQLab-01"/>
    <s v="DQLab Pharmacy Kebon Jeruk"/>
    <m/>
    <x v="0"/>
    <n v="14"/>
    <n v="24562"/>
    <n v="24562000"/>
    <s v=""/>
    <s v=""/>
  </r>
  <r>
    <s v="DQ-00442"/>
    <x v="60"/>
    <x v="0"/>
    <s v="OB0001"/>
    <s v="Neozep Forte 1 Strip 4 Tablet"/>
    <s v="Obat Batuk &amp; Pilek"/>
    <s v="OB0001|DQLab-11"/>
    <n v="2000"/>
    <s v="DQLab-11"/>
    <s v="DQLab Pharmacy Jatinegara"/>
    <m/>
    <x v="0"/>
    <n v="14"/>
    <n v="2208"/>
    <n v="4416000"/>
    <s v=""/>
    <s v=""/>
  </r>
  <r>
    <s v="DQ-00443"/>
    <x v="60"/>
    <x v="0"/>
    <s v="OB0005"/>
    <s v="Vicks Formula 44 Antitusif"/>
    <s v="Obat Batuk &amp; Pilek"/>
    <s v="OB0005|DQLab-02"/>
    <n v="500"/>
    <s v="DQLab-02"/>
    <s v="DQLab Pharmacy Senayan"/>
    <m/>
    <x v="0"/>
    <n v="7"/>
    <n v="23461"/>
    <n v="11730500"/>
    <s v=""/>
    <s v=""/>
  </r>
  <r>
    <s v="DQ-00444"/>
    <x v="60"/>
    <x v="0"/>
    <s v="OD0006"/>
    <s v="Proris Ibuprofen"/>
    <s v="Obat Sakit Kepala &amp; Demam"/>
    <s v="OD0006|DQLab-16"/>
    <n v="2000"/>
    <s v="DQLab-16"/>
    <s v="DQLab Pharmacy Pulogadung"/>
    <m/>
    <x v="0"/>
    <n v="28"/>
    <n v="23750"/>
    <n v="47500000"/>
    <s v=""/>
    <s v=""/>
  </r>
  <r>
    <s v="DQ-00445"/>
    <x v="60"/>
    <x v="0"/>
    <s v="OH0001"/>
    <s v="Carditens"/>
    <s v="Obat Hipertensi"/>
    <s v="OH0001|DQLab-10"/>
    <n v="2000"/>
    <s v="DQLab-10"/>
    <s v="DQLab Pharmacy Cempaka Putih"/>
    <m/>
    <x v="0"/>
    <n v="21"/>
    <n v="101000"/>
    <n v="202000000"/>
    <s v=""/>
    <s v=""/>
  </r>
  <r>
    <s v="DQ-00446"/>
    <x v="60"/>
    <x v="0"/>
    <s v="OT0001"/>
    <s v="Otilon Ear Drops 8 mL"/>
    <s v="Obat Telinga"/>
    <s v="OT0001|DQLab-02"/>
    <n v="1000"/>
    <s v="DQLab-02"/>
    <s v="DQLab Pharmacy Senayan"/>
    <m/>
    <x v="0"/>
    <n v="28"/>
    <n v="52800"/>
    <n v="52800000"/>
    <s v=""/>
    <s v=""/>
  </r>
  <r>
    <s v="DQ-00447"/>
    <x v="61"/>
    <x v="0"/>
    <s v="OD0009"/>
    <s v="Sanmol 500 MG 4 Tablet"/>
    <s v="Obat Sakit Kepala &amp; Demam"/>
    <s v="OD0009|"/>
    <n v="1"/>
    <m/>
    <s v=""/>
    <s v="RS DQLab"/>
    <x v="1"/>
    <s v=""/>
    <s v=""/>
    <s v=""/>
    <n v="1600"/>
    <n v="1600"/>
  </r>
  <r>
    <s v="DQ-00448"/>
    <x v="61"/>
    <x v="0"/>
    <s v="OK0002"/>
    <s v="Hyperchol 100 MG 12 KPS"/>
    <s v="Obat Kolesterol"/>
    <s v="OK0002|"/>
    <n v="45"/>
    <m/>
    <s v=""/>
    <s v="RS DQLab"/>
    <x v="1"/>
    <s v=""/>
    <s v=""/>
    <s v=""/>
    <n v="42800"/>
    <n v="1926000"/>
  </r>
  <r>
    <s v="DQ-00449"/>
    <x v="61"/>
    <x v="0"/>
    <s v="OB0007"/>
    <s v="Vicks Inhaler 0.5 mL"/>
    <s v="Obat Batuk &amp; Pilek"/>
    <s v="OB0007|"/>
    <n v="11"/>
    <m/>
    <s v=""/>
    <s v="RS DQLab"/>
    <x v="1"/>
    <s v=""/>
    <s v=""/>
    <s v=""/>
    <n v="16155"/>
    <n v="177705"/>
  </r>
  <r>
    <s v="DQ-00450"/>
    <x v="61"/>
    <x v="0"/>
    <s v="OH0004"/>
    <s v="Amlodipine Besilate"/>
    <s v="Obat Hipertensi"/>
    <s v="OH0004|"/>
    <n v="22"/>
    <m/>
    <s v=""/>
    <s v="RS DQLab"/>
    <x v="1"/>
    <s v=""/>
    <s v=""/>
    <s v=""/>
    <n v="7467"/>
    <n v="164274"/>
  </r>
  <r>
    <s v="DQ-00451"/>
    <x v="61"/>
    <x v="0"/>
    <s v="OD0010"/>
    <s v="Cilostazol Bernofarm"/>
    <s v="Obat Sakit Kepala &amp; Demam"/>
    <s v="OD0010|"/>
    <n v="9"/>
    <m/>
    <s v=""/>
    <s v="RS DQLab"/>
    <x v="1"/>
    <s v=""/>
    <s v=""/>
    <s v=""/>
    <n v="45450"/>
    <n v="409050"/>
  </r>
  <r>
    <s v="DQ-00452"/>
    <x v="62"/>
    <x v="0"/>
    <s v="OD0008"/>
    <s v="Bodrex Extra"/>
    <s v="Obat Sakit Kepala &amp; Demam"/>
    <s v="OD0008|"/>
    <n v="25"/>
    <m/>
    <s v=""/>
    <s v="RS DQLab"/>
    <x v="1"/>
    <s v=""/>
    <s v=""/>
    <s v=""/>
    <n v="50788"/>
    <n v="1269700"/>
  </r>
  <r>
    <s v="DQ-00453"/>
    <x v="62"/>
    <x v="0"/>
    <s v="OD0011"/>
    <s v="Paramex Tablet / Obat"/>
    <s v="Obat Sakit Kepala &amp; Demam"/>
    <s v="OD0011|"/>
    <n v="106"/>
    <m/>
    <s v=""/>
    <s v="RS DQLab"/>
    <x v="1"/>
    <s v=""/>
    <s v=""/>
    <s v=""/>
    <n v="2560"/>
    <n v="271360"/>
  </r>
  <r>
    <s v="DQ-00454"/>
    <x v="62"/>
    <x v="0"/>
    <s v="OB0004"/>
    <s v="Lo Han Kuo Infusion 12"/>
    <s v="Obat Batuk &amp; Pilek"/>
    <s v="OB0004|"/>
    <n v="14"/>
    <m/>
    <s v=""/>
    <s v="RS DQLab"/>
    <x v="1"/>
    <s v=""/>
    <s v=""/>
    <s v=""/>
    <n v="23869"/>
    <n v="334166"/>
  </r>
  <r>
    <s v="DQ-00455"/>
    <x v="63"/>
    <x v="0"/>
    <s v="OA0006"/>
    <s v="Dexteem Box Plus 100 Tablet"/>
    <s v="Obat Alergi"/>
    <s v="OA0006|"/>
    <n v="233"/>
    <m/>
    <s v=""/>
    <s v="RS DQLab"/>
    <x v="1"/>
    <s v=""/>
    <s v=""/>
    <s v=""/>
    <n v="25322"/>
    <n v="5900026"/>
  </r>
  <r>
    <s v="DQ-00456"/>
    <x v="64"/>
    <x v="0"/>
    <s v="OA0005"/>
    <s v="Bedak Heroxyn 150 gr"/>
    <s v="Obat Alergi"/>
    <s v="OA0005|"/>
    <n v="71"/>
    <m/>
    <s v=""/>
    <s v="RS DQLab"/>
    <x v="1"/>
    <s v=""/>
    <s v=""/>
    <s v=""/>
    <n v="16950"/>
    <n v="1203450"/>
  </r>
  <r>
    <s v="DQ-00457"/>
    <x v="64"/>
    <x v="0"/>
    <s v="OH0005"/>
    <s v="Irbesartan"/>
    <s v="Obat Hipertensi"/>
    <s v="OH0005|"/>
    <n v="32"/>
    <m/>
    <s v=""/>
    <s v="RS DQLab"/>
    <x v="1"/>
    <s v=""/>
    <s v=""/>
    <s v=""/>
    <n v="108794"/>
    <n v="3481408"/>
  </r>
  <r>
    <s v="DQ-00458"/>
    <x v="64"/>
    <x v="0"/>
    <s v="OT0001"/>
    <s v="Otilon Ear Drops 8 mL"/>
    <s v="Obat Telinga"/>
    <s v="OT0001|"/>
    <n v="32"/>
    <m/>
    <s v=""/>
    <s v="RS DQLab"/>
    <x v="1"/>
    <s v=""/>
    <s v=""/>
    <s v=""/>
    <n v="55000"/>
    <n v="1760000"/>
  </r>
  <r>
    <s v="DQ-00459"/>
    <x v="64"/>
    <x v="0"/>
    <s v="OA0006"/>
    <s v="Dexteem Box Plus 100 Tablet"/>
    <s v="Obat Alergi"/>
    <s v="OA0006|"/>
    <n v="0"/>
    <m/>
    <s v=""/>
    <s v="RS DQLab"/>
    <x v="1"/>
    <s v=""/>
    <s v=""/>
    <s v=""/>
    <n v="25322"/>
    <n v="0"/>
  </r>
  <r>
    <s v="DQ-00460"/>
    <x v="64"/>
    <x v="0"/>
    <s v="OH0001"/>
    <s v="Carditens"/>
    <s v="Obat Hipertensi"/>
    <s v="OH0001|"/>
    <n v="5"/>
    <m/>
    <s v=""/>
    <s v="RS DQLab"/>
    <x v="1"/>
    <s v=""/>
    <s v=""/>
    <s v=""/>
    <n v="100000"/>
    <n v="500000"/>
  </r>
  <r>
    <s v="DQ-00461"/>
    <x v="64"/>
    <x v="0"/>
    <s v="OH0004"/>
    <s v="Amlodipine Besilate"/>
    <s v="Obat Hipertensi"/>
    <s v="OH0004|"/>
    <n v="66"/>
    <m/>
    <s v=""/>
    <s v="RS DQLab"/>
    <x v="1"/>
    <s v=""/>
    <s v=""/>
    <s v=""/>
    <n v="7467"/>
    <n v="492822"/>
  </r>
  <r>
    <s v="DQ-00462"/>
    <x v="65"/>
    <x v="0"/>
    <s v="OA0005"/>
    <s v="Bedak Heroxyn 150 gr"/>
    <s v="Obat Alergi"/>
    <s v="OA0005|"/>
    <n v="21"/>
    <m/>
    <s v=""/>
    <s v="RS DQLab"/>
    <x v="1"/>
    <s v=""/>
    <s v=""/>
    <s v=""/>
    <n v="16950"/>
    <n v="355950"/>
  </r>
  <r>
    <s v="DQ-00463"/>
    <x v="65"/>
    <x v="0"/>
    <s v="OA0005"/>
    <s v="Bedak Heroxyn 150 gr"/>
    <s v="Obat Alergi"/>
    <s v="OA0005|"/>
    <n v="12"/>
    <m/>
    <s v=""/>
    <s v="RS DQLab"/>
    <x v="1"/>
    <s v=""/>
    <s v=""/>
    <s v=""/>
    <n v="16950"/>
    <n v="203400"/>
  </r>
  <r>
    <s v="DQ-00464"/>
    <x v="65"/>
    <x v="0"/>
    <s v="OH0005"/>
    <s v="Irbesartan"/>
    <s v="Obat Hipertensi"/>
    <s v="OH0005|"/>
    <n v="31"/>
    <m/>
    <s v=""/>
    <s v="RS DQLab"/>
    <x v="1"/>
    <s v=""/>
    <s v=""/>
    <s v=""/>
    <n v="108794"/>
    <n v="3372614"/>
  </r>
  <r>
    <s v="DQ-00465"/>
    <x v="65"/>
    <x v="0"/>
    <s v="OT0001"/>
    <s v="Otilon Ear Drops 8 mL"/>
    <s v="Obat Telinga"/>
    <s v="OT0001|"/>
    <n v="12"/>
    <m/>
    <s v=""/>
    <s v="RS DQLab"/>
    <x v="1"/>
    <s v=""/>
    <s v=""/>
    <s v=""/>
    <n v="55000"/>
    <n v="660000"/>
  </r>
  <r>
    <s v="DQ-00466"/>
    <x v="65"/>
    <x v="0"/>
    <s v="OT0001"/>
    <s v="Otilon Ear Drops 8 mL"/>
    <s v="Obat Telinga"/>
    <s v="OT0001|"/>
    <n v="41"/>
    <m/>
    <s v=""/>
    <s v="RS DQLab"/>
    <x v="1"/>
    <s v=""/>
    <s v=""/>
    <s v=""/>
    <n v="55000"/>
    <n v="2255000"/>
  </r>
  <r>
    <s v="DQ-00467"/>
    <x v="65"/>
    <x v="0"/>
    <s v="OB0004"/>
    <s v="Lo Han Kuo Infusion 12"/>
    <s v="Obat Batuk &amp; Pilek"/>
    <s v="OB0004|"/>
    <n v="12"/>
    <m/>
    <s v=""/>
    <s v="RS DQLab"/>
    <x v="1"/>
    <s v=""/>
    <s v=""/>
    <s v=""/>
    <n v="23869"/>
    <n v="286428"/>
  </r>
  <r>
    <s v="DQ-00468"/>
    <x v="65"/>
    <x v="0"/>
    <s v="OB0004"/>
    <s v="Lo Han Kuo Infusion 12"/>
    <s v="Obat Batuk &amp; Pilek"/>
    <s v="OB0004|"/>
    <n v="20"/>
    <m/>
    <s v=""/>
    <s v="RS DQLab"/>
    <x v="1"/>
    <s v=""/>
    <s v=""/>
    <s v=""/>
    <n v="23869"/>
    <n v="477380"/>
  </r>
  <r>
    <s v="DQ-00469"/>
    <x v="65"/>
    <x v="0"/>
    <s v="OB0004"/>
    <s v="Lo Han Kuo Infusion 12"/>
    <s v="Obat Batuk &amp; Pilek"/>
    <s v="OB0004|"/>
    <n v="2"/>
    <m/>
    <s v=""/>
    <s v="RS DQLab"/>
    <x v="1"/>
    <s v=""/>
    <s v=""/>
    <s v=""/>
    <n v="23869"/>
    <n v="47738"/>
  </r>
  <r>
    <s v="DQ-00470"/>
    <x v="66"/>
    <x v="0"/>
    <s v="OT0002"/>
    <s v="Vital Ear Oil 10 mL"/>
    <s v="Obat Telinga"/>
    <s v="OT0002|"/>
    <n v="32"/>
    <m/>
    <s v=""/>
    <s v="RS DQLab"/>
    <x v="1"/>
    <s v=""/>
    <s v=""/>
    <s v=""/>
    <n v="16350"/>
    <n v="523200"/>
  </r>
  <r>
    <s v="DQ-00471"/>
    <x v="66"/>
    <x v="0"/>
    <s v="OB0002"/>
    <s v="Decolsen 1 Strip 4 Tablet"/>
    <s v="Obat Batuk &amp; Pilek"/>
    <s v="OB0002|"/>
    <n v="10"/>
    <m/>
    <s v=""/>
    <s v="RS DQLab"/>
    <x v="1"/>
    <s v=""/>
    <s v=""/>
    <s v=""/>
    <n v="2886"/>
    <n v="28860"/>
  </r>
  <r>
    <s v="DQ-00472"/>
    <x v="66"/>
    <x v="0"/>
    <s v="OD0008"/>
    <s v="Bodrex Extra"/>
    <s v="Obat Sakit Kepala &amp; Demam"/>
    <s v="OD0008|"/>
    <n v="5"/>
    <m/>
    <s v=""/>
    <s v="RS DQLab"/>
    <x v="1"/>
    <s v=""/>
    <s v=""/>
    <s v=""/>
    <n v="50788"/>
    <n v="253940"/>
  </r>
  <r>
    <s v="DQ-00473"/>
    <x v="66"/>
    <x v="0"/>
    <s v="OA0005"/>
    <s v="Bedak Heroxyn 150 gr"/>
    <s v="Obat Alergi"/>
    <s v="OA0005|"/>
    <n v="44"/>
    <m/>
    <s v=""/>
    <s v="RS DQLab"/>
    <x v="1"/>
    <s v=""/>
    <s v=""/>
    <s v=""/>
    <n v="16950"/>
    <n v="745800"/>
  </r>
  <r>
    <s v="DQ-00474"/>
    <x v="66"/>
    <x v="0"/>
    <s v="OH0005"/>
    <s v="Irbesartan"/>
    <s v="Obat Hipertensi"/>
    <s v="OH0005|"/>
    <n v="14"/>
    <m/>
    <s v=""/>
    <s v="RS DQLab"/>
    <x v="1"/>
    <s v=""/>
    <s v=""/>
    <s v=""/>
    <n v="108794"/>
    <n v="1523116"/>
  </r>
  <r>
    <s v="DQ-00475"/>
    <x v="66"/>
    <x v="0"/>
    <s v="OT0001"/>
    <s v="Otilon Ear Drops 8 mL"/>
    <s v="Obat Telinga"/>
    <s v="OT0001|"/>
    <n v="11"/>
    <m/>
    <s v=""/>
    <s v="RS DQLab"/>
    <x v="1"/>
    <s v=""/>
    <s v=""/>
    <s v=""/>
    <n v="55000"/>
    <n v="605000"/>
  </r>
  <r>
    <s v="DQ-00476"/>
    <x v="66"/>
    <x v="0"/>
    <s v="OB0006"/>
    <s v="Ultraflu Box Isi 25 Strip"/>
    <s v="Obat Batuk &amp; Pilek"/>
    <s v="OB0006|"/>
    <n v="16"/>
    <m/>
    <s v=""/>
    <s v="RS DQLab"/>
    <x v="1"/>
    <s v=""/>
    <s v=""/>
    <s v=""/>
    <n v="72500"/>
    <n v="1160000"/>
  </r>
  <r>
    <s v="DQ-00477"/>
    <x v="66"/>
    <x v="0"/>
    <s v="OH0001"/>
    <s v="Carditens"/>
    <s v="Obat Hipertensi"/>
    <s v="OH0001|"/>
    <n v="2"/>
    <m/>
    <s v=""/>
    <s v="RS DQLab"/>
    <x v="1"/>
    <s v=""/>
    <s v=""/>
    <s v=""/>
    <n v="100000"/>
    <n v="200000"/>
  </r>
  <r>
    <s v="DQ-00478"/>
    <x v="67"/>
    <x v="0"/>
    <s v="OB0002"/>
    <s v="Decolsen 1 Strip 4 Tablet"/>
    <s v="Obat Batuk &amp; Pilek"/>
    <s v="OB0002|"/>
    <n v="4"/>
    <m/>
    <s v=""/>
    <s v="RS DQLab"/>
    <x v="1"/>
    <s v=""/>
    <s v=""/>
    <s v=""/>
    <n v="2886"/>
    <n v="11544"/>
  </r>
  <r>
    <s v="DQ-00479"/>
    <x v="67"/>
    <x v="0"/>
    <s v="OB0002"/>
    <s v="Decolsen 1 Strip 4 Tablet"/>
    <s v="Obat Batuk &amp; Pilek"/>
    <s v="OB0002|"/>
    <n v="34"/>
    <m/>
    <s v=""/>
    <s v="RS DQLab"/>
    <x v="1"/>
    <s v=""/>
    <s v=""/>
    <s v=""/>
    <n v="2886"/>
    <n v="98124"/>
  </r>
  <r>
    <s v="DQ-00480"/>
    <x v="67"/>
    <x v="0"/>
    <s v="OH0005"/>
    <s v="Irbesartan"/>
    <s v="Obat Hipertensi"/>
    <s v="OH0005|"/>
    <n v="37"/>
    <m/>
    <s v=""/>
    <s v="RS DQLab"/>
    <x v="1"/>
    <s v=""/>
    <s v=""/>
    <s v=""/>
    <n v="108794"/>
    <n v="4025378"/>
  </r>
  <r>
    <s v="DQ-00481"/>
    <x v="67"/>
    <x v="0"/>
    <s v="OD0009"/>
    <s v="Sanmol 500 MG 4 Tablet"/>
    <s v="Obat Sakit Kepala &amp; Demam"/>
    <s v="OD0009|"/>
    <n v="38"/>
    <m/>
    <s v=""/>
    <s v="RS DQLab"/>
    <x v="1"/>
    <s v=""/>
    <s v=""/>
    <s v=""/>
    <n v="1600"/>
    <n v="60800"/>
  </r>
  <r>
    <s v="DQ-00482"/>
    <x v="67"/>
    <x v="0"/>
    <s v="OA0006"/>
    <s v="Dexteem Box Plus 100 Tablet"/>
    <s v="Obat Alergi"/>
    <s v="OA0006|"/>
    <n v="0"/>
    <m/>
    <s v=""/>
    <s v="RS DQLab"/>
    <x v="1"/>
    <s v=""/>
    <s v=""/>
    <s v=""/>
    <n v="25322"/>
    <n v="0"/>
  </r>
  <r>
    <s v="DQ-00483"/>
    <x v="67"/>
    <x v="0"/>
    <s v="OA0003"/>
    <s v="Acetylcysteine Mahakam 200 mg"/>
    <s v="Obat Alergi"/>
    <s v="OA0003|"/>
    <n v="1"/>
    <m/>
    <s v=""/>
    <s v="RS DQLab"/>
    <x v="1"/>
    <s v=""/>
    <s v=""/>
    <s v=""/>
    <n v="33000"/>
    <n v="33000"/>
  </r>
  <r>
    <s v="DQ-00484"/>
    <x v="67"/>
    <x v="0"/>
    <s v="OH0004"/>
    <s v="Amlodipine Besilate"/>
    <s v="Obat Hipertensi"/>
    <s v="OH0004|"/>
    <n v="38"/>
    <m/>
    <s v=""/>
    <s v="RS DQLab"/>
    <x v="1"/>
    <s v=""/>
    <s v=""/>
    <s v=""/>
    <n v="7467"/>
    <n v="283746"/>
  </r>
  <r>
    <s v="DQ-00485"/>
    <x v="68"/>
    <x v="0"/>
    <s v="OH0005"/>
    <s v="Irbesartan"/>
    <s v="Obat Hipertensi"/>
    <s v="OH0005|"/>
    <n v="21"/>
    <m/>
    <s v=""/>
    <s v="RS DQLab"/>
    <x v="1"/>
    <s v=""/>
    <s v=""/>
    <s v=""/>
    <n v="108794"/>
    <n v="2284674"/>
  </r>
  <r>
    <s v="DQ-00486"/>
    <x v="68"/>
    <x v="0"/>
    <s v="OD0011"/>
    <s v="Paramex Tablet / Obat"/>
    <s v="Obat Sakit Kepala &amp; Demam"/>
    <s v="OD0011|"/>
    <n v="23"/>
    <m/>
    <s v=""/>
    <s v="RS DQLab"/>
    <x v="1"/>
    <s v=""/>
    <s v=""/>
    <s v=""/>
    <n v="2560"/>
    <n v="58880"/>
  </r>
  <r>
    <s v="DQ-00487"/>
    <x v="68"/>
    <x v="0"/>
    <s v="OK0002"/>
    <s v="Hyperchol 100 MG 12 KPS"/>
    <s v="Obat Kolesterol"/>
    <s v="OK0002|"/>
    <n v="11"/>
    <m/>
    <s v=""/>
    <s v="RS DQLab"/>
    <x v="1"/>
    <s v=""/>
    <s v=""/>
    <s v=""/>
    <n v="42800"/>
    <n v="470800"/>
  </r>
  <r>
    <s v="DQ-00488"/>
    <x v="68"/>
    <x v="0"/>
    <s v="OA0001"/>
    <s v="Ozen 10 MG Blister"/>
    <s v="Obat Alergi"/>
    <s v="OA0001|"/>
    <n v="141"/>
    <m/>
    <s v=""/>
    <s v="RS DQLab"/>
    <x v="1"/>
    <s v=""/>
    <s v=""/>
    <s v=""/>
    <n v="18611"/>
    <n v="2624151"/>
  </r>
  <r>
    <s v="DQ-00489"/>
    <x v="68"/>
    <x v="0"/>
    <s v="OD0005"/>
    <s v="Panadol Anak Tablet 1 Strip"/>
    <s v="Obat Sakit Kepala &amp; Demam"/>
    <s v="OD0005|"/>
    <n v="26"/>
    <m/>
    <s v=""/>
    <s v="RS DQLab"/>
    <x v="1"/>
    <s v=""/>
    <s v=""/>
    <s v=""/>
    <n v="25000"/>
    <n v="650000"/>
  </r>
  <r>
    <s v="DQ-00490"/>
    <x v="68"/>
    <x v="0"/>
    <s v="OB0008"/>
    <s v="Konidin 4 Tablet"/>
    <s v="Obat Batuk &amp; Pilek"/>
    <s v="OB0008|"/>
    <n v="53"/>
    <m/>
    <s v=""/>
    <s v="RS DQLab"/>
    <x v="1"/>
    <s v=""/>
    <s v=""/>
    <s v=""/>
    <n v="2460"/>
    <n v="130380"/>
  </r>
  <r>
    <s v="DQ-00491"/>
    <x v="69"/>
    <x v="0"/>
    <s v="OD0008"/>
    <s v="Bodrex Extra"/>
    <s v="Obat Sakit Kepala &amp; Demam"/>
    <s v="OD0008|"/>
    <n v="37"/>
    <m/>
    <s v=""/>
    <s v="RS DQLab"/>
    <x v="1"/>
    <s v=""/>
    <s v=""/>
    <s v=""/>
    <n v="50788"/>
    <n v="1879156"/>
  </r>
  <r>
    <s v="DQ-00492"/>
    <x v="69"/>
    <x v="0"/>
    <s v="OH0005"/>
    <s v="Irbesartan"/>
    <s v="Obat Hipertensi"/>
    <s v="OH0005|"/>
    <n v="13"/>
    <m/>
    <s v=""/>
    <s v="RS DQLab"/>
    <x v="1"/>
    <s v=""/>
    <s v=""/>
    <s v=""/>
    <n v="108794"/>
    <n v="1414322"/>
  </r>
  <r>
    <s v="DQ-00493"/>
    <x v="69"/>
    <x v="0"/>
    <s v="OB0006"/>
    <s v="Ultraflu Box Isi 25 Strip"/>
    <s v="Obat Batuk &amp; Pilek"/>
    <s v="OB0006|"/>
    <n v="14"/>
    <m/>
    <s v=""/>
    <s v="RS DQLab"/>
    <x v="1"/>
    <s v=""/>
    <s v=""/>
    <s v=""/>
    <n v="72500"/>
    <n v="1015000"/>
  </r>
  <r>
    <s v="DQ-00494"/>
    <x v="69"/>
    <x v="0"/>
    <s v="OB0001"/>
    <s v="Neozep Forte 1 Strip 4 Tablet"/>
    <s v="Obat Batuk &amp; Pilek"/>
    <s v="OB0001|"/>
    <n v="1"/>
    <m/>
    <s v=""/>
    <s v="RS DQLab"/>
    <x v="1"/>
    <s v=""/>
    <s v=""/>
    <s v=""/>
    <n v="2324"/>
    <n v="2324"/>
  </r>
  <r>
    <s v="DQ-00495"/>
    <x v="69"/>
    <x v="0"/>
    <s v="OB0001"/>
    <s v="Neozep Forte 1 Strip 4 Tablet"/>
    <s v="Obat Batuk &amp; Pilek"/>
    <s v="OB0001|"/>
    <n v="97"/>
    <m/>
    <s v=""/>
    <s v="RS DQLab"/>
    <x v="1"/>
    <s v=""/>
    <s v=""/>
    <s v=""/>
    <n v="2324"/>
    <n v="225428"/>
  </r>
  <r>
    <s v="DQ-00496"/>
    <x v="70"/>
    <x v="0"/>
    <s v="OB0002"/>
    <s v="Decolsen 1 Strip 4 Tablet"/>
    <s v="Obat Batuk &amp; Pilek"/>
    <s v="OB0002|"/>
    <n v="63"/>
    <m/>
    <s v=""/>
    <s v="RS DQLab"/>
    <x v="1"/>
    <s v=""/>
    <s v=""/>
    <s v=""/>
    <n v="2886"/>
    <n v="181818"/>
  </r>
  <r>
    <s v="DQ-00497"/>
    <x v="70"/>
    <x v="0"/>
    <s v="OD0008"/>
    <s v="Bodrex Extra"/>
    <s v="Obat Sakit Kepala &amp; Demam"/>
    <s v="OD0008|"/>
    <n v="17"/>
    <m/>
    <s v=""/>
    <s v="RS DQLab"/>
    <x v="1"/>
    <s v=""/>
    <s v=""/>
    <s v=""/>
    <n v="50788"/>
    <n v="863396"/>
  </r>
  <r>
    <s v="DQ-00498"/>
    <x v="70"/>
    <x v="0"/>
    <s v="OD0008"/>
    <s v="Bodrex Extra"/>
    <s v="Obat Sakit Kepala &amp; Demam"/>
    <s v="OD0008|"/>
    <n v="68"/>
    <m/>
    <s v=""/>
    <s v="RS DQLab"/>
    <x v="1"/>
    <s v=""/>
    <s v=""/>
    <s v=""/>
    <n v="50788"/>
    <n v="3453584"/>
  </r>
  <r>
    <s v="DQ-00499"/>
    <x v="70"/>
    <x v="0"/>
    <s v="OD0009"/>
    <s v="Sanmol 500 MG 4 Tablet"/>
    <s v="Obat Sakit Kepala &amp; Demam"/>
    <s v="OD0009|"/>
    <n v="43"/>
    <m/>
    <s v=""/>
    <s v="RS DQLab"/>
    <x v="1"/>
    <s v=""/>
    <s v=""/>
    <s v=""/>
    <n v="1600"/>
    <n v="68800"/>
  </r>
  <r>
    <s v="DQ-00500"/>
    <x v="70"/>
    <x v="0"/>
    <s v="OD0009"/>
    <s v="Sanmol 500 MG 4 Tablet"/>
    <s v="Obat Sakit Kepala &amp; Demam"/>
    <s v="OD0009|"/>
    <n v="21"/>
    <m/>
    <s v=""/>
    <s v="RS DQLab"/>
    <x v="1"/>
    <s v=""/>
    <s v=""/>
    <s v=""/>
    <n v="1600"/>
    <n v="33600"/>
  </r>
  <r>
    <s v="DQ-00501"/>
    <x v="70"/>
    <x v="0"/>
    <s v="OK0002"/>
    <s v="Hyperchol 100 MG 12 KPS"/>
    <s v="Obat Kolesterol"/>
    <s v="OK0002|"/>
    <n v="4"/>
    <m/>
    <s v=""/>
    <s v="RS DQLab"/>
    <x v="1"/>
    <s v=""/>
    <s v=""/>
    <s v=""/>
    <n v="42800"/>
    <n v="171200"/>
  </r>
  <r>
    <s v="DQ-00502"/>
    <x v="71"/>
    <x v="0"/>
    <s v="OD0008"/>
    <s v="Bodrex Extra"/>
    <s v="Obat Sakit Kepala &amp; Demam"/>
    <s v="OD0008|"/>
    <n v="64"/>
    <m/>
    <s v=""/>
    <s v="RS DQLab"/>
    <x v="1"/>
    <s v=""/>
    <s v=""/>
    <s v=""/>
    <n v="50788"/>
    <n v="3250432"/>
  </r>
  <r>
    <s v="DQ-00503"/>
    <x v="71"/>
    <x v="0"/>
    <s v="OH0005"/>
    <s v="Irbesartan"/>
    <s v="Obat Hipertensi"/>
    <s v="OH0005|"/>
    <n v="47"/>
    <m/>
    <s v=""/>
    <s v="RS DQLab"/>
    <x v="1"/>
    <s v=""/>
    <s v=""/>
    <s v=""/>
    <n v="108794"/>
    <n v="5113318"/>
  </r>
  <r>
    <s v="DQ-00504"/>
    <x v="71"/>
    <x v="0"/>
    <s v="OH0003"/>
    <s v="Candesartan Ogb Dexa"/>
    <s v="Obat Hipertensi"/>
    <s v="OH0003|"/>
    <n v="14"/>
    <m/>
    <s v=""/>
    <s v="RS DQLab"/>
    <x v="1"/>
    <s v=""/>
    <s v=""/>
    <s v=""/>
    <n v="5000"/>
    <n v="70000"/>
  </r>
  <r>
    <s v="DQ-00505"/>
    <x v="71"/>
    <x v="0"/>
    <s v="OA0006"/>
    <s v="Dexteem Box Plus 100 Tablet"/>
    <s v="Obat Alergi"/>
    <s v="OA0006|"/>
    <n v="10"/>
    <m/>
    <s v=""/>
    <s v="RS DQLab"/>
    <x v="1"/>
    <s v=""/>
    <s v=""/>
    <s v=""/>
    <n v="25322"/>
    <n v="253220"/>
  </r>
  <r>
    <s v="DQ-00506"/>
    <x v="71"/>
    <x v="0"/>
    <s v="OD0011"/>
    <s v="Paramex Tablet / Obat"/>
    <s v="Obat Sakit Kepala &amp; Demam"/>
    <s v="OD0011|"/>
    <n v="58"/>
    <m/>
    <s v=""/>
    <s v="RS DQLab"/>
    <x v="1"/>
    <s v=""/>
    <s v=""/>
    <s v=""/>
    <n v="2560"/>
    <n v="148480"/>
  </r>
  <r>
    <s v="DQ-00507"/>
    <x v="71"/>
    <x v="0"/>
    <s v="OH0001"/>
    <s v="Carditens"/>
    <s v="Obat Hipertensi"/>
    <s v="OH0001|"/>
    <n v="7"/>
    <m/>
    <s v=""/>
    <s v="RS DQLab"/>
    <x v="1"/>
    <s v=""/>
    <s v=""/>
    <s v=""/>
    <n v="100000"/>
    <n v="700000"/>
  </r>
  <r>
    <s v="DQ-00508"/>
    <x v="72"/>
    <x v="0"/>
    <s v="OB0002"/>
    <s v="Decolsen 1 Strip 4 Tablet"/>
    <s v="Obat Batuk &amp; Pilek"/>
    <s v="OB0002|"/>
    <n v="81"/>
    <m/>
    <s v=""/>
    <s v="RS DQLab"/>
    <x v="1"/>
    <s v=""/>
    <s v=""/>
    <s v=""/>
    <n v="2886"/>
    <n v="233766"/>
  </r>
  <r>
    <s v="DQ-00509"/>
    <x v="72"/>
    <x v="0"/>
    <s v="OD0008"/>
    <s v="Bodrex Extra"/>
    <s v="Obat Sakit Kepala &amp; Demam"/>
    <s v="OD0008|"/>
    <n v="9"/>
    <m/>
    <s v=""/>
    <s v="RS DQLab"/>
    <x v="1"/>
    <s v=""/>
    <s v=""/>
    <s v=""/>
    <n v="50788"/>
    <n v="457092"/>
  </r>
  <r>
    <s v="DQ-00510"/>
    <x v="72"/>
    <x v="0"/>
    <s v="OA0005"/>
    <s v="Bedak Heroxyn 150 gr"/>
    <s v="Obat Alergi"/>
    <s v="OA0005|"/>
    <n v="19"/>
    <m/>
    <s v=""/>
    <s v="RS DQLab"/>
    <x v="1"/>
    <s v=""/>
    <s v=""/>
    <s v=""/>
    <n v="16950"/>
    <n v="322050"/>
  </r>
  <r>
    <s v="DQ-00511"/>
    <x v="72"/>
    <x v="0"/>
    <s v="OH0005"/>
    <s v="Irbesartan"/>
    <s v="Obat Hipertensi"/>
    <s v="OH0005|"/>
    <n v="19"/>
    <m/>
    <s v=""/>
    <s v="RS DQLab"/>
    <x v="1"/>
    <s v=""/>
    <s v=""/>
    <s v=""/>
    <n v="108794"/>
    <n v="2067086"/>
  </r>
  <r>
    <s v="DQ-00512"/>
    <x v="72"/>
    <x v="0"/>
    <s v="OD0007"/>
    <s v="Sanmol Paracetamol"/>
    <s v="Obat Sakit Kepala &amp; Demam"/>
    <s v="OD0007|"/>
    <n v="47"/>
    <m/>
    <s v=""/>
    <s v="RS DQLab"/>
    <x v="1"/>
    <s v=""/>
    <s v=""/>
    <s v=""/>
    <n v="16100"/>
    <n v="756700"/>
  </r>
  <r>
    <s v="DQ-00513"/>
    <x v="73"/>
    <x v="0"/>
    <s v="OB0009"/>
    <s v="Paratusin 1 Strip 10 Tablet"/>
    <s v="Obat Batuk &amp; Pilek"/>
    <s v="OB0009|"/>
    <n v="2"/>
    <m/>
    <s v=""/>
    <s v="RS DQLab"/>
    <x v="1"/>
    <s v=""/>
    <s v=""/>
    <s v=""/>
    <n v="13600"/>
    <n v="27200"/>
  </r>
  <r>
    <s v="DQ-00514"/>
    <x v="73"/>
    <x v="0"/>
    <s v="OD0009"/>
    <s v="Sanmol 500 MG 4 Tablet"/>
    <s v="Obat Sakit Kepala &amp; Demam"/>
    <s v="OD0009|"/>
    <n v="7"/>
    <m/>
    <s v=""/>
    <s v="RS DQLab"/>
    <x v="1"/>
    <s v=""/>
    <s v=""/>
    <s v=""/>
    <n v="1600"/>
    <n v="11200"/>
  </r>
  <r>
    <s v="DQ-00515"/>
    <x v="73"/>
    <x v="0"/>
    <s v="OD0009"/>
    <s v="Sanmol 500 MG 4 Tablet"/>
    <s v="Obat Sakit Kepala &amp; Demam"/>
    <s v="OD0009|"/>
    <n v="49"/>
    <m/>
    <s v=""/>
    <s v="RS DQLab"/>
    <x v="1"/>
    <s v=""/>
    <s v=""/>
    <s v=""/>
    <n v="1600"/>
    <n v="78400"/>
  </r>
  <r>
    <s v="DQ-00516"/>
    <x v="74"/>
    <x v="0"/>
    <s v="OA0005"/>
    <s v="Bedak Heroxyn 150 gr"/>
    <s v="Obat Alergi"/>
    <s v="OA0005|"/>
    <n v="28"/>
    <m/>
    <s v=""/>
    <s v="RS DQLab"/>
    <x v="1"/>
    <s v=""/>
    <s v=""/>
    <s v=""/>
    <n v="16950"/>
    <n v="474600"/>
  </r>
  <r>
    <s v="DQ-00517"/>
    <x v="74"/>
    <x v="0"/>
    <s v="OH0005"/>
    <s v="Irbesartan"/>
    <s v="Obat Hipertensi"/>
    <s v="OH0005|"/>
    <n v="31"/>
    <m/>
    <s v=""/>
    <s v="RS DQLab"/>
    <x v="1"/>
    <s v=""/>
    <s v=""/>
    <s v=""/>
    <n v="108794"/>
    <n v="3372614"/>
  </r>
  <r>
    <s v="DQ-00518"/>
    <x v="74"/>
    <x v="0"/>
    <s v="OB0001"/>
    <s v="Neozep Forte 1 Strip 4 Tablet"/>
    <s v="Obat Batuk &amp; Pilek"/>
    <s v="OB0001|"/>
    <n v="22"/>
    <m/>
    <s v=""/>
    <s v="RS DQLab"/>
    <x v="1"/>
    <s v=""/>
    <s v=""/>
    <s v=""/>
    <n v="2324"/>
    <n v="51128"/>
  </r>
  <r>
    <s v="DQ-00519"/>
    <x v="74"/>
    <x v="0"/>
    <s v="OB0001"/>
    <s v="Neozep Forte 1 Strip 4 Tablet"/>
    <s v="Obat Batuk &amp; Pilek"/>
    <s v="OB0001|"/>
    <n v="4"/>
    <m/>
    <s v=""/>
    <s v="RS DQLab"/>
    <x v="1"/>
    <s v=""/>
    <s v=""/>
    <s v=""/>
    <n v="2324"/>
    <n v="9296"/>
  </r>
  <r>
    <s v="DQ-00520"/>
    <x v="75"/>
    <x v="0"/>
    <s v="OD0008"/>
    <s v="Bodrex Extra"/>
    <s v="Obat Sakit Kepala &amp; Demam"/>
    <s v="OD0008|"/>
    <n v="77"/>
    <m/>
    <s v=""/>
    <s v="RS DQLab"/>
    <x v="1"/>
    <s v=""/>
    <s v=""/>
    <s v=""/>
    <n v="50788"/>
    <n v="3910676"/>
  </r>
  <r>
    <s v="DQ-00521"/>
    <x v="75"/>
    <x v="0"/>
    <s v="OD0008"/>
    <s v="Bodrex Extra"/>
    <s v="Obat Sakit Kepala &amp; Demam"/>
    <s v="OD0008|"/>
    <n v="57"/>
    <m/>
    <s v=""/>
    <s v="RS DQLab"/>
    <x v="1"/>
    <s v=""/>
    <s v=""/>
    <s v=""/>
    <n v="50788"/>
    <n v="2894916"/>
  </r>
  <r>
    <s v="DQ-00522"/>
    <x v="75"/>
    <x v="0"/>
    <s v="OD0007"/>
    <s v="Sanmol Paracetamol"/>
    <s v="Obat Sakit Kepala &amp; Demam"/>
    <s v="OD0007|"/>
    <n v="13"/>
    <m/>
    <s v=""/>
    <s v="RS DQLab"/>
    <x v="1"/>
    <s v=""/>
    <s v=""/>
    <s v=""/>
    <n v="16100"/>
    <n v="209300"/>
  </r>
  <r>
    <s v="DQ-00523"/>
    <x v="75"/>
    <x v="0"/>
    <s v="OB0007"/>
    <s v="Vicks Inhaler 0.5 mL"/>
    <s v="Obat Batuk &amp; Pilek"/>
    <s v="OB0007|"/>
    <n v="383"/>
    <m/>
    <s v=""/>
    <s v="RS DQLab"/>
    <x v="1"/>
    <s v=""/>
    <s v=""/>
    <s v=""/>
    <n v="16155"/>
    <n v="6187365"/>
  </r>
  <r>
    <s v="DQ-00524"/>
    <x v="76"/>
    <x v="0"/>
    <s v="OB0002"/>
    <s v="Decolsen 1 Strip 4 Tablet"/>
    <s v="Obat Batuk &amp; Pilek"/>
    <s v="OB0002|"/>
    <n v="84"/>
    <m/>
    <s v=""/>
    <s v="RS DQLab"/>
    <x v="1"/>
    <s v=""/>
    <s v=""/>
    <s v=""/>
    <n v="2886"/>
    <n v="242424"/>
  </r>
  <r>
    <s v="DQ-00525"/>
    <x v="76"/>
    <x v="0"/>
    <s v="OT0001"/>
    <s v="Otilon Ear Drops 8 mL"/>
    <s v="Obat Telinga"/>
    <s v="OT0001|"/>
    <n v="13"/>
    <m/>
    <s v=""/>
    <s v="RS DQLab"/>
    <x v="1"/>
    <s v=""/>
    <s v=""/>
    <s v=""/>
    <n v="55000"/>
    <n v="715000"/>
  </r>
  <r>
    <s v="DQ-00526"/>
    <x v="76"/>
    <x v="0"/>
    <s v="OH0003"/>
    <s v="Candesartan Ogb Dexa"/>
    <s v="Obat Hipertensi"/>
    <s v="OH0003|"/>
    <n v="51"/>
    <m/>
    <s v=""/>
    <s v="RS DQLab"/>
    <x v="1"/>
    <s v=""/>
    <s v=""/>
    <s v=""/>
    <n v="5000"/>
    <n v="255000"/>
  </r>
  <r>
    <s v="DQ-00527"/>
    <x v="76"/>
    <x v="0"/>
    <s v="OA0004"/>
    <s v="Bisoprolol Ogb Dexa"/>
    <s v="Obat Alergi"/>
    <s v="OA0004|"/>
    <n v="52"/>
    <m/>
    <s v=""/>
    <s v="RS DQLab"/>
    <x v="1"/>
    <s v=""/>
    <s v=""/>
    <s v=""/>
    <n v="10000"/>
    <n v="520000"/>
  </r>
  <r>
    <s v="DQ-00528"/>
    <x v="77"/>
    <x v="0"/>
    <s v="OD0009"/>
    <s v="Sanmol 500 MG 4 Tablet"/>
    <s v="Obat Sakit Kepala &amp; Demam"/>
    <s v="OD0009|"/>
    <n v="27"/>
    <m/>
    <s v=""/>
    <s v="RS DQLab"/>
    <x v="1"/>
    <s v=""/>
    <s v=""/>
    <s v=""/>
    <n v="1600"/>
    <n v="43200"/>
  </r>
  <r>
    <s v="DQ-00529"/>
    <x v="78"/>
    <x v="0"/>
    <s v="OD0008"/>
    <s v="Bodrex Extra"/>
    <s v="Obat Sakit Kepala &amp; Demam"/>
    <s v="OD0008|"/>
    <n v="6"/>
    <m/>
    <s v=""/>
    <s v="RS DQLab"/>
    <x v="1"/>
    <s v=""/>
    <s v=""/>
    <s v=""/>
    <n v="50788"/>
    <n v="304728"/>
  </r>
  <r>
    <s v="DQ-00530"/>
    <x v="78"/>
    <x v="0"/>
    <s v="OD0008"/>
    <s v="Bodrex Extra"/>
    <s v="Obat Sakit Kepala &amp; Demam"/>
    <s v="OD0008|"/>
    <n v="15"/>
    <m/>
    <s v=""/>
    <s v="RS DQLab"/>
    <x v="1"/>
    <s v=""/>
    <s v=""/>
    <s v=""/>
    <n v="50788"/>
    <n v="761820"/>
  </r>
  <r>
    <s v="DQ-00531"/>
    <x v="78"/>
    <x v="0"/>
    <s v="OD0009"/>
    <s v="Sanmol 500 MG 4 Tablet"/>
    <s v="Obat Sakit Kepala &amp; Demam"/>
    <s v="OD0009|"/>
    <n v="50"/>
    <m/>
    <s v=""/>
    <s v="RS DQLab"/>
    <x v="1"/>
    <s v=""/>
    <s v=""/>
    <s v=""/>
    <n v="1600"/>
    <n v="80000"/>
  </r>
  <r>
    <s v="DQ-00532"/>
    <x v="78"/>
    <x v="0"/>
    <s v="OD0009"/>
    <s v="Sanmol 500 MG 4 Tablet"/>
    <s v="Obat Sakit Kepala &amp; Demam"/>
    <s v="OD0009|"/>
    <n v="1"/>
    <m/>
    <s v=""/>
    <s v="RS DQLab"/>
    <x v="1"/>
    <s v=""/>
    <s v=""/>
    <s v=""/>
    <n v="1600"/>
    <n v="1600"/>
  </r>
  <r>
    <s v="DQ-00533"/>
    <x v="78"/>
    <x v="0"/>
    <s v="OD0001"/>
    <s v="Koolfever"/>
    <s v="Obat Sakit Kepala &amp; Demam"/>
    <s v="OD0001|"/>
    <n v="1"/>
    <m/>
    <s v=""/>
    <s v="RS DQLab"/>
    <x v="1"/>
    <s v=""/>
    <s v=""/>
    <s v=""/>
    <n v="7500"/>
    <n v="7500"/>
  </r>
  <r>
    <s v="DQ-00534"/>
    <x v="78"/>
    <x v="0"/>
    <s v="OH0004"/>
    <s v="Amlodipine Besilate"/>
    <s v="Obat Hipertensi"/>
    <s v="OH0004|"/>
    <n v="14"/>
    <m/>
    <s v=""/>
    <s v="RS DQLab"/>
    <x v="1"/>
    <s v=""/>
    <s v=""/>
    <s v=""/>
    <n v="7467"/>
    <n v="104538"/>
  </r>
  <r>
    <s v="DQ-00535"/>
    <x v="79"/>
    <x v="0"/>
    <s v="OB0002"/>
    <s v="Decolsen 1 Strip 4 Tablet"/>
    <s v="Obat Batuk &amp; Pilek"/>
    <s v="OB0002|"/>
    <n v="46"/>
    <m/>
    <s v=""/>
    <s v="RS DQLab"/>
    <x v="1"/>
    <s v=""/>
    <s v=""/>
    <s v=""/>
    <n v="2886"/>
    <n v="132756"/>
  </r>
  <r>
    <s v="DQ-00536"/>
    <x v="79"/>
    <x v="0"/>
    <s v="OD0009"/>
    <s v="Sanmol 500 MG 4 Tablet"/>
    <s v="Obat Sakit Kepala &amp; Demam"/>
    <s v="OD0009|"/>
    <n v="3"/>
    <m/>
    <s v=""/>
    <s v="RS DQLab"/>
    <x v="1"/>
    <s v=""/>
    <s v=""/>
    <s v=""/>
    <n v="1600"/>
    <n v="4800"/>
  </r>
  <r>
    <s v="DQ-00537"/>
    <x v="79"/>
    <x v="0"/>
    <s v="OT0001"/>
    <s v="Otilon Ear Drops 8 mL"/>
    <s v="Obat Telinga"/>
    <s v="OT0001|"/>
    <n v="23"/>
    <m/>
    <s v=""/>
    <s v="RS DQLab"/>
    <x v="1"/>
    <s v=""/>
    <s v=""/>
    <s v=""/>
    <n v="55000"/>
    <n v="1265000"/>
  </r>
  <r>
    <s v="DQ-00538"/>
    <x v="79"/>
    <x v="0"/>
    <s v="OH0003"/>
    <s v="Candesartan Ogb Dexa"/>
    <s v="Obat Hipertensi"/>
    <s v="OH0003|"/>
    <n v="47"/>
    <m/>
    <s v=""/>
    <s v="RS DQLab"/>
    <x v="1"/>
    <s v=""/>
    <s v=""/>
    <s v=""/>
    <n v="5000"/>
    <n v="235000"/>
  </r>
  <r>
    <s v="DQ-00539"/>
    <x v="79"/>
    <x v="0"/>
    <s v="OD0007"/>
    <s v="Sanmol Paracetamol"/>
    <s v="Obat Sakit Kepala &amp; Demam"/>
    <s v="OD0007|"/>
    <n v="32"/>
    <m/>
    <s v=""/>
    <s v="RS DQLab"/>
    <x v="1"/>
    <s v=""/>
    <s v=""/>
    <s v=""/>
    <n v="16100"/>
    <n v="515200"/>
  </r>
  <r>
    <s v="DQ-00540"/>
    <x v="79"/>
    <x v="0"/>
    <s v="OD0006"/>
    <s v="Proris Ibuprofen"/>
    <s v="Obat Sakit Kepala &amp; Demam"/>
    <s v="OD0006|"/>
    <n v="34"/>
    <m/>
    <s v=""/>
    <s v="RS DQLab"/>
    <x v="1"/>
    <s v=""/>
    <s v=""/>
    <s v=""/>
    <n v="25000"/>
    <n v="850000"/>
  </r>
  <r>
    <s v="DQ-00541"/>
    <x v="80"/>
    <x v="0"/>
    <s v="OB0002"/>
    <s v="Decolsen 1 Strip 4 Tablet"/>
    <s v="Obat Batuk &amp; Pilek"/>
    <s v="OB0002|"/>
    <n v="26"/>
    <m/>
    <s v=""/>
    <s v="RS DQLab"/>
    <x v="1"/>
    <s v=""/>
    <s v=""/>
    <s v=""/>
    <n v="2886"/>
    <n v="75036"/>
  </r>
  <r>
    <s v="DQ-00542"/>
    <x v="80"/>
    <x v="0"/>
    <s v="OB0002"/>
    <s v="Decolsen 1 Strip 4 Tablet"/>
    <s v="Obat Batuk &amp; Pilek"/>
    <s v="OB0002|"/>
    <n v="78"/>
    <m/>
    <s v=""/>
    <s v="RS DQLab"/>
    <x v="1"/>
    <s v=""/>
    <s v=""/>
    <s v=""/>
    <n v="2886"/>
    <n v="225108"/>
  </r>
  <r>
    <s v="DQ-00543"/>
    <x v="80"/>
    <x v="0"/>
    <s v="OD0008"/>
    <s v="Bodrex Extra"/>
    <s v="Obat Sakit Kepala &amp; Demam"/>
    <s v="OD0008|"/>
    <n v="18"/>
    <m/>
    <s v=""/>
    <s v="RS DQLab"/>
    <x v="1"/>
    <s v=""/>
    <s v=""/>
    <s v=""/>
    <n v="50788"/>
    <n v="914184"/>
  </r>
  <r>
    <s v="DQ-00544"/>
    <x v="80"/>
    <x v="0"/>
    <s v="OA0005"/>
    <s v="Bedak Heroxyn 150 gr"/>
    <s v="Obat Alergi"/>
    <s v="OA0005|"/>
    <n v="25"/>
    <m/>
    <s v=""/>
    <s v="RS DQLab"/>
    <x v="1"/>
    <s v=""/>
    <s v=""/>
    <s v=""/>
    <n v="16950"/>
    <n v="423750"/>
  </r>
  <r>
    <s v="DQ-00545"/>
    <x v="80"/>
    <x v="0"/>
    <s v="OH0005"/>
    <s v="Irbesartan"/>
    <s v="Obat Hipertensi"/>
    <s v="OH0005|"/>
    <n v="49"/>
    <m/>
    <s v=""/>
    <s v="RS DQLab"/>
    <x v="1"/>
    <s v=""/>
    <s v=""/>
    <s v=""/>
    <n v="108794"/>
    <n v="5330906"/>
  </r>
  <r>
    <s v="DQ-00546"/>
    <x v="80"/>
    <x v="0"/>
    <s v="OD0009"/>
    <s v="Sanmol 500 MG 4 Tablet"/>
    <s v="Obat Sakit Kepala &amp; Demam"/>
    <s v="OD0009|"/>
    <n v="51"/>
    <m/>
    <s v=""/>
    <s v="RS DQLab"/>
    <x v="1"/>
    <s v=""/>
    <s v=""/>
    <s v=""/>
    <n v="1600"/>
    <n v="81600"/>
  </r>
  <r>
    <s v="DQ-00547"/>
    <x v="80"/>
    <x v="0"/>
    <s v="OT0001"/>
    <s v="Otilon Ear Drops 8 mL"/>
    <s v="Obat Telinga"/>
    <s v="OT0001|"/>
    <n v="45"/>
    <m/>
    <s v=""/>
    <s v="RS DQLab"/>
    <x v="1"/>
    <s v=""/>
    <s v=""/>
    <s v=""/>
    <n v="55000"/>
    <n v="2475000"/>
  </r>
  <r>
    <s v="DQ-00548"/>
    <x v="80"/>
    <x v="0"/>
    <s v="OB0006"/>
    <s v="Ultraflu Box Isi 25 Strip"/>
    <s v="Obat Batuk &amp; Pilek"/>
    <s v="OB0006|"/>
    <n v="47"/>
    <m/>
    <s v=""/>
    <s v="RS DQLab"/>
    <x v="1"/>
    <s v=""/>
    <s v=""/>
    <s v=""/>
    <n v="72500"/>
    <n v="3407500"/>
  </r>
  <r>
    <s v="DQ-00549"/>
    <x v="80"/>
    <x v="0"/>
    <s v="OD0001"/>
    <s v="Koolfever"/>
    <s v="Obat Sakit Kepala &amp; Demam"/>
    <s v="OD0001|"/>
    <n v="0"/>
    <m/>
    <s v=""/>
    <s v="RS DQLab"/>
    <x v="1"/>
    <s v=""/>
    <s v=""/>
    <s v=""/>
    <n v="7500"/>
    <n v="0"/>
  </r>
  <r>
    <s v="DQ-00550"/>
    <x v="80"/>
    <x v="0"/>
    <s v="OH0001"/>
    <s v="Carditens"/>
    <s v="Obat Hipertensi"/>
    <s v="OH0001|"/>
    <n v="5"/>
    <m/>
    <s v=""/>
    <s v="RS DQLab"/>
    <x v="1"/>
    <s v=""/>
    <s v=""/>
    <s v=""/>
    <n v="100000"/>
    <n v="500000"/>
  </r>
  <r>
    <s v="DQ-00551"/>
    <x v="81"/>
    <x v="0"/>
    <s v="OH0005"/>
    <s v="Irbesartan"/>
    <s v="Obat Hipertensi"/>
    <s v="OH0005|"/>
    <n v="26"/>
    <m/>
    <s v=""/>
    <s v="RS DQLab"/>
    <x v="1"/>
    <s v=""/>
    <s v=""/>
    <s v=""/>
    <n v="108794"/>
    <n v="2828644"/>
  </r>
  <r>
    <s v="DQ-00552"/>
    <x v="81"/>
    <x v="0"/>
    <s v="OA0006"/>
    <s v="Dexteem Box Plus 100 Tablet"/>
    <s v="Obat Alergi"/>
    <s v="OA0006|"/>
    <n v="21"/>
    <m/>
    <s v=""/>
    <s v="RS DQLab"/>
    <x v="1"/>
    <s v=""/>
    <s v=""/>
    <s v=""/>
    <n v="25322"/>
    <n v="531762"/>
  </r>
  <r>
    <s v="DQ-00553"/>
    <x v="82"/>
    <x v="0"/>
    <s v="OB0002"/>
    <s v="Decolsen 1 Strip 4 Tablet"/>
    <s v="Obat Batuk &amp; Pilek"/>
    <s v="OB0002|"/>
    <n v="47"/>
    <m/>
    <s v=""/>
    <s v="RS DQLab"/>
    <x v="1"/>
    <s v=""/>
    <s v=""/>
    <s v=""/>
    <n v="2886"/>
    <n v="135642"/>
  </r>
  <r>
    <s v="DQ-00554"/>
    <x v="82"/>
    <x v="0"/>
    <s v="OD0008"/>
    <s v="Bodrex Extra"/>
    <s v="Obat Sakit Kepala &amp; Demam"/>
    <s v="OD0008|"/>
    <n v="15"/>
    <m/>
    <s v=""/>
    <s v="RS DQLab"/>
    <x v="1"/>
    <s v=""/>
    <s v=""/>
    <s v=""/>
    <n v="50788"/>
    <n v="761820"/>
  </r>
  <r>
    <s v="DQ-00555"/>
    <x v="82"/>
    <x v="0"/>
    <s v="OA0005"/>
    <s v="Bedak Heroxyn 150 gr"/>
    <s v="Obat Alergi"/>
    <s v="OA0005|"/>
    <n v="68"/>
    <m/>
    <s v=""/>
    <s v="RS DQLab"/>
    <x v="1"/>
    <s v=""/>
    <s v=""/>
    <s v=""/>
    <n v="16950"/>
    <n v="1152600"/>
  </r>
  <r>
    <s v="DQ-00556"/>
    <x v="82"/>
    <x v="0"/>
    <s v="OA0005"/>
    <s v="Bedak Heroxyn 150 gr"/>
    <s v="Obat Alergi"/>
    <s v="OA0005|"/>
    <n v="28"/>
    <m/>
    <s v=""/>
    <s v="RS DQLab"/>
    <x v="1"/>
    <s v=""/>
    <s v=""/>
    <s v=""/>
    <n v="16950"/>
    <n v="474600"/>
  </r>
  <r>
    <s v="DQ-00557"/>
    <x v="82"/>
    <x v="0"/>
    <s v="OH0005"/>
    <s v="Irbesartan"/>
    <s v="Obat Hipertensi"/>
    <s v="OH0005|"/>
    <n v="40"/>
    <m/>
    <s v=""/>
    <s v="RS DQLab"/>
    <x v="1"/>
    <s v=""/>
    <s v=""/>
    <s v=""/>
    <n v="108794"/>
    <n v="4351760"/>
  </r>
  <r>
    <s v="DQ-00558"/>
    <x v="82"/>
    <x v="0"/>
    <s v="OT0001"/>
    <s v="Otilon Ear Drops 8 mL"/>
    <s v="Obat Telinga"/>
    <s v="OT0001|"/>
    <n v="5"/>
    <m/>
    <s v=""/>
    <s v="RS DQLab"/>
    <x v="1"/>
    <s v=""/>
    <s v=""/>
    <s v=""/>
    <n v="55000"/>
    <n v="275000"/>
  </r>
  <r>
    <s v="DQ-00559"/>
    <x v="82"/>
    <x v="0"/>
    <s v="OH0003"/>
    <s v="Candesartan Ogb Dexa"/>
    <s v="Obat Hipertensi"/>
    <s v="OH0003|"/>
    <n v="2"/>
    <m/>
    <s v=""/>
    <s v="RS DQLab"/>
    <x v="1"/>
    <s v=""/>
    <s v=""/>
    <s v=""/>
    <n v="5000"/>
    <n v="10000"/>
  </r>
  <r>
    <s v="DQ-00560"/>
    <x v="82"/>
    <x v="0"/>
    <s v="OB0006"/>
    <s v="Ultraflu Box Isi 25 Strip"/>
    <s v="Obat Batuk &amp; Pilek"/>
    <s v="OB0006|"/>
    <n v="52"/>
    <m/>
    <s v=""/>
    <s v="RS DQLab"/>
    <x v="1"/>
    <s v=""/>
    <s v=""/>
    <s v=""/>
    <n v="72500"/>
    <n v="3770000"/>
  </r>
  <r>
    <s v="DQ-00561"/>
    <x v="82"/>
    <x v="0"/>
    <s v="OD0011"/>
    <s v="Paramex Tablet / Obat"/>
    <s v="Obat Sakit Kepala &amp; Demam"/>
    <s v="OD0011|"/>
    <n v="14"/>
    <m/>
    <s v=""/>
    <s v="RS DQLab"/>
    <x v="1"/>
    <s v=""/>
    <s v=""/>
    <s v=""/>
    <n v="2560"/>
    <n v="35840"/>
  </r>
  <r>
    <s v="DQ-00562"/>
    <x v="82"/>
    <x v="0"/>
    <s v="OK0002"/>
    <s v="Hyperchol 100 MG 12 KPS"/>
    <s v="Obat Kolesterol"/>
    <s v="OK0002|"/>
    <n v="18"/>
    <m/>
    <s v=""/>
    <s v="RS DQLab"/>
    <x v="1"/>
    <s v=""/>
    <s v=""/>
    <s v=""/>
    <n v="42800"/>
    <n v="770400"/>
  </r>
  <r>
    <s v="DQ-00563"/>
    <x v="82"/>
    <x v="0"/>
    <s v="OD0006"/>
    <s v="Proris Ibuprofen"/>
    <s v="Obat Sakit Kepala &amp; Demam"/>
    <s v="OD0006|"/>
    <n v="26"/>
    <m/>
    <s v=""/>
    <s v="RS DQLab"/>
    <x v="1"/>
    <s v=""/>
    <s v=""/>
    <s v=""/>
    <n v="25000"/>
    <n v="650000"/>
  </r>
  <r>
    <s v="DQ-00564"/>
    <x v="82"/>
    <x v="0"/>
    <s v="OA0001"/>
    <s v="Ozen 10 MG Blister"/>
    <s v="Obat Alergi"/>
    <s v="OA0001|"/>
    <n v="390"/>
    <m/>
    <s v=""/>
    <s v="RS DQLab"/>
    <x v="1"/>
    <s v=""/>
    <s v=""/>
    <s v=""/>
    <n v="18611"/>
    <n v="7258290"/>
  </r>
  <r>
    <s v="DQ-00565"/>
    <x v="83"/>
    <x v="0"/>
    <s v="OB0002"/>
    <s v="Decolsen 1 Strip 4 Tablet"/>
    <s v="Obat Batuk &amp; Pilek"/>
    <s v="OB0002|"/>
    <n v="48"/>
    <m/>
    <s v=""/>
    <s v="RS DQLab"/>
    <x v="1"/>
    <s v=""/>
    <s v=""/>
    <s v=""/>
    <n v="2886"/>
    <n v="138528"/>
  </r>
  <r>
    <s v="DQ-00566"/>
    <x v="83"/>
    <x v="0"/>
    <s v="OB0002"/>
    <s v="Decolsen 1 Strip 4 Tablet"/>
    <s v="Obat Batuk &amp; Pilek"/>
    <s v="OB0002|"/>
    <n v="87"/>
    <m/>
    <s v=""/>
    <s v="RS DQLab"/>
    <x v="1"/>
    <s v=""/>
    <s v=""/>
    <s v=""/>
    <n v="2886"/>
    <n v="251082"/>
  </r>
  <r>
    <s v="DQ-00567"/>
    <x v="83"/>
    <x v="0"/>
    <s v="OD0008"/>
    <s v="Bodrex Extra"/>
    <s v="Obat Sakit Kepala &amp; Demam"/>
    <s v="OD0008|"/>
    <n v="48"/>
    <m/>
    <s v=""/>
    <s v="RS DQLab"/>
    <x v="1"/>
    <s v=""/>
    <s v=""/>
    <s v=""/>
    <n v="50788"/>
    <n v="2437824"/>
  </r>
  <r>
    <s v="DQ-00568"/>
    <x v="83"/>
    <x v="0"/>
    <s v="OH0005"/>
    <s v="Irbesartan"/>
    <s v="Obat Hipertensi"/>
    <s v="OH0005|"/>
    <n v="41"/>
    <m/>
    <s v=""/>
    <s v="RS DQLab"/>
    <x v="1"/>
    <s v=""/>
    <s v=""/>
    <s v=""/>
    <n v="108794"/>
    <n v="4460554"/>
  </r>
  <r>
    <s v="DQ-00569"/>
    <x v="83"/>
    <x v="0"/>
    <s v="OA0006"/>
    <s v="Dexteem Box Plus 100 Tablet"/>
    <s v="Obat Alergi"/>
    <s v="OA0006|"/>
    <n v="189"/>
    <m/>
    <s v=""/>
    <s v="RS DQLab"/>
    <x v="1"/>
    <s v=""/>
    <s v=""/>
    <s v=""/>
    <n v="25322"/>
    <n v="4785858"/>
  </r>
  <r>
    <s v="DQ-00570"/>
    <x v="83"/>
    <x v="0"/>
    <s v="OK0002"/>
    <s v="Hyperchol 100 MG 12 KPS"/>
    <s v="Obat Kolesterol"/>
    <s v="OK0002|"/>
    <n v="252"/>
    <m/>
    <s v=""/>
    <s v="RS DQLab"/>
    <x v="1"/>
    <s v=""/>
    <s v=""/>
    <s v=""/>
    <n v="42800"/>
    <n v="10785600"/>
  </r>
  <r>
    <s v="DQ-00571"/>
    <x v="83"/>
    <x v="0"/>
    <s v="OH0001"/>
    <s v="Carditens"/>
    <s v="Obat Hipertensi"/>
    <s v="OH0001|"/>
    <n v="116"/>
    <m/>
    <s v=""/>
    <s v="RS DQLab"/>
    <x v="1"/>
    <s v=""/>
    <s v=""/>
    <s v=""/>
    <n v="100000"/>
    <n v="11600000"/>
  </r>
  <r>
    <s v="DQ-00572"/>
    <x v="83"/>
    <x v="0"/>
    <s v="OA0004"/>
    <s v="Bisoprolol Ogb Dexa"/>
    <s v="Obat Alergi"/>
    <s v="OA0004|"/>
    <n v="8"/>
    <m/>
    <s v=""/>
    <s v="RS DQLab"/>
    <x v="1"/>
    <s v=""/>
    <s v=""/>
    <s v=""/>
    <n v="10000"/>
    <n v="80000"/>
  </r>
  <r>
    <s v="DQ-00573"/>
    <x v="84"/>
    <x v="0"/>
    <s v="OB0002"/>
    <s v="Decolsen 1 Strip 4 Tablet"/>
    <s v="Obat Batuk &amp; Pilek"/>
    <s v="OB0002|"/>
    <n v="56"/>
    <m/>
    <s v=""/>
    <s v="RS DQLab"/>
    <x v="1"/>
    <s v=""/>
    <s v=""/>
    <s v=""/>
    <n v="2886"/>
    <n v="161616"/>
  </r>
  <r>
    <s v="DQ-00574"/>
    <x v="84"/>
    <x v="0"/>
    <s v="OD0008"/>
    <s v="Bodrex Extra"/>
    <s v="Obat Sakit Kepala &amp; Demam"/>
    <s v="OD0008|"/>
    <n v="71"/>
    <m/>
    <s v=""/>
    <s v="RS DQLab"/>
    <x v="1"/>
    <s v=""/>
    <s v=""/>
    <s v=""/>
    <n v="50788"/>
    <n v="3605948"/>
  </r>
  <r>
    <s v="DQ-00575"/>
    <x v="84"/>
    <x v="0"/>
    <s v="OT0001"/>
    <s v="Otilon Ear Drops 8 mL"/>
    <s v="Obat Telinga"/>
    <s v="OT0001|"/>
    <n v="24"/>
    <m/>
    <s v=""/>
    <s v="RS DQLab"/>
    <x v="1"/>
    <s v=""/>
    <s v=""/>
    <s v=""/>
    <n v="55000"/>
    <n v="1320000"/>
  </r>
  <r>
    <s v="DQ-00576"/>
    <x v="84"/>
    <x v="0"/>
    <s v="OB0006"/>
    <s v="Ultraflu Box Isi 25 Strip"/>
    <s v="Obat Batuk &amp; Pilek"/>
    <s v="OB0006|"/>
    <n v="105"/>
    <m/>
    <s v=""/>
    <s v="RS DQLab"/>
    <x v="1"/>
    <s v=""/>
    <s v=""/>
    <s v=""/>
    <n v="72500"/>
    <n v="7612500"/>
  </r>
  <r>
    <s v="DQ-00577"/>
    <x v="84"/>
    <x v="0"/>
    <s v="OD0001"/>
    <s v="Koolfever"/>
    <s v="Obat Sakit Kepala &amp; Demam"/>
    <s v="OD0001|"/>
    <n v="59"/>
    <m/>
    <s v=""/>
    <s v="RS DQLab"/>
    <x v="1"/>
    <s v=""/>
    <s v=""/>
    <s v=""/>
    <n v="7500"/>
    <n v="442500"/>
  </r>
  <r>
    <s v="DQ-00578"/>
    <x v="84"/>
    <x v="0"/>
    <s v="OB0001"/>
    <s v="Neozep Forte 1 Strip 4 Tablet"/>
    <s v="Obat Batuk &amp; Pilek"/>
    <s v="OB0001|"/>
    <n v="28"/>
    <m/>
    <s v=""/>
    <s v="RS DQLab"/>
    <x v="1"/>
    <s v=""/>
    <s v=""/>
    <s v=""/>
    <n v="2324"/>
    <n v="65072"/>
  </r>
  <r>
    <s v="DQ-00579"/>
    <x v="84"/>
    <x v="0"/>
    <s v="OH0006"/>
    <s v="Irvell 150MG Box 20 Tablet"/>
    <s v="Obat Hipertensi"/>
    <s v="OH0006|"/>
    <n v="11"/>
    <m/>
    <s v=""/>
    <s v="RS DQLab"/>
    <x v="1"/>
    <s v=""/>
    <s v=""/>
    <s v=""/>
    <n v="143991"/>
    <n v="1583901"/>
  </r>
  <r>
    <s v="DQ-00580"/>
    <x v="85"/>
    <x v="0"/>
    <s v="OB0002"/>
    <s v="Decolsen 1 Strip 4 Tablet"/>
    <s v="Obat Batuk &amp; Pilek"/>
    <s v="OB0002|"/>
    <n v="31"/>
    <m/>
    <s v=""/>
    <s v="RS DQLab"/>
    <x v="1"/>
    <s v=""/>
    <s v=""/>
    <s v=""/>
    <n v="2886"/>
    <n v="89466"/>
  </r>
  <r>
    <s v="DQ-00581"/>
    <x v="85"/>
    <x v="0"/>
    <s v="OH0005"/>
    <s v="Irbesartan"/>
    <s v="Obat Hipertensi"/>
    <s v="OH0005|"/>
    <n v="46"/>
    <m/>
    <s v=""/>
    <s v="RS DQLab"/>
    <x v="1"/>
    <s v=""/>
    <s v=""/>
    <s v=""/>
    <n v="108794"/>
    <n v="5004524"/>
  </r>
  <r>
    <s v="DQ-00582"/>
    <x v="85"/>
    <x v="0"/>
    <s v="OD0009"/>
    <s v="Sanmol 500 MG 4 Tablet"/>
    <s v="Obat Sakit Kepala &amp; Demam"/>
    <s v="OD0009|"/>
    <n v="43"/>
    <m/>
    <s v=""/>
    <s v="RS DQLab"/>
    <x v="1"/>
    <s v=""/>
    <s v=""/>
    <s v=""/>
    <n v="1600"/>
    <n v="68800"/>
  </r>
  <r>
    <s v="DQ-00583"/>
    <x v="85"/>
    <x v="0"/>
    <s v="OD0007"/>
    <s v="Sanmol Paracetamol"/>
    <s v="Obat Sakit Kepala &amp; Demam"/>
    <s v="OD0007|"/>
    <n v="18"/>
    <m/>
    <s v=""/>
    <s v="RS DQLab"/>
    <x v="1"/>
    <s v=""/>
    <s v=""/>
    <s v=""/>
    <n v="16100"/>
    <n v="289800"/>
  </r>
  <r>
    <s v="DQ-00584"/>
    <x v="85"/>
    <x v="0"/>
    <s v="OD0001"/>
    <s v="Koolfever"/>
    <s v="Obat Sakit Kepala &amp; Demam"/>
    <s v="OD0001|"/>
    <n v="28"/>
    <m/>
    <s v=""/>
    <s v="RS DQLab"/>
    <x v="1"/>
    <s v=""/>
    <s v=""/>
    <s v=""/>
    <n v="7500"/>
    <n v="210000"/>
  </r>
  <r>
    <s v="DQ-00585"/>
    <x v="85"/>
    <x v="0"/>
    <s v="OK0002"/>
    <s v="Hyperchol 100 MG 12 KPS"/>
    <s v="Obat Kolesterol"/>
    <s v="OK0002|"/>
    <n v="1"/>
    <m/>
    <s v=""/>
    <s v="RS DQLab"/>
    <x v="1"/>
    <s v=""/>
    <s v=""/>
    <s v=""/>
    <n v="42800"/>
    <n v="42800"/>
  </r>
  <r>
    <s v="DQ-00586"/>
    <x v="86"/>
    <x v="0"/>
    <s v="OK0003"/>
    <s v="Trolip 100 MG 10 KPS"/>
    <s v="Obat Kolesterol"/>
    <s v="OK0003|"/>
    <n v="45"/>
    <m/>
    <s v=""/>
    <s v="RS DQLab"/>
    <x v="1"/>
    <s v=""/>
    <s v=""/>
    <s v=""/>
    <n v="56300"/>
    <n v="2533500"/>
  </r>
  <r>
    <s v="DQ-00587"/>
    <x v="86"/>
    <x v="0"/>
    <s v="OB0002"/>
    <s v="Decolsen 1 Strip 4 Tablet"/>
    <s v="Obat Batuk &amp; Pilek"/>
    <s v="OB0002|"/>
    <n v="28"/>
    <m/>
    <s v=""/>
    <s v="RS DQLab"/>
    <x v="1"/>
    <s v=""/>
    <s v=""/>
    <s v=""/>
    <n v="2886"/>
    <n v="80808"/>
  </r>
  <r>
    <s v="DQ-00588"/>
    <x v="86"/>
    <x v="0"/>
    <s v="OA0005"/>
    <s v="Bedak Heroxyn 150 gr"/>
    <s v="Obat Alergi"/>
    <s v="OA0005|"/>
    <n v="36"/>
    <m/>
    <s v=""/>
    <s v="RS DQLab"/>
    <x v="1"/>
    <s v=""/>
    <s v=""/>
    <s v=""/>
    <n v="16950"/>
    <n v="610200"/>
  </r>
  <r>
    <s v="DQ-00589"/>
    <x v="86"/>
    <x v="0"/>
    <s v="OD0009"/>
    <s v="Sanmol 500 MG 4 Tablet"/>
    <s v="Obat Sakit Kepala &amp; Demam"/>
    <s v="OD0009|"/>
    <n v="2"/>
    <m/>
    <s v=""/>
    <s v="RS DQLab"/>
    <x v="1"/>
    <s v=""/>
    <s v=""/>
    <s v=""/>
    <n v="1600"/>
    <n v="3200"/>
  </r>
  <r>
    <s v="DQ-00590"/>
    <x v="86"/>
    <x v="0"/>
    <s v="OA0006"/>
    <s v="Dexteem Box Plus 100 Tablet"/>
    <s v="Obat Alergi"/>
    <s v="OA0006|"/>
    <n v="33"/>
    <m/>
    <s v=""/>
    <s v="RS DQLab"/>
    <x v="1"/>
    <s v=""/>
    <s v=""/>
    <s v=""/>
    <n v="25322"/>
    <n v="835626"/>
  </r>
  <r>
    <s v="DQ-00591"/>
    <x v="86"/>
    <x v="0"/>
    <s v="OD0007"/>
    <s v="Sanmol Paracetamol"/>
    <s v="Obat Sakit Kepala &amp; Demam"/>
    <s v="OD0007|"/>
    <n v="52"/>
    <m/>
    <s v=""/>
    <s v="RS DQLab"/>
    <x v="1"/>
    <s v=""/>
    <s v=""/>
    <s v=""/>
    <n v="16100"/>
    <n v="837200"/>
  </r>
  <r>
    <s v="DQ-00592"/>
    <x v="86"/>
    <x v="0"/>
    <s v="OB0001"/>
    <s v="Neozep Forte 1 Strip 4 Tablet"/>
    <s v="Obat Batuk &amp; Pilek"/>
    <s v="OB0001|"/>
    <n v="92"/>
    <m/>
    <s v=""/>
    <s v="RS DQLab"/>
    <x v="1"/>
    <s v=""/>
    <s v=""/>
    <s v=""/>
    <n v="2324"/>
    <n v="213808"/>
  </r>
  <r>
    <s v="DQ-00593"/>
    <x v="87"/>
    <x v="0"/>
    <s v="OD0008"/>
    <s v="Bodrex Extra"/>
    <s v="Obat Sakit Kepala &amp; Demam"/>
    <s v="OD0008|"/>
    <n v="16"/>
    <m/>
    <s v=""/>
    <s v="RS DQLab"/>
    <x v="1"/>
    <s v=""/>
    <s v=""/>
    <s v=""/>
    <n v="50788"/>
    <n v="812608"/>
  </r>
  <r>
    <s v="DQ-00594"/>
    <x v="87"/>
    <x v="0"/>
    <s v="OA0005"/>
    <s v="Bedak Heroxyn 150 gr"/>
    <s v="Obat Alergi"/>
    <s v="OA0005|"/>
    <n v="34"/>
    <m/>
    <s v=""/>
    <s v="RS DQLab"/>
    <x v="1"/>
    <s v=""/>
    <s v=""/>
    <s v=""/>
    <n v="16950"/>
    <n v="576300"/>
  </r>
  <r>
    <s v="DQ-00595"/>
    <x v="87"/>
    <x v="0"/>
    <s v="OA0006"/>
    <s v="Dexteem Box Plus 100 Tablet"/>
    <s v="Obat Alergi"/>
    <s v="OA0006|"/>
    <n v="12"/>
    <m/>
    <s v=""/>
    <s v="RS DQLab"/>
    <x v="1"/>
    <s v=""/>
    <s v=""/>
    <s v=""/>
    <n v="25322"/>
    <n v="303864"/>
  </r>
  <r>
    <s v="DQ-00596"/>
    <x v="87"/>
    <x v="0"/>
    <s v="OB0006"/>
    <s v="Ultraflu Box Isi 25 Strip"/>
    <s v="Obat Batuk &amp; Pilek"/>
    <s v="OB0006|"/>
    <n v="23"/>
    <m/>
    <s v=""/>
    <s v="RS DQLab"/>
    <x v="1"/>
    <s v=""/>
    <s v=""/>
    <s v=""/>
    <n v="72500"/>
    <n v="1667500"/>
  </r>
  <r>
    <s v="DQ-00597"/>
    <x v="87"/>
    <x v="0"/>
    <s v="OB0007"/>
    <s v="Vicks Inhaler 0.5 mL"/>
    <s v="Obat Batuk &amp; Pilek"/>
    <s v="OB0007|"/>
    <n v="88"/>
    <m/>
    <s v=""/>
    <s v="RS DQLab"/>
    <x v="1"/>
    <s v=""/>
    <s v=""/>
    <s v=""/>
    <n v="16155"/>
    <n v="1421640"/>
  </r>
  <r>
    <s v="DQ-00598"/>
    <x v="88"/>
    <x v="0"/>
    <s v="OK0003"/>
    <s v="Trolip 100 MG 10 KPS"/>
    <s v="Obat Kolesterol"/>
    <s v="OK0003|"/>
    <n v="30"/>
    <m/>
    <s v=""/>
    <s v="RS DQLab"/>
    <x v="1"/>
    <s v=""/>
    <s v=""/>
    <s v=""/>
    <n v="56300"/>
    <n v="1689000"/>
  </r>
  <r>
    <s v="DQ-00599"/>
    <x v="88"/>
    <x v="0"/>
    <s v="OD0008"/>
    <s v="Bodrex Extra"/>
    <s v="Obat Sakit Kepala &amp; Demam"/>
    <s v="OD0008|"/>
    <n v="21"/>
    <m/>
    <s v=""/>
    <s v="RS DQLab"/>
    <x v="1"/>
    <s v=""/>
    <s v=""/>
    <s v=""/>
    <n v="50788"/>
    <n v="1066548"/>
  </r>
  <r>
    <s v="DQ-00600"/>
    <x v="88"/>
    <x v="0"/>
    <s v="OH0005"/>
    <s v="Irbesartan"/>
    <s v="Obat Hipertensi"/>
    <s v="OH0005|"/>
    <n v="27"/>
    <m/>
    <s v=""/>
    <s v="RS DQLab"/>
    <x v="1"/>
    <s v=""/>
    <s v=""/>
    <s v=""/>
    <n v="108794"/>
    <n v="2937438"/>
  </r>
  <r>
    <s v="DQ-00601"/>
    <x v="88"/>
    <x v="0"/>
    <s v="OT0001"/>
    <s v="Otilon Ear Drops 8 mL"/>
    <s v="Obat Telinga"/>
    <s v="OT0001|"/>
    <n v="29"/>
    <m/>
    <s v=""/>
    <s v="RS DQLab"/>
    <x v="1"/>
    <s v=""/>
    <s v=""/>
    <s v=""/>
    <n v="55000"/>
    <n v="1595000"/>
  </r>
  <r>
    <s v="DQ-00602"/>
    <x v="88"/>
    <x v="0"/>
    <s v="OH0003"/>
    <s v="Candesartan Ogb Dexa"/>
    <s v="Obat Hipertensi"/>
    <s v="OH0003|"/>
    <n v="20"/>
    <m/>
    <s v=""/>
    <s v="RS DQLab"/>
    <x v="1"/>
    <s v=""/>
    <s v=""/>
    <s v=""/>
    <n v="5000"/>
    <n v="100000"/>
  </r>
  <r>
    <s v="DQ-00603"/>
    <x v="88"/>
    <x v="0"/>
    <s v="OA0006"/>
    <s v="Dexteem Box Plus 100 Tablet"/>
    <s v="Obat Alergi"/>
    <s v="OA0006|"/>
    <n v="98"/>
    <m/>
    <s v=""/>
    <s v="RS DQLab"/>
    <x v="1"/>
    <s v=""/>
    <s v=""/>
    <s v=""/>
    <n v="25322"/>
    <n v="2481556"/>
  </r>
  <r>
    <s v="DQ-00604"/>
    <x v="88"/>
    <x v="0"/>
    <s v="OH0001"/>
    <s v="Carditens"/>
    <s v="Obat Hipertensi"/>
    <s v="OH0001|"/>
    <n v="335"/>
    <m/>
    <s v=""/>
    <s v="RS DQLab"/>
    <x v="1"/>
    <s v=""/>
    <s v=""/>
    <s v=""/>
    <n v="100000"/>
    <n v="33500000"/>
  </r>
  <r>
    <s v="DQ-00605"/>
    <x v="89"/>
    <x v="0"/>
    <s v="OB0002"/>
    <s v="Decolsen 1 Strip 4 Tablet"/>
    <s v="Obat Batuk &amp; Pilek"/>
    <s v="OB0002|"/>
    <n v="75"/>
    <m/>
    <s v=""/>
    <s v="RS DQLab"/>
    <x v="1"/>
    <s v=""/>
    <s v=""/>
    <s v=""/>
    <n v="2886"/>
    <n v="216450"/>
  </r>
  <r>
    <s v="DQ-00606"/>
    <x v="89"/>
    <x v="0"/>
    <s v="OB0002"/>
    <s v="Decolsen 1 Strip 4 Tablet"/>
    <s v="Obat Batuk &amp; Pilek"/>
    <s v="OB0002|"/>
    <n v="41"/>
    <m/>
    <s v=""/>
    <s v="RS DQLab"/>
    <x v="1"/>
    <s v=""/>
    <s v=""/>
    <s v=""/>
    <n v="2886"/>
    <n v="118326"/>
  </r>
  <r>
    <s v="DQ-00607"/>
    <x v="89"/>
    <x v="0"/>
    <s v="OD0008"/>
    <s v="Bodrex Extra"/>
    <s v="Obat Sakit Kepala &amp; Demam"/>
    <s v="OD0008|"/>
    <n v="3"/>
    <m/>
    <s v=""/>
    <s v="RS DQLab"/>
    <x v="1"/>
    <s v=""/>
    <s v=""/>
    <s v=""/>
    <n v="50788"/>
    <n v="152364"/>
  </r>
  <r>
    <s v="DQ-00608"/>
    <x v="89"/>
    <x v="0"/>
    <s v="OH0005"/>
    <s v="Irbesartan"/>
    <s v="Obat Hipertensi"/>
    <s v="OH0005|"/>
    <n v="51"/>
    <m/>
    <s v=""/>
    <s v="RS DQLab"/>
    <x v="1"/>
    <s v=""/>
    <s v=""/>
    <s v=""/>
    <n v="108794"/>
    <n v="5548494"/>
  </r>
  <r>
    <s v="DQ-00609"/>
    <x v="89"/>
    <x v="0"/>
    <s v="OT0001"/>
    <s v="Otilon Ear Drops 8 mL"/>
    <s v="Obat Telinga"/>
    <s v="OT0001|"/>
    <n v="18"/>
    <m/>
    <s v=""/>
    <s v="RS DQLab"/>
    <x v="1"/>
    <s v=""/>
    <s v=""/>
    <s v=""/>
    <n v="55000"/>
    <n v="990000"/>
  </r>
  <r>
    <s v="DQ-00610"/>
    <x v="89"/>
    <x v="0"/>
    <s v="OT0001"/>
    <s v="Otilon Ear Drops 8 mL"/>
    <s v="Obat Telinga"/>
    <s v="OT0001|"/>
    <n v="5"/>
    <m/>
    <s v=""/>
    <s v="RS DQLab"/>
    <x v="1"/>
    <s v=""/>
    <s v=""/>
    <s v=""/>
    <n v="55000"/>
    <n v="275000"/>
  </r>
  <r>
    <s v="DQ-00611"/>
    <x v="89"/>
    <x v="0"/>
    <s v="OD0007"/>
    <s v="Sanmol Paracetamol"/>
    <s v="Obat Sakit Kepala &amp; Demam"/>
    <s v="OD0007|"/>
    <n v="14"/>
    <m/>
    <s v=""/>
    <s v="RS DQLab"/>
    <x v="1"/>
    <s v=""/>
    <s v=""/>
    <s v=""/>
    <n v="16100"/>
    <n v="225400"/>
  </r>
  <r>
    <s v="DQ-00612"/>
    <x v="89"/>
    <x v="0"/>
    <s v="OD0011"/>
    <s v="Paramex Tablet / Obat"/>
    <s v="Obat Sakit Kepala &amp; Demam"/>
    <s v="OD0011|"/>
    <n v="31"/>
    <m/>
    <s v=""/>
    <s v="RS DQLab"/>
    <x v="1"/>
    <s v=""/>
    <s v=""/>
    <s v=""/>
    <n v="2560"/>
    <n v="79360"/>
  </r>
  <r>
    <s v="DQ-00613"/>
    <x v="89"/>
    <x v="0"/>
    <s v="OH0006"/>
    <s v="Irvell 150MG Box 20 Tablet"/>
    <s v="Obat Hipertensi"/>
    <s v="OH0006|"/>
    <n v="22"/>
    <m/>
    <s v=""/>
    <s v="RS DQLab"/>
    <x v="1"/>
    <s v=""/>
    <s v=""/>
    <s v=""/>
    <n v="143991"/>
    <n v="3167802"/>
  </r>
  <r>
    <s v="DQ-00614"/>
    <x v="90"/>
    <x v="0"/>
    <s v="OK0003"/>
    <s v="Trolip 100 MG 10 KPS"/>
    <s v="Obat Kolesterol"/>
    <s v="OK0003|"/>
    <n v="16"/>
    <m/>
    <s v=""/>
    <s v="RS DQLab"/>
    <x v="1"/>
    <s v=""/>
    <s v=""/>
    <s v=""/>
    <n v="56300"/>
    <n v="900800"/>
  </r>
  <r>
    <s v="DQ-00615"/>
    <x v="90"/>
    <x v="0"/>
    <s v="OA0005"/>
    <s v="Bedak Heroxyn 150 gr"/>
    <s v="Obat Alergi"/>
    <s v="OA0005|"/>
    <n v="78"/>
    <m/>
    <s v=""/>
    <s v="RS DQLab"/>
    <x v="1"/>
    <s v=""/>
    <s v=""/>
    <s v=""/>
    <n v="16950"/>
    <n v="1322100"/>
  </r>
  <r>
    <s v="DQ-00616"/>
    <x v="90"/>
    <x v="0"/>
    <s v="OH0003"/>
    <s v="Candesartan Ogb Dexa"/>
    <s v="Obat Hipertensi"/>
    <s v="OH0003|"/>
    <n v="1"/>
    <m/>
    <s v=""/>
    <s v="RS DQLab"/>
    <x v="1"/>
    <s v=""/>
    <s v=""/>
    <s v=""/>
    <n v="5000"/>
    <n v="5000"/>
  </r>
  <r>
    <s v="DQ-00617"/>
    <x v="90"/>
    <x v="0"/>
    <s v="OA0003"/>
    <s v="Acetylcysteine Mahakam 200 mg"/>
    <s v="Obat Alergi"/>
    <s v="OA0003|"/>
    <n v="0"/>
    <m/>
    <s v=""/>
    <s v="RS DQLab"/>
    <x v="1"/>
    <s v=""/>
    <s v=""/>
    <s v=""/>
    <n v="33000"/>
    <n v="0"/>
  </r>
  <r>
    <s v="DQ-00618"/>
    <x v="91"/>
    <x v="0"/>
    <s v="OT0001"/>
    <s v="Otilon Ear Drops 8 mL"/>
    <s v="Obat Telinga"/>
    <s v="OT0001|"/>
    <n v="42"/>
    <m/>
    <s v=""/>
    <s v="RS DQLab"/>
    <x v="1"/>
    <s v=""/>
    <s v=""/>
    <s v=""/>
    <n v="55000"/>
    <n v="2310000"/>
  </r>
  <r>
    <s v="DQ-00619"/>
    <x v="91"/>
    <x v="0"/>
    <s v="OT0001"/>
    <s v="Otilon Ear Drops 8 mL"/>
    <s v="Obat Telinga"/>
    <s v="OT0001|"/>
    <n v="20"/>
    <m/>
    <s v=""/>
    <s v="RS DQLab"/>
    <x v="1"/>
    <s v=""/>
    <s v=""/>
    <s v=""/>
    <n v="55000"/>
    <n v="1100000"/>
  </r>
  <r>
    <s v="DQ-00620"/>
    <x v="91"/>
    <x v="0"/>
    <s v="OH0003"/>
    <s v="Candesartan Ogb Dexa"/>
    <s v="Obat Hipertensi"/>
    <s v="OH0003|"/>
    <n v="50"/>
    <m/>
    <s v=""/>
    <s v="RS DQLab"/>
    <x v="1"/>
    <s v=""/>
    <s v=""/>
    <s v=""/>
    <n v="5000"/>
    <n v="250000"/>
  </r>
  <r>
    <s v="DQ-00621"/>
    <x v="91"/>
    <x v="0"/>
    <s v="OH0003"/>
    <s v="Candesartan Ogb Dexa"/>
    <s v="Obat Hipertensi"/>
    <s v="OH0003|"/>
    <n v="25"/>
    <m/>
    <s v=""/>
    <s v="RS DQLab"/>
    <x v="1"/>
    <s v=""/>
    <s v=""/>
    <s v=""/>
    <n v="5000"/>
    <n v="125000"/>
  </r>
  <r>
    <s v="DQ-00622"/>
    <x v="91"/>
    <x v="0"/>
    <s v="OA0006"/>
    <s v="Dexteem Box Plus 100 Tablet"/>
    <s v="Obat Alergi"/>
    <s v="OA0006|"/>
    <n v="13"/>
    <m/>
    <s v=""/>
    <s v="RS DQLab"/>
    <x v="1"/>
    <s v=""/>
    <s v=""/>
    <s v=""/>
    <n v="25322"/>
    <n v="329186"/>
  </r>
  <r>
    <s v="DQ-00623"/>
    <x v="91"/>
    <x v="0"/>
    <s v="OA0001"/>
    <s v="Ozen 10 MG Blister"/>
    <s v="Obat Alergi"/>
    <s v="OA0001|DQLab-14"/>
    <n v="1000"/>
    <s v="DQLab-14"/>
    <s v="DQLab Pharmacy Tanjung Priuk"/>
    <m/>
    <x v="0"/>
    <n v="28"/>
    <n v="17494"/>
    <n v="17494000"/>
    <s v=""/>
    <s v=""/>
  </r>
  <r>
    <s v="DQ-00624"/>
    <x v="91"/>
    <x v="0"/>
    <s v="OB0007"/>
    <s v="Vicks Inhaler 0.5 mL"/>
    <s v="Obat Batuk &amp; Pilek"/>
    <s v="OB0007|DQLab-01"/>
    <n v="1000"/>
    <s v="DQLab-01"/>
    <s v="DQLab Pharmacy Kebon Jeruk"/>
    <m/>
    <x v="0"/>
    <n v="7"/>
    <n v="15670"/>
    <n v="15670000"/>
    <s v=""/>
    <s v=""/>
  </r>
  <r>
    <s v="DQ-00625"/>
    <x v="91"/>
    <x v="0"/>
    <s v="OD0001"/>
    <s v="Koolfever"/>
    <s v="Obat Sakit Kepala &amp; Demam"/>
    <s v="OD0001|DQLab-13"/>
    <n v="2000"/>
    <s v="DQLab-13"/>
    <s v="DQLab Pharmacy Pancoran"/>
    <m/>
    <x v="0"/>
    <n v="14"/>
    <n v="7350"/>
    <n v="14700000"/>
    <s v=""/>
    <s v=""/>
  </r>
  <r>
    <s v="DQ-00626"/>
    <x v="91"/>
    <x v="0"/>
    <s v="OD0004"/>
    <s v="Hisamitsu Bye Bye Fever"/>
    <s v="Obat Sakit Kepala &amp; Demam"/>
    <s v="OD0004|DQLab-13"/>
    <n v="500"/>
    <s v="DQLab-13"/>
    <s v="DQLab Pharmacy Pancoran"/>
    <m/>
    <x v="0"/>
    <n v="21"/>
    <n v="6580"/>
    <n v="3290000"/>
    <s v=""/>
    <s v=""/>
  </r>
  <r>
    <s v="DQ-00627"/>
    <x v="91"/>
    <x v="0"/>
    <s v="OD0005"/>
    <s v="Panadol Anak Tablet 1 Strip"/>
    <s v="Obat Sakit Kepala &amp; Demam"/>
    <s v="OD0005|DQLab-16"/>
    <n v="1000"/>
    <s v="DQLab-16"/>
    <s v="DQLab Pharmacy Pulogadung"/>
    <m/>
    <x v="0"/>
    <n v="7"/>
    <n v="23750"/>
    <n v="23750000"/>
    <s v=""/>
    <s v=""/>
  </r>
  <r>
    <s v="DQ-00628"/>
    <x v="91"/>
    <x v="0"/>
    <s v="OD0007"/>
    <s v="Sanmol Paracetamol"/>
    <s v="Obat Sakit Kepala &amp; Demam"/>
    <s v="OD0007|DQLab-10"/>
    <n v="2000"/>
    <s v="DQLab-10"/>
    <s v="DQLab Pharmacy Cempaka Putih"/>
    <m/>
    <x v="0"/>
    <n v="28"/>
    <n v="16744"/>
    <n v="33488000"/>
    <s v=""/>
    <s v=""/>
  </r>
  <r>
    <s v="DQ-00629"/>
    <x v="91"/>
    <x v="0"/>
    <s v="OH0006"/>
    <s v="Irvell 150MG Box 20 Tablet"/>
    <s v="Obat Hipertensi"/>
    <s v="OH0006|DQLab-16"/>
    <n v="1000"/>
    <s v="DQLab-16"/>
    <s v="DQLab Pharmacy Pulogadung"/>
    <m/>
    <x v="0"/>
    <n v="14"/>
    <n v="136791"/>
    <n v="136791000"/>
    <s v=""/>
    <s v=""/>
  </r>
  <r>
    <s v="DQ-00630"/>
    <x v="92"/>
    <x v="0"/>
    <s v="OB0005"/>
    <s v="Vicks Formula 44 Antitusif"/>
    <s v="Obat Batuk &amp; Pilek"/>
    <s v="OB0005|"/>
    <n v="6"/>
    <m/>
    <s v=""/>
    <s v="RS DQLab"/>
    <x v="1"/>
    <s v=""/>
    <s v=""/>
    <s v=""/>
    <n v="23461"/>
    <n v="140766"/>
  </r>
  <r>
    <s v="DQ-00631"/>
    <x v="92"/>
    <x v="0"/>
    <s v="OB0002"/>
    <s v="Decolsen 1 Strip 4 Tablet"/>
    <s v="Obat Batuk &amp; Pilek"/>
    <s v="OB0002|"/>
    <n v="55"/>
    <m/>
    <s v=""/>
    <s v="RS DQLab"/>
    <x v="1"/>
    <s v=""/>
    <s v=""/>
    <s v=""/>
    <n v="2886"/>
    <n v="158730"/>
  </r>
  <r>
    <s v="DQ-00632"/>
    <x v="92"/>
    <x v="0"/>
    <s v="OA0005"/>
    <s v="Bedak Heroxyn 150 gr"/>
    <s v="Obat Alergi"/>
    <s v="OA0005|"/>
    <n v="10"/>
    <m/>
    <s v=""/>
    <s v="RS DQLab"/>
    <x v="1"/>
    <s v=""/>
    <s v=""/>
    <s v=""/>
    <n v="16950"/>
    <n v="169500"/>
  </r>
  <r>
    <s v="DQ-00633"/>
    <x v="92"/>
    <x v="0"/>
    <s v="OA0006"/>
    <s v="Dexteem Box Plus 100 Tablet"/>
    <s v="Obat Alergi"/>
    <s v="OA0006|"/>
    <n v="9"/>
    <m/>
    <s v=""/>
    <s v="RS DQLab"/>
    <x v="1"/>
    <s v=""/>
    <s v=""/>
    <s v=""/>
    <n v="25322"/>
    <n v="227898"/>
  </r>
  <r>
    <s v="DQ-00634"/>
    <x v="92"/>
    <x v="0"/>
    <s v="OD0007"/>
    <s v="Sanmol Paracetamol"/>
    <s v="Obat Sakit Kepala &amp; Demam"/>
    <s v="OD0007|"/>
    <n v="13"/>
    <m/>
    <s v=""/>
    <s v="RS DQLab"/>
    <x v="1"/>
    <s v=""/>
    <s v=""/>
    <s v=""/>
    <n v="16100"/>
    <n v="209300"/>
  </r>
  <r>
    <s v="DQ-00635"/>
    <x v="92"/>
    <x v="0"/>
    <s v="OB0007"/>
    <s v="Vicks Inhaler 0.5 mL"/>
    <s v="Obat Batuk &amp; Pilek"/>
    <s v="OB0007|"/>
    <n v="18"/>
    <m/>
    <s v=""/>
    <s v="RS DQLab"/>
    <x v="1"/>
    <s v=""/>
    <s v=""/>
    <s v=""/>
    <n v="16155"/>
    <n v="290790"/>
  </r>
  <r>
    <s v="DQ-00636"/>
    <x v="93"/>
    <x v="0"/>
    <s v="OB0007"/>
    <s v="Vicks Inhaler 0.5 mL"/>
    <s v="Obat Batuk &amp; Pilek"/>
    <s v="OB0007|"/>
    <n v="14"/>
    <m/>
    <s v=""/>
    <s v="RS DQLab"/>
    <x v="1"/>
    <s v=""/>
    <s v=""/>
    <s v=""/>
    <n v="16155"/>
    <n v="226170"/>
  </r>
  <r>
    <s v="DQ-00637"/>
    <x v="93"/>
    <x v="0"/>
    <s v="OA0003"/>
    <s v="Acetylcysteine Mahakam 200 mg"/>
    <s v="Obat Alergi"/>
    <s v="OA0003|"/>
    <n v="88"/>
    <m/>
    <s v=""/>
    <s v="RS DQLab"/>
    <x v="1"/>
    <s v=""/>
    <s v=""/>
    <s v=""/>
    <n v="33000"/>
    <n v="2904000"/>
  </r>
  <r>
    <s v="DQ-00638"/>
    <x v="93"/>
    <x v="0"/>
    <s v="OD0005"/>
    <s v="Panadol Anak Tablet 1 Strip"/>
    <s v="Obat Sakit Kepala &amp; Demam"/>
    <s v="OD0005|"/>
    <n v="386"/>
    <m/>
    <s v=""/>
    <s v="RS DQLab"/>
    <x v="1"/>
    <s v=""/>
    <s v=""/>
    <s v=""/>
    <n v="25000"/>
    <n v="9650000"/>
  </r>
  <r>
    <s v="DQ-00639"/>
    <x v="94"/>
    <x v="0"/>
    <s v="OD0008"/>
    <s v="Bodrex Extra"/>
    <s v="Obat Sakit Kepala &amp; Demam"/>
    <s v="OD0008|"/>
    <n v="59"/>
    <m/>
    <s v=""/>
    <s v="RS DQLab"/>
    <x v="1"/>
    <s v=""/>
    <s v=""/>
    <s v=""/>
    <n v="50788"/>
    <n v="2996492"/>
  </r>
  <r>
    <s v="DQ-00640"/>
    <x v="94"/>
    <x v="0"/>
    <s v="OB0006"/>
    <s v="Ultraflu Box Isi 25 Strip"/>
    <s v="Obat Batuk &amp; Pilek"/>
    <s v="OB0006|"/>
    <n v="918"/>
    <m/>
    <s v=""/>
    <s v="RS DQLab"/>
    <x v="1"/>
    <s v=""/>
    <s v=""/>
    <s v=""/>
    <n v="72500"/>
    <n v="66555000"/>
  </r>
  <r>
    <s v="DQ-00641"/>
    <x v="94"/>
    <x v="0"/>
    <s v="OD0001"/>
    <s v="Koolfever"/>
    <s v="Obat Sakit Kepala &amp; Demam"/>
    <s v="OD0001|"/>
    <n v="25"/>
    <m/>
    <s v=""/>
    <s v="RS DQLab"/>
    <x v="1"/>
    <s v=""/>
    <s v=""/>
    <s v=""/>
    <n v="7500"/>
    <n v="187500"/>
  </r>
  <r>
    <s v="DQ-00642"/>
    <x v="94"/>
    <x v="0"/>
    <s v="OB0007"/>
    <s v="Vicks Inhaler 0.5 mL"/>
    <s v="Obat Batuk &amp; Pilek"/>
    <s v="OB0007|"/>
    <n v="143"/>
    <m/>
    <s v=""/>
    <s v="RS DQLab"/>
    <x v="1"/>
    <s v=""/>
    <s v=""/>
    <s v=""/>
    <n v="16155"/>
    <n v="2310165"/>
  </r>
  <r>
    <s v="DQ-00643"/>
    <x v="95"/>
    <x v="0"/>
    <s v="OB0002"/>
    <s v="Decolsen 1 Strip 4 Tablet"/>
    <s v="Obat Batuk &amp; Pilek"/>
    <s v="OB0002|"/>
    <n v="22"/>
    <m/>
    <s v=""/>
    <s v="RS DQLab"/>
    <x v="1"/>
    <s v=""/>
    <s v=""/>
    <s v=""/>
    <n v="2886"/>
    <n v="63492"/>
  </r>
  <r>
    <s v="DQ-00644"/>
    <x v="95"/>
    <x v="0"/>
    <s v="OD0008"/>
    <s v="Bodrex Extra"/>
    <s v="Obat Sakit Kepala &amp; Demam"/>
    <s v="OD0008|"/>
    <n v="57"/>
    <m/>
    <s v=""/>
    <s v="RS DQLab"/>
    <x v="1"/>
    <s v=""/>
    <s v=""/>
    <s v=""/>
    <n v="50788"/>
    <n v="2894916"/>
  </r>
  <r>
    <s v="DQ-00645"/>
    <x v="95"/>
    <x v="0"/>
    <s v="OH0005"/>
    <s v="Irbesartan"/>
    <s v="Obat Hipertensi"/>
    <s v="OH0005|"/>
    <n v="19"/>
    <m/>
    <s v=""/>
    <s v="RS DQLab"/>
    <x v="1"/>
    <s v=""/>
    <s v=""/>
    <s v=""/>
    <n v="108794"/>
    <n v="2067086"/>
  </r>
  <r>
    <s v="DQ-00646"/>
    <x v="95"/>
    <x v="0"/>
    <s v="OD0009"/>
    <s v="Sanmol 500 MG 4 Tablet"/>
    <s v="Obat Sakit Kepala &amp; Demam"/>
    <s v="OD0009|"/>
    <n v="16"/>
    <m/>
    <s v=""/>
    <s v="RS DQLab"/>
    <x v="1"/>
    <s v=""/>
    <s v=""/>
    <s v=""/>
    <n v="1600"/>
    <n v="25600"/>
  </r>
  <r>
    <s v="DQ-00647"/>
    <x v="95"/>
    <x v="0"/>
    <s v="OD0001"/>
    <s v="Koolfever"/>
    <s v="Obat Sakit Kepala &amp; Demam"/>
    <s v="OD0001|"/>
    <n v="109"/>
    <m/>
    <s v=""/>
    <s v="RS DQLab"/>
    <x v="1"/>
    <s v=""/>
    <s v=""/>
    <s v=""/>
    <n v="7500"/>
    <n v="817500"/>
  </r>
  <r>
    <s v="DQ-00648"/>
    <x v="95"/>
    <x v="0"/>
    <s v="OK0002"/>
    <s v="Hyperchol 100 MG 12 KPS"/>
    <s v="Obat Kolesterol"/>
    <s v="OK0002|"/>
    <n v="20"/>
    <m/>
    <s v=""/>
    <s v="RS DQLab"/>
    <x v="1"/>
    <s v=""/>
    <s v=""/>
    <s v=""/>
    <n v="42800"/>
    <n v="856000"/>
  </r>
  <r>
    <s v="DQ-00649"/>
    <x v="95"/>
    <x v="0"/>
    <s v="OA0003"/>
    <s v="Acetylcysteine Mahakam 200 mg"/>
    <s v="Obat Alergi"/>
    <s v="OA0003|"/>
    <n v="18"/>
    <m/>
    <s v=""/>
    <s v="RS DQLab"/>
    <x v="1"/>
    <s v=""/>
    <s v=""/>
    <s v=""/>
    <n v="33000"/>
    <n v="594000"/>
  </r>
  <r>
    <s v="DQ-00650"/>
    <x v="95"/>
    <x v="0"/>
    <s v="OB0004"/>
    <s v="Lo Han Kuo Infusion 12"/>
    <s v="Obat Batuk &amp; Pilek"/>
    <s v="OB0004|"/>
    <n v="24"/>
    <m/>
    <s v=""/>
    <s v="RS DQLab"/>
    <x v="1"/>
    <s v=""/>
    <s v=""/>
    <s v=""/>
    <n v="23869"/>
    <n v="572856"/>
  </r>
  <r>
    <s v="DQ-00651"/>
    <x v="96"/>
    <x v="0"/>
    <s v="OB0002"/>
    <s v="Decolsen 1 Strip 4 Tablet"/>
    <s v="Obat Batuk &amp; Pilek"/>
    <s v="OB0002|"/>
    <n v="35"/>
    <m/>
    <s v=""/>
    <s v="RS DQLab"/>
    <x v="1"/>
    <s v=""/>
    <s v=""/>
    <s v=""/>
    <n v="2886"/>
    <n v="101010"/>
  </r>
  <r>
    <s v="DQ-00652"/>
    <x v="96"/>
    <x v="0"/>
    <s v="OT0001"/>
    <s v="Otilon Ear Drops 8 mL"/>
    <s v="Obat Telinga"/>
    <s v="OT0001|"/>
    <n v="39"/>
    <m/>
    <s v=""/>
    <s v="RS DQLab"/>
    <x v="1"/>
    <s v=""/>
    <s v=""/>
    <s v=""/>
    <n v="55000"/>
    <n v="2145000"/>
  </r>
  <r>
    <s v="DQ-00653"/>
    <x v="96"/>
    <x v="0"/>
    <s v="OA0006"/>
    <s v="Dexteem Box Plus 100 Tablet"/>
    <s v="Obat Alergi"/>
    <s v="OA0006|"/>
    <n v="16"/>
    <m/>
    <s v=""/>
    <s v="RS DQLab"/>
    <x v="1"/>
    <s v=""/>
    <s v=""/>
    <s v=""/>
    <n v="25322"/>
    <n v="405152"/>
  </r>
  <r>
    <s v="DQ-00654"/>
    <x v="96"/>
    <x v="0"/>
    <s v="OA0004"/>
    <s v="Bisoprolol Ogb Dexa"/>
    <s v="Obat Alergi"/>
    <s v="OA0004|"/>
    <n v="212"/>
    <m/>
    <s v=""/>
    <s v="RS DQLab"/>
    <x v="1"/>
    <s v=""/>
    <s v=""/>
    <s v=""/>
    <n v="10000"/>
    <n v="2120000"/>
  </r>
  <r>
    <s v="DQ-00655"/>
    <x v="96"/>
    <x v="0"/>
    <s v="OH0002"/>
    <s v="Concor 5MG Strip 10"/>
    <s v="Obat Hipertensi"/>
    <s v="OH0002|"/>
    <n v="29"/>
    <m/>
    <s v=""/>
    <s v="RS DQLab"/>
    <x v="1"/>
    <s v=""/>
    <s v=""/>
    <s v=""/>
    <n v="102000"/>
    <n v="2958000"/>
  </r>
  <r>
    <s v="DQ-00656"/>
    <x v="97"/>
    <x v="0"/>
    <s v="OA0005"/>
    <s v="Bedak Heroxyn 150 gr"/>
    <s v="Obat Alergi"/>
    <s v="OA0005|"/>
    <n v="15"/>
    <m/>
    <s v=""/>
    <s v="RS DQLab"/>
    <x v="1"/>
    <s v=""/>
    <s v=""/>
    <s v=""/>
    <n v="16950"/>
    <n v="254250"/>
  </r>
  <r>
    <s v="DQ-00657"/>
    <x v="97"/>
    <x v="0"/>
    <s v="OD0001"/>
    <s v="Koolfever"/>
    <s v="Obat Sakit Kepala &amp; Demam"/>
    <s v="OD0001|"/>
    <n v="14"/>
    <m/>
    <s v=""/>
    <s v="RS DQLab"/>
    <x v="1"/>
    <s v=""/>
    <s v=""/>
    <s v=""/>
    <n v="7500"/>
    <n v="105000"/>
  </r>
  <r>
    <s v="DQ-00658"/>
    <x v="97"/>
    <x v="0"/>
    <s v="OH0001"/>
    <s v="Carditens"/>
    <s v="Obat Hipertensi"/>
    <s v="OH0001|"/>
    <n v="3"/>
    <m/>
    <s v=""/>
    <s v="RS DQLab"/>
    <x v="1"/>
    <s v=""/>
    <s v=""/>
    <s v=""/>
    <n v="100000"/>
    <n v="300000"/>
  </r>
  <r>
    <s v="DQ-00659"/>
    <x v="97"/>
    <x v="0"/>
    <s v="OB0007"/>
    <s v="Vicks Inhaler 0.5 mL"/>
    <s v="Obat Batuk &amp; Pilek"/>
    <s v="OB0007|"/>
    <n v="84"/>
    <m/>
    <s v=""/>
    <s v="RS DQLab"/>
    <x v="1"/>
    <s v=""/>
    <s v=""/>
    <s v=""/>
    <n v="16155"/>
    <n v="1357020"/>
  </r>
  <r>
    <s v="DQ-00660"/>
    <x v="97"/>
    <x v="0"/>
    <s v="OD0005"/>
    <s v="Panadol Anak Tablet 1 Strip"/>
    <s v="Obat Sakit Kepala &amp; Demam"/>
    <s v="OD0005|"/>
    <n v="18"/>
    <m/>
    <s v=""/>
    <s v="RS DQLab"/>
    <x v="1"/>
    <s v=""/>
    <s v=""/>
    <s v=""/>
    <n v="25000"/>
    <n v="450000"/>
  </r>
  <r>
    <s v="DQ-00661"/>
    <x v="98"/>
    <x v="0"/>
    <s v="OA0006"/>
    <s v="Dexteem Box Plus 100 Tablet"/>
    <s v="Obat Alergi"/>
    <s v="OA0006|"/>
    <n v="2"/>
    <m/>
    <s v=""/>
    <s v="RS DQLab"/>
    <x v="1"/>
    <s v=""/>
    <s v=""/>
    <s v=""/>
    <n v="25322"/>
    <n v="50644"/>
  </r>
  <r>
    <s v="DQ-00662"/>
    <x v="98"/>
    <x v="0"/>
    <s v="OA0006"/>
    <s v="Dexteem Box Plus 100 Tablet"/>
    <s v="Obat Alergi"/>
    <s v="OA0006|"/>
    <n v="201"/>
    <m/>
    <s v=""/>
    <s v="RS DQLab"/>
    <x v="1"/>
    <s v=""/>
    <s v=""/>
    <s v=""/>
    <n v="25322"/>
    <n v="5089722"/>
  </r>
  <r>
    <s v="DQ-00663"/>
    <x v="98"/>
    <x v="0"/>
    <s v="OD0007"/>
    <s v="Sanmol Paracetamol"/>
    <s v="Obat Sakit Kepala &amp; Demam"/>
    <s v="OD0007|"/>
    <n v="25"/>
    <m/>
    <s v=""/>
    <s v="RS DQLab"/>
    <x v="1"/>
    <s v=""/>
    <s v=""/>
    <s v=""/>
    <n v="16100"/>
    <n v="402500"/>
  </r>
  <r>
    <s v="DQ-00664"/>
    <x v="98"/>
    <x v="0"/>
    <s v="OB0006"/>
    <s v="Ultraflu Box Isi 25 Strip"/>
    <s v="Obat Batuk &amp; Pilek"/>
    <s v="OB0006|"/>
    <n v="24"/>
    <m/>
    <s v=""/>
    <s v="RS DQLab"/>
    <x v="1"/>
    <s v=""/>
    <s v=""/>
    <s v=""/>
    <n v="72500"/>
    <n v="1740000"/>
  </r>
  <r>
    <s v="DQ-00665"/>
    <x v="98"/>
    <x v="0"/>
    <s v="OB0007"/>
    <s v="Vicks Inhaler 0.5 mL"/>
    <s v="Obat Batuk &amp; Pilek"/>
    <s v="OB0007|"/>
    <n v="72"/>
    <m/>
    <s v=""/>
    <s v="RS DQLab"/>
    <x v="1"/>
    <s v=""/>
    <s v=""/>
    <s v=""/>
    <n v="16155"/>
    <n v="1163160"/>
  </r>
  <r>
    <s v="DQ-00666"/>
    <x v="99"/>
    <x v="0"/>
    <s v="OA0006"/>
    <s v="Dexteem Box Plus 100 Tablet"/>
    <s v="Obat Alergi"/>
    <s v="OA0006|"/>
    <n v="25"/>
    <m/>
    <s v=""/>
    <s v="RS DQLab"/>
    <x v="1"/>
    <s v=""/>
    <s v=""/>
    <s v=""/>
    <n v="25322"/>
    <n v="633050"/>
  </r>
  <r>
    <s v="DQ-00667"/>
    <x v="99"/>
    <x v="0"/>
    <s v="OD0001"/>
    <s v="Koolfever"/>
    <s v="Obat Sakit Kepala &amp; Demam"/>
    <s v="OD0001|"/>
    <n v="58"/>
    <m/>
    <s v=""/>
    <s v="RS DQLab"/>
    <x v="1"/>
    <s v=""/>
    <s v=""/>
    <s v=""/>
    <n v="7500"/>
    <n v="435000"/>
  </r>
  <r>
    <s v="DQ-00668"/>
    <x v="99"/>
    <x v="0"/>
    <s v="OA0004"/>
    <s v="Bisoprolol Ogb Dexa"/>
    <s v="Obat Alergi"/>
    <s v="OA0004|"/>
    <n v="114"/>
    <m/>
    <s v=""/>
    <s v="RS DQLab"/>
    <x v="1"/>
    <s v=""/>
    <s v=""/>
    <s v=""/>
    <n v="10000"/>
    <n v="1140000"/>
  </r>
  <r>
    <s v="DQ-00669"/>
    <x v="100"/>
    <x v="0"/>
    <s v="OD0008"/>
    <s v="Bodrex Extra"/>
    <s v="Obat Sakit Kepala &amp; Demam"/>
    <s v="OD0008|"/>
    <n v="29"/>
    <m/>
    <s v=""/>
    <s v="RS DQLab"/>
    <x v="1"/>
    <s v=""/>
    <s v=""/>
    <s v=""/>
    <n v="50788"/>
    <n v="1472852"/>
  </r>
  <r>
    <s v="DQ-00670"/>
    <x v="100"/>
    <x v="0"/>
    <s v="OD0008"/>
    <s v="Bodrex Extra"/>
    <s v="Obat Sakit Kepala &amp; Demam"/>
    <s v="OD0008|"/>
    <n v="84"/>
    <m/>
    <s v=""/>
    <s v="RS DQLab"/>
    <x v="1"/>
    <s v=""/>
    <s v=""/>
    <s v=""/>
    <n v="50788"/>
    <n v="4266192"/>
  </r>
  <r>
    <s v="DQ-00671"/>
    <x v="100"/>
    <x v="0"/>
    <s v="OA0005"/>
    <s v="Bedak Heroxyn 150 gr"/>
    <s v="Obat Alergi"/>
    <s v="OA0005|"/>
    <n v="69"/>
    <m/>
    <s v=""/>
    <s v="RS DQLab"/>
    <x v="1"/>
    <s v=""/>
    <s v=""/>
    <s v=""/>
    <n v="16950"/>
    <n v="1169550"/>
  </r>
  <r>
    <s v="DQ-00672"/>
    <x v="101"/>
    <x v="0"/>
    <s v="OB0002"/>
    <s v="Decolsen 1 Strip 4 Tablet"/>
    <s v="Obat Batuk &amp; Pilek"/>
    <s v="OB0002|"/>
    <n v="2"/>
    <m/>
    <s v=""/>
    <s v="RS DQLab"/>
    <x v="1"/>
    <s v=""/>
    <s v=""/>
    <s v=""/>
    <n v="2886"/>
    <n v="5772"/>
  </r>
  <r>
    <s v="DQ-00673"/>
    <x v="101"/>
    <x v="0"/>
    <s v="OB0002"/>
    <s v="Decolsen 1 Strip 4 Tablet"/>
    <s v="Obat Batuk &amp; Pilek"/>
    <s v="OB0002|"/>
    <n v="79"/>
    <m/>
    <s v=""/>
    <s v="RS DQLab"/>
    <x v="1"/>
    <s v=""/>
    <s v=""/>
    <s v=""/>
    <n v="2886"/>
    <n v="227994"/>
  </r>
  <r>
    <s v="DQ-00674"/>
    <x v="101"/>
    <x v="0"/>
    <s v="OB0002"/>
    <s v="Decolsen 1 Strip 4 Tablet"/>
    <s v="Obat Batuk &amp; Pilek"/>
    <s v="OB0002|"/>
    <n v="18"/>
    <m/>
    <s v=""/>
    <s v="RS DQLab"/>
    <x v="1"/>
    <s v=""/>
    <s v=""/>
    <s v=""/>
    <n v="2886"/>
    <n v="51948"/>
  </r>
  <r>
    <s v="DQ-00675"/>
    <x v="101"/>
    <x v="0"/>
    <s v="OH0005"/>
    <s v="Irbesartan"/>
    <s v="Obat Hipertensi"/>
    <s v="OH0005|"/>
    <n v="29"/>
    <m/>
    <s v=""/>
    <s v="RS DQLab"/>
    <x v="1"/>
    <s v=""/>
    <s v=""/>
    <s v=""/>
    <n v="108794"/>
    <n v="3155026"/>
  </r>
  <r>
    <s v="DQ-00676"/>
    <x v="101"/>
    <x v="0"/>
    <s v="OT0001"/>
    <s v="Otilon Ear Drops 8 mL"/>
    <s v="Obat Telinga"/>
    <s v="OT0001|"/>
    <n v="29"/>
    <m/>
    <s v=""/>
    <s v="RS DQLab"/>
    <x v="1"/>
    <s v=""/>
    <s v=""/>
    <s v=""/>
    <n v="55000"/>
    <n v="1595000"/>
  </r>
  <r>
    <s v="DQ-00677"/>
    <x v="101"/>
    <x v="0"/>
    <s v="OD0011"/>
    <s v="Paramex Tablet / Obat"/>
    <s v="Obat Sakit Kepala &amp; Demam"/>
    <s v="OD0011|"/>
    <n v="4"/>
    <m/>
    <s v=""/>
    <s v="RS DQLab"/>
    <x v="1"/>
    <s v=""/>
    <s v=""/>
    <s v=""/>
    <n v="2560"/>
    <n v="10240"/>
  </r>
  <r>
    <s v="DQ-00678"/>
    <x v="102"/>
    <x v="0"/>
    <s v="OB0006"/>
    <s v="Ultraflu Box Isi 25 Strip"/>
    <s v="Obat Batuk &amp; Pilek"/>
    <s v="OB0006|"/>
    <n v="63"/>
    <m/>
    <s v=""/>
    <s v="RS DQLab"/>
    <x v="1"/>
    <s v=""/>
    <s v=""/>
    <s v=""/>
    <n v="72500"/>
    <n v="4567500"/>
  </r>
  <r>
    <s v="DQ-00679"/>
    <x v="102"/>
    <x v="0"/>
    <s v="OH0004"/>
    <s v="Amlodipine Besilate"/>
    <s v="Obat Hipertensi"/>
    <s v="OH0004|"/>
    <n v="50"/>
    <m/>
    <s v=""/>
    <s v="RS DQLab"/>
    <x v="1"/>
    <s v=""/>
    <s v=""/>
    <s v=""/>
    <n v="7467"/>
    <n v="373350"/>
  </r>
  <r>
    <s v="DQ-00680"/>
    <x v="102"/>
    <x v="0"/>
    <s v="OB0001"/>
    <s v="Neozep Forte 1 Strip 4 Tablet"/>
    <s v="Obat Batuk &amp; Pilek"/>
    <s v="OB0001|"/>
    <n v="14"/>
    <m/>
    <s v=""/>
    <s v="RS DQLab"/>
    <x v="1"/>
    <s v=""/>
    <s v=""/>
    <s v=""/>
    <n v="2324"/>
    <n v="32536"/>
  </r>
  <r>
    <s v="DQ-00681"/>
    <x v="102"/>
    <x v="0"/>
    <s v="OA0001"/>
    <s v="Ozen 10 MG Blister"/>
    <s v="Obat Alergi"/>
    <s v="OA0001|"/>
    <n v="35"/>
    <m/>
    <s v=""/>
    <s v="RS DQLab"/>
    <x v="1"/>
    <s v=""/>
    <s v=""/>
    <s v=""/>
    <n v="18611"/>
    <n v="651385"/>
  </r>
  <r>
    <s v="DQ-00682"/>
    <x v="103"/>
    <x v="0"/>
    <s v="OA0005"/>
    <s v="Bedak Heroxyn 150 gr"/>
    <s v="Obat Alergi"/>
    <s v="OA0005|"/>
    <n v="26"/>
    <m/>
    <s v=""/>
    <s v="RS DQLab"/>
    <x v="1"/>
    <s v=""/>
    <s v=""/>
    <s v=""/>
    <n v="16950"/>
    <n v="440700"/>
  </r>
  <r>
    <s v="DQ-00683"/>
    <x v="103"/>
    <x v="0"/>
    <s v="OA0005"/>
    <s v="Bedak Heroxyn 150 gr"/>
    <s v="Obat Alergi"/>
    <s v="OA0005|"/>
    <n v="31"/>
    <m/>
    <s v=""/>
    <s v="RS DQLab"/>
    <x v="1"/>
    <s v=""/>
    <s v=""/>
    <s v=""/>
    <n v="16950"/>
    <n v="525450"/>
  </r>
  <r>
    <s v="DQ-00684"/>
    <x v="103"/>
    <x v="0"/>
    <s v="OT0001"/>
    <s v="Otilon Ear Drops 8 mL"/>
    <s v="Obat Telinga"/>
    <s v="OT0001|"/>
    <n v="3"/>
    <m/>
    <s v=""/>
    <s v="RS DQLab"/>
    <x v="1"/>
    <s v=""/>
    <s v=""/>
    <s v=""/>
    <n v="55000"/>
    <n v="165000"/>
  </r>
  <r>
    <s v="DQ-00685"/>
    <x v="103"/>
    <x v="0"/>
    <s v="OA0006"/>
    <s v="Dexteem Box Plus 100 Tablet"/>
    <s v="Obat Alergi"/>
    <s v="OA0006|"/>
    <n v="476"/>
    <m/>
    <s v=""/>
    <s v="RS DQLab"/>
    <x v="1"/>
    <s v=""/>
    <s v=""/>
    <s v=""/>
    <n v="25322"/>
    <n v="12053272"/>
  </r>
  <r>
    <s v="DQ-00686"/>
    <x v="103"/>
    <x v="0"/>
    <s v="OD0001"/>
    <s v="Koolfever"/>
    <s v="Obat Sakit Kepala &amp; Demam"/>
    <s v="OD0001|"/>
    <n v="35"/>
    <m/>
    <s v=""/>
    <s v="RS DQLab"/>
    <x v="1"/>
    <s v=""/>
    <s v=""/>
    <s v=""/>
    <n v="7500"/>
    <n v="262500"/>
  </r>
  <r>
    <s v="DQ-00687"/>
    <x v="103"/>
    <x v="0"/>
    <s v="OA0004"/>
    <s v="Bisoprolol Ogb Dexa"/>
    <s v="Obat Alergi"/>
    <s v="OA0004|"/>
    <n v="26"/>
    <m/>
    <s v=""/>
    <s v="RS DQLab"/>
    <x v="1"/>
    <s v=""/>
    <s v=""/>
    <s v=""/>
    <n v="10000"/>
    <n v="260000"/>
  </r>
  <r>
    <s v="DQ-00688"/>
    <x v="103"/>
    <x v="0"/>
    <s v="OH0002"/>
    <s v="Concor 5MG Strip 10"/>
    <s v="Obat Hipertensi"/>
    <s v="OH0002|"/>
    <n v="0"/>
    <m/>
    <s v=""/>
    <s v="RS DQLab"/>
    <x v="1"/>
    <s v=""/>
    <s v=""/>
    <s v=""/>
    <n v="102000"/>
    <n v="0"/>
  </r>
  <r>
    <s v="DQ-00689"/>
    <x v="104"/>
    <x v="0"/>
    <s v="OT0001"/>
    <s v="Otilon Ear Drops 8 mL"/>
    <s v="Obat Telinga"/>
    <s v="OT0001|"/>
    <n v="26"/>
    <m/>
    <s v=""/>
    <s v="RS DQLab"/>
    <x v="1"/>
    <s v=""/>
    <s v=""/>
    <s v=""/>
    <n v="55000"/>
    <n v="1430000"/>
  </r>
  <r>
    <s v="DQ-00690"/>
    <x v="104"/>
    <x v="0"/>
    <s v="OD0011"/>
    <s v="Paramex Tablet / Obat"/>
    <s v="Obat Sakit Kepala &amp; Demam"/>
    <s v="OD0011|"/>
    <n v="48"/>
    <m/>
    <s v=""/>
    <s v="RS DQLab"/>
    <x v="1"/>
    <s v=""/>
    <s v=""/>
    <s v=""/>
    <n v="2560"/>
    <n v="122880"/>
  </r>
  <r>
    <s v="DQ-00691"/>
    <x v="104"/>
    <x v="0"/>
    <s v="OA0001"/>
    <s v="Ozen 10 MG Blister"/>
    <s v="Obat Alergi"/>
    <s v="OA0001|"/>
    <n v="176"/>
    <m/>
    <s v=""/>
    <s v="RS DQLab"/>
    <x v="1"/>
    <s v=""/>
    <s v=""/>
    <s v=""/>
    <n v="18611"/>
    <n v="3275536"/>
  </r>
  <r>
    <s v="DQ-00692"/>
    <x v="105"/>
    <x v="0"/>
    <s v="OA0004"/>
    <s v="Bisoprolol Ogb Dexa"/>
    <s v="Obat Alergi"/>
    <s v="OA0004|"/>
    <n v="1"/>
    <m/>
    <s v=""/>
    <s v="RS DQLab"/>
    <x v="1"/>
    <s v=""/>
    <s v=""/>
    <s v=""/>
    <n v="10000"/>
    <n v="10000"/>
  </r>
  <r>
    <s v="DQ-00693"/>
    <x v="105"/>
    <x v="0"/>
    <s v="OD0006"/>
    <s v="Proris Ibuprofen"/>
    <s v="Obat Sakit Kepala &amp; Demam"/>
    <s v="OD0006|"/>
    <n v="16"/>
    <m/>
    <s v=""/>
    <s v="RS DQLab"/>
    <x v="1"/>
    <s v=""/>
    <s v=""/>
    <s v=""/>
    <n v="25000"/>
    <n v="400000"/>
  </r>
  <r>
    <s v="DQ-00694"/>
    <x v="106"/>
    <x v="0"/>
    <s v="OB0002"/>
    <s v="Decolsen 1 Strip 4 Tablet"/>
    <s v="Obat Batuk &amp; Pilek"/>
    <s v="OB0002|"/>
    <n v="57"/>
    <m/>
    <s v=""/>
    <s v="RS DQLab"/>
    <x v="1"/>
    <s v=""/>
    <s v=""/>
    <s v=""/>
    <n v="2886"/>
    <n v="164502"/>
  </r>
  <r>
    <s v="DQ-00695"/>
    <x v="106"/>
    <x v="0"/>
    <s v="OB0002"/>
    <s v="Decolsen 1 Strip 4 Tablet"/>
    <s v="Obat Batuk &amp; Pilek"/>
    <s v="OB0002|"/>
    <n v="6"/>
    <m/>
    <s v=""/>
    <s v="RS DQLab"/>
    <x v="1"/>
    <s v=""/>
    <s v=""/>
    <s v=""/>
    <n v="2886"/>
    <n v="17316"/>
  </r>
  <r>
    <s v="DQ-00696"/>
    <x v="106"/>
    <x v="0"/>
    <s v="OD0008"/>
    <s v="Bodrex Extra"/>
    <s v="Obat Sakit Kepala &amp; Demam"/>
    <s v="OD0008|"/>
    <n v="44"/>
    <m/>
    <s v=""/>
    <s v="RS DQLab"/>
    <x v="1"/>
    <s v=""/>
    <s v=""/>
    <s v=""/>
    <n v="50788"/>
    <n v="2234672"/>
  </r>
  <r>
    <s v="DQ-00697"/>
    <x v="106"/>
    <x v="0"/>
    <s v="OD0008"/>
    <s v="Bodrex Extra"/>
    <s v="Obat Sakit Kepala &amp; Demam"/>
    <s v="OD0008|"/>
    <n v="70"/>
    <m/>
    <s v=""/>
    <s v="RS DQLab"/>
    <x v="1"/>
    <s v=""/>
    <s v=""/>
    <s v=""/>
    <n v="50788"/>
    <n v="3555160"/>
  </r>
  <r>
    <s v="DQ-00698"/>
    <x v="106"/>
    <x v="0"/>
    <s v="OH0005"/>
    <s v="Irbesartan"/>
    <s v="Obat Hipertensi"/>
    <s v="OH0005|"/>
    <n v="40"/>
    <m/>
    <s v=""/>
    <s v="RS DQLab"/>
    <x v="1"/>
    <s v=""/>
    <s v=""/>
    <s v=""/>
    <n v="108794"/>
    <n v="4351760"/>
  </r>
  <r>
    <s v="DQ-00699"/>
    <x v="106"/>
    <x v="0"/>
    <s v="OH0003"/>
    <s v="Candesartan Ogb Dexa"/>
    <s v="Obat Hipertensi"/>
    <s v="OH0003|"/>
    <n v="43"/>
    <m/>
    <s v=""/>
    <s v="RS DQLab"/>
    <x v="1"/>
    <s v=""/>
    <s v=""/>
    <s v=""/>
    <n v="5000"/>
    <n v="215000"/>
  </r>
  <r>
    <s v="DQ-00700"/>
    <x v="106"/>
    <x v="0"/>
    <s v="OA0006"/>
    <s v="Dexteem Box Plus 100 Tablet"/>
    <s v="Obat Alergi"/>
    <s v="OA0006|"/>
    <n v="41"/>
    <m/>
    <s v=""/>
    <s v="RS DQLab"/>
    <x v="1"/>
    <s v=""/>
    <s v=""/>
    <s v=""/>
    <n v="25322"/>
    <n v="1038202"/>
  </r>
  <r>
    <s v="DQ-00701"/>
    <x v="106"/>
    <x v="0"/>
    <s v="OB0006"/>
    <s v="Ultraflu Box Isi 25 Strip"/>
    <s v="Obat Batuk &amp; Pilek"/>
    <s v="OB0006|"/>
    <n v="3"/>
    <m/>
    <s v=""/>
    <s v="RS DQLab"/>
    <x v="1"/>
    <s v=""/>
    <s v=""/>
    <s v=""/>
    <n v="72500"/>
    <n v="217500"/>
  </r>
  <r>
    <s v="DQ-00702"/>
    <x v="106"/>
    <x v="0"/>
    <s v="OD0001"/>
    <s v="Koolfever"/>
    <s v="Obat Sakit Kepala &amp; Demam"/>
    <s v="OD0001|"/>
    <n v="86"/>
    <m/>
    <s v=""/>
    <s v="RS DQLab"/>
    <x v="1"/>
    <s v=""/>
    <s v=""/>
    <s v=""/>
    <n v="7500"/>
    <n v="645000"/>
  </r>
  <r>
    <s v="DQ-00703"/>
    <x v="106"/>
    <x v="0"/>
    <s v="OH0001"/>
    <s v="Carditens"/>
    <s v="Obat Hipertensi"/>
    <s v="OH0001|"/>
    <n v="13"/>
    <m/>
    <s v=""/>
    <s v="RS DQLab"/>
    <x v="1"/>
    <s v=""/>
    <s v=""/>
    <s v=""/>
    <n v="100000"/>
    <n v="1300000"/>
  </r>
  <r>
    <s v="DQ-00704"/>
    <x v="106"/>
    <x v="0"/>
    <s v="OB0001"/>
    <s v="Neozep Forte 1 Strip 4 Tablet"/>
    <s v="Obat Batuk &amp; Pilek"/>
    <s v="OB0001|"/>
    <n v="41"/>
    <m/>
    <s v=""/>
    <s v="RS DQLab"/>
    <x v="1"/>
    <s v=""/>
    <s v=""/>
    <s v=""/>
    <n v="2324"/>
    <n v="95284"/>
  </r>
  <r>
    <s v="DQ-00705"/>
    <x v="106"/>
    <x v="0"/>
    <s v="OH0002"/>
    <s v="Concor 5MG Strip 10"/>
    <s v="Obat Hipertensi"/>
    <s v="OH0002|"/>
    <n v="19"/>
    <m/>
    <s v=""/>
    <s v="RS DQLab"/>
    <x v="1"/>
    <s v=""/>
    <s v=""/>
    <s v=""/>
    <n v="102000"/>
    <n v="1938000"/>
  </r>
  <r>
    <s v="DQ-00706"/>
    <x v="107"/>
    <x v="0"/>
    <s v="OB0002"/>
    <s v="Decolsen 1 Strip 4 Tablet"/>
    <s v="Obat Batuk &amp; Pilek"/>
    <s v="OB0002|"/>
    <n v="37"/>
    <m/>
    <s v=""/>
    <s v="RS DQLab"/>
    <x v="1"/>
    <s v=""/>
    <s v=""/>
    <s v=""/>
    <n v="2886"/>
    <n v="106782"/>
  </r>
  <r>
    <s v="DQ-00707"/>
    <x v="107"/>
    <x v="0"/>
    <s v="OA0005"/>
    <s v="Bedak Heroxyn 150 gr"/>
    <s v="Obat Alergi"/>
    <s v="OA0005|"/>
    <n v="48"/>
    <m/>
    <s v=""/>
    <s v="RS DQLab"/>
    <x v="1"/>
    <s v=""/>
    <s v=""/>
    <s v=""/>
    <n v="16950"/>
    <n v="813600"/>
  </r>
  <r>
    <s v="DQ-00708"/>
    <x v="107"/>
    <x v="0"/>
    <s v="OD0009"/>
    <s v="Sanmol 500 MG 4 Tablet"/>
    <s v="Obat Sakit Kepala &amp; Demam"/>
    <s v="OD0009|"/>
    <n v="15"/>
    <m/>
    <s v=""/>
    <s v="RS DQLab"/>
    <x v="1"/>
    <s v=""/>
    <s v=""/>
    <s v=""/>
    <n v="1600"/>
    <n v="24000"/>
  </r>
  <r>
    <s v="DQ-00709"/>
    <x v="107"/>
    <x v="0"/>
    <s v="OA0006"/>
    <s v="Dexteem Box Plus 100 Tablet"/>
    <s v="Obat Alergi"/>
    <s v="OA0006|"/>
    <n v="67"/>
    <m/>
    <s v=""/>
    <s v="RS DQLab"/>
    <x v="1"/>
    <s v=""/>
    <s v=""/>
    <s v=""/>
    <n v="25322"/>
    <n v="1696574"/>
  </r>
  <r>
    <s v="DQ-00710"/>
    <x v="107"/>
    <x v="0"/>
    <s v="OA0006"/>
    <s v="Dexteem Box Plus 100 Tablet"/>
    <s v="Obat Alergi"/>
    <s v="OA0006|"/>
    <n v="2"/>
    <m/>
    <s v=""/>
    <s v="RS DQLab"/>
    <x v="1"/>
    <s v=""/>
    <s v=""/>
    <s v=""/>
    <n v="25322"/>
    <n v="50644"/>
  </r>
  <r>
    <s v="DQ-00711"/>
    <x v="107"/>
    <x v="0"/>
    <s v="OB0006"/>
    <s v="Ultraflu Box Isi 25 Strip"/>
    <s v="Obat Batuk &amp; Pilek"/>
    <s v="OB0006|"/>
    <n v="85"/>
    <m/>
    <s v=""/>
    <s v="RS DQLab"/>
    <x v="1"/>
    <s v=""/>
    <s v=""/>
    <s v=""/>
    <n v="72500"/>
    <n v="6162500"/>
  </r>
  <r>
    <s v="DQ-00712"/>
    <x v="107"/>
    <x v="0"/>
    <s v="OB0007"/>
    <s v="Vicks Inhaler 0.5 mL"/>
    <s v="Obat Batuk &amp; Pilek"/>
    <s v="OB0007|"/>
    <n v="26"/>
    <m/>
    <s v=""/>
    <s v="RS DQLab"/>
    <x v="1"/>
    <s v=""/>
    <s v=""/>
    <s v=""/>
    <n v="16155"/>
    <n v="420030"/>
  </r>
  <r>
    <s v="DQ-00713"/>
    <x v="107"/>
    <x v="0"/>
    <s v="OD0005"/>
    <s v="Panadol Anak Tablet 1 Strip"/>
    <s v="Obat Sakit Kepala &amp; Demam"/>
    <s v="OD0005|"/>
    <n v="34"/>
    <m/>
    <s v=""/>
    <s v="RS DQLab"/>
    <x v="1"/>
    <s v=""/>
    <s v=""/>
    <s v=""/>
    <n v="25000"/>
    <n v="850000"/>
  </r>
  <r>
    <s v="DQ-00714"/>
    <x v="108"/>
    <x v="0"/>
    <s v="OD0009"/>
    <s v="Sanmol 500 MG 4 Tablet"/>
    <s v="Obat Sakit Kepala &amp; Demam"/>
    <s v="OD0009|"/>
    <n v="4"/>
    <m/>
    <s v=""/>
    <s v="RS DQLab"/>
    <x v="1"/>
    <s v=""/>
    <s v=""/>
    <s v=""/>
    <n v="1600"/>
    <n v="6400"/>
  </r>
  <r>
    <s v="DQ-00715"/>
    <x v="108"/>
    <x v="0"/>
    <s v="OT0001"/>
    <s v="Otilon Ear Drops 8 mL"/>
    <s v="Obat Telinga"/>
    <s v="OT0001|"/>
    <n v="44"/>
    <m/>
    <s v=""/>
    <s v="RS DQLab"/>
    <x v="1"/>
    <s v=""/>
    <s v=""/>
    <s v=""/>
    <n v="55000"/>
    <n v="2420000"/>
  </r>
  <r>
    <s v="DQ-00716"/>
    <x v="108"/>
    <x v="0"/>
    <s v="OD0007"/>
    <s v="Sanmol Paracetamol"/>
    <s v="Obat Sakit Kepala &amp; Demam"/>
    <s v="OD0007|"/>
    <n v="8"/>
    <m/>
    <s v=""/>
    <s v="RS DQLab"/>
    <x v="1"/>
    <s v=""/>
    <s v=""/>
    <s v=""/>
    <n v="16100"/>
    <n v="128800"/>
  </r>
  <r>
    <s v="DQ-00717"/>
    <x v="108"/>
    <x v="0"/>
    <s v="OH0001"/>
    <s v="Carditens"/>
    <s v="Obat Hipertensi"/>
    <s v="OH0001|"/>
    <n v="6"/>
    <m/>
    <s v=""/>
    <s v="RS DQLab"/>
    <x v="1"/>
    <s v=""/>
    <s v=""/>
    <s v=""/>
    <n v="100000"/>
    <n v="600000"/>
  </r>
  <r>
    <s v="DQ-00718"/>
    <x v="108"/>
    <x v="0"/>
    <s v="OA0004"/>
    <s v="Bisoprolol Ogb Dexa"/>
    <s v="Obat Alergi"/>
    <s v="OA0004|"/>
    <n v="12"/>
    <m/>
    <s v=""/>
    <s v="RS DQLab"/>
    <x v="1"/>
    <s v=""/>
    <s v=""/>
    <s v=""/>
    <n v="10000"/>
    <n v="120000"/>
  </r>
  <r>
    <s v="DQ-00719"/>
    <x v="108"/>
    <x v="0"/>
    <s v="OB0004"/>
    <s v="Lo Han Kuo Infusion 12"/>
    <s v="Obat Batuk &amp; Pilek"/>
    <s v="OB0004|"/>
    <n v="2"/>
    <m/>
    <s v=""/>
    <s v="RS DQLab"/>
    <x v="1"/>
    <s v=""/>
    <s v=""/>
    <s v=""/>
    <n v="23869"/>
    <n v="47738"/>
  </r>
  <r>
    <s v="DQ-00720"/>
    <x v="108"/>
    <x v="0"/>
    <s v="OH0004"/>
    <s v="Amlodipine Besilate"/>
    <s v="Obat Hipertensi"/>
    <s v="OH0004|"/>
    <n v="12"/>
    <m/>
    <s v=""/>
    <s v="RS DQLab"/>
    <x v="1"/>
    <s v=""/>
    <s v=""/>
    <s v=""/>
    <n v="7467"/>
    <n v="89604"/>
  </r>
  <r>
    <s v="DQ-00721"/>
    <x v="109"/>
    <x v="0"/>
    <s v="OH0005"/>
    <s v="Irbesartan"/>
    <s v="Obat Hipertensi"/>
    <s v="OH0005|"/>
    <n v="16"/>
    <m/>
    <s v=""/>
    <s v="RS DQLab"/>
    <x v="1"/>
    <s v=""/>
    <s v=""/>
    <s v=""/>
    <n v="108794"/>
    <n v="1740704"/>
  </r>
  <r>
    <s v="DQ-00722"/>
    <x v="109"/>
    <x v="0"/>
    <s v="OA0006"/>
    <s v="Dexteem Box Plus 100 Tablet"/>
    <s v="Obat Alergi"/>
    <s v="OA0006|"/>
    <n v="95"/>
    <m/>
    <s v=""/>
    <s v="RS DQLab"/>
    <x v="1"/>
    <s v=""/>
    <s v=""/>
    <s v=""/>
    <n v="25322"/>
    <n v="2405590"/>
  </r>
  <r>
    <s v="DQ-00723"/>
    <x v="109"/>
    <x v="0"/>
    <s v="OD0001"/>
    <s v="Koolfever"/>
    <s v="Obat Sakit Kepala &amp; Demam"/>
    <s v="OD0001|"/>
    <n v="16"/>
    <m/>
    <s v=""/>
    <s v="RS DQLab"/>
    <x v="1"/>
    <s v=""/>
    <s v=""/>
    <s v=""/>
    <n v="7500"/>
    <n v="120000"/>
  </r>
  <r>
    <s v="DQ-00724"/>
    <x v="110"/>
    <x v="0"/>
    <s v="OB0002"/>
    <s v="Decolsen 1 Strip 4 Tablet"/>
    <s v="Obat Batuk &amp; Pilek"/>
    <s v="OB0002|"/>
    <n v="23"/>
    <m/>
    <s v=""/>
    <s v="RS DQLab"/>
    <x v="1"/>
    <s v=""/>
    <s v=""/>
    <s v=""/>
    <n v="2886"/>
    <n v="66378"/>
  </r>
  <r>
    <s v="DQ-00725"/>
    <x v="110"/>
    <x v="0"/>
    <s v="OA0006"/>
    <s v="Dexteem Box Plus 100 Tablet"/>
    <s v="Obat Alergi"/>
    <s v="OA0006|"/>
    <n v="24"/>
    <m/>
    <s v=""/>
    <s v="RS DQLab"/>
    <x v="1"/>
    <s v=""/>
    <s v=""/>
    <s v=""/>
    <n v="25322"/>
    <n v="607728"/>
  </r>
  <r>
    <s v="DQ-00726"/>
    <x v="110"/>
    <x v="0"/>
    <s v="OD0007"/>
    <s v="Sanmol Paracetamol"/>
    <s v="Obat Sakit Kepala &amp; Demam"/>
    <s v="OD0007|"/>
    <n v="36"/>
    <m/>
    <s v=""/>
    <s v="RS DQLab"/>
    <x v="1"/>
    <s v=""/>
    <s v=""/>
    <s v=""/>
    <n v="16100"/>
    <n v="579600"/>
  </r>
  <r>
    <s v="DQ-00727"/>
    <x v="110"/>
    <x v="0"/>
    <s v="OB0008"/>
    <s v="Konidin 4 Tablet"/>
    <s v="Obat Batuk &amp; Pilek"/>
    <s v="OB0008|"/>
    <n v="7"/>
    <m/>
    <s v=""/>
    <s v="RS DQLab"/>
    <x v="1"/>
    <s v=""/>
    <s v=""/>
    <s v=""/>
    <n v="2460"/>
    <n v="17220"/>
  </r>
  <r>
    <s v="DQ-00728"/>
    <x v="111"/>
    <x v="0"/>
    <s v="OB0002"/>
    <s v="Decolsen 1 Strip 4 Tablet"/>
    <s v="Obat Batuk &amp; Pilek"/>
    <s v="OB0002|"/>
    <n v="52"/>
    <m/>
    <s v=""/>
    <s v="RS DQLab"/>
    <x v="1"/>
    <s v=""/>
    <s v=""/>
    <s v=""/>
    <n v="2886"/>
    <n v="150072"/>
  </r>
  <r>
    <s v="DQ-00729"/>
    <x v="111"/>
    <x v="0"/>
    <s v="OD0011"/>
    <s v="Paramex Tablet / Obat"/>
    <s v="Obat Sakit Kepala &amp; Demam"/>
    <s v="OD0011|"/>
    <n v="83"/>
    <m/>
    <s v=""/>
    <s v="RS DQLab"/>
    <x v="1"/>
    <s v=""/>
    <s v=""/>
    <s v=""/>
    <n v="2560"/>
    <n v="212480"/>
  </r>
  <r>
    <s v="DQ-00730"/>
    <x v="111"/>
    <x v="0"/>
    <s v="OH0001"/>
    <s v="Carditens"/>
    <s v="Obat Hipertensi"/>
    <s v="OH0001|"/>
    <n v="25"/>
    <m/>
    <s v=""/>
    <s v="RS DQLab"/>
    <x v="1"/>
    <s v=""/>
    <s v=""/>
    <s v=""/>
    <n v="100000"/>
    <n v="2500000"/>
  </r>
  <r>
    <s v="DQ-00731"/>
    <x v="111"/>
    <x v="0"/>
    <s v="OA0003"/>
    <s v="Acetylcysteine Mahakam 200 mg"/>
    <s v="Obat Alergi"/>
    <s v="OA0003|"/>
    <n v="261"/>
    <m/>
    <s v=""/>
    <s v="RS DQLab"/>
    <x v="1"/>
    <s v=""/>
    <s v=""/>
    <s v=""/>
    <n v="33000"/>
    <n v="8613000"/>
  </r>
  <r>
    <s v="DQ-00732"/>
    <x v="111"/>
    <x v="0"/>
    <s v="OH0002"/>
    <s v="Concor 5MG Strip 10"/>
    <s v="Obat Hipertensi"/>
    <s v="OH0002|"/>
    <n v="2"/>
    <m/>
    <s v=""/>
    <s v="RS DQLab"/>
    <x v="1"/>
    <s v=""/>
    <s v=""/>
    <s v=""/>
    <n v="102000"/>
    <n v="204000"/>
  </r>
  <r>
    <s v="DQ-00733"/>
    <x v="112"/>
    <x v="0"/>
    <s v="OB0002"/>
    <s v="Decolsen 1 Strip 4 Tablet"/>
    <s v="Obat Batuk &amp; Pilek"/>
    <s v="OB0002|"/>
    <n v="61"/>
    <m/>
    <s v=""/>
    <s v="RS DQLab"/>
    <x v="1"/>
    <s v=""/>
    <s v=""/>
    <s v=""/>
    <n v="2886"/>
    <n v="176046"/>
  </r>
  <r>
    <s v="DQ-00734"/>
    <x v="112"/>
    <x v="0"/>
    <s v="OD0008"/>
    <s v="Bodrex Extra"/>
    <s v="Obat Sakit Kepala &amp; Demam"/>
    <s v="OD0008|"/>
    <n v="42"/>
    <m/>
    <s v=""/>
    <s v="RS DQLab"/>
    <x v="1"/>
    <s v=""/>
    <s v=""/>
    <s v=""/>
    <n v="50788"/>
    <n v="2133096"/>
  </r>
  <r>
    <s v="DQ-00735"/>
    <x v="112"/>
    <x v="0"/>
    <s v="OA0005"/>
    <s v="Bedak Heroxyn 150 gr"/>
    <s v="Obat Alergi"/>
    <s v="OA0005|"/>
    <n v="78"/>
    <m/>
    <s v=""/>
    <s v="RS DQLab"/>
    <x v="1"/>
    <s v=""/>
    <s v=""/>
    <s v=""/>
    <n v="16950"/>
    <n v="1322100"/>
  </r>
  <r>
    <s v="DQ-00736"/>
    <x v="112"/>
    <x v="0"/>
    <s v="OA0005"/>
    <s v="Bedak Heroxyn 150 gr"/>
    <s v="Obat Alergi"/>
    <s v="OA0005|"/>
    <n v="79"/>
    <m/>
    <s v=""/>
    <s v="RS DQLab"/>
    <x v="1"/>
    <s v=""/>
    <s v=""/>
    <s v=""/>
    <n v="16950"/>
    <n v="1339050"/>
  </r>
  <r>
    <s v="DQ-00737"/>
    <x v="112"/>
    <x v="0"/>
    <s v="OT0001"/>
    <s v="Otilon Ear Drops 8 mL"/>
    <s v="Obat Telinga"/>
    <s v="OT0001|"/>
    <n v="33"/>
    <m/>
    <s v=""/>
    <s v="RS DQLab"/>
    <x v="1"/>
    <s v=""/>
    <s v=""/>
    <s v=""/>
    <n v="55000"/>
    <n v="1815000"/>
  </r>
  <r>
    <s v="DQ-00738"/>
    <x v="112"/>
    <x v="0"/>
    <s v="OB0006"/>
    <s v="Ultraflu Box Isi 25 Strip"/>
    <s v="Obat Batuk &amp; Pilek"/>
    <s v="OB0006|"/>
    <n v="2"/>
    <m/>
    <s v=""/>
    <s v="RS DQLab"/>
    <x v="1"/>
    <s v=""/>
    <s v=""/>
    <s v=""/>
    <n v="72500"/>
    <n v="145000"/>
  </r>
  <r>
    <s v="DQ-00739"/>
    <x v="112"/>
    <x v="0"/>
    <s v="OD0006"/>
    <s v="Proris Ibuprofen"/>
    <s v="Obat Sakit Kepala &amp; Demam"/>
    <s v="OD0006|"/>
    <n v="45"/>
    <m/>
    <s v=""/>
    <s v="RS DQLab"/>
    <x v="1"/>
    <s v=""/>
    <s v=""/>
    <s v=""/>
    <n v="25000"/>
    <n v="1125000"/>
  </r>
  <r>
    <s v="DQ-00740"/>
    <x v="112"/>
    <x v="0"/>
    <s v="OB0001"/>
    <s v="Neozep Forte 1 Strip 4 Tablet"/>
    <s v="Obat Batuk &amp; Pilek"/>
    <s v="OB0001|"/>
    <n v="20"/>
    <m/>
    <s v=""/>
    <s v="RS DQLab"/>
    <x v="1"/>
    <s v=""/>
    <s v=""/>
    <s v=""/>
    <n v="2324"/>
    <n v="46480"/>
  </r>
  <r>
    <s v="DQ-00741"/>
    <x v="112"/>
    <x v="0"/>
    <s v="OD0005"/>
    <s v="Panadol Anak Tablet 1 Strip"/>
    <s v="Obat Sakit Kepala &amp; Demam"/>
    <s v="OD0005|"/>
    <n v="24"/>
    <m/>
    <s v=""/>
    <s v="RS DQLab"/>
    <x v="1"/>
    <s v=""/>
    <s v=""/>
    <s v=""/>
    <n v="25000"/>
    <n v="600000"/>
  </r>
  <r>
    <s v="DQ-00742"/>
    <x v="113"/>
    <x v="0"/>
    <s v="OB0006"/>
    <s v="Ultraflu Box Isi 25 Strip"/>
    <s v="Obat Batuk &amp; Pilek"/>
    <s v="OB0006|"/>
    <n v="4"/>
    <m/>
    <s v=""/>
    <s v="RS DQLab"/>
    <x v="1"/>
    <s v=""/>
    <s v=""/>
    <s v=""/>
    <n v="72500"/>
    <n v="290000"/>
  </r>
  <r>
    <s v="DQ-00743"/>
    <x v="114"/>
    <x v="0"/>
    <s v="OH0003"/>
    <s v="Candesartan Ogb Dexa"/>
    <s v="Obat Hipertensi"/>
    <s v="OH0003|"/>
    <n v="42"/>
    <m/>
    <s v=""/>
    <s v="RS DQLab"/>
    <x v="1"/>
    <s v=""/>
    <s v=""/>
    <s v=""/>
    <n v="5000"/>
    <n v="210000"/>
  </r>
  <r>
    <s v="DQ-00744"/>
    <x v="114"/>
    <x v="0"/>
    <s v="OA0006"/>
    <s v="Dexteem Box Plus 100 Tablet"/>
    <s v="Obat Alergi"/>
    <s v="OA0006|"/>
    <n v="40"/>
    <m/>
    <s v=""/>
    <s v="RS DQLab"/>
    <x v="1"/>
    <s v=""/>
    <s v=""/>
    <s v=""/>
    <n v="25322"/>
    <n v="1012880"/>
  </r>
  <r>
    <s v="DQ-00745"/>
    <x v="114"/>
    <x v="0"/>
    <s v="OB0006"/>
    <s v="Ultraflu Box Isi 25 Strip"/>
    <s v="Obat Batuk &amp; Pilek"/>
    <s v="OB0006|"/>
    <n v="1"/>
    <m/>
    <s v=""/>
    <s v="RS DQLab"/>
    <x v="1"/>
    <s v=""/>
    <s v=""/>
    <s v=""/>
    <n v="72500"/>
    <n v="72500"/>
  </r>
  <r>
    <s v="DQ-00746"/>
    <x v="114"/>
    <x v="0"/>
    <s v="OH0004"/>
    <s v="Amlodipine Besilate"/>
    <s v="Obat Hipertensi"/>
    <s v="OH0004|"/>
    <n v="180"/>
    <m/>
    <s v=""/>
    <s v="RS DQLab"/>
    <x v="1"/>
    <s v=""/>
    <s v=""/>
    <s v=""/>
    <n v="7467"/>
    <n v="1344060"/>
  </r>
  <r>
    <s v="DQ-00747"/>
    <x v="115"/>
    <x v="0"/>
    <s v="OB0002"/>
    <s v="Decolsen 1 Strip 4 Tablet"/>
    <s v="Obat Batuk &amp; Pilek"/>
    <s v="OB0002|"/>
    <n v="16"/>
    <m/>
    <s v=""/>
    <s v="RS DQLab"/>
    <x v="1"/>
    <s v=""/>
    <s v=""/>
    <s v=""/>
    <n v="2886"/>
    <n v="46176"/>
  </r>
  <r>
    <s v="DQ-00748"/>
    <x v="115"/>
    <x v="0"/>
    <s v="OD0008"/>
    <s v="Bodrex Extra"/>
    <s v="Obat Sakit Kepala &amp; Demam"/>
    <s v="OD0008|"/>
    <n v="12"/>
    <m/>
    <s v=""/>
    <s v="RS DQLab"/>
    <x v="1"/>
    <s v=""/>
    <s v=""/>
    <s v=""/>
    <n v="50788"/>
    <n v="609456"/>
  </r>
  <r>
    <s v="DQ-00749"/>
    <x v="115"/>
    <x v="0"/>
    <s v="OA0005"/>
    <s v="Bedak Heroxyn 150 gr"/>
    <s v="Obat Alergi"/>
    <s v="OA0005|"/>
    <n v="31"/>
    <m/>
    <s v=""/>
    <s v="RS DQLab"/>
    <x v="1"/>
    <s v=""/>
    <s v=""/>
    <s v=""/>
    <n v="16950"/>
    <n v="525450"/>
  </r>
  <r>
    <s v="DQ-00750"/>
    <x v="115"/>
    <x v="0"/>
    <s v="OT0001"/>
    <s v="Otilon Ear Drops 8 mL"/>
    <s v="Obat Telinga"/>
    <s v="OT0001|"/>
    <n v="37"/>
    <m/>
    <s v=""/>
    <s v="RS DQLab"/>
    <x v="1"/>
    <s v=""/>
    <s v=""/>
    <s v=""/>
    <n v="55000"/>
    <n v="2035000"/>
  </r>
  <r>
    <s v="DQ-00751"/>
    <x v="116"/>
    <x v="0"/>
    <s v="OB0005"/>
    <s v="Vicks Formula 44 Antitusif"/>
    <s v="Obat Batuk &amp; Pilek"/>
    <s v="OB0005|"/>
    <n v="44"/>
    <m/>
    <s v=""/>
    <s v="RS DQLab"/>
    <x v="1"/>
    <s v=""/>
    <s v=""/>
    <s v=""/>
    <n v="23461"/>
    <n v="1032284"/>
  </r>
  <r>
    <s v="DQ-00752"/>
    <x v="116"/>
    <x v="0"/>
    <s v="OB0002"/>
    <s v="Decolsen 1 Strip 4 Tablet"/>
    <s v="Obat Batuk &amp; Pilek"/>
    <s v="OB0002|"/>
    <n v="52"/>
    <m/>
    <s v=""/>
    <s v="RS DQLab"/>
    <x v="1"/>
    <s v=""/>
    <s v=""/>
    <s v=""/>
    <n v="2886"/>
    <n v="150072"/>
  </r>
  <r>
    <s v="DQ-00753"/>
    <x v="116"/>
    <x v="0"/>
    <s v="OD0008"/>
    <s v="Bodrex Extra"/>
    <s v="Obat Sakit Kepala &amp; Demam"/>
    <s v="OD0008|"/>
    <n v="25"/>
    <m/>
    <s v=""/>
    <s v="RS DQLab"/>
    <x v="1"/>
    <s v=""/>
    <s v=""/>
    <s v=""/>
    <n v="50788"/>
    <n v="1269700"/>
  </r>
  <r>
    <s v="DQ-00754"/>
    <x v="116"/>
    <x v="0"/>
    <s v="OD0009"/>
    <s v="Sanmol 500 MG 4 Tablet"/>
    <s v="Obat Sakit Kepala &amp; Demam"/>
    <s v="OD0009|"/>
    <n v="18"/>
    <m/>
    <s v=""/>
    <s v="RS DQLab"/>
    <x v="1"/>
    <s v=""/>
    <s v=""/>
    <s v=""/>
    <n v="1600"/>
    <n v="28800"/>
  </r>
  <r>
    <s v="DQ-00755"/>
    <x v="116"/>
    <x v="0"/>
    <s v="OD0009"/>
    <s v="Sanmol 500 MG 4 Tablet"/>
    <s v="Obat Sakit Kepala &amp; Demam"/>
    <s v="OD0009|"/>
    <n v="43"/>
    <m/>
    <s v=""/>
    <s v="RS DQLab"/>
    <x v="1"/>
    <s v=""/>
    <s v=""/>
    <s v=""/>
    <n v="1600"/>
    <n v="68800"/>
  </r>
  <r>
    <s v="DQ-00756"/>
    <x v="116"/>
    <x v="0"/>
    <s v="OH0003"/>
    <s v="Candesartan Ogb Dexa"/>
    <s v="Obat Hipertensi"/>
    <s v="OH0003|"/>
    <n v="25"/>
    <m/>
    <s v=""/>
    <s v="RS DQLab"/>
    <x v="1"/>
    <s v=""/>
    <s v=""/>
    <s v=""/>
    <n v="5000"/>
    <n v="125000"/>
  </r>
  <r>
    <s v="DQ-00757"/>
    <x v="116"/>
    <x v="0"/>
    <s v="OA0004"/>
    <s v="Bisoprolol Ogb Dexa"/>
    <s v="Obat Alergi"/>
    <s v="OA0004|"/>
    <n v="23"/>
    <m/>
    <s v=""/>
    <s v="RS DQLab"/>
    <x v="1"/>
    <s v=""/>
    <s v=""/>
    <s v=""/>
    <n v="10000"/>
    <n v="230000"/>
  </r>
  <r>
    <s v="DQ-00758"/>
    <x v="116"/>
    <x v="0"/>
    <s v="OD0006"/>
    <s v="Proris Ibuprofen"/>
    <s v="Obat Sakit Kepala &amp; Demam"/>
    <s v="OD0006|"/>
    <n v="22"/>
    <m/>
    <s v=""/>
    <s v="RS DQLab"/>
    <x v="1"/>
    <s v=""/>
    <s v=""/>
    <s v=""/>
    <n v="25000"/>
    <n v="550000"/>
  </r>
  <r>
    <s v="DQ-00759"/>
    <x v="116"/>
    <x v="0"/>
    <s v="OD0005"/>
    <s v="Panadol Anak Tablet 1 Strip"/>
    <s v="Obat Sakit Kepala &amp; Demam"/>
    <s v="OD0005|"/>
    <n v="84"/>
    <m/>
    <s v=""/>
    <s v="RS DQLab"/>
    <x v="1"/>
    <s v=""/>
    <s v=""/>
    <s v=""/>
    <n v="25000"/>
    <n v="2100000"/>
  </r>
  <r>
    <s v="DQ-00760"/>
    <x v="117"/>
    <x v="0"/>
    <s v="OA0005"/>
    <s v="Bedak Heroxyn 150 gr"/>
    <s v="Obat Alergi"/>
    <s v="OA0005|"/>
    <n v="81"/>
    <m/>
    <s v=""/>
    <s v="RS DQLab"/>
    <x v="1"/>
    <s v=""/>
    <s v=""/>
    <s v=""/>
    <n v="16950"/>
    <n v="1372950"/>
  </r>
  <r>
    <s v="DQ-00761"/>
    <x v="117"/>
    <x v="0"/>
    <s v="OH0005"/>
    <s v="Irbesartan"/>
    <s v="Obat Hipertensi"/>
    <s v="OH0005|"/>
    <n v="46"/>
    <m/>
    <s v=""/>
    <s v="RS DQLab"/>
    <x v="1"/>
    <s v=""/>
    <s v=""/>
    <s v=""/>
    <n v="108794"/>
    <n v="5004524"/>
  </r>
  <r>
    <s v="DQ-00762"/>
    <x v="117"/>
    <x v="0"/>
    <s v="OD0009"/>
    <s v="Sanmol 500 MG 4 Tablet"/>
    <s v="Obat Sakit Kepala &amp; Demam"/>
    <s v="OD0009|"/>
    <n v="49"/>
    <m/>
    <s v=""/>
    <s v="RS DQLab"/>
    <x v="1"/>
    <s v=""/>
    <s v=""/>
    <s v=""/>
    <n v="1600"/>
    <n v="78400"/>
  </r>
  <r>
    <s v="DQ-00763"/>
    <x v="117"/>
    <x v="0"/>
    <s v="OH0003"/>
    <s v="Candesartan Ogb Dexa"/>
    <s v="Obat Hipertensi"/>
    <s v="OH0003|"/>
    <n v="24"/>
    <m/>
    <s v=""/>
    <s v="RS DQLab"/>
    <x v="1"/>
    <s v=""/>
    <s v=""/>
    <s v=""/>
    <n v="5000"/>
    <n v="120000"/>
  </r>
  <r>
    <s v="DQ-00764"/>
    <x v="117"/>
    <x v="0"/>
    <s v="OA0006"/>
    <s v="Dexteem Box Plus 100 Tablet"/>
    <s v="Obat Alergi"/>
    <s v="OA0006|"/>
    <n v="165"/>
    <m/>
    <s v=""/>
    <s v="RS DQLab"/>
    <x v="1"/>
    <s v=""/>
    <s v=""/>
    <s v=""/>
    <n v="25322"/>
    <n v="4178130"/>
  </r>
  <r>
    <s v="DQ-00765"/>
    <x v="117"/>
    <x v="0"/>
    <s v="OD0001"/>
    <s v="Koolfever"/>
    <s v="Obat Sakit Kepala &amp; Demam"/>
    <s v="OD0001|"/>
    <n v="50"/>
    <m/>
    <s v=""/>
    <s v="RS DQLab"/>
    <x v="1"/>
    <s v=""/>
    <s v=""/>
    <s v=""/>
    <n v="7500"/>
    <n v="375000"/>
  </r>
  <r>
    <s v="DQ-00766"/>
    <x v="117"/>
    <x v="0"/>
    <s v="OK0002"/>
    <s v="Hyperchol 100 MG 12 KPS"/>
    <s v="Obat Kolesterol"/>
    <s v="OK0002|"/>
    <n v="18"/>
    <m/>
    <s v=""/>
    <s v="RS DQLab"/>
    <x v="1"/>
    <s v=""/>
    <s v=""/>
    <s v=""/>
    <n v="42800"/>
    <n v="770400"/>
  </r>
  <r>
    <s v="DQ-00767"/>
    <x v="117"/>
    <x v="0"/>
    <s v="OH0001"/>
    <s v="Carditens"/>
    <s v="Obat Hipertensi"/>
    <s v="OH0001|"/>
    <n v="1"/>
    <m/>
    <s v=""/>
    <s v="RS DQLab"/>
    <x v="1"/>
    <s v=""/>
    <s v=""/>
    <s v=""/>
    <n v="100000"/>
    <n v="100000"/>
  </r>
  <r>
    <s v="DQ-00768"/>
    <x v="117"/>
    <x v="0"/>
    <s v="OH0004"/>
    <s v="Amlodipine Besilate"/>
    <s v="Obat Hipertensi"/>
    <s v="OH0004|"/>
    <n v="6"/>
    <m/>
    <s v=""/>
    <s v="RS DQLab"/>
    <x v="1"/>
    <s v=""/>
    <s v=""/>
    <s v=""/>
    <n v="7467"/>
    <n v="44802"/>
  </r>
  <r>
    <s v="DQ-00769"/>
    <x v="118"/>
    <x v="0"/>
    <s v="OB0002"/>
    <s v="Decolsen 1 Strip 4 Tablet"/>
    <s v="Obat Batuk &amp; Pilek"/>
    <s v="OB0002|"/>
    <n v="23"/>
    <m/>
    <s v=""/>
    <s v="RS DQLab"/>
    <x v="1"/>
    <s v=""/>
    <s v=""/>
    <s v=""/>
    <n v="2886"/>
    <n v="66378"/>
  </r>
  <r>
    <s v="DQ-00770"/>
    <x v="118"/>
    <x v="0"/>
    <s v="OD0008"/>
    <s v="Bodrex Extra"/>
    <s v="Obat Sakit Kepala &amp; Demam"/>
    <s v="OD0008|"/>
    <n v="14"/>
    <m/>
    <s v=""/>
    <s v="RS DQLab"/>
    <x v="1"/>
    <s v=""/>
    <s v=""/>
    <s v=""/>
    <n v="50788"/>
    <n v="711032"/>
  </r>
  <r>
    <s v="DQ-00771"/>
    <x v="118"/>
    <x v="0"/>
    <s v="OT0001"/>
    <s v="Otilon Ear Drops 8 mL"/>
    <s v="Obat Telinga"/>
    <s v="OT0001|"/>
    <n v="51"/>
    <m/>
    <s v=""/>
    <s v="RS DQLab"/>
    <x v="1"/>
    <s v=""/>
    <s v=""/>
    <s v=""/>
    <n v="55000"/>
    <n v="2805000"/>
  </r>
  <r>
    <s v="DQ-00772"/>
    <x v="118"/>
    <x v="0"/>
    <s v="OT0001"/>
    <s v="Otilon Ear Drops 8 mL"/>
    <s v="Obat Telinga"/>
    <s v="OT0001|"/>
    <n v="25"/>
    <m/>
    <s v=""/>
    <s v="RS DQLab"/>
    <x v="1"/>
    <s v=""/>
    <s v=""/>
    <s v=""/>
    <n v="55000"/>
    <n v="1375000"/>
  </r>
  <r>
    <s v="DQ-00773"/>
    <x v="118"/>
    <x v="0"/>
    <s v="OH0003"/>
    <s v="Candesartan Ogb Dexa"/>
    <s v="Obat Hipertensi"/>
    <s v="OH0003|"/>
    <n v="42"/>
    <m/>
    <s v=""/>
    <s v="RS DQLab"/>
    <x v="1"/>
    <s v=""/>
    <s v=""/>
    <s v=""/>
    <n v="5000"/>
    <n v="210000"/>
  </r>
  <r>
    <s v="DQ-00774"/>
    <x v="118"/>
    <x v="0"/>
    <s v="OH0003"/>
    <s v="Candesartan Ogb Dexa"/>
    <s v="Obat Hipertensi"/>
    <s v="OH0003|"/>
    <n v="36"/>
    <m/>
    <s v=""/>
    <s v="RS DQLab"/>
    <x v="1"/>
    <s v=""/>
    <s v=""/>
    <s v=""/>
    <n v="5000"/>
    <n v="180000"/>
  </r>
  <r>
    <s v="DQ-00775"/>
    <x v="118"/>
    <x v="0"/>
    <s v="OA0006"/>
    <s v="Dexteem Box Plus 100 Tablet"/>
    <s v="Obat Alergi"/>
    <s v="OA0006|"/>
    <n v="29"/>
    <m/>
    <s v=""/>
    <s v="RS DQLab"/>
    <x v="1"/>
    <s v=""/>
    <s v=""/>
    <s v=""/>
    <n v="25322"/>
    <n v="734338"/>
  </r>
  <r>
    <s v="DQ-00776"/>
    <x v="118"/>
    <x v="0"/>
    <s v="OD0007"/>
    <s v="Sanmol Paracetamol"/>
    <s v="Obat Sakit Kepala &amp; Demam"/>
    <s v="OD0007|"/>
    <n v="71"/>
    <m/>
    <s v=""/>
    <s v="RS DQLab"/>
    <x v="1"/>
    <s v=""/>
    <s v=""/>
    <s v=""/>
    <n v="16100"/>
    <n v="1143100"/>
  </r>
  <r>
    <s v="DQ-00777"/>
    <x v="119"/>
    <x v="0"/>
    <s v="OB0002"/>
    <s v="Decolsen 1 Strip 4 Tablet"/>
    <s v="Obat Batuk &amp; Pilek"/>
    <s v="OB0002|"/>
    <n v="86"/>
    <m/>
    <s v=""/>
    <s v="RS DQLab"/>
    <x v="1"/>
    <s v=""/>
    <s v=""/>
    <s v=""/>
    <n v="2886"/>
    <n v="248196"/>
  </r>
  <r>
    <s v="DQ-00778"/>
    <x v="119"/>
    <x v="0"/>
    <s v="OD0008"/>
    <s v="Bodrex Extra"/>
    <s v="Obat Sakit Kepala &amp; Demam"/>
    <s v="OD0008|"/>
    <n v="34"/>
    <m/>
    <s v=""/>
    <s v="RS DQLab"/>
    <x v="1"/>
    <s v=""/>
    <s v=""/>
    <s v=""/>
    <n v="50788"/>
    <n v="1726792"/>
  </r>
  <r>
    <s v="DQ-00779"/>
    <x v="119"/>
    <x v="0"/>
    <s v="OH0005"/>
    <s v="Irbesartan"/>
    <s v="Obat Hipertensi"/>
    <s v="OH0005|"/>
    <n v="13"/>
    <m/>
    <s v=""/>
    <s v="RS DQLab"/>
    <x v="1"/>
    <s v=""/>
    <s v=""/>
    <s v=""/>
    <n v="108794"/>
    <n v="1414322"/>
  </r>
  <r>
    <s v="DQ-00780"/>
    <x v="119"/>
    <x v="0"/>
    <s v="OH0005"/>
    <s v="Irbesartan"/>
    <s v="Obat Hipertensi"/>
    <s v="OH0005|"/>
    <n v="31"/>
    <m/>
    <s v=""/>
    <s v="RS DQLab"/>
    <x v="1"/>
    <s v=""/>
    <s v=""/>
    <s v=""/>
    <n v="108794"/>
    <n v="3372614"/>
  </r>
  <r>
    <s v="DQ-00781"/>
    <x v="119"/>
    <x v="0"/>
    <s v="OH0003"/>
    <s v="Candesartan Ogb Dexa"/>
    <s v="Obat Hipertensi"/>
    <s v="OH0003|"/>
    <n v="27"/>
    <m/>
    <s v=""/>
    <s v="RS DQLab"/>
    <x v="1"/>
    <s v=""/>
    <s v=""/>
    <s v=""/>
    <n v="5000"/>
    <n v="135000"/>
  </r>
  <r>
    <s v="DQ-00782"/>
    <x v="119"/>
    <x v="0"/>
    <s v="OB0006"/>
    <s v="Ultraflu Box Isi 25 Strip"/>
    <s v="Obat Batuk &amp; Pilek"/>
    <s v="OB0006|"/>
    <n v="114"/>
    <m/>
    <s v=""/>
    <s v="RS DQLab"/>
    <x v="1"/>
    <s v=""/>
    <s v=""/>
    <s v=""/>
    <n v="72500"/>
    <n v="8265000"/>
  </r>
  <r>
    <s v="DQ-00783"/>
    <x v="119"/>
    <x v="0"/>
    <s v="OB0007"/>
    <s v="Vicks Inhaler 0.5 mL"/>
    <s v="Obat Batuk &amp; Pilek"/>
    <s v="OB0007|"/>
    <n v="3"/>
    <m/>
    <s v=""/>
    <s v="RS DQLab"/>
    <x v="1"/>
    <s v=""/>
    <s v=""/>
    <s v=""/>
    <n v="16155"/>
    <n v="48465"/>
  </r>
  <r>
    <s v="DQ-00784"/>
    <x v="119"/>
    <x v="0"/>
    <s v="OB0007"/>
    <s v="Vicks Inhaler 0.5 mL"/>
    <s v="Obat Batuk &amp; Pilek"/>
    <s v="OB0007|"/>
    <n v="10"/>
    <m/>
    <s v=""/>
    <s v="RS DQLab"/>
    <x v="1"/>
    <s v=""/>
    <s v=""/>
    <s v=""/>
    <n v="16155"/>
    <n v="161550"/>
  </r>
  <r>
    <s v="DQ-00785"/>
    <x v="120"/>
    <x v="0"/>
    <s v="OB0002"/>
    <s v="Decolsen 1 Strip 4 Tablet"/>
    <s v="Obat Batuk &amp; Pilek"/>
    <s v="OB0002|"/>
    <n v="21"/>
    <m/>
    <s v=""/>
    <s v="RS DQLab"/>
    <x v="1"/>
    <s v=""/>
    <s v=""/>
    <s v=""/>
    <n v="2886"/>
    <n v="60606"/>
  </r>
  <r>
    <s v="DQ-00786"/>
    <x v="120"/>
    <x v="0"/>
    <s v="OA0005"/>
    <s v="Bedak Heroxyn 150 gr"/>
    <s v="Obat Alergi"/>
    <s v="OA0005|"/>
    <n v="51"/>
    <m/>
    <s v=""/>
    <s v="RS DQLab"/>
    <x v="1"/>
    <s v=""/>
    <s v=""/>
    <s v=""/>
    <n v="16950"/>
    <n v="864450"/>
  </r>
  <r>
    <s v="DQ-00787"/>
    <x v="120"/>
    <x v="0"/>
    <s v="OD0009"/>
    <s v="Sanmol 500 MG 4 Tablet"/>
    <s v="Obat Sakit Kepala &amp; Demam"/>
    <s v="OD0009|"/>
    <n v="27"/>
    <m/>
    <s v=""/>
    <s v="RS DQLab"/>
    <x v="1"/>
    <s v=""/>
    <s v=""/>
    <s v=""/>
    <n v="1600"/>
    <n v="43200"/>
  </r>
  <r>
    <s v="DQ-00788"/>
    <x v="120"/>
    <x v="0"/>
    <s v="OD0009"/>
    <s v="Sanmol 500 MG 4 Tablet"/>
    <s v="Obat Sakit Kepala &amp; Demam"/>
    <s v="OD0009|"/>
    <n v="46"/>
    <m/>
    <s v=""/>
    <s v="RS DQLab"/>
    <x v="1"/>
    <s v=""/>
    <s v=""/>
    <s v=""/>
    <n v="1600"/>
    <n v="73600"/>
  </r>
  <r>
    <s v="DQ-00789"/>
    <x v="120"/>
    <x v="0"/>
    <s v="OT0001"/>
    <s v="Otilon Ear Drops 8 mL"/>
    <s v="Obat Telinga"/>
    <s v="OT0001|"/>
    <n v="24"/>
    <m/>
    <s v=""/>
    <s v="RS DQLab"/>
    <x v="1"/>
    <s v=""/>
    <s v=""/>
    <s v=""/>
    <n v="55000"/>
    <n v="1320000"/>
  </r>
  <r>
    <s v="DQ-00790"/>
    <x v="120"/>
    <x v="0"/>
    <s v="OA0006"/>
    <s v="Dexteem Box Plus 100 Tablet"/>
    <s v="Obat Alergi"/>
    <s v="OA0006|"/>
    <n v="19"/>
    <m/>
    <s v=""/>
    <s v="RS DQLab"/>
    <x v="1"/>
    <s v=""/>
    <s v=""/>
    <s v=""/>
    <n v="25322"/>
    <n v="481118"/>
  </r>
  <r>
    <s v="DQ-00791"/>
    <x v="120"/>
    <x v="0"/>
    <s v="OD0007"/>
    <s v="Sanmol Paracetamol"/>
    <s v="Obat Sakit Kepala &amp; Demam"/>
    <s v="OD0007|"/>
    <n v="11"/>
    <m/>
    <s v=""/>
    <s v="RS DQLab"/>
    <x v="1"/>
    <s v=""/>
    <s v=""/>
    <s v=""/>
    <n v="16100"/>
    <n v="177100"/>
  </r>
  <r>
    <s v="DQ-00792"/>
    <x v="120"/>
    <x v="0"/>
    <s v="OB0006"/>
    <s v="Ultraflu Box Isi 25 Strip"/>
    <s v="Obat Batuk &amp; Pilek"/>
    <s v="OB0006|"/>
    <n v="9"/>
    <m/>
    <s v=""/>
    <s v="RS DQLab"/>
    <x v="1"/>
    <s v=""/>
    <s v=""/>
    <s v=""/>
    <n v="72500"/>
    <n v="652500"/>
  </r>
  <r>
    <s v="DQ-00793"/>
    <x v="120"/>
    <x v="0"/>
    <s v="OA0003"/>
    <s v="Acetylcysteine Mahakam 200 mg"/>
    <s v="Obat Alergi"/>
    <s v="OA0003|"/>
    <n v="220"/>
    <m/>
    <s v=""/>
    <s v="RS DQLab"/>
    <x v="1"/>
    <s v=""/>
    <s v=""/>
    <s v=""/>
    <n v="33000"/>
    <n v="7260000"/>
  </r>
  <r>
    <s v="DQ-00794"/>
    <x v="120"/>
    <x v="0"/>
    <s v="OH0004"/>
    <s v="Amlodipine Besilate"/>
    <s v="Obat Hipertensi"/>
    <s v="OH0004|"/>
    <n v="113"/>
    <m/>
    <s v=""/>
    <s v="RS DQLab"/>
    <x v="1"/>
    <s v=""/>
    <s v=""/>
    <s v=""/>
    <n v="7467"/>
    <n v="843771"/>
  </r>
  <r>
    <s v="DQ-00795"/>
    <x v="121"/>
    <x v="0"/>
    <s v="OD0008"/>
    <s v="Bodrex Extra"/>
    <s v="Obat Sakit Kepala &amp; Demam"/>
    <s v="OD0008|"/>
    <n v="44"/>
    <m/>
    <s v=""/>
    <s v="RS DQLab"/>
    <x v="1"/>
    <s v=""/>
    <s v=""/>
    <s v=""/>
    <n v="50788"/>
    <n v="2234672"/>
  </r>
  <r>
    <s v="DQ-00796"/>
    <x v="121"/>
    <x v="0"/>
    <s v="OA0005"/>
    <s v="Bedak Heroxyn 150 gr"/>
    <s v="Obat Alergi"/>
    <s v="OA0005|"/>
    <n v="20"/>
    <m/>
    <s v=""/>
    <s v="RS DQLab"/>
    <x v="1"/>
    <s v=""/>
    <s v=""/>
    <s v=""/>
    <n v="16950"/>
    <n v="339000"/>
  </r>
  <r>
    <s v="DQ-00797"/>
    <x v="121"/>
    <x v="0"/>
    <s v="OH0005"/>
    <s v="Irbesartan"/>
    <s v="Obat Hipertensi"/>
    <s v="OH0005|"/>
    <n v="34"/>
    <m/>
    <s v=""/>
    <s v="RS DQLab"/>
    <x v="1"/>
    <s v=""/>
    <s v=""/>
    <s v=""/>
    <n v="108794"/>
    <n v="3698996"/>
  </r>
  <r>
    <s v="DQ-00798"/>
    <x v="121"/>
    <x v="0"/>
    <s v="OT0001"/>
    <s v="Otilon Ear Drops 8 mL"/>
    <s v="Obat Telinga"/>
    <s v="OT0001|"/>
    <n v="22"/>
    <m/>
    <s v=""/>
    <s v="RS DQLab"/>
    <x v="1"/>
    <s v=""/>
    <s v=""/>
    <s v=""/>
    <n v="55000"/>
    <n v="1210000"/>
  </r>
  <r>
    <s v="DQ-00799"/>
    <x v="121"/>
    <x v="0"/>
    <s v="OA0003"/>
    <s v="Acetylcysteine Mahakam 200 mg"/>
    <s v="Obat Alergi"/>
    <s v="OA0003|DQLab-02"/>
    <n v="2000"/>
    <s v="DQLab-02"/>
    <s v="DQLab Pharmacy Senayan"/>
    <m/>
    <x v="0"/>
    <n v="14"/>
    <n v="31350"/>
    <n v="62700000"/>
    <s v=""/>
    <s v=""/>
  </r>
  <r>
    <s v="DQ-00800"/>
    <x v="121"/>
    <x v="0"/>
    <s v="OA0006"/>
    <s v="Dexteem Box Plus 100 Tablet"/>
    <s v="Obat Alergi"/>
    <s v="OA0006|DQLab-01"/>
    <n v="1000"/>
    <s v="DQLab-01"/>
    <s v="DQLab Pharmacy Kebon Jeruk"/>
    <m/>
    <x v="0"/>
    <n v="14"/>
    <n v="24562"/>
    <n v="24562000"/>
    <s v=""/>
    <s v=""/>
  </r>
  <r>
    <s v="DQ-00801"/>
    <x v="121"/>
    <x v="0"/>
    <s v="OB0002"/>
    <s v="Decolsen 1 Strip 4 Tablet"/>
    <s v="Obat Batuk &amp; Pilek"/>
    <s v="OB0002|DQLab-01"/>
    <n v="3000"/>
    <s v="DQLab-01"/>
    <s v="DQLab Pharmacy Kebon Jeruk"/>
    <m/>
    <x v="0"/>
    <n v="21"/>
    <n v="2713"/>
    <n v="8139000"/>
    <s v=""/>
    <s v=""/>
  </r>
  <r>
    <s v="DQ-00802"/>
    <x v="121"/>
    <x v="0"/>
    <s v="OB0006"/>
    <s v="Ultraflu Box Isi 25 Strip"/>
    <s v="Obat Batuk &amp; Pilek"/>
    <s v="OB0006|DQLab-12"/>
    <n v="2000"/>
    <s v="DQLab-12"/>
    <s v="DQLab Pharmacy Jagakarsa"/>
    <m/>
    <x v="0"/>
    <n v="28"/>
    <n v="71775"/>
    <n v="143550000"/>
    <s v=""/>
    <s v=""/>
  </r>
  <r>
    <s v="DQ-00803"/>
    <x v="121"/>
    <x v="0"/>
    <s v="OD0008"/>
    <s v="Bodrex Extra"/>
    <s v="Obat Sakit Kepala &amp; Demam"/>
    <s v="OD0008|DQLab-09"/>
    <n v="2000"/>
    <s v="DQLab-09"/>
    <s v="DQLab Pharmacy Setiabudi"/>
    <m/>
    <x v="0"/>
    <n v="7"/>
    <n v="52820"/>
    <n v="105640000"/>
    <s v=""/>
    <s v=""/>
  </r>
  <r>
    <s v="DQ-00804"/>
    <x v="121"/>
    <x v="0"/>
    <s v="OD0009"/>
    <s v="Sanmol 500 MG 4 Tablet"/>
    <s v="Obat Sakit Kepala &amp; Demam"/>
    <s v="OD0009|DQLab-11"/>
    <n v="1000"/>
    <s v="DQLab-11"/>
    <s v="DQLab Pharmacy Jatinegara"/>
    <m/>
    <x v="0"/>
    <n v="21"/>
    <n v="1552"/>
    <n v="1552000"/>
    <s v=""/>
    <s v=""/>
  </r>
  <r>
    <s v="DQ-00805"/>
    <x v="121"/>
    <x v="0"/>
    <s v="OH0005"/>
    <s v="Irbesartan"/>
    <s v="Obat Hipertensi"/>
    <s v="OH0005|DQLab-09"/>
    <n v="1000"/>
    <s v="DQLab-09"/>
    <s v="DQLab Pharmacy Setiabudi"/>
    <m/>
    <x v="0"/>
    <n v="21"/>
    <n v="107706"/>
    <n v="107706000"/>
    <s v=""/>
    <s v=""/>
  </r>
  <r>
    <s v="DQ-00806"/>
    <x v="121"/>
    <x v="0"/>
    <s v="OH0006"/>
    <s v="Irvell 150MG Box 20 Tablet"/>
    <s v="Obat Hipertensi"/>
    <s v="OH0006|DQLab-16"/>
    <n v="1000"/>
    <s v="DQLab-16"/>
    <s v="DQLab Pharmacy Pulogadung"/>
    <m/>
    <x v="0"/>
    <n v="14"/>
    <n v="136791"/>
    <n v="136791000"/>
    <s v=""/>
    <s v=""/>
  </r>
  <r>
    <s v="DQ-00807"/>
    <x v="121"/>
    <x v="0"/>
    <s v="OK0002"/>
    <s v="Hyperchol 100 MG 12 KPS"/>
    <s v="Obat Kolesterol"/>
    <s v="OK0002|DQLab-12"/>
    <n v="2000"/>
    <s v="DQLab-12"/>
    <s v="DQLab Pharmacy Jagakarsa"/>
    <m/>
    <x v="0"/>
    <n v="7"/>
    <n v="40232"/>
    <n v="80464000"/>
    <s v=""/>
    <s v=""/>
  </r>
  <r>
    <s v="DQ-00808"/>
    <x v="122"/>
    <x v="0"/>
    <s v="OK0001"/>
    <s v="Simvastatin 10 MG Strip 10"/>
    <s v="Obat Kolesterol"/>
    <s v="OK0001|"/>
    <n v="15"/>
    <m/>
    <s v=""/>
    <s v="RS DQLab"/>
    <x v="1"/>
    <s v=""/>
    <s v=""/>
    <s v=""/>
    <n v="6222"/>
    <n v="93330"/>
  </r>
  <r>
    <s v="DQ-00809"/>
    <x v="122"/>
    <x v="0"/>
    <s v="OB0002"/>
    <s v="Decolsen 1 Strip 4 Tablet"/>
    <s v="Obat Batuk &amp; Pilek"/>
    <s v="OB0002|"/>
    <n v="26"/>
    <m/>
    <s v=""/>
    <s v="RS DQLab"/>
    <x v="1"/>
    <s v=""/>
    <s v=""/>
    <s v=""/>
    <n v="2886"/>
    <n v="75036"/>
  </r>
  <r>
    <s v="DQ-00810"/>
    <x v="122"/>
    <x v="0"/>
    <s v="OB0002"/>
    <s v="Decolsen 1 Strip 4 Tablet"/>
    <s v="Obat Batuk &amp; Pilek"/>
    <s v="OB0002|"/>
    <n v="52"/>
    <m/>
    <s v=""/>
    <s v="RS DQLab"/>
    <x v="1"/>
    <s v=""/>
    <s v=""/>
    <s v=""/>
    <n v="2886"/>
    <n v="150072"/>
  </r>
  <r>
    <s v="DQ-00811"/>
    <x v="122"/>
    <x v="0"/>
    <s v="OA0005"/>
    <s v="Bedak Heroxyn 150 gr"/>
    <s v="Obat Alergi"/>
    <s v="OA0005|"/>
    <n v="55"/>
    <m/>
    <s v=""/>
    <s v="RS DQLab"/>
    <x v="1"/>
    <s v=""/>
    <s v=""/>
    <s v=""/>
    <n v="16950"/>
    <n v="932250"/>
  </r>
  <r>
    <s v="DQ-00812"/>
    <x v="122"/>
    <x v="0"/>
    <s v="OH0003"/>
    <s v="Candesartan Ogb Dexa"/>
    <s v="Obat Hipertensi"/>
    <s v="OH0003|"/>
    <n v="9"/>
    <m/>
    <s v=""/>
    <s v="RS DQLab"/>
    <x v="1"/>
    <s v=""/>
    <s v=""/>
    <s v=""/>
    <n v="5000"/>
    <n v="45000"/>
  </r>
  <r>
    <s v="DQ-00813"/>
    <x v="122"/>
    <x v="0"/>
    <s v="OH0003"/>
    <s v="Candesartan Ogb Dexa"/>
    <s v="Obat Hipertensi"/>
    <s v="OH0003|"/>
    <n v="4"/>
    <m/>
    <s v=""/>
    <s v="RS DQLab"/>
    <x v="1"/>
    <s v=""/>
    <s v=""/>
    <s v=""/>
    <n v="5000"/>
    <n v="20000"/>
  </r>
  <r>
    <s v="DQ-00814"/>
    <x v="122"/>
    <x v="0"/>
    <s v="OK0002"/>
    <s v="Hyperchol 100 MG 12 KPS"/>
    <s v="Obat Kolesterol"/>
    <s v="OK0002|"/>
    <n v="58"/>
    <m/>
    <s v=""/>
    <s v="RS DQLab"/>
    <x v="1"/>
    <s v=""/>
    <s v=""/>
    <s v=""/>
    <n v="42800"/>
    <n v="2482400"/>
  </r>
  <r>
    <s v="DQ-00815"/>
    <x v="123"/>
    <x v="0"/>
    <s v="OB0002"/>
    <s v="Decolsen 1 Strip 4 Tablet"/>
    <s v="Obat Batuk &amp; Pilek"/>
    <s v="OB0002|"/>
    <n v="56"/>
    <m/>
    <s v=""/>
    <s v="RS DQLab"/>
    <x v="1"/>
    <s v=""/>
    <s v=""/>
    <s v=""/>
    <n v="2886"/>
    <n v="161616"/>
  </r>
  <r>
    <s v="DQ-00816"/>
    <x v="123"/>
    <x v="0"/>
    <s v="OA0005"/>
    <s v="Bedak Heroxyn 150 gr"/>
    <s v="Obat Alergi"/>
    <s v="OA0005|"/>
    <n v="29"/>
    <m/>
    <s v=""/>
    <s v="RS DQLab"/>
    <x v="1"/>
    <s v=""/>
    <s v=""/>
    <s v=""/>
    <n v="16950"/>
    <n v="491550"/>
  </r>
  <r>
    <s v="DQ-00817"/>
    <x v="123"/>
    <x v="0"/>
    <s v="OA0005"/>
    <s v="Bedak Heroxyn 150 gr"/>
    <s v="Obat Alergi"/>
    <s v="OA0005|"/>
    <n v="23"/>
    <m/>
    <s v=""/>
    <s v="RS DQLab"/>
    <x v="1"/>
    <s v=""/>
    <s v=""/>
    <s v=""/>
    <n v="16950"/>
    <n v="389850"/>
  </r>
  <r>
    <s v="DQ-00818"/>
    <x v="123"/>
    <x v="0"/>
    <s v="OH0001"/>
    <s v="Carditens"/>
    <s v="Obat Hipertensi"/>
    <s v="OH0001|"/>
    <n v="40"/>
    <m/>
    <s v=""/>
    <s v="RS DQLab"/>
    <x v="1"/>
    <s v=""/>
    <s v=""/>
    <s v=""/>
    <n v="100000"/>
    <n v="4000000"/>
  </r>
  <r>
    <s v="DQ-00819"/>
    <x v="123"/>
    <x v="0"/>
    <s v="OB0007"/>
    <s v="Vicks Inhaler 0.5 mL"/>
    <s v="Obat Batuk &amp; Pilek"/>
    <s v="OB0007|"/>
    <n v="17"/>
    <m/>
    <s v=""/>
    <s v="RS DQLab"/>
    <x v="1"/>
    <s v=""/>
    <s v=""/>
    <s v=""/>
    <n v="16155"/>
    <n v="274635"/>
  </r>
  <r>
    <s v="DQ-00820"/>
    <x v="123"/>
    <x v="0"/>
    <s v="OB0008"/>
    <s v="Konidin 4 Tablet"/>
    <s v="Obat Batuk &amp; Pilek"/>
    <s v="OB0008|"/>
    <n v="27"/>
    <m/>
    <s v=""/>
    <s v="RS DQLab"/>
    <x v="1"/>
    <s v=""/>
    <s v=""/>
    <s v=""/>
    <n v="2460"/>
    <n v="66420"/>
  </r>
  <r>
    <s v="DQ-00821"/>
    <x v="123"/>
    <x v="0"/>
    <s v="OH0002"/>
    <s v="Concor 5MG Strip 10"/>
    <s v="Obat Hipertensi"/>
    <s v="OH0002|"/>
    <n v="43"/>
    <m/>
    <s v=""/>
    <s v="RS DQLab"/>
    <x v="1"/>
    <s v=""/>
    <s v=""/>
    <s v=""/>
    <n v="102000"/>
    <n v="4386000"/>
  </r>
  <r>
    <s v="DQ-00822"/>
    <x v="124"/>
    <x v="0"/>
    <s v="OB0002"/>
    <s v="Decolsen 1 Strip 4 Tablet"/>
    <s v="Obat Batuk &amp; Pilek"/>
    <s v="OB0002|"/>
    <n v="38"/>
    <m/>
    <s v=""/>
    <s v="RS DQLab"/>
    <x v="1"/>
    <s v=""/>
    <s v=""/>
    <s v=""/>
    <n v="2886"/>
    <n v="109668"/>
  </r>
  <r>
    <s v="DQ-00823"/>
    <x v="124"/>
    <x v="0"/>
    <s v="OB0002"/>
    <s v="Decolsen 1 Strip 4 Tablet"/>
    <s v="Obat Batuk &amp; Pilek"/>
    <s v="OB0002|"/>
    <n v="27"/>
    <m/>
    <s v=""/>
    <s v="RS DQLab"/>
    <x v="1"/>
    <s v=""/>
    <s v=""/>
    <s v=""/>
    <n v="2886"/>
    <n v="77922"/>
  </r>
  <r>
    <s v="DQ-00824"/>
    <x v="124"/>
    <x v="0"/>
    <s v="OH0005"/>
    <s v="Irbesartan"/>
    <s v="Obat Hipertensi"/>
    <s v="OH0005|"/>
    <n v="38"/>
    <m/>
    <s v=""/>
    <s v="RS DQLab"/>
    <x v="1"/>
    <s v=""/>
    <s v=""/>
    <s v=""/>
    <n v="108794"/>
    <n v="4134172"/>
  </r>
  <r>
    <s v="DQ-00825"/>
    <x v="124"/>
    <x v="0"/>
    <s v="OT0001"/>
    <s v="Otilon Ear Drops 8 mL"/>
    <s v="Obat Telinga"/>
    <s v="OT0001|"/>
    <n v="6"/>
    <m/>
    <s v=""/>
    <s v="RS DQLab"/>
    <x v="1"/>
    <s v=""/>
    <s v=""/>
    <s v=""/>
    <n v="55000"/>
    <n v="330000"/>
  </r>
  <r>
    <s v="DQ-00826"/>
    <x v="124"/>
    <x v="0"/>
    <s v="OD0001"/>
    <s v="Koolfever"/>
    <s v="Obat Sakit Kepala &amp; Demam"/>
    <s v="OD0001|"/>
    <n v="21"/>
    <m/>
    <s v=""/>
    <s v="RS DQLab"/>
    <x v="1"/>
    <s v=""/>
    <s v=""/>
    <s v=""/>
    <n v="7500"/>
    <n v="157500"/>
  </r>
  <r>
    <s v="DQ-00827"/>
    <x v="125"/>
    <x v="0"/>
    <s v="OB0002"/>
    <s v="Decolsen 1 Strip 4 Tablet"/>
    <s v="Obat Batuk &amp; Pilek"/>
    <s v="OB0002|"/>
    <n v="80"/>
    <m/>
    <s v=""/>
    <s v="RS DQLab"/>
    <x v="1"/>
    <s v=""/>
    <s v=""/>
    <s v=""/>
    <n v="2886"/>
    <n v="230880"/>
  </r>
  <r>
    <s v="DQ-00828"/>
    <x v="125"/>
    <x v="0"/>
    <s v="OB0002"/>
    <s v="Decolsen 1 Strip 4 Tablet"/>
    <s v="Obat Batuk &amp; Pilek"/>
    <s v="OB0002|"/>
    <n v="78"/>
    <m/>
    <s v=""/>
    <s v="RS DQLab"/>
    <x v="1"/>
    <s v=""/>
    <s v=""/>
    <s v=""/>
    <n v="2886"/>
    <n v="225108"/>
  </r>
  <r>
    <s v="DQ-00829"/>
    <x v="125"/>
    <x v="0"/>
    <s v="OD0008"/>
    <s v="Bodrex Extra"/>
    <s v="Obat Sakit Kepala &amp; Demam"/>
    <s v="OD0008|"/>
    <n v="48"/>
    <m/>
    <s v=""/>
    <s v="RS DQLab"/>
    <x v="1"/>
    <s v=""/>
    <s v=""/>
    <s v=""/>
    <n v="50788"/>
    <n v="2437824"/>
  </r>
  <r>
    <s v="DQ-00830"/>
    <x v="125"/>
    <x v="0"/>
    <s v="OD0008"/>
    <s v="Bodrex Extra"/>
    <s v="Obat Sakit Kepala &amp; Demam"/>
    <s v="OD0008|"/>
    <n v="12"/>
    <m/>
    <s v=""/>
    <s v="RS DQLab"/>
    <x v="1"/>
    <s v=""/>
    <s v=""/>
    <s v=""/>
    <n v="50788"/>
    <n v="609456"/>
  </r>
  <r>
    <s v="DQ-00831"/>
    <x v="125"/>
    <x v="0"/>
    <s v="OD0009"/>
    <s v="Sanmol 500 MG 4 Tablet"/>
    <s v="Obat Sakit Kepala &amp; Demam"/>
    <s v="OD0009|"/>
    <n v="34"/>
    <m/>
    <s v=""/>
    <s v="RS DQLab"/>
    <x v="1"/>
    <s v=""/>
    <s v=""/>
    <s v=""/>
    <n v="1600"/>
    <n v="54400"/>
  </r>
  <r>
    <s v="DQ-00832"/>
    <x v="125"/>
    <x v="0"/>
    <s v="OD0011"/>
    <s v="Paramex Tablet / Obat"/>
    <s v="Obat Sakit Kepala &amp; Demam"/>
    <s v="OD0011|"/>
    <n v="80"/>
    <m/>
    <s v=""/>
    <s v="RS DQLab"/>
    <x v="1"/>
    <s v=""/>
    <s v=""/>
    <s v=""/>
    <n v="2560"/>
    <n v="204800"/>
  </r>
  <r>
    <s v="DQ-00833"/>
    <x v="125"/>
    <x v="0"/>
    <s v="OA0003"/>
    <s v="Acetylcysteine Mahakam 200 mg"/>
    <s v="Obat Alergi"/>
    <s v="OA0003|"/>
    <n v="67"/>
    <m/>
    <s v=""/>
    <s v="RS DQLab"/>
    <x v="1"/>
    <s v=""/>
    <s v=""/>
    <s v=""/>
    <n v="33000"/>
    <n v="2211000"/>
  </r>
  <r>
    <s v="DQ-00834"/>
    <x v="125"/>
    <x v="0"/>
    <s v="OH0006"/>
    <s v="Irvell 150MG Box 20 Tablet"/>
    <s v="Obat Hipertensi"/>
    <s v="OH0006|"/>
    <n v="213"/>
    <m/>
    <s v=""/>
    <s v="RS DQLab"/>
    <x v="1"/>
    <s v=""/>
    <s v=""/>
    <s v=""/>
    <n v="143991"/>
    <n v="30670083"/>
  </r>
  <r>
    <s v="DQ-00835"/>
    <x v="126"/>
    <x v="0"/>
    <s v="OB0002"/>
    <s v="Decolsen 1 Strip 4 Tablet"/>
    <s v="Obat Batuk &amp; Pilek"/>
    <s v="OB0002|"/>
    <n v="46"/>
    <m/>
    <s v=""/>
    <s v="RS DQLab"/>
    <x v="1"/>
    <s v=""/>
    <s v=""/>
    <s v=""/>
    <n v="2886"/>
    <n v="132756"/>
  </r>
  <r>
    <s v="DQ-00836"/>
    <x v="126"/>
    <x v="0"/>
    <s v="OD0009"/>
    <s v="Sanmol 500 MG 4 Tablet"/>
    <s v="Obat Sakit Kepala &amp; Demam"/>
    <s v="OD0009|"/>
    <n v="22"/>
    <m/>
    <s v=""/>
    <s v="RS DQLab"/>
    <x v="1"/>
    <s v=""/>
    <s v=""/>
    <s v=""/>
    <n v="1600"/>
    <n v="35200"/>
  </r>
  <r>
    <s v="DQ-00837"/>
    <x v="126"/>
    <x v="0"/>
    <s v="OT0001"/>
    <s v="Otilon Ear Drops 8 mL"/>
    <s v="Obat Telinga"/>
    <s v="OT0001|"/>
    <n v="1"/>
    <m/>
    <s v=""/>
    <s v="RS DQLab"/>
    <x v="1"/>
    <s v=""/>
    <s v=""/>
    <s v=""/>
    <n v="55000"/>
    <n v="55000"/>
  </r>
  <r>
    <s v="DQ-00838"/>
    <x v="126"/>
    <x v="0"/>
    <s v="OH0003"/>
    <s v="Candesartan Ogb Dexa"/>
    <s v="Obat Hipertensi"/>
    <s v="OH0003|"/>
    <n v="51"/>
    <m/>
    <s v=""/>
    <s v="RS DQLab"/>
    <x v="1"/>
    <s v=""/>
    <s v=""/>
    <s v=""/>
    <n v="5000"/>
    <n v="255000"/>
  </r>
  <r>
    <s v="DQ-00839"/>
    <x v="126"/>
    <x v="0"/>
    <s v="OD0001"/>
    <s v="Koolfever"/>
    <s v="Obat Sakit Kepala &amp; Demam"/>
    <s v="OD0001|"/>
    <n v="39"/>
    <m/>
    <s v=""/>
    <s v="RS DQLab"/>
    <x v="1"/>
    <s v=""/>
    <s v=""/>
    <s v=""/>
    <n v="7500"/>
    <n v="292500"/>
  </r>
  <r>
    <s v="DQ-00840"/>
    <x v="127"/>
    <x v="0"/>
    <s v="OH0005"/>
    <s v="Irbesartan"/>
    <s v="Obat Hipertensi"/>
    <s v="OH0005|"/>
    <n v="16"/>
    <m/>
    <s v=""/>
    <s v="RS DQLab"/>
    <x v="1"/>
    <s v=""/>
    <s v=""/>
    <s v=""/>
    <n v="108794"/>
    <n v="1740704"/>
  </r>
  <r>
    <s v="DQ-00841"/>
    <x v="127"/>
    <x v="0"/>
    <s v="OA0006"/>
    <s v="Dexteem Box Plus 100 Tablet"/>
    <s v="Obat Alergi"/>
    <s v="OA0006|"/>
    <n v="32"/>
    <m/>
    <s v=""/>
    <s v="RS DQLab"/>
    <x v="1"/>
    <s v=""/>
    <s v=""/>
    <s v=""/>
    <n v="25322"/>
    <n v="810304"/>
  </r>
  <r>
    <s v="DQ-00842"/>
    <x v="127"/>
    <x v="0"/>
    <s v="OA0004"/>
    <s v="Bisoprolol Ogb Dexa"/>
    <s v="Obat Alergi"/>
    <s v="OA0004|"/>
    <n v="8"/>
    <m/>
    <s v=""/>
    <s v="RS DQLab"/>
    <x v="1"/>
    <s v=""/>
    <s v=""/>
    <s v=""/>
    <n v="10000"/>
    <n v="80000"/>
  </r>
  <r>
    <s v="DQ-00843"/>
    <x v="128"/>
    <x v="0"/>
    <s v="OA0005"/>
    <s v="Bedak Heroxyn 150 gr"/>
    <s v="Obat Alergi"/>
    <s v="OA0005|"/>
    <n v="35"/>
    <m/>
    <s v=""/>
    <s v="RS DQLab"/>
    <x v="1"/>
    <s v=""/>
    <s v=""/>
    <s v=""/>
    <n v="16950"/>
    <n v="593250"/>
  </r>
  <r>
    <s v="DQ-00844"/>
    <x v="128"/>
    <x v="0"/>
    <s v="OT0001"/>
    <s v="Otilon Ear Drops 8 mL"/>
    <s v="Obat Telinga"/>
    <s v="OT0001|"/>
    <n v="17"/>
    <m/>
    <s v=""/>
    <s v="RS DQLab"/>
    <x v="1"/>
    <s v=""/>
    <s v=""/>
    <s v=""/>
    <n v="55000"/>
    <n v="935000"/>
  </r>
  <r>
    <s v="DQ-00845"/>
    <x v="128"/>
    <x v="0"/>
    <s v="OD0007"/>
    <s v="Sanmol Paracetamol"/>
    <s v="Obat Sakit Kepala &amp; Demam"/>
    <s v="OD0007|"/>
    <n v="50"/>
    <m/>
    <s v=""/>
    <s v="RS DQLab"/>
    <x v="1"/>
    <s v=""/>
    <s v=""/>
    <s v=""/>
    <n v="16100"/>
    <n v="805000"/>
  </r>
  <r>
    <s v="DQ-00846"/>
    <x v="128"/>
    <x v="0"/>
    <s v="OH0001"/>
    <s v="Carditens"/>
    <s v="Obat Hipertensi"/>
    <s v="OH0001|"/>
    <n v="45"/>
    <m/>
    <s v=""/>
    <s v="RS DQLab"/>
    <x v="1"/>
    <s v=""/>
    <s v=""/>
    <s v=""/>
    <n v="100000"/>
    <n v="4500000"/>
  </r>
  <r>
    <s v="DQ-00847"/>
    <x v="128"/>
    <x v="0"/>
    <s v="OH0001"/>
    <s v="Carditens"/>
    <s v="Obat Hipertensi"/>
    <s v="OH0001|"/>
    <n v="17"/>
    <m/>
    <s v=""/>
    <s v="RS DQLab"/>
    <x v="1"/>
    <s v=""/>
    <s v=""/>
    <s v=""/>
    <n v="100000"/>
    <n v="1700000"/>
  </r>
  <r>
    <s v="DQ-00848"/>
    <x v="128"/>
    <x v="0"/>
    <s v="OD0005"/>
    <s v="Panadol Anak Tablet 1 Strip"/>
    <s v="Obat Sakit Kepala &amp; Demam"/>
    <s v="OD0005|"/>
    <n v="0"/>
    <m/>
    <s v=""/>
    <s v="RS DQLab"/>
    <x v="1"/>
    <s v=""/>
    <s v=""/>
    <s v=""/>
    <n v="25000"/>
    <n v="0"/>
  </r>
  <r>
    <s v="DQ-00849"/>
    <x v="128"/>
    <x v="0"/>
    <s v="OD0005"/>
    <s v="Panadol Anak Tablet 1 Strip"/>
    <s v="Obat Sakit Kepala &amp; Demam"/>
    <s v="OD0005|"/>
    <n v="24"/>
    <m/>
    <s v=""/>
    <s v="RS DQLab"/>
    <x v="1"/>
    <s v=""/>
    <s v=""/>
    <s v=""/>
    <n v="25000"/>
    <n v="600000"/>
  </r>
  <r>
    <s v="DQ-00850"/>
    <x v="129"/>
    <x v="0"/>
    <s v="OB0002"/>
    <s v="Decolsen 1 Strip 4 Tablet"/>
    <s v="Obat Batuk &amp; Pilek"/>
    <s v="OB0002|"/>
    <n v="28"/>
    <m/>
    <s v=""/>
    <s v="RS DQLab"/>
    <x v="1"/>
    <s v=""/>
    <s v=""/>
    <s v=""/>
    <n v="2886"/>
    <n v="80808"/>
  </r>
  <r>
    <s v="DQ-00851"/>
    <x v="129"/>
    <x v="0"/>
    <s v="OB0002"/>
    <s v="Decolsen 1 Strip 4 Tablet"/>
    <s v="Obat Batuk &amp; Pilek"/>
    <s v="OB0002|"/>
    <n v="35"/>
    <m/>
    <s v=""/>
    <s v="RS DQLab"/>
    <x v="1"/>
    <s v=""/>
    <s v=""/>
    <s v=""/>
    <n v="2886"/>
    <n v="101010"/>
  </r>
  <r>
    <s v="DQ-00852"/>
    <x v="129"/>
    <x v="0"/>
    <s v="OD0009"/>
    <s v="Sanmol 500 MG 4 Tablet"/>
    <s v="Obat Sakit Kepala &amp; Demam"/>
    <s v="OD0009|"/>
    <n v="1"/>
    <m/>
    <s v=""/>
    <s v="RS DQLab"/>
    <x v="1"/>
    <s v=""/>
    <s v=""/>
    <s v=""/>
    <n v="1600"/>
    <n v="1600"/>
  </r>
  <r>
    <s v="DQ-00853"/>
    <x v="129"/>
    <x v="0"/>
    <s v="OD0009"/>
    <s v="Sanmol 500 MG 4 Tablet"/>
    <s v="Obat Sakit Kepala &amp; Demam"/>
    <s v="OD0009|"/>
    <n v="41"/>
    <m/>
    <s v=""/>
    <s v="RS DQLab"/>
    <x v="1"/>
    <s v=""/>
    <s v=""/>
    <s v=""/>
    <n v="1600"/>
    <n v="65600"/>
  </r>
  <r>
    <s v="DQ-00854"/>
    <x v="129"/>
    <x v="0"/>
    <s v="OD0001"/>
    <s v="Koolfever"/>
    <s v="Obat Sakit Kepala &amp; Demam"/>
    <s v="OD0001|"/>
    <n v="30"/>
    <m/>
    <s v=""/>
    <s v="RS DQLab"/>
    <x v="1"/>
    <s v=""/>
    <s v=""/>
    <s v=""/>
    <n v="7500"/>
    <n v="225000"/>
  </r>
  <r>
    <s v="DQ-00855"/>
    <x v="129"/>
    <x v="0"/>
    <s v="OB0007"/>
    <s v="Vicks Inhaler 0.5 mL"/>
    <s v="Obat Batuk &amp; Pilek"/>
    <s v="OB0007|"/>
    <n v="14"/>
    <m/>
    <s v=""/>
    <s v="RS DQLab"/>
    <x v="1"/>
    <s v=""/>
    <s v=""/>
    <s v=""/>
    <n v="16155"/>
    <n v="226170"/>
  </r>
  <r>
    <s v="DQ-00856"/>
    <x v="129"/>
    <x v="0"/>
    <s v="OB0001"/>
    <s v="Neozep Forte 1 Strip 4 Tablet"/>
    <s v="Obat Batuk &amp; Pilek"/>
    <s v="OB0001|"/>
    <n v="12"/>
    <m/>
    <s v=""/>
    <s v="RS DQLab"/>
    <x v="1"/>
    <s v=""/>
    <s v=""/>
    <s v=""/>
    <n v="2324"/>
    <n v="27888"/>
  </r>
  <r>
    <s v="DQ-00857"/>
    <x v="129"/>
    <x v="0"/>
    <s v="OD0005"/>
    <s v="Panadol Anak Tablet 1 Strip"/>
    <s v="Obat Sakit Kepala &amp; Demam"/>
    <s v="OD0005|"/>
    <n v="24"/>
    <m/>
    <s v=""/>
    <s v="RS DQLab"/>
    <x v="1"/>
    <s v=""/>
    <s v=""/>
    <s v=""/>
    <n v="25000"/>
    <n v="600000"/>
  </r>
  <r>
    <s v="DQ-00858"/>
    <x v="130"/>
    <x v="0"/>
    <s v="OB0002"/>
    <s v="Decolsen 1 Strip 4 Tablet"/>
    <s v="Obat Batuk &amp; Pilek"/>
    <s v="OB0002|"/>
    <n v="62"/>
    <m/>
    <s v=""/>
    <s v="RS DQLab"/>
    <x v="1"/>
    <s v=""/>
    <s v=""/>
    <s v=""/>
    <n v="2886"/>
    <n v="178932"/>
  </r>
  <r>
    <s v="DQ-00859"/>
    <x v="130"/>
    <x v="0"/>
    <s v="OH0005"/>
    <s v="Irbesartan"/>
    <s v="Obat Hipertensi"/>
    <s v="OH0005|"/>
    <n v="4"/>
    <m/>
    <s v=""/>
    <s v="RS DQLab"/>
    <x v="1"/>
    <s v=""/>
    <s v=""/>
    <s v=""/>
    <n v="108794"/>
    <n v="435176"/>
  </r>
  <r>
    <s v="DQ-00860"/>
    <x v="130"/>
    <x v="0"/>
    <s v="OD0009"/>
    <s v="Sanmol 500 MG 4 Tablet"/>
    <s v="Obat Sakit Kepala &amp; Demam"/>
    <s v="OD0009|"/>
    <n v="15"/>
    <m/>
    <s v=""/>
    <s v="RS DQLab"/>
    <x v="1"/>
    <s v=""/>
    <s v=""/>
    <s v=""/>
    <n v="1600"/>
    <n v="24000"/>
  </r>
  <r>
    <s v="DQ-00861"/>
    <x v="130"/>
    <x v="0"/>
    <s v="OH0003"/>
    <s v="Candesartan Ogb Dexa"/>
    <s v="Obat Hipertensi"/>
    <s v="OH0003|"/>
    <n v="31"/>
    <m/>
    <s v=""/>
    <s v="RS DQLab"/>
    <x v="1"/>
    <s v=""/>
    <s v=""/>
    <s v=""/>
    <n v="5000"/>
    <n v="155000"/>
  </r>
  <r>
    <s v="DQ-00862"/>
    <x v="130"/>
    <x v="0"/>
    <s v="OA0006"/>
    <s v="Dexteem Box Plus 100 Tablet"/>
    <s v="Obat Alergi"/>
    <s v="OA0006|"/>
    <n v="5"/>
    <m/>
    <s v=""/>
    <s v="RS DQLab"/>
    <x v="1"/>
    <s v=""/>
    <s v=""/>
    <s v=""/>
    <n v="25322"/>
    <n v="126610"/>
  </r>
  <r>
    <s v="DQ-00863"/>
    <x v="130"/>
    <x v="0"/>
    <s v="OB0006"/>
    <s v="Ultraflu Box Isi 25 Strip"/>
    <s v="Obat Batuk &amp; Pilek"/>
    <s v="OB0006|"/>
    <n v="44"/>
    <m/>
    <s v=""/>
    <s v="RS DQLab"/>
    <x v="1"/>
    <s v=""/>
    <s v=""/>
    <s v=""/>
    <n v="72500"/>
    <n v="3190000"/>
  </r>
  <r>
    <s v="DQ-00864"/>
    <x v="131"/>
    <x v="0"/>
    <s v="OD0008"/>
    <s v="Bodrex Extra"/>
    <s v="Obat Sakit Kepala &amp; Demam"/>
    <s v="OD0008|"/>
    <n v="84"/>
    <m/>
    <s v=""/>
    <s v="RS DQLab"/>
    <x v="1"/>
    <s v=""/>
    <s v=""/>
    <s v=""/>
    <n v="50788"/>
    <n v="4266192"/>
  </r>
  <r>
    <s v="DQ-00865"/>
    <x v="131"/>
    <x v="0"/>
    <s v="OA0005"/>
    <s v="Bedak Heroxyn 150 gr"/>
    <s v="Obat Alergi"/>
    <s v="OA0005|"/>
    <n v="9"/>
    <m/>
    <s v=""/>
    <s v="RS DQLab"/>
    <x v="1"/>
    <s v=""/>
    <s v=""/>
    <s v=""/>
    <n v="16950"/>
    <n v="152550"/>
  </r>
  <r>
    <s v="DQ-00866"/>
    <x v="131"/>
    <x v="0"/>
    <s v="OD0009"/>
    <s v="Sanmol 500 MG 4 Tablet"/>
    <s v="Obat Sakit Kepala &amp; Demam"/>
    <s v="OD0009|"/>
    <n v="35"/>
    <m/>
    <s v=""/>
    <s v="RS DQLab"/>
    <x v="1"/>
    <s v=""/>
    <s v=""/>
    <s v=""/>
    <n v="1600"/>
    <n v="56000"/>
  </r>
  <r>
    <s v="DQ-00867"/>
    <x v="131"/>
    <x v="0"/>
    <s v="OB0006"/>
    <s v="Ultraflu Box Isi 25 Strip"/>
    <s v="Obat Batuk &amp; Pilek"/>
    <s v="OB0006|"/>
    <n v="168"/>
    <m/>
    <s v=""/>
    <s v="RS DQLab"/>
    <x v="1"/>
    <s v=""/>
    <s v=""/>
    <s v=""/>
    <n v="72500"/>
    <n v="12180000"/>
  </r>
  <r>
    <s v="DQ-00868"/>
    <x v="131"/>
    <x v="0"/>
    <s v="OD0011"/>
    <s v="Paramex Tablet / Obat"/>
    <s v="Obat Sakit Kepala &amp; Demam"/>
    <s v="OD0011|"/>
    <n v="231"/>
    <m/>
    <s v=""/>
    <s v="RS DQLab"/>
    <x v="1"/>
    <s v=""/>
    <s v=""/>
    <s v=""/>
    <n v="2560"/>
    <n v="591360"/>
  </r>
  <r>
    <s v="DQ-00869"/>
    <x v="131"/>
    <x v="0"/>
    <s v="OA0004"/>
    <s v="Bisoprolol Ogb Dexa"/>
    <s v="Obat Alergi"/>
    <s v="OA0004|"/>
    <n v="14"/>
    <m/>
    <s v=""/>
    <s v="RS DQLab"/>
    <x v="1"/>
    <s v=""/>
    <s v=""/>
    <s v=""/>
    <n v="10000"/>
    <n v="140000"/>
  </r>
  <r>
    <s v="DQ-00870"/>
    <x v="131"/>
    <x v="0"/>
    <s v="OA0003"/>
    <s v="Acetylcysteine Mahakam 200 mg"/>
    <s v="Obat Alergi"/>
    <s v="OA0003|"/>
    <n v="28"/>
    <m/>
    <s v=""/>
    <s v="RS DQLab"/>
    <x v="1"/>
    <s v=""/>
    <s v=""/>
    <s v=""/>
    <n v="33000"/>
    <n v="924000"/>
  </r>
  <r>
    <s v="DQ-00871"/>
    <x v="131"/>
    <x v="0"/>
    <s v="OB0008"/>
    <s v="Konidin 4 Tablet"/>
    <s v="Obat Batuk &amp; Pilek"/>
    <s v="OB0008|"/>
    <n v="50"/>
    <m/>
    <s v=""/>
    <s v="RS DQLab"/>
    <x v="1"/>
    <s v=""/>
    <s v=""/>
    <s v=""/>
    <n v="2460"/>
    <n v="123000"/>
  </r>
  <r>
    <s v="DQ-00872"/>
    <x v="132"/>
    <x v="0"/>
    <s v="OH0005"/>
    <s v="Irbesartan"/>
    <s v="Obat Hipertensi"/>
    <s v="OH0005|"/>
    <n v="39"/>
    <m/>
    <s v=""/>
    <s v="RS DQLab"/>
    <x v="1"/>
    <s v=""/>
    <s v=""/>
    <s v=""/>
    <n v="108794"/>
    <n v="4242966"/>
  </r>
  <r>
    <s v="DQ-00873"/>
    <x v="132"/>
    <x v="0"/>
    <s v="OH0005"/>
    <s v="Irbesartan"/>
    <s v="Obat Hipertensi"/>
    <s v="OH0005|"/>
    <n v="15"/>
    <m/>
    <s v=""/>
    <s v="RS DQLab"/>
    <x v="1"/>
    <s v=""/>
    <s v=""/>
    <s v=""/>
    <n v="108794"/>
    <n v="1631910"/>
  </r>
  <r>
    <s v="DQ-00874"/>
    <x v="132"/>
    <x v="0"/>
    <s v="OH0003"/>
    <s v="Candesartan Ogb Dexa"/>
    <s v="Obat Hipertensi"/>
    <s v="OH0003|"/>
    <n v="15"/>
    <m/>
    <s v=""/>
    <s v="RS DQLab"/>
    <x v="1"/>
    <s v=""/>
    <s v=""/>
    <s v=""/>
    <n v="5000"/>
    <n v="75000"/>
  </r>
  <r>
    <s v="DQ-00875"/>
    <x v="132"/>
    <x v="0"/>
    <s v="OB0006"/>
    <s v="Ultraflu Box Isi 25 Strip"/>
    <s v="Obat Batuk &amp; Pilek"/>
    <s v="OB0006|"/>
    <n v="5"/>
    <m/>
    <s v=""/>
    <s v="RS DQLab"/>
    <x v="1"/>
    <s v=""/>
    <s v=""/>
    <s v=""/>
    <n v="72500"/>
    <n v="362500"/>
  </r>
  <r>
    <s v="DQ-00876"/>
    <x v="132"/>
    <x v="0"/>
    <s v="OH0001"/>
    <s v="Carditens"/>
    <s v="Obat Hipertensi"/>
    <s v="OH0001|"/>
    <n v="187"/>
    <m/>
    <s v=""/>
    <s v="RS DQLab"/>
    <x v="1"/>
    <s v=""/>
    <s v=""/>
    <s v=""/>
    <n v="100000"/>
    <n v="18700000"/>
  </r>
  <r>
    <s v="DQ-00877"/>
    <x v="132"/>
    <x v="0"/>
    <s v="OA0004"/>
    <s v="Bisoprolol Ogb Dexa"/>
    <s v="Obat Alergi"/>
    <s v="OA0004|"/>
    <n v="43"/>
    <m/>
    <s v=""/>
    <s v="RS DQLab"/>
    <x v="1"/>
    <s v=""/>
    <s v=""/>
    <s v=""/>
    <n v="10000"/>
    <n v="430000"/>
  </r>
  <r>
    <s v="DQ-00878"/>
    <x v="132"/>
    <x v="0"/>
    <s v="OB0001"/>
    <s v="Neozep Forte 1 Strip 4 Tablet"/>
    <s v="Obat Batuk &amp; Pilek"/>
    <s v="OB0001|"/>
    <n v="53"/>
    <m/>
    <s v=""/>
    <s v="RS DQLab"/>
    <x v="1"/>
    <s v=""/>
    <s v=""/>
    <s v=""/>
    <n v="2324"/>
    <n v="123172"/>
  </r>
  <r>
    <s v="DQ-00879"/>
    <x v="132"/>
    <x v="0"/>
    <s v="OH0006"/>
    <s v="Irvell 150MG Box 20 Tablet"/>
    <s v="Obat Hipertensi"/>
    <s v="OH0006|"/>
    <n v="74"/>
    <m/>
    <s v=""/>
    <s v="RS DQLab"/>
    <x v="1"/>
    <s v=""/>
    <s v=""/>
    <s v=""/>
    <n v="143991"/>
    <n v="10655334"/>
  </r>
  <r>
    <s v="DQ-00880"/>
    <x v="133"/>
    <x v="0"/>
    <s v="OB0002"/>
    <s v="Decolsen 1 Strip 4 Tablet"/>
    <s v="Obat Batuk &amp; Pilek"/>
    <s v="OB0002|"/>
    <n v="15"/>
    <m/>
    <s v=""/>
    <s v="RS DQLab"/>
    <x v="1"/>
    <s v=""/>
    <s v=""/>
    <s v=""/>
    <n v="2886"/>
    <n v="43290"/>
  </r>
  <r>
    <s v="DQ-00881"/>
    <x v="133"/>
    <x v="0"/>
    <s v="OB0002"/>
    <s v="Decolsen 1 Strip 4 Tablet"/>
    <s v="Obat Batuk &amp; Pilek"/>
    <s v="OB0002|"/>
    <n v="73"/>
    <m/>
    <s v=""/>
    <m/>
    <x v="1"/>
    <s v=""/>
    <s v=""/>
    <s v=""/>
    <n v="2886"/>
    <n v="210678"/>
  </r>
  <r>
    <s v="DQ-00882"/>
    <x v="133"/>
    <x v="0"/>
    <s v="OB0002"/>
    <s v="Decolsen 1 Strip 4 Tablet"/>
    <s v="Obat Batuk &amp; Pilek"/>
    <s v="OB0002|"/>
    <n v="59"/>
    <m/>
    <s v=""/>
    <m/>
    <x v="1"/>
    <s v=""/>
    <s v=""/>
    <s v=""/>
    <n v="2886"/>
    <n v="170274"/>
  </r>
  <r>
    <s v="DQ-00883"/>
    <x v="133"/>
    <x v="0"/>
    <s v="OT0001"/>
    <s v="Otilon Ear Drops 8 mL"/>
    <s v="Obat Telinga"/>
    <s v="OT0001|"/>
    <n v="12"/>
    <m/>
    <s v=""/>
    <m/>
    <x v="1"/>
    <s v=""/>
    <s v=""/>
    <s v=""/>
    <n v="55000"/>
    <n v="660000"/>
  </r>
  <r>
    <s v="DQ-00884"/>
    <x v="133"/>
    <x v="0"/>
    <s v="OD0001"/>
    <s v="Koolfever"/>
    <s v="Obat Sakit Kepala &amp; Demam"/>
    <s v="OD0001|"/>
    <n v="1"/>
    <m/>
    <s v=""/>
    <m/>
    <x v="1"/>
    <s v=""/>
    <s v=""/>
    <s v=""/>
    <n v="7500"/>
    <n v="7500"/>
  </r>
  <r>
    <s v="DQ-00885"/>
    <x v="133"/>
    <x v="0"/>
    <s v="OA0004"/>
    <s v="Bisoprolol Ogb Dexa"/>
    <s v="Obat Alergi"/>
    <s v="OA0004|"/>
    <n v="10"/>
    <m/>
    <s v=""/>
    <m/>
    <x v="1"/>
    <s v=""/>
    <s v=""/>
    <s v=""/>
    <n v="10000"/>
    <n v="100000"/>
  </r>
  <r>
    <s v="DQ-00886"/>
    <x v="133"/>
    <x v="0"/>
    <s v="OA0004"/>
    <s v="Bisoprolol Ogb Dexa"/>
    <s v="Obat Alergi"/>
    <s v="OA0004|"/>
    <n v="158"/>
    <m/>
    <s v=""/>
    <m/>
    <x v="1"/>
    <s v=""/>
    <s v=""/>
    <s v=""/>
    <n v="10000"/>
    <n v="1580000"/>
  </r>
  <r>
    <s v="DQ-00887"/>
    <x v="134"/>
    <x v="0"/>
    <s v="OK0001"/>
    <s v="Simvastatin 10 MG Strip 10"/>
    <s v="Obat Kolesterol"/>
    <s v="OK0001|"/>
    <n v="28"/>
    <m/>
    <s v=""/>
    <m/>
    <x v="1"/>
    <s v=""/>
    <s v=""/>
    <s v=""/>
    <n v="6222"/>
    <n v="174216"/>
  </r>
  <r>
    <s v="DQ-00888"/>
    <x v="134"/>
    <x v="0"/>
    <s v="OD0008"/>
    <s v="Bodrex Extra"/>
    <s v="Obat Sakit Kepala &amp; Demam"/>
    <s v="OD0008|"/>
    <n v="33"/>
    <m/>
    <s v=""/>
    <m/>
    <x v="1"/>
    <s v=""/>
    <s v=""/>
    <s v=""/>
    <n v="50788"/>
    <n v="1676004"/>
  </r>
  <r>
    <s v="DQ-00889"/>
    <x v="134"/>
    <x v="0"/>
    <s v="OA0005"/>
    <s v="Bedak Heroxyn 150 gr"/>
    <s v="Obat Alergi"/>
    <s v="OA0005|"/>
    <n v="9"/>
    <m/>
    <s v=""/>
    <m/>
    <x v="1"/>
    <s v=""/>
    <s v=""/>
    <s v=""/>
    <n v="16950"/>
    <n v="152550"/>
  </r>
  <r>
    <s v="DQ-00890"/>
    <x v="134"/>
    <x v="0"/>
    <s v="OT0001"/>
    <s v="Otilon Ear Drops 8 mL"/>
    <s v="Obat Telinga"/>
    <s v="OT0001|"/>
    <n v="10"/>
    <m/>
    <s v=""/>
    <s v="RS DQLab"/>
    <x v="1"/>
    <s v=""/>
    <s v=""/>
    <s v=""/>
    <n v="55000"/>
    <n v="550000"/>
  </r>
  <r>
    <s v="DQ-00891"/>
    <x v="134"/>
    <x v="0"/>
    <s v="OD0011"/>
    <s v="Paramex Tablet / Obat"/>
    <s v="Obat Sakit Kepala &amp; Demam"/>
    <s v="OD0011|"/>
    <n v="12"/>
    <m/>
    <s v=""/>
    <s v="RS DQLab"/>
    <x v="1"/>
    <s v=""/>
    <s v=""/>
    <s v=""/>
    <n v="2560"/>
    <n v="30720"/>
  </r>
  <r>
    <s v="DQ-00892"/>
    <x v="134"/>
    <x v="0"/>
    <s v="OA0004"/>
    <s v="Bisoprolol Ogb Dexa"/>
    <s v="Obat Alergi"/>
    <s v="OA0004|"/>
    <n v="5"/>
    <m/>
    <s v=""/>
    <s v="RS DQLab"/>
    <x v="1"/>
    <s v=""/>
    <s v=""/>
    <s v=""/>
    <n v="10000"/>
    <n v="50000"/>
  </r>
  <r>
    <s v="DQ-00893"/>
    <x v="134"/>
    <x v="0"/>
    <s v="OB0001"/>
    <s v="Neozep Forte 1 Strip 4 Tablet"/>
    <s v="Obat Batuk &amp; Pilek"/>
    <s v="OB0001|"/>
    <n v="11"/>
    <m/>
    <s v=""/>
    <s v="RS DQLab"/>
    <x v="1"/>
    <s v=""/>
    <s v=""/>
    <s v=""/>
    <n v="2324"/>
    <n v="25564"/>
  </r>
  <r>
    <s v="DQ-00894"/>
    <x v="135"/>
    <x v="0"/>
    <s v="OB0002"/>
    <s v="Decolsen 1 Strip 4 Tablet"/>
    <s v="Obat Batuk &amp; Pilek"/>
    <s v="OB0002|"/>
    <n v="19"/>
    <m/>
    <s v=""/>
    <s v="RS DQLab"/>
    <x v="1"/>
    <s v=""/>
    <s v=""/>
    <s v=""/>
    <n v="2886"/>
    <n v="54834"/>
  </r>
  <r>
    <s v="DQ-00895"/>
    <x v="135"/>
    <x v="0"/>
    <s v="OB0002"/>
    <s v="Decolsen 1 Strip 4 Tablet"/>
    <s v="Obat Batuk &amp; Pilek"/>
    <s v="OB0002|"/>
    <n v="45"/>
    <m/>
    <s v=""/>
    <s v="RS DQLab"/>
    <x v="1"/>
    <s v=""/>
    <s v=""/>
    <s v=""/>
    <n v="2886"/>
    <n v="129870"/>
  </r>
  <r>
    <s v="DQ-00896"/>
    <x v="135"/>
    <x v="0"/>
    <s v="OD0008"/>
    <s v="Bodrex Extra"/>
    <s v="Obat Sakit Kepala &amp; Demam"/>
    <s v="OD0008|"/>
    <n v="75"/>
    <m/>
    <s v=""/>
    <s v="RS DQLab"/>
    <x v="1"/>
    <s v=""/>
    <s v=""/>
    <s v=""/>
    <n v="50788"/>
    <n v="3809100"/>
  </r>
  <r>
    <s v="DQ-00897"/>
    <x v="135"/>
    <x v="0"/>
    <s v="OH0005"/>
    <s v="Irbesartan"/>
    <s v="Obat Hipertensi"/>
    <s v="OH0005|"/>
    <n v="6"/>
    <m/>
    <s v=""/>
    <s v="RS DQLab"/>
    <x v="1"/>
    <s v=""/>
    <s v=""/>
    <s v=""/>
    <n v="108794"/>
    <n v="652764"/>
  </r>
  <r>
    <s v="DQ-00898"/>
    <x v="135"/>
    <x v="0"/>
    <s v="OT0001"/>
    <s v="Otilon Ear Drops 8 mL"/>
    <s v="Obat Telinga"/>
    <s v="OT0001|"/>
    <n v="39"/>
    <m/>
    <s v=""/>
    <s v="RS DQLab"/>
    <x v="1"/>
    <s v=""/>
    <s v=""/>
    <s v=""/>
    <n v="55000"/>
    <n v="2145000"/>
  </r>
  <r>
    <s v="DQ-00899"/>
    <x v="135"/>
    <x v="0"/>
    <s v="OA0006"/>
    <s v="Dexteem Box Plus 100 Tablet"/>
    <s v="Obat Alergi"/>
    <s v="OA0006|"/>
    <n v="5"/>
    <m/>
    <s v=""/>
    <s v="RS DQLab"/>
    <x v="1"/>
    <s v=""/>
    <s v=""/>
    <s v=""/>
    <n v="25322"/>
    <n v="126610"/>
  </r>
  <r>
    <s v="DQ-00900"/>
    <x v="135"/>
    <x v="0"/>
    <s v="OB0006"/>
    <s v="Ultraflu Box Isi 25 Strip"/>
    <s v="Obat Batuk &amp; Pilek"/>
    <s v="OB0006|"/>
    <n v="13"/>
    <m/>
    <s v=""/>
    <s v="RS DQLab"/>
    <x v="1"/>
    <s v=""/>
    <s v=""/>
    <s v=""/>
    <n v="72500"/>
    <n v="942500"/>
  </r>
  <r>
    <s v="DQ-00901"/>
    <x v="135"/>
    <x v="0"/>
    <s v="OD0001"/>
    <s v="Koolfever"/>
    <s v="Obat Sakit Kepala &amp; Demam"/>
    <s v="OD0001|"/>
    <n v="2747"/>
    <m/>
    <s v=""/>
    <s v="RS DQLab"/>
    <x v="1"/>
    <s v=""/>
    <s v=""/>
    <s v=""/>
    <n v="7500"/>
    <n v="20602500"/>
  </r>
  <r>
    <s v="DQ-00902"/>
    <x v="135"/>
    <x v="0"/>
    <s v="OA0004"/>
    <s v="Bisoprolol Ogb Dexa"/>
    <s v="Obat Alergi"/>
    <s v="OA0004|"/>
    <n v="17"/>
    <m/>
    <s v=""/>
    <s v="RS DQLab"/>
    <x v="1"/>
    <s v=""/>
    <s v=""/>
    <s v=""/>
    <n v="10000"/>
    <n v="170000"/>
  </r>
  <r>
    <s v="DQ-00903"/>
    <x v="135"/>
    <x v="0"/>
    <s v="OB0007"/>
    <s v="Vicks Inhaler 0.5 mL"/>
    <s v="Obat Batuk &amp; Pilek"/>
    <s v="OB0007|"/>
    <n v="57"/>
    <m/>
    <s v=""/>
    <s v="RS DQLab"/>
    <x v="1"/>
    <s v=""/>
    <s v=""/>
    <s v=""/>
    <n v="16155"/>
    <n v="920835"/>
  </r>
  <r>
    <s v="DQ-00904"/>
    <x v="135"/>
    <x v="0"/>
    <s v="OH0004"/>
    <s v="Amlodipine Besilate"/>
    <s v="Obat Hipertensi"/>
    <s v="OH0004|"/>
    <n v="28"/>
    <m/>
    <s v=""/>
    <s v="RS DQLab"/>
    <x v="1"/>
    <s v=""/>
    <s v=""/>
    <s v=""/>
    <n v="7467"/>
    <n v="209076"/>
  </r>
  <r>
    <s v="DQ-00905"/>
    <x v="136"/>
    <x v="0"/>
    <s v="OB0002"/>
    <s v="Decolsen 1 Strip 4 Tablet"/>
    <s v="Obat Batuk &amp; Pilek"/>
    <s v="OB0002|"/>
    <n v="3"/>
    <m/>
    <s v=""/>
    <s v="RS DQLab"/>
    <x v="1"/>
    <s v=""/>
    <s v=""/>
    <s v=""/>
    <n v="2886"/>
    <n v="8658"/>
  </r>
  <r>
    <s v="DQ-00906"/>
    <x v="136"/>
    <x v="0"/>
    <s v="OB0002"/>
    <s v="Decolsen 1 Strip 4 Tablet"/>
    <s v="Obat Batuk &amp; Pilek"/>
    <s v="OB0002|"/>
    <n v="78"/>
    <m/>
    <s v=""/>
    <s v="RS DQLab"/>
    <x v="1"/>
    <s v=""/>
    <s v=""/>
    <s v=""/>
    <n v="2886"/>
    <n v="225108"/>
  </r>
  <r>
    <s v="DQ-00907"/>
    <x v="136"/>
    <x v="0"/>
    <s v="OA0005"/>
    <s v="Bedak Heroxyn 150 gr"/>
    <s v="Obat Alergi"/>
    <s v="OA0005|"/>
    <n v="47"/>
    <m/>
    <s v=""/>
    <s v="RS DQLab"/>
    <x v="1"/>
    <s v=""/>
    <s v=""/>
    <s v=""/>
    <n v="16950"/>
    <n v="796650"/>
  </r>
  <r>
    <s v="DQ-00908"/>
    <x v="136"/>
    <x v="0"/>
    <s v="OD0009"/>
    <s v="Sanmol 500 MG 4 Tablet"/>
    <s v="Obat Sakit Kepala &amp; Demam"/>
    <s v="OD0009|"/>
    <n v="7"/>
    <m/>
    <s v=""/>
    <s v="RS DQLab"/>
    <x v="1"/>
    <s v=""/>
    <s v=""/>
    <s v=""/>
    <n v="1600"/>
    <n v="11200"/>
  </r>
  <r>
    <s v="DQ-00909"/>
    <x v="136"/>
    <x v="0"/>
    <s v="OD0007"/>
    <s v="Sanmol Paracetamol"/>
    <s v="Obat Sakit Kepala &amp; Demam"/>
    <s v="OD0007|"/>
    <n v="19"/>
    <m/>
    <s v=""/>
    <s v="RS DQLab"/>
    <x v="1"/>
    <s v=""/>
    <s v=""/>
    <s v=""/>
    <n v="16100"/>
    <n v="305900"/>
  </r>
  <r>
    <s v="DQ-00910"/>
    <x v="136"/>
    <x v="0"/>
    <s v="OD0001"/>
    <s v="Koolfever"/>
    <s v="Obat Sakit Kepala &amp; Demam"/>
    <s v="OD0001|"/>
    <n v="578"/>
    <m/>
    <s v=""/>
    <s v="RS DQLab"/>
    <x v="1"/>
    <s v=""/>
    <s v=""/>
    <s v=""/>
    <n v="7500"/>
    <n v="4335000"/>
  </r>
  <r>
    <s v="DQ-00911"/>
    <x v="136"/>
    <x v="0"/>
    <s v="OA0004"/>
    <s v="Bisoprolol Ogb Dexa"/>
    <s v="Obat Alergi"/>
    <s v="OA0004|"/>
    <n v="5"/>
    <m/>
    <s v=""/>
    <s v="RS DQLab"/>
    <x v="1"/>
    <s v=""/>
    <s v=""/>
    <s v=""/>
    <n v="10000"/>
    <n v="50000"/>
  </r>
  <r>
    <s v="DQ-00912"/>
    <x v="136"/>
    <x v="0"/>
    <s v="OA0001"/>
    <s v="Ozen 10 MG Blister"/>
    <s v="Obat Alergi"/>
    <s v="OA0001|"/>
    <n v="68"/>
    <m/>
    <s v=""/>
    <s v="RS DQLab"/>
    <x v="1"/>
    <s v=""/>
    <s v=""/>
    <s v=""/>
    <n v="18611"/>
    <n v="1265548"/>
  </r>
  <r>
    <s v="DQ-00913"/>
    <x v="137"/>
    <x v="0"/>
    <s v="OB0009"/>
    <s v="Paratusin 1 Strip 10 Tablet"/>
    <s v="Obat Batuk &amp; Pilek"/>
    <s v="OB0009|"/>
    <n v="32"/>
    <m/>
    <s v=""/>
    <s v="RS DQLab"/>
    <x v="1"/>
    <s v=""/>
    <s v=""/>
    <s v=""/>
    <n v="13600"/>
    <n v="435200"/>
  </r>
  <r>
    <s v="DQ-00914"/>
    <x v="137"/>
    <x v="0"/>
    <s v="OD0004"/>
    <s v="Hisamitsu Bye Bye Fever"/>
    <s v="Obat Sakit Kepala &amp; Demam"/>
    <s v="OD0004|"/>
    <n v="9"/>
    <m/>
    <s v=""/>
    <s v="RS DQLab"/>
    <x v="1"/>
    <s v=""/>
    <s v=""/>
    <s v=""/>
    <n v="7000"/>
    <n v="63000"/>
  </r>
  <r>
    <s v="DQ-00915"/>
    <x v="137"/>
    <x v="0"/>
    <s v="OB0002"/>
    <s v="Decolsen 1 Strip 4 Tablet"/>
    <s v="Obat Batuk &amp; Pilek"/>
    <s v="OB0002|"/>
    <n v="23"/>
    <m/>
    <s v=""/>
    <s v="RS DQLab"/>
    <x v="1"/>
    <s v=""/>
    <s v=""/>
    <s v=""/>
    <n v="2886"/>
    <n v="66378"/>
  </r>
  <r>
    <s v="DQ-00916"/>
    <x v="137"/>
    <x v="0"/>
    <s v="OD0008"/>
    <s v="Bodrex Extra"/>
    <s v="Obat Sakit Kepala &amp; Demam"/>
    <s v="OD0008|"/>
    <n v="21"/>
    <m/>
    <s v=""/>
    <s v="RS DQLab"/>
    <x v="1"/>
    <s v=""/>
    <s v=""/>
    <s v=""/>
    <n v="50788"/>
    <n v="1066548"/>
  </r>
  <r>
    <s v="DQ-00917"/>
    <x v="137"/>
    <x v="0"/>
    <s v="OA0005"/>
    <s v="Bedak Heroxyn 150 gr"/>
    <s v="Obat Alergi"/>
    <s v="OA0005|"/>
    <n v="32"/>
    <m/>
    <s v=""/>
    <s v="RS DQLab"/>
    <x v="1"/>
    <s v=""/>
    <s v=""/>
    <s v=""/>
    <n v="16950"/>
    <n v="542400"/>
  </r>
  <r>
    <s v="DQ-00918"/>
    <x v="137"/>
    <x v="0"/>
    <s v="OT0001"/>
    <s v="Otilon Ear Drops 8 mL"/>
    <s v="Obat Telinga"/>
    <s v="OT0001|"/>
    <n v="49"/>
    <m/>
    <s v=""/>
    <s v="RS DQLab"/>
    <x v="1"/>
    <s v=""/>
    <s v=""/>
    <s v=""/>
    <n v="55000"/>
    <n v="2695000"/>
  </r>
  <r>
    <s v="DQ-00919"/>
    <x v="137"/>
    <x v="0"/>
    <s v="OH0003"/>
    <s v="Candesartan Ogb Dexa"/>
    <s v="Obat Hipertensi"/>
    <s v="OH0003|"/>
    <n v="27"/>
    <m/>
    <s v=""/>
    <s v="RS DQLab"/>
    <x v="1"/>
    <s v=""/>
    <s v=""/>
    <s v=""/>
    <n v="5000"/>
    <n v="135000"/>
  </r>
  <r>
    <s v="DQ-00920"/>
    <x v="137"/>
    <x v="0"/>
    <s v="OD0007"/>
    <s v="Sanmol Paracetamol"/>
    <s v="Obat Sakit Kepala &amp; Demam"/>
    <s v="OD0007|"/>
    <n v="88"/>
    <m/>
    <s v=""/>
    <s v="RS DQLab"/>
    <x v="1"/>
    <s v=""/>
    <s v=""/>
    <s v=""/>
    <n v="16100"/>
    <n v="1416800"/>
  </r>
  <r>
    <s v="DQ-00921"/>
    <x v="137"/>
    <x v="0"/>
    <s v="OH0001"/>
    <s v="Carditens"/>
    <s v="Obat Hipertensi"/>
    <s v="OH0001|"/>
    <n v="60"/>
    <m/>
    <s v=""/>
    <s v="RS DQLab"/>
    <x v="1"/>
    <s v=""/>
    <s v=""/>
    <s v=""/>
    <n v="100000"/>
    <n v="6000000"/>
  </r>
  <r>
    <s v="DQ-00922"/>
    <x v="138"/>
    <x v="0"/>
    <s v="OD0008"/>
    <s v="Bodrex Extra"/>
    <s v="Obat Sakit Kepala &amp; Demam"/>
    <s v="OD0008|"/>
    <n v="76"/>
    <m/>
    <s v=""/>
    <s v="RS DQLab"/>
    <x v="1"/>
    <s v=""/>
    <s v=""/>
    <s v=""/>
    <n v="50788"/>
    <n v="3859888"/>
  </r>
  <r>
    <s v="DQ-00923"/>
    <x v="138"/>
    <x v="0"/>
    <s v="OD0009"/>
    <s v="Sanmol 500 MG 4 Tablet"/>
    <s v="Obat Sakit Kepala &amp; Demam"/>
    <s v="OD0009|"/>
    <n v="4"/>
    <m/>
    <s v=""/>
    <s v="RS DQLab"/>
    <x v="1"/>
    <s v=""/>
    <s v=""/>
    <s v=""/>
    <n v="1600"/>
    <n v="6400"/>
  </r>
  <r>
    <s v="DQ-00924"/>
    <x v="138"/>
    <x v="0"/>
    <s v="OT0001"/>
    <s v="Otilon Ear Drops 8 mL"/>
    <s v="Obat Telinga"/>
    <s v="OT0001|"/>
    <n v="13"/>
    <m/>
    <s v=""/>
    <s v="RS DQLab"/>
    <x v="1"/>
    <s v=""/>
    <s v=""/>
    <s v=""/>
    <n v="55000"/>
    <n v="715000"/>
  </r>
  <r>
    <s v="DQ-00925"/>
    <x v="138"/>
    <x v="0"/>
    <s v="OH0003"/>
    <s v="Candesartan Ogb Dexa"/>
    <s v="Obat Hipertensi"/>
    <s v="OH0003|"/>
    <n v="2"/>
    <m/>
    <s v=""/>
    <s v="RS DQLab"/>
    <x v="1"/>
    <s v=""/>
    <s v=""/>
    <s v=""/>
    <n v="5000"/>
    <n v="10000"/>
  </r>
  <r>
    <s v="DQ-00926"/>
    <x v="138"/>
    <x v="0"/>
    <s v="OD0001"/>
    <s v="Koolfever"/>
    <s v="Obat Sakit Kepala &amp; Demam"/>
    <s v="OD0001|"/>
    <n v="2"/>
    <m/>
    <s v=""/>
    <s v="RS DQLab"/>
    <x v="1"/>
    <s v=""/>
    <s v=""/>
    <s v=""/>
    <n v="7500"/>
    <n v="15000"/>
  </r>
  <r>
    <s v="DQ-00927"/>
    <x v="138"/>
    <x v="0"/>
    <s v="OK0002"/>
    <s v="Hyperchol 100 MG 12 KPS"/>
    <s v="Obat Kolesterol"/>
    <s v="OK0002|"/>
    <n v="226"/>
    <m/>
    <s v=""/>
    <s v="RS DQLab"/>
    <x v="1"/>
    <s v=""/>
    <s v=""/>
    <s v=""/>
    <n v="42800"/>
    <n v="9672800"/>
  </r>
  <r>
    <s v="DQ-00928"/>
    <x v="138"/>
    <x v="0"/>
    <s v="OB0001"/>
    <s v="Neozep Forte 1 Strip 4 Tablet"/>
    <s v="Obat Batuk &amp; Pilek"/>
    <s v="OB0001|"/>
    <n v="32"/>
    <m/>
    <s v=""/>
    <s v="RS DQLab"/>
    <x v="1"/>
    <s v=""/>
    <s v=""/>
    <s v=""/>
    <n v="2324"/>
    <n v="74368"/>
  </r>
  <r>
    <s v="DQ-00929"/>
    <x v="139"/>
    <x v="0"/>
    <s v="OD0008"/>
    <s v="Bodrex Extra"/>
    <s v="Obat Sakit Kepala &amp; Demam"/>
    <s v="OD0008|"/>
    <n v="26"/>
    <m/>
    <s v=""/>
    <s v="RS DQLab"/>
    <x v="1"/>
    <s v=""/>
    <s v=""/>
    <s v=""/>
    <n v="50788"/>
    <n v="1320488"/>
  </r>
  <r>
    <s v="DQ-00930"/>
    <x v="139"/>
    <x v="0"/>
    <s v="OD0001"/>
    <s v="Koolfever"/>
    <s v="Obat Sakit Kepala &amp; Demam"/>
    <s v="OD0001|"/>
    <n v="13"/>
    <m/>
    <s v=""/>
    <s v="RS DQLab"/>
    <x v="1"/>
    <s v=""/>
    <s v=""/>
    <s v=""/>
    <n v="7500"/>
    <n v="97500"/>
  </r>
  <r>
    <s v="DQ-00931"/>
    <x v="139"/>
    <x v="0"/>
    <s v="OH0006"/>
    <s v="Irvell 150MG Box 20 Tablet"/>
    <s v="Obat Hipertensi"/>
    <s v="OH0006|"/>
    <n v="23"/>
    <m/>
    <s v=""/>
    <s v="RS DQLab"/>
    <x v="1"/>
    <s v=""/>
    <s v=""/>
    <s v=""/>
    <n v="143991"/>
    <n v="3311793"/>
  </r>
  <r>
    <s v="DQ-00932"/>
    <x v="139"/>
    <x v="0"/>
    <s v="OB0008"/>
    <s v="Konidin 4 Tablet"/>
    <s v="Obat Batuk &amp; Pilek"/>
    <s v="OB0008|"/>
    <n v="9"/>
    <m/>
    <s v=""/>
    <s v="RS DQLab"/>
    <x v="1"/>
    <s v=""/>
    <s v=""/>
    <s v=""/>
    <n v="2460"/>
    <n v="22140"/>
  </r>
  <r>
    <s v="DQ-00933"/>
    <x v="140"/>
    <x v="0"/>
    <s v="OD0008"/>
    <s v="Bodrex Extra"/>
    <s v="Obat Sakit Kepala &amp; Demam"/>
    <s v="OD0008|"/>
    <n v="32"/>
    <m/>
    <s v=""/>
    <s v="RS DQLab"/>
    <x v="1"/>
    <s v=""/>
    <s v=""/>
    <s v=""/>
    <n v="50788"/>
    <n v="1625216"/>
  </r>
  <r>
    <s v="DQ-00934"/>
    <x v="140"/>
    <x v="0"/>
    <s v="OA0005"/>
    <s v="Bedak Heroxyn 150 gr"/>
    <s v="Obat Alergi"/>
    <s v="OA0005|"/>
    <n v="11"/>
    <m/>
    <s v=""/>
    <s v="RS DQLab"/>
    <x v="1"/>
    <s v=""/>
    <s v=""/>
    <s v=""/>
    <n v="16950"/>
    <n v="186450"/>
  </r>
  <r>
    <s v="DQ-00935"/>
    <x v="140"/>
    <x v="0"/>
    <s v="OH0003"/>
    <s v="Candesartan Ogb Dexa"/>
    <s v="Obat Hipertensi"/>
    <s v="OH0003|"/>
    <n v="19"/>
    <m/>
    <s v=""/>
    <s v="RS DQLab"/>
    <x v="1"/>
    <s v=""/>
    <s v=""/>
    <s v=""/>
    <n v="5000"/>
    <n v="95000"/>
  </r>
  <r>
    <s v="DQ-00936"/>
    <x v="140"/>
    <x v="0"/>
    <s v="OB0006"/>
    <s v="Ultraflu Box Isi 25 Strip"/>
    <s v="Obat Batuk &amp; Pilek"/>
    <s v="OB0006|"/>
    <n v="3"/>
    <m/>
    <s v=""/>
    <s v="RS DQLab"/>
    <x v="1"/>
    <s v=""/>
    <s v=""/>
    <s v=""/>
    <n v="72500"/>
    <n v="217500"/>
  </r>
  <r>
    <s v="DQ-00937"/>
    <x v="140"/>
    <x v="0"/>
    <s v="OD0011"/>
    <s v="Paramex Tablet / Obat"/>
    <s v="Obat Sakit Kepala &amp; Demam"/>
    <s v="OD0011|"/>
    <n v="20"/>
    <m/>
    <s v=""/>
    <s v="RS DQLab"/>
    <x v="1"/>
    <s v=""/>
    <s v=""/>
    <s v=""/>
    <n v="2560"/>
    <n v="51200"/>
  </r>
  <r>
    <s v="DQ-00938"/>
    <x v="140"/>
    <x v="0"/>
    <s v="OK0002"/>
    <s v="Hyperchol 100 MG 12 KPS"/>
    <s v="Obat Kolesterol"/>
    <s v="OK0002|"/>
    <n v="18"/>
    <m/>
    <s v=""/>
    <s v="RS DQLab"/>
    <x v="1"/>
    <s v=""/>
    <s v=""/>
    <s v=""/>
    <n v="42800"/>
    <n v="770400"/>
  </r>
  <r>
    <s v="DQ-00939"/>
    <x v="140"/>
    <x v="0"/>
    <s v="OK0002"/>
    <s v="Hyperchol 100 MG 12 KPS"/>
    <s v="Obat Kolesterol"/>
    <s v="OK0002|"/>
    <n v="23"/>
    <m/>
    <s v=""/>
    <s v="RS DQLab"/>
    <x v="1"/>
    <s v=""/>
    <s v=""/>
    <s v=""/>
    <n v="42800"/>
    <n v="984400"/>
  </r>
  <r>
    <s v="DQ-00940"/>
    <x v="140"/>
    <x v="0"/>
    <s v="OK0002"/>
    <s v="Hyperchol 100 MG 12 KPS"/>
    <s v="Obat Kolesterol"/>
    <s v="OK0002|"/>
    <n v="3"/>
    <m/>
    <s v=""/>
    <s v="RS DQLab"/>
    <x v="1"/>
    <s v=""/>
    <s v=""/>
    <s v=""/>
    <n v="42800"/>
    <n v="128400"/>
  </r>
  <r>
    <s v="DQ-00941"/>
    <x v="141"/>
    <x v="0"/>
    <s v="OB0002"/>
    <s v="Decolsen 1 Strip 4 Tablet"/>
    <s v="Obat Batuk &amp; Pilek"/>
    <s v="OB0002|"/>
    <n v="33"/>
    <m/>
    <s v=""/>
    <s v="RS DQLab"/>
    <x v="1"/>
    <s v=""/>
    <s v=""/>
    <s v=""/>
    <n v="2886"/>
    <n v="95238"/>
  </r>
  <r>
    <s v="DQ-00942"/>
    <x v="141"/>
    <x v="0"/>
    <s v="OA0005"/>
    <s v="Bedak Heroxyn 150 gr"/>
    <s v="Obat Alergi"/>
    <s v="OA0005|"/>
    <n v="53"/>
    <m/>
    <s v=""/>
    <s v="RS DQLab"/>
    <x v="1"/>
    <s v=""/>
    <s v=""/>
    <s v=""/>
    <n v="16950"/>
    <n v="898350"/>
  </r>
  <r>
    <s v="DQ-00943"/>
    <x v="141"/>
    <x v="0"/>
    <s v="OH0005"/>
    <s v="Irbesartan"/>
    <s v="Obat Hipertensi"/>
    <s v="OH0005|"/>
    <n v="51"/>
    <m/>
    <s v=""/>
    <s v="RS DQLab"/>
    <x v="1"/>
    <s v=""/>
    <s v=""/>
    <s v=""/>
    <n v="108794"/>
    <n v="5548494"/>
  </r>
  <r>
    <s v="DQ-00944"/>
    <x v="141"/>
    <x v="0"/>
    <s v="OH0005"/>
    <s v="Irbesartan"/>
    <s v="Obat Hipertensi"/>
    <s v="OH0005|"/>
    <n v="42"/>
    <m/>
    <s v=""/>
    <s v="RS DQLab"/>
    <x v="1"/>
    <s v=""/>
    <s v=""/>
    <s v=""/>
    <n v="108794"/>
    <n v="4569348"/>
  </r>
  <r>
    <s v="DQ-00945"/>
    <x v="141"/>
    <x v="0"/>
    <s v="OB0006"/>
    <s v="Ultraflu Box Isi 25 Strip"/>
    <s v="Obat Batuk &amp; Pilek"/>
    <s v="OB0006|"/>
    <n v="105"/>
    <m/>
    <s v=""/>
    <s v="RS DQLab"/>
    <x v="1"/>
    <s v=""/>
    <s v=""/>
    <s v=""/>
    <n v="72500"/>
    <n v="7612500"/>
  </r>
  <r>
    <s v="DQ-00946"/>
    <x v="141"/>
    <x v="0"/>
    <s v="OA0004"/>
    <s v="Bisoprolol Ogb Dexa"/>
    <s v="Obat Alergi"/>
    <s v="OA0004|"/>
    <n v="7"/>
    <m/>
    <s v=""/>
    <s v="RS DQLab"/>
    <x v="1"/>
    <s v=""/>
    <s v=""/>
    <s v=""/>
    <n v="10000"/>
    <n v="70000"/>
  </r>
  <r>
    <s v="DQ-00947"/>
    <x v="141"/>
    <x v="0"/>
    <s v="OA0003"/>
    <s v="Acetylcysteine Mahakam 200 mg"/>
    <s v="Obat Alergi"/>
    <s v="OA0003|"/>
    <n v="14"/>
    <m/>
    <s v=""/>
    <s v="RS DQLab"/>
    <x v="1"/>
    <s v=""/>
    <s v=""/>
    <s v=""/>
    <n v="33000"/>
    <n v="462000"/>
  </r>
  <r>
    <s v="DQ-00948"/>
    <x v="141"/>
    <x v="0"/>
    <s v="OD0006"/>
    <s v="Proris Ibuprofen"/>
    <s v="Obat Sakit Kepala &amp; Demam"/>
    <s v="OD0006|"/>
    <n v="420"/>
    <m/>
    <s v=""/>
    <s v="RS DQLab"/>
    <x v="1"/>
    <s v=""/>
    <s v=""/>
    <s v=""/>
    <n v="25000"/>
    <n v="10500000"/>
  </r>
  <r>
    <s v="DQ-00949"/>
    <x v="142"/>
    <x v="0"/>
    <s v="OB0002"/>
    <s v="Decolsen 1 Strip 4 Tablet"/>
    <s v="Obat Batuk &amp; Pilek"/>
    <s v="OB0002|"/>
    <n v="67"/>
    <m/>
    <s v=""/>
    <s v="RS DQLab"/>
    <x v="1"/>
    <s v=""/>
    <s v=""/>
    <s v=""/>
    <n v="2886"/>
    <n v="193362"/>
  </r>
  <r>
    <s v="DQ-00950"/>
    <x v="142"/>
    <x v="0"/>
    <s v="OB0002"/>
    <s v="Decolsen 1 Strip 4 Tablet"/>
    <s v="Obat Batuk &amp; Pilek"/>
    <s v="OB0002|"/>
    <n v="16"/>
    <m/>
    <s v=""/>
    <s v="RS DQLab"/>
    <x v="1"/>
    <s v=""/>
    <s v=""/>
    <s v=""/>
    <n v="2886"/>
    <n v="46176"/>
  </r>
  <r>
    <s v="DQ-00951"/>
    <x v="142"/>
    <x v="0"/>
    <s v="OD0008"/>
    <s v="Bodrex Extra"/>
    <s v="Obat Sakit Kepala &amp; Demam"/>
    <s v="OD0008|"/>
    <n v="30"/>
    <m/>
    <s v=""/>
    <s v="RS DQLab"/>
    <x v="1"/>
    <s v=""/>
    <s v=""/>
    <s v=""/>
    <n v="50788"/>
    <n v="1523640"/>
  </r>
  <r>
    <s v="DQ-00952"/>
    <x v="142"/>
    <x v="0"/>
    <s v="OH0003"/>
    <s v="Candesartan Ogb Dexa"/>
    <s v="Obat Hipertensi"/>
    <s v="OH0003|"/>
    <n v="47"/>
    <m/>
    <s v=""/>
    <s v="RS DQLab"/>
    <x v="1"/>
    <s v=""/>
    <s v=""/>
    <s v=""/>
    <n v="5000"/>
    <n v="235000"/>
  </r>
  <r>
    <s v="DQ-00953"/>
    <x v="142"/>
    <x v="0"/>
    <s v="OB0006"/>
    <s v="Ultraflu Box Isi 25 Strip"/>
    <s v="Obat Batuk &amp; Pilek"/>
    <s v="OB0006|"/>
    <n v="52"/>
    <m/>
    <s v=""/>
    <s v="RS DQLab"/>
    <x v="1"/>
    <s v=""/>
    <s v=""/>
    <s v=""/>
    <n v="72500"/>
    <n v="3770000"/>
  </r>
  <r>
    <s v="DQ-00954"/>
    <x v="142"/>
    <x v="0"/>
    <s v="OD0011"/>
    <s v="Paramex Tablet / Obat"/>
    <s v="Obat Sakit Kepala &amp; Demam"/>
    <s v="OD0011|"/>
    <n v="43"/>
    <m/>
    <s v=""/>
    <s v="RS DQLab"/>
    <x v="1"/>
    <s v=""/>
    <s v=""/>
    <s v=""/>
    <n v="2560"/>
    <n v="110080"/>
  </r>
  <r>
    <s v="DQ-00955"/>
    <x v="142"/>
    <x v="0"/>
    <s v="OD0011"/>
    <s v="Paramex Tablet / Obat"/>
    <s v="Obat Sakit Kepala &amp; Demam"/>
    <s v="OD0011|"/>
    <n v="378"/>
    <m/>
    <s v=""/>
    <s v="RS DQLab"/>
    <x v="1"/>
    <s v=""/>
    <s v=""/>
    <s v=""/>
    <n v="2560"/>
    <n v="967680"/>
  </r>
  <r>
    <s v="DQ-00956"/>
    <x v="142"/>
    <x v="0"/>
    <s v="OD0001"/>
    <s v="Koolfever"/>
    <s v="Obat Sakit Kepala &amp; Demam"/>
    <s v="OD0001|"/>
    <n v="2"/>
    <m/>
    <s v=""/>
    <s v="RS DQLab"/>
    <x v="1"/>
    <s v=""/>
    <s v=""/>
    <s v=""/>
    <n v="7500"/>
    <n v="15000"/>
  </r>
  <r>
    <s v="DQ-00957"/>
    <x v="142"/>
    <x v="0"/>
    <s v="OB0007"/>
    <s v="Vicks Inhaler 0.5 mL"/>
    <s v="Obat Batuk &amp; Pilek"/>
    <s v="OB0007|"/>
    <n v="5"/>
    <m/>
    <s v=""/>
    <s v="RS DQLab"/>
    <x v="1"/>
    <s v=""/>
    <s v=""/>
    <s v=""/>
    <n v="16155"/>
    <n v="80775"/>
  </r>
  <r>
    <s v="DQ-00958"/>
    <x v="142"/>
    <x v="0"/>
    <s v="OH0006"/>
    <s v="Irvell 150MG Box 20 Tablet"/>
    <s v="Obat Hipertensi"/>
    <s v="OH0006|"/>
    <n v="36"/>
    <m/>
    <s v=""/>
    <s v="RS DQLab"/>
    <x v="1"/>
    <s v=""/>
    <s v=""/>
    <s v=""/>
    <n v="143991"/>
    <n v="5183676"/>
  </r>
  <r>
    <s v="DQ-00959"/>
    <x v="143"/>
    <x v="0"/>
    <s v="OT0002"/>
    <s v="Vital Ear Oil 10 mL"/>
    <s v="Obat Telinga"/>
    <s v="OT0002|"/>
    <n v="32"/>
    <m/>
    <s v=""/>
    <s v="RS DQLab"/>
    <x v="1"/>
    <s v=""/>
    <s v=""/>
    <s v=""/>
    <n v="16350"/>
    <n v="523200"/>
  </r>
  <r>
    <s v="DQ-00960"/>
    <x v="143"/>
    <x v="0"/>
    <s v="OA0005"/>
    <s v="Bedak Heroxyn 150 gr"/>
    <s v="Obat Alergi"/>
    <s v="OA0005|"/>
    <n v="1"/>
    <m/>
    <s v=""/>
    <s v="RS DQLab"/>
    <x v="1"/>
    <s v=""/>
    <s v=""/>
    <s v=""/>
    <n v="16950"/>
    <n v="16950"/>
  </r>
  <r>
    <s v="DQ-00961"/>
    <x v="143"/>
    <x v="0"/>
    <s v="OA0005"/>
    <s v="Bedak Heroxyn 150 gr"/>
    <s v="Obat Alergi"/>
    <s v="OA0005|"/>
    <n v="21"/>
    <m/>
    <s v=""/>
    <s v="RS DQLab"/>
    <x v="1"/>
    <s v=""/>
    <s v=""/>
    <s v=""/>
    <n v="16950"/>
    <n v="355950"/>
  </r>
  <r>
    <s v="DQ-00962"/>
    <x v="143"/>
    <x v="0"/>
    <s v="OT0001"/>
    <s v="Otilon Ear Drops 8 mL"/>
    <s v="Obat Telinga"/>
    <s v="OT0001|"/>
    <n v="20"/>
    <m/>
    <s v=""/>
    <s v="RS DQLab"/>
    <x v="1"/>
    <s v=""/>
    <s v=""/>
    <s v=""/>
    <n v="55000"/>
    <n v="1100000"/>
  </r>
  <r>
    <s v="DQ-00963"/>
    <x v="143"/>
    <x v="0"/>
    <s v="OH0003"/>
    <s v="Candesartan Ogb Dexa"/>
    <s v="Obat Hipertensi"/>
    <s v="OH0003|"/>
    <n v="25"/>
    <m/>
    <s v=""/>
    <s v="RS DQLab"/>
    <x v="1"/>
    <s v=""/>
    <s v=""/>
    <s v=""/>
    <n v="5000"/>
    <n v="125000"/>
  </r>
  <r>
    <s v="DQ-00964"/>
    <x v="143"/>
    <x v="0"/>
    <s v="OB0006"/>
    <s v="Ultraflu Box Isi 25 Strip"/>
    <s v="Obat Batuk &amp; Pilek"/>
    <s v="OB0006|"/>
    <n v="31"/>
    <m/>
    <s v=""/>
    <s v="RS DQLab"/>
    <x v="1"/>
    <s v=""/>
    <s v=""/>
    <s v=""/>
    <n v="72500"/>
    <n v="2247500"/>
  </r>
  <r>
    <s v="DQ-00965"/>
    <x v="143"/>
    <x v="0"/>
    <s v="OH0001"/>
    <s v="Carditens"/>
    <s v="Obat Hipertensi"/>
    <s v="OH0001|"/>
    <n v="3"/>
    <m/>
    <s v=""/>
    <s v="RS DQLab"/>
    <x v="1"/>
    <s v=""/>
    <s v=""/>
    <s v=""/>
    <n v="100000"/>
    <n v="300000"/>
  </r>
  <r>
    <s v="DQ-00966"/>
    <x v="143"/>
    <x v="0"/>
    <s v="OH0004"/>
    <s v="Amlodipine Besilate"/>
    <s v="Obat Hipertensi"/>
    <s v="OH0004|"/>
    <n v="72"/>
    <m/>
    <s v=""/>
    <s v="RS DQLab"/>
    <x v="1"/>
    <s v=""/>
    <s v=""/>
    <s v=""/>
    <n v="7467"/>
    <n v="537624"/>
  </r>
  <r>
    <s v="DQ-00967"/>
    <x v="143"/>
    <x v="0"/>
    <s v="OD0006"/>
    <s v="Proris Ibuprofen"/>
    <s v="Obat Sakit Kepala &amp; Demam"/>
    <s v="OD0006|"/>
    <n v="9"/>
    <m/>
    <s v=""/>
    <s v="RS DQLab"/>
    <x v="1"/>
    <s v=""/>
    <s v=""/>
    <s v=""/>
    <n v="25000"/>
    <n v="225000"/>
  </r>
  <r>
    <s v="DQ-00968"/>
    <x v="143"/>
    <x v="0"/>
    <s v="OD0010"/>
    <s v="Cilostazol Bernofarm"/>
    <s v="Obat Sakit Kepala &amp; Demam"/>
    <s v="OD0010|"/>
    <n v="14"/>
    <m/>
    <s v=""/>
    <s v="RS DQLab"/>
    <x v="1"/>
    <s v=""/>
    <s v=""/>
    <s v=""/>
    <n v="45450"/>
    <n v="636300"/>
  </r>
  <r>
    <s v="DQ-00969"/>
    <x v="144"/>
    <x v="0"/>
    <s v="OB0002"/>
    <s v="Decolsen 1 Strip 4 Tablet"/>
    <s v="Obat Batuk &amp; Pilek"/>
    <s v="OB0002|"/>
    <n v="40"/>
    <m/>
    <s v=""/>
    <s v="RS DQLab"/>
    <x v="1"/>
    <s v=""/>
    <s v=""/>
    <s v=""/>
    <n v="2886"/>
    <n v="115440"/>
  </r>
  <r>
    <s v="DQ-00970"/>
    <x v="144"/>
    <x v="0"/>
    <s v="OB0002"/>
    <s v="Decolsen 1 Strip 4 Tablet"/>
    <s v="Obat Batuk &amp; Pilek"/>
    <s v="OB0002|"/>
    <n v="33"/>
    <m/>
    <s v=""/>
    <s v="RS DQLab"/>
    <x v="1"/>
    <s v=""/>
    <s v=""/>
    <s v=""/>
    <n v="2886"/>
    <n v="95238"/>
  </r>
  <r>
    <s v="DQ-00971"/>
    <x v="144"/>
    <x v="0"/>
    <s v="OD0008"/>
    <s v="Bodrex Extra"/>
    <s v="Obat Sakit Kepala &amp; Demam"/>
    <s v="OD0008|"/>
    <n v="35"/>
    <m/>
    <s v=""/>
    <s v="RS DQLab"/>
    <x v="1"/>
    <s v=""/>
    <s v=""/>
    <s v=""/>
    <n v="50788"/>
    <n v="1777580"/>
  </r>
  <r>
    <s v="DQ-00972"/>
    <x v="144"/>
    <x v="0"/>
    <s v="OH0003"/>
    <s v="Candesartan Ogb Dexa"/>
    <s v="Obat Hipertensi"/>
    <s v="OH0003|"/>
    <n v="28"/>
    <m/>
    <s v=""/>
    <s v="RS DQLab"/>
    <x v="1"/>
    <s v=""/>
    <s v=""/>
    <s v=""/>
    <n v="5000"/>
    <n v="140000"/>
  </r>
  <r>
    <s v="DQ-00973"/>
    <x v="144"/>
    <x v="0"/>
    <s v="OH0003"/>
    <s v="Candesartan Ogb Dexa"/>
    <s v="Obat Hipertensi"/>
    <s v="OH0003|"/>
    <n v="43"/>
    <m/>
    <s v=""/>
    <s v="RS DQLab"/>
    <x v="1"/>
    <s v=""/>
    <s v=""/>
    <s v=""/>
    <n v="5000"/>
    <n v="215000"/>
  </r>
  <r>
    <s v="DQ-00974"/>
    <x v="144"/>
    <x v="0"/>
    <s v="OH0003"/>
    <s v="Candesartan Ogb Dexa"/>
    <s v="Obat Hipertensi"/>
    <s v="OH0003|"/>
    <n v="31"/>
    <m/>
    <s v=""/>
    <s v="RS DQLab"/>
    <x v="1"/>
    <s v=""/>
    <s v=""/>
    <s v=""/>
    <n v="5000"/>
    <n v="155000"/>
  </r>
  <r>
    <s v="DQ-00975"/>
    <x v="144"/>
    <x v="0"/>
    <s v="OA0004"/>
    <s v="Bisoprolol Ogb Dexa"/>
    <s v="Obat Alergi"/>
    <s v="OA0004|"/>
    <n v="247"/>
    <m/>
    <s v=""/>
    <s v="RS DQLab"/>
    <x v="1"/>
    <s v=""/>
    <s v=""/>
    <s v=""/>
    <n v="10000"/>
    <n v="2470000"/>
  </r>
  <r>
    <s v="DQ-00976"/>
    <x v="144"/>
    <x v="0"/>
    <s v="OA0003"/>
    <s v="Acetylcysteine Mahakam 200 mg"/>
    <s v="Obat Alergi"/>
    <s v="OA0003|"/>
    <n v="1"/>
    <m/>
    <s v=""/>
    <s v="RS DQLab"/>
    <x v="1"/>
    <s v=""/>
    <s v=""/>
    <s v=""/>
    <n v="33000"/>
    <n v="33000"/>
  </r>
  <r>
    <s v="DQ-00977"/>
    <x v="144"/>
    <x v="0"/>
    <s v="OB0001"/>
    <s v="Neozep Forte 1 Strip 4 Tablet"/>
    <s v="Obat Batuk &amp; Pilek"/>
    <s v="OB0001|"/>
    <n v="27"/>
    <m/>
    <s v=""/>
    <s v="RS DQLab"/>
    <x v="1"/>
    <s v=""/>
    <s v=""/>
    <s v=""/>
    <n v="2324"/>
    <n v="62748"/>
  </r>
  <r>
    <s v="DQ-00978"/>
    <x v="144"/>
    <x v="0"/>
    <s v="OB0001"/>
    <s v="Neozep Forte 1 Strip 4 Tablet"/>
    <s v="Obat Batuk &amp; Pilek"/>
    <s v="OB0001|"/>
    <n v="82"/>
    <m/>
    <s v=""/>
    <s v="RS DQLab"/>
    <x v="1"/>
    <s v=""/>
    <s v=""/>
    <s v=""/>
    <n v="2324"/>
    <n v="190568"/>
  </r>
  <r>
    <s v="DQ-00979"/>
    <x v="145"/>
    <x v="0"/>
    <s v="OB0002"/>
    <s v="Decolsen 1 Strip 4 Tablet"/>
    <s v="Obat Batuk &amp; Pilek"/>
    <s v="OB0002|"/>
    <n v="50"/>
    <m/>
    <s v=""/>
    <s v="RS DQLab"/>
    <x v="1"/>
    <s v=""/>
    <s v=""/>
    <s v=""/>
    <n v="2886"/>
    <n v="144300"/>
  </r>
  <r>
    <s v="DQ-00980"/>
    <x v="145"/>
    <x v="0"/>
    <s v="OA0005"/>
    <s v="Bedak Heroxyn 150 gr"/>
    <s v="Obat Alergi"/>
    <s v="OA0005|"/>
    <n v="2"/>
    <m/>
    <s v=""/>
    <s v="RS DQLab"/>
    <x v="1"/>
    <s v=""/>
    <s v=""/>
    <s v=""/>
    <n v="16950"/>
    <n v="33900"/>
  </r>
  <r>
    <s v="DQ-00981"/>
    <x v="145"/>
    <x v="0"/>
    <s v="OT0001"/>
    <s v="Otilon Ear Drops 8 mL"/>
    <s v="Obat Telinga"/>
    <s v="OT0001|"/>
    <n v="15"/>
    <m/>
    <s v=""/>
    <s v="RS DQLab"/>
    <x v="1"/>
    <s v=""/>
    <s v=""/>
    <s v=""/>
    <n v="55000"/>
    <n v="825000"/>
  </r>
  <r>
    <s v="DQ-00982"/>
    <x v="145"/>
    <x v="0"/>
    <s v="OD0011"/>
    <s v="Paramex Tablet / Obat"/>
    <s v="Obat Sakit Kepala &amp; Demam"/>
    <s v="OD0011|"/>
    <n v="10"/>
    <m/>
    <s v=""/>
    <s v="RS DQLab"/>
    <x v="1"/>
    <s v=""/>
    <s v=""/>
    <s v=""/>
    <n v="2560"/>
    <n v="25600"/>
  </r>
  <r>
    <s v="DQ-00983"/>
    <x v="145"/>
    <x v="0"/>
    <s v="OD0011"/>
    <s v="Paramex Tablet / Obat"/>
    <s v="Obat Sakit Kepala &amp; Demam"/>
    <s v="OD0011|"/>
    <n v="53"/>
    <m/>
    <s v=""/>
    <s v="RS DQLab"/>
    <x v="1"/>
    <s v=""/>
    <s v=""/>
    <s v=""/>
    <n v="2560"/>
    <n v="135680"/>
  </r>
  <r>
    <s v="DQ-00984"/>
    <x v="145"/>
    <x v="0"/>
    <s v="OK0002"/>
    <s v="Hyperchol 100 MG 12 KPS"/>
    <s v="Obat Kolesterol"/>
    <s v="OK0002|"/>
    <n v="1467"/>
    <m/>
    <s v=""/>
    <s v="RS DQLab"/>
    <x v="1"/>
    <s v=""/>
    <s v=""/>
    <s v=""/>
    <n v="42800"/>
    <n v="62787600"/>
  </r>
  <r>
    <s v="DQ-00985"/>
    <x v="146"/>
    <x v="0"/>
    <s v="OH0005"/>
    <s v="Irbesartan"/>
    <s v="Obat Hipertensi"/>
    <s v="OH0005|"/>
    <n v="16"/>
    <m/>
    <s v=""/>
    <s v="RS DQLab"/>
    <x v="1"/>
    <s v=""/>
    <s v=""/>
    <s v=""/>
    <n v="108794"/>
    <n v="1740704"/>
  </r>
  <r>
    <s v="DQ-00986"/>
    <x v="146"/>
    <x v="0"/>
    <s v="OA0006"/>
    <s v="Dexteem Box Plus 100 Tablet"/>
    <s v="Obat Alergi"/>
    <s v="OA0006|"/>
    <n v="7"/>
    <m/>
    <s v=""/>
    <s v="RS DQLab"/>
    <x v="1"/>
    <s v=""/>
    <s v=""/>
    <s v=""/>
    <n v="25322"/>
    <n v="177254"/>
  </r>
  <r>
    <s v="DQ-00987"/>
    <x v="146"/>
    <x v="0"/>
    <s v="OD0011"/>
    <s v="Paramex Tablet / Obat"/>
    <s v="Obat Sakit Kepala &amp; Demam"/>
    <s v="OD0011|"/>
    <n v="9"/>
    <m/>
    <s v=""/>
    <s v="RS DQLab"/>
    <x v="1"/>
    <s v=""/>
    <s v=""/>
    <s v=""/>
    <n v="2560"/>
    <n v="23040"/>
  </r>
  <r>
    <s v="DQ-00988"/>
    <x v="146"/>
    <x v="0"/>
    <s v="OH0006"/>
    <s v="Irvell 150MG Box 20 Tablet"/>
    <s v="Obat Hipertensi"/>
    <s v="OH0006|"/>
    <n v="124"/>
    <m/>
    <s v=""/>
    <s v="RS DQLab"/>
    <x v="1"/>
    <s v=""/>
    <s v=""/>
    <s v=""/>
    <n v="143991"/>
    <n v="17854884"/>
  </r>
  <r>
    <s v="DQ-00989"/>
    <x v="147"/>
    <x v="0"/>
    <s v="OB0002"/>
    <s v="Decolsen 1 Strip 4 Tablet"/>
    <s v="Obat Batuk &amp; Pilek"/>
    <s v="OB0002|"/>
    <n v="14"/>
    <m/>
    <s v=""/>
    <s v="RS DQLab"/>
    <x v="1"/>
    <s v=""/>
    <s v=""/>
    <s v=""/>
    <n v="2886"/>
    <n v="40404"/>
  </r>
  <r>
    <s v="DQ-00990"/>
    <x v="147"/>
    <x v="0"/>
    <s v="OH0005"/>
    <s v="Irbesartan"/>
    <s v="Obat Hipertensi"/>
    <s v="OH0005|"/>
    <n v="50"/>
    <m/>
    <s v=""/>
    <s v="RS DQLab"/>
    <x v="1"/>
    <s v=""/>
    <s v=""/>
    <s v=""/>
    <n v="108794"/>
    <n v="5439700"/>
  </r>
  <r>
    <s v="DQ-00991"/>
    <x v="147"/>
    <x v="0"/>
    <s v="OD0007"/>
    <s v="Sanmol Paracetamol"/>
    <s v="Obat Sakit Kepala &amp; Demam"/>
    <s v="OD0007|"/>
    <n v="72"/>
    <m/>
    <s v=""/>
    <s v="RS DQLab"/>
    <x v="1"/>
    <s v=""/>
    <s v=""/>
    <s v=""/>
    <n v="16100"/>
    <n v="1159200"/>
  </r>
  <r>
    <s v="DQ-00992"/>
    <x v="148"/>
    <x v="0"/>
    <s v="OA0005"/>
    <s v="Bedak Heroxyn 150 gr"/>
    <s v="Obat Alergi"/>
    <s v="OA0005|"/>
    <n v="48"/>
    <m/>
    <s v=""/>
    <s v="RS DQLab"/>
    <x v="1"/>
    <s v=""/>
    <s v=""/>
    <s v=""/>
    <n v="16950"/>
    <n v="813600"/>
  </r>
  <r>
    <s v="DQ-00993"/>
    <x v="148"/>
    <x v="0"/>
    <s v="OK0002"/>
    <s v="Hyperchol 100 MG 12 KPS"/>
    <s v="Obat Kolesterol"/>
    <s v="OK0002|"/>
    <n v="14"/>
    <m/>
    <s v=""/>
    <s v="RS DQLab"/>
    <x v="1"/>
    <s v=""/>
    <s v=""/>
    <s v=""/>
    <n v="42800"/>
    <n v="599200"/>
  </r>
  <r>
    <s v="DQ-00994"/>
    <x v="148"/>
    <x v="0"/>
    <s v="OH0001"/>
    <s v="Carditens"/>
    <s v="Obat Hipertensi"/>
    <s v="OH0001|"/>
    <n v="1"/>
    <m/>
    <s v=""/>
    <s v="RS DQLab"/>
    <x v="1"/>
    <s v=""/>
    <s v=""/>
    <s v=""/>
    <n v="100000"/>
    <n v="100000"/>
  </r>
  <r>
    <s v="DQ-00995"/>
    <x v="148"/>
    <x v="0"/>
    <s v="OB0004"/>
    <s v="Lo Han Kuo Infusion 12"/>
    <s v="Obat Batuk &amp; Pilek"/>
    <s v="OB0004|"/>
    <n v="19"/>
    <m/>
    <s v=""/>
    <s v="RS DQLab"/>
    <x v="1"/>
    <s v=""/>
    <s v=""/>
    <s v=""/>
    <n v="23869"/>
    <n v="453511"/>
  </r>
  <r>
    <s v="DQ-00996"/>
    <x v="148"/>
    <x v="0"/>
    <s v="OD0006"/>
    <s v="Proris Ibuprofen"/>
    <s v="Obat Sakit Kepala &amp; Demam"/>
    <s v="OD0006|"/>
    <n v="21"/>
    <m/>
    <s v=""/>
    <s v="RS DQLab"/>
    <x v="1"/>
    <s v=""/>
    <s v=""/>
    <s v=""/>
    <n v="25000"/>
    <n v="525000"/>
  </r>
  <r>
    <s v="DQ-00997"/>
    <x v="148"/>
    <x v="0"/>
    <s v="OH0006"/>
    <s v="Irvell 150MG Box 20 Tablet"/>
    <s v="Obat Hipertensi"/>
    <s v="OH0006|"/>
    <n v="869"/>
    <m/>
    <s v=""/>
    <s v="RS DQLab"/>
    <x v="1"/>
    <s v=""/>
    <s v=""/>
    <s v=""/>
    <n v="143991"/>
    <n v="125128179"/>
  </r>
  <r>
    <s v="DQ-00998"/>
    <x v="148"/>
    <x v="0"/>
    <s v="OB0008"/>
    <s v="Konidin 4 Tablet"/>
    <s v="Obat Batuk &amp; Pilek"/>
    <s v="OB0008|"/>
    <n v="3"/>
    <m/>
    <s v=""/>
    <s v="RS DQLab"/>
    <x v="1"/>
    <s v=""/>
    <s v=""/>
    <s v=""/>
    <n v="2460"/>
    <n v="7380"/>
  </r>
  <r>
    <s v="DQ-00999"/>
    <x v="149"/>
    <x v="0"/>
    <s v="OB0002"/>
    <s v="Decolsen 1 Strip 4 Tablet"/>
    <s v="Obat Batuk &amp; Pilek"/>
    <s v="OB0002|"/>
    <n v="59"/>
    <m/>
    <s v=""/>
    <s v="RS DQLab"/>
    <x v="1"/>
    <s v=""/>
    <s v=""/>
    <s v=""/>
    <n v="2886"/>
    <n v="170274"/>
  </r>
  <r>
    <s v="DQ-01000"/>
    <x v="149"/>
    <x v="0"/>
    <s v="OT0001"/>
    <s v="Otilon Ear Drops 8 mL"/>
    <s v="Obat Telinga"/>
    <s v="OT0001|"/>
    <n v="16"/>
    <m/>
    <s v=""/>
    <s v="RS DQLab"/>
    <x v="1"/>
    <s v=""/>
    <s v=""/>
    <s v=""/>
    <n v="55000"/>
    <n v="880000"/>
  </r>
  <r>
    <s v="DQ-01001"/>
    <x v="149"/>
    <x v="0"/>
    <s v="OK0002"/>
    <s v="Hyperchol 100 MG 12 KPS"/>
    <s v="Obat Kolesterol"/>
    <s v="OK0002|"/>
    <n v="2"/>
    <m/>
    <s v=""/>
    <s v="RS DQLab"/>
    <x v="1"/>
    <s v=""/>
    <s v=""/>
    <s v=""/>
    <n v="42800"/>
    <n v="85600"/>
  </r>
  <r>
    <s v="DQ-01002"/>
    <x v="149"/>
    <x v="0"/>
    <s v="OH0004"/>
    <s v="Amlodipine Besilate"/>
    <s v="Obat Hipertensi"/>
    <s v="OH0004|"/>
    <n v="10"/>
    <m/>
    <s v=""/>
    <s v="RS DQLab"/>
    <x v="1"/>
    <s v=""/>
    <s v=""/>
    <s v=""/>
    <n v="7467"/>
    <n v="74670"/>
  </r>
  <r>
    <s v="DQ-01003"/>
    <x v="150"/>
    <x v="0"/>
    <s v="OB0002"/>
    <s v="Decolsen 1 Strip 4 Tablet"/>
    <s v="Obat Batuk &amp; Pilek"/>
    <s v="OB0002|"/>
    <n v="21"/>
    <m/>
    <s v=""/>
    <s v="RS DQLab"/>
    <x v="1"/>
    <s v=""/>
    <s v=""/>
    <s v=""/>
    <n v="2886"/>
    <n v="60606"/>
  </r>
  <r>
    <s v="DQ-01004"/>
    <x v="150"/>
    <x v="0"/>
    <s v="OD0008"/>
    <s v="Bodrex Extra"/>
    <s v="Obat Sakit Kepala &amp; Demam"/>
    <s v="OD0008|"/>
    <n v="54"/>
    <m/>
    <s v=""/>
    <s v="RS DQLab"/>
    <x v="1"/>
    <s v=""/>
    <s v=""/>
    <s v=""/>
    <n v="50788"/>
    <n v="2742552"/>
  </r>
  <r>
    <s v="DQ-01005"/>
    <x v="150"/>
    <x v="0"/>
    <s v="OD0008"/>
    <s v="Bodrex Extra"/>
    <s v="Obat Sakit Kepala &amp; Demam"/>
    <s v="OD0008|"/>
    <n v="73"/>
    <m/>
    <s v=""/>
    <s v="RS DQLab"/>
    <x v="1"/>
    <s v=""/>
    <s v=""/>
    <s v=""/>
    <n v="50788"/>
    <n v="3707524"/>
  </r>
  <r>
    <s v="DQ-01006"/>
    <x v="150"/>
    <x v="0"/>
    <s v="OD0007"/>
    <s v="Sanmol Paracetamol"/>
    <s v="Obat Sakit Kepala &amp; Demam"/>
    <s v="OD0007|"/>
    <n v="46"/>
    <m/>
    <s v=""/>
    <s v="RS DQLab"/>
    <x v="1"/>
    <s v=""/>
    <s v=""/>
    <s v=""/>
    <n v="16100"/>
    <n v="740600"/>
  </r>
  <r>
    <s v="DQ-01007"/>
    <x v="150"/>
    <x v="0"/>
    <s v="OD0007"/>
    <s v="Sanmol Paracetamol"/>
    <s v="Obat Sakit Kepala &amp; Demam"/>
    <s v="OD0007|"/>
    <n v="2"/>
    <m/>
    <s v=""/>
    <s v="RS DQLab"/>
    <x v="1"/>
    <s v=""/>
    <s v=""/>
    <s v=""/>
    <n v="16100"/>
    <n v="32200"/>
  </r>
  <r>
    <s v="DQ-01008"/>
    <x v="150"/>
    <x v="0"/>
    <s v="OK0002"/>
    <s v="Hyperchol 100 MG 12 KPS"/>
    <s v="Obat Kolesterol"/>
    <s v="OK0002|"/>
    <n v="32"/>
    <m/>
    <s v=""/>
    <s v="RS DQLab"/>
    <x v="1"/>
    <s v=""/>
    <s v=""/>
    <s v=""/>
    <n v="42800"/>
    <n v="1369600"/>
  </r>
  <r>
    <s v="DQ-01009"/>
    <x v="150"/>
    <x v="0"/>
    <s v="OH0006"/>
    <s v="Irvell 150MG Box 20 Tablet"/>
    <s v="Obat Hipertensi"/>
    <s v="OH0006|"/>
    <n v="5"/>
    <m/>
    <s v=""/>
    <s v="RS DQLab"/>
    <x v="1"/>
    <s v=""/>
    <s v=""/>
    <s v=""/>
    <n v="143991"/>
    <n v="719955"/>
  </r>
  <r>
    <s v="DQ-01010"/>
    <x v="151"/>
    <x v="0"/>
    <s v="OB0002"/>
    <s v="Decolsen 1 Strip 4 Tablet"/>
    <s v="Obat Batuk &amp; Pilek"/>
    <s v="OB0002|"/>
    <n v="87"/>
    <m/>
    <s v=""/>
    <s v="RS DQLab"/>
    <x v="1"/>
    <s v=""/>
    <s v=""/>
    <s v=""/>
    <n v="2886"/>
    <n v="251082"/>
  </r>
  <r>
    <s v="DQ-01011"/>
    <x v="151"/>
    <x v="0"/>
    <s v="OD0008"/>
    <s v="Bodrex Extra"/>
    <s v="Obat Sakit Kepala &amp; Demam"/>
    <s v="OD0008|"/>
    <n v="39"/>
    <m/>
    <s v=""/>
    <s v="RS DQLab"/>
    <x v="1"/>
    <s v=""/>
    <s v=""/>
    <s v=""/>
    <n v="50788"/>
    <n v="1980732"/>
  </r>
  <r>
    <s v="DQ-01012"/>
    <x v="151"/>
    <x v="0"/>
    <s v="OD0008"/>
    <s v="Bodrex Extra"/>
    <s v="Obat Sakit Kepala &amp; Demam"/>
    <s v="OD0008|"/>
    <n v="58"/>
    <m/>
    <s v=""/>
    <s v="RS DQLab"/>
    <x v="1"/>
    <s v=""/>
    <s v=""/>
    <s v=""/>
    <n v="50788"/>
    <n v="2945704"/>
  </r>
  <r>
    <s v="DQ-01013"/>
    <x v="151"/>
    <x v="0"/>
    <s v="OA0006"/>
    <s v="Dexteem Box Plus 100 Tablet"/>
    <s v="Obat Alergi"/>
    <s v="OA0006|"/>
    <n v="55"/>
    <m/>
    <s v=""/>
    <s v="RS DQLab"/>
    <x v="1"/>
    <s v=""/>
    <s v=""/>
    <s v=""/>
    <n v="25322"/>
    <n v="1392710"/>
  </r>
  <r>
    <s v="DQ-01014"/>
    <x v="151"/>
    <x v="0"/>
    <s v="OB0006"/>
    <s v="Ultraflu Box Isi 25 Strip"/>
    <s v="Obat Batuk &amp; Pilek"/>
    <s v="OB0006|"/>
    <n v="3"/>
    <m/>
    <s v=""/>
    <s v="RS DQLab"/>
    <x v="1"/>
    <s v=""/>
    <s v=""/>
    <s v=""/>
    <n v="72500"/>
    <n v="217500"/>
  </r>
  <r>
    <s v="DQ-01015"/>
    <x v="151"/>
    <x v="0"/>
    <s v="OD0011"/>
    <s v="Paramex Tablet / Obat"/>
    <s v="Obat Sakit Kepala &amp; Demam"/>
    <s v="OD0011|"/>
    <n v="162"/>
    <m/>
    <s v=""/>
    <s v="RS DQLab"/>
    <x v="1"/>
    <s v=""/>
    <s v=""/>
    <s v=""/>
    <n v="2560"/>
    <n v="414720"/>
  </r>
  <r>
    <s v="DQ-01016"/>
    <x v="151"/>
    <x v="0"/>
    <s v="OD0011"/>
    <s v="Paramex Tablet / Obat"/>
    <s v="Obat Sakit Kepala &amp; Demam"/>
    <s v="OD0011|"/>
    <n v="41"/>
    <m/>
    <s v=""/>
    <s v="RS DQLab"/>
    <x v="1"/>
    <s v=""/>
    <s v=""/>
    <s v=""/>
    <n v="2560"/>
    <n v="104960"/>
  </r>
  <r>
    <s v="DQ-01017"/>
    <x v="151"/>
    <x v="0"/>
    <s v="OB0007"/>
    <s v="Vicks Inhaler 0.5 mL"/>
    <s v="Obat Batuk &amp; Pilek"/>
    <s v="OB0007|"/>
    <n v="113"/>
    <m/>
    <s v=""/>
    <s v="RS DQLab"/>
    <x v="1"/>
    <s v=""/>
    <s v=""/>
    <s v=""/>
    <n v="16155"/>
    <n v="1825515"/>
  </r>
  <r>
    <s v="DQ-01018"/>
    <x v="151"/>
    <x v="0"/>
    <s v="OA0001"/>
    <s v="Ozen 10 MG Blister"/>
    <s v="Obat Alergi"/>
    <s v="OA0001|"/>
    <n v="35"/>
    <m/>
    <s v=""/>
    <s v="RS DQLab"/>
    <x v="1"/>
    <s v=""/>
    <s v=""/>
    <s v=""/>
    <n v="18611"/>
    <n v="651385"/>
  </r>
  <r>
    <s v="DQ-01019"/>
    <x v="151"/>
    <x v="0"/>
    <s v="OB0008"/>
    <s v="Konidin 4 Tablet"/>
    <s v="Obat Batuk &amp; Pilek"/>
    <s v="OB0008|"/>
    <n v="12"/>
    <m/>
    <s v=""/>
    <s v="RS DQLab"/>
    <x v="1"/>
    <s v=""/>
    <s v=""/>
    <s v=""/>
    <n v="2460"/>
    <n v="29520"/>
  </r>
  <r>
    <s v="DQ-01020"/>
    <x v="151"/>
    <x v="0"/>
    <s v="OB0008"/>
    <s v="Konidin 4 Tablet"/>
    <s v="Obat Batuk &amp; Pilek"/>
    <s v="OB0008|"/>
    <n v="97"/>
    <m/>
    <s v=""/>
    <s v="RS DQLab"/>
    <x v="1"/>
    <s v=""/>
    <s v=""/>
    <s v=""/>
    <n v="2460"/>
    <n v="238620"/>
  </r>
  <r>
    <s v="DQ-01021"/>
    <x v="152"/>
    <x v="0"/>
    <s v="OA0005"/>
    <s v="Bedak Heroxyn 150 gr"/>
    <s v="Obat Alergi"/>
    <s v="OA0005|"/>
    <n v="22"/>
    <m/>
    <s v=""/>
    <s v="RS DQLab"/>
    <x v="1"/>
    <s v=""/>
    <s v=""/>
    <s v=""/>
    <n v="16950"/>
    <n v="372900"/>
  </r>
  <r>
    <s v="DQ-01022"/>
    <x v="152"/>
    <x v="0"/>
    <s v="OT0001"/>
    <s v="Otilon Ear Drops 8 mL"/>
    <s v="Obat Telinga"/>
    <s v="OT0001|"/>
    <n v="9"/>
    <m/>
    <s v=""/>
    <s v="RS DQLab"/>
    <x v="1"/>
    <s v=""/>
    <s v=""/>
    <s v=""/>
    <n v="55000"/>
    <n v="495000"/>
  </r>
  <r>
    <s v="DQ-01023"/>
    <x v="152"/>
    <x v="0"/>
    <s v="OA0006"/>
    <s v="Dexteem Box Plus 100 Tablet"/>
    <s v="Obat Alergi"/>
    <s v="OA0006|"/>
    <n v="208"/>
    <m/>
    <s v=""/>
    <s v="RS DQLab"/>
    <x v="1"/>
    <s v=""/>
    <s v=""/>
    <s v=""/>
    <n v="25322"/>
    <n v="5266976"/>
  </r>
  <r>
    <s v="DQ-01024"/>
    <x v="152"/>
    <x v="0"/>
    <s v="OB0007"/>
    <s v="Vicks Inhaler 0.5 mL"/>
    <s v="Obat Batuk &amp; Pilek"/>
    <s v="OB0007|"/>
    <n v="199"/>
    <m/>
    <s v=""/>
    <s v="RS DQLab"/>
    <x v="1"/>
    <s v=""/>
    <s v=""/>
    <s v=""/>
    <n v="16155"/>
    <n v="3214845"/>
  </r>
  <r>
    <s v="DQ-01025"/>
    <x v="152"/>
    <x v="0"/>
    <s v="OA0002"/>
    <s v="Ketoconazole Ogb Dexa"/>
    <s v="Obat Alergi"/>
    <s v="OA0002|DQLab-16"/>
    <n v="200"/>
    <s v="DQLab-16"/>
    <s v="DQLab Pharmacy Pulogadung"/>
    <m/>
    <x v="0"/>
    <n v="28"/>
    <n v="4211"/>
    <n v="842200"/>
    <s v=""/>
    <s v=""/>
  </r>
  <r>
    <s v="DQ-01026"/>
    <x v="152"/>
    <x v="0"/>
    <s v="OB0006"/>
    <s v="Ultraflu Box Isi 25 Strip"/>
    <s v="Obat Batuk &amp; Pilek"/>
    <s v="OB0006|DQLab-12"/>
    <n v="2000"/>
    <s v="DQLab-12"/>
    <s v="DQLab Pharmacy Jagakarsa"/>
    <m/>
    <x v="0"/>
    <n v="28"/>
    <n v="71775"/>
    <n v="143550000"/>
    <s v=""/>
    <s v=""/>
  </r>
  <r>
    <s v="DQ-01027"/>
    <x v="152"/>
    <x v="0"/>
    <s v="OD0001"/>
    <s v="Koolfever"/>
    <s v="Obat Sakit Kepala &amp; Demam"/>
    <s v="OD0001|DQLab-15"/>
    <n v="2000"/>
    <s v="DQLab-15"/>
    <s v="DQLab Pharmacy Cipayung"/>
    <m/>
    <x v="0"/>
    <n v="7"/>
    <n v="7650"/>
    <n v="15300000"/>
    <s v=""/>
    <s v=""/>
  </r>
  <r>
    <s v="DQ-01028"/>
    <x v="152"/>
    <x v="0"/>
    <s v="OH0003"/>
    <s v="Candesartan Ogb Dexa"/>
    <s v="Obat Hipertensi"/>
    <s v="OH0003|DQLab-16"/>
    <n v="1000"/>
    <s v="DQLab-16"/>
    <s v="DQLab Pharmacy Pulogadung"/>
    <m/>
    <x v="0"/>
    <n v="28"/>
    <n v="4700"/>
    <n v="4700000"/>
    <s v=""/>
    <s v=""/>
  </r>
  <r>
    <s v="DQ-01029"/>
    <x v="152"/>
    <x v="0"/>
    <s v="OT0001"/>
    <s v="Otilon Ear Drops 8 mL"/>
    <s v="Obat Telinga"/>
    <s v="OT0001|DQLab-02"/>
    <n v="1000"/>
    <s v="DQLab-02"/>
    <s v="DQLab Pharmacy Senayan"/>
    <m/>
    <x v="0"/>
    <n v="28"/>
    <n v="52800"/>
    <n v="52800000"/>
    <s v=""/>
    <s v=""/>
  </r>
  <r>
    <s v="DQ-01030"/>
    <x v="153"/>
    <x v="0"/>
    <s v="OB0002"/>
    <s v="Decolsen 1 Strip 4 Tablet"/>
    <s v="Obat Batuk &amp; Pilek"/>
    <s v="OB0002|"/>
    <n v="86"/>
    <m/>
    <s v=""/>
    <s v="RS DQLab"/>
    <x v="1"/>
    <s v=""/>
    <s v=""/>
    <s v=""/>
    <n v="2886"/>
    <n v="248196"/>
  </r>
  <r>
    <s v="DQ-01031"/>
    <x v="153"/>
    <x v="0"/>
    <s v="OD0008"/>
    <s v="Bodrex Extra"/>
    <s v="Obat Sakit Kepala &amp; Demam"/>
    <s v="OD0008|"/>
    <n v="19"/>
    <m/>
    <s v=""/>
    <s v="RS DQLab"/>
    <x v="1"/>
    <s v=""/>
    <s v=""/>
    <s v=""/>
    <n v="50788"/>
    <n v="964972"/>
  </r>
  <r>
    <s v="DQ-01032"/>
    <x v="153"/>
    <x v="0"/>
    <s v="OD0008"/>
    <s v="Bodrex Extra"/>
    <s v="Obat Sakit Kepala &amp; Demam"/>
    <s v="OD0008|"/>
    <n v="65"/>
    <m/>
    <s v=""/>
    <s v="RS DQLab"/>
    <x v="1"/>
    <s v=""/>
    <s v=""/>
    <s v=""/>
    <n v="50788"/>
    <n v="3301220"/>
  </r>
  <r>
    <s v="DQ-01033"/>
    <x v="153"/>
    <x v="0"/>
    <s v="OA0005"/>
    <s v="Bedak Heroxyn 150 gr"/>
    <s v="Obat Alergi"/>
    <s v="OA0005|"/>
    <n v="11"/>
    <m/>
    <s v=""/>
    <s v="RS DQLab"/>
    <x v="1"/>
    <s v=""/>
    <s v=""/>
    <s v=""/>
    <n v="16950"/>
    <n v="186450"/>
  </r>
  <r>
    <s v="DQ-01034"/>
    <x v="153"/>
    <x v="0"/>
    <s v="OH0005"/>
    <s v="Irbesartan"/>
    <s v="Obat Hipertensi"/>
    <s v="OH0005|"/>
    <n v="38"/>
    <m/>
    <s v=""/>
    <s v="RS DQLab"/>
    <x v="1"/>
    <s v=""/>
    <s v=""/>
    <s v=""/>
    <n v="108794"/>
    <n v="4134172"/>
  </r>
  <r>
    <s v="DQ-01035"/>
    <x v="153"/>
    <x v="0"/>
    <s v="OA0006"/>
    <s v="Dexteem Box Plus 100 Tablet"/>
    <s v="Obat Alergi"/>
    <s v="OA0006|"/>
    <n v="8"/>
    <m/>
    <s v=""/>
    <s v="RS DQLab"/>
    <x v="1"/>
    <s v=""/>
    <s v=""/>
    <s v=""/>
    <n v="25322"/>
    <n v="202576"/>
  </r>
  <r>
    <s v="DQ-01036"/>
    <x v="153"/>
    <x v="0"/>
    <s v="OK0002"/>
    <s v="Hyperchol 100 MG 12 KPS"/>
    <s v="Obat Kolesterol"/>
    <s v="OK0002|"/>
    <n v="44"/>
    <m/>
    <s v=""/>
    <s v="RS DQLab"/>
    <x v="1"/>
    <s v=""/>
    <s v=""/>
    <s v=""/>
    <n v="42800"/>
    <n v="1883200"/>
  </r>
  <r>
    <s v="DQ-01037"/>
    <x v="153"/>
    <x v="0"/>
    <s v="OB0001"/>
    <s v="Neozep Forte 1 Strip 4 Tablet"/>
    <s v="Obat Batuk &amp; Pilek"/>
    <s v="OB0001|"/>
    <n v="187"/>
    <m/>
    <s v=""/>
    <s v="RS DQLab"/>
    <x v="1"/>
    <s v=""/>
    <s v=""/>
    <s v=""/>
    <n v="2324"/>
    <n v="434588"/>
  </r>
  <r>
    <s v="DQ-01038"/>
    <x v="154"/>
    <x v="0"/>
    <s v="OB0002"/>
    <s v="Decolsen 1 Strip 4 Tablet"/>
    <s v="Obat Batuk &amp; Pilek"/>
    <s v="OB0002|"/>
    <n v="64"/>
    <m/>
    <s v=""/>
    <s v="RS DQLab"/>
    <x v="1"/>
    <s v=""/>
    <s v=""/>
    <s v=""/>
    <n v="2886"/>
    <n v="184704"/>
  </r>
  <r>
    <s v="DQ-01039"/>
    <x v="154"/>
    <x v="0"/>
    <s v="OD0007"/>
    <s v="Sanmol Paracetamol"/>
    <s v="Obat Sakit Kepala &amp; Demam"/>
    <s v="OD0007|"/>
    <n v="7"/>
    <m/>
    <s v=""/>
    <s v="RS DQLab"/>
    <x v="1"/>
    <s v=""/>
    <s v=""/>
    <s v=""/>
    <n v="16100"/>
    <n v="112700"/>
  </r>
  <r>
    <s v="DQ-01040"/>
    <x v="154"/>
    <x v="0"/>
    <s v="OB0007"/>
    <s v="Vicks Inhaler 0.5 mL"/>
    <s v="Obat Batuk &amp; Pilek"/>
    <s v="OB0007|"/>
    <n v="47"/>
    <m/>
    <s v=""/>
    <s v="RS DQLab"/>
    <x v="1"/>
    <s v=""/>
    <s v=""/>
    <s v=""/>
    <n v="16155"/>
    <n v="759285"/>
  </r>
  <r>
    <s v="DQ-01041"/>
    <x v="154"/>
    <x v="0"/>
    <s v="OB0004"/>
    <s v="Lo Han Kuo Infusion 12"/>
    <s v="Obat Batuk &amp; Pilek"/>
    <s v="OB0004|"/>
    <n v="27"/>
    <m/>
    <s v=""/>
    <s v="RS DQLab"/>
    <x v="1"/>
    <s v=""/>
    <s v=""/>
    <s v=""/>
    <n v="23869"/>
    <n v="644463"/>
  </r>
  <r>
    <s v="DQ-01042"/>
    <x v="154"/>
    <x v="0"/>
    <s v="OB0004"/>
    <s v="Lo Han Kuo Infusion 12"/>
    <s v="Obat Batuk &amp; Pilek"/>
    <s v="OB0004|"/>
    <n v="137"/>
    <m/>
    <s v=""/>
    <s v="RS DQLab"/>
    <x v="1"/>
    <s v=""/>
    <s v=""/>
    <s v=""/>
    <n v="23869"/>
    <n v="3270053"/>
  </r>
  <r>
    <s v="DQ-01043"/>
    <x v="155"/>
    <x v="0"/>
    <s v="OT0001"/>
    <s v="Otilon Ear Drops 8 mL"/>
    <s v="Obat Telinga"/>
    <s v="OT0001|"/>
    <n v="39"/>
    <m/>
    <s v=""/>
    <s v="RS DQLab"/>
    <x v="1"/>
    <s v=""/>
    <s v=""/>
    <s v=""/>
    <n v="55000"/>
    <n v="2145000"/>
  </r>
  <r>
    <s v="DQ-01044"/>
    <x v="155"/>
    <x v="0"/>
    <s v="OT0001"/>
    <s v="Otilon Ear Drops 8 mL"/>
    <s v="Obat Telinga"/>
    <s v="OT0001|"/>
    <n v="43"/>
    <m/>
    <s v=""/>
    <s v="RS DQLab"/>
    <x v="1"/>
    <s v=""/>
    <s v=""/>
    <s v=""/>
    <n v="55000"/>
    <n v="2365000"/>
  </r>
  <r>
    <s v="DQ-01045"/>
    <x v="155"/>
    <x v="0"/>
    <s v="OT0001"/>
    <s v="Otilon Ear Drops 8 mL"/>
    <s v="Obat Telinga"/>
    <s v="OT0001|"/>
    <n v="34"/>
    <m/>
    <s v=""/>
    <s v="RS DQLab"/>
    <x v="1"/>
    <s v=""/>
    <s v=""/>
    <s v=""/>
    <n v="55000"/>
    <n v="1870000"/>
  </r>
  <r>
    <s v="DQ-01046"/>
    <x v="155"/>
    <x v="0"/>
    <s v="OD0011"/>
    <s v="Paramex Tablet / Obat"/>
    <s v="Obat Sakit Kepala &amp; Demam"/>
    <s v="OD0011|"/>
    <n v="36"/>
    <m/>
    <s v=""/>
    <s v="RS DQLab"/>
    <x v="1"/>
    <s v=""/>
    <s v=""/>
    <s v=""/>
    <n v="2560"/>
    <n v="92160"/>
  </r>
  <r>
    <s v="DQ-01047"/>
    <x v="155"/>
    <x v="0"/>
    <s v="OH0001"/>
    <s v="Carditens"/>
    <s v="Obat Hipertensi"/>
    <s v="OH0001|"/>
    <n v="24"/>
    <m/>
    <s v=""/>
    <s v="RS DQLab"/>
    <x v="1"/>
    <s v=""/>
    <s v=""/>
    <s v=""/>
    <n v="100000"/>
    <n v="2400000"/>
  </r>
  <r>
    <s v="DQ-01048"/>
    <x v="155"/>
    <x v="0"/>
    <s v="OB0004"/>
    <s v="Lo Han Kuo Infusion 12"/>
    <s v="Obat Batuk &amp; Pilek"/>
    <s v="OB0004|"/>
    <n v="4"/>
    <m/>
    <s v=""/>
    <s v="RS DQLab"/>
    <x v="1"/>
    <s v=""/>
    <s v=""/>
    <s v=""/>
    <n v="23869"/>
    <n v="95476"/>
  </r>
  <r>
    <s v="DQ-01049"/>
    <x v="156"/>
    <x v="0"/>
    <s v="OD0009"/>
    <s v="Sanmol 500 MG 4 Tablet"/>
    <s v="Obat Sakit Kepala &amp; Demam"/>
    <s v="OD0009|"/>
    <n v="28"/>
    <m/>
    <s v=""/>
    <s v="RS DQLab"/>
    <x v="1"/>
    <s v=""/>
    <s v=""/>
    <s v=""/>
    <n v="1600"/>
    <n v="44800"/>
  </r>
  <r>
    <s v="DQ-01050"/>
    <x v="156"/>
    <x v="0"/>
    <s v="OT0001"/>
    <s v="Otilon Ear Drops 8 mL"/>
    <s v="Obat Telinga"/>
    <s v="OT0001|"/>
    <n v="27"/>
    <m/>
    <s v=""/>
    <s v="RS DQLab"/>
    <x v="1"/>
    <s v=""/>
    <s v=""/>
    <s v=""/>
    <n v="55000"/>
    <n v="1485000"/>
  </r>
  <r>
    <s v="DQ-01051"/>
    <x v="156"/>
    <x v="0"/>
    <s v="OB0007"/>
    <s v="Vicks Inhaler 0.5 mL"/>
    <s v="Obat Batuk &amp; Pilek"/>
    <s v="OB0007|"/>
    <n v="8"/>
    <m/>
    <s v=""/>
    <s v="RS DQLab"/>
    <x v="1"/>
    <s v=""/>
    <s v=""/>
    <s v=""/>
    <n v="16155"/>
    <n v="129240"/>
  </r>
  <r>
    <s v="DQ-01052"/>
    <x v="156"/>
    <x v="0"/>
    <s v="OB0004"/>
    <s v="Lo Han Kuo Infusion 12"/>
    <s v="Obat Batuk &amp; Pilek"/>
    <s v="OB0004|"/>
    <n v="40"/>
    <m/>
    <s v=""/>
    <s v="RS DQLab"/>
    <x v="1"/>
    <s v=""/>
    <s v=""/>
    <s v=""/>
    <n v="23869"/>
    <n v="954760"/>
  </r>
  <r>
    <s v="DQ-01053"/>
    <x v="156"/>
    <x v="0"/>
    <s v="OH0004"/>
    <s v="Amlodipine Besilate"/>
    <s v="Obat Hipertensi"/>
    <s v="OH0004|"/>
    <n v="17"/>
    <m/>
    <s v=""/>
    <s v="RS DQLab"/>
    <x v="1"/>
    <s v=""/>
    <s v=""/>
    <s v=""/>
    <n v="7467"/>
    <n v="126939"/>
  </r>
  <r>
    <s v="DQ-01054"/>
    <x v="157"/>
    <x v="0"/>
    <s v="OB0002"/>
    <s v="Decolsen 1 Strip 4 Tablet"/>
    <s v="Obat Batuk &amp; Pilek"/>
    <s v="OB0002|"/>
    <n v="83"/>
    <m/>
    <s v=""/>
    <s v="RS DQLab"/>
    <x v="1"/>
    <s v=""/>
    <s v=""/>
    <s v=""/>
    <n v="2886"/>
    <n v="239538"/>
  </r>
  <r>
    <s v="DQ-01055"/>
    <x v="157"/>
    <x v="0"/>
    <s v="OT0001"/>
    <s v="Otilon Ear Drops 8 mL"/>
    <s v="Obat Telinga"/>
    <s v="OT0001|"/>
    <n v="36"/>
    <m/>
    <s v=""/>
    <s v="RS DQLab"/>
    <x v="1"/>
    <s v=""/>
    <s v=""/>
    <s v=""/>
    <n v="55000"/>
    <n v="1980000"/>
  </r>
  <r>
    <s v="DQ-01056"/>
    <x v="157"/>
    <x v="0"/>
    <s v="OK0002"/>
    <s v="Hyperchol 100 MG 12 KPS"/>
    <s v="Obat Kolesterol"/>
    <s v="OK0002|"/>
    <n v="26"/>
    <m/>
    <s v=""/>
    <s v="RS DQLab"/>
    <x v="1"/>
    <s v=""/>
    <s v=""/>
    <s v=""/>
    <n v="42800"/>
    <n v="1112800"/>
  </r>
  <r>
    <s v="DQ-01057"/>
    <x v="157"/>
    <x v="0"/>
    <s v="OB0001"/>
    <s v="Neozep Forte 1 Strip 4 Tablet"/>
    <s v="Obat Batuk &amp; Pilek"/>
    <s v="OB0001|"/>
    <n v="3"/>
    <m/>
    <s v=""/>
    <s v="RS DQLab"/>
    <x v="1"/>
    <s v=""/>
    <s v=""/>
    <s v=""/>
    <n v="2324"/>
    <n v="6972"/>
  </r>
  <r>
    <s v="DQ-01058"/>
    <x v="158"/>
    <x v="0"/>
    <s v="OD0008"/>
    <s v="Bodrex Extra"/>
    <s v="Obat Sakit Kepala &amp; Demam"/>
    <s v="OD0008|"/>
    <n v="58"/>
    <m/>
    <s v=""/>
    <s v="RS DQLab"/>
    <x v="1"/>
    <s v=""/>
    <s v=""/>
    <s v=""/>
    <n v="50788"/>
    <n v="2945704"/>
  </r>
  <r>
    <s v="DQ-01059"/>
    <x v="158"/>
    <x v="0"/>
    <s v="OH0005"/>
    <s v="Irbesartan"/>
    <s v="Obat Hipertensi"/>
    <s v="OH0005|"/>
    <n v="50"/>
    <m/>
    <s v=""/>
    <s v="RS DQLab"/>
    <x v="1"/>
    <s v=""/>
    <s v=""/>
    <s v=""/>
    <n v="108794"/>
    <n v="5439700"/>
  </r>
  <r>
    <s v="DQ-01060"/>
    <x v="158"/>
    <x v="0"/>
    <s v="OD0007"/>
    <s v="Sanmol Paracetamol"/>
    <s v="Obat Sakit Kepala &amp; Demam"/>
    <s v="OD0007|"/>
    <n v="90"/>
    <m/>
    <s v=""/>
    <s v="RS DQLab"/>
    <x v="1"/>
    <s v=""/>
    <s v=""/>
    <s v=""/>
    <n v="16100"/>
    <n v="1449000"/>
  </r>
  <r>
    <s v="DQ-01061"/>
    <x v="158"/>
    <x v="0"/>
    <s v="OK0002"/>
    <s v="Hyperchol 100 MG 12 KPS"/>
    <s v="Obat Kolesterol"/>
    <s v="OK0002|"/>
    <n v="39"/>
    <m/>
    <s v=""/>
    <s v="RS DQLab"/>
    <x v="1"/>
    <s v=""/>
    <s v=""/>
    <s v=""/>
    <n v="42800"/>
    <n v="1669200"/>
  </r>
  <r>
    <s v="DQ-01062"/>
    <x v="158"/>
    <x v="0"/>
    <s v="OD0006"/>
    <s v="Proris Ibuprofen"/>
    <s v="Obat Sakit Kepala &amp; Demam"/>
    <s v="OD0006|"/>
    <n v="15"/>
    <m/>
    <s v=""/>
    <s v="RS DQLab"/>
    <x v="1"/>
    <s v=""/>
    <s v=""/>
    <s v=""/>
    <n v="25000"/>
    <n v="375000"/>
  </r>
  <r>
    <s v="DQ-01063"/>
    <x v="159"/>
    <x v="0"/>
    <s v="OB0002"/>
    <s v="Decolsen 1 Strip 4 Tablet"/>
    <s v="Obat Batuk &amp; Pilek"/>
    <s v="OB0002|"/>
    <n v="3"/>
    <m/>
    <s v=""/>
    <s v="RS DQLab"/>
    <x v="1"/>
    <s v=""/>
    <s v=""/>
    <s v=""/>
    <n v="2886"/>
    <n v="8658"/>
  </r>
  <r>
    <s v="DQ-01064"/>
    <x v="159"/>
    <x v="0"/>
    <s v="OD0008"/>
    <s v="Bodrex Extra"/>
    <s v="Obat Sakit Kepala &amp; Demam"/>
    <s v="OD0008|"/>
    <n v="19"/>
    <m/>
    <s v=""/>
    <s v="RS DQLab"/>
    <x v="1"/>
    <s v=""/>
    <s v=""/>
    <s v=""/>
    <n v="50788"/>
    <n v="964972"/>
  </r>
  <r>
    <s v="DQ-01065"/>
    <x v="159"/>
    <x v="0"/>
    <s v="OT0001"/>
    <s v="Otilon Ear Drops 8 mL"/>
    <s v="Obat Telinga"/>
    <s v="OT0001|"/>
    <n v="51"/>
    <m/>
    <s v=""/>
    <s v="RS DQLab"/>
    <x v="1"/>
    <s v=""/>
    <s v=""/>
    <s v=""/>
    <n v="55000"/>
    <n v="2805000"/>
  </r>
  <r>
    <s v="DQ-01066"/>
    <x v="159"/>
    <x v="0"/>
    <s v="OH0003"/>
    <s v="Candesartan Ogb Dexa"/>
    <s v="Obat Hipertensi"/>
    <s v="OH0003|"/>
    <n v="37"/>
    <m/>
    <s v=""/>
    <s v="RS DQLab"/>
    <x v="1"/>
    <s v=""/>
    <s v=""/>
    <s v=""/>
    <n v="5000"/>
    <n v="185000"/>
  </r>
  <r>
    <s v="DQ-01067"/>
    <x v="159"/>
    <x v="0"/>
    <s v="OH0003"/>
    <s v="Candesartan Ogb Dexa"/>
    <s v="Obat Hipertensi"/>
    <s v="OH0003|"/>
    <n v="5"/>
    <m/>
    <s v=""/>
    <s v="RS DQLab"/>
    <x v="1"/>
    <s v=""/>
    <s v=""/>
    <s v=""/>
    <n v="5000"/>
    <n v="25000"/>
  </r>
  <r>
    <s v="DQ-01068"/>
    <x v="159"/>
    <x v="0"/>
    <s v="OD0006"/>
    <s v="Proris Ibuprofen"/>
    <s v="Obat Sakit Kepala &amp; Demam"/>
    <s v="OD0006|"/>
    <n v="173"/>
    <m/>
    <s v=""/>
    <s v="RS DQLab"/>
    <x v="1"/>
    <s v=""/>
    <s v=""/>
    <s v=""/>
    <n v="25000"/>
    <n v="4325000"/>
  </r>
  <r>
    <s v="DQ-01069"/>
    <x v="159"/>
    <x v="0"/>
    <s v="OD0006"/>
    <s v="Proris Ibuprofen"/>
    <s v="Obat Sakit Kepala &amp; Demam"/>
    <s v="OD0006|"/>
    <n v="10"/>
    <m/>
    <s v=""/>
    <s v="RS DQLab"/>
    <x v="1"/>
    <s v=""/>
    <s v=""/>
    <s v=""/>
    <n v="25000"/>
    <n v="250000"/>
  </r>
  <r>
    <s v="DQ-01070"/>
    <x v="160"/>
    <x v="0"/>
    <s v="OB0002"/>
    <s v="Decolsen 1 Strip 4 Tablet"/>
    <s v="Obat Batuk &amp; Pilek"/>
    <s v="OB0002|"/>
    <n v="58"/>
    <m/>
    <s v=""/>
    <s v="RS DQLab"/>
    <x v="1"/>
    <s v=""/>
    <s v=""/>
    <s v=""/>
    <n v="2886"/>
    <n v="167388"/>
  </r>
  <r>
    <s v="DQ-01071"/>
    <x v="160"/>
    <x v="0"/>
    <s v="OB0002"/>
    <s v="Decolsen 1 Strip 4 Tablet"/>
    <s v="Obat Batuk &amp; Pilek"/>
    <s v="OB0002|"/>
    <n v="25"/>
    <m/>
    <s v=""/>
    <s v="RS DQLab"/>
    <x v="1"/>
    <s v=""/>
    <s v=""/>
    <s v=""/>
    <n v="2886"/>
    <n v="72150"/>
  </r>
  <r>
    <s v="DQ-01072"/>
    <x v="160"/>
    <x v="0"/>
    <s v="OH0005"/>
    <s v="Irbesartan"/>
    <s v="Obat Hipertensi"/>
    <s v="OH0005|"/>
    <n v="50"/>
    <m/>
    <s v=""/>
    <s v="RS DQLab"/>
    <x v="1"/>
    <s v=""/>
    <s v=""/>
    <s v=""/>
    <n v="108794"/>
    <n v="5439700"/>
  </r>
  <r>
    <s v="DQ-01073"/>
    <x v="160"/>
    <x v="0"/>
    <s v="OD0009"/>
    <s v="Sanmol 500 MG 4 Tablet"/>
    <s v="Obat Sakit Kepala &amp; Demam"/>
    <s v="OD0009|"/>
    <n v="44"/>
    <m/>
    <s v=""/>
    <s v="RS DQLab"/>
    <x v="1"/>
    <s v=""/>
    <s v=""/>
    <s v=""/>
    <n v="1600"/>
    <n v="70400"/>
  </r>
  <r>
    <s v="DQ-01074"/>
    <x v="160"/>
    <x v="0"/>
    <s v="OD0009"/>
    <s v="Sanmol 500 MG 4 Tablet"/>
    <s v="Obat Sakit Kepala &amp; Demam"/>
    <s v="OD0009|"/>
    <n v="33"/>
    <m/>
    <s v=""/>
    <s v="RS DQLab"/>
    <x v="1"/>
    <s v=""/>
    <s v=""/>
    <s v=""/>
    <n v="1600"/>
    <n v="52800"/>
  </r>
  <r>
    <s v="DQ-01075"/>
    <x v="160"/>
    <x v="0"/>
    <s v="OH0003"/>
    <s v="Candesartan Ogb Dexa"/>
    <s v="Obat Hipertensi"/>
    <s v="OH0003|"/>
    <n v="18"/>
    <m/>
    <s v=""/>
    <s v="RS DQLab"/>
    <x v="1"/>
    <s v=""/>
    <s v=""/>
    <s v=""/>
    <n v="5000"/>
    <n v="90000"/>
  </r>
  <r>
    <s v="DQ-01076"/>
    <x v="160"/>
    <x v="0"/>
    <s v="OH0003"/>
    <s v="Candesartan Ogb Dexa"/>
    <s v="Obat Hipertensi"/>
    <s v="OH0003|"/>
    <n v="4"/>
    <m/>
    <s v=""/>
    <s v="RS DQLab"/>
    <x v="1"/>
    <s v=""/>
    <s v=""/>
    <s v=""/>
    <n v="5000"/>
    <n v="20000"/>
  </r>
  <r>
    <s v="DQ-01077"/>
    <x v="160"/>
    <x v="0"/>
    <s v="OH0003"/>
    <s v="Candesartan Ogb Dexa"/>
    <s v="Obat Hipertensi"/>
    <s v="OH0003|"/>
    <n v="41"/>
    <m/>
    <s v=""/>
    <s v="RS DQLab"/>
    <x v="1"/>
    <s v=""/>
    <s v=""/>
    <s v=""/>
    <n v="5000"/>
    <n v="205000"/>
  </r>
  <r>
    <s v="DQ-01078"/>
    <x v="160"/>
    <x v="0"/>
    <s v="OB0001"/>
    <s v="Neozep Forte 1 Strip 4 Tablet"/>
    <s v="Obat Batuk &amp; Pilek"/>
    <s v="OB0001|"/>
    <n v="91"/>
    <m/>
    <s v=""/>
    <s v="RS DQLab"/>
    <x v="1"/>
    <s v=""/>
    <s v=""/>
    <s v=""/>
    <n v="2324"/>
    <n v="211484"/>
  </r>
  <r>
    <s v="DQ-01079"/>
    <x v="161"/>
    <x v="0"/>
    <s v="OD0009"/>
    <s v="Sanmol 500 MG 4 Tablet"/>
    <s v="Obat Sakit Kepala &amp; Demam"/>
    <s v="OD0009|"/>
    <n v="37"/>
    <m/>
    <s v=""/>
    <s v="RS DQLab"/>
    <x v="1"/>
    <s v=""/>
    <s v=""/>
    <s v=""/>
    <n v="1600"/>
    <n v="59200"/>
  </r>
  <r>
    <s v="DQ-01080"/>
    <x v="162"/>
    <x v="0"/>
    <s v="OB0002"/>
    <s v="Decolsen 1 Strip 4 Tablet"/>
    <s v="Obat Batuk &amp; Pilek"/>
    <s v="OB0002|"/>
    <n v="22"/>
    <m/>
    <s v=""/>
    <s v="RS DQLab"/>
    <x v="1"/>
    <s v=""/>
    <s v=""/>
    <s v=""/>
    <n v="2886"/>
    <n v="63492"/>
  </r>
  <r>
    <s v="DQ-01081"/>
    <x v="162"/>
    <x v="0"/>
    <s v="OA0001"/>
    <s v="Ozen 10 MG Blister"/>
    <s v="Obat Alergi"/>
    <s v="OA0001|"/>
    <n v="51"/>
    <m/>
    <s v=""/>
    <s v="RS DQLab"/>
    <x v="1"/>
    <s v=""/>
    <s v=""/>
    <s v=""/>
    <n v="18611"/>
    <n v="949161"/>
  </r>
  <r>
    <s v="DQ-01082"/>
    <x v="163"/>
    <x v="0"/>
    <s v="OD0008"/>
    <s v="Bodrex Extra"/>
    <s v="Obat Sakit Kepala &amp; Demam"/>
    <s v="OD0008|"/>
    <n v="29"/>
    <m/>
    <s v=""/>
    <s v="RS DQLab"/>
    <x v="1"/>
    <s v=""/>
    <s v=""/>
    <s v=""/>
    <n v="50788"/>
    <n v="1472852"/>
  </r>
  <r>
    <s v="DQ-01083"/>
    <x v="163"/>
    <x v="0"/>
    <s v="OD0008"/>
    <s v="Bodrex Extra"/>
    <s v="Obat Sakit Kepala &amp; Demam"/>
    <s v="OD0008|"/>
    <n v="71"/>
    <m/>
    <s v=""/>
    <s v="RS DQLab"/>
    <x v="1"/>
    <s v=""/>
    <s v=""/>
    <s v=""/>
    <n v="50788"/>
    <n v="3605948"/>
  </r>
  <r>
    <s v="DQ-01084"/>
    <x v="163"/>
    <x v="0"/>
    <s v="OD0001"/>
    <s v="Koolfever"/>
    <s v="Obat Sakit Kepala &amp; Demam"/>
    <s v="OD0001|"/>
    <n v="15"/>
    <m/>
    <s v=""/>
    <s v="RS DQLab"/>
    <x v="1"/>
    <s v=""/>
    <s v=""/>
    <s v=""/>
    <n v="7500"/>
    <n v="112500"/>
  </r>
  <r>
    <s v="DQ-01085"/>
    <x v="163"/>
    <x v="0"/>
    <s v="OA0001"/>
    <s v="Ozen 10 MG Blister"/>
    <s v="Obat Alergi"/>
    <s v="OA0001|"/>
    <n v="16"/>
    <m/>
    <s v=""/>
    <s v="RS DQLab"/>
    <x v="1"/>
    <s v=""/>
    <s v=""/>
    <s v=""/>
    <n v="18611"/>
    <n v="297776"/>
  </r>
  <r>
    <s v="DQ-01086"/>
    <x v="164"/>
    <x v="0"/>
    <s v="OB0002"/>
    <s v="Decolsen 1 Strip 4 Tablet"/>
    <s v="Obat Batuk &amp; Pilek"/>
    <s v="OB0002|"/>
    <n v="45"/>
    <m/>
    <s v=""/>
    <s v="RS DQLab"/>
    <x v="1"/>
    <s v=""/>
    <s v=""/>
    <s v=""/>
    <n v="2886"/>
    <n v="129870"/>
  </r>
  <r>
    <s v="DQ-01087"/>
    <x v="164"/>
    <x v="0"/>
    <s v="OT0001"/>
    <s v="Otilon Ear Drops 8 mL"/>
    <s v="Obat Telinga"/>
    <s v="OT0001|"/>
    <n v="1"/>
    <m/>
    <s v=""/>
    <s v="RS DQLab"/>
    <x v="1"/>
    <s v=""/>
    <s v=""/>
    <s v=""/>
    <n v="55000"/>
    <n v="55000"/>
  </r>
  <r>
    <s v="DQ-01088"/>
    <x v="164"/>
    <x v="0"/>
    <s v="OB0006"/>
    <s v="Ultraflu Box Isi 25 Strip"/>
    <s v="Obat Batuk &amp; Pilek"/>
    <s v="OB0006|"/>
    <n v="34"/>
    <m/>
    <s v=""/>
    <s v="RS DQLab"/>
    <x v="1"/>
    <s v=""/>
    <s v=""/>
    <s v=""/>
    <n v="72500"/>
    <n v="2465000"/>
  </r>
  <r>
    <s v="DQ-01089"/>
    <x v="164"/>
    <x v="0"/>
    <s v="OD0011"/>
    <s v="Paramex Tablet / Obat"/>
    <s v="Obat Sakit Kepala &amp; Demam"/>
    <s v="OD0011|"/>
    <n v="319"/>
    <m/>
    <s v=""/>
    <s v="RS DQLab"/>
    <x v="1"/>
    <s v=""/>
    <s v=""/>
    <s v=""/>
    <n v="2560"/>
    <n v="816640"/>
  </r>
  <r>
    <s v="DQ-01090"/>
    <x v="164"/>
    <x v="0"/>
    <s v="OH0006"/>
    <s v="Irvell 150MG Box 20 Tablet"/>
    <s v="Obat Hipertensi"/>
    <s v="OH0006|"/>
    <n v="3"/>
    <m/>
    <s v=""/>
    <s v="RS DQLab"/>
    <x v="1"/>
    <s v=""/>
    <s v=""/>
    <s v=""/>
    <n v="143991"/>
    <n v="431973"/>
  </r>
  <r>
    <s v="DQ-01091"/>
    <x v="165"/>
    <x v="0"/>
    <s v="OB0002"/>
    <s v="Decolsen 1 Strip 4 Tablet"/>
    <s v="Obat Batuk &amp; Pilek"/>
    <s v="OB0002|"/>
    <n v="44"/>
    <m/>
    <s v=""/>
    <s v="RS DQLab"/>
    <x v="1"/>
    <s v=""/>
    <s v=""/>
    <s v=""/>
    <n v="2886"/>
    <n v="126984"/>
  </r>
  <r>
    <s v="DQ-01092"/>
    <x v="165"/>
    <x v="0"/>
    <s v="OD0008"/>
    <s v="Bodrex Extra"/>
    <s v="Obat Sakit Kepala &amp; Demam"/>
    <s v="OD0008|"/>
    <n v="11"/>
    <m/>
    <s v=""/>
    <s v="RS DQLab"/>
    <x v="1"/>
    <s v=""/>
    <s v=""/>
    <s v=""/>
    <n v="50788"/>
    <n v="558668"/>
  </r>
  <r>
    <s v="DQ-01093"/>
    <x v="165"/>
    <x v="0"/>
    <s v="OB0006"/>
    <s v="Ultraflu Box Isi 25 Strip"/>
    <s v="Obat Batuk &amp; Pilek"/>
    <s v="OB0006|"/>
    <n v="14"/>
    <m/>
    <s v=""/>
    <s v="RS DQLab"/>
    <x v="1"/>
    <s v=""/>
    <s v=""/>
    <s v=""/>
    <n v="72500"/>
    <n v="1015000"/>
  </r>
  <r>
    <s v="DQ-01094"/>
    <x v="165"/>
    <x v="0"/>
    <s v="OK0002"/>
    <s v="Hyperchol 100 MG 12 KPS"/>
    <s v="Obat Kolesterol"/>
    <s v="OK0002|"/>
    <n v="11"/>
    <m/>
    <s v=""/>
    <s v="RS DQLab"/>
    <x v="1"/>
    <s v=""/>
    <s v=""/>
    <s v=""/>
    <n v="42800"/>
    <n v="470800"/>
  </r>
  <r>
    <s v="DQ-01095"/>
    <x v="165"/>
    <x v="0"/>
    <s v="OK0002"/>
    <s v="Hyperchol 100 MG 12 KPS"/>
    <s v="Obat Kolesterol"/>
    <s v="OK0002|"/>
    <n v="33"/>
    <m/>
    <s v=""/>
    <s v="RS DQLab"/>
    <x v="1"/>
    <s v=""/>
    <s v=""/>
    <s v=""/>
    <n v="42800"/>
    <n v="1412400"/>
  </r>
  <r>
    <s v="DQ-01096"/>
    <x v="165"/>
    <x v="0"/>
    <s v="OB0001"/>
    <s v="Neozep Forte 1 Strip 4 Tablet"/>
    <s v="Obat Batuk &amp; Pilek"/>
    <s v="OB0001|"/>
    <n v="68"/>
    <m/>
    <s v=""/>
    <s v="RS DQLab"/>
    <x v="1"/>
    <s v=""/>
    <s v=""/>
    <s v=""/>
    <n v="2324"/>
    <n v="158032"/>
  </r>
  <r>
    <s v="DQ-01097"/>
    <x v="166"/>
    <x v="0"/>
    <s v="OB0002"/>
    <s v="Decolsen 1 Strip 4 Tablet"/>
    <s v="Obat Batuk &amp; Pilek"/>
    <s v="OB0002|"/>
    <n v="2"/>
    <m/>
    <s v=""/>
    <s v="RS DQLab"/>
    <x v="1"/>
    <s v=""/>
    <s v=""/>
    <s v=""/>
    <n v="2886"/>
    <n v="5772"/>
  </r>
  <r>
    <s v="DQ-01098"/>
    <x v="166"/>
    <x v="0"/>
    <s v="OA0005"/>
    <s v="Bedak Heroxyn 150 gr"/>
    <s v="Obat Alergi"/>
    <s v="OA0005|"/>
    <n v="54"/>
    <m/>
    <s v=""/>
    <s v="RS DQLab"/>
    <x v="1"/>
    <s v=""/>
    <s v=""/>
    <s v=""/>
    <n v="16950"/>
    <n v="915300"/>
  </r>
  <r>
    <s v="DQ-01099"/>
    <x v="166"/>
    <x v="0"/>
    <s v="OH0005"/>
    <s v="Irbesartan"/>
    <s v="Obat Hipertensi"/>
    <s v="OH0005|"/>
    <n v="19"/>
    <m/>
    <s v=""/>
    <s v="RS DQLab"/>
    <x v="1"/>
    <s v=""/>
    <s v=""/>
    <s v=""/>
    <n v="108794"/>
    <n v="2067086"/>
  </r>
  <r>
    <s v="DQ-01100"/>
    <x v="166"/>
    <x v="0"/>
    <s v="OH0003"/>
    <s v="Candesartan Ogb Dexa"/>
    <s v="Obat Hipertensi"/>
    <s v="OH0003|"/>
    <n v="51"/>
    <m/>
    <s v=""/>
    <s v="RS DQLab"/>
    <x v="1"/>
    <s v=""/>
    <s v=""/>
    <s v=""/>
    <n v="5000"/>
    <n v="255000"/>
  </r>
  <r>
    <s v="DQ-01101"/>
    <x v="166"/>
    <x v="0"/>
    <s v="OH0002"/>
    <s v="Concor 5MG Strip 10"/>
    <s v="Obat Hipertensi"/>
    <s v="OH0002|"/>
    <n v="71"/>
    <m/>
    <s v=""/>
    <s v="RS DQLab"/>
    <x v="1"/>
    <s v=""/>
    <s v=""/>
    <s v=""/>
    <n v="102000"/>
    <n v="7242000"/>
  </r>
  <r>
    <s v="DQ-01102"/>
    <x v="167"/>
    <x v="0"/>
    <s v="OB0002"/>
    <s v="Decolsen 1 Strip 4 Tablet"/>
    <s v="Obat Batuk &amp; Pilek"/>
    <s v="OB0002|"/>
    <n v="67"/>
    <m/>
    <s v=""/>
    <s v="RS DQLab"/>
    <x v="1"/>
    <s v=""/>
    <s v=""/>
    <s v=""/>
    <n v="2886"/>
    <n v="193362"/>
  </r>
  <r>
    <s v="DQ-01103"/>
    <x v="167"/>
    <x v="0"/>
    <s v="OB0002"/>
    <s v="Decolsen 1 Strip 4 Tablet"/>
    <s v="Obat Batuk &amp; Pilek"/>
    <s v="OB0002|"/>
    <n v="40"/>
    <m/>
    <s v=""/>
    <s v="RS DQLab"/>
    <x v="1"/>
    <s v=""/>
    <s v=""/>
    <s v=""/>
    <n v="2886"/>
    <n v="115440"/>
  </r>
  <r>
    <s v="DQ-01104"/>
    <x v="167"/>
    <x v="0"/>
    <s v="OT0001"/>
    <s v="Otilon Ear Drops 8 mL"/>
    <s v="Obat Telinga"/>
    <s v="OT0001|"/>
    <n v="3"/>
    <m/>
    <s v=""/>
    <s v="RS DQLab"/>
    <x v="1"/>
    <s v=""/>
    <s v=""/>
    <s v=""/>
    <n v="55000"/>
    <n v="165000"/>
  </r>
  <r>
    <s v="DQ-01105"/>
    <x v="167"/>
    <x v="0"/>
    <s v="OD0001"/>
    <s v="Koolfever"/>
    <s v="Obat Sakit Kepala &amp; Demam"/>
    <s v="OD0001|"/>
    <n v="75"/>
    <m/>
    <s v=""/>
    <s v="RS DQLab"/>
    <x v="1"/>
    <s v=""/>
    <s v=""/>
    <s v=""/>
    <n v="7500"/>
    <n v="562500"/>
  </r>
  <r>
    <s v="DQ-01106"/>
    <x v="167"/>
    <x v="0"/>
    <s v="OB0007"/>
    <s v="Vicks Inhaler 0.5 mL"/>
    <s v="Obat Batuk &amp; Pilek"/>
    <s v="OB0007|"/>
    <n v="1"/>
    <m/>
    <s v=""/>
    <s v="RS DQLab"/>
    <x v="1"/>
    <s v=""/>
    <s v=""/>
    <s v=""/>
    <n v="16155"/>
    <n v="16155"/>
  </r>
  <r>
    <s v="DQ-01107"/>
    <x v="167"/>
    <x v="0"/>
    <s v="OH0004"/>
    <s v="Amlodipine Besilate"/>
    <s v="Obat Hipertensi"/>
    <s v="OH0004|"/>
    <n v="13"/>
    <m/>
    <s v=""/>
    <s v="RS DQLab"/>
    <x v="1"/>
    <s v=""/>
    <s v=""/>
    <s v=""/>
    <n v="7467"/>
    <n v="97071"/>
  </r>
  <r>
    <s v="DQ-01108"/>
    <x v="167"/>
    <x v="0"/>
    <s v="OB0001"/>
    <s v="Neozep Forte 1 Strip 4 Tablet"/>
    <s v="Obat Batuk &amp; Pilek"/>
    <s v="OB0001|"/>
    <n v="230"/>
    <m/>
    <s v=""/>
    <s v="RS DQLab"/>
    <x v="1"/>
    <s v=""/>
    <s v=""/>
    <s v=""/>
    <n v="2324"/>
    <n v="534520"/>
  </r>
  <r>
    <s v="DQ-01109"/>
    <x v="167"/>
    <x v="0"/>
    <s v="OA0001"/>
    <s v="Ozen 10 MG Blister"/>
    <s v="Obat Alergi"/>
    <s v="OA0001|"/>
    <n v="8"/>
    <m/>
    <s v=""/>
    <s v="RS DQLab"/>
    <x v="1"/>
    <s v=""/>
    <s v=""/>
    <s v=""/>
    <n v="18611"/>
    <n v="148888"/>
  </r>
  <r>
    <s v="DQ-01110"/>
    <x v="167"/>
    <x v="0"/>
    <s v="OB0008"/>
    <s v="Konidin 4 Tablet"/>
    <s v="Obat Batuk &amp; Pilek"/>
    <s v="OB0008|"/>
    <n v="4"/>
    <m/>
    <s v=""/>
    <s v="RS DQLab"/>
    <x v="1"/>
    <s v=""/>
    <s v=""/>
    <s v=""/>
    <n v="2460"/>
    <n v="9840"/>
  </r>
  <r>
    <s v="DQ-01111"/>
    <x v="168"/>
    <x v="0"/>
    <s v="OB0002"/>
    <s v="Decolsen 1 Strip 4 Tablet"/>
    <s v="Obat Batuk &amp; Pilek"/>
    <s v="OB0002|"/>
    <n v="67"/>
    <m/>
    <s v=""/>
    <s v="RS DQLab"/>
    <x v="1"/>
    <s v=""/>
    <s v=""/>
    <s v=""/>
    <n v="2886"/>
    <n v="193362"/>
  </r>
  <r>
    <s v="DQ-01112"/>
    <x v="168"/>
    <x v="0"/>
    <s v="OA0005"/>
    <s v="Bedak Heroxyn 150 gr"/>
    <s v="Obat Alergi"/>
    <s v="OA0005|"/>
    <n v="20"/>
    <m/>
    <s v=""/>
    <s v="RS DQLab"/>
    <x v="1"/>
    <s v=""/>
    <s v=""/>
    <s v=""/>
    <n v="16950"/>
    <n v="339000"/>
  </r>
  <r>
    <s v="DQ-01113"/>
    <x v="168"/>
    <x v="0"/>
    <s v="OB0006"/>
    <s v="Ultraflu Box Isi 25 Strip"/>
    <s v="Obat Batuk &amp; Pilek"/>
    <s v="OB0006|"/>
    <n v="11"/>
    <m/>
    <s v=""/>
    <s v="RS DQLab"/>
    <x v="1"/>
    <s v=""/>
    <s v=""/>
    <s v=""/>
    <n v="72500"/>
    <n v="797500"/>
  </r>
  <r>
    <s v="DQ-01114"/>
    <x v="168"/>
    <x v="0"/>
    <s v="OD0011"/>
    <s v="Paramex Tablet / Obat"/>
    <s v="Obat Sakit Kepala &amp; Demam"/>
    <s v="OD0011|"/>
    <n v="151"/>
    <m/>
    <s v=""/>
    <s v="RS DQLab"/>
    <x v="1"/>
    <s v=""/>
    <s v=""/>
    <s v=""/>
    <n v="2560"/>
    <n v="386560"/>
  </r>
  <r>
    <s v="DQ-01115"/>
    <x v="168"/>
    <x v="0"/>
    <s v="OD0001"/>
    <s v="Koolfever"/>
    <s v="Obat Sakit Kepala &amp; Demam"/>
    <s v="OD0001|"/>
    <n v="21"/>
    <m/>
    <s v=""/>
    <s v="RS DQLab"/>
    <x v="1"/>
    <s v=""/>
    <s v=""/>
    <s v=""/>
    <n v="7500"/>
    <n v="157500"/>
  </r>
  <r>
    <s v="DQ-01116"/>
    <x v="168"/>
    <x v="0"/>
    <s v="OD0010"/>
    <s v="Cilostazol Bernofarm"/>
    <s v="Obat Sakit Kepala &amp; Demam"/>
    <s v="OD0010|"/>
    <n v="129"/>
    <m/>
    <s v=""/>
    <s v="RS DQLab"/>
    <x v="1"/>
    <s v=""/>
    <s v=""/>
    <s v=""/>
    <n v="45450"/>
    <n v="5863050"/>
  </r>
  <r>
    <s v="DQ-01117"/>
    <x v="169"/>
    <x v="0"/>
    <s v="OA0005"/>
    <s v="Bedak Heroxyn 150 gr"/>
    <s v="Obat Alergi"/>
    <s v="OA0005|"/>
    <n v="77"/>
    <m/>
    <s v=""/>
    <s v="RS DQLab"/>
    <x v="1"/>
    <s v=""/>
    <s v=""/>
    <s v=""/>
    <n v="16950"/>
    <n v="1305150"/>
  </r>
  <r>
    <s v="DQ-01118"/>
    <x v="169"/>
    <x v="0"/>
    <s v="OD0007"/>
    <s v="Sanmol Paracetamol"/>
    <s v="Obat Sakit Kepala &amp; Demam"/>
    <s v="OD0007|"/>
    <n v="18"/>
    <m/>
    <s v=""/>
    <s v="RS DQLab"/>
    <x v="1"/>
    <s v=""/>
    <s v=""/>
    <s v=""/>
    <n v="16100"/>
    <n v="289800"/>
  </r>
  <r>
    <s v="DQ-01119"/>
    <x v="169"/>
    <x v="0"/>
    <s v="OD0011"/>
    <s v="Paramex Tablet / Obat"/>
    <s v="Obat Sakit Kepala &amp; Demam"/>
    <s v="OD0011|"/>
    <n v="10"/>
    <m/>
    <s v=""/>
    <s v="RS DQLab"/>
    <x v="1"/>
    <s v=""/>
    <s v=""/>
    <s v=""/>
    <n v="2560"/>
    <n v="25600"/>
  </r>
  <r>
    <s v="DQ-01120"/>
    <x v="169"/>
    <x v="0"/>
    <s v="OA0004"/>
    <s v="Bisoprolol Ogb Dexa"/>
    <s v="Obat Alergi"/>
    <s v="OA0004|"/>
    <n v="11"/>
    <m/>
    <s v=""/>
    <s v="RS DQLab"/>
    <x v="1"/>
    <s v=""/>
    <s v=""/>
    <s v=""/>
    <n v="10000"/>
    <n v="110000"/>
  </r>
  <r>
    <s v="DQ-01121"/>
    <x v="169"/>
    <x v="0"/>
    <s v="OA0004"/>
    <s v="Bisoprolol Ogb Dexa"/>
    <s v="Obat Alergi"/>
    <s v="OA0004|"/>
    <n v="2"/>
    <m/>
    <s v=""/>
    <s v="RS DQLab"/>
    <x v="1"/>
    <s v=""/>
    <s v=""/>
    <s v=""/>
    <n v="10000"/>
    <n v="20000"/>
  </r>
  <r>
    <s v="DQ-01122"/>
    <x v="170"/>
    <x v="0"/>
    <s v="OT0001"/>
    <s v="Otilon Ear Drops 8 mL"/>
    <s v="Obat Telinga"/>
    <s v="OT0001|"/>
    <n v="21"/>
    <m/>
    <s v=""/>
    <s v="RS DQLab"/>
    <x v="1"/>
    <s v=""/>
    <s v=""/>
    <s v=""/>
    <n v="55000"/>
    <n v="1155000"/>
  </r>
  <r>
    <s v="DQ-01123"/>
    <x v="170"/>
    <x v="0"/>
    <s v="OT0001"/>
    <s v="Otilon Ear Drops 8 mL"/>
    <s v="Obat Telinga"/>
    <s v="OT0001|"/>
    <n v="5"/>
    <m/>
    <s v=""/>
    <s v="RS DQLab"/>
    <x v="1"/>
    <s v=""/>
    <s v=""/>
    <s v=""/>
    <n v="55000"/>
    <n v="275000"/>
  </r>
  <r>
    <s v="DQ-01124"/>
    <x v="170"/>
    <x v="0"/>
    <s v="OT0001"/>
    <s v="Otilon Ear Drops 8 mL"/>
    <s v="Obat Telinga"/>
    <s v="OT0001|"/>
    <n v="4"/>
    <m/>
    <s v=""/>
    <s v="RS DQLab"/>
    <x v="1"/>
    <s v=""/>
    <s v=""/>
    <s v=""/>
    <n v="55000"/>
    <n v="220000"/>
  </r>
  <r>
    <s v="DQ-01125"/>
    <x v="170"/>
    <x v="0"/>
    <s v="OB0006"/>
    <s v="Ultraflu Box Isi 25 Strip"/>
    <s v="Obat Batuk &amp; Pilek"/>
    <s v="OB0006|"/>
    <n v="36"/>
    <m/>
    <s v=""/>
    <s v="RS DQLab"/>
    <x v="1"/>
    <s v=""/>
    <s v=""/>
    <s v=""/>
    <n v="72500"/>
    <n v="2610000"/>
  </r>
  <r>
    <s v="DQ-01126"/>
    <x v="170"/>
    <x v="0"/>
    <s v="OA0004"/>
    <s v="Bisoprolol Ogb Dexa"/>
    <s v="Obat Alergi"/>
    <s v="OA0004|"/>
    <n v="1"/>
    <m/>
    <s v=""/>
    <s v="RS DQLab"/>
    <x v="1"/>
    <s v=""/>
    <s v=""/>
    <s v=""/>
    <n v="10000"/>
    <n v="10000"/>
  </r>
  <r>
    <s v="DQ-01127"/>
    <x v="170"/>
    <x v="0"/>
    <s v="OB0007"/>
    <s v="Vicks Inhaler 0.5 mL"/>
    <s v="Obat Batuk &amp; Pilek"/>
    <s v="OB0007|"/>
    <n v="16"/>
    <m/>
    <s v=""/>
    <s v="RS DQLab"/>
    <x v="1"/>
    <s v=""/>
    <s v=""/>
    <s v=""/>
    <n v="16155"/>
    <n v="258480"/>
  </r>
  <r>
    <s v="DQ-01128"/>
    <x v="170"/>
    <x v="0"/>
    <s v="OB0001"/>
    <s v="Neozep Forte 1 Strip 4 Tablet"/>
    <s v="Obat Batuk &amp; Pilek"/>
    <s v="OB0001|"/>
    <n v="8"/>
    <m/>
    <s v=""/>
    <s v="RS DQLab"/>
    <x v="1"/>
    <s v=""/>
    <s v=""/>
    <s v=""/>
    <n v="2324"/>
    <n v="18592"/>
  </r>
  <r>
    <s v="DQ-01129"/>
    <x v="171"/>
    <x v="0"/>
    <s v="OH0005"/>
    <s v="Irbesartan"/>
    <s v="Obat Hipertensi"/>
    <s v="OH0005|"/>
    <n v="38"/>
    <m/>
    <s v=""/>
    <s v="RS DQLab"/>
    <x v="1"/>
    <s v=""/>
    <s v=""/>
    <s v=""/>
    <n v="108794"/>
    <n v="4134172"/>
  </r>
  <r>
    <s v="DQ-01130"/>
    <x v="171"/>
    <x v="0"/>
    <s v="OH0003"/>
    <s v="Candesartan Ogb Dexa"/>
    <s v="Obat Hipertensi"/>
    <s v="OH0003|"/>
    <n v="46"/>
    <m/>
    <s v=""/>
    <s v="RS DQLab"/>
    <x v="1"/>
    <s v=""/>
    <s v=""/>
    <s v=""/>
    <n v="5000"/>
    <n v="230000"/>
  </r>
  <r>
    <s v="DQ-01131"/>
    <x v="171"/>
    <x v="0"/>
    <s v="OA0006"/>
    <s v="Dexteem Box Plus 100 Tablet"/>
    <s v="Obat Alergi"/>
    <s v="OA0006|"/>
    <n v="13"/>
    <m/>
    <s v=""/>
    <s v="RS DQLab"/>
    <x v="1"/>
    <s v=""/>
    <s v=""/>
    <s v=""/>
    <n v="25322"/>
    <n v="329186"/>
  </r>
  <r>
    <s v="DQ-01132"/>
    <x v="171"/>
    <x v="0"/>
    <s v="OK0002"/>
    <s v="Hyperchol 100 MG 12 KPS"/>
    <s v="Obat Kolesterol"/>
    <s v="OK0002|"/>
    <n v="69"/>
    <m/>
    <s v=""/>
    <s v="RS DQLab"/>
    <x v="1"/>
    <s v=""/>
    <s v=""/>
    <s v=""/>
    <n v="42800"/>
    <n v="2953200"/>
  </r>
  <r>
    <s v="DQ-01133"/>
    <x v="171"/>
    <x v="0"/>
    <s v="OA0003"/>
    <s v="Acetylcysteine Mahakam 200 mg"/>
    <s v="Obat Alergi"/>
    <s v="OA0003|"/>
    <n v="768"/>
    <m/>
    <s v=""/>
    <s v="RS DQLab"/>
    <x v="1"/>
    <s v=""/>
    <s v=""/>
    <s v=""/>
    <n v="33000"/>
    <n v="25344000"/>
  </r>
  <r>
    <s v="DQ-01134"/>
    <x v="172"/>
    <x v="0"/>
    <s v="OD0008"/>
    <s v="Bodrex Extra"/>
    <s v="Obat Sakit Kepala &amp; Demam"/>
    <s v="OD0008|"/>
    <n v="84"/>
    <m/>
    <s v=""/>
    <s v="RS DQLab"/>
    <x v="1"/>
    <s v=""/>
    <s v=""/>
    <s v=""/>
    <n v="50788"/>
    <n v="4266192"/>
  </r>
  <r>
    <s v="DQ-01135"/>
    <x v="172"/>
    <x v="0"/>
    <s v="OH0005"/>
    <s v="Irbesartan"/>
    <s v="Obat Hipertensi"/>
    <s v="OH0005|"/>
    <n v="25"/>
    <m/>
    <s v=""/>
    <s v="RS DQLab"/>
    <x v="1"/>
    <s v=""/>
    <s v=""/>
    <s v=""/>
    <n v="108794"/>
    <n v="2719850"/>
  </r>
  <r>
    <s v="DQ-01136"/>
    <x v="172"/>
    <x v="0"/>
    <s v="OH0005"/>
    <s v="Irbesartan"/>
    <s v="Obat Hipertensi"/>
    <s v="OH0005|"/>
    <n v="32"/>
    <m/>
    <s v=""/>
    <s v="RS DQLab"/>
    <x v="1"/>
    <s v=""/>
    <s v=""/>
    <s v=""/>
    <n v="108794"/>
    <n v="3481408"/>
  </r>
  <r>
    <s v="DQ-01137"/>
    <x v="172"/>
    <x v="0"/>
    <s v="OT0001"/>
    <s v="Otilon Ear Drops 8 mL"/>
    <s v="Obat Telinga"/>
    <s v="OT0001|"/>
    <n v="17"/>
    <m/>
    <s v=""/>
    <s v="RS DQLab"/>
    <x v="1"/>
    <s v=""/>
    <s v=""/>
    <s v=""/>
    <n v="55000"/>
    <n v="935000"/>
  </r>
  <r>
    <s v="DQ-01138"/>
    <x v="172"/>
    <x v="0"/>
    <s v="OH0003"/>
    <s v="Candesartan Ogb Dexa"/>
    <s v="Obat Hipertensi"/>
    <s v="OH0003|"/>
    <n v="42"/>
    <m/>
    <s v=""/>
    <s v="RS DQLab"/>
    <x v="1"/>
    <s v=""/>
    <s v=""/>
    <s v=""/>
    <n v="5000"/>
    <n v="210000"/>
  </r>
  <r>
    <s v="DQ-01139"/>
    <x v="172"/>
    <x v="0"/>
    <s v="OH0003"/>
    <s v="Candesartan Ogb Dexa"/>
    <s v="Obat Hipertensi"/>
    <s v="OH0003|"/>
    <n v="26"/>
    <m/>
    <s v=""/>
    <s v="RS DQLab"/>
    <x v="1"/>
    <s v=""/>
    <s v=""/>
    <s v=""/>
    <n v="5000"/>
    <n v="130000"/>
  </r>
  <r>
    <s v="DQ-01140"/>
    <x v="172"/>
    <x v="0"/>
    <s v="OD0001"/>
    <s v="Koolfever"/>
    <s v="Obat Sakit Kepala &amp; Demam"/>
    <s v="OD0001|"/>
    <n v="35"/>
    <m/>
    <s v=""/>
    <s v="RS DQLab"/>
    <x v="1"/>
    <s v=""/>
    <s v=""/>
    <s v=""/>
    <n v="7500"/>
    <n v="262500"/>
  </r>
  <r>
    <s v="DQ-01141"/>
    <x v="172"/>
    <x v="0"/>
    <s v="OK0002"/>
    <s v="Hyperchol 100 MG 12 KPS"/>
    <s v="Obat Kolesterol"/>
    <s v="OK0002|"/>
    <n v="10"/>
    <m/>
    <s v=""/>
    <s v="RS DQLab"/>
    <x v="1"/>
    <s v=""/>
    <s v=""/>
    <s v=""/>
    <n v="42800"/>
    <n v="428000"/>
  </r>
  <r>
    <s v="DQ-01142"/>
    <x v="173"/>
    <x v="0"/>
    <s v="OB0002"/>
    <s v="Decolsen 1 Strip 4 Tablet"/>
    <s v="Obat Batuk &amp; Pilek"/>
    <s v="OB0002|"/>
    <n v="7"/>
    <m/>
    <s v=""/>
    <s v="RS DQLab"/>
    <x v="1"/>
    <s v=""/>
    <s v=""/>
    <s v=""/>
    <n v="2886"/>
    <n v="20202"/>
  </r>
  <r>
    <s v="DQ-01143"/>
    <x v="173"/>
    <x v="0"/>
    <s v="OD0008"/>
    <s v="Bodrex Extra"/>
    <s v="Obat Sakit Kepala &amp; Demam"/>
    <s v="OD0008|"/>
    <n v="55"/>
    <m/>
    <s v=""/>
    <s v="RS DQLab"/>
    <x v="1"/>
    <s v=""/>
    <s v=""/>
    <s v=""/>
    <n v="50788"/>
    <n v="2793340"/>
  </r>
  <r>
    <s v="DQ-01144"/>
    <x v="173"/>
    <x v="0"/>
    <s v="OD0008"/>
    <s v="Bodrex Extra"/>
    <s v="Obat Sakit Kepala &amp; Demam"/>
    <s v="OD0008|"/>
    <n v="12"/>
    <m/>
    <s v=""/>
    <s v="RS DQLab"/>
    <x v="1"/>
    <s v=""/>
    <s v=""/>
    <s v=""/>
    <n v="50788"/>
    <n v="609456"/>
  </r>
  <r>
    <s v="DQ-01145"/>
    <x v="173"/>
    <x v="0"/>
    <s v="OT0001"/>
    <s v="Otilon Ear Drops 8 mL"/>
    <s v="Obat Telinga"/>
    <s v="OT0001|"/>
    <n v="51"/>
    <m/>
    <s v=""/>
    <s v="RS DQLab"/>
    <x v="1"/>
    <s v=""/>
    <s v=""/>
    <s v=""/>
    <n v="55000"/>
    <n v="2805000"/>
  </r>
  <r>
    <s v="DQ-01146"/>
    <x v="173"/>
    <x v="0"/>
    <s v="OT0001"/>
    <s v="Otilon Ear Drops 8 mL"/>
    <s v="Obat Telinga"/>
    <s v="OT0001|"/>
    <n v="39"/>
    <m/>
    <s v=""/>
    <s v="RS DQLab"/>
    <x v="1"/>
    <s v=""/>
    <s v=""/>
    <s v=""/>
    <n v="55000"/>
    <n v="2145000"/>
  </r>
  <r>
    <s v="DQ-01147"/>
    <x v="173"/>
    <x v="0"/>
    <s v="OA0006"/>
    <s v="Dexteem Box Plus 100 Tablet"/>
    <s v="Obat Alergi"/>
    <s v="OA0006|"/>
    <n v="385"/>
    <m/>
    <s v=""/>
    <s v="RS DQLab"/>
    <x v="1"/>
    <s v=""/>
    <s v=""/>
    <s v=""/>
    <n v="25322"/>
    <n v="9748970"/>
  </r>
  <r>
    <s v="DQ-01148"/>
    <x v="173"/>
    <x v="0"/>
    <s v="OD0007"/>
    <s v="Sanmol Paracetamol"/>
    <s v="Obat Sakit Kepala &amp; Demam"/>
    <s v="OD0007|"/>
    <n v="73"/>
    <m/>
    <s v=""/>
    <s v="RS DQLab"/>
    <x v="1"/>
    <s v=""/>
    <s v=""/>
    <s v=""/>
    <n v="16100"/>
    <n v="1175300"/>
  </r>
  <r>
    <s v="DQ-01149"/>
    <x v="173"/>
    <x v="0"/>
    <s v="OB0008"/>
    <s v="Konidin 4 Tablet"/>
    <s v="Obat Batuk &amp; Pilek"/>
    <s v="OB0008|"/>
    <n v="132"/>
    <m/>
    <s v=""/>
    <s v="RS DQLab"/>
    <x v="1"/>
    <s v=""/>
    <s v=""/>
    <s v=""/>
    <n v="2460"/>
    <n v="324720"/>
  </r>
  <r>
    <s v="DQ-01150"/>
    <x v="174"/>
    <x v="0"/>
    <s v="OB0002"/>
    <s v="Decolsen 1 Strip 4 Tablet"/>
    <s v="Obat Batuk &amp; Pilek"/>
    <s v="OB0002|"/>
    <n v="76"/>
    <m/>
    <s v=""/>
    <s v="RS DQLab"/>
    <x v="1"/>
    <s v=""/>
    <s v=""/>
    <s v=""/>
    <n v="2886"/>
    <n v="219336"/>
  </r>
  <r>
    <s v="DQ-01151"/>
    <x v="174"/>
    <x v="0"/>
    <s v="OB0002"/>
    <s v="Decolsen 1 Strip 4 Tablet"/>
    <s v="Obat Batuk &amp; Pilek"/>
    <s v="OB0002|"/>
    <n v="60"/>
    <m/>
    <s v=""/>
    <s v="RS DQLab"/>
    <x v="1"/>
    <s v=""/>
    <s v=""/>
    <s v=""/>
    <n v="2886"/>
    <n v="173160"/>
  </r>
  <r>
    <s v="DQ-01152"/>
    <x v="174"/>
    <x v="0"/>
    <s v="OD0008"/>
    <s v="Bodrex Extra"/>
    <s v="Obat Sakit Kepala &amp; Demam"/>
    <s v="OD0008|"/>
    <n v="48"/>
    <m/>
    <s v=""/>
    <s v="RS DQLab"/>
    <x v="1"/>
    <s v=""/>
    <s v=""/>
    <s v=""/>
    <n v="50788"/>
    <n v="2437824"/>
  </r>
  <r>
    <s v="DQ-01153"/>
    <x v="174"/>
    <x v="0"/>
    <s v="OH0005"/>
    <s v="Irbesartan"/>
    <s v="Obat Hipertensi"/>
    <s v="OH0005|"/>
    <n v="26"/>
    <m/>
    <s v=""/>
    <s v="RS DQLab"/>
    <x v="1"/>
    <s v=""/>
    <s v=""/>
    <s v=""/>
    <n v="108794"/>
    <n v="2828644"/>
  </r>
  <r>
    <s v="DQ-01154"/>
    <x v="174"/>
    <x v="0"/>
    <s v="OD0009"/>
    <s v="Sanmol 500 MG 4 Tablet"/>
    <s v="Obat Sakit Kepala &amp; Demam"/>
    <s v="OD0009|"/>
    <n v="26"/>
    <m/>
    <s v=""/>
    <s v="RS DQLab"/>
    <x v="1"/>
    <s v=""/>
    <s v=""/>
    <s v=""/>
    <n v="1600"/>
    <n v="41600"/>
  </r>
  <r>
    <s v="DQ-01155"/>
    <x v="174"/>
    <x v="0"/>
    <s v="OD0009"/>
    <s v="Sanmol 500 MG 4 Tablet"/>
    <s v="Obat Sakit Kepala &amp; Demam"/>
    <s v="OD0009|"/>
    <n v="12"/>
    <m/>
    <s v=""/>
    <s v="RS DQLab"/>
    <x v="1"/>
    <s v=""/>
    <s v=""/>
    <s v=""/>
    <n v="1600"/>
    <n v="19200"/>
  </r>
  <r>
    <s v="DQ-01156"/>
    <x v="174"/>
    <x v="0"/>
    <s v="OD0009"/>
    <s v="Sanmol 500 MG 4 Tablet"/>
    <s v="Obat Sakit Kepala &amp; Demam"/>
    <s v="OD0009|"/>
    <n v="52"/>
    <m/>
    <s v=""/>
    <s v="RS DQLab"/>
    <x v="1"/>
    <s v=""/>
    <s v=""/>
    <s v=""/>
    <n v="1600"/>
    <n v="83200"/>
  </r>
  <r>
    <s v="DQ-01157"/>
    <x v="174"/>
    <x v="0"/>
    <s v="OD0007"/>
    <s v="Sanmol Paracetamol"/>
    <s v="Obat Sakit Kepala &amp; Demam"/>
    <s v="OD0007|"/>
    <n v="15"/>
    <m/>
    <s v=""/>
    <s v="RS DQLab"/>
    <x v="1"/>
    <s v=""/>
    <s v=""/>
    <s v=""/>
    <n v="16100"/>
    <n v="241500"/>
  </r>
  <r>
    <s v="DQ-01158"/>
    <x v="174"/>
    <x v="0"/>
    <s v="OB0006"/>
    <s v="Ultraflu Box Isi 25 Strip"/>
    <s v="Obat Batuk &amp; Pilek"/>
    <s v="OB0006|"/>
    <n v="392"/>
    <m/>
    <s v=""/>
    <s v="RS DQLab"/>
    <x v="1"/>
    <s v=""/>
    <s v=""/>
    <s v=""/>
    <n v="72500"/>
    <n v="28420000"/>
  </r>
  <r>
    <s v="DQ-01159"/>
    <x v="174"/>
    <x v="0"/>
    <s v="OB0007"/>
    <s v="Vicks Inhaler 0.5 mL"/>
    <s v="Obat Batuk &amp; Pilek"/>
    <s v="OB0007|"/>
    <n v="8"/>
    <m/>
    <s v=""/>
    <s v="RS DQLab"/>
    <x v="1"/>
    <s v=""/>
    <s v=""/>
    <s v=""/>
    <n v="16155"/>
    <n v="129240"/>
  </r>
  <r>
    <s v="DQ-01160"/>
    <x v="174"/>
    <x v="0"/>
    <s v="OD0006"/>
    <s v="Proris Ibuprofen"/>
    <s v="Obat Sakit Kepala &amp; Demam"/>
    <s v="OD0006|"/>
    <n v="4"/>
    <m/>
    <s v=""/>
    <s v="RS DQLab"/>
    <x v="1"/>
    <s v=""/>
    <s v=""/>
    <s v=""/>
    <n v="25000"/>
    <n v="100000"/>
  </r>
  <r>
    <s v="DQ-01161"/>
    <x v="174"/>
    <x v="0"/>
    <s v="OA0001"/>
    <s v="Ozen 10 MG Blister"/>
    <s v="Obat Alergi"/>
    <s v="OA0001|"/>
    <n v="119"/>
    <m/>
    <s v=""/>
    <s v="RS DQLab"/>
    <x v="1"/>
    <s v=""/>
    <s v=""/>
    <s v=""/>
    <n v="18611"/>
    <n v="2214709"/>
  </r>
  <r>
    <s v="DQ-01162"/>
    <x v="175"/>
    <x v="0"/>
    <s v="OA0006"/>
    <s v="Dexteem Box Plus 100 Tablet"/>
    <s v="Obat Alergi"/>
    <s v="OA0006|"/>
    <n v="26"/>
    <m/>
    <s v=""/>
    <s v="RS DQLab"/>
    <x v="1"/>
    <s v=""/>
    <s v=""/>
    <s v=""/>
    <n v="25322"/>
    <n v="658372"/>
  </r>
  <r>
    <s v="DQ-01163"/>
    <x v="175"/>
    <x v="0"/>
    <s v="OA0006"/>
    <s v="Dexteem Box Plus 100 Tablet"/>
    <s v="Obat Alergi"/>
    <s v="OA0006|"/>
    <n v="122"/>
    <m/>
    <s v=""/>
    <s v="RS DQLab"/>
    <x v="1"/>
    <s v=""/>
    <s v=""/>
    <s v=""/>
    <n v="25322"/>
    <n v="3089284"/>
  </r>
  <r>
    <s v="DQ-01164"/>
    <x v="175"/>
    <x v="0"/>
    <s v="OA0006"/>
    <s v="Dexteem Box Plus 100 Tablet"/>
    <s v="Obat Alergi"/>
    <s v="OA0006|"/>
    <n v="7"/>
    <m/>
    <s v=""/>
    <s v="RS DQLab"/>
    <x v="1"/>
    <s v=""/>
    <s v=""/>
    <s v=""/>
    <n v="25322"/>
    <n v="177254"/>
  </r>
  <r>
    <s v="DQ-01165"/>
    <x v="175"/>
    <x v="0"/>
    <s v="OK0002"/>
    <s v="Hyperchol 100 MG 12 KPS"/>
    <s v="Obat Kolesterol"/>
    <s v="OK0002|"/>
    <n v="20"/>
    <m/>
    <s v=""/>
    <s v="RS DQLab"/>
    <x v="1"/>
    <s v=""/>
    <s v=""/>
    <s v=""/>
    <n v="42800"/>
    <n v="856000"/>
  </r>
  <r>
    <s v="DQ-01166"/>
    <x v="176"/>
    <x v="0"/>
    <s v="OB0002"/>
    <s v="Decolsen 1 Strip 4 Tablet"/>
    <s v="Obat Batuk &amp; Pilek"/>
    <s v="OB0002|"/>
    <n v="45"/>
    <m/>
    <s v=""/>
    <s v="RS DQLab"/>
    <x v="1"/>
    <s v=""/>
    <s v=""/>
    <s v=""/>
    <n v="2886"/>
    <n v="129870"/>
  </r>
  <r>
    <s v="DQ-01167"/>
    <x v="176"/>
    <x v="0"/>
    <s v="OA0005"/>
    <s v="Bedak Heroxyn 150 gr"/>
    <s v="Obat Alergi"/>
    <s v="OA0005|"/>
    <n v="15"/>
    <m/>
    <s v=""/>
    <s v="RS DQLab"/>
    <x v="1"/>
    <s v=""/>
    <s v=""/>
    <s v=""/>
    <n v="16950"/>
    <n v="254250"/>
  </r>
  <r>
    <s v="DQ-01168"/>
    <x v="176"/>
    <x v="0"/>
    <s v="OD0009"/>
    <s v="Sanmol 500 MG 4 Tablet"/>
    <s v="Obat Sakit Kepala &amp; Demam"/>
    <s v="OD0009|"/>
    <n v="5"/>
    <m/>
    <s v=""/>
    <s v="RS DQLab"/>
    <x v="1"/>
    <s v=""/>
    <s v=""/>
    <s v=""/>
    <n v="1600"/>
    <n v="8000"/>
  </r>
  <r>
    <s v="DQ-01169"/>
    <x v="176"/>
    <x v="0"/>
    <s v="OD0011"/>
    <s v="Paramex Tablet / Obat"/>
    <s v="Obat Sakit Kepala &amp; Demam"/>
    <s v="OD0011|"/>
    <n v="1"/>
    <m/>
    <s v=""/>
    <s v="RS DQLab"/>
    <x v="1"/>
    <s v=""/>
    <s v=""/>
    <s v=""/>
    <n v="2560"/>
    <n v="2560"/>
  </r>
  <r>
    <s v="DQ-01170"/>
    <x v="176"/>
    <x v="0"/>
    <s v="OB0001"/>
    <s v="Neozep Forte 1 Strip 4 Tablet"/>
    <s v="Obat Batuk &amp; Pilek"/>
    <s v="OB0001|"/>
    <n v="16"/>
    <m/>
    <s v=""/>
    <s v="RS DQLab"/>
    <x v="1"/>
    <s v=""/>
    <s v=""/>
    <s v=""/>
    <n v="2324"/>
    <n v="37184"/>
  </r>
  <r>
    <s v="DQ-01171"/>
    <x v="176"/>
    <x v="0"/>
    <s v="OH0002"/>
    <s v="Concor 5MG Strip 10"/>
    <s v="Obat Hipertensi"/>
    <s v="OH0002|"/>
    <n v="32"/>
    <m/>
    <s v=""/>
    <s v="RS DQLab"/>
    <x v="1"/>
    <s v=""/>
    <s v=""/>
    <s v=""/>
    <n v="102000"/>
    <n v="3264000"/>
  </r>
  <r>
    <s v="DQ-01172"/>
    <x v="177"/>
    <x v="0"/>
    <s v="OD0008"/>
    <s v="Bodrex Extra"/>
    <s v="Obat Sakit Kepala &amp; Demam"/>
    <s v="OD0008|"/>
    <n v="63"/>
    <m/>
    <s v=""/>
    <s v="RS DQLab"/>
    <x v="1"/>
    <s v=""/>
    <s v=""/>
    <s v=""/>
    <n v="50788"/>
    <n v="3199644"/>
  </r>
  <r>
    <s v="DQ-01173"/>
    <x v="177"/>
    <x v="0"/>
    <s v="OH0005"/>
    <s v="Irbesartan"/>
    <s v="Obat Hipertensi"/>
    <s v="OH0005|"/>
    <n v="19"/>
    <m/>
    <s v=""/>
    <s v="RS DQLab"/>
    <x v="1"/>
    <s v=""/>
    <s v=""/>
    <s v=""/>
    <n v="108794"/>
    <n v="2067086"/>
  </r>
  <r>
    <s v="DQ-01174"/>
    <x v="177"/>
    <x v="0"/>
    <s v="OH0005"/>
    <s v="Irbesartan"/>
    <s v="Obat Hipertensi"/>
    <s v="OH0005|"/>
    <n v="3"/>
    <m/>
    <s v=""/>
    <s v="RS DQLab"/>
    <x v="1"/>
    <s v=""/>
    <s v=""/>
    <s v=""/>
    <n v="108794"/>
    <n v="326382"/>
  </r>
  <r>
    <s v="DQ-01175"/>
    <x v="177"/>
    <x v="0"/>
    <s v="OD0009"/>
    <s v="Sanmol 500 MG 4 Tablet"/>
    <s v="Obat Sakit Kepala &amp; Demam"/>
    <s v="OD0009|"/>
    <n v="9"/>
    <m/>
    <s v=""/>
    <s v="RS DQLab"/>
    <x v="1"/>
    <s v=""/>
    <s v=""/>
    <s v=""/>
    <n v="1600"/>
    <n v="14400"/>
  </r>
  <r>
    <s v="DQ-01176"/>
    <x v="177"/>
    <x v="0"/>
    <s v="OD0009"/>
    <s v="Sanmol 500 MG 4 Tablet"/>
    <s v="Obat Sakit Kepala &amp; Demam"/>
    <s v="OD0009|"/>
    <n v="4"/>
    <m/>
    <s v=""/>
    <s v="RS DQLab"/>
    <x v="1"/>
    <s v=""/>
    <s v=""/>
    <s v=""/>
    <n v="1600"/>
    <n v="6400"/>
  </r>
  <r>
    <s v="DQ-01177"/>
    <x v="177"/>
    <x v="0"/>
    <s v="OH0003"/>
    <s v="Candesartan Ogb Dexa"/>
    <s v="Obat Hipertensi"/>
    <s v="OH0003|"/>
    <n v="52"/>
    <m/>
    <s v=""/>
    <s v="RS DQLab"/>
    <x v="1"/>
    <s v=""/>
    <s v=""/>
    <s v=""/>
    <n v="5000"/>
    <n v="260000"/>
  </r>
  <r>
    <s v="DQ-01178"/>
    <x v="177"/>
    <x v="0"/>
    <s v="OH0003"/>
    <s v="Candesartan Ogb Dexa"/>
    <s v="Obat Hipertensi"/>
    <s v="OH0003|"/>
    <n v="40"/>
    <m/>
    <s v=""/>
    <s v="RS DQLab"/>
    <x v="1"/>
    <s v=""/>
    <s v=""/>
    <s v=""/>
    <n v="5000"/>
    <n v="200000"/>
  </r>
  <r>
    <s v="DQ-01179"/>
    <x v="177"/>
    <x v="0"/>
    <s v="OB0008"/>
    <s v="Konidin 4 Tablet"/>
    <s v="Obat Batuk &amp; Pilek"/>
    <s v="OB0008|"/>
    <n v="6"/>
    <m/>
    <s v=""/>
    <s v="RS DQLab"/>
    <x v="1"/>
    <s v=""/>
    <s v=""/>
    <s v=""/>
    <n v="2460"/>
    <n v="14760"/>
  </r>
  <r>
    <s v="DQ-01180"/>
    <x v="178"/>
    <x v="0"/>
    <s v="OB0002"/>
    <s v="Decolsen 1 Strip 4 Tablet"/>
    <s v="Obat Batuk &amp; Pilek"/>
    <s v="OB0002|"/>
    <n v="10"/>
    <m/>
    <s v=""/>
    <s v="RS DQLab"/>
    <x v="1"/>
    <s v=""/>
    <s v=""/>
    <s v=""/>
    <n v="2886"/>
    <n v="28860"/>
  </r>
  <r>
    <s v="DQ-01181"/>
    <x v="178"/>
    <x v="0"/>
    <s v="OD0008"/>
    <s v="Bodrex Extra"/>
    <s v="Obat Sakit Kepala &amp; Demam"/>
    <s v="OD0008|"/>
    <n v="1"/>
    <m/>
    <s v=""/>
    <s v="RS DQLab"/>
    <x v="1"/>
    <s v=""/>
    <s v=""/>
    <s v=""/>
    <n v="50788"/>
    <n v="50788"/>
  </r>
  <r>
    <s v="DQ-01182"/>
    <x v="178"/>
    <x v="0"/>
    <s v="OD0008"/>
    <s v="Bodrex Extra"/>
    <s v="Obat Sakit Kepala &amp; Demam"/>
    <s v="OD0008|"/>
    <n v="84"/>
    <m/>
    <s v=""/>
    <s v="RS DQLab"/>
    <x v="1"/>
    <s v=""/>
    <s v=""/>
    <s v=""/>
    <n v="50788"/>
    <n v="4266192"/>
  </r>
  <r>
    <s v="DQ-01183"/>
    <x v="178"/>
    <x v="0"/>
    <s v="OA0006"/>
    <s v="Dexteem Box Plus 100 Tablet"/>
    <s v="Obat Alergi"/>
    <s v="OA0006|"/>
    <n v="82"/>
    <m/>
    <s v=""/>
    <s v="RS DQLab"/>
    <x v="1"/>
    <s v=""/>
    <s v=""/>
    <s v=""/>
    <n v="25322"/>
    <n v="2076404"/>
  </r>
  <r>
    <s v="DQ-01184"/>
    <x v="178"/>
    <x v="0"/>
    <s v="OD0007"/>
    <s v="Sanmol Paracetamol"/>
    <s v="Obat Sakit Kepala &amp; Demam"/>
    <s v="OD0007|"/>
    <n v="15"/>
    <m/>
    <s v=""/>
    <s v="RS DQLab"/>
    <x v="1"/>
    <s v=""/>
    <s v=""/>
    <s v=""/>
    <n v="16100"/>
    <n v="241500"/>
  </r>
  <r>
    <s v="DQ-01185"/>
    <x v="178"/>
    <x v="0"/>
    <s v="OD0011"/>
    <s v="Paramex Tablet / Obat"/>
    <s v="Obat Sakit Kepala &amp; Demam"/>
    <s v="OD0011|"/>
    <n v="5"/>
    <m/>
    <s v=""/>
    <s v="RS DQLab"/>
    <x v="1"/>
    <s v=""/>
    <s v=""/>
    <s v=""/>
    <n v="2560"/>
    <n v="12800"/>
  </r>
  <r>
    <s v="DQ-01186"/>
    <x v="178"/>
    <x v="0"/>
    <s v="OD0011"/>
    <s v="Paramex Tablet / Obat"/>
    <s v="Obat Sakit Kepala &amp; Demam"/>
    <s v="OD0011|"/>
    <n v="6"/>
    <m/>
    <s v=""/>
    <s v="RS DQLab"/>
    <x v="1"/>
    <s v=""/>
    <s v=""/>
    <s v=""/>
    <n v="2560"/>
    <n v="15360"/>
  </r>
  <r>
    <s v="DQ-01187"/>
    <x v="178"/>
    <x v="0"/>
    <s v="OH0006"/>
    <s v="Irvell 150MG Box 20 Tablet"/>
    <s v="Obat Hipertensi"/>
    <s v="OH0006|"/>
    <n v="26"/>
    <m/>
    <s v=""/>
    <s v="RS DQLab"/>
    <x v="1"/>
    <s v=""/>
    <s v=""/>
    <s v=""/>
    <n v="143991"/>
    <n v="3743766"/>
  </r>
  <r>
    <s v="DQ-01188"/>
    <x v="179"/>
    <x v="0"/>
    <s v="OB0002"/>
    <s v="Decolsen 1 Strip 4 Tablet"/>
    <s v="Obat Batuk &amp; Pilek"/>
    <s v="OB0002|"/>
    <n v="54"/>
    <m/>
    <s v=""/>
    <s v="RS DQLab"/>
    <x v="1"/>
    <s v=""/>
    <s v=""/>
    <s v=""/>
    <n v="2886"/>
    <n v="155844"/>
  </r>
  <r>
    <s v="DQ-01189"/>
    <x v="179"/>
    <x v="0"/>
    <s v="OD0008"/>
    <s v="Bodrex Extra"/>
    <s v="Obat Sakit Kepala &amp; Demam"/>
    <s v="OD0008|"/>
    <n v="44"/>
    <m/>
    <s v=""/>
    <s v="RS DQLab"/>
    <x v="1"/>
    <s v=""/>
    <s v=""/>
    <s v=""/>
    <n v="50788"/>
    <n v="2234672"/>
  </r>
  <r>
    <s v="DQ-01190"/>
    <x v="179"/>
    <x v="0"/>
    <s v="OD0008"/>
    <s v="Bodrex Extra"/>
    <s v="Obat Sakit Kepala &amp; Demam"/>
    <s v="OD0008|"/>
    <n v="46"/>
    <m/>
    <s v=""/>
    <s v="RS DQLab"/>
    <x v="1"/>
    <s v=""/>
    <s v=""/>
    <s v=""/>
    <n v="50788"/>
    <n v="2336248"/>
  </r>
  <r>
    <s v="DQ-01191"/>
    <x v="179"/>
    <x v="0"/>
    <s v="OB0006"/>
    <s v="Ultraflu Box Isi 25 Strip"/>
    <s v="Obat Batuk &amp; Pilek"/>
    <s v="OB0006|"/>
    <n v="46"/>
    <m/>
    <s v=""/>
    <s v="RS DQLab"/>
    <x v="1"/>
    <s v=""/>
    <s v=""/>
    <s v=""/>
    <n v="72500"/>
    <n v="3335000"/>
  </r>
  <r>
    <s v="DQ-01192"/>
    <x v="179"/>
    <x v="0"/>
    <s v="OB0004"/>
    <s v="Lo Han Kuo Infusion 12"/>
    <s v="Obat Batuk &amp; Pilek"/>
    <s v="OB0004|"/>
    <n v="19"/>
    <m/>
    <s v=""/>
    <s v="RS DQLab"/>
    <x v="1"/>
    <s v=""/>
    <s v=""/>
    <s v=""/>
    <n v="23869"/>
    <n v="453511"/>
  </r>
  <r>
    <s v="DQ-01193"/>
    <x v="180"/>
    <x v="0"/>
    <s v="OD0008"/>
    <s v="Bodrex Extra"/>
    <s v="Obat Sakit Kepala &amp; Demam"/>
    <s v="OD0008|"/>
    <n v="59"/>
    <m/>
    <s v=""/>
    <s v="RS DQLab"/>
    <x v="1"/>
    <s v=""/>
    <s v=""/>
    <s v=""/>
    <n v="50788"/>
    <n v="2996492"/>
  </r>
  <r>
    <s v="DQ-01194"/>
    <x v="180"/>
    <x v="0"/>
    <s v="OA0005"/>
    <s v="Bedak Heroxyn 150 gr"/>
    <s v="Obat Alergi"/>
    <s v="OA0005|"/>
    <n v="22"/>
    <m/>
    <s v=""/>
    <s v="RS DQLab"/>
    <x v="1"/>
    <s v=""/>
    <s v=""/>
    <s v=""/>
    <n v="16950"/>
    <n v="372900"/>
  </r>
  <r>
    <s v="DQ-01195"/>
    <x v="180"/>
    <x v="0"/>
    <s v="OH0005"/>
    <s v="Irbesartan"/>
    <s v="Obat Hipertensi"/>
    <s v="OH0005|"/>
    <n v="24"/>
    <m/>
    <s v=""/>
    <s v="RS DQLab"/>
    <x v="1"/>
    <s v=""/>
    <s v=""/>
    <s v=""/>
    <n v="108794"/>
    <n v="2611056"/>
  </r>
  <r>
    <s v="DQ-01196"/>
    <x v="180"/>
    <x v="0"/>
    <s v="OT0001"/>
    <s v="Otilon Ear Drops 8 mL"/>
    <s v="Obat Telinga"/>
    <s v="OT0001|"/>
    <n v="22"/>
    <m/>
    <s v=""/>
    <s v="RS DQLab"/>
    <x v="1"/>
    <s v=""/>
    <s v=""/>
    <s v=""/>
    <n v="55000"/>
    <n v="1210000"/>
  </r>
  <r>
    <s v="DQ-01197"/>
    <x v="180"/>
    <x v="0"/>
    <s v="OT0001"/>
    <s v="Otilon Ear Drops 8 mL"/>
    <s v="Obat Telinga"/>
    <s v="OT0001|"/>
    <n v="14"/>
    <m/>
    <s v=""/>
    <s v="RS DQLab"/>
    <x v="1"/>
    <s v=""/>
    <s v=""/>
    <s v=""/>
    <n v="55000"/>
    <n v="770000"/>
  </r>
  <r>
    <s v="DQ-01198"/>
    <x v="180"/>
    <x v="0"/>
    <s v="OA0006"/>
    <s v="Dexteem Box Plus 100 Tablet"/>
    <s v="Obat Alergi"/>
    <s v="OA0006|"/>
    <n v="23"/>
    <m/>
    <s v=""/>
    <s v="RS DQLab"/>
    <x v="1"/>
    <s v=""/>
    <s v=""/>
    <s v=""/>
    <n v="25322"/>
    <n v="582406"/>
  </r>
  <r>
    <s v="DQ-01199"/>
    <x v="180"/>
    <x v="0"/>
    <s v="OA0006"/>
    <s v="Dexteem Box Plus 100 Tablet"/>
    <s v="Obat Alergi"/>
    <s v="OA0006|"/>
    <n v="51"/>
    <m/>
    <s v=""/>
    <s v="RS DQLab"/>
    <x v="1"/>
    <s v=""/>
    <s v=""/>
    <s v=""/>
    <n v="25322"/>
    <n v="1291422"/>
  </r>
  <r>
    <s v="DQ-01200"/>
    <x v="180"/>
    <x v="0"/>
    <s v="OB0006"/>
    <s v="Ultraflu Box Isi 25 Strip"/>
    <s v="Obat Batuk &amp; Pilek"/>
    <s v="OB0006|"/>
    <n v="263"/>
    <m/>
    <s v=""/>
    <s v="RS DQLab"/>
    <x v="1"/>
    <s v=""/>
    <s v=""/>
    <s v=""/>
    <n v="72500"/>
    <n v="19067500"/>
  </r>
  <r>
    <s v="DQ-01201"/>
    <x v="181"/>
    <x v="0"/>
    <s v="OA0005"/>
    <s v="Bedak Heroxyn 150 gr"/>
    <s v="Obat Alergi"/>
    <s v="OA0005|"/>
    <n v="15"/>
    <m/>
    <s v=""/>
    <s v="RS DQLab"/>
    <x v="1"/>
    <s v=""/>
    <s v=""/>
    <s v=""/>
    <n v="16950"/>
    <n v="254250"/>
  </r>
  <r>
    <s v="DQ-01202"/>
    <x v="181"/>
    <x v="0"/>
    <s v="OD0005"/>
    <s v="Panadol Anak Tablet 1 Strip"/>
    <s v="Obat Sakit Kepala &amp; Demam"/>
    <s v="OD0005|"/>
    <n v="7"/>
    <m/>
    <s v=""/>
    <s v="RS DQLab"/>
    <x v="1"/>
    <s v=""/>
    <s v=""/>
    <s v=""/>
    <n v="25000"/>
    <n v="175000"/>
  </r>
  <r>
    <s v="DQ-01203"/>
    <x v="181"/>
    <x v="0"/>
    <s v="OB0008"/>
    <s v="Konidin 4 Tablet"/>
    <s v="Obat Batuk &amp; Pilek"/>
    <s v="OB0008|"/>
    <n v="74"/>
    <m/>
    <s v=""/>
    <s v="RS DQLab"/>
    <x v="1"/>
    <s v=""/>
    <s v=""/>
    <s v=""/>
    <n v="2460"/>
    <n v="182040"/>
  </r>
  <r>
    <s v="DQ-01204"/>
    <x v="182"/>
    <x v="0"/>
    <s v="OA0005"/>
    <s v="Bedak Heroxyn 150 gr"/>
    <s v="Obat Alergi"/>
    <s v="OA0005|"/>
    <n v="14"/>
    <m/>
    <s v=""/>
    <s v="RS DQLab"/>
    <x v="1"/>
    <s v=""/>
    <s v=""/>
    <s v=""/>
    <n v="16950"/>
    <n v="237300"/>
  </r>
  <r>
    <s v="DQ-01205"/>
    <x v="182"/>
    <x v="0"/>
    <s v="OH0005"/>
    <s v="Irbesartan"/>
    <s v="Obat Hipertensi"/>
    <s v="OH0005|"/>
    <n v="46"/>
    <m/>
    <s v=""/>
    <s v="RS DQLab"/>
    <x v="1"/>
    <s v=""/>
    <s v=""/>
    <s v=""/>
    <n v="108794"/>
    <n v="5004524"/>
  </r>
  <r>
    <s v="DQ-01206"/>
    <x v="182"/>
    <x v="0"/>
    <s v="OH0001"/>
    <s v="Carditens"/>
    <s v="Obat Hipertensi"/>
    <s v="OH0001|"/>
    <n v="64"/>
    <m/>
    <s v=""/>
    <s v="RS DQLab"/>
    <x v="1"/>
    <s v=""/>
    <s v=""/>
    <s v=""/>
    <n v="100000"/>
    <n v="6400000"/>
  </r>
  <r>
    <s v="DQ-01207"/>
    <x v="182"/>
    <x v="0"/>
    <s v="OD0006"/>
    <s v="Proris Ibuprofen"/>
    <s v="Obat Sakit Kepala &amp; Demam"/>
    <s v="OD0006|"/>
    <n v="16"/>
    <m/>
    <s v=""/>
    <s v="RS DQLab"/>
    <x v="1"/>
    <s v=""/>
    <s v=""/>
    <s v=""/>
    <n v="25000"/>
    <n v="400000"/>
  </r>
  <r>
    <s v="DQ-01208"/>
    <x v="182"/>
    <x v="0"/>
    <s v="OH0002"/>
    <s v="Concor 5MG Strip 10"/>
    <s v="Obat Hipertensi"/>
    <s v="OH0002|"/>
    <n v="2"/>
    <m/>
    <s v=""/>
    <s v="RS DQLab"/>
    <x v="1"/>
    <s v=""/>
    <s v=""/>
    <s v=""/>
    <n v="102000"/>
    <n v="204000"/>
  </r>
  <r>
    <s v="DQ-01209"/>
    <x v="182"/>
    <x v="0"/>
    <s v="OA0005"/>
    <s v="Bedak Heroxyn 150 gr"/>
    <s v="Obat Alergi"/>
    <s v="OA0005|DQLab-08"/>
    <n v="2000"/>
    <s v="DQLab-08"/>
    <s v="DQLab Pharmacy Cilandak"/>
    <m/>
    <x v="0"/>
    <n v="14"/>
    <n v="17289"/>
    <n v="34578000"/>
    <s v=""/>
    <s v=""/>
  </r>
  <r>
    <s v="DQ-01210"/>
    <x v="182"/>
    <x v="0"/>
    <s v="OA0006"/>
    <s v="Dexteem Box Plus 100 Tablet"/>
    <s v="Obat Alergi"/>
    <s v="OA0006|DQLab-10"/>
    <n v="1000"/>
    <s v="DQLab-10"/>
    <s v="DQLab Pharmacy Cempaka Putih"/>
    <m/>
    <x v="0"/>
    <s v=""/>
    <s v=""/>
    <s v=""/>
    <s v=""/>
    <s v=""/>
  </r>
  <r>
    <s v="DQ-01211"/>
    <x v="182"/>
    <x v="0"/>
    <s v="OB0008"/>
    <s v="Konidin 4 Tablet"/>
    <s v="Obat Batuk &amp; Pilek"/>
    <s v="OB0008|DQLab-02"/>
    <n v="1000"/>
    <s v="DQLab-02"/>
    <s v="DQLab Pharmacy Senayan"/>
    <m/>
    <x v="0"/>
    <n v="7"/>
    <n v="2312"/>
    <n v="2312000"/>
    <s v=""/>
    <s v=""/>
  </r>
  <r>
    <s v="DQ-01212"/>
    <x v="182"/>
    <x v="0"/>
    <s v="OD0010"/>
    <s v="Cilostazol Bernofarm"/>
    <s v="Obat Sakit Kepala &amp; Demam"/>
    <s v="OD0010|DQLab-12"/>
    <n v="1000"/>
    <s v="DQLab-12"/>
    <s v="DQLab Pharmacy Jagakarsa"/>
    <m/>
    <x v="0"/>
    <n v="28"/>
    <n v="45905"/>
    <n v="45905000"/>
    <s v=""/>
    <s v=""/>
  </r>
  <r>
    <s v="DQ-01213"/>
    <x v="182"/>
    <x v="0"/>
    <s v="OH0002"/>
    <s v="Concor 5MG Strip 10"/>
    <s v="Obat Hipertensi"/>
    <s v="OH0002|DQLab-11"/>
    <n v="1000"/>
    <s v="DQLab-11"/>
    <s v="DQLab Pharmacy Jatinegara"/>
    <m/>
    <x v="0"/>
    <n v="7"/>
    <n v="99960"/>
    <n v="99960000"/>
    <s v=""/>
    <s v=""/>
  </r>
  <r>
    <s v="DQ-01214"/>
    <x v="183"/>
    <x v="0"/>
    <s v="OA0005"/>
    <s v="Bedak Heroxyn 150 gr"/>
    <s v="Obat Alergi"/>
    <s v="OA0005|"/>
    <n v="75"/>
    <m/>
    <s v=""/>
    <s v="RS DQLab"/>
    <x v="1"/>
    <s v=""/>
    <s v=""/>
    <s v=""/>
    <n v="16950"/>
    <n v="1271250"/>
  </r>
  <r>
    <s v="DQ-01215"/>
    <x v="183"/>
    <x v="0"/>
    <s v="OH0004"/>
    <s v="Amlodipine Besilate"/>
    <s v="Obat Hipertensi"/>
    <s v="OH0004|"/>
    <n v="50"/>
    <m/>
    <s v=""/>
    <s v="RS DQLab"/>
    <x v="1"/>
    <s v=""/>
    <s v=""/>
    <s v=""/>
    <n v="7467"/>
    <n v="373350"/>
  </r>
  <r>
    <s v="DQ-01216"/>
    <x v="184"/>
    <x v="0"/>
    <s v="OB0002"/>
    <s v="Decolsen 1 Strip 4 Tablet"/>
    <s v="Obat Batuk &amp; Pilek"/>
    <s v="OB0002|"/>
    <n v="44"/>
    <m/>
    <s v=""/>
    <s v="RS DQLab"/>
    <x v="1"/>
    <s v=""/>
    <s v=""/>
    <s v=""/>
    <n v="2886"/>
    <n v="126984"/>
  </r>
  <r>
    <s v="DQ-01217"/>
    <x v="184"/>
    <x v="0"/>
    <s v="OH0005"/>
    <s v="Irbesartan"/>
    <s v="Obat Hipertensi"/>
    <s v="OH0005|"/>
    <n v="14"/>
    <m/>
    <s v=""/>
    <s v="RS DQLab"/>
    <x v="1"/>
    <s v=""/>
    <s v=""/>
    <s v=""/>
    <n v="108794"/>
    <n v="1523116"/>
  </r>
  <r>
    <s v="DQ-01218"/>
    <x v="184"/>
    <x v="0"/>
    <s v="OH0003"/>
    <s v="Candesartan Ogb Dexa"/>
    <s v="Obat Hipertensi"/>
    <s v="OH0003|"/>
    <n v="35"/>
    <m/>
    <s v=""/>
    <s v="RS DQLab"/>
    <x v="1"/>
    <s v=""/>
    <s v=""/>
    <s v=""/>
    <n v="5000"/>
    <n v="175000"/>
  </r>
  <r>
    <s v="DQ-01219"/>
    <x v="184"/>
    <x v="0"/>
    <s v="OK0002"/>
    <s v="Hyperchol 100 MG 12 KPS"/>
    <s v="Obat Kolesterol"/>
    <s v="OK0002|"/>
    <n v="1"/>
    <m/>
    <s v=""/>
    <s v="RS DQLab"/>
    <x v="1"/>
    <s v=""/>
    <s v=""/>
    <s v=""/>
    <n v="42800"/>
    <n v="42800"/>
  </r>
  <r>
    <s v="DQ-01220"/>
    <x v="184"/>
    <x v="0"/>
    <s v="OB0007"/>
    <s v="Vicks Inhaler 0.5 mL"/>
    <s v="Obat Batuk &amp; Pilek"/>
    <s v="OB0007|"/>
    <n v="6"/>
    <m/>
    <s v=""/>
    <s v="RS DQLab"/>
    <x v="1"/>
    <s v=""/>
    <s v=""/>
    <s v=""/>
    <n v="16155"/>
    <n v="96930"/>
  </r>
  <r>
    <s v="DQ-01221"/>
    <x v="184"/>
    <x v="0"/>
    <s v="OB0001"/>
    <s v="Neozep Forte 1 Strip 4 Tablet"/>
    <s v="Obat Batuk &amp; Pilek"/>
    <s v="OB0001|"/>
    <n v="105"/>
    <m/>
    <s v=""/>
    <s v="RS DQLab"/>
    <x v="1"/>
    <s v=""/>
    <s v=""/>
    <s v=""/>
    <n v="2324"/>
    <n v="244020"/>
  </r>
  <r>
    <s v="DQ-01222"/>
    <x v="185"/>
    <x v="0"/>
    <s v="OA0005"/>
    <s v="Bedak Heroxyn 150 gr"/>
    <s v="Obat Alergi"/>
    <s v="OA0005|"/>
    <n v="13"/>
    <m/>
    <s v=""/>
    <s v="RS DQLab"/>
    <x v="1"/>
    <s v=""/>
    <s v=""/>
    <s v=""/>
    <n v="16950"/>
    <n v="220350"/>
  </r>
  <r>
    <s v="DQ-01223"/>
    <x v="185"/>
    <x v="0"/>
    <s v="OH0005"/>
    <s v="Irbesartan"/>
    <s v="Obat Hipertensi"/>
    <s v="OH0005|"/>
    <n v="15"/>
    <m/>
    <s v=""/>
    <s v="RS DQLab"/>
    <x v="1"/>
    <s v=""/>
    <s v=""/>
    <s v=""/>
    <n v="108794"/>
    <n v="1631910"/>
  </r>
  <r>
    <s v="DQ-01224"/>
    <x v="185"/>
    <x v="0"/>
    <s v="OD0009"/>
    <s v="Sanmol 500 MG 4 Tablet"/>
    <s v="Obat Sakit Kepala &amp; Demam"/>
    <s v="OD0009|"/>
    <n v="20"/>
    <m/>
    <s v=""/>
    <s v="RS DQLab"/>
    <x v="1"/>
    <s v=""/>
    <s v=""/>
    <s v=""/>
    <n v="1600"/>
    <n v="32000"/>
  </r>
  <r>
    <s v="DQ-01225"/>
    <x v="186"/>
    <x v="0"/>
    <s v="OD0009"/>
    <s v="Sanmol 500 MG 4 Tablet"/>
    <s v="Obat Sakit Kepala &amp; Demam"/>
    <s v="OD0009|"/>
    <n v="11"/>
    <m/>
    <s v=""/>
    <s v="RS DQLab"/>
    <x v="1"/>
    <s v=""/>
    <s v=""/>
    <s v=""/>
    <n v="1600"/>
    <n v="17600"/>
  </r>
  <r>
    <s v="DQ-01226"/>
    <x v="186"/>
    <x v="0"/>
    <s v="OH0003"/>
    <s v="Candesartan Ogb Dexa"/>
    <s v="Obat Hipertensi"/>
    <s v="OH0003|"/>
    <n v="2"/>
    <m/>
    <s v=""/>
    <s v="RS DQLab"/>
    <x v="1"/>
    <s v=""/>
    <s v=""/>
    <s v=""/>
    <n v="5000"/>
    <n v="10000"/>
  </r>
  <r>
    <s v="DQ-01227"/>
    <x v="186"/>
    <x v="0"/>
    <s v="OD0011"/>
    <s v="Paramex Tablet / Obat"/>
    <s v="Obat Sakit Kepala &amp; Demam"/>
    <s v="OD0011|"/>
    <n v="3"/>
    <m/>
    <s v=""/>
    <s v="RS DQLab"/>
    <x v="1"/>
    <s v=""/>
    <s v=""/>
    <s v=""/>
    <n v="2560"/>
    <n v="7680"/>
  </r>
  <r>
    <s v="DQ-01228"/>
    <x v="186"/>
    <x v="0"/>
    <s v="OH0001"/>
    <s v="Carditens"/>
    <s v="Obat Hipertensi"/>
    <s v="OH0001|"/>
    <n v="207"/>
    <m/>
    <s v=""/>
    <s v="RS DQLab"/>
    <x v="1"/>
    <s v=""/>
    <s v=""/>
    <s v=""/>
    <n v="100000"/>
    <n v="20700000"/>
  </r>
  <r>
    <s v="DQ-01229"/>
    <x v="186"/>
    <x v="0"/>
    <s v="OA0004"/>
    <s v="Bisoprolol Ogb Dexa"/>
    <s v="Obat Alergi"/>
    <s v="OA0004|"/>
    <n v="38"/>
    <m/>
    <s v=""/>
    <s v="RS DQLab"/>
    <x v="1"/>
    <s v=""/>
    <s v=""/>
    <s v=""/>
    <n v="10000"/>
    <n v="380000"/>
  </r>
  <r>
    <s v="DQ-01230"/>
    <x v="186"/>
    <x v="0"/>
    <s v="OB0007"/>
    <s v="Vicks Inhaler 0.5 mL"/>
    <s v="Obat Batuk &amp; Pilek"/>
    <s v="OB0007|"/>
    <n v="5"/>
    <m/>
    <s v=""/>
    <s v="RS DQLab"/>
    <x v="1"/>
    <s v=""/>
    <s v=""/>
    <s v=""/>
    <n v="16155"/>
    <n v="80775"/>
  </r>
  <r>
    <s v="DQ-01231"/>
    <x v="186"/>
    <x v="0"/>
    <s v="OH0004"/>
    <s v="Amlodipine Besilate"/>
    <s v="Obat Hipertensi"/>
    <s v="OH0004|"/>
    <n v="15"/>
    <m/>
    <s v=""/>
    <s v="RS DQLab"/>
    <x v="1"/>
    <s v=""/>
    <s v=""/>
    <s v=""/>
    <n v="7467"/>
    <n v="112005"/>
  </r>
  <r>
    <s v="DQ-01232"/>
    <x v="187"/>
    <x v="0"/>
    <s v="OD0008"/>
    <s v="Bodrex Extra"/>
    <s v="Obat Sakit Kepala &amp; Demam"/>
    <s v="OD0008|"/>
    <n v="22"/>
    <m/>
    <s v=""/>
    <s v="RS DQLab"/>
    <x v="1"/>
    <s v=""/>
    <s v=""/>
    <s v=""/>
    <n v="50788"/>
    <n v="1117336"/>
  </r>
  <r>
    <s v="DQ-01233"/>
    <x v="187"/>
    <x v="0"/>
    <s v="OD0009"/>
    <s v="Sanmol 500 MG 4 Tablet"/>
    <s v="Obat Sakit Kepala &amp; Demam"/>
    <s v="OD0009|"/>
    <n v="39"/>
    <m/>
    <s v=""/>
    <s v="RS DQLab"/>
    <x v="1"/>
    <s v=""/>
    <s v=""/>
    <s v=""/>
    <n v="1600"/>
    <n v="62400"/>
  </r>
  <r>
    <s v="DQ-01234"/>
    <x v="187"/>
    <x v="0"/>
    <s v="OD0006"/>
    <s v="Proris Ibuprofen"/>
    <s v="Obat Sakit Kepala &amp; Demam"/>
    <s v="OD0006|"/>
    <n v="1"/>
    <m/>
    <s v=""/>
    <s v="RS DQLab"/>
    <x v="1"/>
    <s v=""/>
    <s v=""/>
    <s v=""/>
    <n v="25000"/>
    <n v="25000"/>
  </r>
  <r>
    <s v="DQ-01235"/>
    <x v="188"/>
    <x v="0"/>
    <s v="OB0002"/>
    <s v="Decolsen 1 Strip 4 Tablet"/>
    <s v="Obat Batuk &amp; Pilek"/>
    <s v="OB0002|"/>
    <n v="43"/>
    <m/>
    <s v=""/>
    <s v="RS DQLab"/>
    <x v="1"/>
    <s v=""/>
    <s v=""/>
    <s v=""/>
    <n v="2886"/>
    <n v="124098"/>
  </r>
  <r>
    <s v="DQ-01236"/>
    <x v="188"/>
    <x v="0"/>
    <s v="OB0002"/>
    <s v="Decolsen 1 Strip 4 Tablet"/>
    <s v="Obat Batuk &amp; Pilek"/>
    <s v="OB0002|"/>
    <n v="9"/>
    <m/>
    <s v=""/>
    <s v="RS DQLab"/>
    <x v="1"/>
    <s v=""/>
    <s v=""/>
    <s v=""/>
    <n v="2886"/>
    <n v="25974"/>
  </r>
  <r>
    <s v="DQ-01237"/>
    <x v="188"/>
    <x v="0"/>
    <s v="OA0005"/>
    <s v="Bedak Heroxyn 150 gr"/>
    <s v="Obat Alergi"/>
    <s v="OA0005|"/>
    <n v="6"/>
    <m/>
    <s v=""/>
    <s v="RS DQLab"/>
    <x v="1"/>
    <s v=""/>
    <s v=""/>
    <s v=""/>
    <n v="16950"/>
    <n v="101700"/>
  </r>
  <r>
    <s v="DQ-01238"/>
    <x v="188"/>
    <x v="0"/>
    <s v="OA0005"/>
    <s v="Bedak Heroxyn 150 gr"/>
    <s v="Obat Alergi"/>
    <s v="OA0005|"/>
    <n v="27"/>
    <m/>
    <s v=""/>
    <s v="RS DQLab"/>
    <x v="1"/>
    <s v=""/>
    <s v=""/>
    <s v=""/>
    <n v="16950"/>
    <n v="457650"/>
  </r>
  <r>
    <s v="DQ-01239"/>
    <x v="188"/>
    <x v="0"/>
    <s v="OA0006"/>
    <s v="Dexteem Box Plus 100 Tablet"/>
    <s v="Obat Alergi"/>
    <s v="OA0006|"/>
    <n v="9"/>
    <m/>
    <s v=""/>
    <s v="RS DQLab"/>
    <x v="1"/>
    <s v=""/>
    <s v=""/>
    <s v=""/>
    <n v="25322"/>
    <n v="227898"/>
  </r>
  <r>
    <s v="DQ-01240"/>
    <x v="188"/>
    <x v="0"/>
    <s v="OD0001"/>
    <s v="Koolfever"/>
    <s v="Obat Sakit Kepala &amp; Demam"/>
    <s v="OD0001|"/>
    <n v="4"/>
    <m/>
    <s v=""/>
    <s v="RS DQLab"/>
    <x v="1"/>
    <s v=""/>
    <s v=""/>
    <s v=""/>
    <n v="7500"/>
    <n v="30000"/>
  </r>
  <r>
    <s v="DQ-01241"/>
    <x v="188"/>
    <x v="0"/>
    <s v="OD0001"/>
    <s v="Koolfever"/>
    <s v="Obat Sakit Kepala &amp; Demam"/>
    <s v="OD0001|"/>
    <n v="4"/>
    <m/>
    <s v=""/>
    <s v="RS DQLab"/>
    <x v="1"/>
    <s v=""/>
    <s v=""/>
    <s v=""/>
    <n v="7500"/>
    <n v="30000"/>
  </r>
  <r>
    <s v="DQ-01242"/>
    <x v="189"/>
    <x v="0"/>
    <s v="OA0005"/>
    <s v="Bedak Heroxyn 150 gr"/>
    <s v="Obat Alergi"/>
    <s v="OA0005|"/>
    <n v="63"/>
    <m/>
    <s v=""/>
    <s v="RS DQLab"/>
    <x v="1"/>
    <s v=""/>
    <s v=""/>
    <s v=""/>
    <n v="16950"/>
    <n v="1067850"/>
  </r>
  <r>
    <s v="DQ-01243"/>
    <x v="189"/>
    <x v="0"/>
    <s v="OH0003"/>
    <s v="Candesartan Ogb Dexa"/>
    <s v="Obat Hipertensi"/>
    <s v="OH0003|"/>
    <n v="14"/>
    <m/>
    <s v=""/>
    <s v="RS DQLab"/>
    <x v="1"/>
    <s v=""/>
    <s v=""/>
    <s v=""/>
    <n v="5000"/>
    <n v="70000"/>
  </r>
  <r>
    <s v="DQ-01244"/>
    <x v="189"/>
    <x v="0"/>
    <s v="OA0006"/>
    <s v="Dexteem Box Plus 100 Tablet"/>
    <s v="Obat Alergi"/>
    <s v="OA0006|"/>
    <n v="108"/>
    <m/>
    <s v=""/>
    <s v="RS DQLab"/>
    <x v="1"/>
    <s v=""/>
    <s v=""/>
    <s v=""/>
    <n v="25322"/>
    <n v="2734776"/>
  </r>
  <r>
    <s v="DQ-01245"/>
    <x v="189"/>
    <x v="0"/>
    <s v="OD0007"/>
    <s v="Sanmol Paracetamol"/>
    <s v="Obat Sakit Kepala &amp; Demam"/>
    <s v="OD0007|"/>
    <n v="737"/>
    <m/>
    <s v=""/>
    <s v="RS DQLab"/>
    <x v="1"/>
    <s v=""/>
    <s v=""/>
    <s v=""/>
    <n v="16100"/>
    <n v="11865700"/>
  </r>
  <r>
    <s v="DQ-01246"/>
    <x v="190"/>
    <x v="0"/>
    <s v="OB0002"/>
    <s v="Decolsen 1 Strip 4 Tablet"/>
    <s v="Obat Batuk &amp; Pilek"/>
    <s v="OB0002|"/>
    <n v="17"/>
    <m/>
    <s v=""/>
    <s v="RS DQLab"/>
    <x v="1"/>
    <s v=""/>
    <s v=""/>
    <s v=""/>
    <n v="2886"/>
    <n v="49062"/>
  </r>
  <r>
    <s v="DQ-01247"/>
    <x v="190"/>
    <x v="0"/>
    <s v="OD0008"/>
    <s v="Bodrex Extra"/>
    <s v="Obat Sakit Kepala &amp; Demam"/>
    <s v="OD0008|"/>
    <n v="63"/>
    <m/>
    <s v=""/>
    <s v="RS DQLab"/>
    <x v="1"/>
    <s v=""/>
    <s v=""/>
    <s v=""/>
    <n v="50788"/>
    <n v="3199644"/>
  </r>
  <r>
    <s v="DQ-01248"/>
    <x v="190"/>
    <x v="0"/>
    <s v="OH0005"/>
    <s v="Irbesartan"/>
    <s v="Obat Hipertensi"/>
    <s v="OH0005|"/>
    <n v="5"/>
    <m/>
    <s v=""/>
    <s v="RS DQLab"/>
    <x v="1"/>
    <s v=""/>
    <s v=""/>
    <s v=""/>
    <n v="108794"/>
    <n v="543970"/>
  </r>
  <r>
    <s v="DQ-01249"/>
    <x v="190"/>
    <x v="0"/>
    <s v="OD0009"/>
    <s v="Sanmol 500 MG 4 Tablet"/>
    <s v="Obat Sakit Kepala &amp; Demam"/>
    <s v="OD0009|"/>
    <n v="24"/>
    <m/>
    <s v=""/>
    <s v="RS DQLab"/>
    <x v="1"/>
    <s v=""/>
    <s v=""/>
    <s v=""/>
    <n v="1600"/>
    <n v="38400"/>
  </r>
  <r>
    <s v="DQ-01250"/>
    <x v="190"/>
    <x v="0"/>
    <s v="OK0002"/>
    <s v="Hyperchol 100 MG 12 KPS"/>
    <s v="Obat Kolesterol"/>
    <s v="OK0002|"/>
    <n v="98"/>
    <m/>
    <s v=""/>
    <s v="RS DQLab"/>
    <x v="1"/>
    <s v=""/>
    <s v=""/>
    <s v=""/>
    <n v="42800"/>
    <n v="4194400"/>
  </r>
  <r>
    <s v="DQ-01251"/>
    <x v="190"/>
    <x v="0"/>
    <s v="OB0001"/>
    <s v="Neozep Forte 1 Strip 4 Tablet"/>
    <s v="Obat Batuk &amp; Pilek"/>
    <s v="OB0001|"/>
    <n v="340"/>
    <m/>
    <s v=""/>
    <s v="RS DQLab"/>
    <x v="1"/>
    <s v=""/>
    <s v=""/>
    <s v=""/>
    <n v="2324"/>
    <n v="790160"/>
  </r>
  <r>
    <s v="DQ-01252"/>
    <x v="190"/>
    <x v="0"/>
    <s v="OD0010"/>
    <s v="Cilostazol Bernofarm"/>
    <s v="Obat Sakit Kepala &amp; Demam"/>
    <s v="OD0010|"/>
    <n v="2"/>
    <m/>
    <s v=""/>
    <s v="RS DQLab"/>
    <x v="1"/>
    <s v=""/>
    <s v=""/>
    <s v=""/>
    <n v="45450"/>
    <n v="90900"/>
  </r>
  <r>
    <s v="DQ-01253"/>
    <x v="191"/>
    <x v="0"/>
    <s v="OB0002"/>
    <s v="Decolsen 1 Strip 4 Tablet"/>
    <s v="Obat Batuk &amp; Pilek"/>
    <s v="OB0002|"/>
    <n v="13"/>
    <m/>
    <s v=""/>
    <s v="RS DQLab"/>
    <x v="1"/>
    <s v=""/>
    <s v=""/>
    <s v=""/>
    <n v="2886"/>
    <n v="37518"/>
  </r>
  <r>
    <s v="DQ-01254"/>
    <x v="191"/>
    <x v="0"/>
    <s v="OB0002"/>
    <s v="Decolsen 1 Strip 4 Tablet"/>
    <s v="Obat Batuk &amp; Pilek"/>
    <s v="OB0002|"/>
    <n v="11"/>
    <m/>
    <s v=""/>
    <s v="RS DQLab"/>
    <x v="1"/>
    <s v=""/>
    <s v=""/>
    <s v=""/>
    <n v="2886"/>
    <n v="31746"/>
  </r>
  <r>
    <s v="DQ-01255"/>
    <x v="191"/>
    <x v="0"/>
    <s v="OD0008"/>
    <s v="Bodrex Extra"/>
    <s v="Obat Sakit Kepala &amp; Demam"/>
    <s v="OD0008|"/>
    <n v="50"/>
    <m/>
    <s v=""/>
    <s v="RS DQLab"/>
    <x v="1"/>
    <s v=""/>
    <s v=""/>
    <s v=""/>
    <n v="50788"/>
    <n v="2539400"/>
  </r>
  <r>
    <s v="DQ-01256"/>
    <x v="191"/>
    <x v="0"/>
    <s v="OA0005"/>
    <s v="Bedak Heroxyn 150 gr"/>
    <s v="Obat Alergi"/>
    <s v="OA0005|"/>
    <n v="33"/>
    <m/>
    <s v=""/>
    <s v="RS DQLab"/>
    <x v="1"/>
    <s v=""/>
    <s v=""/>
    <s v=""/>
    <n v="16950"/>
    <n v="559350"/>
  </r>
  <r>
    <s v="DQ-01257"/>
    <x v="191"/>
    <x v="0"/>
    <s v="OT0001"/>
    <s v="Otilon Ear Drops 8 mL"/>
    <s v="Obat Telinga"/>
    <s v="OT0001|"/>
    <n v="26"/>
    <m/>
    <s v=""/>
    <s v="RS DQLab"/>
    <x v="1"/>
    <s v=""/>
    <s v=""/>
    <s v=""/>
    <n v="55000"/>
    <n v="1430000"/>
  </r>
  <r>
    <s v="DQ-01258"/>
    <x v="191"/>
    <x v="0"/>
    <s v="OH0003"/>
    <s v="Candesartan Ogb Dexa"/>
    <s v="Obat Hipertensi"/>
    <s v="OH0003|"/>
    <n v="5"/>
    <m/>
    <s v=""/>
    <s v="RS DQLab"/>
    <x v="1"/>
    <s v=""/>
    <s v=""/>
    <s v=""/>
    <n v="5000"/>
    <n v="25000"/>
  </r>
  <r>
    <s v="DQ-01259"/>
    <x v="191"/>
    <x v="0"/>
    <s v="OA0006"/>
    <s v="Dexteem Box Plus 100 Tablet"/>
    <s v="Obat Alergi"/>
    <s v="OA0006|"/>
    <n v="40"/>
    <m/>
    <s v=""/>
    <s v="RS DQLab"/>
    <x v="1"/>
    <s v=""/>
    <s v=""/>
    <s v=""/>
    <n v="25322"/>
    <n v="1012880"/>
  </r>
  <r>
    <s v="DQ-01260"/>
    <x v="191"/>
    <x v="0"/>
    <s v="OD0007"/>
    <s v="Sanmol Paracetamol"/>
    <s v="Obat Sakit Kepala &amp; Demam"/>
    <s v="OD0007|"/>
    <n v="5"/>
    <m/>
    <s v=""/>
    <s v="RS DQLab"/>
    <x v="1"/>
    <s v=""/>
    <s v=""/>
    <s v=""/>
    <n v="16100"/>
    <n v="80500"/>
  </r>
  <r>
    <s v="DQ-01261"/>
    <x v="192"/>
    <x v="0"/>
    <s v="OB0002"/>
    <s v="Decolsen 1 Strip 4 Tablet"/>
    <s v="Obat Batuk &amp; Pilek"/>
    <s v="OB0002|"/>
    <n v="47"/>
    <m/>
    <s v=""/>
    <s v="RS DQLab"/>
    <x v="1"/>
    <s v=""/>
    <s v=""/>
    <s v=""/>
    <n v="2886"/>
    <n v="135642"/>
  </r>
  <r>
    <s v="DQ-01262"/>
    <x v="192"/>
    <x v="0"/>
    <s v="OB0002"/>
    <s v="Decolsen 1 Strip 4 Tablet"/>
    <s v="Obat Batuk &amp; Pilek"/>
    <s v="OB0002|"/>
    <n v="65"/>
    <m/>
    <s v=""/>
    <s v="RS DQLab"/>
    <x v="1"/>
    <s v=""/>
    <s v=""/>
    <s v=""/>
    <n v="2886"/>
    <n v="187590"/>
  </r>
  <r>
    <s v="DQ-01263"/>
    <x v="192"/>
    <x v="0"/>
    <s v="OH0003"/>
    <s v="Candesartan Ogb Dexa"/>
    <s v="Obat Hipertensi"/>
    <s v="OH0003|"/>
    <n v="2"/>
    <m/>
    <s v=""/>
    <s v="RS DQLab"/>
    <x v="1"/>
    <s v=""/>
    <s v=""/>
    <s v=""/>
    <n v="5000"/>
    <n v="10000"/>
  </r>
  <r>
    <s v="DQ-01264"/>
    <x v="192"/>
    <x v="0"/>
    <s v="OB0006"/>
    <s v="Ultraflu Box Isi 25 Strip"/>
    <s v="Obat Batuk &amp; Pilek"/>
    <s v="OB0006|"/>
    <n v="19"/>
    <m/>
    <s v=""/>
    <s v="RS DQLab"/>
    <x v="1"/>
    <s v=""/>
    <s v=""/>
    <s v=""/>
    <n v="72500"/>
    <n v="1377500"/>
  </r>
  <r>
    <s v="DQ-01265"/>
    <x v="192"/>
    <x v="0"/>
    <s v="OB0001"/>
    <s v="Neozep Forte 1 Strip 4 Tablet"/>
    <s v="Obat Batuk &amp; Pilek"/>
    <s v="OB0001|"/>
    <n v="7"/>
    <m/>
    <s v=""/>
    <s v="RS DQLab"/>
    <x v="1"/>
    <s v=""/>
    <s v=""/>
    <s v=""/>
    <n v="2324"/>
    <n v="16268"/>
  </r>
  <r>
    <s v="DQ-01266"/>
    <x v="193"/>
    <x v="0"/>
    <s v="OD0008"/>
    <s v="Bodrex Extra"/>
    <s v="Obat Sakit Kepala &amp; Demam"/>
    <s v="OD0008|"/>
    <n v="10"/>
    <m/>
    <s v=""/>
    <s v="RS DQLab"/>
    <x v="1"/>
    <s v=""/>
    <s v=""/>
    <s v=""/>
    <n v="50788"/>
    <n v="507880"/>
  </r>
  <r>
    <s v="DQ-01267"/>
    <x v="193"/>
    <x v="0"/>
    <s v="OH0005"/>
    <s v="Irbesartan"/>
    <s v="Obat Hipertensi"/>
    <s v="OH0005|"/>
    <n v="23"/>
    <m/>
    <s v=""/>
    <s v="RS DQLab"/>
    <x v="1"/>
    <s v=""/>
    <s v=""/>
    <s v=""/>
    <n v="108794"/>
    <n v="2502262"/>
  </r>
  <r>
    <s v="DQ-01268"/>
    <x v="193"/>
    <x v="0"/>
    <s v="OH0005"/>
    <s v="Irbesartan"/>
    <s v="Obat Hipertensi"/>
    <s v="OH0005|"/>
    <n v="14"/>
    <m/>
    <s v=""/>
    <s v="RS DQLab"/>
    <x v="1"/>
    <s v=""/>
    <s v=""/>
    <s v=""/>
    <n v="108794"/>
    <n v="1523116"/>
  </r>
  <r>
    <s v="DQ-01269"/>
    <x v="193"/>
    <x v="0"/>
    <s v="OT0001"/>
    <s v="Otilon Ear Drops 8 mL"/>
    <s v="Obat Telinga"/>
    <s v="OT0001|"/>
    <n v="24"/>
    <m/>
    <s v=""/>
    <s v="RS DQLab"/>
    <x v="1"/>
    <s v=""/>
    <s v=""/>
    <s v=""/>
    <n v="55000"/>
    <n v="1320000"/>
  </r>
  <r>
    <s v="DQ-01270"/>
    <x v="193"/>
    <x v="0"/>
    <s v="OB0006"/>
    <s v="Ultraflu Box Isi 25 Strip"/>
    <s v="Obat Batuk &amp; Pilek"/>
    <s v="OB0006|"/>
    <n v="54"/>
    <m/>
    <s v=""/>
    <s v="RS DQLab"/>
    <x v="1"/>
    <s v=""/>
    <s v=""/>
    <s v=""/>
    <n v="72500"/>
    <n v="3915000"/>
  </r>
  <r>
    <s v="DQ-01271"/>
    <x v="193"/>
    <x v="0"/>
    <s v="OB0006"/>
    <s v="Ultraflu Box Isi 25 Strip"/>
    <s v="Obat Batuk &amp; Pilek"/>
    <s v="OB0006|"/>
    <n v="2046"/>
    <m/>
    <s v=""/>
    <s v="RS DQLab"/>
    <x v="1"/>
    <s v=""/>
    <s v=""/>
    <s v=""/>
    <n v="72500"/>
    <n v="148335000"/>
  </r>
  <r>
    <s v="DQ-01272"/>
    <x v="193"/>
    <x v="0"/>
    <s v="OD0001"/>
    <s v="Koolfever"/>
    <s v="Obat Sakit Kepala &amp; Demam"/>
    <s v="OD0001|"/>
    <n v="60"/>
    <m/>
    <s v=""/>
    <s v="RS DQLab"/>
    <x v="1"/>
    <s v=""/>
    <s v=""/>
    <s v=""/>
    <n v="7500"/>
    <n v="450000"/>
  </r>
  <r>
    <s v="DQ-01273"/>
    <x v="193"/>
    <x v="0"/>
    <s v="OD0006"/>
    <s v="Proris Ibuprofen"/>
    <s v="Obat Sakit Kepala &amp; Demam"/>
    <s v="OD0006|"/>
    <n v="73"/>
    <m/>
    <s v=""/>
    <s v="RS DQLab"/>
    <x v="1"/>
    <s v=""/>
    <s v=""/>
    <s v=""/>
    <n v="25000"/>
    <n v="1825000"/>
  </r>
  <r>
    <s v="DQ-01274"/>
    <x v="193"/>
    <x v="0"/>
    <s v="OB0008"/>
    <s v="Konidin 4 Tablet"/>
    <s v="Obat Batuk &amp; Pilek"/>
    <s v="OB0008|"/>
    <n v="15"/>
    <m/>
    <s v=""/>
    <s v="RS DQLab"/>
    <x v="1"/>
    <s v=""/>
    <s v=""/>
    <s v=""/>
    <n v="2460"/>
    <n v="36900"/>
  </r>
  <r>
    <s v="DQ-01275"/>
    <x v="193"/>
    <x v="0"/>
    <s v="OD0010"/>
    <s v="Cilostazol Bernofarm"/>
    <s v="Obat Sakit Kepala &amp; Demam"/>
    <s v="OD0010|"/>
    <n v="37"/>
    <m/>
    <s v=""/>
    <s v="RS DQLab"/>
    <x v="1"/>
    <s v=""/>
    <s v=""/>
    <s v=""/>
    <n v="45450"/>
    <n v="1681650"/>
  </r>
  <r>
    <s v="DQ-01276"/>
    <x v="194"/>
    <x v="0"/>
    <s v="OT0001"/>
    <s v="Otilon Ear Drops 8 mL"/>
    <s v="Obat Telinga"/>
    <s v="OT0001|"/>
    <n v="35"/>
    <m/>
    <s v=""/>
    <s v="RS DQLab"/>
    <x v="1"/>
    <s v=""/>
    <s v=""/>
    <s v=""/>
    <n v="55000"/>
    <n v="1925000"/>
  </r>
  <r>
    <s v="DQ-01277"/>
    <x v="194"/>
    <x v="0"/>
    <s v="OD0011"/>
    <s v="Paramex Tablet / Obat"/>
    <s v="Obat Sakit Kepala &amp; Demam"/>
    <s v="OD0011|"/>
    <n v="1"/>
    <m/>
    <s v=""/>
    <s v="RS DQLab"/>
    <x v="1"/>
    <s v=""/>
    <s v=""/>
    <s v=""/>
    <n v="2560"/>
    <n v="2560"/>
  </r>
  <r>
    <s v="DQ-01278"/>
    <x v="194"/>
    <x v="0"/>
    <s v="OD0001"/>
    <s v="Koolfever"/>
    <s v="Obat Sakit Kepala &amp; Demam"/>
    <s v="OD0001|"/>
    <n v="86"/>
    <m/>
    <s v=""/>
    <s v="RS DQLab"/>
    <x v="1"/>
    <s v=""/>
    <s v=""/>
    <s v=""/>
    <n v="7500"/>
    <n v="645000"/>
  </r>
  <r>
    <s v="DQ-01279"/>
    <x v="194"/>
    <x v="0"/>
    <s v="OA0003"/>
    <s v="Acetylcysteine Mahakam 200 mg"/>
    <s v="Obat Alergi"/>
    <s v="OA0003|"/>
    <n v="54"/>
    <m/>
    <s v=""/>
    <s v="RS DQLab"/>
    <x v="1"/>
    <s v=""/>
    <s v=""/>
    <s v=""/>
    <n v="33000"/>
    <n v="1782000"/>
  </r>
  <r>
    <s v="DQ-01280"/>
    <x v="194"/>
    <x v="0"/>
    <s v="OB0008"/>
    <s v="Konidin 4 Tablet"/>
    <s v="Obat Batuk &amp; Pilek"/>
    <s v="OB0008|"/>
    <n v="508"/>
    <m/>
    <s v=""/>
    <s v="RS DQLab"/>
    <x v="1"/>
    <s v=""/>
    <s v=""/>
    <s v=""/>
    <n v="2460"/>
    <n v="1249680"/>
  </r>
  <r>
    <s v="DQ-01281"/>
    <x v="194"/>
    <x v="0"/>
    <s v="OD0010"/>
    <s v="Cilostazol Bernofarm"/>
    <s v="Obat Sakit Kepala &amp; Demam"/>
    <s v="OD0010|"/>
    <n v="48"/>
    <m/>
    <s v=""/>
    <s v="RS DQLab"/>
    <x v="1"/>
    <s v=""/>
    <s v=""/>
    <s v=""/>
    <n v="45450"/>
    <n v="2181600"/>
  </r>
  <r>
    <s v="DQ-01282"/>
    <x v="195"/>
    <x v="0"/>
    <s v="OB0002"/>
    <s v="Decolsen 1 Strip 4 Tablet"/>
    <s v="Obat Batuk &amp; Pilek"/>
    <s v="OB0002|"/>
    <n v="83"/>
    <m/>
    <s v=""/>
    <s v="RS DQLab"/>
    <x v="1"/>
    <s v=""/>
    <s v=""/>
    <s v=""/>
    <n v="2886"/>
    <n v="239538"/>
  </r>
  <r>
    <s v="DQ-01283"/>
    <x v="195"/>
    <x v="0"/>
    <s v="OB0002"/>
    <s v="Decolsen 1 Strip 4 Tablet"/>
    <s v="Obat Batuk &amp; Pilek"/>
    <s v="OB0002|"/>
    <n v="68"/>
    <m/>
    <s v=""/>
    <s v="RS DQLab"/>
    <x v="1"/>
    <s v=""/>
    <s v=""/>
    <s v=""/>
    <n v="2886"/>
    <n v="196248"/>
  </r>
  <r>
    <s v="DQ-01284"/>
    <x v="195"/>
    <x v="0"/>
    <s v="OD0008"/>
    <s v="Bodrex Extra"/>
    <s v="Obat Sakit Kepala &amp; Demam"/>
    <s v="OD0008|"/>
    <n v="84"/>
    <m/>
    <s v=""/>
    <s v="RS DQLab"/>
    <x v="1"/>
    <s v=""/>
    <s v=""/>
    <s v=""/>
    <n v="50788"/>
    <n v="4266192"/>
  </r>
  <r>
    <s v="DQ-01285"/>
    <x v="195"/>
    <x v="0"/>
    <s v="OD0008"/>
    <s v="Bodrex Extra"/>
    <s v="Obat Sakit Kepala &amp; Demam"/>
    <s v="OD0008|"/>
    <n v="78"/>
    <m/>
    <s v=""/>
    <s v="RS DQLab"/>
    <x v="1"/>
    <s v=""/>
    <s v=""/>
    <s v=""/>
    <n v="50788"/>
    <n v="3961464"/>
  </r>
  <r>
    <s v="DQ-01286"/>
    <x v="195"/>
    <x v="0"/>
    <s v="OA0005"/>
    <s v="Bedak Heroxyn 150 gr"/>
    <s v="Obat Alergi"/>
    <s v="OA0005|"/>
    <n v="46"/>
    <m/>
    <s v=""/>
    <s v="RS DQLab"/>
    <x v="1"/>
    <s v=""/>
    <s v=""/>
    <s v=""/>
    <n v="16950"/>
    <n v="779700"/>
  </r>
  <r>
    <s v="DQ-01287"/>
    <x v="195"/>
    <x v="0"/>
    <s v="OA0005"/>
    <s v="Bedak Heroxyn 150 gr"/>
    <s v="Obat Alergi"/>
    <s v="OA0005|"/>
    <n v="13"/>
    <m/>
    <s v=""/>
    <s v="RS DQLab"/>
    <x v="1"/>
    <s v=""/>
    <s v=""/>
    <s v=""/>
    <n v="16950"/>
    <n v="220350"/>
  </r>
  <r>
    <s v="DQ-01288"/>
    <x v="195"/>
    <x v="0"/>
    <s v="OT0001"/>
    <s v="Otilon Ear Drops 8 mL"/>
    <s v="Obat Telinga"/>
    <s v="OT0001|"/>
    <n v="11"/>
    <m/>
    <s v=""/>
    <s v="RS DQLab"/>
    <x v="1"/>
    <s v=""/>
    <s v=""/>
    <s v=""/>
    <n v="55000"/>
    <n v="605000"/>
  </r>
  <r>
    <s v="DQ-01289"/>
    <x v="195"/>
    <x v="0"/>
    <s v="OA0006"/>
    <s v="Dexteem Box Plus 100 Tablet"/>
    <s v="Obat Alergi"/>
    <s v="OA0006|"/>
    <n v="2"/>
    <m/>
    <s v=""/>
    <s v="RS DQLab"/>
    <x v="1"/>
    <s v=""/>
    <s v=""/>
    <s v=""/>
    <n v="25322"/>
    <n v="50644"/>
  </r>
  <r>
    <s v="DQ-01290"/>
    <x v="195"/>
    <x v="0"/>
    <s v="OD0001"/>
    <s v="Koolfever"/>
    <s v="Obat Sakit Kepala &amp; Demam"/>
    <s v="OD0001|"/>
    <n v="53"/>
    <m/>
    <s v=""/>
    <s v="RS DQLab"/>
    <x v="1"/>
    <s v=""/>
    <s v=""/>
    <s v=""/>
    <n v="7500"/>
    <n v="397500"/>
  </r>
  <r>
    <s v="DQ-01291"/>
    <x v="195"/>
    <x v="0"/>
    <s v="OH0004"/>
    <s v="Amlodipine Besilate"/>
    <s v="Obat Hipertensi"/>
    <s v="OH0004|"/>
    <n v="15"/>
    <m/>
    <s v=""/>
    <s v="RS DQLab"/>
    <x v="1"/>
    <s v=""/>
    <s v=""/>
    <s v=""/>
    <n v="7467"/>
    <n v="112005"/>
  </r>
  <r>
    <s v="DQ-01292"/>
    <x v="195"/>
    <x v="0"/>
    <s v="OA0001"/>
    <s v="Ozen 10 MG Blister"/>
    <s v="Obat Alergi"/>
    <s v="OA0001|"/>
    <n v="2"/>
    <m/>
    <s v=""/>
    <s v="RS DQLab"/>
    <x v="1"/>
    <s v=""/>
    <s v=""/>
    <s v=""/>
    <n v="18611"/>
    <n v="37222"/>
  </r>
  <r>
    <s v="DQ-01293"/>
    <x v="195"/>
    <x v="0"/>
    <s v="OH0002"/>
    <s v="Concor 5MG Strip 10"/>
    <s v="Obat Hipertensi"/>
    <s v="OH0002|"/>
    <n v="235"/>
    <m/>
    <s v=""/>
    <s v="RS DQLab"/>
    <x v="1"/>
    <s v=""/>
    <s v=""/>
    <s v=""/>
    <n v="102000"/>
    <n v="23970000"/>
  </r>
  <r>
    <s v="DQ-01294"/>
    <x v="196"/>
    <x v="0"/>
    <s v="OD0008"/>
    <s v="Bodrex Extra"/>
    <s v="Obat Sakit Kepala &amp; Demam"/>
    <s v="OD0008|"/>
    <n v="19"/>
    <m/>
    <s v=""/>
    <s v="RS DQLab"/>
    <x v="1"/>
    <s v=""/>
    <s v=""/>
    <s v=""/>
    <n v="50788"/>
    <n v="964972"/>
  </r>
  <r>
    <s v="DQ-01295"/>
    <x v="196"/>
    <x v="0"/>
    <s v="OH0005"/>
    <s v="Irbesartan"/>
    <s v="Obat Hipertensi"/>
    <s v="OH0005|"/>
    <n v="52"/>
    <m/>
    <s v=""/>
    <s v="RS DQLab"/>
    <x v="1"/>
    <s v=""/>
    <s v=""/>
    <s v=""/>
    <n v="108794"/>
    <n v="5657288"/>
  </r>
  <r>
    <s v="DQ-01296"/>
    <x v="196"/>
    <x v="0"/>
    <s v="OH0003"/>
    <s v="Candesartan Ogb Dexa"/>
    <s v="Obat Hipertensi"/>
    <s v="OH0003|"/>
    <n v="27"/>
    <m/>
    <s v=""/>
    <s v="RS DQLab"/>
    <x v="1"/>
    <s v=""/>
    <s v=""/>
    <s v=""/>
    <n v="5000"/>
    <n v="135000"/>
  </r>
  <r>
    <s v="DQ-01297"/>
    <x v="196"/>
    <x v="0"/>
    <s v="OH0004"/>
    <s v="Amlodipine Besilate"/>
    <s v="Obat Hipertensi"/>
    <s v="OH0004|"/>
    <n v="22"/>
    <m/>
    <s v=""/>
    <s v="RS DQLab"/>
    <x v="1"/>
    <s v=""/>
    <s v=""/>
    <s v=""/>
    <n v="7467"/>
    <n v="164274"/>
  </r>
  <r>
    <s v="DQ-01298"/>
    <x v="197"/>
    <x v="0"/>
    <s v="OB0002"/>
    <s v="Decolsen 1 Strip 4 Tablet"/>
    <s v="Obat Batuk &amp; Pilek"/>
    <s v="OB0002|"/>
    <n v="88"/>
    <m/>
    <s v=""/>
    <s v="RS DQLab"/>
    <x v="1"/>
    <s v=""/>
    <s v=""/>
    <s v=""/>
    <n v="2886"/>
    <n v="253968"/>
  </r>
  <r>
    <s v="DQ-01299"/>
    <x v="197"/>
    <x v="0"/>
    <s v="OB0002"/>
    <s v="Decolsen 1 Strip 4 Tablet"/>
    <s v="Obat Batuk &amp; Pilek"/>
    <s v="OB0002|"/>
    <n v="50"/>
    <m/>
    <s v=""/>
    <s v="RS DQLab"/>
    <x v="1"/>
    <s v=""/>
    <s v=""/>
    <s v=""/>
    <n v="2886"/>
    <n v="144300"/>
  </r>
  <r>
    <s v="DQ-01300"/>
    <x v="197"/>
    <x v="0"/>
    <s v="OD0008"/>
    <s v="Bodrex Extra"/>
    <s v="Obat Sakit Kepala &amp; Demam"/>
    <s v="OD0008|"/>
    <n v="57"/>
    <m/>
    <s v=""/>
    <s v="RS DQLab"/>
    <x v="1"/>
    <s v=""/>
    <s v=""/>
    <s v=""/>
    <n v="50788"/>
    <n v="2894916"/>
  </r>
  <r>
    <s v="DQ-01301"/>
    <x v="197"/>
    <x v="0"/>
    <s v="OD0009"/>
    <s v="Sanmol 500 MG 4 Tablet"/>
    <s v="Obat Sakit Kepala &amp; Demam"/>
    <s v="OD0009|"/>
    <n v="16"/>
    <m/>
    <s v=""/>
    <s v="RS DQLab"/>
    <x v="1"/>
    <s v=""/>
    <s v=""/>
    <s v=""/>
    <n v="1600"/>
    <n v="25600"/>
  </r>
  <r>
    <s v="DQ-01302"/>
    <x v="197"/>
    <x v="0"/>
    <s v="OA0006"/>
    <s v="Dexteem Box Plus 100 Tablet"/>
    <s v="Obat Alergi"/>
    <s v="OA0006|"/>
    <n v="38"/>
    <m/>
    <s v=""/>
    <s v="RS DQLab"/>
    <x v="1"/>
    <s v=""/>
    <s v=""/>
    <s v=""/>
    <n v="25322"/>
    <n v="962236"/>
  </r>
  <r>
    <s v="DQ-01303"/>
    <x v="197"/>
    <x v="0"/>
    <s v="OD0001"/>
    <s v="Koolfever"/>
    <s v="Obat Sakit Kepala &amp; Demam"/>
    <s v="OD0001|"/>
    <n v="33"/>
    <m/>
    <s v=""/>
    <s v="RS DQLab"/>
    <x v="1"/>
    <s v=""/>
    <s v=""/>
    <s v=""/>
    <n v="7500"/>
    <n v="247500"/>
  </r>
  <r>
    <s v="DQ-01304"/>
    <x v="197"/>
    <x v="0"/>
    <s v="OH0004"/>
    <s v="Amlodipine Besilate"/>
    <s v="Obat Hipertensi"/>
    <s v="OH0004|"/>
    <n v="68"/>
    <m/>
    <s v=""/>
    <s v="RS DQLab"/>
    <x v="1"/>
    <s v=""/>
    <s v=""/>
    <s v=""/>
    <n v="7467"/>
    <n v="507756"/>
  </r>
  <r>
    <s v="DQ-01305"/>
    <x v="197"/>
    <x v="0"/>
    <s v="OA0001"/>
    <s v="Ozen 10 MG Blister"/>
    <s v="Obat Alergi"/>
    <s v="OA0001|"/>
    <n v="44"/>
    <m/>
    <s v=""/>
    <s v="RS DQLab"/>
    <x v="1"/>
    <s v=""/>
    <s v=""/>
    <s v=""/>
    <n v="18611"/>
    <n v="818884"/>
  </r>
  <r>
    <s v="DQ-01306"/>
    <x v="198"/>
    <x v="0"/>
    <s v="OB0002"/>
    <s v="Decolsen 1 Strip 4 Tablet"/>
    <s v="Obat Batuk &amp; Pilek"/>
    <s v="OB0002|"/>
    <n v="16"/>
    <m/>
    <s v=""/>
    <s v="RS DQLab"/>
    <x v="1"/>
    <s v=""/>
    <s v=""/>
    <s v=""/>
    <n v="2886"/>
    <n v="46176"/>
  </r>
  <r>
    <s v="DQ-01307"/>
    <x v="198"/>
    <x v="0"/>
    <s v="OB0002"/>
    <s v="Decolsen 1 Strip 4 Tablet"/>
    <s v="Obat Batuk &amp; Pilek"/>
    <s v="OB0002|"/>
    <n v="45"/>
    <m/>
    <s v=""/>
    <s v="RS DQLab"/>
    <x v="1"/>
    <s v=""/>
    <s v=""/>
    <s v=""/>
    <n v="2886"/>
    <n v="129870"/>
  </r>
  <r>
    <s v="DQ-01308"/>
    <x v="198"/>
    <x v="0"/>
    <s v="OD0008"/>
    <s v="Bodrex Extra"/>
    <s v="Obat Sakit Kepala &amp; Demam"/>
    <s v="OD0008|"/>
    <n v="19"/>
    <m/>
    <s v=""/>
    <s v="RS DQLab"/>
    <x v="1"/>
    <s v=""/>
    <s v=""/>
    <s v=""/>
    <n v="50788"/>
    <n v="964972"/>
  </r>
  <r>
    <s v="DQ-01309"/>
    <x v="198"/>
    <x v="0"/>
    <s v="OA0005"/>
    <s v="Bedak Heroxyn 150 gr"/>
    <s v="Obat Alergi"/>
    <s v="OA0005|"/>
    <n v="73"/>
    <m/>
    <s v=""/>
    <s v="RS DQLab"/>
    <x v="1"/>
    <s v=""/>
    <s v=""/>
    <s v=""/>
    <n v="16950"/>
    <n v="1237350"/>
  </r>
  <r>
    <s v="DQ-01310"/>
    <x v="198"/>
    <x v="0"/>
    <s v="OA0006"/>
    <s v="Dexteem Box Plus 100 Tablet"/>
    <s v="Obat Alergi"/>
    <s v="OA0006|"/>
    <n v="25"/>
    <m/>
    <s v=""/>
    <s v="RS DQLab"/>
    <x v="1"/>
    <s v=""/>
    <s v=""/>
    <s v=""/>
    <n v="25322"/>
    <n v="633050"/>
  </r>
  <r>
    <s v="DQ-01311"/>
    <x v="198"/>
    <x v="0"/>
    <s v="OD0011"/>
    <s v="Paramex Tablet / Obat"/>
    <s v="Obat Sakit Kepala &amp; Demam"/>
    <s v="OD0011|"/>
    <n v="29"/>
    <m/>
    <s v=""/>
    <s v="RS DQLab"/>
    <x v="1"/>
    <s v=""/>
    <s v=""/>
    <s v=""/>
    <n v="2560"/>
    <n v="74240"/>
  </r>
  <r>
    <s v="DQ-01312"/>
    <x v="198"/>
    <x v="0"/>
    <s v="OH0001"/>
    <s v="Carditens"/>
    <s v="Obat Hipertensi"/>
    <s v="OH0001|"/>
    <n v="75"/>
    <m/>
    <s v=""/>
    <s v="RS DQLab"/>
    <x v="1"/>
    <s v=""/>
    <s v=""/>
    <s v=""/>
    <n v="100000"/>
    <n v="7500000"/>
  </r>
  <r>
    <s v="DQ-01313"/>
    <x v="198"/>
    <x v="0"/>
    <s v="OD0006"/>
    <s v="Proris Ibuprofen"/>
    <s v="Obat Sakit Kepala &amp; Demam"/>
    <s v="OD0006|"/>
    <n v="6"/>
    <m/>
    <s v=""/>
    <s v="RS DQLab"/>
    <x v="1"/>
    <s v=""/>
    <s v=""/>
    <s v=""/>
    <n v="25000"/>
    <n v="150000"/>
  </r>
  <r>
    <s v="DQ-01314"/>
    <x v="199"/>
    <x v="0"/>
    <s v="OA0002"/>
    <s v="Ketoconazole Ogb Dexa"/>
    <s v="Obat Alergi"/>
    <s v="OA0002|"/>
    <n v="8"/>
    <m/>
    <s v=""/>
    <s v="RS DQLab"/>
    <x v="1"/>
    <s v=""/>
    <s v=""/>
    <s v=""/>
    <n v="4480"/>
    <n v="35840"/>
  </r>
  <r>
    <s v="DQ-01315"/>
    <x v="199"/>
    <x v="0"/>
    <s v="OA0005"/>
    <s v="Bedak Heroxyn 150 gr"/>
    <s v="Obat Alergi"/>
    <s v="OA0005|"/>
    <n v="61"/>
    <m/>
    <s v=""/>
    <s v="RS DQLab"/>
    <x v="1"/>
    <s v=""/>
    <s v=""/>
    <s v=""/>
    <n v="16950"/>
    <n v="1033950"/>
  </r>
  <r>
    <s v="DQ-01316"/>
    <x v="199"/>
    <x v="0"/>
    <s v="OT0001"/>
    <s v="Otilon Ear Drops 8 mL"/>
    <s v="Obat Telinga"/>
    <s v="OT0001|"/>
    <n v="19"/>
    <m/>
    <s v=""/>
    <s v="RS DQLab"/>
    <x v="1"/>
    <s v=""/>
    <s v=""/>
    <s v=""/>
    <n v="55000"/>
    <n v="1045000"/>
  </r>
  <r>
    <s v="DQ-01317"/>
    <x v="199"/>
    <x v="0"/>
    <s v="OA0006"/>
    <s v="Dexteem Box Plus 100 Tablet"/>
    <s v="Obat Alergi"/>
    <s v="OA0006|"/>
    <n v="2"/>
    <m/>
    <s v=""/>
    <s v="RS DQLab"/>
    <x v="1"/>
    <s v=""/>
    <s v=""/>
    <s v=""/>
    <n v="25322"/>
    <n v="50644"/>
  </r>
  <r>
    <s v="DQ-01318"/>
    <x v="199"/>
    <x v="0"/>
    <s v="OD0011"/>
    <s v="Paramex Tablet / Obat"/>
    <s v="Obat Sakit Kepala &amp; Demam"/>
    <s v="OD0011|"/>
    <n v="18"/>
    <m/>
    <s v=""/>
    <s v="RS DQLab"/>
    <x v="1"/>
    <s v=""/>
    <s v=""/>
    <s v=""/>
    <n v="2560"/>
    <n v="46080"/>
  </r>
  <r>
    <s v="DQ-01319"/>
    <x v="199"/>
    <x v="0"/>
    <s v="OB0004"/>
    <s v="Lo Han Kuo Infusion 12"/>
    <s v="Obat Batuk &amp; Pilek"/>
    <s v="OB0004|"/>
    <n v="31"/>
    <m/>
    <s v=""/>
    <s v="RS DQLab"/>
    <x v="1"/>
    <s v=""/>
    <s v=""/>
    <s v=""/>
    <n v="23869"/>
    <n v="739939"/>
  </r>
  <r>
    <s v="DQ-01320"/>
    <x v="199"/>
    <x v="0"/>
    <s v="OD0010"/>
    <s v="Cilostazol Bernofarm"/>
    <s v="Obat Sakit Kepala &amp; Demam"/>
    <s v="OD0010|"/>
    <n v="4"/>
    <m/>
    <s v=""/>
    <s v="RS DQLab"/>
    <x v="1"/>
    <s v=""/>
    <s v=""/>
    <s v=""/>
    <n v="45450"/>
    <n v="181800"/>
  </r>
  <r>
    <s v="DQ-01321"/>
    <x v="200"/>
    <x v="0"/>
    <s v="OB0002"/>
    <s v="Decolsen 1 Strip 4 Tablet"/>
    <s v="Obat Batuk &amp; Pilek"/>
    <s v="OB0002|"/>
    <n v="79"/>
    <m/>
    <s v=""/>
    <s v="RS DQLab"/>
    <x v="1"/>
    <s v=""/>
    <s v=""/>
    <s v=""/>
    <n v="2886"/>
    <n v="227994"/>
  </r>
  <r>
    <s v="DQ-01322"/>
    <x v="200"/>
    <x v="0"/>
    <s v="OD0008"/>
    <s v="Bodrex Extra"/>
    <s v="Obat Sakit Kepala &amp; Demam"/>
    <s v="OD0008|"/>
    <n v="37"/>
    <m/>
    <s v=""/>
    <s v="RS DQLab"/>
    <x v="1"/>
    <s v=""/>
    <s v=""/>
    <s v=""/>
    <n v="50788"/>
    <n v="1879156"/>
  </r>
  <r>
    <s v="DQ-01323"/>
    <x v="200"/>
    <x v="0"/>
    <s v="OT0001"/>
    <s v="Otilon Ear Drops 8 mL"/>
    <s v="Obat Telinga"/>
    <s v="OT0001|"/>
    <n v="8"/>
    <m/>
    <s v=""/>
    <s v="RS DQLab"/>
    <x v="1"/>
    <s v=""/>
    <s v=""/>
    <s v=""/>
    <n v="55000"/>
    <n v="440000"/>
  </r>
  <r>
    <s v="DQ-01324"/>
    <x v="200"/>
    <x v="0"/>
    <s v="OH0004"/>
    <s v="Amlodipine Besilate"/>
    <s v="Obat Hipertensi"/>
    <s v="OH0004|"/>
    <n v="4"/>
    <m/>
    <s v=""/>
    <s v="RS DQLab"/>
    <x v="1"/>
    <s v=""/>
    <s v=""/>
    <s v=""/>
    <n v="7467"/>
    <n v="29868"/>
  </r>
  <r>
    <s v="DQ-01325"/>
    <x v="200"/>
    <x v="0"/>
    <s v="OD0006"/>
    <s v="Proris Ibuprofen"/>
    <s v="Obat Sakit Kepala &amp; Demam"/>
    <s v="OD0006|"/>
    <n v="4"/>
    <m/>
    <s v=""/>
    <s v="RS DQLab"/>
    <x v="1"/>
    <s v=""/>
    <s v=""/>
    <s v=""/>
    <n v="25000"/>
    <n v="100000"/>
  </r>
  <r>
    <s v="DQ-01326"/>
    <x v="201"/>
    <x v="0"/>
    <s v="OB0002"/>
    <s v="Decolsen 1 Strip 4 Tablet"/>
    <s v="Obat Batuk &amp; Pilek"/>
    <s v="OB0002|"/>
    <n v="19"/>
    <m/>
    <s v=""/>
    <s v="RS DQLab"/>
    <x v="1"/>
    <s v=""/>
    <s v=""/>
    <s v=""/>
    <n v="2886"/>
    <n v="54834"/>
  </r>
  <r>
    <s v="DQ-01327"/>
    <x v="201"/>
    <x v="0"/>
    <s v="OB0002"/>
    <s v="Decolsen 1 Strip 4 Tablet"/>
    <s v="Obat Batuk &amp; Pilek"/>
    <s v="OB0002|"/>
    <n v="31"/>
    <m/>
    <s v=""/>
    <s v="RS DQLab"/>
    <x v="1"/>
    <s v=""/>
    <s v=""/>
    <s v=""/>
    <n v="2886"/>
    <n v="89466"/>
  </r>
  <r>
    <s v="DQ-01328"/>
    <x v="201"/>
    <x v="0"/>
    <s v="OD0008"/>
    <s v="Bodrex Extra"/>
    <s v="Obat Sakit Kepala &amp; Demam"/>
    <s v="OD0008|"/>
    <n v="53"/>
    <m/>
    <s v=""/>
    <s v="RS DQLab"/>
    <x v="1"/>
    <s v=""/>
    <s v=""/>
    <s v=""/>
    <n v="50788"/>
    <n v="2691764"/>
  </r>
  <r>
    <s v="DQ-01329"/>
    <x v="201"/>
    <x v="0"/>
    <s v="OD0009"/>
    <s v="Sanmol 500 MG 4 Tablet"/>
    <s v="Obat Sakit Kepala &amp; Demam"/>
    <s v="OD0009|"/>
    <n v="51"/>
    <m/>
    <s v=""/>
    <s v="RS DQLab"/>
    <x v="1"/>
    <s v=""/>
    <s v=""/>
    <s v=""/>
    <n v="1600"/>
    <n v="81600"/>
  </r>
  <r>
    <s v="DQ-01330"/>
    <x v="201"/>
    <x v="0"/>
    <s v="OD0001"/>
    <s v="Koolfever"/>
    <s v="Obat Sakit Kepala &amp; Demam"/>
    <s v="OD0001|"/>
    <n v="1"/>
    <m/>
    <s v=""/>
    <s v="RS DQLab"/>
    <x v="1"/>
    <s v=""/>
    <s v=""/>
    <s v=""/>
    <n v="7500"/>
    <n v="7500"/>
  </r>
  <r>
    <s v="DQ-01331"/>
    <x v="201"/>
    <x v="0"/>
    <s v="OA0004"/>
    <s v="Bisoprolol Ogb Dexa"/>
    <s v="Obat Alergi"/>
    <s v="OA0004|"/>
    <n v="44"/>
    <m/>
    <s v=""/>
    <s v="RS DQLab"/>
    <x v="1"/>
    <s v=""/>
    <s v=""/>
    <s v=""/>
    <n v="10000"/>
    <n v="440000"/>
  </r>
  <r>
    <s v="DQ-01332"/>
    <x v="201"/>
    <x v="0"/>
    <s v="OA0003"/>
    <s v="Acetylcysteine Mahakam 200 mg"/>
    <s v="Obat Alergi"/>
    <s v="OA0003|"/>
    <n v="69"/>
    <m/>
    <s v=""/>
    <s v="RS DQLab"/>
    <x v="1"/>
    <s v=""/>
    <s v=""/>
    <s v=""/>
    <n v="33000"/>
    <n v="2277000"/>
  </r>
  <r>
    <s v="DQ-01333"/>
    <x v="201"/>
    <x v="0"/>
    <s v="OA0001"/>
    <s v="Ozen 10 MG Blister"/>
    <s v="Obat Alergi"/>
    <s v="OA0001|"/>
    <n v="40"/>
    <m/>
    <s v=""/>
    <s v="RS DQLab"/>
    <x v="1"/>
    <s v=""/>
    <s v=""/>
    <s v=""/>
    <n v="18611"/>
    <n v="744440"/>
  </r>
  <r>
    <s v="DQ-01334"/>
    <x v="201"/>
    <x v="0"/>
    <s v="OA0001"/>
    <s v="Ozen 10 MG Blister"/>
    <s v="Obat Alergi"/>
    <s v="OA0001|"/>
    <n v="86"/>
    <m/>
    <s v=""/>
    <s v="RS DQLab"/>
    <x v="1"/>
    <s v=""/>
    <s v=""/>
    <s v=""/>
    <n v="18611"/>
    <n v="1600546"/>
  </r>
  <r>
    <s v="DQ-01335"/>
    <x v="202"/>
    <x v="0"/>
    <s v="OA0005"/>
    <s v="Bedak Heroxyn 150 gr"/>
    <s v="Obat Alergi"/>
    <s v="OA0005|"/>
    <n v="3"/>
    <m/>
    <s v=""/>
    <s v="RS DQLab"/>
    <x v="1"/>
    <s v=""/>
    <s v=""/>
    <s v=""/>
    <n v="16950"/>
    <n v="50850"/>
  </r>
  <r>
    <s v="DQ-01336"/>
    <x v="202"/>
    <x v="0"/>
    <s v="OH0005"/>
    <s v="Irbesartan"/>
    <s v="Obat Hipertensi"/>
    <s v="OH0005|"/>
    <n v="13"/>
    <m/>
    <s v=""/>
    <s v="RS DQLab"/>
    <x v="1"/>
    <s v=""/>
    <s v=""/>
    <s v=""/>
    <n v="108794"/>
    <n v="1414322"/>
  </r>
  <r>
    <s v="DQ-01337"/>
    <x v="202"/>
    <x v="0"/>
    <s v="OT0001"/>
    <s v="Otilon Ear Drops 8 mL"/>
    <s v="Obat Telinga"/>
    <s v="OT0001|"/>
    <n v="46"/>
    <m/>
    <s v=""/>
    <s v="RS DQLab"/>
    <x v="1"/>
    <s v=""/>
    <s v=""/>
    <s v=""/>
    <n v="55000"/>
    <n v="2530000"/>
  </r>
  <r>
    <s v="DQ-01338"/>
    <x v="202"/>
    <x v="0"/>
    <s v="OD0006"/>
    <s v="Proris Ibuprofen"/>
    <s v="Obat Sakit Kepala &amp; Demam"/>
    <s v="OD0006|"/>
    <n v="25"/>
    <m/>
    <s v=""/>
    <s v="RS DQLab"/>
    <x v="1"/>
    <s v=""/>
    <s v=""/>
    <s v=""/>
    <n v="25000"/>
    <n v="625000"/>
  </r>
  <r>
    <s v="DQ-01339"/>
    <x v="202"/>
    <x v="0"/>
    <s v="OH0006"/>
    <s v="Irvell 150MG Box 20 Tablet"/>
    <s v="Obat Hipertensi"/>
    <s v="OH0006|"/>
    <n v="171"/>
    <m/>
    <s v=""/>
    <s v="RS DQLab"/>
    <x v="1"/>
    <s v=""/>
    <s v=""/>
    <s v=""/>
    <n v="143991"/>
    <n v="24622461"/>
  </r>
  <r>
    <s v="DQ-01340"/>
    <x v="203"/>
    <x v="0"/>
    <s v="OD0008"/>
    <s v="Bodrex Extra"/>
    <s v="Obat Sakit Kepala &amp; Demam"/>
    <s v="OD0008|"/>
    <n v="49"/>
    <m/>
    <s v=""/>
    <s v="RS DQLab"/>
    <x v="1"/>
    <s v=""/>
    <s v=""/>
    <s v=""/>
    <n v="50788"/>
    <n v="2488612"/>
  </r>
  <r>
    <s v="DQ-01341"/>
    <x v="203"/>
    <x v="0"/>
    <s v="OA0006"/>
    <s v="Dexteem Box Plus 100 Tablet"/>
    <s v="Obat Alergi"/>
    <s v="OA0006|"/>
    <n v="33"/>
    <m/>
    <s v=""/>
    <s v="RS DQLab"/>
    <x v="1"/>
    <s v=""/>
    <s v=""/>
    <s v=""/>
    <n v="25322"/>
    <n v="835626"/>
  </r>
  <r>
    <s v="DQ-01342"/>
    <x v="203"/>
    <x v="0"/>
    <s v="OD0011"/>
    <s v="Paramex Tablet / Obat"/>
    <s v="Obat Sakit Kepala &amp; Demam"/>
    <s v="OD0011|"/>
    <n v="11"/>
    <m/>
    <s v=""/>
    <s v="RS DQLab"/>
    <x v="1"/>
    <s v=""/>
    <s v=""/>
    <s v=""/>
    <n v="2560"/>
    <n v="28160"/>
  </r>
  <r>
    <s v="DQ-01343"/>
    <x v="204"/>
    <x v="0"/>
    <s v="OB0002"/>
    <s v="Decolsen 1 Strip 4 Tablet"/>
    <s v="Obat Batuk &amp; Pilek"/>
    <s v="OB0002|"/>
    <n v="61"/>
    <m/>
    <s v=""/>
    <s v="RS DQLab"/>
    <x v="1"/>
    <s v=""/>
    <s v=""/>
    <s v=""/>
    <n v="2886"/>
    <n v="176046"/>
  </r>
  <r>
    <s v="DQ-01344"/>
    <x v="204"/>
    <x v="0"/>
    <s v="OB0002"/>
    <s v="Decolsen 1 Strip 4 Tablet"/>
    <s v="Obat Batuk &amp; Pilek"/>
    <s v="OB0002|"/>
    <n v="8"/>
    <m/>
    <s v=""/>
    <s v="RS DQLab"/>
    <x v="1"/>
    <s v=""/>
    <s v=""/>
    <s v=""/>
    <n v="2886"/>
    <n v="23088"/>
  </r>
  <r>
    <s v="DQ-01345"/>
    <x v="204"/>
    <x v="0"/>
    <s v="OD0008"/>
    <s v="Bodrex Extra"/>
    <s v="Obat Sakit Kepala &amp; Demam"/>
    <s v="OD0008|"/>
    <n v="63"/>
    <m/>
    <s v=""/>
    <s v="RS DQLab"/>
    <x v="1"/>
    <s v=""/>
    <s v=""/>
    <s v=""/>
    <n v="50788"/>
    <n v="3199644"/>
  </r>
  <r>
    <s v="DQ-01346"/>
    <x v="204"/>
    <x v="0"/>
    <s v="OA0003"/>
    <s v="Acetylcysteine Mahakam 200 mg"/>
    <s v="Obat Alergi"/>
    <s v="OA0003|"/>
    <n v="12"/>
    <m/>
    <s v=""/>
    <s v="RS DQLab"/>
    <x v="1"/>
    <s v=""/>
    <s v=""/>
    <s v=""/>
    <n v="33000"/>
    <n v="396000"/>
  </r>
  <r>
    <s v="DQ-01347"/>
    <x v="204"/>
    <x v="0"/>
    <s v="OA0001"/>
    <s v="Ozen 10 MG Blister"/>
    <s v="Obat Alergi"/>
    <s v="OA0001|"/>
    <n v="305"/>
    <m/>
    <s v=""/>
    <s v="RS DQLab"/>
    <x v="1"/>
    <s v=""/>
    <s v=""/>
    <s v=""/>
    <n v="18611"/>
    <n v="5676355"/>
  </r>
  <r>
    <s v="DQ-01348"/>
    <x v="205"/>
    <x v="0"/>
    <s v="OA0005"/>
    <s v="Bedak Heroxyn 150 gr"/>
    <s v="Obat Alergi"/>
    <s v="OA0005|"/>
    <n v="18"/>
    <m/>
    <s v=""/>
    <s v="RS DQLab"/>
    <x v="1"/>
    <s v=""/>
    <s v=""/>
    <s v=""/>
    <n v="16950"/>
    <n v="305100"/>
  </r>
  <r>
    <s v="DQ-01349"/>
    <x v="205"/>
    <x v="0"/>
    <s v="OA0005"/>
    <s v="Bedak Heroxyn 150 gr"/>
    <s v="Obat Alergi"/>
    <s v="OA0005|"/>
    <n v="82"/>
    <m/>
    <s v=""/>
    <s v="RS DQLab"/>
    <x v="1"/>
    <s v=""/>
    <s v=""/>
    <s v=""/>
    <n v="16950"/>
    <n v="1389900"/>
  </r>
  <r>
    <s v="DQ-01350"/>
    <x v="205"/>
    <x v="0"/>
    <s v="OH0005"/>
    <s v="Irbesartan"/>
    <s v="Obat Hipertensi"/>
    <s v="OH0005|"/>
    <n v="6"/>
    <m/>
    <s v=""/>
    <s v="RS DQLab"/>
    <x v="1"/>
    <s v=""/>
    <s v=""/>
    <s v=""/>
    <n v="108794"/>
    <n v="652764"/>
  </r>
  <r>
    <s v="DQ-01351"/>
    <x v="205"/>
    <x v="0"/>
    <s v="OD0009"/>
    <s v="Sanmol 500 MG 4 Tablet"/>
    <s v="Obat Sakit Kepala &amp; Demam"/>
    <s v="OD0009|"/>
    <n v="21"/>
    <m/>
    <s v=""/>
    <s v="RS DQLab"/>
    <x v="1"/>
    <s v=""/>
    <s v=""/>
    <s v=""/>
    <n v="1600"/>
    <n v="33600"/>
  </r>
  <r>
    <s v="DQ-01352"/>
    <x v="205"/>
    <x v="0"/>
    <s v="OD0007"/>
    <s v="Sanmol Paracetamol"/>
    <s v="Obat Sakit Kepala &amp; Demam"/>
    <s v="OD0007|"/>
    <n v="18"/>
    <m/>
    <s v=""/>
    <s v="RS DQLab"/>
    <x v="1"/>
    <s v=""/>
    <s v=""/>
    <s v=""/>
    <n v="16100"/>
    <n v="289800"/>
  </r>
  <r>
    <s v="DQ-01353"/>
    <x v="205"/>
    <x v="0"/>
    <s v="OD0001"/>
    <s v="Koolfever"/>
    <s v="Obat Sakit Kepala &amp; Demam"/>
    <s v="OD0001|"/>
    <n v="6"/>
    <m/>
    <s v=""/>
    <s v="RS DQLab"/>
    <x v="1"/>
    <s v=""/>
    <s v=""/>
    <s v=""/>
    <n v="7500"/>
    <n v="45000"/>
  </r>
  <r>
    <s v="DQ-01354"/>
    <x v="205"/>
    <x v="0"/>
    <s v="OH0001"/>
    <s v="Carditens"/>
    <s v="Obat Hipertensi"/>
    <s v="OH0001|"/>
    <n v="74"/>
    <m/>
    <s v=""/>
    <s v="RS DQLab"/>
    <x v="1"/>
    <s v=""/>
    <s v=""/>
    <s v=""/>
    <n v="100000"/>
    <n v="7400000"/>
  </r>
  <r>
    <s v="DQ-01355"/>
    <x v="205"/>
    <x v="0"/>
    <s v="OH0001"/>
    <s v="Carditens"/>
    <s v="Obat Hipertensi"/>
    <s v="OH0001|"/>
    <n v="14"/>
    <m/>
    <s v=""/>
    <s v="RS DQLab"/>
    <x v="1"/>
    <s v=""/>
    <s v=""/>
    <s v=""/>
    <n v="100000"/>
    <n v="1400000"/>
  </r>
  <r>
    <s v="DQ-01356"/>
    <x v="206"/>
    <x v="0"/>
    <s v="OB0009"/>
    <s v="Paratusin 1 Strip 10 Tablet"/>
    <s v="Obat Batuk &amp; Pilek"/>
    <s v="OB0009|"/>
    <n v="8"/>
    <m/>
    <s v=""/>
    <s v="RS DQLab"/>
    <x v="1"/>
    <s v=""/>
    <s v=""/>
    <s v=""/>
    <n v="13600"/>
    <n v="108800"/>
  </r>
  <r>
    <s v="DQ-01357"/>
    <x v="206"/>
    <x v="0"/>
    <s v="OT0001"/>
    <s v="Otilon Ear Drops 8 mL"/>
    <s v="Obat Telinga"/>
    <s v="OT0001|"/>
    <n v="27"/>
    <m/>
    <s v=""/>
    <s v="RS DQLab"/>
    <x v="1"/>
    <s v=""/>
    <s v=""/>
    <s v=""/>
    <n v="55000"/>
    <n v="1485000"/>
  </r>
  <r>
    <s v="DQ-01358"/>
    <x v="206"/>
    <x v="0"/>
    <s v="OB0006"/>
    <s v="Ultraflu Box Isi 25 Strip"/>
    <s v="Obat Batuk &amp; Pilek"/>
    <s v="OB0006|"/>
    <n v="37"/>
    <m/>
    <s v=""/>
    <s v="RS DQLab"/>
    <x v="1"/>
    <s v=""/>
    <s v=""/>
    <s v=""/>
    <n v="72500"/>
    <n v="2682500"/>
  </r>
  <r>
    <s v="DQ-01359"/>
    <x v="206"/>
    <x v="0"/>
    <s v="OB0006"/>
    <s v="Ultraflu Box Isi 25 Strip"/>
    <s v="Obat Batuk &amp; Pilek"/>
    <s v="OB0006|"/>
    <n v="8"/>
    <m/>
    <s v=""/>
    <s v="RS DQLab"/>
    <x v="1"/>
    <s v=""/>
    <s v=""/>
    <s v=""/>
    <n v="72500"/>
    <n v="580000"/>
  </r>
  <r>
    <s v="DQ-01360"/>
    <x v="206"/>
    <x v="0"/>
    <s v="OD0001"/>
    <s v="Koolfever"/>
    <s v="Obat Sakit Kepala &amp; Demam"/>
    <s v="OD0001|"/>
    <n v="612"/>
    <m/>
    <s v=""/>
    <s v="RS DQLab"/>
    <x v="1"/>
    <s v=""/>
    <s v=""/>
    <s v=""/>
    <n v="7500"/>
    <n v="4590000"/>
  </r>
  <r>
    <s v="DQ-01361"/>
    <x v="206"/>
    <x v="0"/>
    <s v="OA0004"/>
    <s v="Bisoprolol Ogb Dexa"/>
    <s v="Obat Alergi"/>
    <s v="OA0004|"/>
    <n v="46"/>
    <m/>
    <s v=""/>
    <s v="RS DQLab"/>
    <x v="1"/>
    <s v=""/>
    <s v=""/>
    <s v=""/>
    <n v="10000"/>
    <n v="460000"/>
  </r>
  <r>
    <s v="DQ-01362"/>
    <x v="206"/>
    <x v="0"/>
    <s v="OB0007"/>
    <s v="Vicks Inhaler 0.5 mL"/>
    <s v="Obat Batuk &amp; Pilek"/>
    <s v="OB0007|"/>
    <n v="5"/>
    <m/>
    <s v=""/>
    <s v="RS DQLab"/>
    <x v="1"/>
    <s v=""/>
    <s v=""/>
    <s v=""/>
    <n v="16155"/>
    <n v="80775"/>
  </r>
  <r>
    <s v="DQ-01363"/>
    <x v="206"/>
    <x v="0"/>
    <s v="OH0004"/>
    <s v="Amlodipine Besilate"/>
    <s v="Obat Hipertensi"/>
    <s v="OH0004|"/>
    <n v="1"/>
    <m/>
    <s v=""/>
    <s v="RS DQLab"/>
    <x v="1"/>
    <s v=""/>
    <s v=""/>
    <s v=""/>
    <n v="7467"/>
    <n v="7467"/>
  </r>
  <r>
    <s v="DQ-01364"/>
    <x v="206"/>
    <x v="0"/>
    <s v="OD0005"/>
    <s v="Panadol Anak Tablet 1 Strip"/>
    <s v="Obat Sakit Kepala &amp; Demam"/>
    <s v="OD0005|"/>
    <n v="51"/>
    <m/>
    <s v=""/>
    <s v="RS DQLab"/>
    <x v="1"/>
    <s v=""/>
    <s v=""/>
    <s v=""/>
    <n v="25000"/>
    <n v="1275000"/>
  </r>
  <r>
    <s v="DQ-01365"/>
    <x v="207"/>
    <x v="0"/>
    <s v="OB0002"/>
    <s v="Decolsen 1 Strip 4 Tablet"/>
    <s v="Obat Batuk &amp; Pilek"/>
    <s v="OB0002|"/>
    <n v="37"/>
    <m/>
    <s v=""/>
    <s v="RS DQLab"/>
    <x v="1"/>
    <s v=""/>
    <s v=""/>
    <s v=""/>
    <n v="2886"/>
    <n v="106782"/>
  </r>
  <r>
    <s v="DQ-01366"/>
    <x v="207"/>
    <x v="0"/>
    <s v="OA0005"/>
    <s v="Bedak Heroxyn 150 gr"/>
    <s v="Obat Alergi"/>
    <s v="OA0005|"/>
    <n v="56"/>
    <m/>
    <s v=""/>
    <s v="RS DQLab"/>
    <x v="1"/>
    <s v=""/>
    <s v=""/>
    <s v=""/>
    <n v="16950"/>
    <n v="949200"/>
  </r>
  <r>
    <s v="DQ-01367"/>
    <x v="207"/>
    <x v="0"/>
    <s v="OH0005"/>
    <s v="Irbesartan"/>
    <s v="Obat Hipertensi"/>
    <s v="OH0005|"/>
    <n v="20"/>
    <m/>
    <s v=""/>
    <s v="RS DQLab"/>
    <x v="1"/>
    <s v=""/>
    <s v=""/>
    <s v=""/>
    <n v="108794"/>
    <n v="2175880"/>
  </r>
  <r>
    <s v="DQ-01368"/>
    <x v="207"/>
    <x v="0"/>
    <s v="OD0009"/>
    <s v="Sanmol 500 MG 4 Tablet"/>
    <s v="Obat Sakit Kepala &amp; Demam"/>
    <s v="OD0009|"/>
    <n v="22"/>
    <m/>
    <s v=""/>
    <s v="RS DQLab"/>
    <x v="1"/>
    <s v=""/>
    <s v=""/>
    <s v=""/>
    <n v="1600"/>
    <n v="35200"/>
  </r>
  <r>
    <s v="DQ-01369"/>
    <x v="207"/>
    <x v="0"/>
    <s v="OT0001"/>
    <s v="Otilon Ear Drops 8 mL"/>
    <s v="Obat Telinga"/>
    <s v="OT0001|"/>
    <n v="29"/>
    <m/>
    <s v=""/>
    <s v="RS DQLab"/>
    <x v="1"/>
    <s v=""/>
    <s v=""/>
    <s v=""/>
    <n v="55000"/>
    <n v="1595000"/>
  </r>
  <r>
    <s v="DQ-01370"/>
    <x v="207"/>
    <x v="0"/>
    <s v="OD0007"/>
    <s v="Sanmol Paracetamol"/>
    <s v="Obat Sakit Kepala &amp; Demam"/>
    <s v="OD0007|"/>
    <n v="69"/>
    <m/>
    <s v=""/>
    <s v="RS DQLab"/>
    <x v="1"/>
    <s v=""/>
    <s v=""/>
    <s v=""/>
    <n v="16100"/>
    <n v="1110900"/>
  </r>
  <r>
    <s v="DQ-01371"/>
    <x v="207"/>
    <x v="0"/>
    <s v="OB0001"/>
    <s v="Neozep Forte 1 Strip 4 Tablet"/>
    <s v="Obat Batuk &amp; Pilek"/>
    <s v="OB0001|"/>
    <n v="1"/>
    <m/>
    <s v=""/>
    <s v="RS DQLab"/>
    <x v="1"/>
    <s v=""/>
    <s v=""/>
    <s v=""/>
    <n v="2324"/>
    <n v="2324"/>
  </r>
  <r>
    <s v="DQ-01372"/>
    <x v="208"/>
    <x v="0"/>
    <s v="OA0005"/>
    <s v="Bedak Heroxyn 150 gr"/>
    <s v="Obat Alergi"/>
    <s v="OA0005|"/>
    <n v="20"/>
    <m/>
    <s v=""/>
    <s v="RS DQLab"/>
    <x v="1"/>
    <s v=""/>
    <s v=""/>
    <s v=""/>
    <n v="16950"/>
    <n v="339000"/>
  </r>
  <r>
    <s v="DQ-01373"/>
    <x v="208"/>
    <x v="0"/>
    <s v="OD0001"/>
    <s v="Koolfever"/>
    <s v="Obat Sakit Kepala &amp; Demam"/>
    <s v="OD0001|"/>
    <n v="6"/>
    <m/>
    <s v=""/>
    <m/>
    <x v="1"/>
    <s v=""/>
    <s v=""/>
    <s v=""/>
    <n v="7500"/>
    <n v="45000"/>
  </r>
  <r>
    <s v="DQ-01374"/>
    <x v="208"/>
    <x v="0"/>
    <s v="OD0001"/>
    <s v="Koolfever"/>
    <s v="Obat Sakit Kepala &amp; Demam"/>
    <s v="OD0001|"/>
    <n v="13"/>
    <m/>
    <s v=""/>
    <m/>
    <x v="1"/>
    <s v=""/>
    <s v=""/>
    <s v=""/>
    <n v="7500"/>
    <n v="97500"/>
  </r>
  <r>
    <s v="DQ-01375"/>
    <x v="208"/>
    <x v="0"/>
    <s v="OA0004"/>
    <s v="Bisoprolol Ogb Dexa"/>
    <s v="Obat Alergi"/>
    <s v="OA0004|"/>
    <n v="16"/>
    <m/>
    <s v=""/>
    <m/>
    <x v="1"/>
    <s v=""/>
    <s v=""/>
    <s v=""/>
    <n v="10000"/>
    <n v="160000"/>
  </r>
  <r>
    <s v="DQ-01376"/>
    <x v="209"/>
    <x v="0"/>
    <s v="OD0008"/>
    <s v="Bodrex Extra"/>
    <s v="Obat Sakit Kepala &amp; Demam"/>
    <s v="OD0008|"/>
    <n v="63"/>
    <m/>
    <s v=""/>
    <m/>
    <x v="1"/>
    <s v=""/>
    <s v=""/>
    <s v=""/>
    <n v="50788"/>
    <n v="3199644"/>
  </r>
  <r>
    <s v="DQ-01377"/>
    <x v="209"/>
    <x v="0"/>
    <s v="OA0005"/>
    <s v="Bedak Heroxyn 150 gr"/>
    <s v="Obat Alergi"/>
    <s v="OA0005|"/>
    <n v="23"/>
    <m/>
    <s v=""/>
    <m/>
    <x v="1"/>
    <s v=""/>
    <s v=""/>
    <s v=""/>
    <n v="16950"/>
    <n v="389850"/>
  </r>
  <r>
    <s v="DQ-01378"/>
    <x v="209"/>
    <x v="0"/>
    <s v="OA0006"/>
    <s v="Dexteem Box Plus 100 Tablet"/>
    <s v="Obat Alergi"/>
    <s v="OA0006|"/>
    <n v="27"/>
    <m/>
    <s v=""/>
    <s v="RS DQLab"/>
    <x v="1"/>
    <s v=""/>
    <s v=""/>
    <s v=""/>
    <n v="25322"/>
    <n v="683694"/>
  </r>
  <r>
    <s v="DQ-01379"/>
    <x v="209"/>
    <x v="0"/>
    <s v="OH0006"/>
    <s v="Irvell 150MG Box 20 Tablet"/>
    <s v="Obat Hipertensi"/>
    <s v="OH0006|"/>
    <n v="29"/>
    <m/>
    <s v=""/>
    <s v="RS DQLab"/>
    <x v="1"/>
    <s v=""/>
    <s v=""/>
    <s v=""/>
    <n v="143991"/>
    <n v="4175739"/>
  </r>
  <r>
    <s v="DQ-01380"/>
    <x v="209"/>
    <x v="0"/>
    <s v="OH0002"/>
    <s v="Concor 5MG Strip 10"/>
    <s v="Obat Hipertensi"/>
    <s v="OH0002|"/>
    <n v="7"/>
    <m/>
    <s v=""/>
    <s v="RS DQLab"/>
    <x v="1"/>
    <s v=""/>
    <s v=""/>
    <s v=""/>
    <n v="102000"/>
    <n v="714000"/>
  </r>
  <r>
    <s v="DQ-01381"/>
    <x v="210"/>
    <x v="0"/>
    <s v="OB0002"/>
    <s v="Decolsen 1 Strip 4 Tablet"/>
    <s v="Obat Batuk &amp; Pilek"/>
    <s v="OB0002|"/>
    <n v="68"/>
    <m/>
    <s v=""/>
    <s v="RS DQLab"/>
    <x v="1"/>
    <s v=""/>
    <s v=""/>
    <s v=""/>
    <n v="2886"/>
    <n v="196248"/>
  </r>
  <r>
    <s v="DQ-01382"/>
    <x v="210"/>
    <x v="0"/>
    <s v="OD0008"/>
    <s v="Bodrex Extra"/>
    <s v="Obat Sakit Kepala &amp; Demam"/>
    <s v="OD0008|"/>
    <n v="17"/>
    <m/>
    <s v=""/>
    <s v="RS DQLab"/>
    <x v="1"/>
    <s v=""/>
    <s v=""/>
    <s v=""/>
    <n v="50788"/>
    <n v="863396"/>
  </r>
  <r>
    <s v="DQ-01383"/>
    <x v="210"/>
    <x v="0"/>
    <s v="OH0005"/>
    <s v="Irbesartan"/>
    <s v="Obat Hipertensi"/>
    <s v="OH0005|"/>
    <n v="34"/>
    <m/>
    <s v=""/>
    <s v="RS DQLab"/>
    <x v="1"/>
    <s v=""/>
    <s v=""/>
    <s v=""/>
    <n v="108794"/>
    <n v="3698996"/>
  </r>
  <r>
    <s v="DQ-01384"/>
    <x v="210"/>
    <x v="0"/>
    <s v="OA0006"/>
    <s v="Dexteem Box Plus 100 Tablet"/>
    <s v="Obat Alergi"/>
    <s v="OA0006|"/>
    <n v="14"/>
    <m/>
    <s v=""/>
    <s v="RS DQLab"/>
    <x v="1"/>
    <s v=""/>
    <s v=""/>
    <s v=""/>
    <n v="25322"/>
    <n v="354508"/>
  </r>
  <r>
    <s v="DQ-01385"/>
    <x v="210"/>
    <x v="0"/>
    <s v="OA0006"/>
    <s v="Dexteem Box Plus 100 Tablet"/>
    <s v="Obat Alergi"/>
    <s v="OA0006|"/>
    <n v="6"/>
    <m/>
    <s v=""/>
    <s v="RS DQLab"/>
    <x v="1"/>
    <s v=""/>
    <s v=""/>
    <s v=""/>
    <n v="25322"/>
    <n v="151932"/>
  </r>
  <r>
    <s v="DQ-01386"/>
    <x v="210"/>
    <x v="0"/>
    <s v="OD0001"/>
    <s v="Koolfever"/>
    <s v="Obat Sakit Kepala &amp; Demam"/>
    <s v="OD0001|"/>
    <n v="45"/>
    <m/>
    <s v=""/>
    <s v="RS DQLab"/>
    <x v="1"/>
    <s v=""/>
    <s v=""/>
    <s v=""/>
    <n v="7500"/>
    <n v="337500"/>
  </r>
  <r>
    <s v="DQ-01387"/>
    <x v="210"/>
    <x v="0"/>
    <s v="OA0003"/>
    <s v="Acetylcysteine Mahakam 200 mg"/>
    <s v="Obat Alergi"/>
    <s v="OA0003|"/>
    <n v="28"/>
    <m/>
    <s v=""/>
    <s v="RS DQLab"/>
    <x v="1"/>
    <s v=""/>
    <s v=""/>
    <s v=""/>
    <n v="33000"/>
    <n v="924000"/>
  </r>
  <r>
    <s v="DQ-01388"/>
    <x v="211"/>
    <x v="0"/>
    <s v="OB0002"/>
    <s v="Decolsen 1 Strip 4 Tablet"/>
    <s v="Obat Batuk &amp; Pilek"/>
    <s v="OB0002|"/>
    <n v="95"/>
    <m/>
    <s v=""/>
    <s v="RS DQLab"/>
    <x v="1"/>
    <s v=""/>
    <s v=""/>
    <s v=""/>
    <n v="2886"/>
    <n v="274170"/>
  </r>
  <r>
    <s v="DQ-01389"/>
    <x v="211"/>
    <x v="0"/>
    <s v="OD0008"/>
    <s v="Bodrex Extra"/>
    <s v="Obat Sakit Kepala &amp; Demam"/>
    <s v="OD0008|"/>
    <n v="24"/>
    <m/>
    <s v=""/>
    <s v="RS DQLab"/>
    <x v="1"/>
    <s v=""/>
    <s v=""/>
    <s v=""/>
    <n v="50788"/>
    <n v="1218912"/>
  </r>
  <r>
    <s v="DQ-01390"/>
    <x v="211"/>
    <x v="0"/>
    <s v="OA0005"/>
    <s v="Bedak Heroxyn 150 gr"/>
    <s v="Obat Alergi"/>
    <s v="OA0005|"/>
    <n v="72"/>
    <m/>
    <s v=""/>
    <s v="RS DQLab"/>
    <x v="1"/>
    <s v=""/>
    <s v=""/>
    <s v=""/>
    <n v="16950"/>
    <n v="1220400"/>
  </r>
  <r>
    <s v="DQ-01391"/>
    <x v="211"/>
    <x v="0"/>
    <s v="OA0006"/>
    <s v="Dexteem Box Plus 100 Tablet"/>
    <s v="Obat Alergi"/>
    <s v="OA0006|"/>
    <n v="262"/>
    <m/>
    <s v=""/>
    <s v="RS DQLab"/>
    <x v="1"/>
    <s v=""/>
    <s v=""/>
    <s v=""/>
    <n v="25322"/>
    <n v="6634364"/>
  </r>
  <r>
    <s v="DQ-01392"/>
    <x v="211"/>
    <x v="0"/>
    <s v="OD0006"/>
    <s v="Proris Ibuprofen"/>
    <s v="Obat Sakit Kepala &amp; Demam"/>
    <s v="OD0006|"/>
    <n v="22"/>
    <m/>
    <s v=""/>
    <s v="RS DQLab"/>
    <x v="1"/>
    <s v=""/>
    <s v=""/>
    <s v=""/>
    <n v="25000"/>
    <n v="550000"/>
  </r>
  <r>
    <s v="DQ-01393"/>
    <x v="211"/>
    <x v="0"/>
    <s v="OA0001"/>
    <s v="Ozen 10 MG Blister"/>
    <s v="Obat Alergi"/>
    <s v="OA0001|"/>
    <n v="25"/>
    <m/>
    <s v=""/>
    <s v="RS DQLab"/>
    <x v="1"/>
    <s v=""/>
    <s v=""/>
    <s v=""/>
    <n v="18611"/>
    <n v="465275"/>
  </r>
  <r>
    <s v="DQ-01394"/>
    <x v="211"/>
    <x v="0"/>
    <s v="OD0010"/>
    <s v="Cilostazol Bernofarm"/>
    <s v="Obat Sakit Kepala &amp; Demam"/>
    <s v="OD0010|"/>
    <n v="42"/>
    <m/>
    <s v=""/>
    <s v="RS DQLab"/>
    <x v="1"/>
    <s v=""/>
    <s v=""/>
    <s v=""/>
    <n v="45450"/>
    <n v="1908900"/>
  </r>
  <r>
    <s v="DQ-01395"/>
    <x v="212"/>
    <x v="0"/>
    <s v="OB0002"/>
    <s v="Decolsen 1 Strip 4 Tablet"/>
    <s v="Obat Batuk &amp; Pilek"/>
    <s v="OB0002|"/>
    <n v="64"/>
    <m/>
    <s v=""/>
    <s v="RS DQLab"/>
    <x v="1"/>
    <s v=""/>
    <s v=""/>
    <s v=""/>
    <n v="2886"/>
    <n v="184704"/>
  </r>
  <r>
    <s v="DQ-01396"/>
    <x v="212"/>
    <x v="0"/>
    <s v="OH0005"/>
    <s v="Irbesartan"/>
    <s v="Obat Hipertensi"/>
    <s v="OH0005|"/>
    <n v="34"/>
    <m/>
    <s v=""/>
    <s v="RS DQLab"/>
    <x v="1"/>
    <s v=""/>
    <s v=""/>
    <s v=""/>
    <n v="108794"/>
    <n v="3698996"/>
  </r>
  <r>
    <s v="DQ-01397"/>
    <x v="212"/>
    <x v="0"/>
    <s v="OT0001"/>
    <s v="Otilon Ear Drops 8 mL"/>
    <s v="Obat Telinga"/>
    <s v="OT0001|"/>
    <n v="47"/>
    <m/>
    <s v=""/>
    <s v="RS DQLab"/>
    <x v="1"/>
    <s v=""/>
    <s v=""/>
    <s v=""/>
    <n v="55000"/>
    <n v="2585000"/>
  </r>
  <r>
    <s v="DQ-01398"/>
    <x v="212"/>
    <x v="0"/>
    <s v="OH0003"/>
    <s v="Candesartan Ogb Dexa"/>
    <s v="Obat Hipertensi"/>
    <s v="OH0003|"/>
    <n v="26"/>
    <m/>
    <s v=""/>
    <s v="RS DQLab"/>
    <x v="1"/>
    <s v=""/>
    <s v=""/>
    <s v=""/>
    <n v="5000"/>
    <n v="130000"/>
  </r>
  <r>
    <s v="DQ-01399"/>
    <x v="212"/>
    <x v="0"/>
    <s v="OA0006"/>
    <s v="Dexteem Box Plus 100 Tablet"/>
    <s v="Obat Alergi"/>
    <s v="OA0006|"/>
    <n v="41"/>
    <m/>
    <s v=""/>
    <s v="RS DQLab"/>
    <x v="1"/>
    <s v=""/>
    <s v=""/>
    <s v=""/>
    <n v="25322"/>
    <n v="1038202"/>
  </r>
  <r>
    <s v="DQ-01400"/>
    <x v="212"/>
    <x v="0"/>
    <s v="OB0001"/>
    <s v="Neozep Forte 1 Strip 4 Tablet"/>
    <s v="Obat Batuk &amp; Pilek"/>
    <s v="OB0001|"/>
    <n v="1"/>
    <m/>
    <s v=""/>
    <s v="RS DQLab"/>
    <x v="1"/>
    <s v=""/>
    <s v=""/>
    <s v=""/>
    <n v="2324"/>
    <n v="2324"/>
  </r>
  <r>
    <s v="DQ-01401"/>
    <x v="212"/>
    <x v="0"/>
    <s v="OD0005"/>
    <s v="Panadol Anak Tablet 1 Strip"/>
    <s v="Obat Sakit Kepala &amp; Demam"/>
    <s v="OD0005|"/>
    <n v="246"/>
    <m/>
    <s v=""/>
    <s v="RS DQLab"/>
    <x v="1"/>
    <s v=""/>
    <s v=""/>
    <s v=""/>
    <n v="25000"/>
    <n v="6150000"/>
  </r>
  <r>
    <s v="DQ-01402"/>
    <x v="213"/>
    <x v="0"/>
    <s v="OB0002"/>
    <s v="Decolsen 1 Strip 4 Tablet"/>
    <s v="Obat Batuk &amp; Pilek"/>
    <s v="OB0002|"/>
    <n v="78"/>
    <m/>
    <s v=""/>
    <s v="RS DQLab"/>
    <x v="1"/>
    <s v=""/>
    <s v=""/>
    <s v=""/>
    <n v="2886"/>
    <n v="225108"/>
  </r>
  <r>
    <s v="DQ-01403"/>
    <x v="213"/>
    <x v="0"/>
    <s v="OD0008"/>
    <s v="Bodrex Extra"/>
    <s v="Obat Sakit Kepala &amp; Demam"/>
    <s v="OD0008|"/>
    <n v="15"/>
    <m/>
    <s v=""/>
    <s v="RS DQLab"/>
    <x v="1"/>
    <s v=""/>
    <s v=""/>
    <s v=""/>
    <n v="50788"/>
    <n v="761820"/>
  </r>
  <r>
    <s v="DQ-01404"/>
    <x v="213"/>
    <x v="0"/>
    <s v="OH0005"/>
    <s v="Irbesartan"/>
    <s v="Obat Hipertensi"/>
    <s v="OH0005|"/>
    <n v="32"/>
    <m/>
    <s v=""/>
    <s v="RS DQLab"/>
    <x v="1"/>
    <s v=""/>
    <s v=""/>
    <s v=""/>
    <n v="108794"/>
    <n v="3481408"/>
  </r>
  <r>
    <s v="DQ-01405"/>
    <x v="213"/>
    <x v="0"/>
    <s v="OD0009"/>
    <s v="Sanmol 500 MG 4 Tablet"/>
    <s v="Obat Sakit Kepala &amp; Demam"/>
    <s v="OD0009|"/>
    <n v="51"/>
    <m/>
    <s v=""/>
    <s v="RS DQLab"/>
    <x v="1"/>
    <s v=""/>
    <s v=""/>
    <s v=""/>
    <n v="1600"/>
    <n v="81600"/>
  </r>
  <r>
    <s v="DQ-01406"/>
    <x v="213"/>
    <x v="0"/>
    <s v="OD0009"/>
    <s v="Sanmol 500 MG 4 Tablet"/>
    <s v="Obat Sakit Kepala &amp; Demam"/>
    <s v="OD0009|"/>
    <n v="16"/>
    <m/>
    <s v=""/>
    <s v="RS DQLab"/>
    <x v="1"/>
    <s v=""/>
    <s v=""/>
    <s v=""/>
    <n v="1600"/>
    <n v="25600"/>
  </r>
  <r>
    <s v="DQ-01407"/>
    <x v="213"/>
    <x v="0"/>
    <s v="OD0011"/>
    <s v="Paramex Tablet / Obat"/>
    <s v="Obat Sakit Kepala &amp; Demam"/>
    <s v="OD0011|"/>
    <n v="0"/>
    <m/>
    <s v=""/>
    <s v="RS DQLab"/>
    <x v="1"/>
    <s v=""/>
    <s v=""/>
    <s v=""/>
    <n v="2560"/>
    <n v="0"/>
  </r>
  <r>
    <s v="DQ-01408"/>
    <x v="213"/>
    <x v="0"/>
    <s v="OK0002"/>
    <s v="Hyperchol 100 MG 12 KPS"/>
    <s v="Obat Kolesterol"/>
    <s v="OK0002|"/>
    <n v="32"/>
    <m/>
    <s v=""/>
    <s v="RS DQLab"/>
    <x v="1"/>
    <s v=""/>
    <s v=""/>
    <s v=""/>
    <n v="42800"/>
    <n v="1369600"/>
  </r>
  <r>
    <s v="DQ-01409"/>
    <x v="213"/>
    <x v="0"/>
    <s v="OA0001"/>
    <s v="Ozen 10 MG Blister"/>
    <s v="Obat Alergi"/>
    <s v="OA0001|DQLab-08"/>
    <n v="1000"/>
    <s v="DQLab-08"/>
    <s v="DQLab Pharmacy Cilandak"/>
    <m/>
    <x v="0"/>
    <n v="21"/>
    <n v="18425"/>
    <n v="18425000"/>
    <s v=""/>
    <s v=""/>
  </r>
  <r>
    <s v="DQ-01410"/>
    <x v="213"/>
    <x v="0"/>
    <s v="OB0002"/>
    <s v="Decolsen 1 Strip 4 Tablet"/>
    <s v="Obat Batuk &amp; Pilek"/>
    <s v="OB0002|DQLab-01"/>
    <n v="3000"/>
    <s v="DQLab-01"/>
    <s v="DQLab Pharmacy Kebon Jeruk"/>
    <m/>
    <x v="0"/>
    <n v="21"/>
    <n v="2713"/>
    <n v="8139000"/>
    <s v=""/>
    <s v=""/>
  </r>
  <r>
    <s v="DQ-01411"/>
    <x v="213"/>
    <x v="0"/>
    <s v="OB0007"/>
    <s v="Vicks Inhaler 0.5 mL"/>
    <s v="Obat Batuk &amp; Pilek"/>
    <s v="OB0007|DQLab-13"/>
    <n v="1000"/>
    <s v="DQLab-13"/>
    <s v="DQLab Pharmacy Pancoran"/>
    <m/>
    <x v="0"/>
    <n v="7"/>
    <n v="15993"/>
    <n v="15993000"/>
    <s v=""/>
    <s v=""/>
  </r>
  <r>
    <s v="DQ-01412"/>
    <x v="213"/>
    <x v="0"/>
    <s v="OD0005"/>
    <s v="Panadol Anak Tablet 1 Strip"/>
    <s v="Obat Sakit Kepala &amp; Demam"/>
    <s v="OD0005|DQLab-08"/>
    <n v="1000"/>
    <s v="DQLab-08"/>
    <s v="DQLab Pharmacy Cilandak"/>
    <m/>
    <x v="0"/>
    <n v="7"/>
    <n v="24000"/>
    <n v="24000000"/>
    <s v=""/>
    <s v=""/>
  </r>
  <r>
    <s v="DQ-01413"/>
    <x v="213"/>
    <x v="0"/>
    <s v="OD0008"/>
    <s v="Bodrex Extra"/>
    <s v="Obat Sakit Kepala &amp; Demam"/>
    <s v="OD0008|DQLab-09"/>
    <n v="2000"/>
    <s v="DQLab-09"/>
    <s v="DQLab Pharmacy Setiabudi"/>
    <m/>
    <x v="0"/>
    <n v="7"/>
    <n v="52820"/>
    <n v="105640000"/>
    <s v=""/>
    <s v=""/>
  </r>
  <r>
    <s v="DQ-01414"/>
    <x v="213"/>
    <x v="0"/>
    <s v="OD0009"/>
    <s v="Sanmol 500 MG 4 Tablet"/>
    <s v="Obat Sakit Kepala &amp; Demam"/>
    <s v="OD0009|DQLab-11"/>
    <n v="1000"/>
    <s v="DQLab-11"/>
    <s v="DQLab Pharmacy Jatinegara"/>
    <m/>
    <x v="0"/>
    <n v="21"/>
    <n v="1552"/>
    <n v="1552000"/>
    <s v=""/>
    <s v=""/>
  </r>
  <r>
    <s v="DQ-01415"/>
    <x v="213"/>
    <x v="0"/>
    <s v="OD0011"/>
    <s v="Paramex Tablet / Obat"/>
    <s v="Obat Sakit Kepala &amp; Demam"/>
    <s v="OD0011|DQLab-07"/>
    <n v="2000"/>
    <s v="DQLab-07"/>
    <s v="DQLab Pharmacy Kalideres"/>
    <m/>
    <x v="0"/>
    <n v="28"/>
    <n v="2586"/>
    <n v="5172000"/>
    <s v=""/>
    <s v=""/>
  </r>
  <r>
    <s v="DQ-01416"/>
    <x v="213"/>
    <x v="0"/>
    <s v="OH0005"/>
    <s v="Irbesartan"/>
    <s v="Obat Hipertensi"/>
    <s v="OH0005|DQLab-02"/>
    <n v="1000"/>
    <s v="DQLab-02"/>
    <s v="DQLab Pharmacy Senayan"/>
    <m/>
    <x v="0"/>
    <n v="7"/>
    <n v="112058"/>
    <n v="112058000"/>
    <s v=""/>
    <s v=""/>
  </r>
  <r>
    <s v="DQ-01417"/>
    <x v="213"/>
    <x v="0"/>
    <s v="OH0006"/>
    <s v="Irvell 150MG Box 20 Tablet"/>
    <s v="Obat Hipertensi"/>
    <s v="OH0006|DQLab-07"/>
    <n v="1000"/>
    <s v="DQLab-07"/>
    <s v="DQLab Pharmacy Kalideres"/>
    <m/>
    <x v="0"/>
    <n v="7"/>
    <n v="138231"/>
    <n v="138231000"/>
    <s v=""/>
    <s v=""/>
  </r>
  <r>
    <s v="DQ-01418"/>
    <x v="214"/>
    <x v="0"/>
    <s v="OD0009"/>
    <s v="Sanmol 500 MG 4 Tablet"/>
    <s v="Obat Sakit Kepala &amp; Demam"/>
    <s v="OD0009|"/>
    <n v="41"/>
    <m/>
    <s v=""/>
    <s v="RS DQLab"/>
    <x v="1"/>
    <s v=""/>
    <s v=""/>
    <s v=""/>
    <n v="1600"/>
    <n v="65600"/>
  </r>
  <r>
    <s v="DQ-01419"/>
    <x v="214"/>
    <x v="0"/>
    <s v="OD0007"/>
    <s v="Sanmol Paracetamol"/>
    <s v="Obat Sakit Kepala &amp; Demam"/>
    <s v="OD0007|"/>
    <n v="20"/>
    <m/>
    <s v=""/>
    <s v="RS DQLab"/>
    <x v="1"/>
    <s v=""/>
    <s v=""/>
    <s v=""/>
    <n v="16100"/>
    <n v="322000"/>
  </r>
  <r>
    <s v="DQ-01420"/>
    <x v="215"/>
    <x v="0"/>
    <s v="OB0002"/>
    <s v="Decolsen 1 Strip 4 Tablet"/>
    <s v="Obat Batuk &amp; Pilek"/>
    <s v="OB0002|"/>
    <n v="60"/>
    <m/>
    <s v=""/>
    <s v="RS DQLab"/>
    <x v="1"/>
    <s v=""/>
    <s v=""/>
    <s v=""/>
    <n v="2886"/>
    <n v="173160"/>
  </r>
  <r>
    <s v="DQ-01421"/>
    <x v="215"/>
    <x v="0"/>
    <s v="OA0005"/>
    <s v="Bedak Heroxyn 150 gr"/>
    <s v="Obat Alergi"/>
    <s v="OA0005|"/>
    <n v="5"/>
    <m/>
    <s v=""/>
    <s v="RS DQLab"/>
    <x v="1"/>
    <s v=""/>
    <s v=""/>
    <s v=""/>
    <n v="16950"/>
    <n v="84750"/>
  </r>
  <r>
    <s v="DQ-01422"/>
    <x v="215"/>
    <x v="0"/>
    <s v="OT0001"/>
    <s v="Otilon Ear Drops 8 mL"/>
    <s v="Obat Telinga"/>
    <s v="OT0001|"/>
    <n v="21"/>
    <m/>
    <s v=""/>
    <s v="RS DQLab"/>
    <x v="1"/>
    <s v=""/>
    <s v=""/>
    <s v=""/>
    <n v="55000"/>
    <n v="1155000"/>
  </r>
  <r>
    <s v="DQ-01423"/>
    <x v="215"/>
    <x v="0"/>
    <s v="OH0003"/>
    <s v="Candesartan Ogb Dexa"/>
    <s v="Obat Hipertensi"/>
    <s v="OH0003|"/>
    <n v="35"/>
    <m/>
    <s v=""/>
    <s v="RS DQLab"/>
    <x v="1"/>
    <s v=""/>
    <s v=""/>
    <s v=""/>
    <n v="5000"/>
    <n v="175000"/>
  </r>
  <r>
    <s v="DQ-01424"/>
    <x v="215"/>
    <x v="0"/>
    <s v="OH0003"/>
    <s v="Candesartan Ogb Dexa"/>
    <s v="Obat Hipertensi"/>
    <s v="OH0003|"/>
    <n v="27"/>
    <m/>
    <s v=""/>
    <s v="RS DQLab"/>
    <x v="1"/>
    <s v=""/>
    <s v=""/>
    <s v=""/>
    <n v="5000"/>
    <n v="135000"/>
  </r>
  <r>
    <s v="DQ-01425"/>
    <x v="215"/>
    <x v="0"/>
    <s v="OA0004"/>
    <s v="Bisoprolol Ogb Dexa"/>
    <s v="Obat Alergi"/>
    <s v="OA0004|"/>
    <n v="10"/>
    <m/>
    <s v=""/>
    <s v="RS DQLab"/>
    <x v="1"/>
    <s v=""/>
    <s v=""/>
    <s v=""/>
    <n v="10000"/>
    <n v="100000"/>
  </r>
  <r>
    <s v="DQ-01426"/>
    <x v="215"/>
    <x v="0"/>
    <s v="OA0004"/>
    <s v="Bisoprolol Ogb Dexa"/>
    <s v="Obat Alergi"/>
    <s v="OA0004|"/>
    <n v="17"/>
    <m/>
    <s v=""/>
    <s v="RS DQLab"/>
    <x v="1"/>
    <s v=""/>
    <s v=""/>
    <s v=""/>
    <n v="10000"/>
    <n v="170000"/>
  </r>
  <r>
    <s v="DQ-01427"/>
    <x v="215"/>
    <x v="0"/>
    <s v="OH0006"/>
    <s v="Irvell 150MG Box 20 Tablet"/>
    <s v="Obat Hipertensi"/>
    <s v="OH0006|"/>
    <n v="1"/>
    <m/>
    <s v=""/>
    <s v="RS DQLab"/>
    <x v="1"/>
    <s v=""/>
    <s v=""/>
    <s v=""/>
    <n v="143991"/>
    <n v="143991"/>
  </r>
  <r>
    <s v="DQ-01428"/>
    <x v="216"/>
    <x v="0"/>
    <s v="OD0008"/>
    <s v="Bodrex Extra"/>
    <s v="Obat Sakit Kepala &amp; Demam"/>
    <s v="OD0008|"/>
    <n v="30"/>
    <m/>
    <s v=""/>
    <s v="RS DQLab"/>
    <x v="1"/>
    <s v=""/>
    <s v=""/>
    <s v=""/>
    <n v="50788"/>
    <n v="1523640"/>
  </r>
  <r>
    <s v="DQ-01429"/>
    <x v="216"/>
    <x v="0"/>
    <s v="OB0006"/>
    <s v="Ultraflu Box Isi 25 Strip"/>
    <s v="Obat Batuk &amp; Pilek"/>
    <s v="OB0006|"/>
    <n v="20"/>
    <m/>
    <s v=""/>
    <s v="RS DQLab"/>
    <x v="1"/>
    <s v=""/>
    <s v=""/>
    <s v=""/>
    <n v="72500"/>
    <n v="1450000"/>
  </r>
  <r>
    <s v="DQ-01430"/>
    <x v="216"/>
    <x v="0"/>
    <s v="OB0006"/>
    <s v="Ultraflu Box Isi 25 Strip"/>
    <s v="Obat Batuk &amp; Pilek"/>
    <s v="OB0006|"/>
    <n v="17"/>
    <m/>
    <s v=""/>
    <s v="RS DQLab"/>
    <x v="1"/>
    <s v=""/>
    <s v=""/>
    <s v=""/>
    <n v="72500"/>
    <n v="1232500"/>
  </r>
  <r>
    <s v="DQ-01431"/>
    <x v="216"/>
    <x v="0"/>
    <s v="OD0001"/>
    <s v="Koolfever"/>
    <s v="Obat Sakit Kepala &amp; Demam"/>
    <s v="OD0001|"/>
    <n v="4"/>
    <m/>
    <s v=""/>
    <s v="RS DQLab"/>
    <x v="1"/>
    <s v=""/>
    <s v=""/>
    <s v=""/>
    <n v="7500"/>
    <n v="30000"/>
  </r>
  <r>
    <s v="DQ-01432"/>
    <x v="216"/>
    <x v="0"/>
    <s v="OD0006"/>
    <s v="Proris Ibuprofen"/>
    <s v="Obat Sakit Kepala &amp; Demam"/>
    <s v="OD0006|"/>
    <n v="24"/>
    <m/>
    <s v=""/>
    <s v="RS DQLab"/>
    <x v="1"/>
    <s v=""/>
    <s v=""/>
    <s v=""/>
    <n v="25000"/>
    <n v="600000"/>
  </r>
  <r>
    <s v="DQ-01433"/>
    <x v="217"/>
    <x v="0"/>
    <s v="OB0002"/>
    <s v="Decolsen 1 Strip 4 Tablet"/>
    <s v="Obat Batuk &amp; Pilek"/>
    <s v="OB0002|"/>
    <n v="62"/>
    <m/>
    <s v=""/>
    <s v="RS DQLab"/>
    <x v="1"/>
    <s v=""/>
    <s v=""/>
    <s v=""/>
    <n v="2886"/>
    <n v="178932"/>
  </r>
  <r>
    <s v="DQ-01434"/>
    <x v="217"/>
    <x v="0"/>
    <s v="OD0008"/>
    <s v="Bodrex Extra"/>
    <s v="Obat Sakit Kepala &amp; Demam"/>
    <s v="OD0008|"/>
    <n v="34"/>
    <m/>
    <s v=""/>
    <s v="RS DQLab"/>
    <x v="1"/>
    <s v=""/>
    <s v=""/>
    <s v=""/>
    <n v="50788"/>
    <n v="1726792"/>
  </r>
  <r>
    <s v="DQ-01435"/>
    <x v="217"/>
    <x v="0"/>
    <s v="OH0005"/>
    <s v="Irbesartan"/>
    <s v="Obat Hipertensi"/>
    <s v="OH0005|"/>
    <n v="31"/>
    <m/>
    <s v=""/>
    <s v="RS DQLab"/>
    <x v="1"/>
    <s v=""/>
    <s v=""/>
    <s v=""/>
    <n v="108794"/>
    <n v="3372614"/>
  </r>
  <r>
    <s v="DQ-01436"/>
    <x v="217"/>
    <x v="0"/>
    <s v="OA0006"/>
    <s v="Dexteem Box Plus 100 Tablet"/>
    <s v="Obat Alergi"/>
    <s v="OA0006|"/>
    <n v="19"/>
    <m/>
    <s v=""/>
    <s v="RS DQLab"/>
    <x v="1"/>
    <s v=""/>
    <s v=""/>
    <s v=""/>
    <n v="25322"/>
    <n v="481118"/>
  </r>
  <r>
    <s v="DQ-01437"/>
    <x v="217"/>
    <x v="0"/>
    <s v="OD0005"/>
    <s v="Panadol Anak Tablet 1 Strip"/>
    <s v="Obat Sakit Kepala &amp; Demam"/>
    <s v="OD0005|"/>
    <n v="69"/>
    <m/>
    <s v=""/>
    <s v="RS DQLab"/>
    <x v="1"/>
    <s v=""/>
    <s v=""/>
    <s v=""/>
    <n v="25000"/>
    <n v="1725000"/>
  </r>
  <r>
    <s v="DQ-01438"/>
    <x v="218"/>
    <x v="0"/>
    <s v="OB0002"/>
    <s v="Decolsen 1 Strip 4 Tablet"/>
    <s v="Obat Batuk &amp; Pilek"/>
    <s v="OB0002|"/>
    <n v="19"/>
    <m/>
    <s v=""/>
    <s v="RS DQLab"/>
    <x v="1"/>
    <s v=""/>
    <s v=""/>
    <s v=""/>
    <n v="2886"/>
    <n v="54834"/>
  </r>
  <r>
    <s v="DQ-01439"/>
    <x v="218"/>
    <x v="0"/>
    <s v="OA0005"/>
    <s v="Bedak Heroxyn 150 gr"/>
    <s v="Obat Alergi"/>
    <s v="OA0005|"/>
    <n v="16"/>
    <m/>
    <s v=""/>
    <s v="RS DQLab"/>
    <x v="1"/>
    <s v=""/>
    <s v=""/>
    <s v=""/>
    <n v="16950"/>
    <n v="271200"/>
  </r>
  <r>
    <s v="DQ-01440"/>
    <x v="218"/>
    <x v="0"/>
    <s v="OD0009"/>
    <s v="Sanmol 500 MG 4 Tablet"/>
    <s v="Obat Sakit Kepala &amp; Demam"/>
    <s v="OD0009|"/>
    <n v="3"/>
    <m/>
    <s v=""/>
    <s v="RS DQLab"/>
    <x v="1"/>
    <s v=""/>
    <s v=""/>
    <s v=""/>
    <n v="1600"/>
    <n v="4800"/>
  </r>
  <r>
    <s v="DQ-01441"/>
    <x v="218"/>
    <x v="0"/>
    <s v="OD0009"/>
    <s v="Sanmol 500 MG 4 Tablet"/>
    <s v="Obat Sakit Kepala &amp; Demam"/>
    <s v="OD0009|"/>
    <n v="24"/>
    <m/>
    <s v=""/>
    <s v="RS DQLab"/>
    <x v="1"/>
    <s v=""/>
    <s v=""/>
    <s v=""/>
    <n v="1600"/>
    <n v="38400"/>
  </r>
  <r>
    <s v="DQ-01442"/>
    <x v="218"/>
    <x v="0"/>
    <s v="OD0007"/>
    <s v="Sanmol Paracetamol"/>
    <s v="Obat Sakit Kepala &amp; Demam"/>
    <s v="OD0007|"/>
    <n v="7"/>
    <m/>
    <s v=""/>
    <s v="RS DQLab"/>
    <x v="1"/>
    <s v=""/>
    <s v=""/>
    <s v=""/>
    <n v="16100"/>
    <n v="112700"/>
  </r>
  <r>
    <s v="DQ-01443"/>
    <x v="218"/>
    <x v="0"/>
    <s v="OH0004"/>
    <s v="Amlodipine Besilate"/>
    <s v="Obat Hipertensi"/>
    <s v="OH0004|"/>
    <n v="1"/>
    <m/>
    <s v=""/>
    <s v="RS DQLab"/>
    <x v="1"/>
    <s v=""/>
    <s v=""/>
    <s v=""/>
    <n v="7467"/>
    <n v="7467"/>
  </r>
  <r>
    <s v="DQ-01444"/>
    <x v="218"/>
    <x v="0"/>
    <s v="OB0008"/>
    <s v="Konidin 4 Tablet"/>
    <s v="Obat Batuk &amp; Pilek"/>
    <s v="OB0008|"/>
    <n v="2"/>
    <m/>
    <s v=""/>
    <s v="RS DQLab"/>
    <x v="1"/>
    <s v=""/>
    <s v=""/>
    <s v=""/>
    <n v="2460"/>
    <n v="4920"/>
  </r>
  <r>
    <s v="DQ-01445"/>
    <x v="219"/>
    <x v="0"/>
    <s v="OB0002"/>
    <s v="Decolsen 1 Strip 4 Tablet"/>
    <s v="Obat Batuk &amp; Pilek"/>
    <s v="OB0002|"/>
    <n v="77"/>
    <m/>
    <s v=""/>
    <s v="RS DQLab"/>
    <x v="1"/>
    <s v=""/>
    <s v=""/>
    <s v=""/>
    <n v="2886"/>
    <n v="222222"/>
  </r>
  <r>
    <s v="DQ-01446"/>
    <x v="219"/>
    <x v="0"/>
    <s v="OD0009"/>
    <s v="Sanmol 500 MG 4 Tablet"/>
    <s v="Obat Sakit Kepala &amp; Demam"/>
    <s v="OD0009|"/>
    <n v="48"/>
    <m/>
    <s v=""/>
    <s v="RS DQLab"/>
    <x v="1"/>
    <s v=""/>
    <s v=""/>
    <s v=""/>
    <n v="1600"/>
    <n v="76800"/>
  </r>
  <r>
    <s v="DQ-01447"/>
    <x v="219"/>
    <x v="0"/>
    <s v="OD0007"/>
    <s v="Sanmol Paracetamol"/>
    <s v="Obat Sakit Kepala &amp; Demam"/>
    <s v="OD0007|"/>
    <n v="14"/>
    <m/>
    <s v=""/>
    <s v="RS DQLab"/>
    <x v="1"/>
    <s v=""/>
    <s v=""/>
    <s v=""/>
    <n v="16100"/>
    <n v="225400"/>
  </r>
  <r>
    <s v="DQ-01448"/>
    <x v="219"/>
    <x v="0"/>
    <s v="OD0001"/>
    <s v="Koolfever"/>
    <s v="Obat Sakit Kepala &amp; Demam"/>
    <s v="OD0001|"/>
    <n v="27"/>
    <m/>
    <s v=""/>
    <s v="RS DQLab"/>
    <x v="1"/>
    <s v=""/>
    <s v=""/>
    <s v=""/>
    <n v="7500"/>
    <n v="202500"/>
  </r>
  <r>
    <s v="DQ-01449"/>
    <x v="219"/>
    <x v="0"/>
    <s v="OA0003"/>
    <s v="Acetylcysteine Mahakam 200 mg"/>
    <s v="Obat Alergi"/>
    <s v="OA0003|"/>
    <n v="6"/>
    <m/>
    <s v=""/>
    <s v="RS DQLab"/>
    <x v="1"/>
    <s v=""/>
    <s v=""/>
    <s v=""/>
    <n v="33000"/>
    <n v="198000"/>
  </r>
  <r>
    <s v="DQ-01450"/>
    <x v="219"/>
    <x v="0"/>
    <s v="OA0003"/>
    <s v="Acetylcysteine Mahakam 200 mg"/>
    <s v="Obat Alergi"/>
    <s v="OA0003|"/>
    <n v="6"/>
    <m/>
    <s v=""/>
    <s v="RS DQLab"/>
    <x v="1"/>
    <s v=""/>
    <s v=""/>
    <s v=""/>
    <n v="33000"/>
    <n v="198000"/>
  </r>
  <r>
    <s v="DQ-01451"/>
    <x v="219"/>
    <x v="0"/>
    <s v="OD0010"/>
    <s v="Cilostazol Bernofarm"/>
    <s v="Obat Sakit Kepala &amp; Demam"/>
    <s v="OD0010|"/>
    <n v="4"/>
    <m/>
    <s v=""/>
    <s v="RS DQLab"/>
    <x v="1"/>
    <s v=""/>
    <s v=""/>
    <s v=""/>
    <n v="45450"/>
    <n v="181800"/>
  </r>
  <r>
    <s v="DQ-01452"/>
    <x v="220"/>
    <x v="0"/>
    <s v="OB0002"/>
    <s v="Decolsen 1 Strip 4 Tablet"/>
    <s v="Obat Batuk &amp; Pilek"/>
    <s v="OB0002|"/>
    <n v="70"/>
    <m/>
    <s v=""/>
    <s v="RS DQLab"/>
    <x v="1"/>
    <s v=""/>
    <s v=""/>
    <s v=""/>
    <n v="2886"/>
    <n v="202020"/>
  </r>
  <r>
    <s v="DQ-01453"/>
    <x v="220"/>
    <x v="0"/>
    <s v="OA0005"/>
    <s v="Bedak Heroxyn 150 gr"/>
    <s v="Obat Alergi"/>
    <s v="OA0005|"/>
    <n v="82"/>
    <m/>
    <s v=""/>
    <s v="RS DQLab"/>
    <x v="1"/>
    <s v=""/>
    <s v=""/>
    <s v=""/>
    <n v="16950"/>
    <n v="1389900"/>
  </r>
  <r>
    <s v="DQ-01454"/>
    <x v="220"/>
    <x v="0"/>
    <s v="OH0005"/>
    <s v="Irbesartan"/>
    <s v="Obat Hipertensi"/>
    <s v="OH0005|"/>
    <n v="11"/>
    <m/>
    <s v=""/>
    <s v="RS DQLab"/>
    <x v="1"/>
    <s v=""/>
    <s v=""/>
    <s v=""/>
    <n v="108794"/>
    <n v="1196734"/>
  </r>
  <r>
    <s v="DQ-01455"/>
    <x v="220"/>
    <x v="0"/>
    <s v="OT0001"/>
    <s v="Otilon Ear Drops 8 mL"/>
    <s v="Obat Telinga"/>
    <s v="OT0001|"/>
    <n v="7"/>
    <m/>
    <s v=""/>
    <s v="RS DQLab"/>
    <x v="1"/>
    <s v=""/>
    <s v=""/>
    <s v=""/>
    <n v="55000"/>
    <n v="385000"/>
  </r>
  <r>
    <s v="DQ-01456"/>
    <x v="220"/>
    <x v="0"/>
    <s v="OH0003"/>
    <s v="Candesartan Ogb Dexa"/>
    <s v="Obat Hipertensi"/>
    <s v="OH0003|"/>
    <n v="21"/>
    <m/>
    <s v=""/>
    <s v="RS DQLab"/>
    <x v="1"/>
    <s v=""/>
    <s v=""/>
    <s v=""/>
    <n v="5000"/>
    <n v="105000"/>
  </r>
  <r>
    <s v="DQ-01457"/>
    <x v="220"/>
    <x v="0"/>
    <s v="OH0001"/>
    <s v="Carditens"/>
    <s v="Obat Hipertensi"/>
    <s v="OH0001|"/>
    <n v="0"/>
    <m/>
    <s v=""/>
    <s v="RS DQLab"/>
    <x v="1"/>
    <s v=""/>
    <s v=""/>
    <s v=""/>
    <n v="100000"/>
    <n v="0"/>
  </r>
  <r>
    <s v="DQ-01458"/>
    <x v="220"/>
    <x v="0"/>
    <s v="OA0001"/>
    <s v="Ozen 10 MG Blister"/>
    <s v="Obat Alergi"/>
    <s v="OA0001|"/>
    <n v="20"/>
    <m/>
    <s v=""/>
    <s v="RS DQLab"/>
    <x v="1"/>
    <s v=""/>
    <s v=""/>
    <s v=""/>
    <n v="18611"/>
    <n v="372220"/>
  </r>
  <r>
    <s v="DQ-01459"/>
    <x v="221"/>
    <x v="0"/>
    <s v="OB0002"/>
    <s v="Decolsen 1 Strip 4 Tablet"/>
    <s v="Obat Batuk &amp; Pilek"/>
    <s v="OB0002|"/>
    <n v="70"/>
    <m/>
    <s v=""/>
    <s v="RS DQLab"/>
    <x v="1"/>
    <s v=""/>
    <s v=""/>
    <s v=""/>
    <n v="2886"/>
    <n v="202020"/>
  </r>
  <r>
    <s v="DQ-01460"/>
    <x v="221"/>
    <x v="0"/>
    <s v="OH0005"/>
    <s v="Irbesartan"/>
    <s v="Obat Hipertensi"/>
    <s v="OH0005|"/>
    <n v="49"/>
    <m/>
    <s v=""/>
    <s v="RS DQLab"/>
    <x v="1"/>
    <s v=""/>
    <s v=""/>
    <s v=""/>
    <n v="108794"/>
    <n v="5330906"/>
  </r>
  <r>
    <s v="DQ-01461"/>
    <x v="221"/>
    <x v="0"/>
    <s v="OD0009"/>
    <s v="Sanmol 500 MG 4 Tablet"/>
    <s v="Obat Sakit Kepala &amp; Demam"/>
    <s v="OD0009|"/>
    <n v="10"/>
    <m/>
    <s v=""/>
    <s v="RS DQLab"/>
    <x v="1"/>
    <s v=""/>
    <s v=""/>
    <s v=""/>
    <n v="1600"/>
    <n v="16000"/>
  </r>
  <r>
    <s v="DQ-01462"/>
    <x v="221"/>
    <x v="0"/>
    <s v="OA0006"/>
    <s v="Dexteem Box Plus 100 Tablet"/>
    <s v="Obat Alergi"/>
    <s v="OA0006|"/>
    <n v="44"/>
    <m/>
    <s v=""/>
    <s v="RS DQLab"/>
    <x v="1"/>
    <s v=""/>
    <s v=""/>
    <s v=""/>
    <n v="25322"/>
    <n v="1114168"/>
  </r>
  <r>
    <s v="DQ-01463"/>
    <x v="221"/>
    <x v="0"/>
    <s v="OD0011"/>
    <s v="Paramex Tablet / Obat"/>
    <s v="Obat Sakit Kepala &amp; Demam"/>
    <s v="OD0011|"/>
    <n v="17"/>
    <m/>
    <s v=""/>
    <s v="RS DQLab"/>
    <x v="1"/>
    <s v=""/>
    <s v=""/>
    <s v=""/>
    <n v="2560"/>
    <n v="43520"/>
  </r>
  <r>
    <s v="DQ-01464"/>
    <x v="221"/>
    <x v="0"/>
    <s v="OK0002"/>
    <s v="Hyperchol 100 MG 12 KPS"/>
    <s v="Obat Kolesterol"/>
    <s v="OK0002|"/>
    <n v="62"/>
    <m/>
    <s v=""/>
    <s v="RS DQLab"/>
    <x v="1"/>
    <s v=""/>
    <s v=""/>
    <s v=""/>
    <n v="42800"/>
    <n v="2653600"/>
  </r>
  <r>
    <s v="DQ-01465"/>
    <x v="222"/>
    <x v="0"/>
    <s v="OB0002"/>
    <s v="Decolsen 1 Strip 4 Tablet"/>
    <s v="Obat Batuk &amp; Pilek"/>
    <s v="OB0002|"/>
    <n v="37"/>
    <m/>
    <s v=""/>
    <s v="RS DQLab"/>
    <x v="1"/>
    <s v=""/>
    <s v=""/>
    <s v=""/>
    <n v="2886"/>
    <n v="106782"/>
  </r>
  <r>
    <s v="DQ-01466"/>
    <x v="222"/>
    <x v="0"/>
    <s v="OB0002"/>
    <s v="Decolsen 1 Strip 4 Tablet"/>
    <s v="Obat Batuk &amp; Pilek"/>
    <s v="OB0002|"/>
    <n v="95"/>
    <m/>
    <s v=""/>
    <s v="RS DQLab"/>
    <x v="1"/>
    <s v=""/>
    <s v=""/>
    <s v=""/>
    <n v="2886"/>
    <n v="274170"/>
  </r>
  <r>
    <s v="DQ-01467"/>
    <x v="222"/>
    <x v="0"/>
    <s v="OD0008"/>
    <s v="Bodrex Extra"/>
    <s v="Obat Sakit Kepala &amp; Demam"/>
    <s v="OD0008|"/>
    <n v="27"/>
    <m/>
    <s v=""/>
    <s v="RS DQLab"/>
    <x v="1"/>
    <s v=""/>
    <s v=""/>
    <s v=""/>
    <n v="50788"/>
    <n v="1371276"/>
  </r>
  <r>
    <s v="DQ-01468"/>
    <x v="222"/>
    <x v="0"/>
    <s v="OD0008"/>
    <s v="Bodrex Extra"/>
    <s v="Obat Sakit Kepala &amp; Demam"/>
    <s v="OD0008|"/>
    <n v="16"/>
    <m/>
    <s v=""/>
    <s v="RS DQLab"/>
    <x v="1"/>
    <s v=""/>
    <s v=""/>
    <s v=""/>
    <n v="50788"/>
    <n v="812608"/>
  </r>
  <r>
    <s v="DQ-01469"/>
    <x v="222"/>
    <x v="0"/>
    <s v="OA0005"/>
    <s v="Bedak Heroxyn 150 gr"/>
    <s v="Obat Alergi"/>
    <s v="OA0005|"/>
    <n v="30"/>
    <m/>
    <s v=""/>
    <s v="RS DQLab"/>
    <x v="1"/>
    <s v=""/>
    <s v=""/>
    <s v=""/>
    <n v="16950"/>
    <n v="508500"/>
  </r>
  <r>
    <s v="DQ-01470"/>
    <x v="222"/>
    <x v="0"/>
    <s v="OD0007"/>
    <s v="Sanmol Paracetamol"/>
    <s v="Obat Sakit Kepala &amp; Demam"/>
    <s v="OD0007|"/>
    <n v="110"/>
    <m/>
    <s v=""/>
    <s v="RS DQLab"/>
    <x v="1"/>
    <s v=""/>
    <s v=""/>
    <s v=""/>
    <n v="16100"/>
    <n v="1771000"/>
  </r>
  <r>
    <s v="DQ-01471"/>
    <x v="222"/>
    <x v="0"/>
    <s v="OB0007"/>
    <s v="Vicks Inhaler 0.5 mL"/>
    <s v="Obat Batuk &amp; Pilek"/>
    <s v="OB0007|"/>
    <n v="93"/>
    <m/>
    <s v=""/>
    <s v="RS DQLab"/>
    <x v="1"/>
    <s v=""/>
    <s v=""/>
    <s v=""/>
    <n v="16155"/>
    <n v="1502415"/>
  </r>
  <r>
    <s v="DQ-01472"/>
    <x v="222"/>
    <x v="0"/>
    <s v="OH0002"/>
    <s v="Concor 5MG Strip 10"/>
    <s v="Obat Hipertensi"/>
    <s v="OH0002|"/>
    <n v="27"/>
    <m/>
    <s v=""/>
    <s v="RS DQLab"/>
    <x v="1"/>
    <s v=""/>
    <s v=""/>
    <s v=""/>
    <n v="102000"/>
    <n v="2754000"/>
  </r>
  <r>
    <s v="DQ-01473"/>
    <x v="223"/>
    <x v="0"/>
    <s v="OA0005"/>
    <s v="Bedak Heroxyn 150 gr"/>
    <s v="Obat Alergi"/>
    <s v="OA0005|"/>
    <n v="44"/>
    <m/>
    <s v=""/>
    <s v="RS DQLab"/>
    <x v="1"/>
    <s v=""/>
    <s v=""/>
    <s v=""/>
    <n v="16950"/>
    <n v="745800"/>
  </r>
  <r>
    <s v="DQ-01474"/>
    <x v="223"/>
    <x v="0"/>
    <s v="OA0005"/>
    <s v="Bedak Heroxyn 150 gr"/>
    <s v="Obat Alergi"/>
    <s v="OA0005|"/>
    <n v="43"/>
    <m/>
    <s v=""/>
    <s v="RS DQLab"/>
    <x v="1"/>
    <s v=""/>
    <s v=""/>
    <s v=""/>
    <n v="16950"/>
    <n v="728850"/>
  </r>
  <r>
    <s v="DQ-01475"/>
    <x v="223"/>
    <x v="0"/>
    <s v="OA0005"/>
    <s v="Bedak Heroxyn 150 gr"/>
    <s v="Obat Alergi"/>
    <s v="OA0005|"/>
    <n v="39"/>
    <m/>
    <s v=""/>
    <s v="RS DQLab"/>
    <x v="1"/>
    <s v=""/>
    <s v=""/>
    <s v=""/>
    <n v="16950"/>
    <n v="661050"/>
  </r>
  <r>
    <s v="DQ-01476"/>
    <x v="223"/>
    <x v="0"/>
    <s v="OH0003"/>
    <s v="Candesartan Ogb Dexa"/>
    <s v="Obat Hipertensi"/>
    <s v="OH0003|"/>
    <n v="20"/>
    <m/>
    <s v=""/>
    <s v="RS DQLab"/>
    <x v="1"/>
    <s v=""/>
    <s v=""/>
    <s v=""/>
    <n v="5000"/>
    <n v="100000"/>
  </r>
  <r>
    <s v="DQ-01477"/>
    <x v="223"/>
    <x v="0"/>
    <s v="OB0004"/>
    <s v="Lo Han Kuo Infusion 12"/>
    <s v="Obat Batuk &amp; Pilek"/>
    <s v="OB0004|"/>
    <n v="31"/>
    <m/>
    <s v=""/>
    <s v="RS DQLab"/>
    <x v="1"/>
    <s v=""/>
    <s v=""/>
    <s v=""/>
    <n v="23869"/>
    <n v="739939"/>
  </r>
  <r>
    <s v="DQ-01478"/>
    <x v="223"/>
    <x v="0"/>
    <s v="OH0004"/>
    <s v="Amlodipine Besilate"/>
    <s v="Obat Hipertensi"/>
    <s v="OH0004|"/>
    <n v="8"/>
    <m/>
    <s v=""/>
    <s v="RS DQLab"/>
    <x v="1"/>
    <s v=""/>
    <s v=""/>
    <s v=""/>
    <n v="7467"/>
    <n v="59736"/>
  </r>
  <r>
    <s v="DQ-01479"/>
    <x v="224"/>
    <x v="0"/>
    <s v="OB0002"/>
    <s v="Decolsen 1 Strip 4 Tablet"/>
    <s v="Obat Batuk &amp; Pilek"/>
    <s v="OB0002|"/>
    <n v="71"/>
    <m/>
    <s v=""/>
    <s v="RS DQLab"/>
    <x v="1"/>
    <s v=""/>
    <s v=""/>
    <s v=""/>
    <n v="2886"/>
    <n v="204906"/>
  </r>
  <r>
    <s v="DQ-01480"/>
    <x v="224"/>
    <x v="0"/>
    <s v="OB0002"/>
    <s v="Decolsen 1 Strip 4 Tablet"/>
    <s v="Obat Batuk &amp; Pilek"/>
    <s v="OB0002|"/>
    <n v="87"/>
    <m/>
    <s v=""/>
    <s v="RS DQLab"/>
    <x v="1"/>
    <s v=""/>
    <s v=""/>
    <s v=""/>
    <n v="2886"/>
    <n v="251082"/>
  </r>
  <r>
    <s v="DQ-01481"/>
    <x v="224"/>
    <x v="0"/>
    <s v="OD0008"/>
    <s v="Bodrex Extra"/>
    <s v="Obat Sakit Kepala &amp; Demam"/>
    <s v="OD0008|"/>
    <n v="71"/>
    <m/>
    <s v=""/>
    <s v="RS DQLab"/>
    <x v="1"/>
    <s v=""/>
    <s v=""/>
    <s v=""/>
    <n v="50788"/>
    <n v="3605948"/>
  </r>
  <r>
    <s v="DQ-01482"/>
    <x v="224"/>
    <x v="0"/>
    <s v="OD0008"/>
    <s v="Bodrex Extra"/>
    <s v="Obat Sakit Kepala &amp; Demam"/>
    <s v="OD0008|"/>
    <n v="57"/>
    <m/>
    <s v=""/>
    <s v="RS DQLab"/>
    <x v="1"/>
    <s v=""/>
    <s v=""/>
    <s v=""/>
    <n v="50788"/>
    <n v="2894916"/>
  </r>
  <r>
    <s v="DQ-01483"/>
    <x v="224"/>
    <x v="0"/>
    <s v="OD0008"/>
    <s v="Bodrex Extra"/>
    <s v="Obat Sakit Kepala &amp; Demam"/>
    <s v="OD0008|"/>
    <n v="24"/>
    <m/>
    <s v=""/>
    <s v="RS DQLab"/>
    <x v="1"/>
    <s v=""/>
    <s v=""/>
    <s v=""/>
    <n v="50788"/>
    <n v="1218912"/>
  </r>
  <r>
    <s v="DQ-01484"/>
    <x v="224"/>
    <x v="0"/>
    <s v="OD0008"/>
    <s v="Bodrex Extra"/>
    <s v="Obat Sakit Kepala &amp; Demam"/>
    <s v="OD0008|"/>
    <n v="18"/>
    <m/>
    <s v=""/>
    <s v="RS DQLab"/>
    <x v="1"/>
    <s v=""/>
    <s v=""/>
    <s v=""/>
    <n v="50788"/>
    <n v="914184"/>
  </r>
  <r>
    <s v="DQ-01485"/>
    <x v="224"/>
    <x v="0"/>
    <s v="OH0005"/>
    <s v="Irbesartan"/>
    <s v="Obat Hipertensi"/>
    <s v="OH0005|"/>
    <n v="27"/>
    <m/>
    <s v=""/>
    <s v="RS DQLab"/>
    <x v="1"/>
    <s v=""/>
    <s v=""/>
    <s v=""/>
    <n v="108794"/>
    <n v="2937438"/>
  </r>
  <r>
    <s v="DQ-01486"/>
    <x v="224"/>
    <x v="0"/>
    <s v="OD0009"/>
    <s v="Sanmol 500 MG 4 Tablet"/>
    <s v="Obat Sakit Kepala &amp; Demam"/>
    <s v="OD0009|"/>
    <n v="13"/>
    <m/>
    <s v=""/>
    <s v="RS DQLab"/>
    <x v="1"/>
    <s v=""/>
    <s v=""/>
    <s v=""/>
    <n v="1600"/>
    <n v="20800"/>
  </r>
  <r>
    <s v="DQ-01487"/>
    <x v="224"/>
    <x v="0"/>
    <s v="OD0011"/>
    <s v="Paramex Tablet / Obat"/>
    <s v="Obat Sakit Kepala &amp; Demam"/>
    <s v="OD0011|"/>
    <n v="25"/>
    <m/>
    <s v=""/>
    <s v="RS DQLab"/>
    <x v="1"/>
    <s v=""/>
    <s v=""/>
    <s v=""/>
    <n v="2560"/>
    <n v="64000"/>
  </r>
  <r>
    <s v="DQ-01488"/>
    <x v="224"/>
    <x v="0"/>
    <s v="OH0001"/>
    <s v="Carditens"/>
    <s v="Obat Hipertensi"/>
    <s v="OH0001|"/>
    <n v="85"/>
    <m/>
    <s v=""/>
    <s v="RS DQLab"/>
    <x v="1"/>
    <s v=""/>
    <s v=""/>
    <s v=""/>
    <n v="100000"/>
    <n v="8500000"/>
  </r>
  <r>
    <s v="DQ-01489"/>
    <x v="225"/>
    <x v="0"/>
    <s v="OD0008"/>
    <s v="Bodrex Extra"/>
    <s v="Obat Sakit Kepala &amp; Demam"/>
    <s v="OD0008|"/>
    <n v="61"/>
    <m/>
    <s v=""/>
    <s v="RS DQLab"/>
    <x v="1"/>
    <s v=""/>
    <s v=""/>
    <s v=""/>
    <n v="50788"/>
    <n v="3098068"/>
  </r>
  <r>
    <s v="DQ-01490"/>
    <x v="225"/>
    <x v="0"/>
    <s v="OD0009"/>
    <s v="Sanmol 500 MG 4 Tablet"/>
    <s v="Obat Sakit Kepala &amp; Demam"/>
    <s v="OD0009|"/>
    <n v="8"/>
    <m/>
    <s v=""/>
    <s v="RS DQLab"/>
    <x v="1"/>
    <s v=""/>
    <s v=""/>
    <s v=""/>
    <n v="1600"/>
    <n v="12800"/>
  </r>
  <r>
    <s v="DQ-01491"/>
    <x v="225"/>
    <x v="0"/>
    <s v="OT0001"/>
    <s v="Otilon Ear Drops 8 mL"/>
    <s v="Obat Telinga"/>
    <s v="OT0001|"/>
    <n v="17"/>
    <m/>
    <s v=""/>
    <s v="RS DQLab"/>
    <x v="1"/>
    <s v=""/>
    <s v=""/>
    <s v=""/>
    <n v="55000"/>
    <n v="935000"/>
  </r>
  <r>
    <s v="DQ-01492"/>
    <x v="225"/>
    <x v="0"/>
    <s v="OH0003"/>
    <s v="Candesartan Ogb Dexa"/>
    <s v="Obat Hipertensi"/>
    <s v="OH0003|"/>
    <n v="20"/>
    <m/>
    <s v=""/>
    <s v="RS DQLab"/>
    <x v="1"/>
    <s v=""/>
    <s v=""/>
    <s v=""/>
    <n v="5000"/>
    <n v="100000"/>
  </r>
  <r>
    <s v="DQ-01493"/>
    <x v="225"/>
    <x v="0"/>
    <s v="OD0007"/>
    <s v="Sanmol Paracetamol"/>
    <s v="Obat Sakit Kepala &amp; Demam"/>
    <s v="OD0007|"/>
    <n v="55"/>
    <m/>
    <s v=""/>
    <s v="RS DQLab"/>
    <x v="1"/>
    <s v=""/>
    <s v=""/>
    <s v=""/>
    <n v="16100"/>
    <n v="885500"/>
  </r>
  <r>
    <s v="DQ-01494"/>
    <x v="225"/>
    <x v="0"/>
    <s v="OK0002"/>
    <s v="Hyperchol 100 MG 12 KPS"/>
    <s v="Obat Kolesterol"/>
    <s v="OK0002|"/>
    <n v="19"/>
    <m/>
    <s v=""/>
    <s v="RS DQLab"/>
    <x v="1"/>
    <s v=""/>
    <s v=""/>
    <s v=""/>
    <n v="42800"/>
    <n v="813200"/>
  </r>
  <r>
    <s v="DQ-01495"/>
    <x v="225"/>
    <x v="0"/>
    <s v="OB0007"/>
    <s v="Vicks Inhaler 0.5 mL"/>
    <s v="Obat Batuk &amp; Pilek"/>
    <s v="OB0007|"/>
    <n v="74"/>
    <m/>
    <s v=""/>
    <s v="RS DQLab"/>
    <x v="1"/>
    <s v=""/>
    <s v=""/>
    <s v=""/>
    <n v="16155"/>
    <n v="1195470"/>
  </r>
  <r>
    <s v="DQ-01496"/>
    <x v="226"/>
    <x v="0"/>
    <s v="OA0005"/>
    <s v="Bedak Heroxyn 150 gr"/>
    <s v="Obat Alergi"/>
    <s v="OA0005|"/>
    <n v="25"/>
    <m/>
    <s v=""/>
    <s v="RS DQLab"/>
    <x v="1"/>
    <s v=""/>
    <s v=""/>
    <s v=""/>
    <n v="16950"/>
    <n v="423750"/>
  </r>
  <r>
    <s v="DQ-01497"/>
    <x v="226"/>
    <x v="0"/>
    <s v="OA0005"/>
    <s v="Bedak Heroxyn 150 gr"/>
    <s v="Obat Alergi"/>
    <s v="OA0005|"/>
    <n v="61"/>
    <m/>
    <s v=""/>
    <s v="RS DQLab"/>
    <x v="1"/>
    <s v=""/>
    <s v=""/>
    <s v=""/>
    <n v="16950"/>
    <n v="1033950"/>
  </r>
  <r>
    <s v="DQ-01498"/>
    <x v="226"/>
    <x v="0"/>
    <s v="OT0001"/>
    <s v="Otilon Ear Drops 8 mL"/>
    <s v="Obat Telinga"/>
    <s v="OT0001|"/>
    <n v="41"/>
    <m/>
    <s v=""/>
    <s v="RS DQLab"/>
    <x v="1"/>
    <s v=""/>
    <s v=""/>
    <s v=""/>
    <n v="55000"/>
    <n v="2255000"/>
  </r>
  <r>
    <s v="DQ-01499"/>
    <x v="226"/>
    <x v="0"/>
    <s v="OH0003"/>
    <s v="Candesartan Ogb Dexa"/>
    <s v="Obat Hipertensi"/>
    <s v="OH0003|"/>
    <n v="16"/>
    <m/>
    <s v=""/>
    <s v="RS DQLab"/>
    <x v="1"/>
    <s v=""/>
    <s v=""/>
    <s v=""/>
    <n v="5000"/>
    <n v="80000"/>
  </r>
  <r>
    <s v="DQ-01500"/>
    <x v="226"/>
    <x v="0"/>
    <s v="OH0003"/>
    <s v="Candesartan Ogb Dexa"/>
    <s v="Obat Hipertensi"/>
    <s v="OH0003|"/>
    <n v="32"/>
    <m/>
    <s v=""/>
    <s v="RS DQLab"/>
    <x v="1"/>
    <s v=""/>
    <s v=""/>
    <s v=""/>
    <n v="5000"/>
    <n v="160000"/>
  </r>
  <r>
    <s v="DQ-01501"/>
    <x v="226"/>
    <x v="0"/>
    <s v="OH0003"/>
    <s v="Candesartan Ogb Dexa"/>
    <s v="Obat Hipertensi"/>
    <s v="OH0003|"/>
    <n v="47"/>
    <m/>
    <s v=""/>
    <s v="RS DQLab"/>
    <x v="1"/>
    <s v=""/>
    <s v=""/>
    <s v=""/>
    <n v="5000"/>
    <n v="235000"/>
  </r>
  <r>
    <s v="DQ-01502"/>
    <x v="226"/>
    <x v="0"/>
    <s v="OD0007"/>
    <s v="Sanmol Paracetamol"/>
    <s v="Obat Sakit Kepala &amp; Demam"/>
    <s v="OD0007|"/>
    <n v="12"/>
    <m/>
    <s v=""/>
    <s v="RS DQLab"/>
    <x v="1"/>
    <s v=""/>
    <s v=""/>
    <s v=""/>
    <n v="16100"/>
    <n v="193200"/>
  </r>
  <r>
    <s v="DQ-01503"/>
    <x v="226"/>
    <x v="0"/>
    <s v="OD0001"/>
    <s v="Koolfever"/>
    <s v="Obat Sakit Kepala &amp; Demam"/>
    <s v="OD0001|"/>
    <n v="116"/>
    <m/>
    <s v=""/>
    <s v="RS DQLab"/>
    <x v="1"/>
    <s v=""/>
    <s v=""/>
    <s v=""/>
    <n v="7500"/>
    <n v="870000"/>
  </r>
  <r>
    <s v="DQ-01504"/>
    <x v="226"/>
    <x v="0"/>
    <s v="OK0002"/>
    <s v="Hyperchol 100 MG 12 KPS"/>
    <s v="Obat Kolesterol"/>
    <s v="OK0002|"/>
    <n v="0"/>
    <m/>
    <s v=""/>
    <s v="RS DQLab"/>
    <x v="1"/>
    <s v=""/>
    <s v=""/>
    <s v=""/>
    <n v="42800"/>
    <n v="0"/>
  </r>
  <r>
    <s v="DQ-01505"/>
    <x v="226"/>
    <x v="0"/>
    <s v="OH0001"/>
    <s v="Carditens"/>
    <s v="Obat Hipertensi"/>
    <s v="OH0001|"/>
    <n v="135"/>
    <m/>
    <s v=""/>
    <s v="RS DQLab"/>
    <x v="1"/>
    <s v=""/>
    <s v=""/>
    <s v=""/>
    <n v="100000"/>
    <n v="13500000"/>
  </r>
  <r>
    <s v="DQ-01506"/>
    <x v="226"/>
    <x v="0"/>
    <s v="OH0001"/>
    <s v="Carditens"/>
    <s v="Obat Hipertensi"/>
    <s v="OH0001|"/>
    <n v="39"/>
    <m/>
    <s v=""/>
    <s v="RS DQLab"/>
    <x v="1"/>
    <s v=""/>
    <s v=""/>
    <s v=""/>
    <n v="100000"/>
    <n v="3900000"/>
  </r>
  <r>
    <s v="DQ-01507"/>
    <x v="226"/>
    <x v="0"/>
    <s v="OB0007"/>
    <s v="Vicks Inhaler 0.5 mL"/>
    <s v="Obat Batuk &amp; Pilek"/>
    <s v="OB0007|"/>
    <n v="37"/>
    <m/>
    <s v=""/>
    <s v="RS DQLab"/>
    <x v="1"/>
    <s v=""/>
    <s v=""/>
    <s v=""/>
    <n v="16155"/>
    <n v="597735"/>
  </r>
  <r>
    <s v="DQ-01508"/>
    <x v="226"/>
    <x v="0"/>
    <s v="OH0004"/>
    <s v="Amlodipine Besilate"/>
    <s v="Obat Hipertensi"/>
    <s v="OH0004|"/>
    <n v="159"/>
    <m/>
    <s v=""/>
    <s v="RS DQLab"/>
    <x v="1"/>
    <s v=""/>
    <s v=""/>
    <s v=""/>
    <n v="7467"/>
    <n v="1187253"/>
  </r>
  <r>
    <s v="DQ-01509"/>
    <x v="226"/>
    <x v="0"/>
    <s v="OD0006"/>
    <s v="Proris Ibuprofen"/>
    <s v="Obat Sakit Kepala &amp; Demam"/>
    <s v="OD0006|"/>
    <n v="180"/>
    <m/>
    <s v=""/>
    <s v="RS DQLab"/>
    <x v="1"/>
    <s v=""/>
    <s v=""/>
    <s v=""/>
    <n v="25000"/>
    <n v="4500000"/>
  </r>
  <r>
    <s v="DQ-01510"/>
    <x v="226"/>
    <x v="0"/>
    <s v="OD0005"/>
    <s v="Panadol Anak Tablet 1 Strip"/>
    <s v="Obat Sakit Kepala &amp; Demam"/>
    <s v="OD0005|"/>
    <n v="92"/>
    <m/>
    <s v=""/>
    <s v="RS DQLab"/>
    <x v="1"/>
    <s v=""/>
    <s v=""/>
    <s v=""/>
    <n v="25000"/>
    <n v="2300000"/>
  </r>
  <r>
    <s v="DQ-01511"/>
    <x v="227"/>
    <x v="0"/>
    <s v="OH0005"/>
    <s v="Irbesartan"/>
    <s v="Obat Hipertensi"/>
    <s v="OH0005|"/>
    <n v="44"/>
    <m/>
    <s v=""/>
    <s v="RS DQLab"/>
    <x v="1"/>
    <s v=""/>
    <s v=""/>
    <s v=""/>
    <n v="108794"/>
    <n v="4786936"/>
  </r>
  <r>
    <s v="DQ-01512"/>
    <x v="227"/>
    <x v="0"/>
    <s v="OH0005"/>
    <s v="Irbesartan"/>
    <s v="Obat Hipertensi"/>
    <s v="OH0005|"/>
    <n v="14"/>
    <m/>
    <s v=""/>
    <s v="RS DQLab"/>
    <x v="1"/>
    <s v=""/>
    <s v=""/>
    <s v=""/>
    <n v="108794"/>
    <n v="1523116"/>
  </r>
  <r>
    <s v="DQ-01513"/>
    <x v="227"/>
    <x v="0"/>
    <s v="OD0007"/>
    <s v="Sanmol Paracetamol"/>
    <s v="Obat Sakit Kepala &amp; Demam"/>
    <s v="OD0007|"/>
    <n v="79"/>
    <m/>
    <s v=""/>
    <s v="RS DQLab"/>
    <x v="1"/>
    <s v=""/>
    <s v=""/>
    <s v=""/>
    <n v="16100"/>
    <n v="1271900"/>
  </r>
  <r>
    <s v="DQ-01514"/>
    <x v="227"/>
    <x v="0"/>
    <s v="OD0007"/>
    <s v="Sanmol Paracetamol"/>
    <s v="Obat Sakit Kepala &amp; Demam"/>
    <s v="OD0007|"/>
    <n v="23"/>
    <m/>
    <s v=""/>
    <s v="RS DQLab"/>
    <x v="1"/>
    <s v=""/>
    <s v=""/>
    <s v=""/>
    <n v="16100"/>
    <n v="370300"/>
  </r>
  <r>
    <s v="DQ-01515"/>
    <x v="227"/>
    <x v="0"/>
    <s v="OB0006"/>
    <s v="Ultraflu Box Isi 25 Strip"/>
    <s v="Obat Batuk &amp; Pilek"/>
    <s v="OB0006|"/>
    <n v="51"/>
    <m/>
    <s v=""/>
    <s v="RS DQLab"/>
    <x v="1"/>
    <s v=""/>
    <s v=""/>
    <s v=""/>
    <n v="72500"/>
    <n v="3697500"/>
  </r>
  <r>
    <s v="DQ-01516"/>
    <x v="227"/>
    <x v="0"/>
    <s v="OK0002"/>
    <s v="Hyperchol 100 MG 12 KPS"/>
    <s v="Obat Kolesterol"/>
    <s v="OK0002|"/>
    <n v="41"/>
    <m/>
    <s v=""/>
    <s v="RS DQLab"/>
    <x v="1"/>
    <s v=""/>
    <s v=""/>
    <s v=""/>
    <n v="42800"/>
    <n v="1754800"/>
  </r>
  <r>
    <s v="DQ-01517"/>
    <x v="227"/>
    <x v="0"/>
    <s v="OA0004"/>
    <s v="Bisoprolol Ogb Dexa"/>
    <s v="Obat Alergi"/>
    <s v="OA0004|"/>
    <n v="9"/>
    <m/>
    <s v=""/>
    <s v="RS DQLab"/>
    <x v="1"/>
    <s v=""/>
    <s v=""/>
    <s v=""/>
    <n v="10000"/>
    <n v="90000"/>
  </r>
  <r>
    <s v="DQ-01518"/>
    <x v="228"/>
    <x v="0"/>
    <s v="OB0002"/>
    <s v="Decolsen 1 Strip 4 Tablet"/>
    <s v="Obat Batuk &amp; Pilek"/>
    <s v="OB0002|"/>
    <n v="68"/>
    <m/>
    <s v=""/>
    <s v="RS DQLab"/>
    <x v="1"/>
    <s v=""/>
    <s v=""/>
    <s v=""/>
    <n v="2886"/>
    <n v="196248"/>
  </r>
  <r>
    <s v="DQ-01519"/>
    <x v="228"/>
    <x v="0"/>
    <s v="OB0002"/>
    <s v="Decolsen 1 Strip 4 Tablet"/>
    <s v="Obat Batuk &amp; Pilek"/>
    <s v="OB0002|"/>
    <n v="86"/>
    <m/>
    <s v=""/>
    <s v="RS DQLab"/>
    <x v="1"/>
    <s v=""/>
    <s v=""/>
    <s v=""/>
    <n v="2886"/>
    <n v="248196"/>
  </r>
  <r>
    <s v="DQ-01520"/>
    <x v="228"/>
    <x v="0"/>
    <s v="OA0005"/>
    <s v="Bedak Heroxyn 150 gr"/>
    <s v="Obat Alergi"/>
    <s v="OA0005|"/>
    <n v="7"/>
    <m/>
    <s v=""/>
    <s v="RS DQLab"/>
    <x v="1"/>
    <s v=""/>
    <s v=""/>
    <s v=""/>
    <n v="16950"/>
    <n v="118650"/>
  </r>
  <r>
    <s v="DQ-01521"/>
    <x v="228"/>
    <x v="0"/>
    <s v="OD0011"/>
    <s v="Paramex Tablet / Obat"/>
    <s v="Obat Sakit Kepala &amp; Demam"/>
    <s v="OD0011|"/>
    <n v="66"/>
    <m/>
    <s v=""/>
    <s v="RS DQLab"/>
    <x v="1"/>
    <s v=""/>
    <s v=""/>
    <s v=""/>
    <n v="2560"/>
    <n v="168960"/>
  </r>
  <r>
    <s v="DQ-01522"/>
    <x v="229"/>
    <x v="0"/>
    <s v="OB0002"/>
    <s v="Decolsen 1 Strip 4 Tablet"/>
    <s v="Obat Batuk &amp; Pilek"/>
    <s v="OB0002|"/>
    <n v="97"/>
    <m/>
    <s v=""/>
    <s v="RS DQLab"/>
    <x v="1"/>
    <s v=""/>
    <s v=""/>
    <s v=""/>
    <n v="2886"/>
    <n v="279942"/>
  </r>
  <r>
    <s v="DQ-01523"/>
    <x v="229"/>
    <x v="0"/>
    <s v="OB0002"/>
    <s v="Decolsen 1 Strip 4 Tablet"/>
    <s v="Obat Batuk &amp; Pilek"/>
    <s v="OB0002|"/>
    <n v="10"/>
    <m/>
    <s v=""/>
    <s v="RS DQLab"/>
    <x v="1"/>
    <s v=""/>
    <s v=""/>
    <s v=""/>
    <n v="2886"/>
    <n v="28860"/>
  </r>
  <r>
    <s v="DQ-01524"/>
    <x v="229"/>
    <x v="0"/>
    <s v="OD0008"/>
    <s v="Bodrex Extra"/>
    <s v="Obat Sakit Kepala &amp; Demam"/>
    <s v="OD0008|"/>
    <n v="6"/>
    <m/>
    <s v=""/>
    <s v="RS DQLab"/>
    <x v="1"/>
    <s v=""/>
    <s v=""/>
    <s v=""/>
    <n v="50788"/>
    <n v="304728"/>
  </r>
  <r>
    <s v="DQ-01525"/>
    <x v="229"/>
    <x v="0"/>
    <s v="OA0005"/>
    <s v="Bedak Heroxyn 150 gr"/>
    <s v="Obat Alergi"/>
    <s v="OA0005|"/>
    <n v="27"/>
    <m/>
    <s v=""/>
    <s v="RS DQLab"/>
    <x v="1"/>
    <s v=""/>
    <s v=""/>
    <s v=""/>
    <n v="16950"/>
    <n v="457650"/>
  </r>
  <r>
    <s v="DQ-01526"/>
    <x v="229"/>
    <x v="0"/>
    <s v="OD0009"/>
    <s v="Sanmol 500 MG 4 Tablet"/>
    <s v="Obat Sakit Kepala &amp; Demam"/>
    <s v="OD0009|"/>
    <n v="2"/>
    <m/>
    <s v=""/>
    <s v="RS DQLab"/>
    <x v="1"/>
    <s v=""/>
    <s v=""/>
    <s v=""/>
    <n v="1600"/>
    <n v="3200"/>
  </r>
  <r>
    <s v="DQ-01527"/>
    <x v="229"/>
    <x v="0"/>
    <s v="OD0009"/>
    <s v="Sanmol 500 MG 4 Tablet"/>
    <s v="Obat Sakit Kepala &amp; Demam"/>
    <s v="OD0009|"/>
    <n v="21"/>
    <m/>
    <s v=""/>
    <s v="RS DQLab"/>
    <x v="1"/>
    <s v=""/>
    <s v=""/>
    <s v=""/>
    <n v="1600"/>
    <n v="33600"/>
  </r>
  <r>
    <s v="DQ-01528"/>
    <x v="229"/>
    <x v="0"/>
    <s v="OT0001"/>
    <s v="Otilon Ear Drops 8 mL"/>
    <s v="Obat Telinga"/>
    <s v="OT0001|"/>
    <n v="31"/>
    <m/>
    <s v=""/>
    <s v="RS DQLab"/>
    <x v="1"/>
    <s v=""/>
    <s v=""/>
    <s v=""/>
    <n v="55000"/>
    <n v="1705000"/>
  </r>
  <r>
    <s v="DQ-01529"/>
    <x v="229"/>
    <x v="0"/>
    <s v="OT0001"/>
    <s v="Otilon Ear Drops 8 mL"/>
    <s v="Obat Telinga"/>
    <s v="OT0001|"/>
    <n v="24"/>
    <m/>
    <s v=""/>
    <s v="RS DQLab"/>
    <x v="1"/>
    <s v=""/>
    <s v=""/>
    <s v=""/>
    <n v="55000"/>
    <n v="1320000"/>
  </r>
  <r>
    <s v="DQ-01530"/>
    <x v="229"/>
    <x v="0"/>
    <s v="OA0006"/>
    <s v="Dexteem Box Plus 100 Tablet"/>
    <s v="Obat Alergi"/>
    <s v="OA0006|"/>
    <n v="58"/>
    <m/>
    <s v=""/>
    <s v="RS DQLab"/>
    <x v="1"/>
    <s v=""/>
    <s v=""/>
    <s v=""/>
    <n v="25322"/>
    <n v="1468676"/>
  </r>
  <r>
    <s v="DQ-01531"/>
    <x v="229"/>
    <x v="0"/>
    <s v="OD0011"/>
    <s v="Paramex Tablet / Obat"/>
    <s v="Obat Sakit Kepala &amp; Demam"/>
    <s v="OD0011|"/>
    <n v="84"/>
    <m/>
    <s v=""/>
    <s v="RS DQLab"/>
    <x v="1"/>
    <s v=""/>
    <s v=""/>
    <s v=""/>
    <n v="2560"/>
    <n v="215040"/>
  </r>
  <r>
    <s v="DQ-01532"/>
    <x v="229"/>
    <x v="0"/>
    <s v="OK0002"/>
    <s v="Hyperchol 100 MG 12 KPS"/>
    <s v="Obat Kolesterol"/>
    <s v="OK0002|"/>
    <n v="78"/>
    <m/>
    <s v=""/>
    <s v="RS DQLab"/>
    <x v="1"/>
    <s v=""/>
    <s v=""/>
    <s v=""/>
    <n v="42800"/>
    <n v="3338400"/>
  </r>
  <r>
    <s v="DQ-01533"/>
    <x v="229"/>
    <x v="0"/>
    <s v="OK0002"/>
    <s v="Hyperchol 100 MG 12 KPS"/>
    <s v="Obat Kolesterol"/>
    <s v="OK0002|"/>
    <n v="329"/>
    <m/>
    <s v=""/>
    <s v="RS DQLab"/>
    <x v="1"/>
    <s v=""/>
    <s v=""/>
    <s v=""/>
    <n v="42800"/>
    <n v="14081200"/>
  </r>
  <r>
    <s v="DQ-01534"/>
    <x v="229"/>
    <x v="0"/>
    <s v="OH0001"/>
    <s v="Carditens"/>
    <s v="Obat Hipertensi"/>
    <s v="OH0001|"/>
    <n v="12"/>
    <m/>
    <s v=""/>
    <s v="RS DQLab"/>
    <x v="1"/>
    <s v=""/>
    <s v=""/>
    <s v=""/>
    <n v="100000"/>
    <n v="1200000"/>
  </r>
  <r>
    <s v="DQ-01535"/>
    <x v="229"/>
    <x v="0"/>
    <s v="OH0001"/>
    <s v="Carditens"/>
    <s v="Obat Hipertensi"/>
    <s v="OH0001|"/>
    <n v="5"/>
    <m/>
    <s v=""/>
    <s v="RS DQLab"/>
    <x v="1"/>
    <s v=""/>
    <s v=""/>
    <s v=""/>
    <n v="100000"/>
    <n v="500000"/>
  </r>
  <r>
    <s v="DQ-01536"/>
    <x v="229"/>
    <x v="0"/>
    <s v="OA0004"/>
    <s v="Bisoprolol Ogb Dexa"/>
    <s v="Obat Alergi"/>
    <s v="OA0004|"/>
    <n v="389"/>
    <m/>
    <s v=""/>
    <s v="RS DQLab"/>
    <x v="1"/>
    <s v=""/>
    <s v=""/>
    <s v=""/>
    <n v="10000"/>
    <n v="3890000"/>
  </r>
  <r>
    <s v="DQ-01537"/>
    <x v="230"/>
    <x v="0"/>
    <s v="OB0002"/>
    <s v="Decolsen 1 Strip 4 Tablet"/>
    <s v="Obat Batuk &amp; Pilek"/>
    <s v="OB0002|"/>
    <n v="8"/>
    <m/>
    <s v=""/>
    <s v="RS DQLab"/>
    <x v="1"/>
    <s v=""/>
    <s v=""/>
    <s v=""/>
    <n v="2886"/>
    <n v="23088"/>
  </r>
  <r>
    <s v="DQ-01538"/>
    <x v="230"/>
    <x v="0"/>
    <s v="OD0008"/>
    <s v="Bodrex Extra"/>
    <s v="Obat Sakit Kepala &amp; Demam"/>
    <s v="OD0008|"/>
    <n v="4"/>
    <m/>
    <s v=""/>
    <s v="RS DQLab"/>
    <x v="1"/>
    <s v=""/>
    <s v=""/>
    <s v=""/>
    <n v="50788"/>
    <n v="203152"/>
  </r>
  <r>
    <s v="DQ-01539"/>
    <x v="230"/>
    <x v="0"/>
    <s v="OA0005"/>
    <s v="Bedak Heroxyn 150 gr"/>
    <s v="Obat Alergi"/>
    <s v="OA0005|"/>
    <n v="35"/>
    <m/>
    <s v=""/>
    <s v="RS DQLab"/>
    <x v="1"/>
    <s v=""/>
    <s v=""/>
    <s v=""/>
    <n v="16950"/>
    <n v="593250"/>
  </r>
  <r>
    <s v="DQ-01540"/>
    <x v="230"/>
    <x v="0"/>
    <s v="OH0005"/>
    <s v="Irbesartan"/>
    <s v="Obat Hipertensi"/>
    <s v="OH0005|"/>
    <n v="8"/>
    <m/>
    <s v=""/>
    <s v="RS DQLab"/>
    <x v="1"/>
    <s v=""/>
    <s v=""/>
    <s v=""/>
    <n v="108794"/>
    <n v="870352"/>
  </r>
  <r>
    <s v="DQ-01541"/>
    <x v="230"/>
    <x v="0"/>
    <s v="OH0003"/>
    <s v="Candesartan Ogb Dexa"/>
    <s v="Obat Hipertensi"/>
    <s v="OH0003|"/>
    <n v="6"/>
    <m/>
    <s v=""/>
    <s v="RS DQLab"/>
    <x v="1"/>
    <s v=""/>
    <s v=""/>
    <s v=""/>
    <n v="5000"/>
    <n v="30000"/>
  </r>
  <r>
    <s v="DQ-01542"/>
    <x v="230"/>
    <x v="0"/>
    <s v="OA0006"/>
    <s v="Dexteem Box Plus 100 Tablet"/>
    <s v="Obat Alergi"/>
    <s v="OA0006|"/>
    <n v="50"/>
    <m/>
    <s v=""/>
    <s v="RS DQLab"/>
    <x v="1"/>
    <s v=""/>
    <s v=""/>
    <s v=""/>
    <n v="25322"/>
    <n v="1266100"/>
  </r>
  <r>
    <s v="DQ-01543"/>
    <x v="230"/>
    <x v="0"/>
    <s v="OD0007"/>
    <s v="Sanmol Paracetamol"/>
    <s v="Obat Sakit Kepala &amp; Demam"/>
    <s v="OD0007|"/>
    <n v="26"/>
    <m/>
    <s v=""/>
    <s v="RS DQLab"/>
    <x v="1"/>
    <s v=""/>
    <s v=""/>
    <s v=""/>
    <n v="16100"/>
    <n v="418600"/>
  </r>
  <r>
    <s v="DQ-01544"/>
    <x v="230"/>
    <x v="0"/>
    <s v="OB0006"/>
    <s v="Ultraflu Box Isi 25 Strip"/>
    <s v="Obat Batuk &amp; Pilek"/>
    <s v="OB0006|"/>
    <n v="391"/>
    <m/>
    <s v=""/>
    <s v="RS DQLab"/>
    <x v="1"/>
    <s v=""/>
    <s v=""/>
    <s v=""/>
    <n v="72500"/>
    <n v="28347500"/>
  </r>
  <r>
    <s v="DQ-01545"/>
    <x v="230"/>
    <x v="0"/>
    <s v="OB0007"/>
    <s v="Vicks Inhaler 0.5 mL"/>
    <s v="Obat Batuk &amp; Pilek"/>
    <s v="OB0007|"/>
    <n v="7"/>
    <m/>
    <s v=""/>
    <s v="RS DQLab"/>
    <x v="1"/>
    <s v=""/>
    <s v=""/>
    <s v=""/>
    <n v="16155"/>
    <n v="113085"/>
  </r>
  <r>
    <s v="DQ-01546"/>
    <x v="231"/>
    <x v="0"/>
    <s v="OD0008"/>
    <s v="Bodrex Extra"/>
    <s v="Obat Sakit Kepala &amp; Demam"/>
    <s v="OD0008|"/>
    <n v="67"/>
    <m/>
    <s v=""/>
    <s v="RS DQLab"/>
    <x v="1"/>
    <s v=""/>
    <s v=""/>
    <s v=""/>
    <n v="50788"/>
    <n v="3402796"/>
  </r>
  <r>
    <s v="DQ-01547"/>
    <x v="231"/>
    <x v="0"/>
    <s v="OA0005"/>
    <s v="Bedak Heroxyn 150 gr"/>
    <s v="Obat Alergi"/>
    <s v="OA0005|"/>
    <n v="76"/>
    <m/>
    <s v=""/>
    <s v="RS DQLab"/>
    <x v="1"/>
    <s v=""/>
    <s v=""/>
    <s v=""/>
    <n v="16950"/>
    <n v="1288200"/>
  </r>
  <r>
    <s v="DQ-01548"/>
    <x v="231"/>
    <x v="0"/>
    <s v="OH0005"/>
    <s v="Irbesartan"/>
    <s v="Obat Hipertensi"/>
    <s v="OH0005|"/>
    <n v="8"/>
    <m/>
    <s v=""/>
    <s v="RS DQLab"/>
    <x v="1"/>
    <s v=""/>
    <s v=""/>
    <s v=""/>
    <n v="108794"/>
    <n v="870352"/>
  </r>
  <r>
    <s v="DQ-01549"/>
    <x v="231"/>
    <x v="0"/>
    <s v="OD0009"/>
    <s v="Sanmol 500 MG 4 Tablet"/>
    <s v="Obat Sakit Kepala &amp; Demam"/>
    <s v="OD0009|"/>
    <n v="25"/>
    <m/>
    <s v=""/>
    <s v="RS DQLab"/>
    <x v="1"/>
    <s v=""/>
    <s v=""/>
    <s v=""/>
    <n v="1600"/>
    <n v="40000"/>
  </r>
  <r>
    <s v="DQ-01550"/>
    <x v="231"/>
    <x v="0"/>
    <s v="OT0001"/>
    <s v="Otilon Ear Drops 8 mL"/>
    <s v="Obat Telinga"/>
    <s v="OT0001|"/>
    <n v="5"/>
    <m/>
    <s v=""/>
    <s v="RS DQLab"/>
    <x v="1"/>
    <s v=""/>
    <s v=""/>
    <s v=""/>
    <n v="55000"/>
    <n v="275000"/>
  </r>
  <r>
    <s v="DQ-01551"/>
    <x v="231"/>
    <x v="0"/>
    <s v="OD0001"/>
    <s v="Koolfever"/>
    <s v="Obat Sakit Kepala &amp; Demam"/>
    <s v="OD0001|"/>
    <n v="9"/>
    <m/>
    <s v=""/>
    <s v="RS DQLab"/>
    <x v="1"/>
    <s v=""/>
    <s v=""/>
    <s v=""/>
    <n v="7500"/>
    <n v="67500"/>
  </r>
  <r>
    <s v="DQ-01552"/>
    <x v="231"/>
    <x v="0"/>
    <s v="OD0010"/>
    <s v="Cilostazol Bernofarm"/>
    <s v="Obat Sakit Kepala &amp; Demam"/>
    <s v="OD0010|"/>
    <n v="18"/>
    <m/>
    <s v=""/>
    <s v="RS DQLab"/>
    <x v="1"/>
    <s v=""/>
    <s v=""/>
    <s v=""/>
    <n v="45450"/>
    <n v="818100"/>
  </r>
  <r>
    <s v="DQ-01553"/>
    <x v="232"/>
    <x v="0"/>
    <s v="OB0002"/>
    <s v="Decolsen 1 Strip 4 Tablet"/>
    <s v="Obat Batuk &amp; Pilek"/>
    <s v="OB0002|"/>
    <n v="68"/>
    <m/>
    <s v=""/>
    <s v="RS DQLab"/>
    <x v="1"/>
    <s v=""/>
    <s v=""/>
    <s v=""/>
    <n v="2886"/>
    <n v="196248"/>
  </r>
  <r>
    <s v="DQ-01554"/>
    <x v="232"/>
    <x v="0"/>
    <s v="OD0008"/>
    <s v="Bodrex Extra"/>
    <s v="Obat Sakit Kepala &amp; Demam"/>
    <s v="OD0008|"/>
    <n v="6"/>
    <m/>
    <s v=""/>
    <s v="RS DQLab"/>
    <x v="1"/>
    <s v=""/>
    <s v=""/>
    <s v=""/>
    <n v="50788"/>
    <n v="304728"/>
  </r>
  <r>
    <s v="DQ-01555"/>
    <x v="232"/>
    <x v="0"/>
    <s v="OD0008"/>
    <s v="Bodrex Extra"/>
    <s v="Obat Sakit Kepala &amp; Demam"/>
    <s v="OD0008|"/>
    <n v="44"/>
    <m/>
    <s v=""/>
    <s v="RS DQLab"/>
    <x v="1"/>
    <s v=""/>
    <s v=""/>
    <s v=""/>
    <n v="50788"/>
    <n v="2234672"/>
  </r>
  <r>
    <s v="DQ-01556"/>
    <x v="232"/>
    <x v="0"/>
    <s v="OH0005"/>
    <s v="Irbesartan"/>
    <s v="Obat Hipertensi"/>
    <s v="OH0005|"/>
    <n v="26"/>
    <m/>
    <s v=""/>
    <s v="RS DQLab"/>
    <x v="1"/>
    <s v=""/>
    <s v=""/>
    <s v=""/>
    <n v="108794"/>
    <n v="2828644"/>
  </r>
  <r>
    <s v="DQ-01557"/>
    <x v="232"/>
    <x v="0"/>
    <s v="OT0001"/>
    <s v="Otilon Ear Drops 8 mL"/>
    <s v="Obat Telinga"/>
    <s v="OT0001|"/>
    <n v="29"/>
    <m/>
    <s v=""/>
    <s v="RS DQLab"/>
    <x v="1"/>
    <s v=""/>
    <s v=""/>
    <s v=""/>
    <n v="55000"/>
    <n v="1595000"/>
  </r>
  <r>
    <s v="DQ-01558"/>
    <x v="232"/>
    <x v="0"/>
    <s v="OD0005"/>
    <s v="Panadol Anak Tablet 1 Strip"/>
    <s v="Obat Sakit Kepala &amp; Demam"/>
    <s v="OD0005|"/>
    <n v="8"/>
    <m/>
    <s v=""/>
    <s v="RS DQLab"/>
    <x v="1"/>
    <s v=""/>
    <s v=""/>
    <s v=""/>
    <n v="25000"/>
    <n v="200000"/>
  </r>
  <r>
    <s v="DQ-01559"/>
    <x v="233"/>
    <x v="0"/>
    <s v="OB0002"/>
    <s v="Decolsen 1 Strip 4 Tablet"/>
    <s v="Obat Batuk &amp; Pilek"/>
    <s v="OB0002|"/>
    <n v="8"/>
    <m/>
    <s v=""/>
    <s v="RS DQLab"/>
    <x v="1"/>
    <s v=""/>
    <s v=""/>
    <s v=""/>
    <n v="2886"/>
    <n v="23088"/>
  </r>
  <r>
    <s v="DQ-01560"/>
    <x v="233"/>
    <x v="0"/>
    <s v="OB0002"/>
    <s v="Decolsen 1 Strip 4 Tablet"/>
    <s v="Obat Batuk &amp; Pilek"/>
    <s v="OB0002|"/>
    <n v="54"/>
    <m/>
    <s v=""/>
    <s v="RS DQLab"/>
    <x v="1"/>
    <s v=""/>
    <s v=""/>
    <s v=""/>
    <n v="2886"/>
    <n v="155844"/>
  </r>
  <r>
    <s v="DQ-01561"/>
    <x v="233"/>
    <x v="0"/>
    <s v="OD0008"/>
    <s v="Bodrex Extra"/>
    <s v="Obat Sakit Kepala &amp; Demam"/>
    <s v="OD0008|"/>
    <n v="14"/>
    <m/>
    <s v=""/>
    <s v="RS DQLab"/>
    <x v="1"/>
    <s v=""/>
    <s v=""/>
    <s v=""/>
    <n v="50788"/>
    <n v="711032"/>
  </r>
  <r>
    <s v="DQ-01562"/>
    <x v="233"/>
    <x v="0"/>
    <s v="OD0008"/>
    <s v="Bodrex Extra"/>
    <s v="Obat Sakit Kepala &amp; Demam"/>
    <s v="OD0008|"/>
    <n v="52"/>
    <m/>
    <s v=""/>
    <s v="RS DQLab"/>
    <x v="1"/>
    <s v=""/>
    <s v=""/>
    <s v=""/>
    <n v="50788"/>
    <n v="2640976"/>
  </r>
  <r>
    <s v="DQ-01563"/>
    <x v="233"/>
    <x v="0"/>
    <s v="OH0003"/>
    <s v="Candesartan Ogb Dexa"/>
    <s v="Obat Hipertensi"/>
    <s v="OH0003|"/>
    <n v="21"/>
    <m/>
    <s v=""/>
    <s v="RS DQLab"/>
    <x v="1"/>
    <s v=""/>
    <s v=""/>
    <s v=""/>
    <n v="5000"/>
    <n v="105000"/>
  </r>
  <r>
    <s v="DQ-01564"/>
    <x v="233"/>
    <x v="0"/>
    <s v="OB0006"/>
    <s v="Ultraflu Box Isi 25 Strip"/>
    <s v="Obat Batuk &amp; Pilek"/>
    <s v="OB0006|"/>
    <n v="46"/>
    <m/>
    <s v=""/>
    <s v="RS DQLab"/>
    <x v="1"/>
    <s v=""/>
    <s v=""/>
    <s v=""/>
    <n v="72500"/>
    <n v="3335000"/>
  </r>
  <r>
    <s v="DQ-01565"/>
    <x v="233"/>
    <x v="0"/>
    <s v="OK0002"/>
    <s v="Hyperchol 100 MG 12 KPS"/>
    <s v="Obat Kolesterol"/>
    <s v="OK0002|"/>
    <n v="2"/>
    <m/>
    <s v=""/>
    <s v="RS DQLab"/>
    <x v="1"/>
    <s v=""/>
    <s v=""/>
    <s v=""/>
    <n v="42800"/>
    <n v="85600"/>
  </r>
  <r>
    <s v="DQ-01566"/>
    <x v="234"/>
    <x v="0"/>
    <s v="OA0005"/>
    <s v="Bedak Heroxyn 150 gr"/>
    <s v="Obat Alergi"/>
    <s v="OA0005|"/>
    <n v="24"/>
    <m/>
    <s v=""/>
    <s v="RS DQLab"/>
    <x v="1"/>
    <s v=""/>
    <s v=""/>
    <s v=""/>
    <n v="16950"/>
    <n v="406800"/>
  </r>
  <r>
    <s v="DQ-01567"/>
    <x v="234"/>
    <x v="0"/>
    <s v="OA0005"/>
    <s v="Bedak Heroxyn 150 gr"/>
    <s v="Obat Alergi"/>
    <s v="OA0005|"/>
    <n v="84"/>
    <m/>
    <s v=""/>
    <s v="RS DQLab"/>
    <x v="1"/>
    <s v=""/>
    <s v=""/>
    <s v=""/>
    <n v="16950"/>
    <n v="1423800"/>
  </r>
  <r>
    <s v="DQ-01568"/>
    <x v="234"/>
    <x v="0"/>
    <s v="OB0006"/>
    <s v="Ultraflu Box Isi 25 Strip"/>
    <s v="Obat Batuk &amp; Pilek"/>
    <s v="OB0006|"/>
    <n v="77"/>
    <m/>
    <s v=""/>
    <s v="RS DQLab"/>
    <x v="1"/>
    <s v=""/>
    <s v=""/>
    <s v=""/>
    <n v="72500"/>
    <n v="5582500"/>
  </r>
  <r>
    <s v="DQ-01569"/>
    <x v="234"/>
    <x v="0"/>
    <s v="OB0007"/>
    <s v="Vicks Inhaler 0.5 mL"/>
    <s v="Obat Batuk &amp; Pilek"/>
    <s v="OB0007|"/>
    <n v="9"/>
    <m/>
    <s v=""/>
    <s v="RS DQLab"/>
    <x v="1"/>
    <s v=""/>
    <s v=""/>
    <s v=""/>
    <n v="16155"/>
    <n v="145395"/>
  </r>
  <r>
    <s v="DQ-01570"/>
    <x v="234"/>
    <x v="0"/>
    <s v="OD0010"/>
    <s v="Cilostazol Bernofarm"/>
    <s v="Obat Sakit Kepala &amp; Demam"/>
    <s v="OD0010|"/>
    <n v="32"/>
    <m/>
    <s v=""/>
    <s v="RS DQLab"/>
    <x v="1"/>
    <s v=""/>
    <s v=""/>
    <s v=""/>
    <n v="45450"/>
    <n v="1454400"/>
  </r>
  <r>
    <s v="DQ-01571"/>
    <x v="235"/>
    <x v="0"/>
    <s v="OB0002"/>
    <s v="Decolsen 1 Strip 4 Tablet"/>
    <s v="Obat Batuk &amp; Pilek"/>
    <s v="OB0002|"/>
    <n v="49"/>
    <m/>
    <s v=""/>
    <s v="RS DQLab"/>
    <x v="1"/>
    <s v=""/>
    <s v=""/>
    <s v=""/>
    <n v="2886"/>
    <n v="141414"/>
  </r>
  <r>
    <s v="DQ-01572"/>
    <x v="235"/>
    <x v="0"/>
    <s v="OB0002"/>
    <s v="Decolsen 1 Strip 4 Tablet"/>
    <s v="Obat Batuk &amp; Pilek"/>
    <s v="OB0002|"/>
    <n v="69"/>
    <m/>
    <s v=""/>
    <s v="RS DQLab"/>
    <x v="1"/>
    <s v=""/>
    <s v=""/>
    <s v=""/>
    <n v="2886"/>
    <n v="199134"/>
  </r>
  <r>
    <s v="DQ-01573"/>
    <x v="235"/>
    <x v="0"/>
    <s v="OD0009"/>
    <s v="Sanmol 500 MG 4 Tablet"/>
    <s v="Obat Sakit Kepala &amp; Demam"/>
    <s v="OD0009|"/>
    <n v="9"/>
    <m/>
    <s v=""/>
    <s v="RS DQLab"/>
    <x v="1"/>
    <s v=""/>
    <s v=""/>
    <s v=""/>
    <n v="1600"/>
    <n v="14400"/>
  </r>
  <r>
    <s v="DQ-01574"/>
    <x v="235"/>
    <x v="0"/>
    <s v="OT0001"/>
    <s v="Otilon Ear Drops 8 mL"/>
    <s v="Obat Telinga"/>
    <s v="OT0001|"/>
    <n v="20"/>
    <m/>
    <s v=""/>
    <s v="RS DQLab"/>
    <x v="1"/>
    <s v=""/>
    <s v=""/>
    <s v=""/>
    <n v="55000"/>
    <n v="1100000"/>
  </r>
  <r>
    <s v="DQ-01575"/>
    <x v="235"/>
    <x v="0"/>
    <s v="OH0003"/>
    <s v="Candesartan Ogb Dexa"/>
    <s v="Obat Hipertensi"/>
    <s v="OH0003|"/>
    <n v="8"/>
    <m/>
    <s v=""/>
    <s v="RS DQLab"/>
    <x v="1"/>
    <s v=""/>
    <s v=""/>
    <s v=""/>
    <n v="5000"/>
    <n v="40000"/>
  </r>
  <r>
    <s v="DQ-01576"/>
    <x v="235"/>
    <x v="0"/>
    <s v="OK0002"/>
    <s v="Hyperchol 100 MG 12 KPS"/>
    <s v="Obat Kolesterol"/>
    <s v="OK0002|"/>
    <n v="10"/>
    <m/>
    <s v=""/>
    <s v="RS DQLab"/>
    <x v="1"/>
    <s v=""/>
    <s v=""/>
    <s v=""/>
    <n v="42800"/>
    <n v="428000"/>
  </r>
  <r>
    <s v="DQ-01577"/>
    <x v="235"/>
    <x v="0"/>
    <s v="OH0001"/>
    <s v="Carditens"/>
    <s v="Obat Hipertensi"/>
    <s v="OH0001|"/>
    <n v="68"/>
    <m/>
    <s v=""/>
    <s v="RS DQLab"/>
    <x v="1"/>
    <s v=""/>
    <s v=""/>
    <s v=""/>
    <n v="100000"/>
    <n v="6800000"/>
  </r>
  <r>
    <s v="DQ-01578"/>
    <x v="235"/>
    <x v="0"/>
    <s v="OD0006"/>
    <s v="Proris Ibuprofen"/>
    <s v="Obat Sakit Kepala &amp; Demam"/>
    <s v="OD0006|"/>
    <n v="121"/>
    <m/>
    <s v=""/>
    <s v="RS DQLab"/>
    <x v="1"/>
    <s v=""/>
    <s v=""/>
    <s v=""/>
    <n v="25000"/>
    <n v="3025000"/>
  </r>
  <r>
    <s v="DQ-01579"/>
    <x v="235"/>
    <x v="0"/>
    <s v="OB0001"/>
    <s v="Neozep Forte 1 Strip 4 Tablet"/>
    <s v="Obat Batuk &amp; Pilek"/>
    <s v="OB0001|"/>
    <n v="2"/>
    <m/>
    <s v=""/>
    <s v="RS DQLab"/>
    <x v="1"/>
    <s v=""/>
    <s v=""/>
    <s v=""/>
    <n v="2324"/>
    <n v="4648"/>
  </r>
  <r>
    <s v="DQ-01580"/>
    <x v="236"/>
    <x v="0"/>
    <s v="OB0002"/>
    <s v="Decolsen 1 Strip 4 Tablet"/>
    <s v="Obat Batuk &amp; Pilek"/>
    <s v="OB0002|"/>
    <n v="6"/>
    <m/>
    <s v=""/>
    <s v="RS DQLab"/>
    <x v="1"/>
    <s v=""/>
    <s v=""/>
    <s v=""/>
    <n v="2886"/>
    <n v="17316"/>
  </r>
  <r>
    <s v="DQ-01581"/>
    <x v="236"/>
    <x v="0"/>
    <s v="OA0005"/>
    <s v="Bedak Heroxyn 150 gr"/>
    <s v="Obat Alergi"/>
    <s v="OA0005|"/>
    <n v="9"/>
    <m/>
    <s v=""/>
    <s v="RS DQLab"/>
    <x v="1"/>
    <s v=""/>
    <s v=""/>
    <s v=""/>
    <n v="16950"/>
    <n v="152550"/>
  </r>
  <r>
    <s v="DQ-01582"/>
    <x v="236"/>
    <x v="0"/>
    <s v="OH0005"/>
    <s v="Irbesartan"/>
    <s v="Obat Hipertensi"/>
    <s v="OH0005|"/>
    <n v="3"/>
    <m/>
    <s v=""/>
    <s v="RS DQLab"/>
    <x v="1"/>
    <s v=""/>
    <s v=""/>
    <s v=""/>
    <n v="108794"/>
    <n v="326382"/>
  </r>
  <r>
    <s v="DQ-01583"/>
    <x v="236"/>
    <x v="0"/>
    <s v="OH0005"/>
    <s v="Irbesartan"/>
    <s v="Obat Hipertensi"/>
    <s v="OH0005|"/>
    <n v="21"/>
    <m/>
    <s v=""/>
    <s v="RS DQLab"/>
    <x v="1"/>
    <s v=""/>
    <s v=""/>
    <s v=""/>
    <n v="108794"/>
    <n v="2284674"/>
  </r>
  <r>
    <s v="DQ-01584"/>
    <x v="236"/>
    <x v="0"/>
    <s v="OD0009"/>
    <s v="Sanmol 500 MG 4 Tablet"/>
    <s v="Obat Sakit Kepala &amp; Demam"/>
    <s v="OD0009|"/>
    <n v="42"/>
    <m/>
    <s v=""/>
    <s v="RS DQLab"/>
    <x v="1"/>
    <s v=""/>
    <s v=""/>
    <s v=""/>
    <n v="1600"/>
    <n v="67200"/>
  </r>
  <r>
    <s v="DQ-01585"/>
    <x v="236"/>
    <x v="0"/>
    <s v="OT0001"/>
    <s v="Otilon Ear Drops 8 mL"/>
    <s v="Obat Telinga"/>
    <s v="OT0001|"/>
    <n v="19"/>
    <m/>
    <s v=""/>
    <s v="RS DQLab"/>
    <x v="1"/>
    <s v=""/>
    <s v=""/>
    <s v=""/>
    <n v="55000"/>
    <n v="1045000"/>
  </r>
  <r>
    <s v="DQ-01586"/>
    <x v="236"/>
    <x v="0"/>
    <s v="OT0001"/>
    <s v="Otilon Ear Drops 8 mL"/>
    <s v="Obat Telinga"/>
    <s v="OT0001|"/>
    <n v="5"/>
    <m/>
    <s v=""/>
    <s v="RS DQLab"/>
    <x v="1"/>
    <s v=""/>
    <s v=""/>
    <s v=""/>
    <n v="55000"/>
    <n v="275000"/>
  </r>
  <r>
    <s v="DQ-01587"/>
    <x v="236"/>
    <x v="0"/>
    <s v="OB0006"/>
    <s v="Ultraflu Box Isi 25 Strip"/>
    <s v="Obat Batuk &amp; Pilek"/>
    <s v="OB0006|"/>
    <n v="19"/>
    <m/>
    <s v=""/>
    <s v="RS DQLab"/>
    <x v="1"/>
    <s v=""/>
    <s v=""/>
    <s v=""/>
    <n v="72500"/>
    <n v="1377500"/>
  </r>
  <r>
    <s v="DQ-01588"/>
    <x v="236"/>
    <x v="0"/>
    <s v="OB0006"/>
    <s v="Ultraflu Box Isi 25 Strip"/>
    <s v="Obat Batuk &amp; Pilek"/>
    <s v="OB0006|"/>
    <n v="12"/>
    <m/>
    <s v=""/>
    <s v="RS DQLab"/>
    <x v="1"/>
    <s v=""/>
    <s v=""/>
    <s v=""/>
    <n v="72500"/>
    <n v="870000"/>
  </r>
  <r>
    <s v="DQ-01589"/>
    <x v="237"/>
    <x v="0"/>
    <s v="OD0008"/>
    <s v="Bodrex Extra"/>
    <s v="Obat Sakit Kepala &amp; Demam"/>
    <s v="OD0008|"/>
    <n v="77"/>
    <m/>
    <s v=""/>
    <s v="RS DQLab"/>
    <x v="1"/>
    <s v=""/>
    <s v=""/>
    <s v=""/>
    <n v="50788"/>
    <n v="3910676"/>
  </r>
  <r>
    <s v="DQ-01590"/>
    <x v="237"/>
    <x v="0"/>
    <s v="OH0005"/>
    <s v="Irbesartan"/>
    <s v="Obat Hipertensi"/>
    <s v="OH0005|"/>
    <n v="42"/>
    <m/>
    <s v=""/>
    <s v="RS DQLab"/>
    <x v="1"/>
    <s v=""/>
    <s v=""/>
    <s v=""/>
    <n v="108794"/>
    <n v="4569348"/>
  </r>
  <r>
    <s v="DQ-01591"/>
    <x v="237"/>
    <x v="0"/>
    <s v="OA0003"/>
    <s v="Acetylcysteine Mahakam 200 mg"/>
    <s v="Obat Alergi"/>
    <s v="OA0003|"/>
    <n v="822"/>
    <m/>
    <s v=""/>
    <s v="RS DQLab"/>
    <x v="1"/>
    <s v=""/>
    <s v=""/>
    <s v=""/>
    <n v="33000"/>
    <n v="27126000"/>
  </r>
  <r>
    <s v="DQ-01592"/>
    <x v="237"/>
    <x v="0"/>
    <s v="OD0005"/>
    <s v="Panadol Anak Tablet 1 Strip"/>
    <s v="Obat Sakit Kepala &amp; Demam"/>
    <s v="OD0005|"/>
    <n v="1"/>
    <m/>
    <s v=""/>
    <s v="RS DQLab"/>
    <x v="1"/>
    <s v=""/>
    <s v=""/>
    <s v=""/>
    <n v="25000"/>
    <n v="25000"/>
  </r>
  <r>
    <s v="DQ-01593"/>
    <x v="238"/>
    <x v="0"/>
    <s v="OB0002"/>
    <s v="Decolsen 1 Strip 4 Tablet"/>
    <s v="Obat Batuk &amp; Pilek"/>
    <s v="OB0002|"/>
    <n v="6"/>
    <m/>
    <s v=""/>
    <s v="RS DQLab"/>
    <x v="1"/>
    <s v=""/>
    <s v=""/>
    <s v=""/>
    <n v="2886"/>
    <n v="17316"/>
  </r>
  <r>
    <s v="DQ-01594"/>
    <x v="238"/>
    <x v="0"/>
    <s v="OD0008"/>
    <s v="Bodrex Extra"/>
    <s v="Obat Sakit Kepala &amp; Demam"/>
    <s v="OD0008|"/>
    <n v="26"/>
    <m/>
    <s v=""/>
    <s v="RS DQLab"/>
    <x v="1"/>
    <s v=""/>
    <s v=""/>
    <s v=""/>
    <n v="50788"/>
    <n v="1320488"/>
  </r>
  <r>
    <s v="DQ-01595"/>
    <x v="238"/>
    <x v="0"/>
    <s v="OH0005"/>
    <s v="Irbesartan"/>
    <s v="Obat Hipertensi"/>
    <s v="OH0005|"/>
    <n v="35"/>
    <m/>
    <s v=""/>
    <s v="RS DQLab"/>
    <x v="1"/>
    <s v=""/>
    <s v=""/>
    <s v=""/>
    <n v="108794"/>
    <n v="3807790"/>
  </r>
  <r>
    <s v="DQ-01596"/>
    <x v="238"/>
    <x v="0"/>
    <s v="OB0007"/>
    <s v="Vicks Inhaler 0.5 mL"/>
    <s v="Obat Batuk &amp; Pilek"/>
    <s v="OB0007|"/>
    <n v="12"/>
    <m/>
    <s v=""/>
    <s v="RS DQLab"/>
    <x v="1"/>
    <s v=""/>
    <s v=""/>
    <s v=""/>
    <n v="16155"/>
    <n v="193860"/>
  </r>
  <r>
    <s v="DQ-01597"/>
    <x v="238"/>
    <x v="0"/>
    <s v="OB0001"/>
    <s v="Neozep Forte 1 Strip 4 Tablet"/>
    <s v="Obat Batuk &amp; Pilek"/>
    <s v="OB0001|"/>
    <n v="3"/>
    <m/>
    <s v=""/>
    <s v="RS DQLab"/>
    <x v="1"/>
    <s v=""/>
    <s v=""/>
    <s v=""/>
    <n v="2324"/>
    <n v="6972"/>
  </r>
  <r>
    <s v="DQ-01598"/>
    <x v="238"/>
    <x v="0"/>
    <s v="OD0005"/>
    <s v="Panadol Anak Tablet 1 Strip"/>
    <s v="Obat Sakit Kepala &amp; Demam"/>
    <s v="OD0005|"/>
    <n v="242"/>
    <m/>
    <s v=""/>
    <s v="RS DQLab"/>
    <x v="1"/>
    <s v=""/>
    <s v=""/>
    <s v=""/>
    <n v="25000"/>
    <n v="6050000"/>
  </r>
  <r>
    <s v="DQ-01599"/>
    <x v="238"/>
    <x v="0"/>
    <s v="OB0008"/>
    <s v="Konidin 4 Tablet"/>
    <s v="Obat Batuk &amp; Pilek"/>
    <s v="OB0008|"/>
    <n v="31"/>
    <m/>
    <s v=""/>
    <s v="RS DQLab"/>
    <x v="1"/>
    <s v=""/>
    <s v=""/>
    <s v=""/>
    <n v="2460"/>
    <n v="76260"/>
  </r>
  <r>
    <s v="DQ-01600"/>
    <x v="239"/>
    <x v="0"/>
    <s v="OD0008"/>
    <s v="Bodrex Extra"/>
    <s v="Obat Sakit Kepala &amp; Demam"/>
    <s v="OD0008|"/>
    <n v="16"/>
    <m/>
    <s v=""/>
    <s v="RS DQLab"/>
    <x v="1"/>
    <s v=""/>
    <s v=""/>
    <s v=""/>
    <n v="50788"/>
    <n v="812608"/>
  </r>
  <r>
    <s v="DQ-01601"/>
    <x v="239"/>
    <x v="0"/>
    <s v="OD0009"/>
    <s v="Sanmol 500 MG 4 Tablet"/>
    <s v="Obat Sakit Kepala &amp; Demam"/>
    <s v="OD0009|"/>
    <n v="27"/>
    <m/>
    <s v=""/>
    <s v="RS DQLab"/>
    <x v="1"/>
    <s v=""/>
    <s v=""/>
    <s v=""/>
    <n v="1600"/>
    <n v="43200"/>
  </r>
  <r>
    <s v="DQ-01602"/>
    <x v="239"/>
    <x v="0"/>
    <s v="OT0001"/>
    <s v="Otilon Ear Drops 8 mL"/>
    <s v="Obat Telinga"/>
    <s v="OT0001|"/>
    <n v="51"/>
    <m/>
    <s v=""/>
    <s v="RS DQLab"/>
    <x v="1"/>
    <s v=""/>
    <s v=""/>
    <s v=""/>
    <n v="55000"/>
    <n v="2805000"/>
  </r>
  <r>
    <s v="DQ-01603"/>
    <x v="239"/>
    <x v="0"/>
    <s v="OH0003"/>
    <s v="Candesartan Ogb Dexa"/>
    <s v="Obat Hipertensi"/>
    <s v="OH0003|"/>
    <n v="39"/>
    <m/>
    <s v=""/>
    <s v="RS DQLab"/>
    <x v="1"/>
    <s v=""/>
    <s v=""/>
    <s v=""/>
    <n v="5000"/>
    <n v="195000"/>
  </r>
  <r>
    <s v="DQ-01604"/>
    <x v="239"/>
    <x v="0"/>
    <s v="OA0006"/>
    <s v="Dexteem Box Plus 100 Tablet"/>
    <s v="Obat Alergi"/>
    <s v="OA0006|"/>
    <n v="42"/>
    <m/>
    <s v=""/>
    <s v="RS DQLab"/>
    <x v="1"/>
    <s v=""/>
    <s v=""/>
    <s v=""/>
    <n v="25322"/>
    <n v="1063524"/>
  </r>
  <r>
    <s v="DQ-01605"/>
    <x v="239"/>
    <x v="0"/>
    <s v="OD0001"/>
    <s v="Koolfever"/>
    <s v="Obat Sakit Kepala &amp; Demam"/>
    <s v="OD0001|"/>
    <n v="2"/>
    <m/>
    <s v=""/>
    <s v="RS DQLab"/>
    <x v="1"/>
    <s v=""/>
    <s v=""/>
    <s v=""/>
    <n v="7500"/>
    <n v="15000"/>
  </r>
  <r>
    <s v="DQ-01606"/>
    <x v="239"/>
    <x v="0"/>
    <s v="OD0001"/>
    <s v="Koolfever"/>
    <s v="Obat Sakit Kepala &amp; Demam"/>
    <s v="OD0001|"/>
    <n v="21"/>
    <m/>
    <s v=""/>
    <s v="RS DQLab"/>
    <x v="1"/>
    <s v=""/>
    <s v=""/>
    <s v=""/>
    <n v="7500"/>
    <n v="157500"/>
  </r>
  <r>
    <s v="DQ-01607"/>
    <x v="239"/>
    <x v="0"/>
    <s v="OB0004"/>
    <s v="Lo Han Kuo Infusion 12"/>
    <s v="Obat Batuk &amp; Pilek"/>
    <s v="OB0004|"/>
    <n v="261"/>
    <m/>
    <s v=""/>
    <s v="RS DQLab"/>
    <x v="1"/>
    <s v=""/>
    <s v=""/>
    <s v=""/>
    <n v="23869"/>
    <n v="6229809"/>
  </r>
  <r>
    <s v="DQ-01608"/>
    <x v="240"/>
    <x v="0"/>
    <s v="OB0002"/>
    <s v="Decolsen 1 Strip 4 Tablet"/>
    <s v="Obat Batuk &amp; Pilek"/>
    <s v="OB0002|"/>
    <n v="74"/>
    <m/>
    <s v=""/>
    <s v="RS DQLab"/>
    <x v="1"/>
    <s v=""/>
    <s v=""/>
    <s v=""/>
    <n v="2886"/>
    <n v="213564"/>
  </r>
  <r>
    <s v="DQ-01609"/>
    <x v="240"/>
    <x v="0"/>
    <s v="OB0002"/>
    <s v="Decolsen 1 Strip 4 Tablet"/>
    <s v="Obat Batuk &amp; Pilek"/>
    <s v="OB0002|"/>
    <n v="78"/>
    <m/>
    <s v=""/>
    <s v="RS DQLab"/>
    <x v="1"/>
    <s v=""/>
    <s v=""/>
    <s v=""/>
    <n v="2886"/>
    <n v="225108"/>
  </r>
  <r>
    <s v="DQ-01610"/>
    <x v="240"/>
    <x v="0"/>
    <s v="OB0002"/>
    <s v="Decolsen 1 Strip 4 Tablet"/>
    <s v="Obat Batuk &amp; Pilek"/>
    <s v="OB0002|"/>
    <n v="56"/>
    <m/>
    <s v=""/>
    <s v="RS DQLab"/>
    <x v="1"/>
    <s v=""/>
    <s v=""/>
    <s v=""/>
    <n v="2886"/>
    <n v="161616"/>
  </r>
  <r>
    <s v="DQ-01611"/>
    <x v="240"/>
    <x v="0"/>
    <s v="OD0008"/>
    <s v="Bodrex Extra"/>
    <s v="Obat Sakit Kepala &amp; Demam"/>
    <s v="OD0008|"/>
    <n v="30"/>
    <m/>
    <s v=""/>
    <s v="RS DQLab"/>
    <x v="1"/>
    <s v=""/>
    <s v=""/>
    <s v=""/>
    <n v="50788"/>
    <n v="1523640"/>
  </r>
  <r>
    <s v="DQ-01612"/>
    <x v="240"/>
    <x v="0"/>
    <s v="OD0008"/>
    <s v="Bodrex Extra"/>
    <s v="Obat Sakit Kepala &amp; Demam"/>
    <s v="OD0008|"/>
    <n v="79"/>
    <m/>
    <s v=""/>
    <s v="RS DQLab"/>
    <x v="1"/>
    <s v=""/>
    <s v=""/>
    <s v=""/>
    <n v="50788"/>
    <n v="4012252"/>
  </r>
  <r>
    <s v="DQ-01613"/>
    <x v="240"/>
    <x v="0"/>
    <s v="OH0005"/>
    <s v="Irbesartan"/>
    <s v="Obat Hipertensi"/>
    <s v="OH0005|"/>
    <n v="35"/>
    <m/>
    <s v=""/>
    <s v="RS DQLab"/>
    <x v="1"/>
    <s v=""/>
    <s v=""/>
    <s v=""/>
    <n v="108794"/>
    <n v="3807790"/>
  </r>
  <r>
    <s v="DQ-01614"/>
    <x v="240"/>
    <x v="0"/>
    <s v="OD0009"/>
    <s v="Sanmol 500 MG 4 Tablet"/>
    <s v="Obat Sakit Kepala &amp; Demam"/>
    <s v="OD0009|"/>
    <n v="45"/>
    <m/>
    <s v=""/>
    <s v="RS DQLab"/>
    <x v="1"/>
    <s v=""/>
    <s v=""/>
    <s v=""/>
    <n v="1600"/>
    <n v="72000"/>
  </r>
  <r>
    <s v="DQ-01615"/>
    <x v="240"/>
    <x v="0"/>
    <s v="OH0003"/>
    <s v="Candesartan Ogb Dexa"/>
    <s v="Obat Hipertensi"/>
    <s v="OH0003|"/>
    <n v="27"/>
    <m/>
    <s v=""/>
    <s v="RS DQLab"/>
    <x v="1"/>
    <s v=""/>
    <s v=""/>
    <s v=""/>
    <n v="5000"/>
    <n v="135000"/>
  </r>
  <r>
    <s v="DQ-01616"/>
    <x v="240"/>
    <x v="0"/>
    <s v="OH0003"/>
    <s v="Candesartan Ogb Dexa"/>
    <s v="Obat Hipertensi"/>
    <s v="OH0003|"/>
    <n v="19"/>
    <m/>
    <s v=""/>
    <s v="RS DQLab"/>
    <x v="1"/>
    <s v=""/>
    <s v=""/>
    <s v=""/>
    <n v="5000"/>
    <n v="95000"/>
  </r>
  <r>
    <s v="DQ-01617"/>
    <x v="240"/>
    <x v="0"/>
    <s v="OD0007"/>
    <s v="Sanmol Paracetamol"/>
    <s v="Obat Sakit Kepala &amp; Demam"/>
    <s v="OD0007|"/>
    <n v="4"/>
    <m/>
    <s v=""/>
    <s v="RS DQLab"/>
    <x v="1"/>
    <s v=""/>
    <s v=""/>
    <s v=""/>
    <n v="16100"/>
    <n v="64400"/>
  </r>
  <r>
    <s v="DQ-01618"/>
    <x v="240"/>
    <x v="0"/>
    <s v="OA0004"/>
    <s v="Bisoprolol Ogb Dexa"/>
    <s v="Obat Alergi"/>
    <s v="OA0004|"/>
    <n v="6"/>
    <m/>
    <s v=""/>
    <s v="RS DQLab"/>
    <x v="1"/>
    <s v=""/>
    <s v=""/>
    <s v=""/>
    <n v="10000"/>
    <n v="60000"/>
  </r>
  <r>
    <s v="DQ-01619"/>
    <x v="240"/>
    <x v="0"/>
    <s v="OA0003"/>
    <s v="Acetylcysteine Mahakam 200 mg"/>
    <s v="Obat Alergi"/>
    <s v="OA0003|"/>
    <n v="81"/>
    <m/>
    <s v=""/>
    <s v="RS DQLab"/>
    <x v="1"/>
    <s v=""/>
    <s v=""/>
    <s v=""/>
    <n v="33000"/>
    <n v="2673000"/>
  </r>
  <r>
    <s v="DQ-01620"/>
    <x v="240"/>
    <x v="0"/>
    <s v="OB0008"/>
    <s v="Konidin 4 Tablet"/>
    <s v="Obat Batuk &amp; Pilek"/>
    <s v="OB0008|"/>
    <n v="72"/>
    <m/>
    <s v=""/>
    <s v="RS DQLab"/>
    <x v="1"/>
    <s v=""/>
    <s v=""/>
    <s v=""/>
    <n v="2460"/>
    <n v="177120"/>
  </r>
  <r>
    <s v="DQ-01621"/>
    <x v="241"/>
    <x v="0"/>
    <s v="OB0002"/>
    <s v="Decolsen 1 Strip 4 Tablet"/>
    <s v="Obat Batuk &amp; Pilek"/>
    <s v="OB0002|"/>
    <n v="63"/>
    <m/>
    <s v=""/>
    <s v="RS DQLab"/>
    <x v="1"/>
    <s v=""/>
    <s v=""/>
    <s v=""/>
    <n v="2886"/>
    <n v="181818"/>
  </r>
  <r>
    <s v="DQ-01622"/>
    <x v="241"/>
    <x v="0"/>
    <s v="OD0008"/>
    <s v="Bodrex Extra"/>
    <s v="Obat Sakit Kepala &amp; Demam"/>
    <s v="OD0008|"/>
    <n v="60"/>
    <m/>
    <s v=""/>
    <s v="RS DQLab"/>
    <x v="1"/>
    <s v=""/>
    <s v=""/>
    <s v=""/>
    <n v="50788"/>
    <n v="3047280"/>
  </r>
  <r>
    <s v="DQ-01623"/>
    <x v="241"/>
    <x v="0"/>
    <s v="OH0005"/>
    <s v="Irbesartan"/>
    <s v="Obat Hipertensi"/>
    <s v="OH0005|"/>
    <n v="45"/>
    <m/>
    <s v=""/>
    <s v="RS DQLab"/>
    <x v="1"/>
    <s v=""/>
    <s v=""/>
    <s v=""/>
    <n v="108794"/>
    <n v="4895730"/>
  </r>
  <r>
    <s v="DQ-01624"/>
    <x v="241"/>
    <x v="0"/>
    <s v="OT0001"/>
    <s v="Otilon Ear Drops 8 mL"/>
    <s v="Obat Telinga"/>
    <s v="OT0001|"/>
    <n v="32"/>
    <m/>
    <s v=""/>
    <s v="RS DQLab"/>
    <x v="1"/>
    <s v=""/>
    <s v=""/>
    <s v=""/>
    <n v="55000"/>
    <n v="1760000"/>
  </r>
  <r>
    <s v="DQ-01625"/>
    <x v="241"/>
    <x v="0"/>
    <s v="OH0003"/>
    <s v="Candesartan Ogb Dexa"/>
    <s v="Obat Hipertensi"/>
    <s v="OH0003|"/>
    <n v="4"/>
    <m/>
    <s v=""/>
    <s v="RS DQLab"/>
    <x v="1"/>
    <s v=""/>
    <s v=""/>
    <s v=""/>
    <n v="5000"/>
    <n v="20000"/>
  </r>
  <r>
    <s v="DQ-01626"/>
    <x v="241"/>
    <x v="0"/>
    <s v="OD0001"/>
    <s v="Koolfever"/>
    <s v="Obat Sakit Kepala &amp; Demam"/>
    <s v="OD0001|"/>
    <n v="20"/>
    <m/>
    <s v=""/>
    <s v="RS DQLab"/>
    <x v="1"/>
    <s v=""/>
    <s v=""/>
    <s v=""/>
    <n v="7500"/>
    <n v="150000"/>
  </r>
  <r>
    <s v="DQ-01627"/>
    <x v="241"/>
    <x v="0"/>
    <s v="OA0001"/>
    <s v="Ozen 10 MG Blister"/>
    <s v="Obat Alergi"/>
    <s v="OA0001|"/>
    <n v="31"/>
    <m/>
    <s v=""/>
    <s v="RS DQLab"/>
    <x v="1"/>
    <s v=""/>
    <s v=""/>
    <s v=""/>
    <n v="18611"/>
    <n v="576941"/>
  </r>
  <r>
    <s v="DQ-01628"/>
    <x v="242"/>
    <x v="0"/>
    <s v="OH0003"/>
    <s v="Candesartan Ogb Dexa"/>
    <s v="Obat Hipertensi"/>
    <s v="OH0003|"/>
    <n v="22"/>
    <m/>
    <s v=""/>
    <s v="RS DQLab"/>
    <x v="1"/>
    <s v=""/>
    <s v=""/>
    <s v=""/>
    <n v="5000"/>
    <n v="110000"/>
  </r>
  <r>
    <s v="DQ-01629"/>
    <x v="242"/>
    <x v="0"/>
    <s v="OA0006"/>
    <s v="Dexteem Box Plus 100 Tablet"/>
    <s v="Obat Alergi"/>
    <s v="OA0006|"/>
    <n v="25"/>
    <m/>
    <s v=""/>
    <s v="RS DQLab"/>
    <x v="1"/>
    <s v=""/>
    <s v=""/>
    <s v=""/>
    <n v="25322"/>
    <n v="633050"/>
  </r>
  <r>
    <s v="DQ-01630"/>
    <x v="242"/>
    <x v="0"/>
    <s v="OK0002"/>
    <s v="Hyperchol 100 MG 12 KPS"/>
    <s v="Obat Kolesterol"/>
    <s v="OK0002|"/>
    <n v="7"/>
    <m/>
    <s v=""/>
    <s v="RS DQLab"/>
    <x v="1"/>
    <s v=""/>
    <s v=""/>
    <s v=""/>
    <n v="42800"/>
    <n v="299600"/>
  </r>
  <r>
    <s v="DQ-01631"/>
    <x v="242"/>
    <x v="0"/>
    <s v="OD0006"/>
    <s v="Proris Ibuprofen"/>
    <s v="Obat Sakit Kepala &amp; Demam"/>
    <s v="OD0006|"/>
    <n v="6"/>
    <m/>
    <s v=""/>
    <s v="RS DQLab"/>
    <x v="1"/>
    <s v=""/>
    <s v=""/>
    <s v=""/>
    <n v="25000"/>
    <n v="150000"/>
  </r>
  <r>
    <s v="DQ-01632"/>
    <x v="242"/>
    <x v="0"/>
    <s v="OD0006"/>
    <s v="Proris Ibuprofen"/>
    <s v="Obat Sakit Kepala &amp; Demam"/>
    <s v="OD0006|"/>
    <n v="87"/>
    <m/>
    <s v=""/>
    <s v="RS DQLab"/>
    <x v="1"/>
    <s v=""/>
    <s v=""/>
    <s v=""/>
    <n v="25000"/>
    <n v="2175000"/>
  </r>
  <r>
    <s v="DQ-01633"/>
    <x v="243"/>
    <x v="0"/>
    <s v="OD0009"/>
    <s v="Sanmol 500 MG 4 Tablet"/>
    <s v="Obat Sakit Kepala &amp; Demam"/>
    <s v="OD0009|"/>
    <n v="40"/>
    <m/>
    <s v=""/>
    <s v="RS DQLab"/>
    <x v="1"/>
    <s v=""/>
    <s v=""/>
    <s v=""/>
    <n v="1600"/>
    <n v="64000"/>
  </r>
  <r>
    <s v="DQ-01634"/>
    <x v="243"/>
    <x v="0"/>
    <s v="OT0001"/>
    <s v="Otilon Ear Drops 8 mL"/>
    <s v="Obat Telinga"/>
    <s v="OT0001|"/>
    <n v="17"/>
    <m/>
    <s v=""/>
    <s v="RS DQLab"/>
    <x v="1"/>
    <s v=""/>
    <s v=""/>
    <s v=""/>
    <n v="55000"/>
    <n v="935000"/>
  </r>
  <r>
    <s v="DQ-01635"/>
    <x v="243"/>
    <x v="0"/>
    <s v="OD0001"/>
    <s v="Koolfever"/>
    <s v="Obat Sakit Kepala &amp; Demam"/>
    <s v="OD0001|"/>
    <n v="116"/>
    <m/>
    <s v=""/>
    <s v="RS DQLab"/>
    <x v="1"/>
    <s v=""/>
    <s v=""/>
    <s v=""/>
    <n v="7500"/>
    <n v="870000"/>
  </r>
  <r>
    <s v="DQ-01636"/>
    <x v="243"/>
    <x v="0"/>
    <s v="OA0004"/>
    <s v="Bisoprolol Ogb Dexa"/>
    <s v="Obat Alergi"/>
    <s v="OA0004|"/>
    <n v="1"/>
    <m/>
    <s v=""/>
    <s v="RS DQLab"/>
    <x v="1"/>
    <s v=""/>
    <s v=""/>
    <s v=""/>
    <n v="10000"/>
    <n v="10000"/>
  </r>
  <r>
    <s v="DQ-01637"/>
    <x v="243"/>
    <x v="0"/>
    <s v="OA0004"/>
    <s v="Bisoprolol Ogb Dexa"/>
    <s v="Obat Alergi"/>
    <s v="OA0004|"/>
    <n v="1"/>
    <m/>
    <s v=""/>
    <s v="RS DQLab"/>
    <x v="1"/>
    <s v=""/>
    <s v=""/>
    <s v=""/>
    <n v="10000"/>
    <n v="10000"/>
  </r>
  <r>
    <s v="DQ-01638"/>
    <x v="243"/>
    <x v="0"/>
    <s v="OH0004"/>
    <s v="Amlodipine Besilate"/>
    <s v="Obat Hipertensi"/>
    <s v="OH0004|"/>
    <n v="61"/>
    <m/>
    <s v=""/>
    <s v="RS DQLab"/>
    <x v="1"/>
    <s v=""/>
    <s v=""/>
    <s v=""/>
    <n v="7467"/>
    <n v="455487"/>
  </r>
  <r>
    <s v="DQ-01639"/>
    <x v="243"/>
    <x v="0"/>
    <s v="OD0005"/>
    <s v="Panadol Anak Tablet 1 Strip"/>
    <s v="Obat Sakit Kepala &amp; Demam"/>
    <s v="OD0005|"/>
    <n v="19"/>
    <m/>
    <s v=""/>
    <s v="RS DQLab"/>
    <x v="1"/>
    <s v=""/>
    <s v=""/>
    <s v=""/>
    <n v="25000"/>
    <n v="475000"/>
  </r>
  <r>
    <s v="DQ-01640"/>
    <x v="244"/>
    <x v="0"/>
    <s v="OB0002"/>
    <s v="Decolsen 1 Strip 4 Tablet"/>
    <s v="Obat Batuk &amp; Pilek"/>
    <s v="OB0002|"/>
    <n v="46"/>
    <m/>
    <s v=""/>
    <s v="RS DQLab"/>
    <x v="1"/>
    <s v=""/>
    <s v=""/>
    <s v=""/>
    <n v="2886"/>
    <n v="132756"/>
  </r>
  <r>
    <s v="DQ-01641"/>
    <x v="244"/>
    <x v="0"/>
    <s v="OD0011"/>
    <s v="Paramex Tablet / Obat"/>
    <s v="Obat Sakit Kepala &amp; Demam"/>
    <s v="OD0011|"/>
    <n v="16"/>
    <m/>
    <s v=""/>
    <s v="RS DQLab"/>
    <x v="1"/>
    <s v=""/>
    <s v=""/>
    <s v=""/>
    <n v="2560"/>
    <n v="40960"/>
  </r>
  <r>
    <s v="DQ-01642"/>
    <x v="244"/>
    <x v="0"/>
    <s v="OA0003"/>
    <s v="Acetylcysteine Mahakam 200 mg"/>
    <s v="Obat Alergi"/>
    <s v="OA0003|DQLab-03"/>
    <n v="2000"/>
    <s v="DQLab-03"/>
    <s v="DQLab Pharmacy Tanah Abang"/>
    <m/>
    <x v="0"/>
    <n v="7"/>
    <n v="34320"/>
    <n v="68640000"/>
    <s v=""/>
    <s v=""/>
  </r>
  <r>
    <s v="DQ-01643"/>
    <x v="244"/>
    <x v="0"/>
    <s v="OB0006"/>
    <s v="Ultraflu Box Isi 25 Strip"/>
    <s v="Obat Batuk &amp; Pilek"/>
    <s v="OB0006|DQLab-04"/>
    <n v="2000"/>
    <s v="DQLab-04"/>
    <s v="DQLab Pharmacy Menteng"/>
    <m/>
    <x v="0"/>
    <n v="14"/>
    <n v="74675"/>
    <n v="149350000"/>
    <s v=""/>
    <s v=""/>
  </r>
  <r>
    <s v="DQ-01644"/>
    <x v="244"/>
    <x v="0"/>
    <s v="OD0007"/>
    <s v="Sanmol Paracetamol"/>
    <s v="Obat Sakit Kepala &amp; Demam"/>
    <s v="OD0007|DQLab-16"/>
    <n v="2000"/>
    <s v="DQLab-16"/>
    <s v="DQLab Pharmacy Pulogadung"/>
    <m/>
    <x v="0"/>
    <n v="21"/>
    <n v="15778"/>
    <n v="31556000"/>
    <s v=""/>
    <s v=""/>
  </r>
  <r>
    <s v="DQ-01645"/>
    <x v="244"/>
    <x v="0"/>
    <s v="OH0006"/>
    <s v="Irvell 150MG Box 20 Tablet"/>
    <s v="Obat Hipertensi"/>
    <s v="OH0006|DQLab-16"/>
    <n v="1000"/>
    <s v="DQLab-16"/>
    <s v="DQLab Pharmacy Pulogadung"/>
    <m/>
    <x v="0"/>
    <n v="14"/>
    <n v="136791"/>
    <n v="136791000"/>
    <s v=""/>
    <s v=""/>
  </r>
  <r>
    <s v="DQ-01646"/>
    <x v="244"/>
    <x v="0"/>
    <s v="OK0002"/>
    <s v="Hyperchol 100 MG 12 KPS"/>
    <s v="Obat Kolesterol"/>
    <s v="OK0002|DQLab-12"/>
    <n v="2000"/>
    <s v="DQLab-12"/>
    <s v="DQLab Pharmacy Jagakarsa"/>
    <m/>
    <x v="0"/>
    <n v="7"/>
    <n v="40232"/>
    <n v="80464000"/>
    <s v=""/>
    <s v=""/>
  </r>
  <r>
    <s v="DQ-01647"/>
    <x v="244"/>
    <x v="0"/>
    <s v="OT0001"/>
    <s v="Otilon Ear Drops 8 mL"/>
    <s v="Obat Telinga"/>
    <s v="OT0001|DQLab-02"/>
    <n v="1000"/>
    <s v="DQLab-02"/>
    <s v="DQLab Pharmacy Senayan"/>
    <m/>
    <x v="0"/>
    <n v="28"/>
    <n v="52800"/>
    <n v="52800000"/>
    <s v=""/>
    <s v=""/>
  </r>
  <r>
    <s v="DQ-01648"/>
    <x v="245"/>
    <x v="0"/>
    <s v="OB0002"/>
    <s v="Decolsen 1 Strip 4 Tablet"/>
    <s v="Obat Batuk &amp; Pilek"/>
    <s v="OB0002|"/>
    <n v="13"/>
    <m/>
    <s v=""/>
    <s v="RS DQLab"/>
    <x v="1"/>
    <s v=""/>
    <s v=""/>
    <s v=""/>
    <n v="2886"/>
    <n v="37518"/>
  </r>
  <r>
    <s v="DQ-01649"/>
    <x v="245"/>
    <x v="0"/>
    <s v="OB0002"/>
    <s v="Decolsen 1 Strip 4 Tablet"/>
    <s v="Obat Batuk &amp; Pilek"/>
    <s v="OB0002|"/>
    <n v="72"/>
    <m/>
    <s v=""/>
    <s v="RS DQLab"/>
    <x v="1"/>
    <s v=""/>
    <s v=""/>
    <s v=""/>
    <n v="2886"/>
    <n v="207792"/>
  </r>
  <r>
    <s v="DQ-01650"/>
    <x v="245"/>
    <x v="0"/>
    <s v="OD0008"/>
    <s v="Bodrex Extra"/>
    <s v="Obat Sakit Kepala &amp; Demam"/>
    <s v="OD0008|"/>
    <n v="68"/>
    <m/>
    <s v=""/>
    <s v="RS DQLab"/>
    <x v="1"/>
    <s v=""/>
    <s v=""/>
    <s v=""/>
    <n v="50788"/>
    <n v="3453584"/>
  </r>
  <r>
    <s v="DQ-01651"/>
    <x v="245"/>
    <x v="0"/>
    <s v="OA0005"/>
    <s v="Bedak Heroxyn 150 gr"/>
    <s v="Obat Alergi"/>
    <s v="OA0005|"/>
    <n v="22"/>
    <m/>
    <s v=""/>
    <s v="RS DQLab"/>
    <x v="1"/>
    <s v=""/>
    <s v=""/>
    <s v=""/>
    <n v="16950"/>
    <n v="372900"/>
  </r>
  <r>
    <s v="DQ-01652"/>
    <x v="245"/>
    <x v="0"/>
    <s v="OH0005"/>
    <s v="Irbesartan"/>
    <s v="Obat Hipertensi"/>
    <s v="OH0005|"/>
    <n v="51"/>
    <m/>
    <s v=""/>
    <s v="RS DQLab"/>
    <x v="1"/>
    <s v=""/>
    <s v=""/>
    <s v=""/>
    <n v="108794"/>
    <n v="5548494"/>
  </r>
  <r>
    <s v="DQ-01653"/>
    <x v="245"/>
    <x v="0"/>
    <s v="OH0005"/>
    <s v="Irbesartan"/>
    <s v="Obat Hipertensi"/>
    <s v="OH0005|"/>
    <n v="25"/>
    <m/>
    <s v=""/>
    <s v="RS DQLab"/>
    <x v="1"/>
    <s v=""/>
    <s v=""/>
    <s v=""/>
    <n v="108794"/>
    <n v="2719850"/>
  </r>
  <r>
    <s v="DQ-01654"/>
    <x v="245"/>
    <x v="0"/>
    <s v="OB0007"/>
    <s v="Vicks Inhaler 0.5 mL"/>
    <s v="Obat Batuk &amp; Pilek"/>
    <s v="OB0007|"/>
    <n v="38"/>
    <m/>
    <s v=""/>
    <s v="RS DQLab"/>
    <x v="1"/>
    <s v=""/>
    <s v=""/>
    <s v=""/>
    <n v="16155"/>
    <n v="613890"/>
  </r>
  <r>
    <s v="DQ-01655"/>
    <x v="245"/>
    <x v="0"/>
    <s v="OH0002"/>
    <s v="Concor 5MG Strip 10"/>
    <s v="Obat Hipertensi"/>
    <s v="OH0002|"/>
    <n v="13"/>
    <m/>
    <s v=""/>
    <s v="RS DQLab"/>
    <x v="1"/>
    <s v=""/>
    <s v=""/>
    <s v=""/>
    <n v="102000"/>
    <n v="1326000"/>
  </r>
  <r>
    <s v="DQ-01656"/>
    <x v="246"/>
    <x v="0"/>
    <s v="OB0002"/>
    <s v="Decolsen 1 Strip 4 Tablet"/>
    <s v="Obat Batuk &amp; Pilek"/>
    <s v="OB0002|"/>
    <n v="43"/>
    <m/>
    <s v=""/>
    <s v="RS DQLab"/>
    <x v="1"/>
    <s v=""/>
    <s v=""/>
    <s v=""/>
    <n v="2886"/>
    <n v="124098"/>
  </r>
  <r>
    <s v="DQ-01657"/>
    <x v="246"/>
    <x v="0"/>
    <s v="OD0008"/>
    <s v="Bodrex Extra"/>
    <s v="Obat Sakit Kepala &amp; Demam"/>
    <s v="OD0008|"/>
    <n v="22"/>
    <m/>
    <s v=""/>
    <s v="RS DQLab"/>
    <x v="1"/>
    <s v=""/>
    <s v=""/>
    <s v=""/>
    <n v="50788"/>
    <n v="1117336"/>
  </r>
  <r>
    <s v="DQ-01658"/>
    <x v="246"/>
    <x v="0"/>
    <s v="OA0005"/>
    <s v="Bedak Heroxyn 150 gr"/>
    <s v="Obat Alergi"/>
    <s v="OA0005|"/>
    <n v="31"/>
    <m/>
    <s v=""/>
    <s v="RS DQLab"/>
    <x v="1"/>
    <s v=""/>
    <s v=""/>
    <s v=""/>
    <n v="16950"/>
    <n v="525450"/>
  </r>
  <r>
    <s v="DQ-01659"/>
    <x v="246"/>
    <x v="0"/>
    <s v="OD0009"/>
    <s v="Sanmol 500 MG 4 Tablet"/>
    <s v="Obat Sakit Kepala &amp; Demam"/>
    <s v="OD0009|"/>
    <n v="29"/>
    <m/>
    <s v=""/>
    <s v="RS DQLab"/>
    <x v="1"/>
    <s v=""/>
    <s v=""/>
    <s v=""/>
    <n v="1600"/>
    <n v="46400"/>
  </r>
  <r>
    <s v="DQ-01660"/>
    <x v="246"/>
    <x v="0"/>
    <s v="OA0004"/>
    <s v="Bisoprolol Ogb Dexa"/>
    <s v="Obat Alergi"/>
    <s v="OA0004|"/>
    <n v="4"/>
    <m/>
    <s v=""/>
    <s v="RS DQLab"/>
    <x v="1"/>
    <s v=""/>
    <s v=""/>
    <s v=""/>
    <n v="10000"/>
    <n v="40000"/>
  </r>
  <r>
    <s v="DQ-01661"/>
    <x v="246"/>
    <x v="0"/>
    <s v="OB0004"/>
    <s v="Lo Han Kuo Infusion 12"/>
    <s v="Obat Batuk &amp; Pilek"/>
    <s v="OB0004|"/>
    <n v="6"/>
    <m/>
    <s v=""/>
    <s v="RS DQLab"/>
    <x v="1"/>
    <s v=""/>
    <s v=""/>
    <s v=""/>
    <n v="23869"/>
    <n v="143214"/>
  </r>
  <r>
    <s v="DQ-01662"/>
    <x v="247"/>
    <x v="0"/>
    <s v="OB0002"/>
    <s v="Decolsen 1 Strip 4 Tablet"/>
    <s v="Obat Batuk &amp; Pilek"/>
    <s v="OB0002|"/>
    <n v="37"/>
    <m/>
    <s v=""/>
    <s v="RS DQLab"/>
    <x v="1"/>
    <s v=""/>
    <s v=""/>
    <s v=""/>
    <n v="2886"/>
    <n v="106782"/>
  </r>
  <r>
    <s v="DQ-01663"/>
    <x v="247"/>
    <x v="0"/>
    <s v="OA0005"/>
    <s v="Bedak Heroxyn 150 gr"/>
    <s v="Obat Alergi"/>
    <s v="OA0005|"/>
    <n v="74"/>
    <m/>
    <s v=""/>
    <s v="RS DQLab"/>
    <x v="1"/>
    <s v=""/>
    <s v=""/>
    <s v=""/>
    <n v="16950"/>
    <n v="1254300"/>
  </r>
  <r>
    <s v="DQ-01664"/>
    <x v="247"/>
    <x v="0"/>
    <s v="OT0001"/>
    <s v="Otilon Ear Drops 8 mL"/>
    <s v="Obat Telinga"/>
    <s v="OT0001|"/>
    <n v="9"/>
    <m/>
    <s v=""/>
    <s v="RS DQLab"/>
    <x v="1"/>
    <s v=""/>
    <s v=""/>
    <s v=""/>
    <n v="55000"/>
    <n v="495000"/>
  </r>
  <r>
    <s v="DQ-01665"/>
    <x v="247"/>
    <x v="0"/>
    <s v="OD0011"/>
    <s v="Paramex Tablet / Obat"/>
    <s v="Obat Sakit Kepala &amp; Demam"/>
    <s v="OD0011|"/>
    <n v="24"/>
    <m/>
    <s v=""/>
    <s v="RS DQLab"/>
    <x v="1"/>
    <s v=""/>
    <s v=""/>
    <s v=""/>
    <n v="2560"/>
    <n v="61440"/>
  </r>
  <r>
    <s v="DQ-01666"/>
    <x v="247"/>
    <x v="0"/>
    <s v="OA0004"/>
    <s v="Bisoprolol Ogb Dexa"/>
    <s v="Obat Alergi"/>
    <s v="OA0004|"/>
    <n v="15"/>
    <m/>
    <s v=""/>
    <s v="RS DQLab"/>
    <x v="1"/>
    <s v=""/>
    <s v=""/>
    <s v=""/>
    <n v="10000"/>
    <n v="150000"/>
  </r>
  <r>
    <s v="DQ-01667"/>
    <x v="247"/>
    <x v="0"/>
    <s v="OA0003"/>
    <s v="Acetylcysteine Mahakam 200 mg"/>
    <s v="Obat Alergi"/>
    <s v="OA0003|"/>
    <n v="122"/>
    <m/>
    <s v=""/>
    <s v="RS DQLab"/>
    <x v="1"/>
    <s v=""/>
    <s v=""/>
    <s v=""/>
    <n v="33000"/>
    <n v="4026000"/>
  </r>
  <r>
    <s v="DQ-01668"/>
    <x v="247"/>
    <x v="0"/>
    <s v="OB0004"/>
    <s v="Lo Han Kuo Infusion 12"/>
    <s v="Obat Batuk &amp; Pilek"/>
    <s v="OB0004|"/>
    <n v="117"/>
    <m/>
    <s v=""/>
    <s v="RS DQLab"/>
    <x v="1"/>
    <s v=""/>
    <s v=""/>
    <s v=""/>
    <n v="23869"/>
    <n v="2792673"/>
  </r>
  <r>
    <s v="DQ-01669"/>
    <x v="247"/>
    <x v="0"/>
    <s v="OH0002"/>
    <s v="Concor 5MG Strip 10"/>
    <s v="Obat Hipertensi"/>
    <s v="OH0002|"/>
    <n v="27"/>
    <m/>
    <s v=""/>
    <s v="RS DQLab"/>
    <x v="1"/>
    <s v=""/>
    <s v=""/>
    <s v=""/>
    <n v="102000"/>
    <n v="2754000"/>
  </r>
  <r>
    <s v="DQ-01670"/>
    <x v="248"/>
    <x v="0"/>
    <s v="OB0002"/>
    <s v="Decolsen 1 Strip 4 Tablet"/>
    <s v="Obat Batuk &amp; Pilek"/>
    <s v="OB0002|"/>
    <n v="47"/>
    <m/>
    <s v=""/>
    <s v="RS DQLab"/>
    <x v="1"/>
    <s v=""/>
    <s v=""/>
    <s v=""/>
    <n v="2886"/>
    <n v="135642"/>
  </r>
  <r>
    <s v="DQ-01671"/>
    <x v="248"/>
    <x v="0"/>
    <s v="OB0002"/>
    <s v="Decolsen 1 Strip 4 Tablet"/>
    <s v="Obat Batuk &amp; Pilek"/>
    <s v="OB0002|"/>
    <n v="62"/>
    <m/>
    <s v=""/>
    <s v="RS DQLab"/>
    <x v="1"/>
    <s v=""/>
    <s v=""/>
    <s v=""/>
    <n v="2886"/>
    <n v="178932"/>
  </r>
  <r>
    <s v="DQ-01672"/>
    <x v="248"/>
    <x v="0"/>
    <s v="OH0005"/>
    <s v="Irbesartan"/>
    <s v="Obat Hipertensi"/>
    <s v="OH0005|"/>
    <n v="48"/>
    <m/>
    <s v=""/>
    <s v="RS DQLab"/>
    <x v="1"/>
    <s v=""/>
    <s v=""/>
    <s v=""/>
    <n v="108794"/>
    <n v="5222112"/>
  </r>
  <r>
    <s v="DQ-01673"/>
    <x v="248"/>
    <x v="0"/>
    <s v="OH0005"/>
    <s v="Irbesartan"/>
    <s v="Obat Hipertensi"/>
    <s v="OH0005|"/>
    <n v="6"/>
    <m/>
    <s v=""/>
    <s v="RS DQLab"/>
    <x v="1"/>
    <s v=""/>
    <s v=""/>
    <s v=""/>
    <n v="108794"/>
    <n v="652764"/>
  </r>
  <r>
    <s v="DQ-01674"/>
    <x v="248"/>
    <x v="0"/>
    <s v="OD0009"/>
    <s v="Sanmol 500 MG 4 Tablet"/>
    <s v="Obat Sakit Kepala &amp; Demam"/>
    <s v="OD0009|"/>
    <n v="6"/>
    <m/>
    <s v=""/>
    <s v="RS DQLab"/>
    <x v="1"/>
    <s v=""/>
    <s v=""/>
    <s v=""/>
    <n v="1600"/>
    <n v="9600"/>
  </r>
  <r>
    <s v="DQ-01675"/>
    <x v="248"/>
    <x v="0"/>
    <s v="OD0011"/>
    <s v="Paramex Tablet / Obat"/>
    <s v="Obat Sakit Kepala &amp; Demam"/>
    <s v="OD0011|"/>
    <n v="42"/>
    <m/>
    <s v=""/>
    <s v="RS DQLab"/>
    <x v="1"/>
    <s v=""/>
    <s v=""/>
    <s v=""/>
    <n v="2560"/>
    <n v="107520"/>
  </r>
  <r>
    <s v="DQ-01676"/>
    <x v="248"/>
    <x v="0"/>
    <s v="OK0002"/>
    <s v="Hyperchol 100 MG 12 KPS"/>
    <s v="Obat Kolesterol"/>
    <s v="OK0002|"/>
    <n v="9"/>
    <m/>
    <s v=""/>
    <s v="RS DQLab"/>
    <x v="1"/>
    <s v=""/>
    <s v=""/>
    <s v=""/>
    <n v="42800"/>
    <n v="385200"/>
  </r>
  <r>
    <s v="DQ-01677"/>
    <x v="248"/>
    <x v="0"/>
    <s v="OA0001"/>
    <s v="Ozen 10 MG Blister"/>
    <s v="Obat Alergi"/>
    <s v="OA0001|"/>
    <n v="90"/>
    <m/>
    <s v=""/>
    <s v="RS DQLab"/>
    <x v="1"/>
    <s v=""/>
    <s v=""/>
    <s v=""/>
    <n v="18611"/>
    <n v="1674990"/>
  </r>
  <r>
    <s v="DQ-01678"/>
    <x v="249"/>
    <x v="0"/>
    <s v="OB0002"/>
    <s v="Decolsen 1 Strip 4 Tablet"/>
    <s v="Obat Batuk &amp; Pilek"/>
    <s v="OB0002|"/>
    <n v="40"/>
    <m/>
    <s v=""/>
    <s v="RS DQLab"/>
    <x v="1"/>
    <s v=""/>
    <s v=""/>
    <s v=""/>
    <n v="2886"/>
    <n v="115440"/>
  </r>
  <r>
    <s v="DQ-01679"/>
    <x v="249"/>
    <x v="0"/>
    <s v="OD0009"/>
    <s v="Sanmol 500 MG 4 Tablet"/>
    <s v="Obat Sakit Kepala &amp; Demam"/>
    <s v="OD0009|"/>
    <n v="45"/>
    <m/>
    <s v=""/>
    <s v="RS DQLab"/>
    <x v="1"/>
    <s v=""/>
    <s v=""/>
    <s v=""/>
    <n v="1600"/>
    <n v="72000"/>
  </r>
  <r>
    <s v="DQ-01680"/>
    <x v="249"/>
    <x v="0"/>
    <s v="OA0006"/>
    <s v="Dexteem Box Plus 100 Tablet"/>
    <s v="Obat Alergi"/>
    <s v="OA0006|"/>
    <n v="7"/>
    <m/>
    <s v=""/>
    <s v="RS DQLab"/>
    <x v="1"/>
    <s v=""/>
    <s v=""/>
    <s v=""/>
    <n v="25322"/>
    <n v="177254"/>
  </r>
  <r>
    <s v="DQ-01681"/>
    <x v="249"/>
    <x v="0"/>
    <s v="OB0007"/>
    <s v="Vicks Inhaler 0.5 mL"/>
    <s v="Obat Batuk &amp; Pilek"/>
    <s v="OB0007|"/>
    <n v="16"/>
    <m/>
    <s v=""/>
    <s v="RS DQLab"/>
    <x v="1"/>
    <s v=""/>
    <s v=""/>
    <s v=""/>
    <n v="16155"/>
    <n v="258480"/>
  </r>
  <r>
    <s v="DQ-01682"/>
    <x v="249"/>
    <x v="0"/>
    <s v="OH0004"/>
    <s v="Amlodipine Besilate"/>
    <s v="Obat Hipertensi"/>
    <s v="OH0004|"/>
    <n v="46"/>
    <m/>
    <s v=""/>
    <s v="RS DQLab"/>
    <x v="1"/>
    <s v=""/>
    <s v=""/>
    <s v=""/>
    <n v="7467"/>
    <n v="343482"/>
  </r>
  <r>
    <s v="DQ-01683"/>
    <x v="250"/>
    <x v="0"/>
    <s v="OT0002"/>
    <s v="Vital Ear Oil 10 mL"/>
    <s v="Obat Telinga"/>
    <s v="OT0002|"/>
    <n v="46"/>
    <m/>
    <s v=""/>
    <s v="RS DQLab"/>
    <x v="1"/>
    <s v=""/>
    <s v=""/>
    <s v=""/>
    <n v="16350"/>
    <n v="752100"/>
  </r>
  <r>
    <s v="DQ-01684"/>
    <x v="250"/>
    <x v="0"/>
    <s v="OB0002"/>
    <s v="Decolsen 1 Strip 4 Tablet"/>
    <s v="Obat Batuk &amp; Pilek"/>
    <s v="OB0002|"/>
    <n v="69"/>
    <m/>
    <s v=""/>
    <s v="RS DQLab"/>
    <x v="1"/>
    <s v=""/>
    <s v=""/>
    <s v=""/>
    <n v="2886"/>
    <n v="199134"/>
  </r>
  <r>
    <s v="DQ-01685"/>
    <x v="250"/>
    <x v="0"/>
    <s v="OH0003"/>
    <s v="Candesartan Ogb Dexa"/>
    <s v="Obat Hipertensi"/>
    <s v="OH0003|"/>
    <n v="43"/>
    <m/>
    <s v=""/>
    <s v="RS DQLab"/>
    <x v="1"/>
    <s v=""/>
    <s v=""/>
    <s v=""/>
    <n v="5000"/>
    <n v="215000"/>
  </r>
  <r>
    <s v="DQ-01686"/>
    <x v="250"/>
    <x v="0"/>
    <s v="OH0001"/>
    <s v="Carditens"/>
    <s v="Obat Hipertensi"/>
    <s v="OH0001|"/>
    <n v="2"/>
    <m/>
    <s v=""/>
    <s v="RS DQLab"/>
    <x v="1"/>
    <s v=""/>
    <s v=""/>
    <s v=""/>
    <n v="100000"/>
    <n v="200000"/>
  </r>
  <r>
    <s v="DQ-01687"/>
    <x v="251"/>
    <x v="0"/>
    <s v="OD0008"/>
    <s v="Bodrex Extra"/>
    <s v="Obat Sakit Kepala &amp; Demam"/>
    <s v="OD0008|"/>
    <n v="32"/>
    <m/>
    <s v=""/>
    <s v="RS DQLab"/>
    <x v="1"/>
    <s v=""/>
    <s v=""/>
    <s v=""/>
    <n v="50788"/>
    <n v="1625216"/>
  </r>
  <r>
    <s v="DQ-01688"/>
    <x v="251"/>
    <x v="0"/>
    <s v="OA0005"/>
    <s v="Bedak Heroxyn 150 gr"/>
    <s v="Obat Alergi"/>
    <s v="OA0005|"/>
    <n v="22"/>
    <m/>
    <s v=""/>
    <s v="RS DQLab"/>
    <x v="1"/>
    <s v=""/>
    <s v=""/>
    <s v=""/>
    <n v="16950"/>
    <n v="372900"/>
  </r>
  <r>
    <s v="DQ-01689"/>
    <x v="251"/>
    <x v="0"/>
    <s v="OA0005"/>
    <s v="Bedak Heroxyn 150 gr"/>
    <s v="Obat Alergi"/>
    <s v="OA0005|"/>
    <n v="20"/>
    <m/>
    <s v=""/>
    <s v="RS DQLab"/>
    <x v="1"/>
    <s v=""/>
    <s v=""/>
    <s v=""/>
    <n v="16950"/>
    <n v="339000"/>
  </r>
  <r>
    <s v="DQ-01690"/>
    <x v="251"/>
    <x v="0"/>
    <s v="OA0006"/>
    <s v="Dexteem Box Plus 100 Tablet"/>
    <s v="Obat Alergi"/>
    <s v="OA0006|"/>
    <n v="51"/>
    <m/>
    <s v=""/>
    <s v="RS DQLab"/>
    <x v="1"/>
    <s v=""/>
    <s v=""/>
    <s v=""/>
    <n v="25322"/>
    <n v="1291422"/>
  </r>
  <r>
    <s v="DQ-01691"/>
    <x v="251"/>
    <x v="0"/>
    <s v="OD0007"/>
    <s v="Sanmol Paracetamol"/>
    <s v="Obat Sakit Kepala &amp; Demam"/>
    <s v="OD0007|"/>
    <n v="39"/>
    <m/>
    <s v=""/>
    <s v="RS DQLab"/>
    <x v="1"/>
    <s v=""/>
    <s v=""/>
    <s v=""/>
    <n v="16100"/>
    <n v="627900"/>
  </r>
  <r>
    <s v="DQ-01692"/>
    <x v="251"/>
    <x v="0"/>
    <s v="OK0002"/>
    <s v="Hyperchol 100 MG 12 KPS"/>
    <s v="Obat Kolesterol"/>
    <s v="OK0002|"/>
    <n v="9"/>
    <m/>
    <s v=""/>
    <s v="RS DQLab"/>
    <x v="1"/>
    <s v=""/>
    <s v=""/>
    <s v=""/>
    <n v="42800"/>
    <n v="385200"/>
  </r>
  <r>
    <s v="DQ-01693"/>
    <x v="251"/>
    <x v="0"/>
    <s v="OA0004"/>
    <s v="Bisoprolol Ogb Dexa"/>
    <s v="Obat Alergi"/>
    <s v="OA0004|"/>
    <n v="246"/>
    <m/>
    <s v=""/>
    <s v="RS DQLab"/>
    <x v="1"/>
    <s v=""/>
    <s v=""/>
    <s v=""/>
    <n v="10000"/>
    <n v="2460000"/>
  </r>
  <r>
    <s v="DQ-01694"/>
    <x v="251"/>
    <x v="0"/>
    <s v="OB0001"/>
    <s v="Neozep Forte 1 Strip 4 Tablet"/>
    <s v="Obat Batuk &amp; Pilek"/>
    <s v="OB0001|"/>
    <n v="315"/>
    <m/>
    <s v=""/>
    <s v="RS DQLab"/>
    <x v="1"/>
    <s v=""/>
    <s v=""/>
    <s v=""/>
    <n v="2324"/>
    <n v="732060"/>
  </r>
  <r>
    <s v="DQ-01695"/>
    <x v="252"/>
    <x v="0"/>
    <s v="OH0005"/>
    <s v="Irbesartan"/>
    <s v="Obat Hipertensi"/>
    <s v="OH0005|"/>
    <n v="23"/>
    <m/>
    <s v=""/>
    <s v="RS DQLab"/>
    <x v="1"/>
    <s v=""/>
    <s v=""/>
    <s v=""/>
    <n v="108794"/>
    <n v="2502262"/>
  </r>
  <r>
    <s v="DQ-01696"/>
    <x v="252"/>
    <x v="0"/>
    <s v="OD0009"/>
    <s v="Sanmol 500 MG 4 Tablet"/>
    <s v="Obat Sakit Kepala &amp; Demam"/>
    <s v="OD0009|"/>
    <n v="52"/>
    <m/>
    <s v=""/>
    <s v="RS DQLab"/>
    <x v="1"/>
    <s v=""/>
    <s v=""/>
    <s v=""/>
    <n v="1600"/>
    <n v="83200"/>
  </r>
  <r>
    <s v="DQ-01697"/>
    <x v="252"/>
    <x v="0"/>
    <s v="OH0004"/>
    <s v="Amlodipine Besilate"/>
    <s v="Obat Hipertensi"/>
    <s v="OH0004|"/>
    <n v="4"/>
    <m/>
    <s v=""/>
    <s v="RS DQLab"/>
    <x v="1"/>
    <s v=""/>
    <s v=""/>
    <s v=""/>
    <n v="7467"/>
    <n v="29868"/>
  </r>
  <r>
    <s v="DQ-01698"/>
    <x v="253"/>
    <x v="0"/>
    <s v="OB0002"/>
    <s v="Decolsen 1 Strip 4 Tablet"/>
    <s v="Obat Batuk &amp; Pilek"/>
    <s v="OB0002|"/>
    <n v="22"/>
    <m/>
    <s v=""/>
    <s v="RS DQLab"/>
    <x v="1"/>
    <s v=""/>
    <s v=""/>
    <s v=""/>
    <n v="2886"/>
    <n v="63492"/>
  </r>
  <r>
    <s v="DQ-01699"/>
    <x v="253"/>
    <x v="0"/>
    <s v="OD0008"/>
    <s v="Bodrex Extra"/>
    <s v="Obat Sakit Kepala &amp; Demam"/>
    <s v="OD0008|"/>
    <n v="24"/>
    <m/>
    <s v=""/>
    <s v="RS DQLab"/>
    <x v="1"/>
    <s v=""/>
    <s v=""/>
    <s v=""/>
    <n v="50788"/>
    <n v="1218912"/>
  </r>
  <r>
    <s v="DQ-01700"/>
    <x v="253"/>
    <x v="0"/>
    <s v="OA0005"/>
    <s v="Bedak Heroxyn 150 gr"/>
    <s v="Obat Alergi"/>
    <s v="OA0005|"/>
    <n v="20"/>
    <m/>
    <s v=""/>
    <s v="RS DQLab"/>
    <x v="1"/>
    <s v=""/>
    <s v=""/>
    <s v=""/>
    <n v="16950"/>
    <n v="339000"/>
  </r>
  <r>
    <s v="DQ-01701"/>
    <x v="253"/>
    <x v="0"/>
    <s v="OB0004"/>
    <s v="Lo Han Kuo Infusion 12"/>
    <s v="Obat Batuk &amp; Pilek"/>
    <s v="OB0004|"/>
    <n v="103"/>
    <m/>
    <s v=""/>
    <s v="RS DQLab"/>
    <x v="1"/>
    <s v=""/>
    <s v=""/>
    <s v=""/>
    <n v="23869"/>
    <n v="2458507"/>
  </r>
  <r>
    <s v="DQ-01702"/>
    <x v="253"/>
    <x v="0"/>
    <s v="OD0006"/>
    <s v="Proris Ibuprofen"/>
    <s v="Obat Sakit Kepala &amp; Demam"/>
    <s v="OD0006|"/>
    <n v="286"/>
    <m/>
    <s v=""/>
    <s v="RS DQLab"/>
    <x v="1"/>
    <s v=""/>
    <s v=""/>
    <s v=""/>
    <n v="25000"/>
    <n v="7150000"/>
  </r>
  <r>
    <s v="DQ-01703"/>
    <x v="253"/>
    <x v="0"/>
    <s v="OH0006"/>
    <s v="Irvell 150MG Box 20 Tablet"/>
    <s v="Obat Hipertensi"/>
    <s v="OH0006|"/>
    <n v="81"/>
    <m/>
    <s v=""/>
    <s v="RS DQLab"/>
    <x v="1"/>
    <s v=""/>
    <s v=""/>
    <s v=""/>
    <n v="143991"/>
    <n v="11663271"/>
  </r>
  <r>
    <s v="DQ-01704"/>
    <x v="253"/>
    <x v="0"/>
    <s v="OH0006"/>
    <s v="Irvell 150MG Box 20 Tablet"/>
    <s v="Obat Hipertensi"/>
    <s v="OH0006|"/>
    <n v="33"/>
    <m/>
    <s v=""/>
    <s v="RS DQLab"/>
    <x v="1"/>
    <s v=""/>
    <s v=""/>
    <s v=""/>
    <n v="143991"/>
    <n v="4751703"/>
  </r>
  <r>
    <s v="DQ-01705"/>
    <x v="254"/>
    <x v="0"/>
    <s v="OH0005"/>
    <s v="Irbesartan"/>
    <s v="Obat Hipertensi"/>
    <s v="OH0005|"/>
    <n v="35"/>
    <m/>
    <s v=""/>
    <s v="RS DQLab"/>
    <x v="1"/>
    <s v=""/>
    <s v=""/>
    <s v=""/>
    <n v="108794"/>
    <n v="3807790"/>
  </r>
  <r>
    <s v="DQ-01706"/>
    <x v="254"/>
    <x v="0"/>
    <s v="OH0005"/>
    <s v="Irbesartan"/>
    <s v="Obat Hipertensi"/>
    <s v="OH0005|"/>
    <n v="5"/>
    <m/>
    <s v=""/>
    <s v="RS DQLab"/>
    <x v="1"/>
    <s v=""/>
    <s v=""/>
    <s v=""/>
    <n v="108794"/>
    <n v="543970"/>
  </r>
  <r>
    <s v="DQ-01707"/>
    <x v="254"/>
    <x v="0"/>
    <s v="OH0003"/>
    <s v="Candesartan Ogb Dexa"/>
    <s v="Obat Hipertensi"/>
    <s v="OH0003|"/>
    <n v="22"/>
    <m/>
    <s v=""/>
    <s v="RS DQLab"/>
    <x v="1"/>
    <s v=""/>
    <s v=""/>
    <s v=""/>
    <n v="5000"/>
    <n v="110000"/>
  </r>
  <r>
    <s v="DQ-01708"/>
    <x v="254"/>
    <x v="0"/>
    <s v="OD0006"/>
    <s v="Proris Ibuprofen"/>
    <s v="Obat Sakit Kepala &amp; Demam"/>
    <s v="OD0006|"/>
    <n v="5"/>
    <m/>
    <s v=""/>
    <s v="RS DQLab"/>
    <x v="1"/>
    <s v=""/>
    <s v=""/>
    <s v=""/>
    <n v="25000"/>
    <n v="125000"/>
  </r>
  <r>
    <s v="DQ-01709"/>
    <x v="255"/>
    <x v="0"/>
    <s v="OB0002"/>
    <s v="Decolsen 1 Strip 4 Tablet"/>
    <s v="Obat Batuk &amp; Pilek"/>
    <s v="OB0002|"/>
    <n v="65"/>
    <m/>
    <s v=""/>
    <s v="RS DQLab"/>
    <x v="1"/>
    <s v=""/>
    <s v=""/>
    <s v=""/>
    <n v="2886"/>
    <n v="187590"/>
  </r>
  <r>
    <s v="DQ-01710"/>
    <x v="255"/>
    <x v="0"/>
    <s v="OB0002"/>
    <s v="Decolsen 1 Strip 4 Tablet"/>
    <s v="Obat Batuk &amp; Pilek"/>
    <s v="OB0002|"/>
    <n v="26"/>
    <m/>
    <s v=""/>
    <s v="RS DQLab"/>
    <x v="1"/>
    <s v=""/>
    <s v=""/>
    <s v=""/>
    <n v="2886"/>
    <n v="75036"/>
  </r>
  <r>
    <s v="DQ-01711"/>
    <x v="255"/>
    <x v="0"/>
    <s v="OD0008"/>
    <s v="Bodrex Extra"/>
    <s v="Obat Sakit Kepala &amp; Demam"/>
    <s v="OD0008|"/>
    <n v="29"/>
    <m/>
    <s v=""/>
    <s v="RS DQLab"/>
    <x v="1"/>
    <s v=""/>
    <s v=""/>
    <s v=""/>
    <n v="50788"/>
    <n v="1472852"/>
  </r>
  <r>
    <s v="DQ-01712"/>
    <x v="255"/>
    <x v="0"/>
    <s v="OD0008"/>
    <s v="Bodrex Extra"/>
    <s v="Obat Sakit Kepala &amp; Demam"/>
    <s v="OD0008|"/>
    <n v="73"/>
    <m/>
    <s v=""/>
    <s v="RS DQLab"/>
    <x v="1"/>
    <s v=""/>
    <s v=""/>
    <s v=""/>
    <n v="50788"/>
    <n v="3707524"/>
  </r>
  <r>
    <s v="DQ-01713"/>
    <x v="256"/>
    <x v="0"/>
    <s v="OT0002"/>
    <s v="Vital Ear Oil 10 mL"/>
    <s v="Obat Telinga"/>
    <s v="OT0002|"/>
    <n v="5"/>
    <m/>
    <s v=""/>
    <s v="RS DQLab"/>
    <x v="1"/>
    <s v=""/>
    <s v=""/>
    <s v=""/>
    <n v="16350"/>
    <n v="81750"/>
  </r>
  <r>
    <s v="DQ-01714"/>
    <x v="256"/>
    <x v="0"/>
    <s v="OA0005"/>
    <s v="Bedak Heroxyn 150 gr"/>
    <s v="Obat Alergi"/>
    <s v="OA0005|"/>
    <n v="54"/>
    <m/>
    <s v=""/>
    <s v="RS DQLab"/>
    <x v="1"/>
    <s v=""/>
    <s v=""/>
    <s v=""/>
    <n v="16950"/>
    <n v="915300"/>
  </r>
  <r>
    <s v="DQ-01715"/>
    <x v="256"/>
    <x v="0"/>
    <s v="OD0009"/>
    <s v="Sanmol 500 MG 4 Tablet"/>
    <s v="Obat Sakit Kepala &amp; Demam"/>
    <s v="OD0009|"/>
    <n v="10"/>
    <m/>
    <s v=""/>
    <s v="RS DQLab"/>
    <x v="1"/>
    <s v=""/>
    <s v=""/>
    <s v=""/>
    <n v="1600"/>
    <n v="16000"/>
  </r>
  <r>
    <s v="DQ-01716"/>
    <x v="256"/>
    <x v="0"/>
    <s v="OD0009"/>
    <s v="Sanmol 500 MG 4 Tablet"/>
    <s v="Obat Sakit Kepala &amp; Demam"/>
    <s v="OD0009|"/>
    <n v="22"/>
    <m/>
    <s v=""/>
    <s v="RS DQLab"/>
    <x v="1"/>
    <s v=""/>
    <s v=""/>
    <s v=""/>
    <n v="1600"/>
    <n v="35200"/>
  </r>
  <r>
    <s v="DQ-01717"/>
    <x v="256"/>
    <x v="0"/>
    <s v="OD0009"/>
    <s v="Sanmol 500 MG 4 Tablet"/>
    <s v="Obat Sakit Kepala &amp; Demam"/>
    <s v="OD0009|"/>
    <n v="18"/>
    <m/>
    <s v=""/>
    <s v="RS DQLab"/>
    <x v="1"/>
    <s v=""/>
    <s v=""/>
    <s v=""/>
    <n v="1600"/>
    <n v="28800"/>
  </r>
  <r>
    <s v="DQ-01718"/>
    <x v="256"/>
    <x v="0"/>
    <s v="OT0001"/>
    <s v="Otilon Ear Drops 8 mL"/>
    <s v="Obat Telinga"/>
    <s v="OT0001|"/>
    <n v="25"/>
    <m/>
    <s v=""/>
    <s v="RS DQLab"/>
    <x v="1"/>
    <s v=""/>
    <s v=""/>
    <s v=""/>
    <n v="55000"/>
    <n v="1375000"/>
  </r>
  <r>
    <s v="DQ-01719"/>
    <x v="256"/>
    <x v="0"/>
    <s v="OA0006"/>
    <s v="Dexteem Box Plus 100 Tablet"/>
    <s v="Obat Alergi"/>
    <s v="OA0006|"/>
    <n v="5"/>
    <m/>
    <s v=""/>
    <s v="RS DQLab"/>
    <x v="1"/>
    <s v=""/>
    <s v=""/>
    <s v=""/>
    <n v="25322"/>
    <n v="126610"/>
  </r>
  <r>
    <s v="DQ-01720"/>
    <x v="256"/>
    <x v="0"/>
    <s v="OA0004"/>
    <s v="Bisoprolol Ogb Dexa"/>
    <s v="Obat Alergi"/>
    <s v="OA0004|"/>
    <n v="14"/>
    <m/>
    <s v=""/>
    <s v="RS DQLab"/>
    <x v="1"/>
    <s v=""/>
    <s v=""/>
    <s v=""/>
    <n v="10000"/>
    <n v="140000"/>
  </r>
  <r>
    <s v="DQ-01721"/>
    <x v="256"/>
    <x v="0"/>
    <s v="OB0007"/>
    <s v="Vicks Inhaler 0.5 mL"/>
    <s v="Obat Batuk &amp; Pilek"/>
    <s v="OB0007|"/>
    <n v="23"/>
    <m/>
    <s v=""/>
    <s v="RS DQLab"/>
    <x v="1"/>
    <s v=""/>
    <s v=""/>
    <s v=""/>
    <n v="16155"/>
    <n v="371565"/>
  </r>
  <r>
    <s v="DQ-01722"/>
    <x v="256"/>
    <x v="0"/>
    <s v="OB0001"/>
    <s v="Neozep Forte 1 Strip 4 Tablet"/>
    <s v="Obat Batuk &amp; Pilek"/>
    <s v="OB0001|"/>
    <n v="0"/>
    <m/>
    <s v=""/>
    <s v="RS DQLab"/>
    <x v="1"/>
    <s v=""/>
    <s v=""/>
    <s v=""/>
    <n v="2324"/>
    <n v="0"/>
  </r>
  <r>
    <s v="DQ-01723"/>
    <x v="257"/>
    <x v="0"/>
    <s v="OB0002"/>
    <s v="Decolsen 1 Strip 4 Tablet"/>
    <s v="Obat Batuk &amp; Pilek"/>
    <s v="OB0002|"/>
    <n v="3"/>
    <m/>
    <s v=""/>
    <s v="RS DQLab"/>
    <x v="1"/>
    <s v=""/>
    <s v=""/>
    <s v=""/>
    <n v="2886"/>
    <n v="8658"/>
  </r>
  <r>
    <s v="DQ-01724"/>
    <x v="257"/>
    <x v="0"/>
    <s v="OD0008"/>
    <s v="Bodrex Extra"/>
    <s v="Obat Sakit Kepala &amp; Demam"/>
    <s v="OD0008|"/>
    <n v="14"/>
    <m/>
    <s v=""/>
    <s v="RS DQLab"/>
    <x v="1"/>
    <s v=""/>
    <s v=""/>
    <s v=""/>
    <n v="50788"/>
    <n v="711032"/>
  </r>
  <r>
    <s v="DQ-01725"/>
    <x v="257"/>
    <x v="0"/>
    <s v="OD0008"/>
    <s v="Bodrex Extra"/>
    <s v="Obat Sakit Kepala &amp; Demam"/>
    <s v="OD0008|"/>
    <n v="2"/>
    <m/>
    <s v=""/>
    <s v="RS DQLab"/>
    <x v="1"/>
    <s v=""/>
    <s v=""/>
    <s v=""/>
    <n v="50788"/>
    <n v="101576"/>
  </r>
  <r>
    <s v="DQ-01726"/>
    <x v="257"/>
    <x v="0"/>
    <s v="OD0008"/>
    <s v="Bodrex Extra"/>
    <s v="Obat Sakit Kepala &amp; Demam"/>
    <s v="OD0008|"/>
    <n v="63"/>
    <m/>
    <s v=""/>
    <s v="RS DQLab"/>
    <x v="1"/>
    <s v=""/>
    <s v=""/>
    <s v=""/>
    <n v="50788"/>
    <n v="3199644"/>
  </r>
  <r>
    <s v="DQ-01727"/>
    <x v="257"/>
    <x v="0"/>
    <s v="OH0005"/>
    <s v="Irbesartan"/>
    <s v="Obat Hipertensi"/>
    <s v="OH0005|"/>
    <n v="36"/>
    <m/>
    <s v=""/>
    <s v="RS DQLab"/>
    <x v="1"/>
    <s v=""/>
    <s v=""/>
    <s v=""/>
    <n v="108794"/>
    <n v="3916584"/>
  </r>
  <r>
    <s v="DQ-01728"/>
    <x v="257"/>
    <x v="0"/>
    <s v="OT0001"/>
    <s v="Otilon Ear Drops 8 mL"/>
    <s v="Obat Telinga"/>
    <s v="OT0001|"/>
    <n v="29"/>
    <m/>
    <s v=""/>
    <s v="RS DQLab"/>
    <x v="1"/>
    <s v=""/>
    <s v=""/>
    <s v=""/>
    <n v="55000"/>
    <n v="1595000"/>
  </r>
  <r>
    <s v="DQ-01729"/>
    <x v="257"/>
    <x v="0"/>
    <s v="OB0006"/>
    <s v="Ultraflu Box Isi 25 Strip"/>
    <s v="Obat Batuk &amp; Pilek"/>
    <s v="OB0006|"/>
    <n v="56"/>
    <m/>
    <s v=""/>
    <s v="RS DQLab"/>
    <x v="1"/>
    <s v=""/>
    <s v=""/>
    <s v=""/>
    <n v="72500"/>
    <n v="4060000"/>
  </r>
  <r>
    <s v="DQ-01730"/>
    <x v="257"/>
    <x v="0"/>
    <s v="OD0011"/>
    <s v="Paramex Tablet / Obat"/>
    <s v="Obat Sakit Kepala &amp; Demam"/>
    <s v="OD0011|"/>
    <n v="9"/>
    <m/>
    <s v=""/>
    <s v="RS DQLab"/>
    <x v="1"/>
    <s v=""/>
    <s v=""/>
    <s v=""/>
    <n v="2560"/>
    <n v="23040"/>
  </r>
  <r>
    <s v="DQ-01731"/>
    <x v="258"/>
    <x v="0"/>
    <s v="OK0001"/>
    <s v="Simvastatin 10 MG Strip 10"/>
    <s v="Obat Kolesterol"/>
    <s v="OK0001|"/>
    <n v="25"/>
    <m/>
    <s v=""/>
    <s v="RS DQLab"/>
    <x v="1"/>
    <s v=""/>
    <s v=""/>
    <s v=""/>
    <n v="6222"/>
    <n v="155550"/>
  </r>
  <r>
    <s v="DQ-01732"/>
    <x v="258"/>
    <x v="0"/>
    <s v="OB0002"/>
    <s v="Decolsen 1 Strip 4 Tablet"/>
    <s v="Obat Batuk &amp; Pilek"/>
    <s v="OB0002|"/>
    <n v="58"/>
    <m/>
    <s v=""/>
    <s v="RS DQLab"/>
    <x v="1"/>
    <s v=""/>
    <s v=""/>
    <s v=""/>
    <n v="2886"/>
    <n v="167388"/>
  </r>
  <r>
    <s v="DQ-01733"/>
    <x v="258"/>
    <x v="0"/>
    <s v="OH0005"/>
    <s v="Irbesartan"/>
    <s v="Obat Hipertensi"/>
    <s v="OH0005|"/>
    <n v="37"/>
    <m/>
    <s v=""/>
    <s v="RS DQLab"/>
    <x v="1"/>
    <s v=""/>
    <s v=""/>
    <s v=""/>
    <n v="108794"/>
    <n v="4025378"/>
  </r>
  <r>
    <s v="DQ-01734"/>
    <x v="258"/>
    <x v="0"/>
    <s v="OD0009"/>
    <s v="Sanmol 500 MG 4 Tablet"/>
    <s v="Obat Sakit Kepala &amp; Demam"/>
    <s v="OD0009|"/>
    <n v="1"/>
    <m/>
    <s v=""/>
    <s v="RS DQLab"/>
    <x v="1"/>
    <s v=""/>
    <s v=""/>
    <s v=""/>
    <n v="1600"/>
    <n v="1600"/>
  </r>
  <r>
    <s v="DQ-01735"/>
    <x v="259"/>
    <x v="0"/>
    <s v="OB0002"/>
    <s v="Decolsen 1 Strip 4 Tablet"/>
    <s v="Obat Batuk &amp; Pilek"/>
    <s v="OB0002|"/>
    <n v="86"/>
    <m/>
    <s v=""/>
    <s v="RS DQLab"/>
    <x v="1"/>
    <s v=""/>
    <s v=""/>
    <s v=""/>
    <n v="2886"/>
    <n v="248196"/>
  </r>
  <r>
    <s v="DQ-01736"/>
    <x v="259"/>
    <x v="0"/>
    <s v="OD0008"/>
    <s v="Bodrex Extra"/>
    <s v="Obat Sakit Kepala &amp; Demam"/>
    <s v="OD0008|"/>
    <n v="2"/>
    <m/>
    <s v=""/>
    <s v="RS DQLab"/>
    <x v="1"/>
    <s v=""/>
    <s v=""/>
    <s v=""/>
    <n v="50788"/>
    <n v="101576"/>
  </r>
  <r>
    <s v="DQ-01737"/>
    <x v="259"/>
    <x v="0"/>
    <s v="OA0005"/>
    <s v="Bedak Heroxyn 150 gr"/>
    <s v="Obat Alergi"/>
    <s v="OA0005|"/>
    <n v="64"/>
    <m/>
    <s v=""/>
    <s v="RS DQLab"/>
    <x v="1"/>
    <s v=""/>
    <s v=""/>
    <s v=""/>
    <n v="16950"/>
    <n v="1084800"/>
  </r>
  <r>
    <s v="DQ-01738"/>
    <x v="259"/>
    <x v="0"/>
    <s v="OT0001"/>
    <s v="Otilon Ear Drops 8 mL"/>
    <s v="Obat Telinga"/>
    <s v="OT0001|"/>
    <n v="38"/>
    <m/>
    <s v=""/>
    <s v="RS DQLab"/>
    <x v="1"/>
    <s v=""/>
    <s v=""/>
    <s v=""/>
    <n v="55000"/>
    <n v="2090000"/>
  </r>
  <r>
    <s v="DQ-01739"/>
    <x v="259"/>
    <x v="0"/>
    <s v="OT0001"/>
    <s v="Otilon Ear Drops 8 mL"/>
    <s v="Obat Telinga"/>
    <s v="OT0001|"/>
    <n v="15"/>
    <m/>
    <s v=""/>
    <s v="RS DQLab"/>
    <x v="1"/>
    <s v=""/>
    <s v=""/>
    <s v=""/>
    <n v="55000"/>
    <n v="825000"/>
  </r>
  <r>
    <s v="DQ-01740"/>
    <x v="259"/>
    <x v="0"/>
    <s v="OH0003"/>
    <s v="Candesartan Ogb Dexa"/>
    <s v="Obat Hipertensi"/>
    <s v="OH0003|"/>
    <n v="14"/>
    <m/>
    <s v=""/>
    <s v="RS DQLab"/>
    <x v="1"/>
    <s v=""/>
    <s v=""/>
    <s v=""/>
    <n v="5000"/>
    <n v="70000"/>
  </r>
  <r>
    <s v="DQ-01741"/>
    <x v="259"/>
    <x v="0"/>
    <s v="OD0007"/>
    <s v="Sanmol Paracetamol"/>
    <s v="Obat Sakit Kepala &amp; Demam"/>
    <s v="OD0007|"/>
    <n v="17"/>
    <m/>
    <s v=""/>
    <s v="RS DQLab"/>
    <x v="1"/>
    <s v=""/>
    <s v=""/>
    <s v=""/>
    <n v="16100"/>
    <n v="273700"/>
  </r>
  <r>
    <s v="DQ-01742"/>
    <x v="259"/>
    <x v="0"/>
    <s v="OK0002"/>
    <s v="Hyperchol 100 MG 12 KPS"/>
    <s v="Obat Kolesterol"/>
    <s v="OK0002|"/>
    <n v="70"/>
    <m/>
    <s v=""/>
    <s v="RS DQLab"/>
    <x v="1"/>
    <s v=""/>
    <s v=""/>
    <s v=""/>
    <n v="42800"/>
    <n v="2996000"/>
  </r>
  <r>
    <s v="DQ-01743"/>
    <x v="259"/>
    <x v="0"/>
    <s v="OB0001"/>
    <s v="Neozep Forte 1 Strip 4 Tablet"/>
    <s v="Obat Batuk &amp; Pilek"/>
    <s v="OB0001|"/>
    <n v="25"/>
    <m/>
    <s v=""/>
    <s v="RS DQLab"/>
    <x v="1"/>
    <s v=""/>
    <s v=""/>
    <s v=""/>
    <n v="2324"/>
    <n v="58100"/>
  </r>
  <r>
    <s v="DQ-01744"/>
    <x v="260"/>
    <x v="0"/>
    <s v="OD0008"/>
    <s v="Bodrex Extra"/>
    <s v="Obat Sakit Kepala &amp; Demam"/>
    <s v="OD0008|"/>
    <n v="9"/>
    <m/>
    <s v=""/>
    <s v="RS DQLab"/>
    <x v="1"/>
    <s v=""/>
    <s v=""/>
    <s v=""/>
    <n v="50788"/>
    <n v="457092"/>
  </r>
  <r>
    <s v="DQ-01745"/>
    <x v="260"/>
    <x v="0"/>
    <s v="OD0009"/>
    <s v="Sanmol 500 MG 4 Tablet"/>
    <s v="Obat Sakit Kepala &amp; Demam"/>
    <s v="OD0009|"/>
    <n v="24"/>
    <m/>
    <s v=""/>
    <s v="RS DQLab"/>
    <x v="1"/>
    <s v=""/>
    <s v=""/>
    <s v=""/>
    <n v="1600"/>
    <n v="38400"/>
  </r>
  <r>
    <s v="DQ-01746"/>
    <x v="260"/>
    <x v="0"/>
    <s v="OD0009"/>
    <s v="Sanmol 500 MG 4 Tablet"/>
    <s v="Obat Sakit Kepala &amp; Demam"/>
    <s v="OD0009|"/>
    <n v="38"/>
    <m/>
    <s v=""/>
    <s v="RS DQLab"/>
    <x v="1"/>
    <s v=""/>
    <s v=""/>
    <s v=""/>
    <n v="1600"/>
    <n v="60800"/>
  </r>
  <r>
    <s v="DQ-01747"/>
    <x v="260"/>
    <x v="0"/>
    <s v="OD0009"/>
    <s v="Sanmol 500 MG 4 Tablet"/>
    <s v="Obat Sakit Kepala &amp; Demam"/>
    <s v="OD0009|"/>
    <n v="23"/>
    <m/>
    <s v=""/>
    <s v="RS DQLab"/>
    <x v="1"/>
    <s v=""/>
    <s v=""/>
    <s v=""/>
    <n v="1600"/>
    <n v="36800"/>
  </r>
  <r>
    <s v="DQ-01748"/>
    <x v="260"/>
    <x v="0"/>
    <s v="OT0001"/>
    <s v="Otilon Ear Drops 8 mL"/>
    <s v="Obat Telinga"/>
    <s v="OT0001|"/>
    <n v="28"/>
    <m/>
    <s v=""/>
    <s v="RS DQLab"/>
    <x v="1"/>
    <s v=""/>
    <s v=""/>
    <s v=""/>
    <n v="55000"/>
    <n v="1540000"/>
  </r>
  <r>
    <s v="DQ-01749"/>
    <x v="260"/>
    <x v="0"/>
    <s v="OH0003"/>
    <s v="Candesartan Ogb Dexa"/>
    <s v="Obat Hipertensi"/>
    <s v="OH0003|"/>
    <n v="49"/>
    <m/>
    <s v=""/>
    <s v="RS DQLab"/>
    <x v="1"/>
    <s v=""/>
    <s v=""/>
    <s v=""/>
    <n v="5000"/>
    <n v="245000"/>
  </r>
  <r>
    <s v="DQ-01750"/>
    <x v="260"/>
    <x v="0"/>
    <s v="OK0002"/>
    <s v="Hyperchol 100 MG 12 KPS"/>
    <s v="Obat Kolesterol"/>
    <s v="OK0002|"/>
    <n v="11"/>
    <m/>
    <s v=""/>
    <s v="RS DQLab"/>
    <x v="1"/>
    <s v=""/>
    <s v=""/>
    <s v=""/>
    <n v="42800"/>
    <n v="470800"/>
  </r>
  <r>
    <s v="DQ-01751"/>
    <x v="260"/>
    <x v="0"/>
    <s v="OK0002"/>
    <s v="Hyperchol 100 MG 12 KPS"/>
    <s v="Obat Kolesterol"/>
    <s v="OK0002|"/>
    <n v="131"/>
    <m/>
    <s v=""/>
    <s v="RS DQLab"/>
    <x v="1"/>
    <s v=""/>
    <s v=""/>
    <s v=""/>
    <n v="42800"/>
    <n v="5606800"/>
  </r>
  <r>
    <s v="DQ-01752"/>
    <x v="260"/>
    <x v="0"/>
    <s v="OH0004"/>
    <s v="Amlodipine Besilate"/>
    <s v="Obat Hipertensi"/>
    <s v="OH0004|"/>
    <n v="49"/>
    <m/>
    <s v=""/>
    <s v="RS DQLab"/>
    <x v="1"/>
    <s v=""/>
    <s v=""/>
    <s v=""/>
    <n v="7467"/>
    <n v="365883"/>
  </r>
  <r>
    <s v="DQ-01753"/>
    <x v="260"/>
    <x v="0"/>
    <s v="OH0004"/>
    <s v="Amlodipine Besilate"/>
    <s v="Obat Hipertensi"/>
    <s v="OH0004|"/>
    <n v="7"/>
    <m/>
    <s v=""/>
    <s v="RS DQLab"/>
    <x v="1"/>
    <s v=""/>
    <s v=""/>
    <s v=""/>
    <n v="7467"/>
    <n v="52269"/>
  </r>
  <r>
    <s v="DQ-01754"/>
    <x v="260"/>
    <x v="0"/>
    <s v="OA0001"/>
    <s v="Ozen 10 MG Blister"/>
    <s v="Obat Alergi"/>
    <s v="OA0001|"/>
    <n v="32"/>
    <m/>
    <s v=""/>
    <s v="RS DQLab"/>
    <x v="1"/>
    <s v=""/>
    <s v=""/>
    <s v=""/>
    <n v="18611"/>
    <n v="595552"/>
  </r>
  <r>
    <s v="DQ-01755"/>
    <x v="260"/>
    <x v="0"/>
    <s v="OA0001"/>
    <s v="Ozen 10 MG Blister"/>
    <s v="Obat Alergi"/>
    <s v="OA0001|"/>
    <n v="4"/>
    <m/>
    <s v=""/>
    <s v="RS DQLab"/>
    <x v="1"/>
    <s v=""/>
    <s v=""/>
    <s v=""/>
    <n v="18611"/>
    <n v="74444"/>
  </r>
  <r>
    <s v="DQ-01756"/>
    <x v="261"/>
    <x v="0"/>
    <s v="OB0009"/>
    <s v="Paratusin 1 Strip 10 Tablet"/>
    <s v="Obat Batuk &amp; Pilek"/>
    <s v="OB0009|"/>
    <n v="4"/>
    <m/>
    <s v=""/>
    <s v="RS DQLab"/>
    <x v="1"/>
    <s v=""/>
    <s v=""/>
    <s v=""/>
    <n v="13600"/>
    <n v="54400"/>
  </r>
  <r>
    <s v="DQ-01757"/>
    <x v="261"/>
    <x v="0"/>
    <s v="OH0005"/>
    <s v="Irbesartan"/>
    <s v="Obat Hipertensi"/>
    <s v="OH0005|"/>
    <n v="30"/>
    <m/>
    <s v=""/>
    <s v="RS DQLab"/>
    <x v="1"/>
    <s v=""/>
    <s v=""/>
    <s v=""/>
    <n v="108794"/>
    <n v="3263820"/>
  </r>
  <r>
    <s v="DQ-01758"/>
    <x v="261"/>
    <x v="0"/>
    <s v="OH0005"/>
    <s v="Irbesartan"/>
    <s v="Obat Hipertensi"/>
    <s v="OH0005|"/>
    <n v="17"/>
    <m/>
    <s v=""/>
    <s v="RS DQLab"/>
    <x v="1"/>
    <s v=""/>
    <s v=""/>
    <s v=""/>
    <n v="108794"/>
    <n v="1849498"/>
  </r>
  <r>
    <s v="DQ-01759"/>
    <x v="261"/>
    <x v="0"/>
    <s v="OD0011"/>
    <s v="Paramex Tablet / Obat"/>
    <s v="Obat Sakit Kepala &amp; Demam"/>
    <s v="OD0011|"/>
    <n v="39"/>
    <m/>
    <s v=""/>
    <s v="RS DQLab"/>
    <x v="1"/>
    <s v=""/>
    <s v=""/>
    <s v=""/>
    <n v="2560"/>
    <n v="99840"/>
  </r>
  <r>
    <s v="DQ-01760"/>
    <x v="261"/>
    <x v="0"/>
    <s v="OK0002"/>
    <s v="Hyperchol 100 MG 12 KPS"/>
    <s v="Obat Kolesterol"/>
    <s v="OK0002|"/>
    <n v="17"/>
    <m/>
    <s v=""/>
    <s v="RS DQLab"/>
    <x v="1"/>
    <s v=""/>
    <s v=""/>
    <s v=""/>
    <n v="42800"/>
    <n v="727600"/>
  </r>
  <r>
    <s v="DQ-01761"/>
    <x v="261"/>
    <x v="0"/>
    <s v="OA0004"/>
    <s v="Bisoprolol Ogb Dexa"/>
    <s v="Obat Alergi"/>
    <s v="OA0004|"/>
    <n v="28"/>
    <m/>
    <s v=""/>
    <s v="RS DQLab"/>
    <x v="1"/>
    <s v=""/>
    <s v=""/>
    <s v=""/>
    <n v="10000"/>
    <n v="280000"/>
  </r>
  <r>
    <s v="DQ-01762"/>
    <x v="261"/>
    <x v="0"/>
    <s v="OA0003"/>
    <s v="Acetylcysteine Mahakam 200 mg"/>
    <s v="Obat Alergi"/>
    <s v="OA0003|"/>
    <n v="62"/>
    <m/>
    <s v=""/>
    <s v="RS DQLab"/>
    <x v="1"/>
    <s v=""/>
    <s v=""/>
    <s v=""/>
    <n v="33000"/>
    <n v="2046000"/>
  </r>
  <r>
    <s v="DQ-01763"/>
    <x v="261"/>
    <x v="0"/>
    <s v="OA0003"/>
    <s v="Acetylcysteine Mahakam 200 mg"/>
    <s v="Obat Alergi"/>
    <s v="OA0003|"/>
    <n v="3"/>
    <m/>
    <s v=""/>
    <s v="RS DQLab"/>
    <x v="1"/>
    <s v=""/>
    <s v=""/>
    <s v=""/>
    <n v="33000"/>
    <n v="99000"/>
  </r>
  <r>
    <s v="DQ-01764"/>
    <x v="261"/>
    <x v="0"/>
    <s v="OA0003"/>
    <s v="Acetylcysteine Mahakam 200 mg"/>
    <s v="Obat Alergi"/>
    <s v="OA0003|"/>
    <n v="87"/>
    <m/>
    <s v=""/>
    <s v="RS DQLab"/>
    <x v="1"/>
    <s v=""/>
    <s v=""/>
    <s v=""/>
    <n v="33000"/>
    <n v="2871000"/>
  </r>
  <r>
    <s v="DQ-01765"/>
    <x v="262"/>
    <x v="0"/>
    <s v="OD0007"/>
    <s v="Sanmol Paracetamol"/>
    <s v="Obat Sakit Kepala &amp; Demam"/>
    <s v="OD0007|"/>
    <n v="68"/>
    <m/>
    <s v=""/>
    <s v="RS DQLab"/>
    <x v="1"/>
    <s v=""/>
    <s v=""/>
    <s v=""/>
    <n v="16100"/>
    <n v="1094800"/>
  </r>
  <r>
    <s v="DQ-01766"/>
    <x v="263"/>
    <x v="0"/>
    <s v="OB0002"/>
    <s v="Decolsen 1 Strip 4 Tablet"/>
    <s v="Obat Batuk &amp; Pilek"/>
    <s v="OB0002|"/>
    <n v="92"/>
    <m/>
    <s v=""/>
    <s v="RS DQLab"/>
    <x v="1"/>
    <s v=""/>
    <s v=""/>
    <s v=""/>
    <n v="2886"/>
    <n v="265512"/>
  </r>
  <r>
    <s v="DQ-01767"/>
    <x v="263"/>
    <x v="0"/>
    <s v="OD0008"/>
    <s v="Bodrex Extra"/>
    <s v="Obat Sakit Kepala &amp; Demam"/>
    <s v="OD0008|"/>
    <n v="19"/>
    <m/>
    <s v=""/>
    <s v="RS DQLab"/>
    <x v="1"/>
    <s v=""/>
    <s v=""/>
    <s v=""/>
    <n v="50788"/>
    <n v="964972"/>
  </r>
  <r>
    <s v="DQ-01768"/>
    <x v="263"/>
    <x v="0"/>
    <s v="OA0005"/>
    <s v="Bedak Heroxyn 150 gr"/>
    <s v="Obat Alergi"/>
    <s v="OA0005|"/>
    <n v="33"/>
    <m/>
    <s v=""/>
    <s v="RS DQLab"/>
    <x v="1"/>
    <s v=""/>
    <s v=""/>
    <s v=""/>
    <n v="16950"/>
    <n v="559350"/>
  </r>
  <r>
    <s v="DQ-01769"/>
    <x v="263"/>
    <x v="0"/>
    <s v="OA0005"/>
    <s v="Bedak Heroxyn 150 gr"/>
    <s v="Obat Alergi"/>
    <s v="OA0005|"/>
    <n v="4"/>
    <m/>
    <s v=""/>
    <s v="RS DQLab"/>
    <x v="1"/>
    <s v=""/>
    <s v=""/>
    <s v=""/>
    <n v="16950"/>
    <n v="67800"/>
  </r>
  <r>
    <s v="DQ-01770"/>
    <x v="263"/>
    <x v="0"/>
    <s v="OA0004"/>
    <s v="Bisoprolol Ogb Dexa"/>
    <s v="Obat Alergi"/>
    <s v="OA0004|"/>
    <n v="236"/>
    <m/>
    <s v=""/>
    <s v="RS DQLab"/>
    <x v="1"/>
    <s v=""/>
    <s v=""/>
    <s v=""/>
    <n v="10000"/>
    <n v="2360000"/>
  </r>
  <r>
    <s v="DQ-01771"/>
    <x v="264"/>
    <x v="0"/>
    <s v="OD0008"/>
    <s v="Bodrex Extra"/>
    <s v="Obat Sakit Kepala &amp; Demam"/>
    <s v="OD0008|"/>
    <n v="18"/>
    <m/>
    <s v=""/>
    <s v="RS DQLab"/>
    <x v="1"/>
    <s v=""/>
    <s v=""/>
    <s v=""/>
    <n v="50788"/>
    <n v="914184"/>
  </r>
  <r>
    <s v="DQ-01772"/>
    <x v="264"/>
    <x v="0"/>
    <s v="OH0003"/>
    <s v="Candesartan Ogb Dexa"/>
    <s v="Obat Hipertensi"/>
    <s v="OH0003|"/>
    <n v="17"/>
    <m/>
    <s v=""/>
    <s v="RS DQLab"/>
    <x v="1"/>
    <s v=""/>
    <s v=""/>
    <s v=""/>
    <n v="5000"/>
    <n v="85000"/>
  </r>
  <r>
    <s v="DQ-01773"/>
    <x v="264"/>
    <x v="0"/>
    <s v="OD0007"/>
    <s v="Sanmol Paracetamol"/>
    <s v="Obat Sakit Kepala &amp; Demam"/>
    <s v="OD0007|"/>
    <n v="45"/>
    <m/>
    <s v=""/>
    <s v="RS DQLab"/>
    <x v="1"/>
    <s v=""/>
    <s v=""/>
    <s v=""/>
    <n v="16100"/>
    <n v="724500"/>
  </r>
  <r>
    <s v="DQ-01774"/>
    <x v="265"/>
    <x v="0"/>
    <s v="OD0008"/>
    <s v="Bodrex Extra"/>
    <s v="Obat Sakit Kepala &amp; Demam"/>
    <s v="OD0008|"/>
    <n v="52"/>
    <m/>
    <s v=""/>
    <s v="RS DQLab"/>
    <x v="1"/>
    <s v=""/>
    <s v=""/>
    <s v=""/>
    <n v="50788"/>
    <n v="2640976"/>
  </r>
  <r>
    <s v="DQ-01775"/>
    <x v="265"/>
    <x v="0"/>
    <s v="OT0001"/>
    <s v="Otilon Ear Drops 8 mL"/>
    <s v="Obat Telinga"/>
    <s v="OT0001|"/>
    <n v="40"/>
    <m/>
    <s v=""/>
    <s v="RS DQLab"/>
    <x v="1"/>
    <s v=""/>
    <s v=""/>
    <s v=""/>
    <n v="55000"/>
    <n v="2200000"/>
  </r>
  <r>
    <s v="DQ-01776"/>
    <x v="265"/>
    <x v="0"/>
    <s v="OD0001"/>
    <s v="Koolfever"/>
    <s v="Obat Sakit Kepala &amp; Demam"/>
    <s v="OD0001|"/>
    <n v="61"/>
    <m/>
    <s v=""/>
    <s v="RS DQLab"/>
    <x v="1"/>
    <s v=""/>
    <s v=""/>
    <s v=""/>
    <n v="7500"/>
    <n v="457500"/>
  </r>
  <r>
    <s v="DQ-01777"/>
    <x v="265"/>
    <x v="0"/>
    <s v="OH0004"/>
    <s v="Amlodipine Besilate"/>
    <s v="Obat Hipertensi"/>
    <s v="OH0004|"/>
    <n v="74"/>
    <m/>
    <s v=""/>
    <s v="RS DQLab"/>
    <x v="1"/>
    <s v=""/>
    <s v=""/>
    <s v=""/>
    <n v="7467"/>
    <n v="552558"/>
  </r>
  <r>
    <s v="DQ-01778"/>
    <x v="265"/>
    <x v="0"/>
    <s v="OH0004"/>
    <s v="Amlodipine Besilate"/>
    <s v="Obat Hipertensi"/>
    <s v="OH0004|"/>
    <n v="34"/>
    <m/>
    <s v=""/>
    <s v="RS DQLab"/>
    <x v="1"/>
    <s v=""/>
    <s v=""/>
    <s v=""/>
    <n v="7467"/>
    <n v="253878"/>
  </r>
  <r>
    <s v="DQ-01779"/>
    <x v="266"/>
    <x v="0"/>
    <s v="OH0005"/>
    <s v="Irbesartan"/>
    <s v="Obat Hipertensi"/>
    <s v="OH0005|"/>
    <n v="3"/>
    <m/>
    <s v=""/>
    <s v="RS DQLab"/>
    <x v="1"/>
    <s v=""/>
    <s v=""/>
    <s v=""/>
    <n v="108794"/>
    <n v="326382"/>
  </r>
  <r>
    <s v="DQ-01780"/>
    <x v="266"/>
    <x v="0"/>
    <s v="OA0003"/>
    <s v="Acetylcysteine Mahakam 200 mg"/>
    <s v="Obat Alergi"/>
    <s v="OA0003|"/>
    <n v="33"/>
    <m/>
    <s v=""/>
    <s v="RS DQLab"/>
    <x v="1"/>
    <s v=""/>
    <s v=""/>
    <s v=""/>
    <n v="33000"/>
    <n v="1089000"/>
  </r>
  <r>
    <s v="DQ-01781"/>
    <x v="266"/>
    <x v="0"/>
    <s v="OA0003"/>
    <s v="Acetylcysteine Mahakam 200 mg"/>
    <s v="Obat Alergi"/>
    <s v="OA0003|"/>
    <n v="78"/>
    <m/>
    <s v=""/>
    <s v="RS DQLab"/>
    <x v="1"/>
    <s v=""/>
    <s v=""/>
    <s v=""/>
    <n v="33000"/>
    <n v="2574000"/>
  </r>
  <r>
    <s v="DQ-01782"/>
    <x v="266"/>
    <x v="0"/>
    <s v="OA0001"/>
    <s v="Ozen 10 MG Blister"/>
    <s v="Obat Alergi"/>
    <s v="OA0001|"/>
    <n v="20"/>
    <m/>
    <s v=""/>
    <s v="RS DQLab"/>
    <x v="1"/>
    <s v=""/>
    <s v=""/>
    <s v=""/>
    <n v="18611"/>
    <n v="372220"/>
  </r>
  <r>
    <s v="DQ-01783"/>
    <x v="267"/>
    <x v="0"/>
    <s v="OB0002"/>
    <s v="Decolsen 1 Strip 4 Tablet"/>
    <s v="Obat Batuk &amp; Pilek"/>
    <s v="OB0002|"/>
    <n v="34"/>
    <m/>
    <s v=""/>
    <s v="RS DQLab"/>
    <x v="1"/>
    <s v=""/>
    <s v=""/>
    <s v=""/>
    <n v="2886"/>
    <n v="98124"/>
  </r>
  <r>
    <s v="DQ-01784"/>
    <x v="267"/>
    <x v="0"/>
    <s v="OB0002"/>
    <s v="Decolsen 1 Strip 4 Tablet"/>
    <s v="Obat Batuk &amp; Pilek"/>
    <s v="OB0002|"/>
    <n v="13"/>
    <m/>
    <s v=""/>
    <s v="RS DQLab"/>
    <x v="1"/>
    <s v=""/>
    <s v=""/>
    <s v=""/>
    <n v="2886"/>
    <n v="37518"/>
  </r>
  <r>
    <s v="DQ-01785"/>
    <x v="267"/>
    <x v="0"/>
    <s v="OH0003"/>
    <s v="Candesartan Ogb Dexa"/>
    <s v="Obat Hipertensi"/>
    <s v="OH0003|"/>
    <n v="40"/>
    <m/>
    <s v=""/>
    <s v="RS DQLab"/>
    <x v="1"/>
    <s v=""/>
    <s v=""/>
    <s v=""/>
    <n v="5000"/>
    <n v="200000"/>
  </r>
  <r>
    <s v="DQ-01786"/>
    <x v="267"/>
    <x v="0"/>
    <s v="OB0007"/>
    <s v="Vicks Inhaler 0.5 mL"/>
    <s v="Obat Batuk &amp; Pilek"/>
    <s v="OB0007|"/>
    <n v="26"/>
    <m/>
    <s v=""/>
    <s v="RS DQLab"/>
    <x v="1"/>
    <s v=""/>
    <s v=""/>
    <s v=""/>
    <n v="16155"/>
    <n v="420030"/>
  </r>
  <r>
    <s v="DQ-01787"/>
    <x v="267"/>
    <x v="0"/>
    <s v="OB0004"/>
    <s v="Lo Han Kuo Infusion 12"/>
    <s v="Obat Batuk &amp; Pilek"/>
    <s v="OB0004|"/>
    <n v="45"/>
    <m/>
    <s v=""/>
    <s v="RS DQLab"/>
    <x v="1"/>
    <s v=""/>
    <s v=""/>
    <s v=""/>
    <n v="23869"/>
    <n v="1074105"/>
  </r>
  <r>
    <s v="DQ-01788"/>
    <x v="268"/>
    <x v="0"/>
    <s v="OA0005"/>
    <s v="Bedak Heroxyn 150 gr"/>
    <s v="Obat Alergi"/>
    <s v="OA0005|"/>
    <n v="19"/>
    <m/>
    <s v=""/>
    <s v="RS DQLab"/>
    <x v="1"/>
    <s v=""/>
    <s v=""/>
    <s v=""/>
    <n v="16950"/>
    <n v="322050"/>
  </r>
  <r>
    <s v="DQ-01789"/>
    <x v="268"/>
    <x v="0"/>
    <s v="OB0004"/>
    <s v="Lo Han Kuo Infusion 12"/>
    <s v="Obat Batuk &amp; Pilek"/>
    <s v="OB0004|"/>
    <n v="40"/>
    <m/>
    <s v=""/>
    <s v="RS DQLab"/>
    <x v="1"/>
    <s v=""/>
    <s v=""/>
    <s v=""/>
    <n v="23869"/>
    <n v="954760"/>
  </r>
  <r>
    <s v="DQ-01790"/>
    <x v="269"/>
    <x v="0"/>
    <s v="OT0001"/>
    <s v="Otilon Ear Drops 8 mL"/>
    <s v="Obat Telinga"/>
    <s v="OT0001|"/>
    <n v="24"/>
    <m/>
    <s v=""/>
    <s v="RS DQLab"/>
    <x v="1"/>
    <s v=""/>
    <s v=""/>
    <s v=""/>
    <n v="55000"/>
    <n v="1320000"/>
  </r>
  <r>
    <s v="DQ-01791"/>
    <x v="269"/>
    <x v="0"/>
    <s v="OA0006"/>
    <s v="Dexteem Box Plus 100 Tablet"/>
    <s v="Obat Alergi"/>
    <s v="OA0006|"/>
    <n v="18"/>
    <m/>
    <s v=""/>
    <s v="RS DQLab"/>
    <x v="1"/>
    <s v=""/>
    <s v=""/>
    <s v=""/>
    <n v="25322"/>
    <n v="455796"/>
  </r>
  <r>
    <s v="DQ-01792"/>
    <x v="269"/>
    <x v="0"/>
    <s v="OD0006"/>
    <s v="Proris Ibuprofen"/>
    <s v="Obat Sakit Kepala &amp; Demam"/>
    <s v="OD0006|"/>
    <n v="185"/>
    <m/>
    <s v=""/>
    <s v="RS DQLab"/>
    <x v="1"/>
    <s v=""/>
    <s v=""/>
    <s v=""/>
    <n v="25000"/>
    <n v="4625000"/>
  </r>
  <r>
    <s v="DQ-01793"/>
    <x v="269"/>
    <x v="0"/>
    <s v="OH0006"/>
    <s v="Irvell 150MG Box 20 Tablet"/>
    <s v="Obat Hipertensi"/>
    <s v="OH0006|"/>
    <n v="11"/>
    <m/>
    <s v=""/>
    <s v="RS DQLab"/>
    <x v="1"/>
    <s v=""/>
    <s v=""/>
    <s v=""/>
    <n v="143991"/>
    <n v="1583901"/>
  </r>
  <r>
    <s v="DQ-01794"/>
    <x v="269"/>
    <x v="0"/>
    <s v="OH0006"/>
    <s v="Irvell 150MG Box 20 Tablet"/>
    <s v="Obat Hipertensi"/>
    <s v="OH0006|"/>
    <n v="945"/>
    <m/>
    <s v=""/>
    <s v="RS DQLab"/>
    <x v="1"/>
    <s v=""/>
    <s v=""/>
    <s v=""/>
    <n v="143991"/>
    <n v="136071495"/>
  </r>
  <r>
    <s v="DQ-01795"/>
    <x v="269"/>
    <x v="0"/>
    <s v="OB0008"/>
    <s v="Konidin 4 Tablet"/>
    <s v="Obat Batuk &amp; Pilek"/>
    <s v="OB0008|"/>
    <n v="6"/>
    <m/>
    <s v=""/>
    <s v="RS DQLab"/>
    <x v="1"/>
    <s v=""/>
    <s v=""/>
    <s v=""/>
    <n v="2460"/>
    <n v="14760"/>
  </r>
  <r>
    <s v="DQ-01796"/>
    <x v="270"/>
    <x v="0"/>
    <s v="OD0009"/>
    <s v="Sanmol 500 MG 4 Tablet"/>
    <s v="Obat Sakit Kepala &amp; Demam"/>
    <s v="OD0009|"/>
    <n v="46"/>
    <m/>
    <s v=""/>
    <s v="RS DQLab"/>
    <x v="1"/>
    <s v=""/>
    <s v=""/>
    <s v=""/>
    <n v="1600"/>
    <n v="73600"/>
  </r>
  <r>
    <s v="DQ-01797"/>
    <x v="270"/>
    <x v="0"/>
    <s v="OT0001"/>
    <s v="Otilon Ear Drops 8 mL"/>
    <s v="Obat Telinga"/>
    <s v="OT0001|"/>
    <n v="35"/>
    <m/>
    <s v=""/>
    <s v="RS DQLab"/>
    <x v="1"/>
    <s v=""/>
    <s v=""/>
    <s v=""/>
    <n v="55000"/>
    <n v="1925000"/>
  </r>
  <r>
    <s v="DQ-01798"/>
    <x v="270"/>
    <x v="0"/>
    <s v="OA0006"/>
    <s v="Dexteem Box Plus 100 Tablet"/>
    <s v="Obat Alergi"/>
    <s v="OA0006|"/>
    <n v="13"/>
    <m/>
    <s v=""/>
    <s v="RS DQLab"/>
    <x v="1"/>
    <s v=""/>
    <s v=""/>
    <s v=""/>
    <n v="25322"/>
    <n v="329186"/>
  </r>
  <r>
    <s v="DQ-01799"/>
    <x v="270"/>
    <x v="0"/>
    <s v="OD0007"/>
    <s v="Sanmol Paracetamol"/>
    <s v="Obat Sakit Kepala &amp; Demam"/>
    <s v="OD0007|"/>
    <n v="11"/>
    <m/>
    <s v=""/>
    <s v="RS DQLab"/>
    <x v="1"/>
    <s v=""/>
    <s v=""/>
    <s v=""/>
    <n v="16100"/>
    <n v="177100"/>
  </r>
  <r>
    <s v="DQ-01800"/>
    <x v="270"/>
    <x v="0"/>
    <s v="OD0011"/>
    <s v="Paramex Tablet / Obat"/>
    <s v="Obat Sakit Kepala &amp; Demam"/>
    <s v="OD0011|"/>
    <n v="13"/>
    <m/>
    <s v=""/>
    <s v="RS DQLab"/>
    <x v="1"/>
    <s v=""/>
    <s v=""/>
    <s v=""/>
    <n v="2560"/>
    <n v="33280"/>
  </r>
  <r>
    <s v="DQ-01801"/>
    <x v="270"/>
    <x v="0"/>
    <s v="OD0001"/>
    <s v="Koolfever"/>
    <s v="Obat Sakit Kepala &amp; Demam"/>
    <s v="OD0001|"/>
    <n v="98"/>
    <m/>
    <s v=""/>
    <s v="RS DQLab"/>
    <x v="1"/>
    <s v=""/>
    <s v=""/>
    <s v=""/>
    <n v="7500"/>
    <n v="735000"/>
  </r>
  <r>
    <s v="DQ-01802"/>
    <x v="270"/>
    <x v="0"/>
    <s v="OD0005"/>
    <s v="Panadol Anak Tablet 1 Strip"/>
    <s v="Obat Sakit Kepala &amp; Demam"/>
    <s v="OD0005|"/>
    <n v="10"/>
    <m/>
    <s v=""/>
    <s v="RS DQLab"/>
    <x v="1"/>
    <s v=""/>
    <s v=""/>
    <s v=""/>
    <n v="25000"/>
    <n v="250000"/>
  </r>
  <r>
    <s v="DQ-01803"/>
    <x v="271"/>
    <x v="0"/>
    <s v="OD0008"/>
    <s v="Bodrex Extra"/>
    <s v="Obat Sakit Kepala &amp; Demam"/>
    <s v="OD0008|"/>
    <n v="36"/>
    <m/>
    <s v=""/>
    <s v="RS DQLab"/>
    <x v="1"/>
    <s v=""/>
    <s v=""/>
    <s v=""/>
    <n v="50788"/>
    <n v="1828368"/>
  </r>
  <r>
    <s v="DQ-01804"/>
    <x v="271"/>
    <x v="0"/>
    <s v="OA0005"/>
    <s v="Bedak Heroxyn 150 gr"/>
    <s v="Obat Alergi"/>
    <s v="OA0005|"/>
    <n v="16"/>
    <m/>
    <s v=""/>
    <s v="RS DQLab"/>
    <x v="1"/>
    <s v=""/>
    <s v=""/>
    <s v=""/>
    <n v="16950"/>
    <n v="271200"/>
  </r>
  <r>
    <s v="DQ-01805"/>
    <x v="271"/>
    <x v="0"/>
    <s v="OD0007"/>
    <s v="Sanmol Paracetamol"/>
    <s v="Obat Sakit Kepala &amp; Demam"/>
    <s v="OD0007|"/>
    <n v="432"/>
    <m/>
    <s v=""/>
    <s v="RS DQLab"/>
    <x v="1"/>
    <s v=""/>
    <s v=""/>
    <s v=""/>
    <n v="16100"/>
    <n v="6955200"/>
  </r>
  <r>
    <s v="DQ-01806"/>
    <x v="271"/>
    <x v="0"/>
    <s v="OB0004"/>
    <s v="Lo Han Kuo Infusion 12"/>
    <s v="Obat Batuk &amp; Pilek"/>
    <s v="OB0004|"/>
    <n v="38"/>
    <m/>
    <s v=""/>
    <s v="RS DQLab"/>
    <x v="1"/>
    <s v=""/>
    <s v=""/>
    <s v=""/>
    <n v="23869"/>
    <n v="907022"/>
  </r>
  <r>
    <s v="DQ-01807"/>
    <x v="271"/>
    <x v="0"/>
    <s v="OH0004"/>
    <s v="Amlodipine Besilate"/>
    <s v="Obat Hipertensi"/>
    <s v="OH0004|"/>
    <n v="3"/>
    <m/>
    <s v=""/>
    <s v="RS DQLab"/>
    <x v="1"/>
    <s v=""/>
    <s v=""/>
    <s v=""/>
    <n v="7467"/>
    <n v="22401"/>
  </r>
  <r>
    <s v="DQ-01808"/>
    <x v="271"/>
    <x v="0"/>
    <s v="OH0002"/>
    <s v="Concor 5MG Strip 10"/>
    <s v="Obat Hipertensi"/>
    <s v="OH0002|"/>
    <n v="9"/>
    <m/>
    <s v=""/>
    <s v="RS DQLab"/>
    <x v="1"/>
    <s v=""/>
    <s v=""/>
    <s v=""/>
    <n v="102000"/>
    <n v="918000"/>
  </r>
  <r>
    <s v="DQ-01809"/>
    <x v="272"/>
    <x v="0"/>
    <s v="OD0008"/>
    <s v="Bodrex Extra"/>
    <s v="Obat Sakit Kepala &amp; Demam"/>
    <s v="OD0008|"/>
    <n v="27"/>
    <m/>
    <s v=""/>
    <s v="RS DQLab"/>
    <x v="1"/>
    <s v=""/>
    <s v=""/>
    <s v=""/>
    <n v="50788"/>
    <n v="1371276"/>
  </r>
  <r>
    <s v="DQ-01810"/>
    <x v="272"/>
    <x v="0"/>
    <s v="OH0003"/>
    <s v="Candesartan Ogb Dexa"/>
    <s v="Obat Hipertensi"/>
    <s v="OH0003|"/>
    <n v="8"/>
    <m/>
    <s v=""/>
    <s v="RS DQLab"/>
    <x v="1"/>
    <s v=""/>
    <s v=""/>
    <s v=""/>
    <n v="5000"/>
    <n v="40000"/>
  </r>
  <r>
    <s v="DQ-01811"/>
    <x v="272"/>
    <x v="0"/>
    <s v="OB0006"/>
    <s v="Ultraflu Box Isi 25 Strip"/>
    <s v="Obat Batuk &amp; Pilek"/>
    <s v="OB0006|"/>
    <n v="63"/>
    <m/>
    <s v=""/>
    <s v="RS DQLab"/>
    <x v="1"/>
    <s v=""/>
    <s v=""/>
    <s v=""/>
    <n v="72500"/>
    <n v="4567500"/>
  </r>
  <r>
    <s v="DQ-01812"/>
    <x v="272"/>
    <x v="0"/>
    <s v="OA0004"/>
    <s v="Bisoprolol Ogb Dexa"/>
    <s v="Obat Alergi"/>
    <s v="OA0004|"/>
    <n v="4"/>
    <m/>
    <s v=""/>
    <s v="RS DQLab"/>
    <x v="1"/>
    <s v=""/>
    <s v=""/>
    <s v=""/>
    <n v="10000"/>
    <n v="40000"/>
  </r>
  <r>
    <s v="DQ-01813"/>
    <x v="273"/>
    <x v="0"/>
    <s v="OD0008"/>
    <s v="Bodrex Extra"/>
    <s v="Obat Sakit Kepala &amp; Demam"/>
    <s v="OD0008|"/>
    <n v="35"/>
    <m/>
    <s v=""/>
    <s v="RS DQLab"/>
    <x v="1"/>
    <s v=""/>
    <s v=""/>
    <s v=""/>
    <n v="50788"/>
    <n v="1777580"/>
  </r>
  <r>
    <s v="DQ-01814"/>
    <x v="273"/>
    <x v="0"/>
    <s v="OD0008"/>
    <s v="Bodrex Extra"/>
    <s v="Obat Sakit Kepala &amp; Demam"/>
    <s v="OD0008|"/>
    <n v="45"/>
    <m/>
    <s v=""/>
    <s v="RS DQLab"/>
    <x v="1"/>
    <s v=""/>
    <s v=""/>
    <s v=""/>
    <n v="50788"/>
    <n v="2285460"/>
  </r>
  <r>
    <s v="DQ-01815"/>
    <x v="273"/>
    <x v="0"/>
    <s v="OA0005"/>
    <s v="Bedak Heroxyn 150 gr"/>
    <s v="Obat Alergi"/>
    <s v="OA0005|"/>
    <n v="74"/>
    <m/>
    <s v=""/>
    <s v="RS DQLab"/>
    <x v="1"/>
    <s v=""/>
    <s v=""/>
    <s v=""/>
    <n v="16950"/>
    <n v="1254300"/>
  </r>
  <r>
    <s v="DQ-01816"/>
    <x v="273"/>
    <x v="0"/>
    <s v="OA0005"/>
    <s v="Bedak Heroxyn 150 gr"/>
    <s v="Obat Alergi"/>
    <s v="OA0005|"/>
    <n v="50"/>
    <m/>
    <s v=""/>
    <s v="RS DQLab"/>
    <x v="1"/>
    <s v=""/>
    <s v=""/>
    <s v=""/>
    <n v="16950"/>
    <n v="847500"/>
  </r>
  <r>
    <s v="DQ-01817"/>
    <x v="273"/>
    <x v="0"/>
    <s v="OH0005"/>
    <s v="Irbesartan"/>
    <s v="Obat Hipertensi"/>
    <s v="OH0005|"/>
    <n v="15"/>
    <m/>
    <s v=""/>
    <s v="RS DQLab"/>
    <x v="1"/>
    <s v=""/>
    <s v=""/>
    <s v=""/>
    <n v="108794"/>
    <n v="1631910"/>
  </r>
  <r>
    <s v="DQ-01818"/>
    <x v="273"/>
    <x v="0"/>
    <s v="OH0005"/>
    <s v="Irbesartan"/>
    <s v="Obat Hipertensi"/>
    <s v="OH0005|"/>
    <n v="33"/>
    <m/>
    <s v=""/>
    <s v="RS DQLab"/>
    <x v="1"/>
    <s v=""/>
    <s v=""/>
    <s v=""/>
    <n v="108794"/>
    <n v="3590202"/>
  </r>
  <r>
    <s v="DQ-01819"/>
    <x v="273"/>
    <x v="0"/>
    <s v="OA0006"/>
    <s v="Dexteem Box Plus 100 Tablet"/>
    <s v="Obat Alergi"/>
    <s v="OA0006|"/>
    <n v="13"/>
    <m/>
    <s v=""/>
    <s v="RS DQLab"/>
    <x v="1"/>
    <s v=""/>
    <s v=""/>
    <s v=""/>
    <n v="25322"/>
    <n v="329186"/>
  </r>
  <r>
    <s v="DQ-01820"/>
    <x v="273"/>
    <x v="0"/>
    <s v="OB0006"/>
    <s v="Ultraflu Box Isi 25 Strip"/>
    <s v="Obat Batuk &amp; Pilek"/>
    <s v="OB0006|"/>
    <n v="38"/>
    <m/>
    <s v=""/>
    <s v="RS DQLab"/>
    <x v="1"/>
    <s v=""/>
    <s v=""/>
    <s v=""/>
    <n v="72500"/>
    <n v="2755000"/>
  </r>
  <r>
    <s v="DQ-01821"/>
    <x v="273"/>
    <x v="0"/>
    <s v="OD0011"/>
    <s v="Paramex Tablet / Obat"/>
    <s v="Obat Sakit Kepala &amp; Demam"/>
    <s v="OD0011|"/>
    <n v="8"/>
    <m/>
    <s v=""/>
    <s v="RS DQLab"/>
    <x v="1"/>
    <s v=""/>
    <s v=""/>
    <s v=""/>
    <n v="2560"/>
    <n v="20480"/>
  </r>
  <r>
    <s v="DQ-01822"/>
    <x v="273"/>
    <x v="0"/>
    <s v="OH0001"/>
    <s v="Carditens"/>
    <s v="Obat Hipertensi"/>
    <s v="OH0001|"/>
    <n v="33"/>
    <m/>
    <s v=""/>
    <s v="RS DQLab"/>
    <x v="1"/>
    <s v=""/>
    <s v=""/>
    <s v=""/>
    <n v="100000"/>
    <n v="3300000"/>
  </r>
  <r>
    <s v="DQ-01823"/>
    <x v="273"/>
    <x v="0"/>
    <s v="OB0008"/>
    <s v="Konidin 4 Tablet"/>
    <s v="Obat Batuk &amp; Pilek"/>
    <s v="OB0008|"/>
    <n v="32"/>
    <m/>
    <s v=""/>
    <s v="RS DQLab"/>
    <x v="1"/>
    <s v=""/>
    <s v=""/>
    <s v=""/>
    <n v="2460"/>
    <n v="78720"/>
  </r>
  <r>
    <s v="DQ-01824"/>
    <x v="274"/>
    <x v="0"/>
    <s v="OB0002"/>
    <s v="Decolsen 1 Strip 4 Tablet"/>
    <s v="Obat Batuk &amp; Pilek"/>
    <s v="OB0002|"/>
    <n v="28"/>
    <m/>
    <s v=""/>
    <s v="RS DQLab"/>
    <x v="1"/>
    <s v=""/>
    <s v=""/>
    <s v=""/>
    <n v="2886"/>
    <n v="80808"/>
  </r>
  <r>
    <s v="DQ-01825"/>
    <x v="274"/>
    <x v="0"/>
    <s v="OD0008"/>
    <s v="Bodrex Extra"/>
    <s v="Obat Sakit Kepala &amp; Demam"/>
    <s v="OD0008|"/>
    <n v="45"/>
    <m/>
    <s v=""/>
    <s v="RS DQLab"/>
    <x v="1"/>
    <s v=""/>
    <s v=""/>
    <s v=""/>
    <n v="50788"/>
    <n v="2285460"/>
  </r>
  <r>
    <s v="DQ-01826"/>
    <x v="274"/>
    <x v="0"/>
    <s v="OA0005"/>
    <s v="Bedak Heroxyn 150 gr"/>
    <s v="Obat Alergi"/>
    <s v="OA0005|"/>
    <n v="39"/>
    <m/>
    <s v=""/>
    <s v="RS DQLab"/>
    <x v="1"/>
    <s v=""/>
    <s v=""/>
    <s v=""/>
    <n v="16950"/>
    <n v="661050"/>
  </r>
  <r>
    <s v="DQ-01827"/>
    <x v="274"/>
    <x v="0"/>
    <s v="OA0005"/>
    <s v="Bedak Heroxyn 150 gr"/>
    <s v="Obat Alergi"/>
    <s v="OA0005|"/>
    <n v="7"/>
    <m/>
    <s v=""/>
    <s v="RS DQLab"/>
    <x v="1"/>
    <s v=""/>
    <s v=""/>
    <s v=""/>
    <n v="16950"/>
    <n v="118650"/>
  </r>
  <r>
    <s v="DQ-01828"/>
    <x v="274"/>
    <x v="0"/>
    <s v="OD0009"/>
    <s v="Sanmol 500 MG 4 Tablet"/>
    <s v="Obat Sakit Kepala &amp; Demam"/>
    <s v="OD0009|"/>
    <n v="22"/>
    <m/>
    <s v=""/>
    <s v="RS DQLab"/>
    <x v="1"/>
    <s v=""/>
    <s v=""/>
    <s v=""/>
    <n v="1600"/>
    <n v="35200"/>
  </r>
  <r>
    <s v="DQ-01829"/>
    <x v="274"/>
    <x v="0"/>
    <s v="OT0001"/>
    <s v="Otilon Ear Drops 8 mL"/>
    <s v="Obat Telinga"/>
    <s v="OT0001|"/>
    <n v="6"/>
    <m/>
    <s v=""/>
    <s v="RS DQLab"/>
    <x v="1"/>
    <s v=""/>
    <s v=""/>
    <s v=""/>
    <n v="55000"/>
    <n v="330000"/>
  </r>
  <r>
    <s v="DQ-01830"/>
    <x v="274"/>
    <x v="0"/>
    <s v="OA0006"/>
    <s v="Dexteem Box Plus 100 Tablet"/>
    <s v="Obat Alergi"/>
    <s v="OA0006|"/>
    <n v="277"/>
    <m/>
    <s v=""/>
    <s v="RS DQLab"/>
    <x v="1"/>
    <s v=""/>
    <s v=""/>
    <s v=""/>
    <n v="25322"/>
    <n v="7014194"/>
  </r>
  <r>
    <s v="DQ-01831"/>
    <x v="274"/>
    <x v="0"/>
    <s v="OH0001"/>
    <s v="Carditens"/>
    <s v="Obat Hipertensi"/>
    <s v="OH0001|"/>
    <n v="24"/>
    <m/>
    <s v=""/>
    <s v="RS DQLab"/>
    <x v="1"/>
    <s v=""/>
    <s v=""/>
    <s v=""/>
    <n v="100000"/>
    <n v="2400000"/>
  </r>
  <r>
    <s v="DQ-01832"/>
    <x v="274"/>
    <x v="0"/>
    <s v="OD0006"/>
    <s v="Proris Ibuprofen"/>
    <s v="Obat Sakit Kepala &amp; Demam"/>
    <s v="OD0006|"/>
    <n v="583"/>
    <m/>
    <s v=""/>
    <s v="RS DQLab"/>
    <x v="1"/>
    <s v=""/>
    <s v=""/>
    <s v=""/>
    <n v="25000"/>
    <n v="14575000"/>
  </r>
  <r>
    <s v="DQ-01833"/>
    <x v="274"/>
    <x v="0"/>
    <s v="OA0004"/>
    <s v="Bisoprolol Ogb Dexa"/>
    <s v="Obat Alergi"/>
    <s v="OA0004|DQLab-13"/>
    <n v="3000"/>
    <s v="DQLab-13"/>
    <s v="DQLab Pharmacy Pancoran"/>
    <m/>
    <x v="0"/>
    <n v="14"/>
    <n v="9800"/>
    <n v="29400000"/>
    <s v=""/>
    <s v=""/>
  </r>
  <r>
    <s v="DQ-01834"/>
    <x v="274"/>
    <x v="0"/>
    <s v="OA0006"/>
    <s v="Dexteem Box Plus 100 Tablet"/>
    <s v="Obat Alergi"/>
    <s v="OA0006|DQLab-05"/>
    <n v="1000"/>
    <s v="DQLab-05"/>
    <s v="DQLab Pharmacy Palmerah"/>
    <m/>
    <x v="0"/>
    <n v="21"/>
    <n v="25069"/>
    <n v="25069000"/>
    <s v=""/>
    <s v=""/>
  </r>
  <r>
    <s v="DQ-01835"/>
    <x v="274"/>
    <x v="0"/>
    <s v="OB0003"/>
    <s v="Silex Syrup"/>
    <s v="Obat Batuk &amp; Pilek"/>
    <s v="OB0003|DQLab-05"/>
    <n v="200"/>
    <s v="DQLab-05"/>
    <s v="DQLab Pharmacy Palmerah"/>
    <m/>
    <x v="0"/>
    <n v="14"/>
    <n v="75400"/>
    <n v="15080000"/>
    <s v=""/>
    <s v=""/>
  </r>
  <r>
    <s v="DQ-01836"/>
    <x v="274"/>
    <x v="0"/>
    <s v="OB0006"/>
    <s v="Ultraflu Box Isi 25 Strip"/>
    <s v="Obat Batuk &amp; Pilek"/>
    <s v="OB0006|DQLab-12"/>
    <n v="2000"/>
    <s v="DQLab-12"/>
    <s v="DQLab Pharmacy Jagakarsa"/>
    <m/>
    <x v="0"/>
    <n v="28"/>
    <n v="71775"/>
    <n v="143550000"/>
    <s v=""/>
    <s v=""/>
  </r>
  <r>
    <s v="DQ-01837"/>
    <x v="274"/>
    <x v="0"/>
    <s v="OD0006"/>
    <s v="Proris Ibuprofen"/>
    <s v="Obat Sakit Kepala &amp; Demam"/>
    <s v="OD0006|DQLab-16"/>
    <n v="2000"/>
    <s v="DQLab-16"/>
    <s v="DQLab Pharmacy Pulogadung"/>
    <m/>
    <x v="0"/>
    <n v="28"/>
    <n v="23750"/>
    <n v="47500000"/>
    <s v=""/>
    <s v=""/>
  </r>
  <r>
    <s v="DQ-01838"/>
    <x v="274"/>
    <x v="0"/>
    <s v="OH0001"/>
    <s v="Carditens"/>
    <s v="Obat Hipertensi"/>
    <s v="OH0001|DQLab-09"/>
    <n v="2000"/>
    <s v="DQLab-09"/>
    <s v="DQLab Pharmacy Setiabudi"/>
    <m/>
    <x v="0"/>
    <n v="21"/>
    <n v="97000"/>
    <n v="194000000"/>
    <s v=""/>
    <s v=""/>
  </r>
  <r>
    <s v="DQ-01839"/>
    <x v="274"/>
    <x v="0"/>
    <s v="OH0003"/>
    <s v="Candesartan Ogb Dexa"/>
    <s v="Obat Hipertensi"/>
    <s v="OH0003|DQLab-16"/>
    <n v="1000"/>
    <s v="DQLab-16"/>
    <s v="DQLab Pharmacy Pulogadung"/>
    <m/>
    <x v="0"/>
    <n v="28"/>
    <n v="4700"/>
    <n v="4700000"/>
    <s v=""/>
    <s v=""/>
  </r>
  <r>
    <s v="DQ-01840"/>
    <x v="274"/>
    <x v="0"/>
    <s v="OH0004"/>
    <s v="Amlodipine Besilate"/>
    <s v="Obat Hipertensi"/>
    <s v="OH0004|DQLab-05"/>
    <n v="2000"/>
    <s v="DQLab-05"/>
    <s v="DQLab Pharmacy Palmerah"/>
    <m/>
    <x v="0"/>
    <n v="21"/>
    <n v="7392"/>
    <n v="14784000"/>
    <s v=""/>
    <s v=""/>
  </r>
  <r>
    <s v="DQ-01841"/>
    <x v="275"/>
    <x v="0"/>
    <s v="OB0002"/>
    <s v="Decolsen 1 Strip 4 Tablet"/>
    <s v="Obat Batuk &amp; Pilek"/>
    <s v="OB0002|"/>
    <n v="77"/>
    <m/>
    <s v=""/>
    <s v="RS DQLab"/>
    <x v="1"/>
    <s v=""/>
    <s v=""/>
    <s v=""/>
    <n v="2886"/>
    <n v="222222"/>
  </r>
  <r>
    <s v="DQ-01842"/>
    <x v="275"/>
    <x v="0"/>
    <s v="OD0008"/>
    <s v="Bodrex Extra"/>
    <s v="Obat Sakit Kepala &amp; Demam"/>
    <s v="OD0008|"/>
    <n v="64"/>
    <m/>
    <s v=""/>
    <s v="RS DQLab"/>
    <x v="1"/>
    <s v=""/>
    <s v=""/>
    <s v=""/>
    <n v="50788"/>
    <n v="3250432"/>
  </r>
  <r>
    <s v="DQ-01843"/>
    <x v="275"/>
    <x v="0"/>
    <s v="OD0009"/>
    <s v="Sanmol 500 MG 4 Tablet"/>
    <s v="Obat Sakit Kepala &amp; Demam"/>
    <s v="OD0009|"/>
    <n v="42"/>
    <m/>
    <s v=""/>
    <s v="RS DQLab"/>
    <x v="1"/>
    <s v=""/>
    <s v=""/>
    <s v=""/>
    <n v="1600"/>
    <n v="67200"/>
  </r>
  <r>
    <s v="DQ-01844"/>
    <x v="275"/>
    <x v="0"/>
    <s v="OT0001"/>
    <s v="Otilon Ear Drops 8 mL"/>
    <s v="Obat Telinga"/>
    <s v="OT0001|"/>
    <n v="27"/>
    <m/>
    <s v=""/>
    <s v="RS DQLab"/>
    <x v="1"/>
    <s v=""/>
    <s v=""/>
    <s v=""/>
    <n v="55000"/>
    <n v="1485000"/>
  </r>
  <r>
    <s v="DQ-01845"/>
    <x v="275"/>
    <x v="0"/>
    <s v="OA0006"/>
    <s v="Dexteem Box Plus 100 Tablet"/>
    <s v="Obat Alergi"/>
    <s v="OA0006|"/>
    <n v="23"/>
    <m/>
    <s v=""/>
    <s v="RS DQLab"/>
    <x v="1"/>
    <s v=""/>
    <s v=""/>
    <s v=""/>
    <n v="25322"/>
    <n v="582406"/>
  </r>
  <r>
    <s v="DQ-01846"/>
    <x v="275"/>
    <x v="0"/>
    <s v="OA0004"/>
    <s v="Bisoprolol Ogb Dexa"/>
    <s v="Obat Alergi"/>
    <s v="OA0004|"/>
    <n v="100"/>
    <m/>
    <s v=""/>
    <s v="RS DQLab"/>
    <x v="1"/>
    <s v=""/>
    <s v=""/>
    <s v=""/>
    <n v="10000"/>
    <n v="1000000"/>
  </r>
  <r>
    <s v="DQ-01847"/>
    <x v="275"/>
    <x v="0"/>
    <s v="OB0004"/>
    <s v="Lo Han Kuo Infusion 12"/>
    <s v="Obat Batuk &amp; Pilek"/>
    <s v="OB0004|"/>
    <n v="43"/>
    <m/>
    <s v=""/>
    <s v="RS DQLab"/>
    <x v="1"/>
    <s v=""/>
    <s v=""/>
    <s v=""/>
    <n v="23869"/>
    <n v="1026367"/>
  </r>
  <r>
    <s v="DQ-01848"/>
    <x v="276"/>
    <x v="0"/>
    <s v="OB0002"/>
    <s v="Decolsen 1 Strip 4 Tablet"/>
    <s v="Obat Batuk &amp; Pilek"/>
    <s v="OB0002|"/>
    <n v="25"/>
    <m/>
    <s v=""/>
    <s v="RS DQLab"/>
    <x v="1"/>
    <s v=""/>
    <s v=""/>
    <s v=""/>
    <n v="2886"/>
    <n v="72150"/>
  </r>
  <r>
    <s v="DQ-01849"/>
    <x v="276"/>
    <x v="0"/>
    <s v="OD0008"/>
    <s v="Bodrex Extra"/>
    <s v="Obat Sakit Kepala &amp; Demam"/>
    <s v="OD0008|"/>
    <n v="23"/>
    <m/>
    <s v=""/>
    <s v="RS DQLab"/>
    <x v="1"/>
    <s v=""/>
    <s v=""/>
    <s v=""/>
    <n v="50788"/>
    <n v="1168124"/>
  </r>
  <r>
    <s v="DQ-01850"/>
    <x v="276"/>
    <x v="0"/>
    <s v="OH0005"/>
    <s v="Irbesartan"/>
    <s v="Obat Hipertensi"/>
    <s v="OH0005|"/>
    <n v="31"/>
    <m/>
    <s v=""/>
    <s v="RS DQLab"/>
    <x v="1"/>
    <s v=""/>
    <s v=""/>
    <s v=""/>
    <n v="108794"/>
    <n v="3372614"/>
  </r>
  <r>
    <s v="DQ-01851"/>
    <x v="276"/>
    <x v="0"/>
    <s v="OT0001"/>
    <s v="Otilon Ear Drops 8 mL"/>
    <s v="Obat Telinga"/>
    <s v="OT0001|"/>
    <n v="31"/>
    <m/>
    <s v=""/>
    <s v="RS DQLab"/>
    <x v="1"/>
    <s v=""/>
    <s v=""/>
    <s v=""/>
    <n v="55000"/>
    <n v="1705000"/>
  </r>
  <r>
    <s v="DQ-01852"/>
    <x v="276"/>
    <x v="0"/>
    <s v="OA0006"/>
    <s v="Dexteem Box Plus 100 Tablet"/>
    <s v="Obat Alergi"/>
    <s v="OA0006|"/>
    <n v="67"/>
    <m/>
    <s v=""/>
    <s v="RS DQLab"/>
    <x v="1"/>
    <s v=""/>
    <s v=""/>
    <s v=""/>
    <n v="25322"/>
    <n v="1696574"/>
  </r>
  <r>
    <s v="DQ-01853"/>
    <x v="276"/>
    <x v="0"/>
    <s v="OA0003"/>
    <s v="Acetylcysteine Mahakam 200 mg"/>
    <s v="Obat Alergi"/>
    <s v="OA0003|"/>
    <n v="435"/>
    <m/>
    <s v=""/>
    <s v="RS DQLab"/>
    <x v="1"/>
    <s v=""/>
    <s v=""/>
    <s v=""/>
    <n v="33000"/>
    <n v="14355000"/>
  </r>
  <r>
    <s v="DQ-01854"/>
    <x v="277"/>
    <x v="0"/>
    <s v="OA0005"/>
    <s v="Bedak Heroxyn 150 gr"/>
    <s v="Obat Alergi"/>
    <s v="OA0005|"/>
    <n v="78"/>
    <m/>
    <s v=""/>
    <s v="RS DQLab"/>
    <x v="1"/>
    <s v=""/>
    <s v=""/>
    <s v=""/>
    <n v="16950"/>
    <n v="1322100"/>
  </r>
  <r>
    <s v="DQ-01855"/>
    <x v="277"/>
    <x v="0"/>
    <s v="OD0009"/>
    <s v="Sanmol 500 MG 4 Tablet"/>
    <s v="Obat Sakit Kepala &amp; Demam"/>
    <s v="OD0009|"/>
    <n v="52"/>
    <m/>
    <s v=""/>
    <s v="RS DQLab"/>
    <x v="1"/>
    <s v=""/>
    <s v=""/>
    <s v=""/>
    <n v="1600"/>
    <n v="83200"/>
  </r>
  <r>
    <s v="DQ-01856"/>
    <x v="277"/>
    <x v="0"/>
    <s v="OD0011"/>
    <s v="Paramex Tablet / Obat"/>
    <s v="Obat Sakit Kepala &amp; Demam"/>
    <s v="OD0011|"/>
    <n v="5"/>
    <m/>
    <s v=""/>
    <s v="RS DQLab"/>
    <x v="1"/>
    <s v=""/>
    <s v=""/>
    <s v=""/>
    <n v="2560"/>
    <n v="12800"/>
  </r>
  <r>
    <s v="DQ-01857"/>
    <x v="277"/>
    <x v="0"/>
    <s v="OA0004"/>
    <s v="Bisoprolol Ogb Dexa"/>
    <s v="Obat Alergi"/>
    <s v="OA0004|"/>
    <n v="5"/>
    <m/>
    <s v=""/>
    <s v="RS DQLab"/>
    <x v="1"/>
    <s v=""/>
    <s v=""/>
    <s v=""/>
    <n v="10000"/>
    <n v="50000"/>
  </r>
  <r>
    <s v="DQ-01858"/>
    <x v="278"/>
    <x v="0"/>
    <s v="OA0005"/>
    <s v="Bedak Heroxyn 150 gr"/>
    <s v="Obat Alergi"/>
    <s v="OA0005|"/>
    <n v="54"/>
    <m/>
    <s v=""/>
    <s v="RS DQLab"/>
    <x v="1"/>
    <s v=""/>
    <s v=""/>
    <s v=""/>
    <n v="16950"/>
    <n v="915300"/>
  </r>
  <r>
    <s v="DQ-01859"/>
    <x v="278"/>
    <x v="0"/>
    <s v="OA0006"/>
    <s v="Dexteem Box Plus 100 Tablet"/>
    <s v="Obat Alergi"/>
    <s v="OA0006|"/>
    <n v="20"/>
    <m/>
    <s v=""/>
    <s v="RS DQLab"/>
    <x v="1"/>
    <s v=""/>
    <s v=""/>
    <s v=""/>
    <n v="25322"/>
    <n v="506440"/>
  </r>
  <r>
    <s v="DQ-01860"/>
    <x v="278"/>
    <x v="0"/>
    <s v="OB0006"/>
    <s v="Ultraflu Box Isi 25 Strip"/>
    <s v="Obat Batuk &amp; Pilek"/>
    <s v="OB0006|"/>
    <n v="8"/>
    <m/>
    <s v=""/>
    <s v="RS DQLab"/>
    <x v="1"/>
    <s v=""/>
    <s v=""/>
    <s v=""/>
    <n v="72500"/>
    <n v="580000"/>
  </r>
  <r>
    <s v="DQ-01861"/>
    <x v="278"/>
    <x v="0"/>
    <s v="OK0002"/>
    <s v="Hyperchol 100 MG 12 KPS"/>
    <s v="Obat Kolesterol"/>
    <s v="OK0002|"/>
    <n v="93"/>
    <m/>
    <s v=""/>
    <s v="RS DQLab"/>
    <x v="1"/>
    <s v=""/>
    <s v=""/>
    <s v=""/>
    <n v="42800"/>
    <n v="3980400"/>
  </r>
  <r>
    <s v="DQ-01862"/>
    <x v="278"/>
    <x v="0"/>
    <s v="OA0001"/>
    <s v="Ozen 10 MG Blister"/>
    <s v="Obat Alergi"/>
    <s v="OA0001|"/>
    <n v="1"/>
    <m/>
    <s v=""/>
    <s v="RS DQLab"/>
    <x v="1"/>
    <s v=""/>
    <s v=""/>
    <s v=""/>
    <n v="18611"/>
    <n v="18611"/>
  </r>
  <r>
    <s v="DQ-01863"/>
    <x v="279"/>
    <x v="0"/>
    <s v="OD0008"/>
    <s v="Bodrex Extra"/>
    <s v="Obat Sakit Kepala &amp; Demam"/>
    <s v="OD0008|"/>
    <n v="12"/>
    <m/>
    <s v=""/>
    <s v="RS DQLab"/>
    <x v="1"/>
    <s v=""/>
    <s v=""/>
    <s v=""/>
    <n v="50788"/>
    <n v="609456"/>
  </r>
  <r>
    <s v="DQ-01864"/>
    <x v="279"/>
    <x v="0"/>
    <s v="OA0005"/>
    <s v="Bedak Heroxyn 150 gr"/>
    <s v="Obat Alergi"/>
    <s v="OA0005|"/>
    <n v="6"/>
    <m/>
    <s v=""/>
    <s v="RS DQLab"/>
    <x v="1"/>
    <s v=""/>
    <s v=""/>
    <s v=""/>
    <n v="16950"/>
    <n v="101700"/>
  </r>
  <r>
    <s v="DQ-01865"/>
    <x v="279"/>
    <x v="0"/>
    <s v="OD0005"/>
    <s v="Panadol Anak Tablet 1 Strip"/>
    <s v="Obat Sakit Kepala &amp; Demam"/>
    <s v="OD0005|"/>
    <n v="5"/>
    <m/>
    <s v=""/>
    <s v="RS DQLab"/>
    <x v="1"/>
    <s v=""/>
    <s v=""/>
    <s v=""/>
    <n v="25000"/>
    <n v="125000"/>
  </r>
  <r>
    <s v="DQ-01866"/>
    <x v="280"/>
    <x v="0"/>
    <s v="OB0002"/>
    <s v="Decolsen 1 Strip 4 Tablet"/>
    <s v="Obat Batuk &amp; Pilek"/>
    <s v="OB0002|"/>
    <n v="6"/>
    <m/>
    <s v=""/>
    <s v="RS DQLab"/>
    <x v="1"/>
    <s v=""/>
    <s v=""/>
    <s v=""/>
    <n v="2886"/>
    <n v="17316"/>
  </r>
  <r>
    <s v="DQ-01867"/>
    <x v="281"/>
    <x v="0"/>
    <s v="OD0008"/>
    <s v="Bodrex Extra"/>
    <s v="Obat Sakit Kepala &amp; Demam"/>
    <s v="OD0008|"/>
    <n v="33"/>
    <m/>
    <s v=""/>
    <s v="RS DQLab"/>
    <x v="1"/>
    <s v=""/>
    <s v=""/>
    <s v=""/>
    <n v="50788"/>
    <n v="1676004"/>
  </r>
  <r>
    <s v="DQ-01868"/>
    <x v="281"/>
    <x v="0"/>
    <s v="OD0009"/>
    <s v="Sanmol 500 MG 4 Tablet"/>
    <s v="Obat Sakit Kepala &amp; Demam"/>
    <s v="OD0009|"/>
    <n v="27"/>
    <m/>
    <s v=""/>
    <s v="RS DQLab"/>
    <x v="1"/>
    <s v=""/>
    <s v=""/>
    <s v=""/>
    <n v="1600"/>
    <n v="43200"/>
  </r>
  <r>
    <s v="DQ-01869"/>
    <x v="281"/>
    <x v="0"/>
    <s v="OD0009"/>
    <s v="Sanmol 500 MG 4 Tablet"/>
    <s v="Obat Sakit Kepala &amp; Demam"/>
    <s v="OD0009|"/>
    <n v="26"/>
    <m/>
    <s v=""/>
    <s v="RS DQLab"/>
    <x v="1"/>
    <s v=""/>
    <s v=""/>
    <s v=""/>
    <n v="1600"/>
    <n v="41600"/>
  </r>
  <r>
    <s v="DQ-01870"/>
    <x v="281"/>
    <x v="0"/>
    <s v="OT0001"/>
    <s v="Otilon Ear Drops 8 mL"/>
    <s v="Obat Telinga"/>
    <s v="OT0001|"/>
    <n v="49"/>
    <m/>
    <s v=""/>
    <s v="RS DQLab"/>
    <x v="1"/>
    <s v=""/>
    <s v=""/>
    <s v=""/>
    <n v="55000"/>
    <n v="2695000"/>
  </r>
  <r>
    <s v="DQ-01871"/>
    <x v="281"/>
    <x v="0"/>
    <s v="OA0004"/>
    <s v="Bisoprolol Ogb Dexa"/>
    <s v="Obat Alergi"/>
    <s v="OA0004|"/>
    <n v="133"/>
    <m/>
    <s v=""/>
    <s v="RS DQLab"/>
    <x v="1"/>
    <s v=""/>
    <s v=""/>
    <s v=""/>
    <n v="10000"/>
    <n v="1330000"/>
  </r>
  <r>
    <s v="DQ-01872"/>
    <x v="281"/>
    <x v="0"/>
    <s v="OB0004"/>
    <s v="Lo Han Kuo Infusion 12"/>
    <s v="Obat Batuk &amp; Pilek"/>
    <s v="OB0004|"/>
    <n v="76"/>
    <m/>
    <s v=""/>
    <s v="RS DQLab"/>
    <x v="1"/>
    <s v=""/>
    <s v=""/>
    <s v=""/>
    <n v="23869"/>
    <n v="1814044"/>
  </r>
  <r>
    <s v="DQ-01873"/>
    <x v="282"/>
    <x v="0"/>
    <s v="OD0009"/>
    <s v="Sanmol 500 MG 4 Tablet"/>
    <s v="Obat Sakit Kepala &amp; Demam"/>
    <s v="OD0009|"/>
    <n v="40"/>
    <m/>
    <s v=""/>
    <s v="RS DQLab"/>
    <x v="1"/>
    <s v=""/>
    <s v=""/>
    <s v=""/>
    <n v="1600"/>
    <n v="64000"/>
  </r>
  <r>
    <s v="DQ-01874"/>
    <x v="282"/>
    <x v="0"/>
    <s v="OH0006"/>
    <s v="Irvell 150MG Box 20 Tablet"/>
    <s v="Obat Hipertensi"/>
    <s v="OH0006|"/>
    <n v="1225"/>
    <m/>
    <s v=""/>
    <s v="RS DQLab"/>
    <x v="1"/>
    <s v=""/>
    <s v=""/>
    <s v=""/>
    <n v="143991"/>
    <n v="176388975"/>
  </r>
  <r>
    <s v="DQ-01875"/>
    <x v="283"/>
    <x v="0"/>
    <s v="OA0005"/>
    <s v="Bedak Heroxyn 150 gr"/>
    <s v="Obat Alergi"/>
    <s v="OA0005|"/>
    <n v="14"/>
    <m/>
    <s v=""/>
    <s v="RS DQLab"/>
    <x v="1"/>
    <s v=""/>
    <s v=""/>
    <s v=""/>
    <n v="16950"/>
    <n v="237300"/>
  </r>
  <r>
    <s v="DQ-01876"/>
    <x v="283"/>
    <x v="0"/>
    <s v="OD0001"/>
    <s v="Koolfever"/>
    <s v="Obat Sakit Kepala &amp; Demam"/>
    <s v="OD0001|"/>
    <n v="14"/>
    <m/>
    <s v=""/>
    <s v="RS DQLab"/>
    <x v="1"/>
    <s v=""/>
    <s v=""/>
    <s v=""/>
    <n v="7500"/>
    <n v="105000"/>
  </r>
  <r>
    <s v="DQ-01877"/>
    <x v="283"/>
    <x v="0"/>
    <s v="OB0004"/>
    <s v="Lo Han Kuo Infusion 12"/>
    <s v="Obat Batuk &amp; Pilek"/>
    <s v="OB0004|"/>
    <n v="2"/>
    <m/>
    <s v=""/>
    <s v="RS DQLab"/>
    <x v="1"/>
    <s v=""/>
    <s v=""/>
    <s v=""/>
    <n v="23869"/>
    <n v="47738"/>
  </r>
  <r>
    <s v="DQ-01878"/>
    <x v="283"/>
    <x v="0"/>
    <s v="OD0006"/>
    <s v="Proris Ibuprofen"/>
    <s v="Obat Sakit Kepala &amp; Demam"/>
    <s v="OD0006|"/>
    <n v="168"/>
    <m/>
    <s v=""/>
    <s v="RS DQLab"/>
    <x v="1"/>
    <s v=""/>
    <s v=""/>
    <s v=""/>
    <n v="25000"/>
    <n v="4200000"/>
  </r>
  <r>
    <s v="DQ-01879"/>
    <x v="283"/>
    <x v="0"/>
    <s v="OH0002"/>
    <s v="Concor 5MG Strip 10"/>
    <s v="Obat Hipertensi"/>
    <s v="OH0002|"/>
    <n v="50"/>
    <m/>
    <s v=""/>
    <s v="RS DQLab"/>
    <x v="1"/>
    <s v=""/>
    <s v=""/>
    <s v=""/>
    <n v="102000"/>
    <n v="5100000"/>
  </r>
  <r>
    <s v="DQ-01880"/>
    <x v="284"/>
    <x v="0"/>
    <s v="OA0005"/>
    <s v="Bedak Heroxyn 150 gr"/>
    <s v="Obat Alergi"/>
    <s v="OA0005|"/>
    <n v="18"/>
    <m/>
    <s v=""/>
    <s v="RS DQLab"/>
    <x v="1"/>
    <s v=""/>
    <s v=""/>
    <s v=""/>
    <n v="16950"/>
    <n v="305100"/>
  </r>
  <r>
    <s v="DQ-01881"/>
    <x v="284"/>
    <x v="0"/>
    <s v="OH0005"/>
    <s v="Irbesartan"/>
    <s v="Obat Hipertensi"/>
    <s v="OH0005|"/>
    <n v="17"/>
    <m/>
    <s v=""/>
    <s v="RS DQLab"/>
    <x v="1"/>
    <s v=""/>
    <s v=""/>
    <s v=""/>
    <n v="108794"/>
    <n v="1849498"/>
  </r>
  <r>
    <s v="DQ-01882"/>
    <x v="284"/>
    <x v="0"/>
    <s v="OH0003"/>
    <s v="Candesartan Ogb Dexa"/>
    <s v="Obat Hipertensi"/>
    <s v="OH0003|"/>
    <n v="49"/>
    <m/>
    <s v=""/>
    <s v="RS DQLab"/>
    <x v="1"/>
    <s v=""/>
    <s v=""/>
    <s v=""/>
    <n v="5000"/>
    <n v="245000"/>
  </r>
  <r>
    <s v="DQ-01883"/>
    <x v="284"/>
    <x v="0"/>
    <s v="OD0007"/>
    <s v="Sanmol Paracetamol"/>
    <s v="Obat Sakit Kepala &amp; Demam"/>
    <s v="OD0007|"/>
    <n v="9"/>
    <m/>
    <s v=""/>
    <s v="RS DQLab"/>
    <x v="1"/>
    <s v=""/>
    <s v=""/>
    <s v=""/>
    <n v="16100"/>
    <n v="144900"/>
  </r>
  <r>
    <s v="DQ-01884"/>
    <x v="284"/>
    <x v="0"/>
    <s v="OB0006"/>
    <s v="Ultraflu Box Isi 25 Strip"/>
    <s v="Obat Batuk &amp; Pilek"/>
    <s v="OB0006|"/>
    <n v="2279"/>
    <m/>
    <s v=""/>
    <s v="RS DQLab"/>
    <x v="1"/>
    <s v=""/>
    <s v=""/>
    <s v=""/>
    <n v="72500"/>
    <n v="165227500"/>
  </r>
  <r>
    <s v="DQ-01885"/>
    <x v="284"/>
    <x v="0"/>
    <s v="OH0001"/>
    <s v="Carditens"/>
    <s v="Obat Hipertensi"/>
    <s v="OH0001|"/>
    <n v="17"/>
    <m/>
    <s v=""/>
    <s v="RS DQLab"/>
    <x v="1"/>
    <s v=""/>
    <s v=""/>
    <s v=""/>
    <n v="100000"/>
    <n v="1700000"/>
  </r>
  <r>
    <s v="DQ-01886"/>
    <x v="284"/>
    <x v="0"/>
    <s v="OA0003"/>
    <s v="Acetylcysteine Mahakam 200 mg"/>
    <s v="Obat Alergi"/>
    <s v="OA0003|"/>
    <n v="1"/>
    <m/>
    <s v=""/>
    <s v="RS DQLab"/>
    <x v="1"/>
    <s v=""/>
    <s v=""/>
    <s v=""/>
    <n v="33000"/>
    <n v="33000"/>
  </r>
  <r>
    <s v="DQ-01887"/>
    <x v="284"/>
    <x v="0"/>
    <s v="OD0006"/>
    <s v="Proris Ibuprofen"/>
    <s v="Obat Sakit Kepala &amp; Demam"/>
    <s v="OD0006|"/>
    <n v="4"/>
    <m/>
    <s v=""/>
    <s v="RS DQLab"/>
    <x v="1"/>
    <s v=""/>
    <s v=""/>
    <s v=""/>
    <n v="25000"/>
    <n v="100000"/>
  </r>
  <r>
    <s v="DQ-01888"/>
    <x v="284"/>
    <x v="0"/>
    <s v="OA0001"/>
    <s v="Ozen 10 MG Blister"/>
    <s v="Obat Alergi"/>
    <s v="OA0001|"/>
    <n v="22"/>
    <m/>
    <s v=""/>
    <s v="RS DQLab"/>
    <x v="1"/>
    <s v=""/>
    <s v=""/>
    <s v=""/>
    <n v="18611"/>
    <n v="409442"/>
  </r>
  <r>
    <s v="DQ-01889"/>
    <x v="284"/>
    <x v="0"/>
    <s v="OB0008"/>
    <s v="Konidin 4 Tablet"/>
    <s v="Obat Batuk &amp; Pilek"/>
    <s v="OB0008|"/>
    <n v="22"/>
    <m/>
    <s v=""/>
    <s v="RS DQLab"/>
    <x v="1"/>
    <s v=""/>
    <s v=""/>
    <s v=""/>
    <n v="2460"/>
    <n v="54120"/>
  </r>
  <r>
    <s v="DQ-01890"/>
    <x v="284"/>
    <x v="0"/>
    <s v="OB0008"/>
    <s v="Konidin 4 Tablet"/>
    <s v="Obat Batuk &amp; Pilek"/>
    <s v="OB0008|"/>
    <n v="3"/>
    <m/>
    <s v=""/>
    <s v="RS DQLab"/>
    <x v="1"/>
    <s v=""/>
    <s v=""/>
    <s v=""/>
    <n v="2460"/>
    <n v="7380"/>
  </r>
  <r>
    <s v="DQ-01891"/>
    <x v="285"/>
    <x v="0"/>
    <s v="OB0002"/>
    <s v="Decolsen 1 Strip 4 Tablet"/>
    <s v="Obat Batuk &amp; Pilek"/>
    <s v="OB0002|"/>
    <n v="88"/>
    <m/>
    <s v=""/>
    <s v="RS DQLab"/>
    <x v="1"/>
    <s v=""/>
    <s v=""/>
    <s v=""/>
    <n v="2886"/>
    <n v="253968"/>
  </r>
  <r>
    <s v="DQ-01892"/>
    <x v="285"/>
    <x v="0"/>
    <s v="OA0005"/>
    <s v="Bedak Heroxyn 150 gr"/>
    <s v="Obat Alergi"/>
    <s v="OA0005|"/>
    <n v="50"/>
    <m/>
    <s v=""/>
    <s v="RS DQLab"/>
    <x v="1"/>
    <s v=""/>
    <s v=""/>
    <s v=""/>
    <n v="16950"/>
    <n v="847500"/>
  </r>
  <r>
    <s v="DQ-01893"/>
    <x v="285"/>
    <x v="0"/>
    <s v="OH0005"/>
    <s v="Irbesartan"/>
    <s v="Obat Hipertensi"/>
    <s v="OH0005|"/>
    <n v="15"/>
    <m/>
    <s v=""/>
    <s v="RS DQLab"/>
    <x v="1"/>
    <s v=""/>
    <s v=""/>
    <s v=""/>
    <n v="108794"/>
    <n v="1631910"/>
  </r>
  <r>
    <s v="DQ-01894"/>
    <x v="285"/>
    <x v="0"/>
    <s v="OD0009"/>
    <s v="Sanmol 500 MG 4 Tablet"/>
    <s v="Obat Sakit Kepala &amp; Demam"/>
    <s v="OD0009|"/>
    <n v="42"/>
    <m/>
    <s v=""/>
    <s v="RS DQLab"/>
    <x v="1"/>
    <s v=""/>
    <s v=""/>
    <s v=""/>
    <n v="1600"/>
    <n v="67200"/>
  </r>
  <r>
    <s v="DQ-01895"/>
    <x v="285"/>
    <x v="0"/>
    <s v="OB0007"/>
    <s v="Vicks Inhaler 0.5 mL"/>
    <s v="Obat Batuk &amp; Pilek"/>
    <s v="OB0007|"/>
    <n v="38"/>
    <m/>
    <s v=""/>
    <s v="RS DQLab"/>
    <x v="1"/>
    <s v=""/>
    <s v=""/>
    <s v=""/>
    <n v="16155"/>
    <n v="613890"/>
  </r>
  <r>
    <s v="DQ-01896"/>
    <x v="285"/>
    <x v="0"/>
    <s v="OB0007"/>
    <s v="Vicks Inhaler 0.5 mL"/>
    <s v="Obat Batuk &amp; Pilek"/>
    <s v="OB0007|"/>
    <n v="19"/>
    <m/>
    <s v=""/>
    <s v="RS DQLab"/>
    <x v="1"/>
    <s v=""/>
    <s v=""/>
    <s v=""/>
    <n v="16155"/>
    <n v="306945"/>
  </r>
  <r>
    <s v="DQ-01897"/>
    <x v="285"/>
    <x v="0"/>
    <s v="OD0006"/>
    <s v="Proris Ibuprofen"/>
    <s v="Obat Sakit Kepala &amp; Demam"/>
    <s v="OD0006|"/>
    <n v="48"/>
    <m/>
    <s v=""/>
    <s v="RS DQLab"/>
    <x v="1"/>
    <s v=""/>
    <s v=""/>
    <s v=""/>
    <n v="25000"/>
    <n v="1200000"/>
  </r>
  <r>
    <s v="DQ-01898"/>
    <x v="286"/>
    <x v="0"/>
    <s v="OB0002"/>
    <s v="Decolsen 1 Strip 4 Tablet"/>
    <s v="Obat Batuk &amp; Pilek"/>
    <s v="OB0002|"/>
    <n v="1"/>
    <m/>
    <s v=""/>
    <s v="RS DQLab"/>
    <x v="1"/>
    <s v=""/>
    <s v=""/>
    <s v=""/>
    <n v="2886"/>
    <n v="2886"/>
  </r>
  <r>
    <s v="DQ-01899"/>
    <x v="286"/>
    <x v="0"/>
    <s v="OH0005"/>
    <s v="Irbesartan"/>
    <s v="Obat Hipertensi"/>
    <s v="OH0005|"/>
    <n v="10"/>
    <m/>
    <s v=""/>
    <s v="RS DQLab"/>
    <x v="1"/>
    <s v=""/>
    <s v=""/>
    <s v=""/>
    <n v="108794"/>
    <n v="1087940"/>
  </r>
  <r>
    <s v="DQ-01900"/>
    <x v="286"/>
    <x v="0"/>
    <s v="OT0001"/>
    <s v="Otilon Ear Drops 8 mL"/>
    <s v="Obat Telinga"/>
    <s v="OT0001|"/>
    <n v="20"/>
    <m/>
    <s v=""/>
    <s v="RS DQLab"/>
    <x v="1"/>
    <s v=""/>
    <s v=""/>
    <s v=""/>
    <n v="55000"/>
    <n v="1100000"/>
  </r>
  <r>
    <s v="DQ-01901"/>
    <x v="286"/>
    <x v="0"/>
    <s v="OT0001"/>
    <s v="Otilon Ear Drops 8 mL"/>
    <s v="Obat Telinga"/>
    <s v="OT0001|"/>
    <n v="11"/>
    <m/>
    <s v=""/>
    <s v="RS DQLab"/>
    <x v="1"/>
    <s v=""/>
    <s v=""/>
    <s v=""/>
    <n v="55000"/>
    <n v="605000"/>
  </r>
  <r>
    <s v="DQ-01902"/>
    <x v="286"/>
    <x v="0"/>
    <s v="OB0006"/>
    <s v="Ultraflu Box Isi 25 Strip"/>
    <s v="Obat Batuk &amp; Pilek"/>
    <s v="OB0006|"/>
    <n v="45"/>
    <m/>
    <s v=""/>
    <s v="RS DQLab"/>
    <x v="1"/>
    <s v=""/>
    <s v=""/>
    <s v=""/>
    <n v="72500"/>
    <n v="3262500"/>
  </r>
  <r>
    <s v="DQ-01903"/>
    <x v="286"/>
    <x v="0"/>
    <s v="OH0004"/>
    <s v="Amlodipine Besilate"/>
    <s v="Obat Hipertensi"/>
    <s v="OH0004|"/>
    <n v="160"/>
    <m/>
    <s v=""/>
    <s v="RS DQLab"/>
    <x v="1"/>
    <s v=""/>
    <s v=""/>
    <s v=""/>
    <n v="7467"/>
    <n v="1194720"/>
  </r>
  <r>
    <s v="DQ-01904"/>
    <x v="287"/>
    <x v="0"/>
    <s v="OH0003"/>
    <s v="Candesartan Ogb Dexa"/>
    <s v="Obat Hipertensi"/>
    <s v="OH0003|"/>
    <n v="50"/>
    <m/>
    <s v=""/>
    <s v="RS DQLab"/>
    <x v="1"/>
    <s v=""/>
    <s v=""/>
    <s v=""/>
    <n v="5000"/>
    <n v="250000"/>
  </r>
  <r>
    <s v="DQ-01905"/>
    <x v="287"/>
    <x v="0"/>
    <s v="OD0001"/>
    <s v="Koolfever"/>
    <s v="Obat Sakit Kepala &amp; Demam"/>
    <s v="OD0001|"/>
    <n v="113"/>
    <m/>
    <s v=""/>
    <s v="RS DQLab"/>
    <x v="1"/>
    <s v=""/>
    <s v=""/>
    <s v=""/>
    <n v="7500"/>
    <n v="847500"/>
  </r>
  <r>
    <s v="DQ-01906"/>
    <x v="287"/>
    <x v="0"/>
    <s v="OH0001"/>
    <s v="Carditens"/>
    <s v="Obat Hipertensi"/>
    <s v="OH0001|"/>
    <n v="616"/>
    <m/>
    <s v=""/>
    <s v="RS DQLab"/>
    <x v="1"/>
    <s v=""/>
    <s v=""/>
    <s v=""/>
    <n v="100000"/>
    <n v="61600000"/>
  </r>
  <r>
    <s v="DQ-01907"/>
    <x v="287"/>
    <x v="0"/>
    <s v="OA0004"/>
    <s v="Bisoprolol Ogb Dexa"/>
    <s v="Obat Alergi"/>
    <s v="OA0004|"/>
    <n v="131"/>
    <m/>
    <s v=""/>
    <s v="RS DQLab"/>
    <x v="1"/>
    <s v=""/>
    <s v=""/>
    <s v=""/>
    <n v="10000"/>
    <n v="1310000"/>
  </r>
  <r>
    <s v="DQ-01908"/>
    <x v="287"/>
    <x v="0"/>
    <s v="OH0006"/>
    <s v="Irvell 150MG Box 20 Tablet"/>
    <s v="Obat Hipertensi"/>
    <s v="OH0006|"/>
    <n v="87"/>
    <m/>
    <s v=""/>
    <s v="RS DQLab"/>
    <x v="1"/>
    <s v=""/>
    <s v=""/>
    <s v=""/>
    <n v="143991"/>
    <n v="12527217"/>
  </r>
  <r>
    <s v="DQ-01909"/>
    <x v="288"/>
    <x v="0"/>
    <s v="OH0005"/>
    <s v="Irbesartan"/>
    <s v="Obat Hipertensi"/>
    <s v="OH0005|"/>
    <n v="28"/>
    <m/>
    <s v=""/>
    <s v="RS DQLab"/>
    <x v="1"/>
    <s v=""/>
    <s v=""/>
    <s v=""/>
    <n v="108794"/>
    <n v="3046232"/>
  </r>
  <r>
    <s v="DQ-01910"/>
    <x v="288"/>
    <x v="0"/>
    <s v="OD0009"/>
    <s v="Sanmol 500 MG 4 Tablet"/>
    <s v="Obat Sakit Kepala &amp; Demam"/>
    <s v="OD0009|"/>
    <n v="16"/>
    <m/>
    <s v=""/>
    <s v="RS DQLab"/>
    <x v="1"/>
    <s v=""/>
    <s v=""/>
    <s v=""/>
    <n v="1600"/>
    <n v="25600"/>
  </r>
  <r>
    <s v="DQ-01911"/>
    <x v="288"/>
    <x v="0"/>
    <s v="OD0009"/>
    <s v="Sanmol 500 MG 4 Tablet"/>
    <s v="Obat Sakit Kepala &amp; Demam"/>
    <s v="OD0009|"/>
    <n v="51"/>
    <m/>
    <s v=""/>
    <s v="RS DQLab"/>
    <x v="1"/>
    <s v=""/>
    <s v=""/>
    <s v=""/>
    <n v="1600"/>
    <n v="81600"/>
  </r>
  <r>
    <s v="DQ-01912"/>
    <x v="288"/>
    <x v="0"/>
    <s v="OT0001"/>
    <s v="Otilon Ear Drops 8 mL"/>
    <s v="Obat Telinga"/>
    <s v="OT0001|"/>
    <n v="29"/>
    <m/>
    <s v=""/>
    <s v="RS DQLab"/>
    <x v="1"/>
    <s v=""/>
    <s v=""/>
    <s v=""/>
    <n v="55000"/>
    <n v="1595000"/>
  </r>
  <r>
    <s v="DQ-01913"/>
    <x v="288"/>
    <x v="0"/>
    <s v="OD0007"/>
    <s v="Sanmol Paracetamol"/>
    <s v="Obat Sakit Kepala &amp; Demam"/>
    <s v="OD0007|"/>
    <n v="90"/>
    <m/>
    <s v=""/>
    <s v="RS DQLab"/>
    <x v="1"/>
    <s v=""/>
    <s v=""/>
    <s v=""/>
    <n v="16100"/>
    <n v="1449000"/>
  </r>
  <r>
    <s v="DQ-01914"/>
    <x v="288"/>
    <x v="0"/>
    <s v="OB0006"/>
    <s v="Ultraflu Box Isi 25 Strip"/>
    <s v="Obat Batuk &amp; Pilek"/>
    <s v="OB0006|"/>
    <n v="19"/>
    <m/>
    <s v=""/>
    <s v="RS DQLab"/>
    <x v="1"/>
    <s v=""/>
    <s v=""/>
    <s v=""/>
    <n v="72500"/>
    <n v="1377500"/>
  </r>
  <r>
    <s v="DQ-01915"/>
    <x v="289"/>
    <x v="0"/>
    <s v="OD0008"/>
    <s v="Bodrex Extra"/>
    <s v="Obat Sakit Kepala &amp; Demam"/>
    <s v="OD0008|"/>
    <n v="17"/>
    <m/>
    <s v=""/>
    <s v="RS DQLab"/>
    <x v="1"/>
    <s v=""/>
    <s v=""/>
    <s v=""/>
    <n v="50788"/>
    <n v="863396"/>
  </r>
  <r>
    <s v="DQ-01916"/>
    <x v="289"/>
    <x v="0"/>
    <s v="OD0001"/>
    <s v="Koolfever"/>
    <s v="Obat Sakit Kepala &amp; Demam"/>
    <s v="OD0001|"/>
    <n v="33"/>
    <m/>
    <s v=""/>
    <s v="RS DQLab"/>
    <x v="1"/>
    <s v=""/>
    <s v=""/>
    <s v=""/>
    <n v="7500"/>
    <n v="247500"/>
  </r>
  <r>
    <s v="DQ-01917"/>
    <x v="289"/>
    <x v="0"/>
    <s v="OD0001"/>
    <s v="Koolfever"/>
    <s v="Obat Sakit Kepala &amp; Demam"/>
    <s v="OD0001|"/>
    <n v="45"/>
    <m/>
    <s v=""/>
    <s v="RS DQLab"/>
    <x v="1"/>
    <s v=""/>
    <s v=""/>
    <s v=""/>
    <n v="7500"/>
    <n v="337500"/>
  </r>
  <r>
    <s v="DQ-01918"/>
    <x v="290"/>
    <x v="0"/>
    <s v="OK0001"/>
    <s v="Simvastatin 10 MG Strip 10"/>
    <s v="Obat Kolesterol"/>
    <s v="OK0001|"/>
    <n v="12"/>
    <m/>
    <s v=""/>
    <s v="RS DQLab"/>
    <x v="1"/>
    <s v=""/>
    <s v=""/>
    <s v=""/>
    <n v="6222"/>
    <n v="74664"/>
  </r>
  <r>
    <s v="DQ-01919"/>
    <x v="290"/>
    <x v="0"/>
    <s v="OD0009"/>
    <s v="Sanmol 500 MG 4 Tablet"/>
    <s v="Obat Sakit Kepala &amp; Demam"/>
    <s v="OD0009|"/>
    <n v="38"/>
    <m/>
    <s v=""/>
    <s v="RS DQLab"/>
    <x v="1"/>
    <s v=""/>
    <s v=""/>
    <s v=""/>
    <n v="1600"/>
    <n v="60800"/>
  </r>
  <r>
    <s v="DQ-01920"/>
    <x v="290"/>
    <x v="0"/>
    <s v="OA0004"/>
    <s v="Bisoprolol Ogb Dexa"/>
    <s v="Obat Alergi"/>
    <s v="OA0004|"/>
    <n v="2"/>
    <m/>
    <s v=""/>
    <s v="RS DQLab"/>
    <x v="1"/>
    <s v=""/>
    <s v=""/>
    <s v=""/>
    <n v="10000"/>
    <n v="20000"/>
  </r>
  <r>
    <s v="DQ-01921"/>
    <x v="291"/>
    <x v="0"/>
    <s v="OD0008"/>
    <s v="Bodrex Extra"/>
    <s v="Obat Sakit Kepala &amp; Demam"/>
    <s v="OD0008|"/>
    <n v="2"/>
    <m/>
    <s v=""/>
    <s v="RS DQLab"/>
    <x v="1"/>
    <s v=""/>
    <s v=""/>
    <s v=""/>
    <n v="50788"/>
    <n v="101576"/>
  </r>
  <r>
    <s v="DQ-01922"/>
    <x v="291"/>
    <x v="0"/>
    <s v="OH0003"/>
    <s v="Candesartan Ogb Dexa"/>
    <s v="Obat Hipertensi"/>
    <s v="OH0003|"/>
    <n v="8"/>
    <m/>
    <s v=""/>
    <s v="RS DQLab"/>
    <x v="1"/>
    <s v=""/>
    <s v=""/>
    <s v=""/>
    <n v="5000"/>
    <n v="40000"/>
  </r>
  <r>
    <s v="DQ-01923"/>
    <x v="292"/>
    <x v="0"/>
    <s v="OD0008"/>
    <s v="Bodrex Extra"/>
    <s v="Obat Sakit Kepala &amp; Demam"/>
    <s v="OD0008|"/>
    <n v="83"/>
    <m/>
    <s v=""/>
    <s v="RS DQLab"/>
    <x v="1"/>
    <s v=""/>
    <s v=""/>
    <s v=""/>
    <n v="50788"/>
    <n v="4215404"/>
  </r>
  <r>
    <s v="DQ-01924"/>
    <x v="292"/>
    <x v="0"/>
    <s v="OD0008"/>
    <s v="Bodrex Extra"/>
    <s v="Obat Sakit Kepala &amp; Demam"/>
    <s v="OD0008|"/>
    <n v="32"/>
    <m/>
    <s v=""/>
    <s v="RS DQLab"/>
    <x v="1"/>
    <s v=""/>
    <s v=""/>
    <s v=""/>
    <n v="50788"/>
    <n v="1625216"/>
  </r>
  <r>
    <s v="DQ-01925"/>
    <x v="292"/>
    <x v="0"/>
    <s v="OA0005"/>
    <s v="Bedak Heroxyn 150 gr"/>
    <s v="Obat Alergi"/>
    <s v="OA0005|"/>
    <n v="49"/>
    <m/>
    <s v=""/>
    <s v="RS DQLab"/>
    <x v="1"/>
    <s v=""/>
    <s v=""/>
    <s v=""/>
    <n v="16950"/>
    <n v="830550"/>
  </r>
  <r>
    <s v="DQ-01926"/>
    <x v="292"/>
    <x v="0"/>
    <s v="OT0001"/>
    <s v="Otilon Ear Drops 8 mL"/>
    <s v="Obat Telinga"/>
    <s v="OT0001|"/>
    <n v="51"/>
    <m/>
    <s v=""/>
    <s v="RS DQLab"/>
    <x v="1"/>
    <s v=""/>
    <s v=""/>
    <s v=""/>
    <n v="55000"/>
    <n v="2805000"/>
  </r>
  <r>
    <s v="DQ-01927"/>
    <x v="292"/>
    <x v="0"/>
    <s v="OD0007"/>
    <s v="Sanmol Paracetamol"/>
    <s v="Obat Sakit Kepala &amp; Demam"/>
    <s v="OD0007|"/>
    <n v="22"/>
    <m/>
    <s v=""/>
    <s v="RS DQLab"/>
    <x v="1"/>
    <s v=""/>
    <s v=""/>
    <s v=""/>
    <n v="16100"/>
    <n v="354200"/>
  </r>
  <r>
    <s v="DQ-01928"/>
    <x v="292"/>
    <x v="0"/>
    <s v="OB0006"/>
    <s v="Ultraflu Box Isi 25 Strip"/>
    <s v="Obat Batuk &amp; Pilek"/>
    <s v="OB0006|"/>
    <n v="81"/>
    <m/>
    <s v=""/>
    <s v="RS DQLab"/>
    <x v="1"/>
    <s v=""/>
    <s v=""/>
    <s v=""/>
    <n v="72500"/>
    <n v="5872500"/>
  </r>
  <r>
    <s v="DQ-01929"/>
    <x v="292"/>
    <x v="0"/>
    <s v="OD0011"/>
    <s v="Paramex Tablet / Obat"/>
    <s v="Obat Sakit Kepala &amp; Demam"/>
    <s v="OD0011|"/>
    <n v="4"/>
    <m/>
    <s v=""/>
    <s v="RS DQLab"/>
    <x v="1"/>
    <s v=""/>
    <s v=""/>
    <s v=""/>
    <n v="2560"/>
    <n v="10240"/>
  </r>
  <r>
    <s v="DQ-01930"/>
    <x v="292"/>
    <x v="0"/>
    <s v="OD0001"/>
    <s v="Koolfever"/>
    <s v="Obat Sakit Kepala &amp; Demam"/>
    <s v="OD0001|"/>
    <n v="34"/>
    <m/>
    <s v=""/>
    <s v="RS DQLab"/>
    <x v="1"/>
    <s v=""/>
    <s v=""/>
    <s v=""/>
    <n v="7500"/>
    <n v="255000"/>
  </r>
  <r>
    <s v="DQ-01931"/>
    <x v="292"/>
    <x v="0"/>
    <s v="OB0007"/>
    <s v="Vicks Inhaler 0.5 mL"/>
    <s v="Obat Batuk &amp; Pilek"/>
    <s v="OB0007|"/>
    <n v="189"/>
    <m/>
    <s v=""/>
    <s v="RS DQLab"/>
    <x v="1"/>
    <s v=""/>
    <s v=""/>
    <s v=""/>
    <n v="16155"/>
    <n v="3053295"/>
  </r>
  <r>
    <s v="DQ-01932"/>
    <x v="293"/>
    <x v="0"/>
    <s v="OB0002"/>
    <s v="Decolsen 1 Strip 4 Tablet"/>
    <s v="Obat Batuk &amp; Pilek"/>
    <s v="OB0002|"/>
    <n v="38"/>
    <m/>
    <s v=""/>
    <s v="RS DQLab"/>
    <x v="1"/>
    <s v=""/>
    <s v=""/>
    <s v=""/>
    <n v="2886"/>
    <n v="109668"/>
  </r>
  <r>
    <s v="DQ-01933"/>
    <x v="293"/>
    <x v="0"/>
    <s v="OD0009"/>
    <s v="Sanmol 500 MG 4 Tablet"/>
    <s v="Obat Sakit Kepala &amp; Demam"/>
    <s v="OD0009|"/>
    <n v="52"/>
    <m/>
    <s v=""/>
    <s v="RS DQLab"/>
    <x v="1"/>
    <s v=""/>
    <s v=""/>
    <s v=""/>
    <n v="1600"/>
    <n v="83200"/>
  </r>
  <r>
    <s v="DQ-01934"/>
    <x v="293"/>
    <x v="0"/>
    <s v="OH0003"/>
    <s v="Candesartan Ogb Dexa"/>
    <s v="Obat Hipertensi"/>
    <s v="OH0003|"/>
    <n v="27"/>
    <m/>
    <s v=""/>
    <s v="RS DQLab"/>
    <x v="1"/>
    <s v=""/>
    <s v=""/>
    <s v=""/>
    <n v="5000"/>
    <n v="135000"/>
  </r>
  <r>
    <s v="DQ-01935"/>
    <x v="293"/>
    <x v="0"/>
    <s v="OK0002"/>
    <s v="Hyperchol 100 MG 12 KPS"/>
    <s v="Obat Kolesterol"/>
    <s v="OK0002|"/>
    <n v="6"/>
    <m/>
    <s v=""/>
    <s v="RS DQLab"/>
    <x v="1"/>
    <s v=""/>
    <s v=""/>
    <s v=""/>
    <n v="42800"/>
    <n v="256800"/>
  </r>
  <r>
    <s v="DQ-01936"/>
    <x v="293"/>
    <x v="0"/>
    <s v="OB0007"/>
    <s v="Vicks Inhaler 0.5 mL"/>
    <s v="Obat Batuk &amp; Pilek"/>
    <s v="OB0007|"/>
    <n v="92"/>
    <m/>
    <s v=""/>
    <s v="RS DQLab"/>
    <x v="1"/>
    <s v=""/>
    <s v=""/>
    <s v=""/>
    <n v="16155"/>
    <n v="1486260"/>
  </r>
  <r>
    <s v="DQ-01937"/>
    <x v="293"/>
    <x v="0"/>
    <s v="OB0007"/>
    <s v="Vicks Inhaler 0.5 mL"/>
    <s v="Obat Batuk &amp; Pilek"/>
    <s v="OB0007|"/>
    <n v="91"/>
    <m/>
    <s v=""/>
    <s v="RS DQLab"/>
    <x v="1"/>
    <s v=""/>
    <s v=""/>
    <s v=""/>
    <n v="16155"/>
    <n v="1470105"/>
  </r>
  <r>
    <s v="DQ-01938"/>
    <x v="293"/>
    <x v="0"/>
    <s v="OA0003"/>
    <s v="Acetylcysteine Mahakam 200 mg"/>
    <s v="Obat Alergi"/>
    <s v="OA0003|"/>
    <n v="49"/>
    <m/>
    <s v=""/>
    <s v="RS DQLab"/>
    <x v="1"/>
    <s v=""/>
    <s v=""/>
    <s v=""/>
    <n v="33000"/>
    <n v="1617000"/>
  </r>
  <r>
    <s v="DQ-01939"/>
    <x v="294"/>
    <x v="0"/>
    <s v="OD0008"/>
    <s v="Bodrex Extra"/>
    <s v="Obat Sakit Kepala &amp; Demam"/>
    <s v="OD0008|"/>
    <n v="31"/>
    <m/>
    <s v=""/>
    <s v="RS DQLab"/>
    <x v="1"/>
    <s v=""/>
    <s v=""/>
    <s v=""/>
    <n v="50788"/>
    <n v="1574428"/>
  </r>
  <r>
    <s v="DQ-01940"/>
    <x v="294"/>
    <x v="0"/>
    <s v="OH0005"/>
    <s v="Irbesartan"/>
    <s v="Obat Hipertensi"/>
    <s v="OH0005|"/>
    <n v="28"/>
    <m/>
    <s v=""/>
    <s v="RS DQLab"/>
    <x v="1"/>
    <s v=""/>
    <s v=""/>
    <s v=""/>
    <n v="108794"/>
    <n v="3046232"/>
  </r>
  <r>
    <s v="DQ-01941"/>
    <x v="294"/>
    <x v="0"/>
    <s v="OH0005"/>
    <s v="Irbesartan"/>
    <s v="Obat Hipertensi"/>
    <s v="OH0005|"/>
    <n v="16"/>
    <m/>
    <s v=""/>
    <s v="RS DQLab"/>
    <x v="1"/>
    <s v=""/>
    <s v=""/>
    <s v=""/>
    <n v="108794"/>
    <n v="1740704"/>
  </r>
  <r>
    <s v="DQ-01942"/>
    <x v="294"/>
    <x v="0"/>
    <s v="OH0005"/>
    <s v="Irbesartan"/>
    <s v="Obat Hipertensi"/>
    <s v="OH0005|"/>
    <n v="52"/>
    <m/>
    <s v=""/>
    <s v="RS DQLab"/>
    <x v="1"/>
    <s v=""/>
    <s v=""/>
    <s v=""/>
    <n v="108794"/>
    <n v="5657288"/>
  </r>
  <r>
    <s v="DQ-01943"/>
    <x v="294"/>
    <x v="0"/>
    <s v="OD0009"/>
    <s v="Sanmol 500 MG 4 Tablet"/>
    <s v="Obat Sakit Kepala &amp; Demam"/>
    <s v="OD0009|"/>
    <n v="2"/>
    <m/>
    <s v=""/>
    <s v="RS DQLab"/>
    <x v="1"/>
    <s v=""/>
    <s v=""/>
    <s v=""/>
    <n v="1600"/>
    <n v="3200"/>
  </r>
  <r>
    <s v="DQ-01944"/>
    <x v="294"/>
    <x v="0"/>
    <s v="OH0003"/>
    <s v="Candesartan Ogb Dexa"/>
    <s v="Obat Hipertensi"/>
    <s v="OH0003|"/>
    <n v="39"/>
    <m/>
    <s v=""/>
    <s v="RS DQLab"/>
    <x v="1"/>
    <s v=""/>
    <s v=""/>
    <s v=""/>
    <n v="5000"/>
    <n v="195000"/>
  </r>
  <r>
    <s v="DQ-01945"/>
    <x v="294"/>
    <x v="0"/>
    <s v="OD0006"/>
    <s v="Proris Ibuprofen"/>
    <s v="Obat Sakit Kepala &amp; Demam"/>
    <s v="OD0006|"/>
    <n v="10"/>
    <m/>
    <s v=""/>
    <s v="RS DQLab"/>
    <x v="1"/>
    <s v=""/>
    <s v=""/>
    <s v=""/>
    <n v="25000"/>
    <n v="250000"/>
  </r>
  <r>
    <s v="DQ-01946"/>
    <x v="294"/>
    <x v="0"/>
    <s v="OD0006"/>
    <s v="Proris Ibuprofen"/>
    <s v="Obat Sakit Kepala &amp; Demam"/>
    <s v="OD0006|"/>
    <n v="3"/>
    <m/>
    <s v=""/>
    <s v="RS DQLab"/>
    <x v="1"/>
    <s v=""/>
    <s v=""/>
    <s v=""/>
    <n v="25000"/>
    <n v="75000"/>
  </r>
  <r>
    <s v="DQ-01947"/>
    <x v="294"/>
    <x v="0"/>
    <s v="OD0005"/>
    <s v="Panadol Anak Tablet 1 Strip"/>
    <s v="Obat Sakit Kepala &amp; Demam"/>
    <s v="OD0005|"/>
    <n v="3"/>
    <m/>
    <s v=""/>
    <s v="RS DQLab"/>
    <x v="1"/>
    <s v=""/>
    <s v=""/>
    <s v=""/>
    <n v="25000"/>
    <n v="75000"/>
  </r>
  <r>
    <s v="DQ-01948"/>
    <x v="295"/>
    <x v="0"/>
    <s v="OB0002"/>
    <s v="Decolsen 1 Strip 4 Tablet"/>
    <s v="Obat Batuk &amp; Pilek"/>
    <s v="OB0002|"/>
    <n v="20"/>
    <m/>
    <s v=""/>
    <s v="RS DQLab"/>
    <x v="1"/>
    <s v=""/>
    <s v=""/>
    <s v=""/>
    <n v="2886"/>
    <n v="57720"/>
  </r>
  <r>
    <s v="DQ-01949"/>
    <x v="295"/>
    <x v="0"/>
    <s v="OH0005"/>
    <s v="Irbesartan"/>
    <s v="Obat Hipertensi"/>
    <s v="OH0005|"/>
    <n v="44"/>
    <m/>
    <s v=""/>
    <s v="RS DQLab"/>
    <x v="1"/>
    <s v=""/>
    <s v=""/>
    <s v=""/>
    <n v="108794"/>
    <n v="4786936"/>
  </r>
  <r>
    <s v="DQ-01950"/>
    <x v="295"/>
    <x v="0"/>
    <s v="OD0011"/>
    <s v="Paramex Tablet / Obat"/>
    <s v="Obat Sakit Kepala &amp; Demam"/>
    <s v="OD0011|"/>
    <n v="14"/>
    <m/>
    <s v=""/>
    <s v="RS DQLab"/>
    <x v="1"/>
    <s v=""/>
    <s v=""/>
    <s v=""/>
    <n v="2560"/>
    <n v="35840"/>
  </r>
  <r>
    <s v="DQ-01951"/>
    <x v="295"/>
    <x v="0"/>
    <s v="OD0001"/>
    <s v="Koolfever"/>
    <s v="Obat Sakit Kepala &amp; Demam"/>
    <s v="OD0001|"/>
    <n v="0"/>
    <m/>
    <s v=""/>
    <s v="RS DQLab"/>
    <x v="1"/>
    <s v=""/>
    <s v=""/>
    <s v=""/>
    <n v="7500"/>
    <n v="0"/>
  </r>
  <r>
    <s v="DQ-01952"/>
    <x v="296"/>
    <x v="0"/>
    <s v="OB0002"/>
    <s v="Decolsen 1 Strip 4 Tablet"/>
    <s v="Obat Batuk &amp; Pilek"/>
    <s v="OB0002|"/>
    <n v="27"/>
    <m/>
    <s v=""/>
    <s v="RS DQLab"/>
    <x v="1"/>
    <s v=""/>
    <s v=""/>
    <s v=""/>
    <n v="2886"/>
    <n v="77922"/>
  </r>
  <r>
    <s v="DQ-01953"/>
    <x v="296"/>
    <x v="0"/>
    <s v="OA0005"/>
    <s v="Bedak Heroxyn 150 gr"/>
    <s v="Obat Alergi"/>
    <s v="OA0005|"/>
    <n v="44"/>
    <m/>
    <s v=""/>
    <s v="RS DQLab"/>
    <x v="1"/>
    <s v=""/>
    <s v=""/>
    <s v=""/>
    <n v="16950"/>
    <n v="745800"/>
  </r>
  <r>
    <s v="DQ-01954"/>
    <x v="296"/>
    <x v="0"/>
    <s v="OD0009"/>
    <s v="Sanmol 500 MG 4 Tablet"/>
    <s v="Obat Sakit Kepala &amp; Demam"/>
    <s v="OD0009|"/>
    <n v="38"/>
    <m/>
    <s v=""/>
    <s v="RS DQLab"/>
    <x v="1"/>
    <s v=""/>
    <s v=""/>
    <s v=""/>
    <n v="1600"/>
    <n v="60800"/>
  </r>
  <r>
    <s v="DQ-01955"/>
    <x v="296"/>
    <x v="0"/>
    <s v="OD0009"/>
    <s v="Sanmol 500 MG 4 Tablet"/>
    <s v="Obat Sakit Kepala &amp; Demam"/>
    <s v="OD0009|"/>
    <n v="3"/>
    <m/>
    <s v=""/>
    <s v="RS DQLab"/>
    <x v="1"/>
    <s v=""/>
    <s v=""/>
    <s v=""/>
    <n v="1600"/>
    <n v="4800"/>
  </r>
  <r>
    <s v="DQ-01956"/>
    <x v="296"/>
    <x v="0"/>
    <s v="OD0009"/>
    <s v="Sanmol 500 MG 4 Tablet"/>
    <s v="Obat Sakit Kepala &amp; Demam"/>
    <s v="OD0009|"/>
    <n v="2"/>
    <m/>
    <s v=""/>
    <s v="RS DQLab"/>
    <x v="1"/>
    <s v=""/>
    <s v=""/>
    <s v=""/>
    <n v="1600"/>
    <n v="3200"/>
  </r>
  <r>
    <s v="DQ-01957"/>
    <x v="296"/>
    <x v="0"/>
    <s v="OA0006"/>
    <s v="Dexteem Box Plus 100 Tablet"/>
    <s v="Obat Alergi"/>
    <s v="OA0006|"/>
    <n v="8"/>
    <m/>
    <s v=""/>
    <s v="RS DQLab"/>
    <x v="1"/>
    <s v=""/>
    <s v=""/>
    <s v=""/>
    <n v="25322"/>
    <n v="202576"/>
  </r>
  <r>
    <s v="DQ-01958"/>
    <x v="297"/>
    <x v="0"/>
    <s v="OD0008"/>
    <s v="Bodrex Extra"/>
    <s v="Obat Sakit Kepala &amp; Demam"/>
    <s v="OD0008|"/>
    <n v="60"/>
    <m/>
    <s v=""/>
    <s v="RS DQLab"/>
    <x v="1"/>
    <s v=""/>
    <s v=""/>
    <s v=""/>
    <n v="50788"/>
    <n v="3047280"/>
  </r>
  <r>
    <s v="DQ-01959"/>
    <x v="297"/>
    <x v="0"/>
    <s v="OD0001"/>
    <s v="Koolfever"/>
    <s v="Obat Sakit Kepala &amp; Demam"/>
    <s v="OD0001|"/>
    <n v="23"/>
    <m/>
    <s v=""/>
    <s v="RS DQLab"/>
    <x v="1"/>
    <s v=""/>
    <s v=""/>
    <s v=""/>
    <n v="7500"/>
    <n v="172500"/>
  </r>
  <r>
    <s v="DQ-01960"/>
    <x v="298"/>
    <x v="0"/>
    <s v="OD0008"/>
    <s v="Bodrex Extra"/>
    <s v="Obat Sakit Kepala &amp; Demam"/>
    <s v="OD0008|"/>
    <n v="24"/>
    <m/>
    <s v=""/>
    <s v="RS DQLab"/>
    <x v="1"/>
    <s v=""/>
    <s v=""/>
    <s v=""/>
    <n v="50788"/>
    <n v="1218912"/>
  </r>
  <r>
    <s v="DQ-01961"/>
    <x v="298"/>
    <x v="0"/>
    <s v="OH0003"/>
    <s v="Candesartan Ogb Dexa"/>
    <s v="Obat Hipertensi"/>
    <s v="OH0003|"/>
    <n v="46"/>
    <m/>
    <s v=""/>
    <s v="RS DQLab"/>
    <x v="1"/>
    <s v=""/>
    <s v=""/>
    <s v=""/>
    <n v="5000"/>
    <n v="230000"/>
  </r>
  <r>
    <s v="DQ-01962"/>
    <x v="298"/>
    <x v="0"/>
    <s v="OA0001"/>
    <s v="Ozen 10 MG Blister"/>
    <s v="Obat Alergi"/>
    <s v="OA0001|"/>
    <n v="18"/>
    <m/>
    <s v=""/>
    <s v="RS DQLab"/>
    <x v="1"/>
    <s v=""/>
    <s v=""/>
    <s v=""/>
    <n v="18611"/>
    <n v="334998"/>
  </r>
  <r>
    <s v="DQ-01963"/>
    <x v="298"/>
    <x v="0"/>
    <s v="OA0001"/>
    <s v="Ozen 10 MG Blister"/>
    <s v="Obat Alergi"/>
    <s v="OA0001|"/>
    <n v="6"/>
    <m/>
    <s v=""/>
    <s v="RS DQLab"/>
    <x v="1"/>
    <s v=""/>
    <s v=""/>
    <s v=""/>
    <n v="18611"/>
    <n v="111666"/>
  </r>
  <r>
    <s v="DQ-01964"/>
    <x v="299"/>
    <x v="0"/>
    <s v="OD0009"/>
    <s v="Sanmol 500 MG 4 Tablet"/>
    <s v="Obat Sakit Kepala &amp; Demam"/>
    <s v="OD0009|"/>
    <n v="7"/>
    <m/>
    <s v=""/>
    <s v="RS DQLab"/>
    <x v="1"/>
    <s v=""/>
    <s v=""/>
    <s v=""/>
    <n v="1600"/>
    <n v="11200"/>
  </r>
  <r>
    <s v="DQ-01965"/>
    <x v="299"/>
    <x v="0"/>
    <s v="OB0006"/>
    <s v="Ultraflu Box Isi 25 Strip"/>
    <s v="Obat Batuk &amp; Pilek"/>
    <s v="OB0006|"/>
    <n v="81"/>
    <m/>
    <s v=""/>
    <s v="RS DQLab"/>
    <x v="1"/>
    <s v=""/>
    <s v=""/>
    <s v=""/>
    <n v="72500"/>
    <n v="5872500"/>
  </r>
  <r>
    <s v="DQ-01966"/>
    <x v="299"/>
    <x v="0"/>
    <s v="OK0002"/>
    <s v="Hyperchol 100 MG 12 KPS"/>
    <s v="Obat Kolesterol"/>
    <s v="OK0002|"/>
    <n v="21"/>
    <m/>
    <s v=""/>
    <s v="RS DQLab"/>
    <x v="1"/>
    <s v=""/>
    <s v=""/>
    <s v=""/>
    <n v="42800"/>
    <n v="898800"/>
  </r>
  <r>
    <s v="DQ-01967"/>
    <x v="300"/>
    <x v="0"/>
    <s v="OD0001"/>
    <s v="Koolfever"/>
    <s v="Obat Sakit Kepala &amp; Demam"/>
    <s v="OD0001|"/>
    <n v="62"/>
    <m/>
    <s v=""/>
    <s v="RS DQLab"/>
    <x v="1"/>
    <s v=""/>
    <s v=""/>
    <s v=""/>
    <n v="7500"/>
    <n v="465000"/>
  </r>
  <r>
    <s v="DQ-01968"/>
    <x v="300"/>
    <x v="0"/>
    <s v="OK0002"/>
    <s v="Hyperchol 100 MG 12 KPS"/>
    <s v="Obat Kolesterol"/>
    <s v="OK0002|"/>
    <n v="33"/>
    <m/>
    <s v=""/>
    <s v="RS DQLab"/>
    <x v="1"/>
    <s v=""/>
    <s v=""/>
    <s v=""/>
    <n v="42800"/>
    <n v="1412400"/>
  </r>
  <r>
    <s v="DQ-01969"/>
    <x v="301"/>
    <x v="0"/>
    <s v="OB0002"/>
    <s v="Decolsen 1 Strip 4 Tablet"/>
    <s v="Obat Batuk &amp; Pilek"/>
    <s v="OB0002|"/>
    <n v="33"/>
    <m/>
    <s v=""/>
    <s v="RS DQLab"/>
    <x v="1"/>
    <s v=""/>
    <s v=""/>
    <s v=""/>
    <n v="2886"/>
    <n v="95238"/>
  </r>
  <r>
    <s v="DQ-01970"/>
    <x v="301"/>
    <x v="0"/>
    <s v="OH0005"/>
    <s v="Irbesartan"/>
    <s v="Obat Hipertensi"/>
    <s v="OH0005|"/>
    <n v="4"/>
    <m/>
    <s v=""/>
    <s v="RS DQLab"/>
    <x v="1"/>
    <s v=""/>
    <s v=""/>
    <s v=""/>
    <n v="108794"/>
    <n v="435176"/>
  </r>
  <r>
    <s v="DQ-01971"/>
    <x v="301"/>
    <x v="0"/>
    <s v="OH0001"/>
    <s v="Carditens"/>
    <s v="Obat Hipertensi"/>
    <s v="OH0001|"/>
    <n v="152"/>
    <m/>
    <s v=""/>
    <s v="RS DQLab"/>
    <x v="1"/>
    <s v=""/>
    <s v=""/>
    <s v=""/>
    <n v="100000"/>
    <n v="15200000"/>
  </r>
  <r>
    <s v="DQ-01972"/>
    <x v="302"/>
    <x v="0"/>
    <s v="OB0005"/>
    <s v="Vicks Formula 44 Antitusif"/>
    <s v="Obat Batuk &amp; Pilek"/>
    <s v="OB0005|"/>
    <n v="38"/>
    <m/>
    <s v=""/>
    <s v="RS DQLab"/>
    <x v="1"/>
    <s v=""/>
    <s v=""/>
    <s v=""/>
    <n v="23461"/>
    <n v="891518"/>
  </r>
  <r>
    <s v="DQ-01973"/>
    <x v="302"/>
    <x v="0"/>
    <s v="OA0005"/>
    <s v="Bedak Heroxyn 150 gr"/>
    <s v="Obat Alergi"/>
    <s v="OA0005|"/>
    <n v="23"/>
    <m/>
    <s v=""/>
    <s v="RS DQLab"/>
    <x v="1"/>
    <s v=""/>
    <s v=""/>
    <s v=""/>
    <n v="16950"/>
    <n v="389850"/>
  </r>
  <r>
    <s v="DQ-01974"/>
    <x v="303"/>
    <x v="0"/>
    <s v="OA0005"/>
    <s v="Bedak Heroxyn 150 gr"/>
    <s v="Obat Alergi"/>
    <s v="OA0005|"/>
    <n v="7"/>
    <m/>
    <s v=""/>
    <s v="RS DQLab"/>
    <x v="1"/>
    <s v=""/>
    <s v=""/>
    <s v=""/>
    <n v="16950"/>
    <n v="118650"/>
  </r>
  <r>
    <s v="DQ-01975"/>
    <x v="303"/>
    <x v="0"/>
    <s v="OH0005"/>
    <s v="Irbesartan"/>
    <s v="Obat Hipertensi"/>
    <s v="OH0005|"/>
    <n v="2"/>
    <m/>
    <s v=""/>
    <s v="RS DQLab"/>
    <x v="1"/>
    <s v=""/>
    <s v=""/>
    <s v=""/>
    <n v="108794"/>
    <n v="217588"/>
  </r>
  <r>
    <s v="DQ-01976"/>
    <x v="303"/>
    <x v="0"/>
    <s v="OH0003"/>
    <s v="Candesartan Ogb Dexa"/>
    <s v="Obat Hipertensi"/>
    <s v="OH0003|"/>
    <n v="6"/>
    <m/>
    <s v=""/>
    <s v="RS DQLab"/>
    <x v="1"/>
    <s v=""/>
    <s v=""/>
    <s v=""/>
    <n v="5000"/>
    <n v="30000"/>
  </r>
  <r>
    <s v="DQ-01977"/>
    <x v="303"/>
    <x v="0"/>
    <s v="OH0003"/>
    <s v="Candesartan Ogb Dexa"/>
    <s v="Obat Hipertensi"/>
    <s v="OH0003|"/>
    <n v="41"/>
    <m/>
    <s v=""/>
    <s v="RS DQLab"/>
    <x v="1"/>
    <s v=""/>
    <s v=""/>
    <s v=""/>
    <n v="5000"/>
    <n v="205000"/>
  </r>
  <r>
    <s v="DQ-01978"/>
    <x v="303"/>
    <x v="0"/>
    <s v="OA0006"/>
    <s v="Dexteem Box Plus 100 Tablet"/>
    <s v="Obat Alergi"/>
    <s v="OA0006|"/>
    <n v="74"/>
    <m/>
    <s v=""/>
    <s v="RS DQLab"/>
    <x v="1"/>
    <s v=""/>
    <s v=""/>
    <s v=""/>
    <n v="25322"/>
    <n v="1873828"/>
  </r>
  <r>
    <s v="DQ-01979"/>
    <x v="303"/>
    <x v="0"/>
    <s v="OA0006"/>
    <s v="Dexteem Box Plus 100 Tablet"/>
    <s v="Obat Alergi"/>
    <s v="OA0006|"/>
    <n v="99"/>
    <m/>
    <s v=""/>
    <s v="RS DQLab"/>
    <x v="1"/>
    <s v=""/>
    <s v=""/>
    <s v=""/>
    <n v="25322"/>
    <n v="2506878"/>
  </r>
  <r>
    <s v="DQ-01980"/>
    <x v="303"/>
    <x v="0"/>
    <s v="OA0006"/>
    <s v="Dexteem Box Plus 100 Tablet"/>
    <s v="Obat Alergi"/>
    <s v="OA0006|"/>
    <n v="82"/>
    <m/>
    <s v=""/>
    <s v="RS DQLab"/>
    <x v="1"/>
    <s v=""/>
    <s v=""/>
    <s v=""/>
    <n v="25322"/>
    <n v="2076404"/>
  </r>
  <r>
    <s v="DQ-01981"/>
    <x v="303"/>
    <x v="0"/>
    <s v="OA0003"/>
    <s v="Acetylcysteine Mahakam 200 mg"/>
    <s v="Obat Alergi"/>
    <s v="OA0003|"/>
    <n v="16"/>
    <m/>
    <s v=""/>
    <s v="RS DQLab"/>
    <x v="1"/>
    <s v=""/>
    <s v=""/>
    <s v=""/>
    <n v="33000"/>
    <n v="528000"/>
  </r>
  <r>
    <s v="DQ-01982"/>
    <x v="303"/>
    <x v="0"/>
    <s v="OB0004"/>
    <s v="Lo Han Kuo Infusion 12"/>
    <s v="Obat Batuk &amp; Pilek"/>
    <s v="OB0004|"/>
    <n v="63"/>
    <m/>
    <s v=""/>
    <s v="RS DQLab"/>
    <x v="1"/>
    <s v=""/>
    <s v=""/>
    <s v=""/>
    <n v="23869"/>
    <n v="1503747"/>
  </r>
  <r>
    <s v="DQ-01983"/>
    <x v="303"/>
    <x v="0"/>
    <s v="OH0004"/>
    <s v="Amlodipine Besilate"/>
    <s v="Obat Hipertensi"/>
    <s v="OH0004|"/>
    <n v="3"/>
    <m/>
    <s v=""/>
    <s v="RS DQLab"/>
    <x v="1"/>
    <s v=""/>
    <s v=""/>
    <s v=""/>
    <n v="7467"/>
    <n v="22401"/>
  </r>
  <r>
    <s v="DQ-01984"/>
    <x v="303"/>
    <x v="0"/>
    <s v="OD0005"/>
    <s v="Panadol Anak Tablet 1 Strip"/>
    <s v="Obat Sakit Kepala &amp; Demam"/>
    <s v="OD0005|"/>
    <n v="7"/>
    <m/>
    <s v=""/>
    <s v="RS DQLab"/>
    <x v="1"/>
    <s v=""/>
    <s v=""/>
    <s v=""/>
    <n v="25000"/>
    <n v="175000"/>
  </r>
  <r>
    <s v="DQ-01985"/>
    <x v="303"/>
    <x v="0"/>
    <s v="OD0010"/>
    <s v="Cilostazol Bernofarm"/>
    <s v="Obat Sakit Kepala &amp; Demam"/>
    <s v="OD0010|"/>
    <n v="6"/>
    <m/>
    <s v=""/>
    <s v="RS DQLab"/>
    <x v="1"/>
    <s v=""/>
    <s v=""/>
    <s v=""/>
    <n v="45450"/>
    <n v="272700"/>
  </r>
  <r>
    <s v="DQ-01986"/>
    <x v="304"/>
    <x v="0"/>
    <s v="OA0005"/>
    <s v="Bedak Heroxyn 150 gr"/>
    <s v="Obat Alergi"/>
    <s v="OA0005|"/>
    <n v="25"/>
    <m/>
    <s v=""/>
    <s v="RS DQLab"/>
    <x v="1"/>
    <s v=""/>
    <s v=""/>
    <s v=""/>
    <n v="16950"/>
    <n v="423750"/>
  </r>
  <r>
    <s v="DQ-01987"/>
    <x v="304"/>
    <x v="0"/>
    <s v="OT0001"/>
    <s v="Otilon Ear Drops 8 mL"/>
    <s v="Obat Telinga"/>
    <s v="OT0001|"/>
    <n v="8"/>
    <m/>
    <s v=""/>
    <s v="RS DQLab"/>
    <x v="1"/>
    <s v=""/>
    <s v=""/>
    <s v=""/>
    <n v="55000"/>
    <n v="440000"/>
  </r>
  <r>
    <s v="DQ-01988"/>
    <x v="304"/>
    <x v="0"/>
    <s v="OH0003"/>
    <s v="Candesartan Ogb Dexa"/>
    <s v="Obat Hipertensi"/>
    <s v="OH0003|"/>
    <n v="18"/>
    <m/>
    <s v=""/>
    <s v="RS DQLab"/>
    <x v="1"/>
    <s v=""/>
    <s v=""/>
    <s v=""/>
    <n v="5000"/>
    <n v="90000"/>
  </r>
  <r>
    <s v="DQ-01989"/>
    <x v="304"/>
    <x v="0"/>
    <s v="OH0003"/>
    <s v="Candesartan Ogb Dexa"/>
    <s v="Obat Hipertensi"/>
    <s v="OH0003|"/>
    <n v="44"/>
    <m/>
    <s v=""/>
    <s v="RS DQLab"/>
    <x v="1"/>
    <s v=""/>
    <s v=""/>
    <s v=""/>
    <n v="5000"/>
    <n v="220000"/>
  </r>
  <r>
    <s v="DQ-01990"/>
    <x v="304"/>
    <x v="0"/>
    <s v="OA0006"/>
    <s v="Dexteem Box Plus 100 Tablet"/>
    <s v="Obat Alergi"/>
    <s v="OA0006|"/>
    <n v="15"/>
    <m/>
    <s v=""/>
    <s v="RS DQLab"/>
    <x v="1"/>
    <s v=""/>
    <s v=""/>
    <s v=""/>
    <n v="25322"/>
    <n v="379830"/>
  </r>
  <r>
    <s v="DQ-01991"/>
    <x v="304"/>
    <x v="0"/>
    <s v="OD0001"/>
    <s v="Koolfever"/>
    <s v="Obat Sakit Kepala &amp; Demam"/>
    <s v="OD0001|"/>
    <n v="32"/>
    <m/>
    <s v=""/>
    <s v="RS DQLab"/>
    <x v="1"/>
    <s v=""/>
    <s v=""/>
    <s v=""/>
    <n v="7500"/>
    <n v="240000"/>
  </r>
  <r>
    <s v="DQ-01992"/>
    <x v="304"/>
    <x v="0"/>
    <s v="OD0001"/>
    <s v="Koolfever"/>
    <s v="Obat Sakit Kepala &amp; Demam"/>
    <s v="OD0001|"/>
    <n v="84"/>
    <m/>
    <s v=""/>
    <s v="RS DQLab"/>
    <x v="1"/>
    <s v=""/>
    <s v=""/>
    <s v=""/>
    <n v="7500"/>
    <n v="630000"/>
  </r>
  <r>
    <s v="DQ-01993"/>
    <x v="304"/>
    <x v="0"/>
    <s v="OH0006"/>
    <s v="Irvell 150MG Box 20 Tablet"/>
    <s v="Obat Hipertensi"/>
    <s v="OH0006|"/>
    <n v="25"/>
    <m/>
    <s v=""/>
    <s v="RS DQLab"/>
    <x v="1"/>
    <s v=""/>
    <s v=""/>
    <s v=""/>
    <n v="143991"/>
    <n v="3599775"/>
  </r>
  <r>
    <s v="DQ-01994"/>
    <x v="305"/>
    <x v="0"/>
    <s v="OK0001"/>
    <s v="Simvastatin 10 MG Strip 10"/>
    <s v="Obat Kolesterol"/>
    <s v="OK0001|"/>
    <n v="25"/>
    <m/>
    <s v=""/>
    <s v="RS DQLab"/>
    <x v="1"/>
    <s v=""/>
    <s v=""/>
    <s v=""/>
    <n v="6222"/>
    <n v="155550"/>
  </r>
  <r>
    <s v="DQ-01995"/>
    <x v="305"/>
    <x v="0"/>
    <s v="OB0002"/>
    <s v="Decolsen 1 Strip 4 Tablet"/>
    <s v="Obat Batuk &amp; Pilek"/>
    <s v="OB0002|"/>
    <n v="45"/>
    <m/>
    <s v=""/>
    <s v="RS DQLab"/>
    <x v="1"/>
    <s v=""/>
    <s v=""/>
    <s v=""/>
    <n v="2886"/>
    <n v="129870"/>
  </r>
  <r>
    <s v="DQ-01996"/>
    <x v="305"/>
    <x v="0"/>
    <s v="OB0002"/>
    <s v="Decolsen 1 Strip 4 Tablet"/>
    <s v="Obat Batuk &amp; Pilek"/>
    <s v="OB0002|"/>
    <n v="38"/>
    <m/>
    <s v=""/>
    <s v="RS DQLab"/>
    <x v="1"/>
    <s v=""/>
    <s v=""/>
    <s v=""/>
    <n v="2886"/>
    <n v="109668"/>
  </r>
  <r>
    <s v="DQ-01997"/>
    <x v="305"/>
    <x v="0"/>
    <s v="OD0008"/>
    <s v="Bodrex Extra"/>
    <s v="Obat Sakit Kepala &amp; Demam"/>
    <s v="OD0008|"/>
    <n v="3"/>
    <m/>
    <s v=""/>
    <s v="RS DQLab"/>
    <x v="1"/>
    <s v=""/>
    <s v=""/>
    <s v=""/>
    <n v="50788"/>
    <n v="152364"/>
  </r>
  <r>
    <s v="DQ-01998"/>
    <x v="305"/>
    <x v="0"/>
    <s v="OD0008"/>
    <s v="Bodrex Extra"/>
    <s v="Obat Sakit Kepala &amp; Demam"/>
    <s v="OD0008|"/>
    <n v="33"/>
    <m/>
    <s v=""/>
    <s v="RS DQLab"/>
    <x v="1"/>
    <s v=""/>
    <s v=""/>
    <s v=""/>
    <n v="50788"/>
    <n v="1676004"/>
  </r>
  <r>
    <s v="DQ-01999"/>
    <x v="305"/>
    <x v="0"/>
    <s v="OH0005"/>
    <s v="Irbesartan"/>
    <s v="Obat Hipertensi"/>
    <s v="OH0005|"/>
    <n v="51"/>
    <m/>
    <s v=""/>
    <s v="RS DQLab"/>
    <x v="1"/>
    <s v=""/>
    <s v=""/>
    <s v=""/>
    <n v="108794"/>
    <n v="5548494"/>
  </r>
  <r>
    <s v="DQ-02000"/>
    <x v="305"/>
    <x v="0"/>
    <s v="OA0003"/>
    <s v="Acetylcysteine Mahakam 200 mg"/>
    <s v="Obat Alergi"/>
    <s v="OA0003|"/>
    <n v="14"/>
    <m/>
    <s v=""/>
    <s v="RS DQLab"/>
    <x v="1"/>
    <s v=""/>
    <s v=""/>
    <s v=""/>
    <n v="33000"/>
    <n v="462000"/>
  </r>
  <r>
    <s v="DQ-02001"/>
    <x v="305"/>
    <x v="0"/>
    <s v="OB0004"/>
    <s v="Lo Han Kuo Infusion 12"/>
    <s v="Obat Batuk &amp; Pilek"/>
    <s v="OB0004|"/>
    <n v="53"/>
    <m/>
    <s v=""/>
    <s v="RS DQLab"/>
    <x v="1"/>
    <s v=""/>
    <s v=""/>
    <s v=""/>
    <n v="23869"/>
    <n v="1265057"/>
  </r>
  <r>
    <s v="DQ-02002"/>
    <x v="305"/>
    <x v="0"/>
    <s v="OA0005"/>
    <s v="Bedak Heroxyn 150 gr"/>
    <s v="Obat Alergi"/>
    <s v="OA0005|DQLab-10"/>
    <n v="2000"/>
    <s v="DQLab-10"/>
    <s v="DQLab Pharmacy Cempaka Putih"/>
    <m/>
    <x v="0"/>
    <n v="21"/>
    <n v="16272"/>
    <n v="32544000"/>
    <s v=""/>
    <s v=""/>
  </r>
  <r>
    <s v="DQ-02003"/>
    <x v="305"/>
    <x v="0"/>
    <s v="OA0006"/>
    <s v="Dexteem Box Plus 100 Tablet"/>
    <s v="Obat Alergi"/>
    <s v="OA0006|DQLab-01"/>
    <n v="1000"/>
    <s v="DQLab-01"/>
    <s v="DQLab Pharmacy Kebon Jeruk"/>
    <m/>
    <x v="0"/>
    <n v="14"/>
    <n v="24562"/>
    <n v="24562000"/>
    <s v=""/>
    <s v=""/>
  </r>
  <r>
    <s v="DQ-02004"/>
    <x v="305"/>
    <x v="0"/>
    <s v="OD0001"/>
    <s v="Koolfever"/>
    <s v="Obat Sakit Kepala &amp; Demam"/>
    <s v="OD0001|DQLab-05"/>
    <n v="2000"/>
    <s v="DQLab-05"/>
    <s v="DQLab Pharmacy Palmerah"/>
    <m/>
    <x v="0"/>
    <n v="28"/>
    <n v="7125"/>
    <n v="14250000"/>
    <s v=""/>
    <s v=""/>
  </r>
  <r>
    <s v="DQ-02005"/>
    <x v="305"/>
    <x v="0"/>
    <s v="OD0008"/>
    <s v="Bodrex Extra"/>
    <s v="Obat Sakit Kepala &amp; Demam"/>
    <s v="OD0008|DQLab-09"/>
    <n v="2000"/>
    <s v="DQLab-09"/>
    <s v="DQLab Pharmacy Setiabudi"/>
    <m/>
    <x v="0"/>
    <n v="7"/>
    <n v="52820"/>
    <n v="105640000"/>
    <s v=""/>
    <s v=""/>
  </r>
  <r>
    <s v="DQ-02006"/>
    <x v="305"/>
    <x v="0"/>
    <s v="OH0005"/>
    <s v="Irbesartan"/>
    <s v="Obat Hipertensi"/>
    <s v="OH0005|DQLab-02"/>
    <n v="1000"/>
    <s v="DQLab-02"/>
    <s v="DQLab Pharmacy Senayan"/>
    <m/>
    <x v="0"/>
    <n v="7"/>
    <n v="112058"/>
    <n v="112058000"/>
    <s v=""/>
    <s v=""/>
  </r>
  <r>
    <s v="DQ-02007"/>
    <x v="305"/>
    <x v="0"/>
    <s v="OH0006"/>
    <s v="Irvell 150MG Box 20 Tablet"/>
    <s v="Obat Hipertensi"/>
    <s v="OH0006|DQLab-16"/>
    <n v="1000"/>
    <s v="DQLab-16"/>
    <s v="DQLab Pharmacy Pulogadung"/>
    <m/>
    <x v="0"/>
    <n v="14"/>
    <n v="136791"/>
    <n v="136791000"/>
    <s v=""/>
    <s v=""/>
  </r>
  <r>
    <s v="DQ-02008"/>
    <x v="306"/>
    <x v="0"/>
    <s v="OA0005"/>
    <s v="Bedak Heroxyn 150 gr"/>
    <s v="Obat Alergi"/>
    <s v="OA0005|"/>
    <n v="33"/>
    <m/>
    <s v=""/>
    <s v="RS DQLab"/>
    <x v="1"/>
    <s v=""/>
    <s v=""/>
    <s v=""/>
    <n v="16950"/>
    <n v="559350"/>
  </r>
  <r>
    <s v="DQ-02009"/>
    <x v="306"/>
    <x v="0"/>
    <s v="OD0001"/>
    <s v="Koolfever"/>
    <s v="Obat Sakit Kepala &amp; Demam"/>
    <s v="OD0001|"/>
    <n v="13"/>
    <m/>
    <s v=""/>
    <s v="RS DQLab"/>
    <x v="1"/>
    <s v=""/>
    <s v=""/>
    <s v=""/>
    <n v="7500"/>
    <n v="97500"/>
  </r>
  <r>
    <s v="DQ-02010"/>
    <x v="306"/>
    <x v="0"/>
    <s v="OA0004"/>
    <s v="Bisoprolol Ogb Dexa"/>
    <s v="Obat Alergi"/>
    <s v="OA0004|"/>
    <n v="3"/>
    <m/>
    <s v=""/>
    <s v="RS DQLab"/>
    <x v="1"/>
    <s v=""/>
    <s v=""/>
    <s v=""/>
    <n v="10000"/>
    <n v="30000"/>
  </r>
  <r>
    <s v="DQ-02011"/>
    <x v="307"/>
    <x v="0"/>
    <s v="OB0002"/>
    <s v="Decolsen 1 Strip 4 Tablet"/>
    <s v="Obat Batuk &amp; Pilek"/>
    <s v="OB0002|"/>
    <n v="17"/>
    <m/>
    <s v=""/>
    <s v="RS DQLab"/>
    <x v="1"/>
    <s v=""/>
    <s v=""/>
    <s v=""/>
    <n v="2886"/>
    <n v="49062"/>
  </r>
  <r>
    <s v="DQ-02012"/>
    <x v="307"/>
    <x v="0"/>
    <s v="OA0005"/>
    <s v="Bedak Heroxyn 150 gr"/>
    <s v="Obat Alergi"/>
    <s v="OA0005|"/>
    <n v="82"/>
    <m/>
    <s v=""/>
    <s v="RS DQLab"/>
    <x v="1"/>
    <s v=""/>
    <s v=""/>
    <s v=""/>
    <n v="16950"/>
    <n v="1389900"/>
  </r>
  <r>
    <s v="DQ-02013"/>
    <x v="307"/>
    <x v="0"/>
    <s v="OT0001"/>
    <s v="Otilon Ear Drops 8 mL"/>
    <s v="Obat Telinga"/>
    <s v="OT0001|"/>
    <n v="8"/>
    <m/>
    <s v=""/>
    <s v="RS DQLab"/>
    <x v="1"/>
    <s v=""/>
    <s v=""/>
    <s v=""/>
    <n v="55000"/>
    <n v="440000"/>
  </r>
  <r>
    <s v="DQ-02014"/>
    <x v="307"/>
    <x v="0"/>
    <s v="OB0006"/>
    <s v="Ultraflu Box Isi 25 Strip"/>
    <s v="Obat Batuk &amp; Pilek"/>
    <s v="OB0006|"/>
    <n v="11"/>
    <m/>
    <s v=""/>
    <s v="RS DQLab"/>
    <x v="1"/>
    <s v=""/>
    <s v=""/>
    <s v=""/>
    <n v="72500"/>
    <n v="797500"/>
  </r>
  <r>
    <s v="DQ-02015"/>
    <x v="307"/>
    <x v="0"/>
    <s v="OK0002"/>
    <s v="Hyperchol 100 MG 12 KPS"/>
    <s v="Obat Kolesterol"/>
    <s v="OK0002|"/>
    <n v="77"/>
    <m/>
    <s v=""/>
    <s v="RS DQLab"/>
    <x v="1"/>
    <s v=""/>
    <s v=""/>
    <s v=""/>
    <n v="42800"/>
    <n v="3295600"/>
  </r>
  <r>
    <s v="DQ-02016"/>
    <x v="308"/>
    <x v="0"/>
    <s v="OD0008"/>
    <s v="Bodrex Extra"/>
    <s v="Obat Sakit Kepala &amp; Demam"/>
    <s v="OD0008|"/>
    <n v="65"/>
    <m/>
    <s v=""/>
    <s v="RS DQLab"/>
    <x v="1"/>
    <s v=""/>
    <s v=""/>
    <s v=""/>
    <n v="50788"/>
    <n v="3301220"/>
  </r>
  <r>
    <s v="DQ-02017"/>
    <x v="308"/>
    <x v="0"/>
    <s v="OD0009"/>
    <s v="Sanmol 500 MG 4 Tablet"/>
    <s v="Obat Sakit Kepala &amp; Demam"/>
    <s v="OD0009|"/>
    <n v="34"/>
    <m/>
    <s v=""/>
    <s v="RS DQLab"/>
    <x v="1"/>
    <s v=""/>
    <s v=""/>
    <s v=""/>
    <n v="1600"/>
    <n v="54400"/>
  </r>
  <r>
    <s v="DQ-02018"/>
    <x v="308"/>
    <x v="0"/>
    <s v="OD0009"/>
    <s v="Sanmol 500 MG 4 Tablet"/>
    <s v="Obat Sakit Kepala &amp; Demam"/>
    <s v="OD0009|"/>
    <n v="43"/>
    <m/>
    <s v=""/>
    <s v="RS DQLab"/>
    <x v="1"/>
    <s v=""/>
    <s v=""/>
    <s v=""/>
    <n v="1600"/>
    <n v="68800"/>
  </r>
  <r>
    <s v="DQ-02019"/>
    <x v="308"/>
    <x v="0"/>
    <s v="OA0006"/>
    <s v="Dexteem Box Plus 100 Tablet"/>
    <s v="Obat Alergi"/>
    <s v="OA0006|"/>
    <n v="3"/>
    <m/>
    <s v=""/>
    <s v="RS DQLab"/>
    <x v="1"/>
    <s v=""/>
    <s v=""/>
    <s v=""/>
    <n v="25322"/>
    <n v="75966"/>
  </r>
  <r>
    <s v="DQ-02020"/>
    <x v="308"/>
    <x v="0"/>
    <s v="OB0004"/>
    <s v="Lo Han Kuo Infusion 12"/>
    <s v="Obat Batuk &amp; Pilek"/>
    <s v="OB0004|"/>
    <n v="37"/>
    <m/>
    <s v=""/>
    <s v="RS DQLab"/>
    <x v="1"/>
    <s v=""/>
    <s v=""/>
    <s v=""/>
    <n v="23869"/>
    <n v="883153"/>
  </r>
  <r>
    <s v="DQ-02021"/>
    <x v="308"/>
    <x v="0"/>
    <s v="OH0004"/>
    <s v="Amlodipine Besilate"/>
    <s v="Obat Hipertensi"/>
    <s v="OH0004|"/>
    <n v="190"/>
    <m/>
    <s v=""/>
    <s v="RS DQLab"/>
    <x v="1"/>
    <s v=""/>
    <s v=""/>
    <s v=""/>
    <n v="7467"/>
    <n v="1418730"/>
  </r>
  <r>
    <s v="DQ-02022"/>
    <x v="308"/>
    <x v="0"/>
    <s v="OH0006"/>
    <s v="Irvell 150MG Box 20 Tablet"/>
    <s v="Obat Hipertensi"/>
    <s v="OH0006|"/>
    <n v="35"/>
    <m/>
    <s v=""/>
    <s v="RS DQLab"/>
    <x v="1"/>
    <s v=""/>
    <s v=""/>
    <s v=""/>
    <n v="143991"/>
    <n v="5039685"/>
  </r>
  <r>
    <s v="DQ-02023"/>
    <x v="308"/>
    <x v="0"/>
    <s v="OD0010"/>
    <s v="Cilostazol Bernofarm"/>
    <s v="Obat Sakit Kepala &amp; Demam"/>
    <s v="OD0010|"/>
    <n v="106"/>
    <m/>
    <s v=""/>
    <s v="RS DQLab"/>
    <x v="1"/>
    <s v=""/>
    <s v=""/>
    <s v=""/>
    <n v="45450"/>
    <n v="4817700"/>
  </r>
  <r>
    <s v="DQ-02024"/>
    <x v="309"/>
    <x v="0"/>
    <s v="OH0005"/>
    <s v="Irbesartan"/>
    <s v="Obat Hipertensi"/>
    <s v="OH0005|"/>
    <n v="14"/>
    <m/>
    <s v=""/>
    <s v="RS DQLab"/>
    <x v="1"/>
    <s v=""/>
    <s v=""/>
    <s v=""/>
    <n v="108794"/>
    <n v="1523116"/>
  </r>
  <r>
    <s v="DQ-02025"/>
    <x v="309"/>
    <x v="0"/>
    <s v="OD0007"/>
    <s v="Sanmol Paracetamol"/>
    <s v="Obat Sakit Kepala &amp; Demam"/>
    <s v="OD0007|"/>
    <n v="4"/>
    <m/>
    <s v=""/>
    <s v="RS DQLab"/>
    <x v="1"/>
    <s v=""/>
    <s v=""/>
    <s v=""/>
    <n v="16100"/>
    <n v="64400"/>
  </r>
  <r>
    <s v="DQ-02026"/>
    <x v="309"/>
    <x v="0"/>
    <s v="OD0007"/>
    <s v="Sanmol Paracetamol"/>
    <s v="Obat Sakit Kepala &amp; Demam"/>
    <s v="OD0007|"/>
    <n v="14"/>
    <m/>
    <s v=""/>
    <s v="RS DQLab"/>
    <x v="1"/>
    <s v=""/>
    <s v=""/>
    <s v=""/>
    <n v="16100"/>
    <n v="225400"/>
  </r>
  <r>
    <s v="DQ-02027"/>
    <x v="309"/>
    <x v="0"/>
    <s v="OA0004"/>
    <s v="Bisoprolol Ogb Dexa"/>
    <s v="Obat Alergi"/>
    <s v="OA0004|"/>
    <n v="466"/>
    <m/>
    <s v=""/>
    <s v="RS DQLab"/>
    <x v="1"/>
    <s v=""/>
    <s v=""/>
    <s v=""/>
    <n v="10000"/>
    <n v="4660000"/>
  </r>
  <r>
    <s v="DQ-02028"/>
    <x v="309"/>
    <x v="0"/>
    <s v="OH0006"/>
    <s v="Irvell 150MG Box 20 Tablet"/>
    <s v="Obat Hipertensi"/>
    <s v="OH0006|"/>
    <n v="52"/>
    <m/>
    <s v=""/>
    <s v="RS DQLab"/>
    <x v="1"/>
    <s v=""/>
    <s v=""/>
    <s v=""/>
    <n v="143991"/>
    <n v="7487532"/>
  </r>
  <r>
    <s v="DQ-02029"/>
    <x v="310"/>
    <x v="0"/>
    <s v="OB0002"/>
    <s v="Decolsen 1 Strip 4 Tablet"/>
    <s v="Obat Batuk &amp; Pilek"/>
    <s v="OB0002|"/>
    <n v="31"/>
    <m/>
    <s v=""/>
    <s v="RS DQLab"/>
    <x v="1"/>
    <s v=""/>
    <s v=""/>
    <s v=""/>
    <n v="2886"/>
    <n v="89466"/>
  </r>
  <r>
    <s v="DQ-02030"/>
    <x v="310"/>
    <x v="0"/>
    <s v="OB0002"/>
    <s v="Decolsen 1 Strip 4 Tablet"/>
    <s v="Obat Batuk &amp; Pilek"/>
    <s v="OB0002|"/>
    <n v="71"/>
    <m/>
    <s v=""/>
    <s v="RS DQLab"/>
    <x v="1"/>
    <s v=""/>
    <s v=""/>
    <s v=""/>
    <n v="2886"/>
    <n v="204906"/>
  </r>
  <r>
    <s v="DQ-02031"/>
    <x v="310"/>
    <x v="0"/>
    <s v="OB0002"/>
    <s v="Decolsen 1 Strip 4 Tablet"/>
    <s v="Obat Batuk &amp; Pilek"/>
    <s v="OB0002|"/>
    <n v="81"/>
    <m/>
    <s v=""/>
    <s v="RS DQLab"/>
    <x v="1"/>
    <s v=""/>
    <s v=""/>
    <s v=""/>
    <n v="2886"/>
    <n v="233766"/>
  </r>
  <r>
    <s v="DQ-02032"/>
    <x v="310"/>
    <x v="0"/>
    <s v="OA0005"/>
    <s v="Bedak Heroxyn 150 gr"/>
    <s v="Obat Alergi"/>
    <s v="OA0005|"/>
    <n v="62"/>
    <m/>
    <s v=""/>
    <s v="RS DQLab"/>
    <x v="1"/>
    <s v=""/>
    <s v=""/>
    <s v=""/>
    <n v="16950"/>
    <n v="1050900"/>
  </r>
  <r>
    <s v="DQ-02033"/>
    <x v="310"/>
    <x v="0"/>
    <s v="OA0005"/>
    <s v="Bedak Heroxyn 150 gr"/>
    <s v="Obat Alergi"/>
    <s v="OA0005|"/>
    <n v="21"/>
    <m/>
    <s v=""/>
    <s v="RS DQLab"/>
    <x v="1"/>
    <s v=""/>
    <s v=""/>
    <s v=""/>
    <n v="16950"/>
    <n v="355950"/>
  </r>
  <r>
    <s v="DQ-02034"/>
    <x v="310"/>
    <x v="0"/>
    <s v="OD0009"/>
    <s v="Sanmol 500 MG 4 Tablet"/>
    <s v="Obat Sakit Kepala &amp; Demam"/>
    <s v="OD0009|"/>
    <n v="1"/>
    <m/>
    <s v=""/>
    <s v="RS DQLab"/>
    <x v="1"/>
    <s v=""/>
    <s v=""/>
    <s v=""/>
    <n v="1600"/>
    <n v="1600"/>
  </r>
  <r>
    <s v="DQ-02035"/>
    <x v="310"/>
    <x v="0"/>
    <s v="OH0003"/>
    <s v="Candesartan Ogb Dexa"/>
    <s v="Obat Hipertensi"/>
    <s v="OH0003|"/>
    <n v="24"/>
    <m/>
    <s v=""/>
    <s v="RS DQLab"/>
    <x v="1"/>
    <s v=""/>
    <s v=""/>
    <s v=""/>
    <n v="5000"/>
    <n v="120000"/>
  </r>
  <r>
    <s v="DQ-02036"/>
    <x v="310"/>
    <x v="0"/>
    <s v="OA0006"/>
    <s v="Dexteem Box Plus 100 Tablet"/>
    <s v="Obat Alergi"/>
    <s v="OA0006|"/>
    <n v="29"/>
    <m/>
    <s v=""/>
    <s v="RS DQLab"/>
    <x v="1"/>
    <s v=""/>
    <s v=""/>
    <s v=""/>
    <n v="25322"/>
    <n v="734338"/>
  </r>
  <r>
    <s v="DQ-02037"/>
    <x v="310"/>
    <x v="0"/>
    <s v="OB0006"/>
    <s v="Ultraflu Box Isi 25 Strip"/>
    <s v="Obat Batuk &amp; Pilek"/>
    <s v="OB0006|"/>
    <n v="0"/>
    <m/>
    <s v=""/>
    <s v="RS DQLab"/>
    <x v="1"/>
    <s v=""/>
    <s v=""/>
    <s v=""/>
    <n v="72500"/>
    <n v="0"/>
  </r>
  <r>
    <s v="DQ-02038"/>
    <x v="310"/>
    <x v="0"/>
    <s v="OK0002"/>
    <s v="Hyperchol 100 MG 12 KPS"/>
    <s v="Obat Kolesterol"/>
    <s v="OK0002|"/>
    <n v="56"/>
    <m/>
    <s v=""/>
    <s v="RS DQLab"/>
    <x v="1"/>
    <s v=""/>
    <s v=""/>
    <s v=""/>
    <n v="42800"/>
    <n v="2396800"/>
  </r>
  <r>
    <s v="DQ-02039"/>
    <x v="310"/>
    <x v="0"/>
    <s v="OA0003"/>
    <s v="Acetylcysteine Mahakam 200 mg"/>
    <s v="Obat Alergi"/>
    <s v="OA0003|"/>
    <n v="11"/>
    <m/>
    <s v=""/>
    <s v="RS DQLab"/>
    <x v="1"/>
    <s v=""/>
    <s v=""/>
    <s v=""/>
    <n v="33000"/>
    <n v="363000"/>
  </r>
  <r>
    <s v="DQ-02040"/>
    <x v="311"/>
    <x v="0"/>
    <s v="OB0002"/>
    <s v="Decolsen 1 Strip 4 Tablet"/>
    <s v="Obat Batuk &amp; Pilek"/>
    <s v="OB0002|"/>
    <n v="44"/>
    <m/>
    <s v=""/>
    <s v="RS DQLab"/>
    <x v="1"/>
    <s v=""/>
    <s v=""/>
    <s v=""/>
    <n v="2886"/>
    <n v="126984"/>
  </r>
  <r>
    <s v="DQ-02041"/>
    <x v="311"/>
    <x v="0"/>
    <s v="OH0005"/>
    <s v="Irbesartan"/>
    <s v="Obat Hipertensi"/>
    <s v="OH0005|"/>
    <n v="40"/>
    <m/>
    <s v=""/>
    <s v="RS DQLab"/>
    <x v="1"/>
    <s v=""/>
    <s v=""/>
    <s v=""/>
    <n v="108794"/>
    <n v="4351760"/>
  </r>
  <r>
    <s v="DQ-02042"/>
    <x v="311"/>
    <x v="0"/>
    <s v="OT0001"/>
    <s v="Otilon Ear Drops 8 mL"/>
    <s v="Obat Telinga"/>
    <s v="OT0001|"/>
    <n v="52"/>
    <m/>
    <s v=""/>
    <s v="RS DQLab"/>
    <x v="1"/>
    <s v=""/>
    <s v=""/>
    <s v=""/>
    <n v="55000"/>
    <n v="2860000"/>
  </r>
  <r>
    <s v="DQ-02043"/>
    <x v="311"/>
    <x v="0"/>
    <s v="OA0006"/>
    <s v="Dexteem Box Plus 100 Tablet"/>
    <s v="Obat Alergi"/>
    <s v="OA0006|"/>
    <n v="31"/>
    <m/>
    <s v=""/>
    <s v="RS DQLab"/>
    <x v="1"/>
    <s v=""/>
    <s v=""/>
    <s v=""/>
    <n v="25322"/>
    <n v="784982"/>
  </r>
  <r>
    <s v="DQ-02044"/>
    <x v="311"/>
    <x v="0"/>
    <s v="OD0001"/>
    <s v="Koolfever"/>
    <s v="Obat Sakit Kepala &amp; Demam"/>
    <s v="OD0001|"/>
    <n v="100"/>
    <m/>
    <s v=""/>
    <s v="RS DQLab"/>
    <x v="1"/>
    <s v=""/>
    <s v=""/>
    <s v=""/>
    <n v="7500"/>
    <n v="750000"/>
  </r>
  <r>
    <s v="DQ-02045"/>
    <x v="311"/>
    <x v="0"/>
    <s v="OH0001"/>
    <s v="Carditens"/>
    <s v="Obat Hipertensi"/>
    <s v="OH0001|"/>
    <n v="130"/>
    <m/>
    <s v=""/>
    <s v="RS DQLab"/>
    <x v="1"/>
    <s v=""/>
    <s v=""/>
    <s v=""/>
    <n v="100000"/>
    <n v="13000000"/>
  </r>
  <r>
    <s v="DQ-02046"/>
    <x v="311"/>
    <x v="0"/>
    <s v="OB0008"/>
    <s v="Konidin 4 Tablet"/>
    <s v="Obat Batuk &amp; Pilek"/>
    <s v="OB0008|"/>
    <n v="14"/>
    <m/>
    <s v=""/>
    <s v="RS DQLab"/>
    <x v="1"/>
    <s v=""/>
    <s v=""/>
    <s v=""/>
    <n v="2460"/>
    <n v="34440"/>
  </r>
  <r>
    <s v="DQ-02047"/>
    <x v="312"/>
    <x v="0"/>
    <s v="OB0002"/>
    <s v="Decolsen 1 Strip 4 Tablet"/>
    <s v="Obat Batuk &amp; Pilek"/>
    <s v="OB0002|"/>
    <n v="65"/>
    <m/>
    <s v=""/>
    <s v="RS DQLab"/>
    <x v="1"/>
    <s v=""/>
    <s v=""/>
    <s v=""/>
    <n v="2886"/>
    <n v="187590"/>
  </r>
  <r>
    <s v="DQ-02048"/>
    <x v="312"/>
    <x v="0"/>
    <s v="OD0008"/>
    <s v="Bodrex Extra"/>
    <s v="Obat Sakit Kepala &amp; Demam"/>
    <s v="OD0008|"/>
    <n v="51"/>
    <m/>
    <s v=""/>
    <s v="RS DQLab"/>
    <x v="1"/>
    <s v=""/>
    <s v=""/>
    <s v=""/>
    <n v="50788"/>
    <n v="2590188"/>
  </r>
  <r>
    <s v="DQ-02049"/>
    <x v="312"/>
    <x v="0"/>
    <s v="OD0008"/>
    <s v="Bodrex Extra"/>
    <s v="Obat Sakit Kepala &amp; Demam"/>
    <s v="OD0008|"/>
    <n v="26"/>
    <m/>
    <s v=""/>
    <s v="RS DQLab"/>
    <x v="1"/>
    <s v=""/>
    <s v=""/>
    <s v=""/>
    <n v="50788"/>
    <n v="1320488"/>
  </r>
  <r>
    <s v="DQ-02050"/>
    <x v="312"/>
    <x v="0"/>
    <s v="OT0001"/>
    <s v="Otilon Ear Drops 8 mL"/>
    <s v="Obat Telinga"/>
    <s v="OT0001|"/>
    <n v="31"/>
    <m/>
    <s v=""/>
    <s v="RS DQLab"/>
    <x v="1"/>
    <s v=""/>
    <s v=""/>
    <s v=""/>
    <n v="55000"/>
    <n v="1705000"/>
  </r>
  <r>
    <s v="DQ-02051"/>
    <x v="312"/>
    <x v="0"/>
    <s v="OH0003"/>
    <s v="Candesartan Ogb Dexa"/>
    <s v="Obat Hipertensi"/>
    <s v="OH0003|"/>
    <n v="32"/>
    <m/>
    <s v=""/>
    <s v="RS DQLab"/>
    <x v="1"/>
    <s v=""/>
    <s v=""/>
    <s v=""/>
    <n v="5000"/>
    <n v="160000"/>
  </r>
  <r>
    <s v="DQ-02052"/>
    <x v="312"/>
    <x v="0"/>
    <s v="OD0007"/>
    <s v="Sanmol Paracetamol"/>
    <s v="Obat Sakit Kepala &amp; Demam"/>
    <s v="OD0007|"/>
    <n v="26"/>
    <m/>
    <s v=""/>
    <s v="RS DQLab"/>
    <x v="1"/>
    <s v=""/>
    <s v=""/>
    <s v=""/>
    <n v="16100"/>
    <n v="418600"/>
  </r>
  <r>
    <s v="DQ-02053"/>
    <x v="312"/>
    <x v="0"/>
    <s v="OD0011"/>
    <s v="Paramex Tablet / Obat"/>
    <s v="Obat Sakit Kepala &amp; Demam"/>
    <s v="OD0011|"/>
    <n v="21"/>
    <m/>
    <s v=""/>
    <s v="RS DQLab"/>
    <x v="1"/>
    <s v=""/>
    <s v=""/>
    <s v=""/>
    <n v="2560"/>
    <n v="53760"/>
  </r>
  <r>
    <s v="DQ-02054"/>
    <x v="312"/>
    <x v="0"/>
    <s v="OD0006"/>
    <s v="Proris Ibuprofen"/>
    <s v="Obat Sakit Kepala &amp; Demam"/>
    <s v="OD0006|"/>
    <n v="19"/>
    <m/>
    <s v=""/>
    <s v="RS DQLab"/>
    <x v="1"/>
    <s v=""/>
    <s v=""/>
    <s v=""/>
    <n v="25000"/>
    <n v="475000"/>
  </r>
  <r>
    <s v="DQ-02055"/>
    <x v="312"/>
    <x v="0"/>
    <s v="OH0006"/>
    <s v="Irvell 150MG Box 20 Tablet"/>
    <s v="Obat Hipertensi"/>
    <s v="OH0006|"/>
    <n v="14"/>
    <m/>
    <s v=""/>
    <s v="RS DQLab"/>
    <x v="1"/>
    <s v=""/>
    <s v=""/>
    <s v=""/>
    <n v="143991"/>
    <n v="2015874"/>
  </r>
  <r>
    <s v="DQ-02056"/>
    <x v="313"/>
    <x v="0"/>
    <s v="OB0002"/>
    <s v="Decolsen 1 Strip 4 Tablet"/>
    <s v="Obat Batuk &amp; Pilek"/>
    <s v="OB0002|"/>
    <n v="92"/>
    <m/>
    <s v=""/>
    <s v="RS DQLab"/>
    <x v="1"/>
    <s v=""/>
    <s v=""/>
    <s v=""/>
    <n v="2886"/>
    <n v="265512"/>
  </r>
  <r>
    <s v="DQ-02057"/>
    <x v="313"/>
    <x v="0"/>
    <s v="OH0005"/>
    <s v="Irbesartan"/>
    <s v="Obat Hipertensi"/>
    <s v="OH0005|"/>
    <n v="11"/>
    <m/>
    <s v=""/>
    <s v="RS DQLab"/>
    <x v="1"/>
    <s v=""/>
    <s v=""/>
    <s v=""/>
    <n v="108794"/>
    <n v="1196734"/>
  </r>
  <r>
    <s v="DQ-02058"/>
    <x v="313"/>
    <x v="0"/>
    <s v="OD0011"/>
    <s v="Paramex Tablet / Obat"/>
    <s v="Obat Sakit Kepala &amp; Demam"/>
    <s v="OD0011|"/>
    <n v="46"/>
    <m/>
    <s v=""/>
    <s v="RS DQLab"/>
    <x v="1"/>
    <s v=""/>
    <s v=""/>
    <s v=""/>
    <n v="2560"/>
    <n v="117760"/>
  </r>
  <r>
    <s v="DQ-02059"/>
    <x v="313"/>
    <x v="0"/>
    <s v="OH0001"/>
    <s v="Carditens"/>
    <s v="Obat Hipertensi"/>
    <s v="OH0001|"/>
    <n v="1"/>
    <m/>
    <s v=""/>
    <s v="RS DQLab"/>
    <x v="1"/>
    <s v=""/>
    <s v=""/>
    <s v=""/>
    <n v="100000"/>
    <n v="100000"/>
  </r>
  <r>
    <s v="DQ-02060"/>
    <x v="313"/>
    <x v="0"/>
    <s v="OB0007"/>
    <s v="Vicks Inhaler 0.5 mL"/>
    <s v="Obat Batuk &amp; Pilek"/>
    <s v="OB0007|"/>
    <n v="32"/>
    <m/>
    <s v=""/>
    <s v="RS DQLab"/>
    <x v="1"/>
    <s v=""/>
    <s v=""/>
    <s v=""/>
    <n v="16155"/>
    <n v="516960"/>
  </r>
  <r>
    <s v="DQ-02061"/>
    <x v="313"/>
    <x v="0"/>
    <s v="OD0006"/>
    <s v="Proris Ibuprofen"/>
    <s v="Obat Sakit Kepala &amp; Demam"/>
    <s v="OD0006|"/>
    <n v="25"/>
    <m/>
    <s v=""/>
    <s v="RS DQLab"/>
    <x v="1"/>
    <s v=""/>
    <s v=""/>
    <s v=""/>
    <n v="25000"/>
    <n v="625000"/>
  </r>
  <r>
    <s v="DQ-02062"/>
    <x v="314"/>
    <x v="0"/>
    <s v="OA0002"/>
    <s v="Ketoconazole Ogb Dexa"/>
    <s v="Obat Alergi"/>
    <s v="OA0002|"/>
    <n v="10"/>
    <m/>
    <s v=""/>
    <s v="RS DQLab"/>
    <x v="1"/>
    <s v=""/>
    <s v=""/>
    <s v=""/>
    <n v="4480"/>
    <n v="44800"/>
  </r>
  <r>
    <s v="DQ-02063"/>
    <x v="314"/>
    <x v="0"/>
    <s v="OB0002"/>
    <s v="Decolsen 1 Strip 4 Tablet"/>
    <s v="Obat Batuk &amp; Pilek"/>
    <s v="OB0002|"/>
    <n v="4"/>
    <m/>
    <s v=""/>
    <s v="RS DQLab"/>
    <x v="1"/>
    <s v=""/>
    <s v=""/>
    <s v=""/>
    <n v="2886"/>
    <n v="11544"/>
  </r>
  <r>
    <s v="DQ-02064"/>
    <x v="314"/>
    <x v="0"/>
    <s v="OA0005"/>
    <s v="Bedak Heroxyn 150 gr"/>
    <s v="Obat Alergi"/>
    <s v="OA0005|"/>
    <n v="20"/>
    <m/>
    <s v=""/>
    <s v="RS DQLab"/>
    <x v="1"/>
    <s v=""/>
    <s v=""/>
    <s v=""/>
    <n v="16950"/>
    <n v="339000"/>
  </r>
  <r>
    <s v="DQ-02065"/>
    <x v="314"/>
    <x v="0"/>
    <s v="OH0005"/>
    <s v="Irbesartan"/>
    <s v="Obat Hipertensi"/>
    <s v="OH0005|"/>
    <n v="38"/>
    <m/>
    <s v=""/>
    <s v="RS DQLab"/>
    <x v="1"/>
    <s v=""/>
    <s v=""/>
    <s v=""/>
    <n v="108794"/>
    <n v="4134172"/>
  </r>
  <r>
    <s v="DQ-02066"/>
    <x v="314"/>
    <x v="0"/>
    <s v="OD0009"/>
    <s v="Sanmol 500 MG 4 Tablet"/>
    <s v="Obat Sakit Kepala &amp; Demam"/>
    <s v="OD0009|"/>
    <n v="37"/>
    <m/>
    <s v=""/>
    <s v="RS DQLab"/>
    <x v="1"/>
    <s v=""/>
    <s v=""/>
    <s v=""/>
    <n v="1600"/>
    <n v="59200"/>
  </r>
  <r>
    <s v="DQ-02067"/>
    <x v="314"/>
    <x v="0"/>
    <s v="OH0003"/>
    <s v="Candesartan Ogb Dexa"/>
    <s v="Obat Hipertensi"/>
    <s v="OH0003|"/>
    <n v="32"/>
    <m/>
    <s v=""/>
    <s v="RS DQLab"/>
    <x v="1"/>
    <s v=""/>
    <s v=""/>
    <s v=""/>
    <n v="5000"/>
    <n v="160000"/>
  </r>
  <r>
    <s v="DQ-02068"/>
    <x v="314"/>
    <x v="0"/>
    <s v="OD0011"/>
    <s v="Paramex Tablet / Obat"/>
    <s v="Obat Sakit Kepala &amp; Demam"/>
    <s v="OD0011|"/>
    <n v="27"/>
    <m/>
    <s v=""/>
    <s v="RS DQLab"/>
    <x v="1"/>
    <s v=""/>
    <s v=""/>
    <s v=""/>
    <n v="2560"/>
    <n v="69120"/>
  </r>
  <r>
    <s v="DQ-02069"/>
    <x v="314"/>
    <x v="0"/>
    <s v="OD0001"/>
    <s v="Koolfever"/>
    <s v="Obat Sakit Kepala &amp; Demam"/>
    <s v="OD0001|"/>
    <n v="39"/>
    <m/>
    <s v=""/>
    <s v="RS DQLab"/>
    <x v="1"/>
    <s v=""/>
    <s v=""/>
    <s v=""/>
    <n v="7500"/>
    <n v="292500"/>
  </r>
  <r>
    <s v="DQ-02070"/>
    <x v="314"/>
    <x v="0"/>
    <s v="OA0003"/>
    <s v="Acetylcysteine Mahakam 200 mg"/>
    <s v="Obat Alergi"/>
    <s v="OA0003|"/>
    <n v="11"/>
    <m/>
    <s v=""/>
    <s v="RS DQLab"/>
    <x v="1"/>
    <s v=""/>
    <s v=""/>
    <s v=""/>
    <n v="33000"/>
    <n v="363000"/>
  </r>
  <r>
    <s v="DQ-02071"/>
    <x v="315"/>
    <x v="0"/>
    <s v="OB0002"/>
    <s v="Decolsen 1 Strip 4 Tablet"/>
    <s v="Obat Batuk &amp; Pilek"/>
    <s v="OB0002|"/>
    <n v="74"/>
    <m/>
    <s v=""/>
    <s v="RS DQLab"/>
    <x v="1"/>
    <s v=""/>
    <s v=""/>
    <s v=""/>
    <n v="2886"/>
    <n v="213564"/>
  </r>
  <r>
    <s v="DQ-02072"/>
    <x v="315"/>
    <x v="0"/>
    <s v="OB0002"/>
    <s v="Decolsen 1 Strip 4 Tablet"/>
    <s v="Obat Batuk &amp; Pilek"/>
    <s v="OB0002|"/>
    <n v="25"/>
    <m/>
    <s v=""/>
    <s v="RS DQLab"/>
    <x v="1"/>
    <s v=""/>
    <s v=""/>
    <s v=""/>
    <n v="2886"/>
    <n v="72150"/>
  </r>
  <r>
    <s v="DQ-02073"/>
    <x v="315"/>
    <x v="0"/>
    <s v="OD0008"/>
    <s v="Bodrex Extra"/>
    <s v="Obat Sakit Kepala &amp; Demam"/>
    <s v="OD0008|"/>
    <n v="26"/>
    <m/>
    <s v=""/>
    <s v="RS DQLab"/>
    <x v="1"/>
    <s v=""/>
    <s v=""/>
    <s v=""/>
    <n v="50788"/>
    <n v="1320488"/>
  </r>
  <r>
    <s v="DQ-02074"/>
    <x v="315"/>
    <x v="0"/>
    <s v="OB0006"/>
    <s v="Ultraflu Box Isi 25 Strip"/>
    <s v="Obat Batuk &amp; Pilek"/>
    <s v="OB0006|"/>
    <n v="28"/>
    <m/>
    <s v=""/>
    <s v="RS DQLab"/>
    <x v="1"/>
    <s v=""/>
    <s v=""/>
    <s v=""/>
    <n v="72500"/>
    <n v="2030000"/>
  </r>
  <r>
    <s v="DQ-02075"/>
    <x v="315"/>
    <x v="0"/>
    <s v="OH0001"/>
    <s v="Carditens"/>
    <s v="Obat Hipertensi"/>
    <s v="OH0001|"/>
    <n v="3"/>
    <m/>
    <s v=""/>
    <s v="RS DQLab"/>
    <x v="1"/>
    <s v=""/>
    <s v=""/>
    <s v=""/>
    <n v="100000"/>
    <n v="300000"/>
  </r>
  <r>
    <s v="DQ-02076"/>
    <x v="315"/>
    <x v="0"/>
    <s v="OH0006"/>
    <s v="Irvell 150MG Box 20 Tablet"/>
    <s v="Obat Hipertensi"/>
    <s v="OH0006|"/>
    <n v="6"/>
    <m/>
    <s v=""/>
    <s v="RS DQLab"/>
    <x v="1"/>
    <s v=""/>
    <s v=""/>
    <s v=""/>
    <n v="143991"/>
    <n v="863946"/>
  </r>
  <r>
    <s v="DQ-02077"/>
    <x v="316"/>
    <x v="0"/>
    <s v="OD0009"/>
    <s v="Sanmol 500 MG 4 Tablet"/>
    <s v="Obat Sakit Kepala &amp; Demam"/>
    <s v="OD0009|"/>
    <n v="9"/>
    <m/>
    <s v=""/>
    <s v="RS DQLab"/>
    <x v="1"/>
    <s v=""/>
    <s v=""/>
    <s v=""/>
    <n v="1600"/>
    <n v="14400"/>
  </r>
  <r>
    <s v="DQ-02078"/>
    <x v="316"/>
    <x v="0"/>
    <s v="OT0001"/>
    <s v="Otilon Ear Drops 8 mL"/>
    <s v="Obat Telinga"/>
    <s v="OT0001|"/>
    <n v="11"/>
    <m/>
    <s v=""/>
    <s v="RS DQLab"/>
    <x v="1"/>
    <s v=""/>
    <s v=""/>
    <s v=""/>
    <n v="55000"/>
    <n v="605000"/>
  </r>
  <r>
    <s v="DQ-02079"/>
    <x v="316"/>
    <x v="0"/>
    <s v="OA0006"/>
    <s v="Dexteem Box Plus 100 Tablet"/>
    <s v="Obat Alergi"/>
    <s v="OA0006|"/>
    <n v="104"/>
    <m/>
    <s v=""/>
    <s v="RS DQLab"/>
    <x v="1"/>
    <s v=""/>
    <s v=""/>
    <s v=""/>
    <n v="25322"/>
    <n v="2633488"/>
  </r>
  <r>
    <s v="DQ-02080"/>
    <x v="316"/>
    <x v="0"/>
    <s v="OD0007"/>
    <s v="Sanmol Paracetamol"/>
    <s v="Obat Sakit Kepala &amp; Demam"/>
    <s v="OD0007|"/>
    <n v="1"/>
    <m/>
    <s v=""/>
    <s v="RS DQLab"/>
    <x v="1"/>
    <s v=""/>
    <s v=""/>
    <s v=""/>
    <n v="16100"/>
    <n v="16100"/>
  </r>
  <r>
    <s v="DQ-02081"/>
    <x v="316"/>
    <x v="0"/>
    <s v="OK0002"/>
    <s v="Hyperchol 100 MG 12 KPS"/>
    <s v="Obat Kolesterol"/>
    <s v="OK0002|"/>
    <n v="38"/>
    <m/>
    <s v=""/>
    <s v="RS DQLab"/>
    <x v="1"/>
    <s v=""/>
    <s v=""/>
    <s v=""/>
    <n v="42800"/>
    <n v="1626400"/>
  </r>
  <r>
    <s v="DQ-02082"/>
    <x v="316"/>
    <x v="0"/>
    <s v="OA0003"/>
    <s v="Acetylcysteine Mahakam 200 mg"/>
    <s v="Obat Alergi"/>
    <s v="OA0003|"/>
    <n v="250"/>
    <m/>
    <s v=""/>
    <s v="RS DQLab"/>
    <x v="1"/>
    <s v=""/>
    <s v=""/>
    <s v=""/>
    <n v="33000"/>
    <n v="8250000"/>
  </r>
  <r>
    <s v="DQ-02083"/>
    <x v="316"/>
    <x v="0"/>
    <s v="OB0001"/>
    <s v="Neozep Forte 1 Strip 4 Tablet"/>
    <s v="Obat Batuk &amp; Pilek"/>
    <s v="OB0001|"/>
    <n v="16"/>
    <m/>
    <s v=""/>
    <s v="RS DQLab"/>
    <x v="1"/>
    <s v=""/>
    <s v=""/>
    <s v=""/>
    <n v="2324"/>
    <n v="37184"/>
  </r>
  <r>
    <s v="DQ-02084"/>
    <x v="317"/>
    <x v="0"/>
    <s v="OH0003"/>
    <s v="Candesartan Ogb Dexa"/>
    <s v="Obat Hipertensi"/>
    <s v="OH0003|"/>
    <n v="32"/>
    <m/>
    <s v=""/>
    <s v="RS DQLab"/>
    <x v="1"/>
    <s v=""/>
    <s v=""/>
    <s v=""/>
    <n v="5000"/>
    <n v="160000"/>
  </r>
  <r>
    <s v="DQ-02085"/>
    <x v="317"/>
    <x v="0"/>
    <s v="OA0006"/>
    <s v="Dexteem Box Plus 100 Tablet"/>
    <s v="Obat Alergi"/>
    <s v="OA0006|"/>
    <n v="123"/>
    <m/>
    <s v=""/>
    <s v="RS DQLab"/>
    <x v="1"/>
    <s v=""/>
    <s v=""/>
    <s v=""/>
    <n v="25322"/>
    <n v="3114606"/>
  </r>
  <r>
    <s v="DQ-02086"/>
    <x v="317"/>
    <x v="0"/>
    <s v="OA0006"/>
    <s v="Dexteem Box Plus 100 Tablet"/>
    <s v="Obat Alergi"/>
    <s v="OA0006|"/>
    <n v="40"/>
    <m/>
    <s v=""/>
    <s v="RS DQLab"/>
    <x v="1"/>
    <s v=""/>
    <s v=""/>
    <s v=""/>
    <n v="25322"/>
    <n v="1012880"/>
  </r>
  <r>
    <s v="DQ-02087"/>
    <x v="317"/>
    <x v="0"/>
    <s v="OD0011"/>
    <s v="Paramex Tablet / Obat"/>
    <s v="Obat Sakit Kepala &amp; Demam"/>
    <s v="OD0011|"/>
    <n v="4"/>
    <m/>
    <s v=""/>
    <s v="RS DQLab"/>
    <x v="1"/>
    <s v=""/>
    <s v=""/>
    <s v=""/>
    <n v="2560"/>
    <n v="10240"/>
  </r>
  <r>
    <s v="DQ-02088"/>
    <x v="317"/>
    <x v="0"/>
    <s v="OA0004"/>
    <s v="Bisoprolol Ogb Dexa"/>
    <s v="Obat Alergi"/>
    <s v="OA0004|"/>
    <n v="40"/>
    <m/>
    <s v=""/>
    <s v="RS DQLab"/>
    <x v="1"/>
    <s v=""/>
    <s v=""/>
    <s v=""/>
    <n v="10000"/>
    <n v="400000"/>
  </r>
  <r>
    <s v="DQ-02089"/>
    <x v="317"/>
    <x v="0"/>
    <s v="OB0008"/>
    <s v="Konidin 4 Tablet"/>
    <s v="Obat Batuk &amp; Pilek"/>
    <s v="OB0008|"/>
    <n v="45"/>
    <m/>
    <s v=""/>
    <s v="RS DQLab"/>
    <x v="1"/>
    <s v=""/>
    <s v=""/>
    <s v=""/>
    <n v="2460"/>
    <n v="110700"/>
  </r>
  <r>
    <s v="DQ-02090"/>
    <x v="318"/>
    <x v="0"/>
    <s v="OB0003"/>
    <s v="Silex Syrup"/>
    <s v="Obat Batuk &amp; Pilek"/>
    <s v="OB0003|"/>
    <n v="2"/>
    <m/>
    <s v=""/>
    <s v="RS DQLab"/>
    <x v="1"/>
    <s v=""/>
    <s v=""/>
    <s v=""/>
    <n v="75400"/>
    <n v="150800"/>
  </r>
  <r>
    <s v="DQ-02091"/>
    <x v="318"/>
    <x v="0"/>
    <s v="OD0004"/>
    <s v="Hisamitsu Bye Bye Fever"/>
    <s v="Obat Sakit Kepala &amp; Demam"/>
    <s v="OD0004|"/>
    <n v="20"/>
    <m/>
    <s v=""/>
    <s v="RS DQLab"/>
    <x v="1"/>
    <s v=""/>
    <s v=""/>
    <s v=""/>
    <n v="7000"/>
    <n v="140000"/>
  </r>
  <r>
    <s v="DQ-02092"/>
    <x v="318"/>
    <x v="0"/>
    <s v="OB0002"/>
    <s v="Decolsen 1 Strip 4 Tablet"/>
    <s v="Obat Batuk &amp; Pilek"/>
    <s v="OB0002|"/>
    <n v="88"/>
    <m/>
    <s v=""/>
    <s v="RS DQLab"/>
    <x v="1"/>
    <s v=""/>
    <s v=""/>
    <s v=""/>
    <n v="2886"/>
    <n v="253968"/>
  </r>
  <r>
    <s v="DQ-02093"/>
    <x v="318"/>
    <x v="0"/>
    <s v="OA0005"/>
    <s v="Bedak Heroxyn 150 gr"/>
    <s v="Obat Alergi"/>
    <s v="OA0005|"/>
    <n v="47"/>
    <m/>
    <s v=""/>
    <s v="RS DQLab"/>
    <x v="1"/>
    <s v=""/>
    <s v=""/>
    <s v=""/>
    <n v="16950"/>
    <n v="796650"/>
  </r>
  <r>
    <s v="DQ-02094"/>
    <x v="318"/>
    <x v="0"/>
    <s v="OD0009"/>
    <s v="Sanmol 500 MG 4 Tablet"/>
    <s v="Obat Sakit Kepala &amp; Demam"/>
    <s v="OD0009|"/>
    <n v="35"/>
    <m/>
    <s v=""/>
    <s v="RS DQLab"/>
    <x v="1"/>
    <s v=""/>
    <s v=""/>
    <s v=""/>
    <n v="1600"/>
    <n v="56000"/>
  </r>
  <r>
    <s v="DQ-02095"/>
    <x v="318"/>
    <x v="0"/>
    <s v="OD0007"/>
    <s v="Sanmol Paracetamol"/>
    <s v="Obat Sakit Kepala &amp; Demam"/>
    <s v="OD0007|"/>
    <n v="8"/>
    <m/>
    <s v=""/>
    <s v="RS DQLab"/>
    <x v="1"/>
    <s v=""/>
    <s v=""/>
    <s v=""/>
    <n v="16100"/>
    <n v="128800"/>
  </r>
  <r>
    <s v="DQ-02096"/>
    <x v="318"/>
    <x v="0"/>
    <s v="OA0004"/>
    <s v="Bisoprolol Ogb Dexa"/>
    <s v="Obat Alergi"/>
    <s v="OA0004|"/>
    <n v="77"/>
    <m/>
    <s v=""/>
    <s v="RS DQLab"/>
    <x v="1"/>
    <s v=""/>
    <s v=""/>
    <s v=""/>
    <n v="10000"/>
    <n v="770000"/>
  </r>
  <r>
    <s v="DQ-02097"/>
    <x v="318"/>
    <x v="0"/>
    <s v="OH0004"/>
    <s v="Amlodipine Besilate"/>
    <s v="Obat Hipertensi"/>
    <s v="OH0004|"/>
    <n v="1"/>
    <m/>
    <s v=""/>
    <s v="RS DQLab"/>
    <x v="1"/>
    <s v=""/>
    <s v=""/>
    <s v=""/>
    <n v="7467"/>
    <n v="7467"/>
  </r>
  <r>
    <s v="DQ-02098"/>
    <x v="318"/>
    <x v="0"/>
    <s v="OH0004"/>
    <s v="Amlodipine Besilate"/>
    <s v="Obat Hipertensi"/>
    <s v="OH0004|"/>
    <n v="62"/>
    <m/>
    <s v=""/>
    <s v="RS DQLab"/>
    <x v="1"/>
    <s v=""/>
    <s v=""/>
    <s v=""/>
    <n v="7467"/>
    <n v="462954"/>
  </r>
  <r>
    <s v="DQ-02099"/>
    <x v="318"/>
    <x v="0"/>
    <s v="OH0004"/>
    <s v="Amlodipine Besilate"/>
    <s v="Obat Hipertensi"/>
    <s v="OH0004|"/>
    <n v="10"/>
    <m/>
    <s v=""/>
    <s v="RS DQLab"/>
    <x v="1"/>
    <s v=""/>
    <s v=""/>
    <s v=""/>
    <n v="7467"/>
    <n v="74670"/>
  </r>
  <r>
    <s v="DQ-02100"/>
    <x v="318"/>
    <x v="0"/>
    <s v="OB0001"/>
    <s v="Neozep Forte 1 Strip 4 Tablet"/>
    <s v="Obat Batuk &amp; Pilek"/>
    <s v="OB0001|"/>
    <n v="9"/>
    <m/>
    <s v=""/>
    <s v="RS DQLab"/>
    <x v="1"/>
    <s v=""/>
    <s v=""/>
    <s v=""/>
    <n v="2324"/>
    <n v="20916"/>
  </r>
  <r>
    <s v="DQ-02101"/>
    <x v="319"/>
    <x v="0"/>
    <s v="OA0005"/>
    <s v="Bedak Heroxyn 150 gr"/>
    <s v="Obat Alergi"/>
    <s v="OA0005|"/>
    <n v="41"/>
    <m/>
    <s v=""/>
    <s v="RS DQLab"/>
    <x v="1"/>
    <s v=""/>
    <s v=""/>
    <s v=""/>
    <n v="16950"/>
    <n v="694950"/>
  </r>
  <r>
    <s v="DQ-02102"/>
    <x v="319"/>
    <x v="0"/>
    <s v="OH0005"/>
    <s v="Irbesartan"/>
    <s v="Obat Hipertensi"/>
    <s v="OH0005|"/>
    <n v="12"/>
    <m/>
    <s v=""/>
    <s v="RS DQLab"/>
    <x v="1"/>
    <s v=""/>
    <s v=""/>
    <s v=""/>
    <n v="108794"/>
    <n v="1305528"/>
  </r>
  <r>
    <s v="DQ-02103"/>
    <x v="319"/>
    <x v="0"/>
    <s v="OT0001"/>
    <s v="Otilon Ear Drops 8 mL"/>
    <s v="Obat Telinga"/>
    <s v="OT0001|"/>
    <n v="17"/>
    <m/>
    <s v=""/>
    <s v="RS DQLab"/>
    <x v="1"/>
    <s v=""/>
    <s v=""/>
    <s v=""/>
    <n v="55000"/>
    <n v="935000"/>
  </r>
  <r>
    <s v="DQ-02104"/>
    <x v="319"/>
    <x v="0"/>
    <s v="OA0006"/>
    <s v="Dexteem Box Plus 100 Tablet"/>
    <s v="Obat Alergi"/>
    <s v="OA0006|"/>
    <n v="15"/>
    <m/>
    <s v=""/>
    <s v="RS DQLab"/>
    <x v="1"/>
    <s v=""/>
    <s v=""/>
    <s v=""/>
    <n v="25322"/>
    <n v="379830"/>
  </r>
  <r>
    <s v="DQ-02105"/>
    <x v="319"/>
    <x v="0"/>
    <s v="OA0006"/>
    <s v="Dexteem Box Plus 100 Tablet"/>
    <s v="Obat Alergi"/>
    <s v="OA0006|"/>
    <n v="3"/>
    <m/>
    <s v=""/>
    <s v="RS DQLab"/>
    <x v="1"/>
    <s v=""/>
    <s v=""/>
    <s v=""/>
    <n v="25322"/>
    <n v="75966"/>
  </r>
  <r>
    <s v="DQ-02106"/>
    <x v="319"/>
    <x v="0"/>
    <s v="OD0001"/>
    <s v="Koolfever"/>
    <s v="Obat Sakit Kepala &amp; Demam"/>
    <s v="OD0001|"/>
    <n v="8"/>
    <m/>
    <s v=""/>
    <s v="RS DQLab"/>
    <x v="1"/>
    <s v=""/>
    <s v=""/>
    <s v=""/>
    <n v="7500"/>
    <n v="60000"/>
  </r>
  <r>
    <s v="DQ-02107"/>
    <x v="319"/>
    <x v="0"/>
    <s v="OH0001"/>
    <s v="Carditens"/>
    <s v="Obat Hipertensi"/>
    <s v="OH0001|"/>
    <n v="40"/>
    <m/>
    <s v=""/>
    <s v="RS DQLab"/>
    <x v="1"/>
    <s v=""/>
    <s v=""/>
    <s v=""/>
    <n v="100000"/>
    <n v="4000000"/>
  </r>
  <r>
    <s v="DQ-02108"/>
    <x v="320"/>
    <x v="0"/>
    <s v="OB0002"/>
    <s v="Decolsen 1 Strip 4 Tablet"/>
    <s v="Obat Batuk &amp; Pilek"/>
    <s v="OB0002|"/>
    <n v="27"/>
    <m/>
    <s v=""/>
    <s v="RS DQLab"/>
    <x v="1"/>
    <s v=""/>
    <s v=""/>
    <s v=""/>
    <n v="2886"/>
    <n v="77922"/>
  </r>
  <r>
    <s v="DQ-02109"/>
    <x v="320"/>
    <x v="0"/>
    <s v="OD0009"/>
    <s v="Sanmol 500 MG 4 Tablet"/>
    <s v="Obat Sakit Kepala &amp; Demam"/>
    <s v="OD0009|"/>
    <n v="50"/>
    <m/>
    <s v=""/>
    <s v="RS DQLab"/>
    <x v="1"/>
    <s v=""/>
    <s v=""/>
    <s v=""/>
    <n v="1600"/>
    <n v="80000"/>
  </r>
  <r>
    <s v="DQ-02110"/>
    <x v="320"/>
    <x v="0"/>
    <s v="OA0003"/>
    <s v="Acetylcysteine Mahakam 200 mg"/>
    <s v="Obat Alergi"/>
    <s v="OA0003|"/>
    <n v="76"/>
    <m/>
    <s v=""/>
    <s v="RS DQLab"/>
    <x v="1"/>
    <s v=""/>
    <s v=""/>
    <s v=""/>
    <n v="33000"/>
    <n v="2508000"/>
  </r>
  <r>
    <s v="DQ-02111"/>
    <x v="321"/>
    <x v="0"/>
    <s v="OH0003"/>
    <s v="Candesartan Ogb Dexa"/>
    <s v="Obat Hipertensi"/>
    <s v="OH0003|"/>
    <n v="16"/>
    <m/>
    <s v=""/>
    <s v="RS DQLab"/>
    <x v="1"/>
    <s v=""/>
    <s v=""/>
    <s v=""/>
    <n v="5000"/>
    <n v="80000"/>
  </r>
  <r>
    <s v="DQ-02112"/>
    <x v="321"/>
    <x v="0"/>
    <s v="OD0007"/>
    <s v="Sanmol Paracetamol"/>
    <s v="Obat Sakit Kepala &amp; Demam"/>
    <s v="OD0007|"/>
    <n v="50"/>
    <m/>
    <s v=""/>
    <s v="RS DQLab"/>
    <x v="1"/>
    <s v=""/>
    <s v=""/>
    <s v=""/>
    <n v="16100"/>
    <n v="805000"/>
  </r>
  <r>
    <s v="DQ-02113"/>
    <x v="321"/>
    <x v="0"/>
    <s v="OD0011"/>
    <s v="Paramex Tablet / Obat"/>
    <s v="Obat Sakit Kepala &amp; Demam"/>
    <s v="OD0011|"/>
    <n v="8"/>
    <m/>
    <s v=""/>
    <s v="RS DQLab"/>
    <x v="1"/>
    <s v=""/>
    <s v=""/>
    <s v=""/>
    <n v="2560"/>
    <n v="20480"/>
  </r>
  <r>
    <s v="DQ-02114"/>
    <x v="321"/>
    <x v="0"/>
    <s v="OK0002"/>
    <s v="Hyperchol 100 MG 12 KPS"/>
    <s v="Obat Kolesterol"/>
    <s v="OK0002|"/>
    <n v="1"/>
    <m/>
    <s v=""/>
    <s v="RS DQLab"/>
    <x v="1"/>
    <s v=""/>
    <s v=""/>
    <s v=""/>
    <n v="42800"/>
    <n v="42800"/>
  </r>
  <r>
    <s v="DQ-02115"/>
    <x v="321"/>
    <x v="0"/>
    <s v="OH0004"/>
    <s v="Amlodipine Besilate"/>
    <s v="Obat Hipertensi"/>
    <s v="OH0004|"/>
    <n v="1"/>
    <m/>
    <s v=""/>
    <s v="RS DQLab"/>
    <x v="1"/>
    <s v=""/>
    <s v=""/>
    <s v=""/>
    <n v="7467"/>
    <n v="7467"/>
  </r>
  <r>
    <s v="DQ-02116"/>
    <x v="322"/>
    <x v="0"/>
    <s v="OA0005"/>
    <s v="Bedak Heroxyn 150 gr"/>
    <s v="Obat Alergi"/>
    <s v="OA0005|"/>
    <n v="15"/>
    <m/>
    <s v=""/>
    <s v="RS DQLab"/>
    <x v="1"/>
    <s v=""/>
    <s v=""/>
    <s v=""/>
    <n v="16950"/>
    <n v="254250"/>
  </r>
  <r>
    <s v="DQ-02117"/>
    <x v="322"/>
    <x v="0"/>
    <s v="OD0011"/>
    <s v="Paramex Tablet / Obat"/>
    <s v="Obat Sakit Kepala &amp; Demam"/>
    <s v="OD0011|"/>
    <n v="20"/>
    <m/>
    <s v=""/>
    <s v="RS DQLab"/>
    <x v="1"/>
    <s v=""/>
    <s v=""/>
    <s v=""/>
    <n v="2560"/>
    <n v="51200"/>
  </r>
  <r>
    <s v="DQ-02118"/>
    <x v="322"/>
    <x v="0"/>
    <s v="OH0001"/>
    <s v="Carditens"/>
    <s v="Obat Hipertensi"/>
    <s v="OH0001|"/>
    <n v="30"/>
    <m/>
    <s v=""/>
    <s v="RS DQLab"/>
    <x v="1"/>
    <s v=""/>
    <s v=""/>
    <s v=""/>
    <n v="100000"/>
    <n v="3000000"/>
  </r>
  <r>
    <s v="DQ-02119"/>
    <x v="322"/>
    <x v="0"/>
    <s v="OB0007"/>
    <s v="Vicks Inhaler 0.5 mL"/>
    <s v="Obat Batuk &amp; Pilek"/>
    <s v="OB0007|"/>
    <n v="4"/>
    <m/>
    <s v=""/>
    <s v="RS DQLab"/>
    <x v="1"/>
    <s v=""/>
    <s v=""/>
    <s v=""/>
    <n v="16155"/>
    <n v="64620"/>
  </r>
  <r>
    <s v="DQ-02120"/>
    <x v="322"/>
    <x v="0"/>
    <s v="OH0004"/>
    <s v="Amlodipine Besilate"/>
    <s v="Obat Hipertensi"/>
    <s v="OH0004|"/>
    <n v="13"/>
    <m/>
    <s v=""/>
    <s v="RS DQLab"/>
    <x v="1"/>
    <s v=""/>
    <s v=""/>
    <s v=""/>
    <n v="7467"/>
    <n v="97071"/>
  </r>
  <r>
    <s v="DQ-02121"/>
    <x v="323"/>
    <x v="0"/>
    <s v="OD0008"/>
    <s v="Bodrex Extra"/>
    <s v="Obat Sakit Kepala &amp; Demam"/>
    <s v="OD0008|"/>
    <n v="15"/>
    <m/>
    <s v=""/>
    <s v="RS DQLab"/>
    <x v="1"/>
    <s v=""/>
    <s v=""/>
    <s v=""/>
    <n v="50788"/>
    <n v="761820"/>
  </r>
  <r>
    <s v="DQ-02122"/>
    <x v="323"/>
    <x v="0"/>
    <s v="OD0001"/>
    <s v="Koolfever"/>
    <s v="Obat Sakit Kepala &amp; Demam"/>
    <s v="OD0001|"/>
    <n v="13"/>
    <m/>
    <s v=""/>
    <s v="RS DQLab"/>
    <x v="1"/>
    <s v=""/>
    <s v=""/>
    <s v=""/>
    <n v="7500"/>
    <n v="97500"/>
  </r>
  <r>
    <s v="DQ-02123"/>
    <x v="323"/>
    <x v="0"/>
    <s v="OK0002"/>
    <s v="Hyperchol 100 MG 12 KPS"/>
    <s v="Obat Kolesterol"/>
    <s v="OK0002|"/>
    <n v="58"/>
    <m/>
    <s v=""/>
    <s v="RS DQLab"/>
    <x v="1"/>
    <s v=""/>
    <s v=""/>
    <s v=""/>
    <n v="42800"/>
    <n v="2482400"/>
  </r>
  <r>
    <s v="DQ-02124"/>
    <x v="323"/>
    <x v="0"/>
    <s v="OH0001"/>
    <s v="Carditens"/>
    <s v="Obat Hipertensi"/>
    <s v="OH0001|"/>
    <n v="83"/>
    <m/>
    <s v=""/>
    <s v="RS DQLab"/>
    <x v="1"/>
    <s v=""/>
    <s v=""/>
    <s v=""/>
    <n v="100000"/>
    <n v="8300000"/>
  </r>
  <r>
    <s v="DQ-02125"/>
    <x v="323"/>
    <x v="0"/>
    <s v="OB0008"/>
    <s v="Konidin 4 Tablet"/>
    <s v="Obat Batuk &amp; Pilek"/>
    <s v="OB0008|"/>
    <n v="110"/>
    <m/>
    <s v=""/>
    <s v="RS DQLab"/>
    <x v="1"/>
    <s v=""/>
    <s v=""/>
    <s v=""/>
    <n v="2460"/>
    <n v="270600"/>
  </r>
  <r>
    <s v="DQ-02126"/>
    <x v="324"/>
    <x v="0"/>
    <s v="OD0008"/>
    <s v="Bodrex Extra"/>
    <s v="Obat Sakit Kepala &amp; Demam"/>
    <s v="OD0008|"/>
    <n v="43"/>
    <m/>
    <s v=""/>
    <s v="RS DQLab"/>
    <x v="1"/>
    <s v=""/>
    <s v=""/>
    <s v=""/>
    <n v="50788"/>
    <n v="2183884"/>
  </r>
  <r>
    <s v="DQ-02127"/>
    <x v="324"/>
    <x v="0"/>
    <s v="OD0008"/>
    <s v="Bodrex Extra"/>
    <s v="Obat Sakit Kepala &amp; Demam"/>
    <s v="OD0008|"/>
    <n v="36"/>
    <m/>
    <s v=""/>
    <s v="RS DQLab"/>
    <x v="1"/>
    <s v=""/>
    <s v=""/>
    <s v=""/>
    <n v="50788"/>
    <n v="1828368"/>
  </r>
  <r>
    <s v="DQ-02128"/>
    <x v="324"/>
    <x v="0"/>
    <s v="OA0005"/>
    <s v="Bedak Heroxyn 150 gr"/>
    <s v="Obat Alergi"/>
    <s v="OA0005|"/>
    <n v="58"/>
    <m/>
    <s v=""/>
    <s v="RS DQLab"/>
    <x v="1"/>
    <s v=""/>
    <s v=""/>
    <s v=""/>
    <n v="16950"/>
    <n v="983100"/>
  </r>
  <r>
    <s v="DQ-02129"/>
    <x v="324"/>
    <x v="0"/>
    <s v="OD0009"/>
    <s v="Sanmol 500 MG 4 Tablet"/>
    <s v="Obat Sakit Kepala &amp; Demam"/>
    <s v="OD0009|"/>
    <n v="4"/>
    <m/>
    <s v=""/>
    <s v="RS DQLab"/>
    <x v="1"/>
    <s v=""/>
    <s v=""/>
    <s v=""/>
    <n v="1600"/>
    <n v="6400"/>
  </r>
  <r>
    <s v="DQ-02130"/>
    <x v="324"/>
    <x v="0"/>
    <s v="OT0001"/>
    <s v="Otilon Ear Drops 8 mL"/>
    <s v="Obat Telinga"/>
    <s v="OT0001|"/>
    <n v="14"/>
    <m/>
    <s v=""/>
    <s v="RS DQLab"/>
    <x v="1"/>
    <s v=""/>
    <s v=""/>
    <s v=""/>
    <n v="55000"/>
    <n v="770000"/>
  </r>
  <r>
    <s v="DQ-02131"/>
    <x v="324"/>
    <x v="0"/>
    <s v="OA0006"/>
    <s v="Dexteem Box Plus 100 Tablet"/>
    <s v="Obat Alergi"/>
    <s v="OA0006|"/>
    <n v="64"/>
    <m/>
    <s v=""/>
    <s v="RS DQLab"/>
    <x v="1"/>
    <s v=""/>
    <s v=""/>
    <s v=""/>
    <n v="25322"/>
    <n v="1620608"/>
  </r>
  <r>
    <s v="DQ-02132"/>
    <x v="324"/>
    <x v="0"/>
    <s v="OA0004"/>
    <s v="Bisoprolol Ogb Dexa"/>
    <s v="Obat Alergi"/>
    <s v="OA0004|"/>
    <n v="62"/>
    <m/>
    <s v=""/>
    <s v="RS DQLab"/>
    <x v="1"/>
    <s v=""/>
    <s v=""/>
    <s v=""/>
    <n v="10000"/>
    <n v="620000"/>
  </r>
  <r>
    <s v="DQ-02133"/>
    <x v="324"/>
    <x v="0"/>
    <s v="OB0004"/>
    <s v="Lo Han Kuo Infusion 12"/>
    <s v="Obat Batuk &amp; Pilek"/>
    <s v="OB0004|"/>
    <n v="14"/>
    <m/>
    <s v=""/>
    <s v="RS DQLab"/>
    <x v="1"/>
    <s v=""/>
    <s v=""/>
    <s v=""/>
    <n v="23869"/>
    <n v="334166"/>
  </r>
  <r>
    <s v="DQ-02134"/>
    <x v="324"/>
    <x v="0"/>
    <s v="OH0002"/>
    <s v="Concor 5MG Strip 10"/>
    <s v="Obat Hipertensi"/>
    <s v="OH0002|"/>
    <n v="503"/>
    <m/>
    <s v=""/>
    <s v="RS DQLab"/>
    <x v="1"/>
    <s v=""/>
    <s v=""/>
    <s v=""/>
    <n v="102000"/>
    <n v="51306000"/>
  </r>
  <r>
    <s v="DQ-02135"/>
    <x v="325"/>
    <x v="0"/>
    <s v="OD0008"/>
    <s v="Bodrex Extra"/>
    <s v="Obat Sakit Kepala &amp; Demam"/>
    <s v="OD0008|"/>
    <n v="69"/>
    <m/>
    <s v=""/>
    <s v="RS DQLab"/>
    <x v="1"/>
    <s v=""/>
    <s v=""/>
    <s v=""/>
    <n v="50788"/>
    <n v="3504372"/>
  </r>
  <r>
    <s v="DQ-02136"/>
    <x v="325"/>
    <x v="0"/>
    <s v="OH0005"/>
    <s v="Irbesartan"/>
    <s v="Obat Hipertensi"/>
    <s v="OH0005|"/>
    <n v="20"/>
    <m/>
    <s v=""/>
    <s v="RS DQLab"/>
    <x v="1"/>
    <s v=""/>
    <s v=""/>
    <s v=""/>
    <n v="108794"/>
    <n v="2175880"/>
  </r>
  <r>
    <s v="DQ-02137"/>
    <x v="325"/>
    <x v="0"/>
    <s v="OT0001"/>
    <s v="Otilon Ear Drops 8 mL"/>
    <s v="Obat Telinga"/>
    <s v="OT0001|"/>
    <n v="45"/>
    <m/>
    <s v=""/>
    <s v="RS DQLab"/>
    <x v="1"/>
    <s v=""/>
    <s v=""/>
    <s v=""/>
    <n v="55000"/>
    <n v="2475000"/>
  </r>
  <r>
    <s v="DQ-02138"/>
    <x v="325"/>
    <x v="0"/>
    <s v="OH0003"/>
    <s v="Candesartan Ogb Dexa"/>
    <s v="Obat Hipertensi"/>
    <s v="OH0003|"/>
    <n v="34"/>
    <m/>
    <s v=""/>
    <s v="RS DQLab"/>
    <x v="1"/>
    <s v=""/>
    <s v=""/>
    <s v=""/>
    <n v="5000"/>
    <n v="170000"/>
  </r>
  <r>
    <s v="DQ-02139"/>
    <x v="325"/>
    <x v="0"/>
    <s v="OB0006"/>
    <s v="Ultraflu Box Isi 25 Strip"/>
    <s v="Obat Batuk &amp; Pilek"/>
    <s v="OB0006|"/>
    <n v="10"/>
    <m/>
    <s v=""/>
    <s v="RS DQLab"/>
    <x v="1"/>
    <s v=""/>
    <s v=""/>
    <s v=""/>
    <n v="72500"/>
    <n v="725000"/>
  </r>
  <r>
    <s v="DQ-02140"/>
    <x v="326"/>
    <x v="0"/>
    <s v="OB0002"/>
    <s v="Decolsen 1 Strip 4 Tablet"/>
    <s v="Obat Batuk &amp; Pilek"/>
    <s v="OB0002|"/>
    <n v="27"/>
    <m/>
    <s v=""/>
    <s v="RS DQLab"/>
    <x v="1"/>
    <s v=""/>
    <s v=""/>
    <s v=""/>
    <n v="2886"/>
    <n v="77922"/>
  </r>
  <r>
    <s v="DQ-02141"/>
    <x v="326"/>
    <x v="0"/>
    <s v="OB0002"/>
    <s v="Decolsen 1 Strip 4 Tablet"/>
    <s v="Obat Batuk &amp; Pilek"/>
    <s v="OB0002|"/>
    <n v="80"/>
    <m/>
    <s v=""/>
    <s v="RS DQLab"/>
    <x v="1"/>
    <s v=""/>
    <s v=""/>
    <s v=""/>
    <n v="2886"/>
    <n v="230880"/>
  </r>
  <r>
    <s v="DQ-02142"/>
    <x v="326"/>
    <x v="0"/>
    <s v="OB0002"/>
    <s v="Decolsen 1 Strip 4 Tablet"/>
    <s v="Obat Batuk &amp; Pilek"/>
    <s v="OB0002|"/>
    <n v="65"/>
    <m/>
    <s v=""/>
    <s v="RS DQLab"/>
    <x v="1"/>
    <s v=""/>
    <s v=""/>
    <s v=""/>
    <n v="2886"/>
    <n v="187590"/>
  </r>
  <r>
    <s v="DQ-02143"/>
    <x v="326"/>
    <x v="0"/>
    <s v="OD0008"/>
    <s v="Bodrex Extra"/>
    <s v="Obat Sakit Kepala &amp; Demam"/>
    <s v="OD0008|"/>
    <n v="16"/>
    <m/>
    <s v=""/>
    <s v="RS DQLab"/>
    <x v="1"/>
    <s v=""/>
    <s v=""/>
    <s v=""/>
    <n v="50788"/>
    <n v="812608"/>
  </r>
  <r>
    <s v="DQ-02144"/>
    <x v="326"/>
    <x v="0"/>
    <s v="OD0008"/>
    <s v="Bodrex Extra"/>
    <s v="Obat Sakit Kepala &amp; Demam"/>
    <s v="OD0008|"/>
    <n v="63"/>
    <m/>
    <s v=""/>
    <s v="RS DQLab"/>
    <x v="1"/>
    <s v=""/>
    <s v=""/>
    <s v=""/>
    <n v="50788"/>
    <n v="3199644"/>
  </r>
  <r>
    <s v="DQ-02145"/>
    <x v="326"/>
    <x v="0"/>
    <s v="OA0005"/>
    <s v="Bedak Heroxyn 150 gr"/>
    <s v="Obat Alergi"/>
    <s v="OA0005|"/>
    <n v="15"/>
    <m/>
    <s v=""/>
    <s v="RS DQLab"/>
    <x v="1"/>
    <s v=""/>
    <s v=""/>
    <s v=""/>
    <n v="16950"/>
    <n v="254250"/>
  </r>
  <r>
    <s v="DQ-02146"/>
    <x v="326"/>
    <x v="0"/>
    <s v="OH0003"/>
    <s v="Candesartan Ogb Dexa"/>
    <s v="Obat Hipertensi"/>
    <s v="OH0003|"/>
    <n v="50"/>
    <m/>
    <s v=""/>
    <s v="RS DQLab"/>
    <x v="1"/>
    <s v=""/>
    <s v=""/>
    <s v=""/>
    <n v="5000"/>
    <n v="250000"/>
  </r>
  <r>
    <s v="DQ-02147"/>
    <x v="326"/>
    <x v="0"/>
    <s v="OA0001"/>
    <s v="Ozen 10 MG Blister"/>
    <s v="Obat Alergi"/>
    <s v="OA0001|"/>
    <n v="69"/>
    <m/>
    <s v=""/>
    <s v="RS DQLab"/>
    <x v="1"/>
    <s v=""/>
    <s v=""/>
    <s v=""/>
    <n v="18611"/>
    <n v="1284159"/>
  </r>
  <r>
    <s v="DQ-02148"/>
    <x v="326"/>
    <x v="0"/>
    <s v="OA0001"/>
    <s v="Ozen 10 MG Blister"/>
    <s v="Obat Alergi"/>
    <s v="OA0001|"/>
    <n v="2"/>
    <m/>
    <s v=""/>
    <s v="RS DQLab"/>
    <x v="1"/>
    <s v=""/>
    <s v=""/>
    <s v=""/>
    <n v="18611"/>
    <n v="37222"/>
  </r>
  <r>
    <s v="DQ-02149"/>
    <x v="327"/>
    <x v="0"/>
    <s v="OA0005"/>
    <s v="Bedak Heroxyn 150 gr"/>
    <s v="Obat Alergi"/>
    <s v="OA0005|"/>
    <n v="44"/>
    <m/>
    <s v=""/>
    <s v="RS DQLab"/>
    <x v="1"/>
    <s v=""/>
    <s v=""/>
    <s v=""/>
    <n v="16950"/>
    <n v="745800"/>
  </r>
  <r>
    <s v="DQ-02150"/>
    <x v="327"/>
    <x v="0"/>
    <s v="OT0001"/>
    <s v="Otilon Ear Drops 8 mL"/>
    <s v="Obat Telinga"/>
    <s v="OT0001|"/>
    <n v="18"/>
    <m/>
    <s v=""/>
    <s v="RS DQLab"/>
    <x v="1"/>
    <s v=""/>
    <s v=""/>
    <s v=""/>
    <n v="55000"/>
    <n v="990000"/>
  </r>
  <r>
    <s v="DQ-02151"/>
    <x v="327"/>
    <x v="0"/>
    <s v="OB0001"/>
    <s v="Neozep Forte 1 Strip 4 Tablet"/>
    <s v="Obat Batuk &amp; Pilek"/>
    <s v="OB0001|"/>
    <n v="75"/>
    <m/>
    <s v=""/>
    <s v="RS DQLab"/>
    <x v="1"/>
    <s v=""/>
    <s v=""/>
    <s v=""/>
    <n v="2324"/>
    <n v="174300"/>
  </r>
  <r>
    <s v="DQ-02152"/>
    <x v="327"/>
    <x v="0"/>
    <s v="OH0006"/>
    <s v="Irvell 150MG Box 20 Tablet"/>
    <s v="Obat Hipertensi"/>
    <s v="OH0006|"/>
    <n v="54"/>
    <m/>
    <s v=""/>
    <s v="RS DQLab"/>
    <x v="1"/>
    <s v=""/>
    <s v=""/>
    <s v=""/>
    <n v="143991"/>
    <n v="7775514"/>
  </r>
  <r>
    <s v="DQ-02153"/>
    <x v="328"/>
    <x v="0"/>
    <s v="OT0001"/>
    <s v="Otilon Ear Drops 8 mL"/>
    <s v="Obat Telinga"/>
    <s v="OT0001|"/>
    <n v="43"/>
    <m/>
    <s v=""/>
    <s v="RS DQLab"/>
    <x v="1"/>
    <s v=""/>
    <s v=""/>
    <s v=""/>
    <n v="55000"/>
    <n v="2365000"/>
  </r>
  <r>
    <s v="DQ-02154"/>
    <x v="328"/>
    <x v="0"/>
    <s v="OA0006"/>
    <s v="Dexteem Box Plus 100 Tablet"/>
    <s v="Obat Alergi"/>
    <s v="OA0006|"/>
    <n v="16"/>
    <m/>
    <s v=""/>
    <s v="RS DQLab"/>
    <x v="1"/>
    <s v=""/>
    <s v=""/>
    <s v=""/>
    <n v="25322"/>
    <n v="405152"/>
  </r>
  <r>
    <s v="DQ-02155"/>
    <x v="328"/>
    <x v="0"/>
    <s v="OD0011"/>
    <s v="Paramex Tablet / Obat"/>
    <s v="Obat Sakit Kepala &amp; Demam"/>
    <s v="OD0011|"/>
    <n v="102"/>
    <m/>
    <s v=""/>
    <s v="RS DQLab"/>
    <x v="1"/>
    <s v=""/>
    <s v=""/>
    <s v=""/>
    <n v="2560"/>
    <n v="261120"/>
  </r>
  <r>
    <s v="DQ-02156"/>
    <x v="329"/>
    <x v="0"/>
    <s v="OD0004"/>
    <s v="Hisamitsu Bye Bye Fever"/>
    <s v="Obat Sakit Kepala &amp; Demam"/>
    <s v="OD0004|"/>
    <n v="27"/>
    <m/>
    <s v=""/>
    <s v="RS DQLab"/>
    <x v="1"/>
    <s v=""/>
    <s v=""/>
    <s v=""/>
    <n v="7000"/>
    <n v="189000"/>
  </r>
  <r>
    <s v="DQ-02157"/>
    <x v="329"/>
    <x v="0"/>
    <s v="OT0001"/>
    <s v="Otilon Ear Drops 8 mL"/>
    <s v="Obat Telinga"/>
    <s v="OT0001|"/>
    <n v="10"/>
    <m/>
    <s v=""/>
    <s v="RS DQLab"/>
    <x v="1"/>
    <s v=""/>
    <s v=""/>
    <s v=""/>
    <n v="55000"/>
    <n v="550000"/>
  </r>
  <r>
    <s v="DQ-02158"/>
    <x v="329"/>
    <x v="0"/>
    <s v="OD0011"/>
    <s v="Paramex Tablet / Obat"/>
    <s v="Obat Sakit Kepala &amp; Demam"/>
    <s v="OD0011|"/>
    <n v="40"/>
    <m/>
    <s v=""/>
    <s v="RS DQLab"/>
    <x v="1"/>
    <s v=""/>
    <s v=""/>
    <s v=""/>
    <n v="2560"/>
    <n v="102400"/>
  </r>
  <r>
    <s v="DQ-02159"/>
    <x v="330"/>
    <x v="0"/>
    <s v="OA0005"/>
    <s v="Bedak Heroxyn 150 gr"/>
    <s v="Obat Alergi"/>
    <s v="OA0005|"/>
    <n v="52"/>
    <m/>
    <s v=""/>
    <s v="RS DQLab"/>
    <x v="1"/>
    <s v=""/>
    <s v=""/>
    <s v=""/>
    <n v="16950"/>
    <n v="881400"/>
  </r>
  <r>
    <s v="DQ-02160"/>
    <x v="330"/>
    <x v="0"/>
    <s v="OH0005"/>
    <s v="Irbesartan"/>
    <s v="Obat Hipertensi"/>
    <s v="OH0005|"/>
    <n v="16"/>
    <m/>
    <s v=""/>
    <s v="RS DQLab"/>
    <x v="1"/>
    <s v=""/>
    <s v=""/>
    <s v=""/>
    <n v="108794"/>
    <n v="1740704"/>
  </r>
  <r>
    <s v="DQ-02161"/>
    <x v="330"/>
    <x v="0"/>
    <s v="OH0005"/>
    <s v="Irbesartan"/>
    <s v="Obat Hipertensi"/>
    <s v="OH0005|"/>
    <n v="19"/>
    <m/>
    <s v=""/>
    <s v="RS DQLab"/>
    <x v="1"/>
    <s v=""/>
    <s v=""/>
    <s v=""/>
    <n v="108794"/>
    <n v="2067086"/>
  </r>
  <r>
    <s v="DQ-02162"/>
    <x v="330"/>
    <x v="0"/>
    <s v="OB0004"/>
    <s v="Lo Han Kuo Infusion 12"/>
    <s v="Obat Batuk &amp; Pilek"/>
    <s v="OB0004|"/>
    <n v="120"/>
    <m/>
    <s v=""/>
    <s v="RS DQLab"/>
    <x v="1"/>
    <s v=""/>
    <s v=""/>
    <s v=""/>
    <n v="23869"/>
    <n v="2864280"/>
  </r>
  <r>
    <s v="DQ-02163"/>
    <x v="331"/>
    <x v="0"/>
    <s v="OB0002"/>
    <s v="Decolsen 1 Strip 4 Tablet"/>
    <s v="Obat Batuk &amp; Pilek"/>
    <s v="OB0002|"/>
    <n v="67"/>
    <m/>
    <s v=""/>
    <s v="RS DQLab"/>
    <x v="1"/>
    <s v=""/>
    <s v=""/>
    <s v=""/>
    <n v="2886"/>
    <n v="193362"/>
  </r>
  <r>
    <s v="DQ-02164"/>
    <x v="331"/>
    <x v="0"/>
    <s v="OD0001"/>
    <s v="Koolfever"/>
    <s v="Obat Sakit Kepala &amp; Demam"/>
    <s v="OD0001|"/>
    <n v="80"/>
    <m/>
    <s v=""/>
    <s v="RS DQLab"/>
    <x v="1"/>
    <s v=""/>
    <s v=""/>
    <s v=""/>
    <n v="7500"/>
    <n v="600000"/>
  </r>
  <r>
    <s v="DQ-02165"/>
    <x v="331"/>
    <x v="0"/>
    <s v="OH0006"/>
    <s v="Irvell 150MG Box 20 Tablet"/>
    <s v="Obat Hipertensi"/>
    <s v="OH0006|"/>
    <n v="77"/>
    <m/>
    <s v=""/>
    <s v="RS DQLab"/>
    <x v="1"/>
    <s v=""/>
    <s v=""/>
    <s v=""/>
    <n v="143991"/>
    <n v="11087307"/>
  </r>
  <r>
    <s v="DQ-02166"/>
    <x v="332"/>
    <x v="0"/>
    <s v="OB0002"/>
    <s v="Decolsen 1 Strip 4 Tablet"/>
    <s v="Obat Batuk &amp; Pilek"/>
    <s v="OB0002|"/>
    <n v="50"/>
    <m/>
    <s v=""/>
    <s v="RS DQLab"/>
    <x v="1"/>
    <s v=""/>
    <s v=""/>
    <s v=""/>
    <n v="2886"/>
    <n v="144300"/>
  </r>
  <r>
    <s v="DQ-02167"/>
    <x v="332"/>
    <x v="0"/>
    <s v="OD0008"/>
    <s v="Bodrex Extra"/>
    <s v="Obat Sakit Kepala &amp; Demam"/>
    <s v="OD0008|"/>
    <n v="52"/>
    <m/>
    <s v=""/>
    <s v="RS DQLab"/>
    <x v="1"/>
    <s v=""/>
    <s v=""/>
    <s v=""/>
    <n v="50788"/>
    <n v="2640976"/>
  </r>
  <r>
    <s v="DQ-02168"/>
    <x v="332"/>
    <x v="0"/>
    <s v="OD0009"/>
    <s v="Sanmol 500 MG 4 Tablet"/>
    <s v="Obat Sakit Kepala &amp; Demam"/>
    <s v="OD0009|"/>
    <n v="1"/>
    <m/>
    <s v=""/>
    <s v="RS DQLab"/>
    <x v="1"/>
    <s v=""/>
    <s v=""/>
    <s v=""/>
    <n v="1600"/>
    <n v="1600"/>
  </r>
  <r>
    <s v="DQ-02169"/>
    <x v="332"/>
    <x v="0"/>
    <s v="OT0001"/>
    <s v="Otilon Ear Drops 8 mL"/>
    <s v="Obat Telinga"/>
    <s v="OT0001|"/>
    <n v="45"/>
    <m/>
    <s v=""/>
    <s v="RS DQLab"/>
    <x v="1"/>
    <s v=""/>
    <s v=""/>
    <s v=""/>
    <n v="55000"/>
    <n v="2475000"/>
  </r>
  <r>
    <s v="DQ-02170"/>
    <x v="332"/>
    <x v="0"/>
    <s v="OD0007"/>
    <s v="Sanmol Paracetamol"/>
    <s v="Obat Sakit Kepala &amp; Demam"/>
    <s v="OD0007|"/>
    <n v="36"/>
    <m/>
    <s v=""/>
    <s v="RS DQLab"/>
    <x v="1"/>
    <s v=""/>
    <s v=""/>
    <s v=""/>
    <n v="16100"/>
    <n v="579600"/>
  </r>
  <r>
    <s v="DQ-02171"/>
    <x v="333"/>
    <x v="0"/>
    <s v="OD0008"/>
    <s v="Bodrex Extra"/>
    <s v="Obat Sakit Kepala &amp; Demam"/>
    <s v="OD0008|"/>
    <n v="71"/>
    <m/>
    <s v=""/>
    <s v="RS DQLab"/>
    <x v="1"/>
    <s v=""/>
    <s v=""/>
    <s v=""/>
    <n v="50788"/>
    <n v="3605948"/>
  </r>
  <r>
    <s v="DQ-02172"/>
    <x v="333"/>
    <x v="0"/>
    <s v="OA0005"/>
    <s v="Bedak Heroxyn 150 gr"/>
    <s v="Obat Alergi"/>
    <s v="OA0005|"/>
    <n v="84"/>
    <m/>
    <s v=""/>
    <s v="RS DQLab"/>
    <x v="1"/>
    <s v=""/>
    <s v=""/>
    <s v=""/>
    <n v="16950"/>
    <n v="1423800"/>
  </r>
  <r>
    <s v="DQ-02173"/>
    <x v="333"/>
    <x v="0"/>
    <s v="OD0007"/>
    <s v="Sanmol Paracetamol"/>
    <s v="Obat Sakit Kepala &amp; Demam"/>
    <s v="OD0007|"/>
    <n v="1"/>
    <m/>
    <s v=""/>
    <s v="RS DQLab"/>
    <x v="1"/>
    <s v=""/>
    <s v=""/>
    <s v=""/>
    <n v="16100"/>
    <n v="16100"/>
  </r>
  <r>
    <s v="DQ-02174"/>
    <x v="333"/>
    <x v="0"/>
    <s v="OD0007"/>
    <s v="Sanmol Paracetamol"/>
    <s v="Obat Sakit Kepala &amp; Demam"/>
    <s v="OD0007|"/>
    <n v="10"/>
    <m/>
    <s v=""/>
    <s v="RS DQLab"/>
    <x v="1"/>
    <s v=""/>
    <s v=""/>
    <s v=""/>
    <n v="16100"/>
    <n v="161000"/>
  </r>
  <r>
    <s v="DQ-02175"/>
    <x v="333"/>
    <x v="0"/>
    <s v="OA0001"/>
    <s v="Ozen 10 MG Blister"/>
    <s v="Obat Alergi"/>
    <s v="OA0001|"/>
    <n v="595"/>
    <m/>
    <s v=""/>
    <s v="RS DQLab"/>
    <x v="1"/>
    <s v=""/>
    <s v=""/>
    <s v=""/>
    <n v="18611"/>
    <n v="11073545"/>
  </r>
  <r>
    <s v="DQ-02176"/>
    <x v="333"/>
    <x v="0"/>
    <s v="OD0010"/>
    <s v="Cilostazol Bernofarm"/>
    <s v="Obat Sakit Kepala &amp; Demam"/>
    <s v="OD0010|"/>
    <n v="14"/>
    <m/>
    <s v=""/>
    <s v="RS DQLab"/>
    <x v="1"/>
    <s v=""/>
    <s v=""/>
    <s v=""/>
    <n v="45450"/>
    <n v="636300"/>
  </r>
  <r>
    <s v="DQ-02177"/>
    <x v="334"/>
    <x v="0"/>
    <s v="OD0007"/>
    <s v="Sanmol Paracetamol"/>
    <s v="Obat Sakit Kepala &amp; Demam"/>
    <s v="OD0007|"/>
    <n v="3"/>
    <m/>
    <s v=""/>
    <s v="RS DQLab"/>
    <x v="1"/>
    <s v=""/>
    <s v=""/>
    <s v=""/>
    <n v="16100"/>
    <n v="48300"/>
  </r>
  <r>
    <s v="DQ-02178"/>
    <x v="335"/>
    <x v="0"/>
    <s v="OA0005"/>
    <s v="Bedak Heroxyn 150 gr"/>
    <s v="Obat Alergi"/>
    <s v="OA0005|"/>
    <n v="17"/>
    <m/>
    <s v=""/>
    <s v="RS DQLab"/>
    <x v="1"/>
    <s v=""/>
    <s v=""/>
    <s v=""/>
    <n v="16950"/>
    <n v="288150"/>
  </r>
  <r>
    <s v="DQ-02179"/>
    <x v="335"/>
    <x v="0"/>
    <s v="OD0009"/>
    <s v="Sanmol 500 MG 4 Tablet"/>
    <s v="Obat Sakit Kepala &amp; Demam"/>
    <s v="OD0009|"/>
    <n v="25"/>
    <m/>
    <s v=""/>
    <s v="RS DQLab"/>
    <x v="1"/>
    <s v=""/>
    <s v=""/>
    <s v=""/>
    <n v="1600"/>
    <n v="40000"/>
  </r>
  <r>
    <s v="DQ-02180"/>
    <x v="335"/>
    <x v="0"/>
    <s v="OT0001"/>
    <s v="Otilon Ear Drops 8 mL"/>
    <s v="Obat Telinga"/>
    <s v="OT0001|"/>
    <n v="22"/>
    <m/>
    <s v=""/>
    <s v="RS DQLab"/>
    <x v="1"/>
    <s v=""/>
    <s v=""/>
    <s v=""/>
    <n v="55000"/>
    <n v="1210000"/>
  </r>
  <r>
    <s v="DQ-02181"/>
    <x v="335"/>
    <x v="0"/>
    <s v="OA0006"/>
    <s v="Dexteem Box Plus 100 Tablet"/>
    <s v="Obat Alergi"/>
    <s v="OA0006|"/>
    <n v="30"/>
    <m/>
    <s v=""/>
    <s v="RS DQLab"/>
    <x v="1"/>
    <s v=""/>
    <s v=""/>
    <s v=""/>
    <n v="25322"/>
    <n v="759660"/>
  </r>
  <r>
    <s v="DQ-02182"/>
    <x v="335"/>
    <x v="0"/>
    <s v="OB0001"/>
    <s v="Neozep Forte 1 Strip 4 Tablet"/>
    <s v="Obat Batuk &amp; Pilek"/>
    <s v="OB0001|"/>
    <n v="32"/>
    <m/>
    <s v=""/>
    <s v="RS DQLab"/>
    <x v="1"/>
    <s v=""/>
    <s v=""/>
    <s v=""/>
    <n v="2324"/>
    <n v="74368"/>
  </r>
  <r>
    <s v="DQ-02183"/>
    <x v="335"/>
    <x v="0"/>
    <s v="OA0006"/>
    <s v="Dexteem Box Plus 100 Tablet"/>
    <s v="Obat Alergi"/>
    <s v="OA0006|DQLab-03"/>
    <n v="2000"/>
    <s v="DQLab-03"/>
    <s v="DQLab Pharmacy Tanah Abang"/>
    <m/>
    <x v="0"/>
    <n v="7"/>
    <n v="25828"/>
    <n v="51656000"/>
    <s v=""/>
    <s v=""/>
  </r>
  <r>
    <s v="DQ-02184"/>
    <x v="335"/>
    <x v="0"/>
    <s v="OB0001"/>
    <s v="Neozep Forte 1 Strip 4 Tablet"/>
    <s v="Obat Batuk &amp; Pilek"/>
    <s v="OB0001|DQLab-08"/>
    <n v="2000"/>
    <s v="DQLab-08"/>
    <s v="DQLab Pharmacy Cilandak"/>
    <m/>
    <x v="0"/>
    <n v="14"/>
    <n v="2185"/>
    <n v="4370000"/>
    <s v=""/>
    <s v=""/>
  </r>
  <r>
    <s v="DQ-02185"/>
    <x v="335"/>
    <x v="0"/>
    <s v="OB0002"/>
    <s v="Decolsen 1 Strip 4 Tablet"/>
    <s v="Obat Batuk &amp; Pilek"/>
    <s v="OB0002|DQLab-07"/>
    <n v="3000"/>
    <s v="DQLab-07"/>
    <s v="DQLab Pharmacy Kalideres"/>
    <m/>
    <x v="0"/>
    <n v="14"/>
    <n v="2857"/>
    <n v="8571000"/>
    <s v=""/>
    <s v=""/>
  </r>
  <r>
    <s v="DQ-02186"/>
    <x v="335"/>
    <x v="0"/>
    <s v="OB0004"/>
    <s v="Lo Han Kuo Infusion 12"/>
    <s v="Obat Batuk &amp; Pilek"/>
    <s v="OB0004|DQLab-12"/>
    <n v="2000"/>
    <s v="DQLab-12"/>
    <s v="DQLab Pharmacy Jagakarsa"/>
    <m/>
    <x v="0"/>
    <n v="21"/>
    <n v="22676"/>
    <n v="45352000"/>
    <s v=""/>
    <s v=""/>
  </r>
  <r>
    <s v="DQ-02187"/>
    <x v="335"/>
    <x v="0"/>
    <s v="OB0008"/>
    <s v="Konidin 4 Tablet"/>
    <s v="Obat Batuk &amp; Pilek"/>
    <s v="OB0008|DQLab-08"/>
    <n v="1000"/>
    <s v="DQLab-08"/>
    <s v="DQLab Pharmacy Cilandak"/>
    <m/>
    <x v="0"/>
    <n v="21"/>
    <n v="2534"/>
    <n v="2534000"/>
    <s v=""/>
    <s v=""/>
  </r>
  <r>
    <s v="DQ-02188"/>
    <x v="335"/>
    <x v="0"/>
    <s v="OD0003"/>
    <s v="Panadol Extra Tab"/>
    <s v="Obat Sakit Kepala &amp; Demam"/>
    <s v="OD0003|DQLab-03"/>
    <n v="500"/>
    <s v="DQLab-03"/>
    <s v="DQLab Pharmacy Tanah Abang"/>
    <m/>
    <x v="0"/>
    <n v="7"/>
    <n v="13493"/>
    <n v="6746500"/>
    <s v=""/>
    <s v=""/>
  </r>
  <r>
    <s v="DQ-02189"/>
    <x v="335"/>
    <x v="0"/>
    <s v="OD0009"/>
    <s v="Sanmol 500 MG 4 Tablet"/>
    <s v="Obat Sakit Kepala &amp; Demam"/>
    <s v="OD0009|DQLab-10"/>
    <n v="1000"/>
    <s v="DQLab-10"/>
    <s v="DQLab Pharmacy Cempaka Putih"/>
    <m/>
    <x v="0"/>
    <n v="28"/>
    <n v="1520"/>
    <n v="1520000"/>
    <s v=""/>
    <s v=""/>
  </r>
  <r>
    <s v="DQ-02190"/>
    <x v="335"/>
    <x v="0"/>
    <s v="OD0011"/>
    <s v="Paramex Tablet / Obat"/>
    <s v="Obat Sakit Kepala &amp; Demam"/>
    <s v="OD0011|DQLab-03"/>
    <n v="2000"/>
    <s v="DQLab-03"/>
    <s v="DQLab Pharmacy Tanah Abang"/>
    <m/>
    <x v="0"/>
    <n v="28"/>
    <n v="2560"/>
    <n v="5120000"/>
    <s v=""/>
    <s v=""/>
  </r>
  <r>
    <s v="DQ-02191"/>
    <x v="336"/>
    <x v="0"/>
    <s v="OA0005"/>
    <s v="Bedak Heroxyn 150 gr"/>
    <s v="Obat Alergi"/>
    <s v="OA0005|"/>
    <n v="62"/>
    <m/>
    <s v=""/>
    <s v="RS DQLab"/>
    <x v="1"/>
    <s v=""/>
    <s v=""/>
    <s v=""/>
    <n v="16950"/>
    <n v="1050900"/>
  </r>
  <r>
    <s v="DQ-02192"/>
    <x v="336"/>
    <x v="0"/>
    <s v="OD0009"/>
    <s v="Sanmol 500 MG 4 Tablet"/>
    <s v="Obat Sakit Kepala &amp; Demam"/>
    <s v="OD0009|"/>
    <n v="2"/>
    <m/>
    <s v=""/>
    <s v="RS DQLab"/>
    <x v="1"/>
    <s v=""/>
    <s v=""/>
    <s v=""/>
    <n v="1600"/>
    <n v="3200"/>
  </r>
  <r>
    <s v="DQ-02193"/>
    <x v="336"/>
    <x v="0"/>
    <s v="OT0001"/>
    <s v="Otilon Ear Drops 8 mL"/>
    <s v="Obat Telinga"/>
    <s v="OT0001|"/>
    <n v="16"/>
    <m/>
    <s v=""/>
    <s v="RS DQLab"/>
    <x v="1"/>
    <s v=""/>
    <s v=""/>
    <s v=""/>
    <n v="55000"/>
    <n v="880000"/>
  </r>
  <r>
    <s v="DQ-02194"/>
    <x v="336"/>
    <x v="0"/>
    <s v="OH0003"/>
    <s v="Candesartan Ogb Dexa"/>
    <s v="Obat Hipertensi"/>
    <s v="OH0003|"/>
    <n v="52"/>
    <m/>
    <s v=""/>
    <s v="RS DQLab"/>
    <x v="1"/>
    <s v=""/>
    <s v=""/>
    <s v=""/>
    <n v="5000"/>
    <n v="260000"/>
  </r>
  <r>
    <s v="DQ-02195"/>
    <x v="336"/>
    <x v="0"/>
    <s v="OA0006"/>
    <s v="Dexteem Box Plus 100 Tablet"/>
    <s v="Obat Alergi"/>
    <s v="OA0006|"/>
    <n v="36"/>
    <m/>
    <s v=""/>
    <s v="RS DQLab"/>
    <x v="1"/>
    <s v=""/>
    <s v=""/>
    <s v=""/>
    <n v="25322"/>
    <n v="911592"/>
  </r>
  <r>
    <s v="DQ-02196"/>
    <x v="336"/>
    <x v="0"/>
    <s v="OA0004"/>
    <s v="Bisoprolol Ogb Dexa"/>
    <s v="Obat Alergi"/>
    <s v="OA0004|"/>
    <n v="3"/>
    <m/>
    <s v=""/>
    <s v="RS DQLab"/>
    <x v="1"/>
    <s v=""/>
    <s v=""/>
    <s v=""/>
    <n v="10000"/>
    <n v="30000"/>
  </r>
  <r>
    <s v="DQ-02197"/>
    <x v="336"/>
    <x v="0"/>
    <s v="OB0007"/>
    <s v="Vicks Inhaler 0.5 mL"/>
    <s v="Obat Batuk &amp; Pilek"/>
    <s v="OB0007|"/>
    <n v="13"/>
    <m/>
    <s v=""/>
    <s v="RS DQLab"/>
    <x v="1"/>
    <s v=""/>
    <s v=""/>
    <s v=""/>
    <n v="16155"/>
    <n v="210015"/>
  </r>
  <r>
    <s v="DQ-02198"/>
    <x v="336"/>
    <x v="0"/>
    <s v="OA0003"/>
    <s v="Acetylcysteine Mahakam 200 mg"/>
    <s v="Obat Alergi"/>
    <s v="OA0003|"/>
    <n v="1"/>
    <m/>
    <s v=""/>
    <s v="RS DQLab"/>
    <x v="1"/>
    <s v=""/>
    <s v=""/>
    <s v=""/>
    <n v="33000"/>
    <n v="33000"/>
  </r>
  <r>
    <s v="DQ-02199"/>
    <x v="336"/>
    <x v="0"/>
    <s v="OB0004"/>
    <s v="Lo Han Kuo Infusion 12"/>
    <s v="Obat Batuk &amp; Pilek"/>
    <s v="OB0004|"/>
    <n v="102"/>
    <m/>
    <s v=""/>
    <s v="RS DQLab"/>
    <x v="1"/>
    <s v=""/>
    <s v=""/>
    <s v=""/>
    <n v="23869"/>
    <n v="2434638"/>
  </r>
  <r>
    <s v="DQ-02200"/>
    <x v="337"/>
    <x v="0"/>
    <s v="OK0003"/>
    <s v="Trolip 100 MG 10 KPS"/>
    <s v="Obat Kolesterol"/>
    <s v="OK0003|"/>
    <n v="37"/>
    <m/>
    <s v=""/>
    <s v="RS DQLab"/>
    <x v="1"/>
    <s v=""/>
    <s v=""/>
    <s v=""/>
    <n v="56300"/>
    <n v="2083100"/>
  </r>
  <r>
    <s v="DQ-02201"/>
    <x v="337"/>
    <x v="0"/>
    <s v="OD0008"/>
    <s v="Bodrex Extra"/>
    <s v="Obat Sakit Kepala &amp; Demam"/>
    <s v="OD0008|"/>
    <n v="58"/>
    <m/>
    <s v=""/>
    <s v="RS DQLab"/>
    <x v="1"/>
    <s v=""/>
    <s v=""/>
    <s v=""/>
    <n v="50788"/>
    <n v="2945704"/>
  </r>
  <r>
    <s v="DQ-02202"/>
    <x v="337"/>
    <x v="0"/>
    <s v="OD0008"/>
    <s v="Bodrex Extra"/>
    <s v="Obat Sakit Kepala &amp; Demam"/>
    <s v="OD0008|"/>
    <n v="21"/>
    <m/>
    <s v=""/>
    <s v="RS DQLab"/>
    <x v="1"/>
    <s v=""/>
    <s v=""/>
    <s v=""/>
    <n v="50788"/>
    <n v="1066548"/>
  </r>
  <r>
    <s v="DQ-02203"/>
    <x v="337"/>
    <x v="0"/>
    <s v="OA0005"/>
    <s v="Bedak Heroxyn 150 gr"/>
    <s v="Obat Alergi"/>
    <s v="OA0005|"/>
    <n v="25"/>
    <m/>
    <s v=""/>
    <s v="RS DQLab"/>
    <x v="1"/>
    <s v=""/>
    <s v=""/>
    <s v=""/>
    <n v="16950"/>
    <n v="423750"/>
  </r>
  <r>
    <s v="DQ-02204"/>
    <x v="337"/>
    <x v="0"/>
    <s v="OA0005"/>
    <s v="Bedak Heroxyn 150 gr"/>
    <s v="Obat Alergi"/>
    <s v="OA0005|"/>
    <n v="30"/>
    <m/>
    <s v=""/>
    <s v="RS DQLab"/>
    <x v="1"/>
    <s v=""/>
    <s v=""/>
    <s v=""/>
    <n v="16950"/>
    <n v="508500"/>
  </r>
  <r>
    <s v="DQ-02205"/>
    <x v="337"/>
    <x v="0"/>
    <s v="OH0005"/>
    <s v="Irbesartan"/>
    <s v="Obat Hipertensi"/>
    <s v="OH0005|"/>
    <n v="42"/>
    <m/>
    <s v=""/>
    <s v="RS DQLab"/>
    <x v="1"/>
    <s v=""/>
    <s v=""/>
    <s v=""/>
    <n v="108794"/>
    <n v="4569348"/>
  </r>
  <r>
    <s v="DQ-02206"/>
    <x v="337"/>
    <x v="0"/>
    <s v="OT0001"/>
    <s v="Otilon Ear Drops 8 mL"/>
    <s v="Obat Telinga"/>
    <s v="OT0001|"/>
    <n v="7"/>
    <m/>
    <s v=""/>
    <s v="RS DQLab"/>
    <x v="1"/>
    <s v=""/>
    <s v=""/>
    <s v=""/>
    <n v="55000"/>
    <n v="385000"/>
  </r>
  <r>
    <s v="DQ-02207"/>
    <x v="337"/>
    <x v="0"/>
    <s v="OA0003"/>
    <s v="Acetylcysteine Mahakam 200 mg"/>
    <s v="Obat Alergi"/>
    <s v="OA0003|"/>
    <n v="10"/>
    <m/>
    <s v=""/>
    <s v="RS DQLab"/>
    <x v="1"/>
    <s v=""/>
    <s v=""/>
    <s v=""/>
    <n v="33000"/>
    <n v="330000"/>
  </r>
  <r>
    <s v="DQ-02208"/>
    <x v="338"/>
    <x v="0"/>
    <s v="OB0002"/>
    <s v="Decolsen 1 Strip 4 Tablet"/>
    <s v="Obat Batuk &amp; Pilek"/>
    <s v="OB0002|"/>
    <n v="17"/>
    <m/>
    <s v=""/>
    <s v="RS DQLab"/>
    <x v="1"/>
    <s v=""/>
    <s v=""/>
    <s v=""/>
    <n v="2886"/>
    <n v="49062"/>
  </r>
  <r>
    <s v="DQ-02209"/>
    <x v="338"/>
    <x v="0"/>
    <s v="OB0002"/>
    <s v="Decolsen 1 Strip 4 Tablet"/>
    <s v="Obat Batuk &amp; Pilek"/>
    <s v="OB0002|"/>
    <n v="7"/>
    <m/>
    <s v=""/>
    <s v="RS DQLab"/>
    <x v="1"/>
    <s v=""/>
    <s v=""/>
    <s v=""/>
    <n v="2886"/>
    <n v="20202"/>
  </r>
  <r>
    <s v="DQ-02210"/>
    <x v="338"/>
    <x v="0"/>
    <s v="OH0005"/>
    <s v="Irbesartan"/>
    <s v="Obat Hipertensi"/>
    <s v="OH0005|"/>
    <n v="38"/>
    <m/>
    <s v=""/>
    <s v="RS DQLab"/>
    <x v="1"/>
    <s v=""/>
    <s v=""/>
    <s v=""/>
    <n v="108794"/>
    <n v="4134172"/>
  </r>
  <r>
    <s v="DQ-02211"/>
    <x v="338"/>
    <x v="0"/>
    <s v="OD0009"/>
    <s v="Sanmol 500 MG 4 Tablet"/>
    <s v="Obat Sakit Kepala &amp; Demam"/>
    <s v="OD0009|"/>
    <n v="50"/>
    <m/>
    <s v=""/>
    <s v="RS DQLab"/>
    <x v="1"/>
    <s v=""/>
    <s v=""/>
    <s v=""/>
    <n v="1600"/>
    <n v="80000"/>
  </r>
  <r>
    <s v="DQ-02212"/>
    <x v="338"/>
    <x v="0"/>
    <s v="OD0007"/>
    <s v="Sanmol Paracetamol"/>
    <s v="Obat Sakit Kepala &amp; Demam"/>
    <s v="OD0007|"/>
    <n v="39"/>
    <m/>
    <s v=""/>
    <s v="RS DQLab"/>
    <x v="1"/>
    <s v=""/>
    <s v=""/>
    <s v=""/>
    <n v="16100"/>
    <n v="627900"/>
  </r>
  <r>
    <s v="DQ-02213"/>
    <x v="338"/>
    <x v="0"/>
    <s v="OD0011"/>
    <s v="Paramex Tablet / Obat"/>
    <s v="Obat Sakit Kepala &amp; Demam"/>
    <s v="OD0011|"/>
    <n v="58"/>
    <m/>
    <s v=""/>
    <s v="RS DQLab"/>
    <x v="1"/>
    <s v=""/>
    <s v=""/>
    <s v=""/>
    <n v="2560"/>
    <n v="148480"/>
  </r>
  <r>
    <s v="DQ-02214"/>
    <x v="338"/>
    <x v="0"/>
    <s v="OA0001"/>
    <s v="Ozen 10 MG Blister"/>
    <s v="Obat Alergi"/>
    <s v="OA0001|"/>
    <n v="149"/>
    <m/>
    <s v=""/>
    <s v="RS DQLab"/>
    <x v="1"/>
    <s v=""/>
    <s v=""/>
    <s v=""/>
    <n v="18611"/>
    <n v="2773039"/>
  </r>
  <r>
    <s v="DQ-02215"/>
    <x v="339"/>
    <x v="0"/>
    <s v="OD0009"/>
    <s v="Sanmol 500 MG 4 Tablet"/>
    <s v="Obat Sakit Kepala &amp; Demam"/>
    <s v="OD0009|"/>
    <n v="16"/>
    <m/>
    <s v=""/>
    <s v="RS DQLab"/>
    <x v="1"/>
    <s v=""/>
    <s v=""/>
    <s v=""/>
    <n v="1600"/>
    <n v="25600"/>
  </r>
  <r>
    <s v="DQ-02216"/>
    <x v="339"/>
    <x v="0"/>
    <s v="OH0003"/>
    <s v="Candesartan Ogb Dexa"/>
    <s v="Obat Hipertensi"/>
    <s v="OH0003|"/>
    <n v="16"/>
    <m/>
    <s v=""/>
    <s v="RS DQLab"/>
    <x v="1"/>
    <s v=""/>
    <s v=""/>
    <s v=""/>
    <n v="5000"/>
    <n v="80000"/>
  </r>
  <r>
    <s v="DQ-02217"/>
    <x v="339"/>
    <x v="0"/>
    <s v="OH0003"/>
    <s v="Candesartan Ogb Dexa"/>
    <s v="Obat Hipertensi"/>
    <s v="OH0003|"/>
    <n v="41"/>
    <m/>
    <s v=""/>
    <s v="RS DQLab"/>
    <x v="1"/>
    <s v=""/>
    <s v=""/>
    <s v=""/>
    <n v="5000"/>
    <n v="205000"/>
  </r>
  <r>
    <s v="DQ-02218"/>
    <x v="339"/>
    <x v="0"/>
    <s v="OD0007"/>
    <s v="Sanmol Paracetamol"/>
    <s v="Obat Sakit Kepala &amp; Demam"/>
    <s v="OD0007|"/>
    <n v="7"/>
    <m/>
    <s v=""/>
    <s v="RS DQLab"/>
    <x v="1"/>
    <s v=""/>
    <s v=""/>
    <s v=""/>
    <n v="16100"/>
    <n v="112700"/>
  </r>
  <r>
    <s v="DQ-02219"/>
    <x v="339"/>
    <x v="0"/>
    <s v="OD0007"/>
    <s v="Sanmol Paracetamol"/>
    <s v="Obat Sakit Kepala &amp; Demam"/>
    <s v="OD0007|"/>
    <n v="6"/>
    <m/>
    <s v=""/>
    <s v="RS DQLab"/>
    <x v="1"/>
    <s v=""/>
    <s v=""/>
    <s v=""/>
    <n v="16100"/>
    <n v="96600"/>
  </r>
  <r>
    <s v="DQ-02220"/>
    <x v="339"/>
    <x v="0"/>
    <s v="OA0004"/>
    <s v="Bisoprolol Ogb Dexa"/>
    <s v="Obat Alergi"/>
    <s v="OA0004|"/>
    <n v="35"/>
    <m/>
    <s v=""/>
    <s v="RS DQLab"/>
    <x v="1"/>
    <s v=""/>
    <s v=""/>
    <s v=""/>
    <n v="10000"/>
    <n v="350000"/>
  </r>
  <r>
    <s v="DQ-02221"/>
    <x v="339"/>
    <x v="0"/>
    <s v="OA0004"/>
    <s v="Bisoprolol Ogb Dexa"/>
    <s v="Obat Alergi"/>
    <s v="OA0004|"/>
    <n v="175"/>
    <m/>
    <s v=""/>
    <s v="RS DQLab"/>
    <x v="1"/>
    <s v=""/>
    <s v=""/>
    <s v=""/>
    <n v="10000"/>
    <n v="1750000"/>
  </r>
  <r>
    <s v="DQ-02222"/>
    <x v="339"/>
    <x v="0"/>
    <s v="OB0007"/>
    <s v="Vicks Inhaler 0.5 mL"/>
    <s v="Obat Batuk &amp; Pilek"/>
    <s v="OB0007|"/>
    <n v="42"/>
    <m/>
    <s v=""/>
    <s v="RS DQLab"/>
    <x v="1"/>
    <s v=""/>
    <s v=""/>
    <s v=""/>
    <n v="16155"/>
    <n v="678510"/>
  </r>
  <r>
    <s v="DQ-02223"/>
    <x v="339"/>
    <x v="0"/>
    <s v="OD0005"/>
    <s v="Panadol Anak Tablet 1 Strip"/>
    <s v="Obat Sakit Kepala &amp; Demam"/>
    <s v="OD0005|"/>
    <n v="25"/>
    <m/>
    <s v=""/>
    <s v="RS DQLab"/>
    <x v="1"/>
    <s v=""/>
    <s v=""/>
    <s v=""/>
    <n v="25000"/>
    <n v="625000"/>
  </r>
  <r>
    <s v="DQ-02224"/>
    <x v="340"/>
    <x v="0"/>
    <s v="OH0003"/>
    <s v="Candesartan Ogb Dexa"/>
    <s v="Obat Hipertensi"/>
    <s v="OH0003|"/>
    <n v="15"/>
    <m/>
    <s v=""/>
    <s v="RS DQLab"/>
    <x v="1"/>
    <s v=""/>
    <s v=""/>
    <s v=""/>
    <n v="5000"/>
    <n v="75000"/>
  </r>
  <r>
    <s v="DQ-02225"/>
    <x v="340"/>
    <x v="0"/>
    <s v="OH0003"/>
    <s v="Candesartan Ogb Dexa"/>
    <s v="Obat Hipertensi"/>
    <s v="OH0003|"/>
    <n v="38"/>
    <m/>
    <s v=""/>
    <s v="RS DQLab"/>
    <x v="1"/>
    <s v=""/>
    <s v=""/>
    <s v=""/>
    <n v="5000"/>
    <n v="190000"/>
  </r>
  <r>
    <s v="DQ-02226"/>
    <x v="340"/>
    <x v="0"/>
    <s v="OA0006"/>
    <s v="Dexteem Box Plus 100 Tablet"/>
    <s v="Obat Alergi"/>
    <s v="OA0006|"/>
    <n v="1050"/>
    <m/>
    <s v=""/>
    <s v="RS DQLab"/>
    <x v="1"/>
    <s v=""/>
    <s v=""/>
    <s v=""/>
    <n v="25322"/>
    <n v="26588100"/>
  </r>
  <r>
    <s v="DQ-02227"/>
    <x v="340"/>
    <x v="0"/>
    <s v="OD0007"/>
    <s v="Sanmol Paracetamol"/>
    <s v="Obat Sakit Kepala &amp; Demam"/>
    <s v="OD0007|"/>
    <n v="40"/>
    <m/>
    <s v=""/>
    <s v="RS DQLab"/>
    <x v="1"/>
    <s v=""/>
    <s v=""/>
    <s v=""/>
    <n v="16100"/>
    <n v="644000"/>
  </r>
  <r>
    <s v="DQ-02228"/>
    <x v="340"/>
    <x v="0"/>
    <s v="OD0001"/>
    <s v="Koolfever"/>
    <s v="Obat Sakit Kepala &amp; Demam"/>
    <s v="OD0001|"/>
    <n v="27"/>
    <m/>
    <s v=""/>
    <s v="RS DQLab"/>
    <x v="1"/>
    <s v=""/>
    <s v=""/>
    <s v=""/>
    <n v="7500"/>
    <n v="202500"/>
  </r>
  <r>
    <s v="DQ-02229"/>
    <x v="340"/>
    <x v="0"/>
    <s v="OB0008"/>
    <s v="Konidin 4 Tablet"/>
    <s v="Obat Batuk &amp; Pilek"/>
    <s v="OB0008|"/>
    <n v="394"/>
    <m/>
    <s v=""/>
    <s v="RS DQLab"/>
    <x v="1"/>
    <s v=""/>
    <s v=""/>
    <s v=""/>
    <n v="2460"/>
    <n v="969240"/>
  </r>
  <r>
    <s v="DQ-02230"/>
    <x v="340"/>
    <x v="0"/>
    <s v="OD0010"/>
    <s v="Cilostazol Bernofarm"/>
    <s v="Obat Sakit Kepala &amp; Demam"/>
    <s v="OD0010|"/>
    <n v="304"/>
    <m/>
    <s v=""/>
    <s v="RS DQLab"/>
    <x v="1"/>
    <s v=""/>
    <s v=""/>
    <s v=""/>
    <n v="45450"/>
    <n v="13816800"/>
  </r>
  <r>
    <s v="DQ-02231"/>
    <x v="341"/>
    <x v="0"/>
    <s v="OH0005"/>
    <s v="Irbesartan"/>
    <s v="Obat Hipertensi"/>
    <s v="OH0005|"/>
    <n v="29"/>
    <m/>
    <s v=""/>
    <s v="RS DQLab"/>
    <x v="1"/>
    <s v=""/>
    <s v=""/>
    <s v=""/>
    <n v="108794"/>
    <n v="3155026"/>
  </r>
  <r>
    <s v="DQ-02232"/>
    <x v="341"/>
    <x v="0"/>
    <s v="OD0009"/>
    <s v="Sanmol 500 MG 4 Tablet"/>
    <s v="Obat Sakit Kepala &amp; Demam"/>
    <s v="OD0009|"/>
    <n v="43"/>
    <m/>
    <s v=""/>
    <s v="RS DQLab"/>
    <x v="1"/>
    <s v=""/>
    <s v=""/>
    <s v=""/>
    <n v="1600"/>
    <n v="68800"/>
  </r>
  <r>
    <s v="DQ-02233"/>
    <x v="341"/>
    <x v="0"/>
    <s v="OD0011"/>
    <s v="Paramex Tablet / Obat"/>
    <s v="Obat Sakit Kepala &amp; Demam"/>
    <s v="OD0011|"/>
    <n v="157"/>
    <m/>
    <s v=""/>
    <s v="RS DQLab"/>
    <x v="1"/>
    <s v=""/>
    <s v=""/>
    <s v=""/>
    <n v="2560"/>
    <n v="401920"/>
  </r>
  <r>
    <s v="DQ-02234"/>
    <x v="341"/>
    <x v="0"/>
    <s v="OD0011"/>
    <s v="Paramex Tablet / Obat"/>
    <s v="Obat Sakit Kepala &amp; Demam"/>
    <s v="OD0011|"/>
    <n v="75"/>
    <m/>
    <s v=""/>
    <s v="RS DQLab"/>
    <x v="1"/>
    <s v=""/>
    <s v=""/>
    <s v=""/>
    <n v="2560"/>
    <n v="192000"/>
  </r>
  <r>
    <s v="DQ-02235"/>
    <x v="341"/>
    <x v="0"/>
    <s v="OK0002"/>
    <s v="Hyperchol 100 MG 12 KPS"/>
    <s v="Obat Kolesterol"/>
    <s v="OK0002|"/>
    <n v="11"/>
    <m/>
    <s v=""/>
    <s v="RS DQLab"/>
    <x v="1"/>
    <s v=""/>
    <s v=""/>
    <s v=""/>
    <n v="42800"/>
    <n v="470800"/>
  </r>
  <r>
    <s v="DQ-02236"/>
    <x v="341"/>
    <x v="0"/>
    <s v="OH0001"/>
    <s v="Carditens"/>
    <s v="Obat Hipertensi"/>
    <s v="OH0001|"/>
    <n v="21"/>
    <m/>
    <s v=""/>
    <s v="RS DQLab"/>
    <x v="1"/>
    <s v=""/>
    <s v=""/>
    <s v=""/>
    <n v="100000"/>
    <n v="2100000"/>
  </r>
  <r>
    <s v="DQ-02237"/>
    <x v="341"/>
    <x v="0"/>
    <s v="OH0001"/>
    <s v="Carditens"/>
    <s v="Obat Hipertensi"/>
    <s v="OH0001|"/>
    <n v="222"/>
    <m/>
    <s v=""/>
    <s v="RS DQLab"/>
    <x v="1"/>
    <s v=""/>
    <s v=""/>
    <s v=""/>
    <n v="100000"/>
    <n v="22200000"/>
  </r>
  <r>
    <s v="DQ-02238"/>
    <x v="342"/>
    <x v="0"/>
    <s v="OD0009"/>
    <s v="Sanmol 500 MG 4 Tablet"/>
    <s v="Obat Sakit Kepala &amp; Demam"/>
    <s v="OD0009|"/>
    <n v="49"/>
    <m/>
    <s v=""/>
    <s v="RS DQLab"/>
    <x v="1"/>
    <s v=""/>
    <s v=""/>
    <s v=""/>
    <n v="1600"/>
    <n v="78400"/>
  </r>
  <r>
    <s v="DQ-02239"/>
    <x v="342"/>
    <x v="0"/>
    <s v="OH0003"/>
    <s v="Candesartan Ogb Dexa"/>
    <s v="Obat Hipertensi"/>
    <s v="OH0003|"/>
    <n v="33"/>
    <m/>
    <s v=""/>
    <s v="RS DQLab"/>
    <x v="1"/>
    <s v=""/>
    <s v=""/>
    <s v=""/>
    <n v="5000"/>
    <n v="165000"/>
  </r>
  <r>
    <s v="DQ-02240"/>
    <x v="342"/>
    <x v="0"/>
    <s v="OB0007"/>
    <s v="Vicks Inhaler 0.5 mL"/>
    <s v="Obat Batuk &amp; Pilek"/>
    <s v="OB0007|"/>
    <n v="24"/>
    <m/>
    <s v=""/>
    <s v="RS DQLab"/>
    <x v="1"/>
    <s v=""/>
    <s v=""/>
    <s v=""/>
    <n v="16155"/>
    <n v="387720"/>
  </r>
  <r>
    <s v="DQ-02241"/>
    <x v="342"/>
    <x v="0"/>
    <s v="OB0001"/>
    <s v="Neozep Forte 1 Strip 4 Tablet"/>
    <s v="Obat Batuk &amp; Pilek"/>
    <s v="OB0001|"/>
    <n v="26"/>
    <m/>
    <s v=""/>
    <s v="RS DQLab"/>
    <x v="1"/>
    <s v=""/>
    <s v=""/>
    <s v=""/>
    <n v="2324"/>
    <n v="60424"/>
  </r>
  <r>
    <s v="DQ-02242"/>
    <x v="343"/>
    <x v="0"/>
    <s v="OB0002"/>
    <s v="Decolsen 1 Strip 4 Tablet"/>
    <s v="Obat Batuk &amp; Pilek"/>
    <s v="OB0002|"/>
    <n v="87"/>
    <m/>
    <s v=""/>
    <s v="RS DQLab"/>
    <x v="1"/>
    <s v=""/>
    <s v=""/>
    <s v=""/>
    <n v="2886"/>
    <n v="251082"/>
  </r>
  <r>
    <s v="DQ-02243"/>
    <x v="343"/>
    <x v="0"/>
    <s v="OB0002"/>
    <s v="Decolsen 1 Strip 4 Tablet"/>
    <s v="Obat Batuk &amp; Pilek"/>
    <s v="OB0002|"/>
    <n v="37"/>
    <m/>
    <s v=""/>
    <s v="RS DQLab"/>
    <x v="1"/>
    <s v=""/>
    <s v=""/>
    <s v=""/>
    <n v="2886"/>
    <n v="106782"/>
  </r>
  <r>
    <s v="DQ-02244"/>
    <x v="343"/>
    <x v="0"/>
    <s v="OH0005"/>
    <s v="Irbesartan"/>
    <s v="Obat Hipertensi"/>
    <s v="OH0005|"/>
    <n v="34"/>
    <m/>
    <s v=""/>
    <s v="RS DQLab"/>
    <x v="1"/>
    <s v=""/>
    <s v=""/>
    <s v=""/>
    <n v="108794"/>
    <n v="3698996"/>
  </r>
  <r>
    <s v="DQ-02245"/>
    <x v="343"/>
    <x v="0"/>
    <s v="OH0005"/>
    <s v="Irbesartan"/>
    <s v="Obat Hipertensi"/>
    <s v="OH0005|"/>
    <n v="45"/>
    <m/>
    <s v=""/>
    <s v="RS DQLab"/>
    <x v="1"/>
    <s v=""/>
    <s v=""/>
    <s v=""/>
    <n v="108794"/>
    <n v="4895730"/>
  </r>
  <r>
    <s v="DQ-02246"/>
    <x v="343"/>
    <x v="0"/>
    <s v="OA0006"/>
    <s v="Dexteem Box Plus 100 Tablet"/>
    <s v="Obat Alergi"/>
    <s v="OA0006|"/>
    <n v="40"/>
    <m/>
    <s v=""/>
    <s v="RS DQLab"/>
    <x v="1"/>
    <s v=""/>
    <s v=""/>
    <s v=""/>
    <n v="25322"/>
    <n v="1012880"/>
  </r>
  <r>
    <s v="DQ-02247"/>
    <x v="343"/>
    <x v="0"/>
    <s v="OD0007"/>
    <s v="Sanmol Paracetamol"/>
    <s v="Obat Sakit Kepala &amp; Demam"/>
    <s v="OD0007|"/>
    <n v="38"/>
    <m/>
    <s v=""/>
    <s v="RS DQLab"/>
    <x v="1"/>
    <s v=""/>
    <s v=""/>
    <s v=""/>
    <n v="16100"/>
    <n v="611800"/>
  </r>
  <r>
    <s v="DQ-02248"/>
    <x v="343"/>
    <x v="0"/>
    <s v="OH0001"/>
    <s v="Carditens"/>
    <s v="Obat Hipertensi"/>
    <s v="OH0001|"/>
    <n v="5"/>
    <m/>
    <s v=""/>
    <s v="RS DQLab"/>
    <x v="1"/>
    <s v=""/>
    <s v=""/>
    <s v=""/>
    <n v="100000"/>
    <n v="500000"/>
  </r>
  <r>
    <s v="DQ-02249"/>
    <x v="343"/>
    <x v="0"/>
    <s v="OA0004"/>
    <s v="Bisoprolol Ogb Dexa"/>
    <s v="Obat Alergi"/>
    <s v="OA0004|"/>
    <n v="3"/>
    <m/>
    <s v=""/>
    <s v="RS DQLab"/>
    <x v="1"/>
    <s v=""/>
    <s v=""/>
    <s v=""/>
    <n v="10000"/>
    <n v="30000"/>
  </r>
  <r>
    <s v="DQ-02250"/>
    <x v="343"/>
    <x v="0"/>
    <s v="OB0007"/>
    <s v="Vicks Inhaler 0.5 mL"/>
    <s v="Obat Batuk &amp; Pilek"/>
    <s v="OB0007|"/>
    <n v="28"/>
    <m/>
    <s v=""/>
    <s v="RS DQLab"/>
    <x v="1"/>
    <s v=""/>
    <s v=""/>
    <s v=""/>
    <n v="16155"/>
    <n v="452340"/>
  </r>
  <r>
    <s v="DQ-02251"/>
    <x v="343"/>
    <x v="0"/>
    <s v="OB0004"/>
    <s v="Lo Han Kuo Infusion 12"/>
    <s v="Obat Batuk &amp; Pilek"/>
    <s v="OB0004|"/>
    <n v="36"/>
    <m/>
    <s v=""/>
    <s v="RS DQLab"/>
    <x v="1"/>
    <s v=""/>
    <s v=""/>
    <s v=""/>
    <n v="23869"/>
    <n v="859284"/>
  </r>
  <r>
    <s v="DQ-02252"/>
    <x v="343"/>
    <x v="0"/>
    <s v="OH0004"/>
    <s v="Amlodipine Besilate"/>
    <s v="Obat Hipertensi"/>
    <s v="OH0004|"/>
    <n v="1"/>
    <m/>
    <s v=""/>
    <s v="RS DQLab"/>
    <x v="1"/>
    <s v=""/>
    <s v=""/>
    <s v=""/>
    <n v="7467"/>
    <n v="7467"/>
  </r>
  <r>
    <s v="DQ-02253"/>
    <x v="343"/>
    <x v="0"/>
    <s v="OB0001"/>
    <s v="Neozep Forte 1 Strip 4 Tablet"/>
    <s v="Obat Batuk &amp; Pilek"/>
    <s v="OB0001|"/>
    <n v="16"/>
    <m/>
    <s v=""/>
    <s v="RS DQLab"/>
    <x v="1"/>
    <s v=""/>
    <s v=""/>
    <s v=""/>
    <n v="2324"/>
    <n v="37184"/>
  </r>
  <r>
    <s v="DQ-02254"/>
    <x v="344"/>
    <x v="0"/>
    <s v="OB0002"/>
    <s v="Decolsen 1 Strip 4 Tablet"/>
    <s v="Obat Batuk &amp; Pilek"/>
    <s v="OB0002|"/>
    <n v="49"/>
    <m/>
    <s v=""/>
    <s v="RS DQLab"/>
    <x v="1"/>
    <s v=""/>
    <s v=""/>
    <s v=""/>
    <n v="2886"/>
    <n v="141414"/>
  </r>
  <r>
    <s v="DQ-02255"/>
    <x v="344"/>
    <x v="0"/>
    <s v="OB0002"/>
    <s v="Decolsen 1 Strip 4 Tablet"/>
    <s v="Obat Batuk &amp; Pilek"/>
    <s v="OB0002|"/>
    <n v="44"/>
    <m/>
    <s v=""/>
    <s v="RS DQLab"/>
    <x v="1"/>
    <s v=""/>
    <s v=""/>
    <s v=""/>
    <n v="2886"/>
    <n v="126984"/>
  </r>
  <r>
    <s v="DQ-02256"/>
    <x v="344"/>
    <x v="0"/>
    <s v="OH0005"/>
    <s v="Irbesartan"/>
    <s v="Obat Hipertensi"/>
    <s v="OH0005|"/>
    <n v="3"/>
    <m/>
    <s v=""/>
    <s v="RS DQLab"/>
    <x v="1"/>
    <s v=""/>
    <s v=""/>
    <s v=""/>
    <n v="108794"/>
    <n v="326382"/>
  </r>
  <r>
    <s v="DQ-02257"/>
    <x v="344"/>
    <x v="0"/>
    <s v="OA0006"/>
    <s v="Dexteem Box Plus 100 Tablet"/>
    <s v="Obat Alergi"/>
    <s v="OA0006|"/>
    <n v="59"/>
    <m/>
    <s v=""/>
    <s v="RS DQLab"/>
    <x v="1"/>
    <s v=""/>
    <s v=""/>
    <s v=""/>
    <n v="25322"/>
    <n v="1493998"/>
  </r>
  <r>
    <s v="DQ-02258"/>
    <x v="344"/>
    <x v="0"/>
    <s v="OB0006"/>
    <s v="Ultraflu Box Isi 25 Strip"/>
    <s v="Obat Batuk &amp; Pilek"/>
    <s v="OB0006|"/>
    <n v="150"/>
    <m/>
    <s v=""/>
    <s v="RS DQLab"/>
    <x v="1"/>
    <s v=""/>
    <s v=""/>
    <s v=""/>
    <n v="72500"/>
    <n v="10875000"/>
  </r>
  <r>
    <s v="DQ-02259"/>
    <x v="344"/>
    <x v="0"/>
    <s v="OH0001"/>
    <s v="Carditens"/>
    <s v="Obat Hipertensi"/>
    <s v="OH0001|"/>
    <n v="56"/>
    <m/>
    <s v=""/>
    <s v="RS DQLab"/>
    <x v="1"/>
    <s v=""/>
    <s v=""/>
    <s v=""/>
    <n v="100000"/>
    <n v="5600000"/>
  </r>
  <r>
    <s v="DQ-02260"/>
    <x v="344"/>
    <x v="0"/>
    <s v="OA0001"/>
    <s v="Ozen 10 MG Blister"/>
    <s v="Obat Alergi"/>
    <s v="OA0001|"/>
    <n v="32"/>
    <m/>
    <s v=""/>
    <s v="RS DQLab"/>
    <x v="1"/>
    <s v=""/>
    <s v=""/>
    <s v=""/>
    <n v="18611"/>
    <n v="595552"/>
  </r>
  <r>
    <s v="DQ-02261"/>
    <x v="345"/>
    <x v="0"/>
    <s v="OT0001"/>
    <s v="Otilon Ear Drops 8 mL"/>
    <s v="Obat Telinga"/>
    <s v="OT0001|"/>
    <n v="23"/>
    <m/>
    <s v=""/>
    <s v="RS DQLab"/>
    <x v="1"/>
    <s v=""/>
    <s v=""/>
    <s v=""/>
    <n v="55000"/>
    <n v="1265000"/>
  </r>
  <r>
    <s v="DQ-02262"/>
    <x v="345"/>
    <x v="0"/>
    <s v="OT0001"/>
    <s v="Otilon Ear Drops 8 mL"/>
    <s v="Obat Telinga"/>
    <s v="OT0001|"/>
    <n v="26"/>
    <m/>
    <s v=""/>
    <s v="RS DQLab"/>
    <x v="1"/>
    <s v=""/>
    <s v=""/>
    <s v=""/>
    <n v="55000"/>
    <n v="1430000"/>
  </r>
  <r>
    <s v="DQ-02263"/>
    <x v="345"/>
    <x v="0"/>
    <s v="OA0006"/>
    <s v="Dexteem Box Plus 100 Tablet"/>
    <s v="Obat Alergi"/>
    <s v="OA0006|"/>
    <n v="100"/>
    <m/>
    <s v=""/>
    <s v="RS DQLab"/>
    <x v="1"/>
    <s v=""/>
    <s v=""/>
    <s v=""/>
    <n v="25322"/>
    <n v="2532200"/>
  </r>
  <r>
    <s v="DQ-02264"/>
    <x v="345"/>
    <x v="0"/>
    <s v="OA0003"/>
    <s v="Acetylcysteine Mahakam 200 mg"/>
    <s v="Obat Alergi"/>
    <s v="OA0003|"/>
    <n v="22"/>
    <m/>
    <s v=""/>
    <s v="RS DQLab"/>
    <x v="1"/>
    <s v=""/>
    <s v=""/>
    <s v=""/>
    <n v="33000"/>
    <n v="726000"/>
  </r>
  <r>
    <s v="DQ-02265"/>
    <x v="345"/>
    <x v="0"/>
    <s v="OB0001"/>
    <s v="Neozep Forte 1 Strip 4 Tablet"/>
    <s v="Obat Batuk &amp; Pilek"/>
    <s v="OB0001|"/>
    <n v="31"/>
    <m/>
    <s v=""/>
    <s v="RS DQLab"/>
    <x v="1"/>
    <s v=""/>
    <s v=""/>
    <s v=""/>
    <n v="2324"/>
    <n v="72044"/>
  </r>
  <r>
    <s v="DQ-02266"/>
    <x v="345"/>
    <x v="0"/>
    <s v="OD0005"/>
    <s v="Panadol Anak Tablet 1 Strip"/>
    <s v="Obat Sakit Kepala &amp; Demam"/>
    <s v="OD0005|"/>
    <n v="20"/>
    <m/>
    <s v=""/>
    <s v="RS DQLab"/>
    <x v="1"/>
    <s v=""/>
    <s v=""/>
    <s v=""/>
    <n v="25000"/>
    <n v="500000"/>
  </r>
  <r>
    <s v="DQ-02267"/>
    <x v="346"/>
    <x v="0"/>
    <s v="OA0006"/>
    <s v="Dexteem Box Plus 100 Tablet"/>
    <s v="Obat Alergi"/>
    <s v="OA0006|"/>
    <n v="58"/>
    <m/>
    <s v=""/>
    <s v="RS DQLab"/>
    <x v="1"/>
    <s v=""/>
    <s v=""/>
    <s v=""/>
    <n v="25322"/>
    <n v="1468676"/>
  </r>
  <r>
    <s v="DQ-02268"/>
    <x v="346"/>
    <x v="0"/>
    <s v="OA0006"/>
    <s v="Dexteem Box Plus 100 Tablet"/>
    <s v="Obat Alergi"/>
    <s v="OA0006|"/>
    <n v="61"/>
    <m/>
    <s v=""/>
    <s v="RS DQLab"/>
    <x v="1"/>
    <s v=""/>
    <s v=""/>
    <s v=""/>
    <n v="25322"/>
    <n v="1544642"/>
  </r>
  <r>
    <s v="DQ-02269"/>
    <x v="346"/>
    <x v="0"/>
    <s v="OD0007"/>
    <s v="Sanmol Paracetamol"/>
    <s v="Obat Sakit Kepala &amp; Demam"/>
    <s v="OD0007|"/>
    <n v="13"/>
    <m/>
    <s v=""/>
    <s v="RS DQLab"/>
    <x v="1"/>
    <s v=""/>
    <s v=""/>
    <s v=""/>
    <n v="16100"/>
    <n v="209300"/>
  </r>
  <r>
    <s v="DQ-02270"/>
    <x v="347"/>
    <x v="0"/>
    <s v="OD0008"/>
    <s v="Bodrex Extra"/>
    <s v="Obat Sakit Kepala &amp; Demam"/>
    <s v="OD0008|"/>
    <n v="62"/>
    <m/>
    <s v=""/>
    <s v="RS DQLab"/>
    <x v="1"/>
    <s v=""/>
    <s v=""/>
    <s v=""/>
    <n v="50788"/>
    <n v="3148856"/>
  </r>
  <r>
    <s v="DQ-02271"/>
    <x v="347"/>
    <x v="0"/>
    <s v="OH0005"/>
    <s v="Irbesartan"/>
    <s v="Obat Hipertensi"/>
    <s v="OH0005|"/>
    <n v="32"/>
    <m/>
    <s v=""/>
    <s v="RS DQLab"/>
    <x v="1"/>
    <s v=""/>
    <s v=""/>
    <s v=""/>
    <n v="108794"/>
    <n v="3481408"/>
  </r>
  <r>
    <s v="DQ-02272"/>
    <x v="347"/>
    <x v="0"/>
    <s v="OB0008"/>
    <s v="Konidin 4 Tablet"/>
    <s v="Obat Batuk &amp; Pilek"/>
    <s v="OB0008|"/>
    <n v="42"/>
    <m/>
    <s v=""/>
    <s v="RS DQLab"/>
    <x v="1"/>
    <s v=""/>
    <s v=""/>
    <s v=""/>
    <n v="2460"/>
    <n v="103320"/>
  </r>
  <r>
    <s v="DQ-02273"/>
    <x v="348"/>
    <x v="0"/>
    <s v="OB0002"/>
    <s v="Decolsen 1 Strip 4 Tablet"/>
    <s v="Obat Batuk &amp; Pilek"/>
    <s v="OB0002|"/>
    <n v="55"/>
    <m/>
    <s v=""/>
    <s v="RS DQLab"/>
    <x v="1"/>
    <s v=""/>
    <s v=""/>
    <s v=""/>
    <n v="2886"/>
    <n v="158730"/>
  </r>
  <r>
    <s v="DQ-02274"/>
    <x v="348"/>
    <x v="0"/>
    <s v="OD0008"/>
    <s v="Bodrex Extra"/>
    <s v="Obat Sakit Kepala &amp; Demam"/>
    <s v="OD0008|"/>
    <n v="32"/>
    <m/>
    <s v=""/>
    <s v="RS DQLab"/>
    <x v="1"/>
    <s v=""/>
    <s v=""/>
    <s v=""/>
    <n v="50788"/>
    <n v="1625216"/>
  </r>
  <r>
    <s v="DQ-02275"/>
    <x v="348"/>
    <x v="0"/>
    <s v="OD0007"/>
    <s v="Sanmol Paracetamol"/>
    <s v="Obat Sakit Kepala &amp; Demam"/>
    <s v="OD0007|"/>
    <n v="159"/>
    <m/>
    <s v=""/>
    <s v="RS DQLab"/>
    <x v="1"/>
    <s v=""/>
    <s v=""/>
    <s v=""/>
    <n v="16100"/>
    <n v="2559900"/>
  </r>
  <r>
    <s v="DQ-02276"/>
    <x v="348"/>
    <x v="0"/>
    <s v="OH0004"/>
    <s v="Amlodipine Besilate"/>
    <s v="Obat Hipertensi"/>
    <s v="OH0004|"/>
    <n v="1"/>
    <m/>
    <s v=""/>
    <s v="RS DQLab"/>
    <x v="1"/>
    <s v=""/>
    <s v=""/>
    <s v=""/>
    <n v="7467"/>
    <n v="7467"/>
  </r>
  <r>
    <s v="DQ-02277"/>
    <x v="349"/>
    <x v="0"/>
    <s v="OH0003"/>
    <s v="Candesartan Ogb Dexa"/>
    <s v="Obat Hipertensi"/>
    <s v="OH0003|"/>
    <n v="13"/>
    <m/>
    <s v=""/>
    <s v="RS DQLab"/>
    <x v="1"/>
    <s v=""/>
    <s v=""/>
    <s v=""/>
    <n v="5000"/>
    <n v="65000"/>
  </r>
  <r>
    <s v="DQ-02278"/>
    <x v="349"/>
    <x v="0"/>
    <s v="OA0006"/>
    <s v="Dexteem Box Plus 100 Tablet"/>
    <s v="Obat Alergi"/>
    <s v="OA0006|"/>
    <n v="0"/>
    <m/>
    <s v=""/>
    <s v="RS DQLab"/>
    <x v="1"/>
    <s v=""/>
    <s v=""/>
    <s v=""/>
    <n v="25322"/>
    <n v="0"/>
  </r>
  <r>
    <s v="DQ-02279"/>
    <x v="349"/>
    <x v="0"/>
    <s v="OD0007"/>
    <s v="Sanmol Paracetamol"/>
    <s v="Obat Sakit Kepala &amp; Demam"/>
    <s v="OD0007|"/>
    <n v="3"/>
    <m/>
    <s v=""/>
    <s v="RS DQLab"/>
    <x v="1"/>
    <s v=""/>
    <s v=""/>
    <s v=""/>
    <n v="16100"/>
    <n v="48300"/>
  </r>
  <r>
    <s v="DQ-02280"/>
    <x v="349"/>
    <x v="0"/>
    <s v="OB0007"/>
    <s v="Vicks Inhaler 0.5 mL"/>
    <s v="Obat Batuk &amp; Pilek"/>
    <s v="OB0007|"/>
    <n v="51"/>
    <m/>
    <s v=""/>
    <s v="RS DQLab"/>
    <x v="1"/>
    <s v=""/>
    <s v=""/>
    <s v=""/>
    <n v="16155"/>
    <n v="823905"/>
  </r>
  <r>
    <s v="DQ-02281"/>
    <x v="349"/>
    <x v="0"/>
    <s v="OB0007"/>
    <s v="Vicks Inhaler 0.5 mL"/>
    <s v="Obat Batuk &amp; Pilek"/>
    <s v="OB0007|"/>
    <n v="18"/>
    <m/>
    <s v=""/>
    <s v="RS DQLab"/>
    <x v="1"/>
    <s v=""/>
    <s v=""/>
    <s v=""/>
    <n v="16155"/>
    <n v="290790"/>
  </r>
  <r>
    <s v="DQ-02282"/>
    <x v="349"/>
    <x v="0"/>
    <s v="OA0003"/>
    <s v="Acetylcysteine Mahakam 200 mg"/>
    <s v="Obat Alergi"/>
    <s v="OA0003|"/>
    <n v="8"/>
    <m/>
    <s v=""/>
    <s v="RS DQLab"/>
    <x v="1"/>
    <s v=""/>
    <s v=""/>
    <s v=""/>
    <n v="33000"/>
    <n v="264000"/>
  </r>
  <r>
    <s v="DQ-02283"/>
    <x v="349"/>
    <x v="0"/>
    <s v="OD0006"/>
    <s v="Proris Ibuprofen"/>
    <s v="Obat Sakit Kepala &amp; Demam"/>
    <s v="OD0006|"/>
    <n v="2"/>
    <m/>
    <s v=""/>
    <s v="RS DQLab"/>
    <x v="1"/>
    <s v=""/>
    <s v=""/>
    <s v=""/>
    <n v="25000"/>
    <n v="50000"/>
  </r>
  <r>
    <s v="DQ-02284"/>
    <x v="349"/>
    <x v="0"/>
    <s v="OH0002"/>
    <s v="Concor 5MG Strip 10"/>
    <s v="Obat Hipertensi"/>
    <s v="OH0002|"/>
    <n v="60"/>
    <m/>
    <s v=""/>
    <s v="RS DQLab"/>
    <x v="1"/>
    <s v=""/>
    <s v=""/>
    <s v=""/>
    <n v="102000"/>
    <n v="6120000"/>
  </r>
  <r>
    <s v="DQ-02285"/>
    <x v="350"/>
    <x v="0"/>
    <s v="OD0008"/>
    <s v="Bodrex Extra"/>
    <s v="Obat Sakit Kepala &amp; Demam"/>
    <s v="OD0008|"/>
    <n v="6"/>
    <m/>
    <s v=""/>
    <s v="RS DQLab"/>
    <x v="1"/>
    <s v=""/>
    <s v=""/>
    <s v=""/>
    <n v="50788"/>
    <n v="304728"/>
  </r>
  <r>
    <s v="DQ-02286"/>
    <x v="350"/>
    <x v="0"/>
    <s v="OA0004"/>
    <s v="Bisoprolol Ogb Dexa"/>
    <s v="Obat Alergi"/>
    <s v="OA0004|"/>
    <n v="6"/>
    <m/>
    <s v=""/>
    <s v="RS DQLab"/>
    <x v="1"/>
    <s v=""/>
    <s v=""/>
    <s v=""/>
    <n v="10000"/>
    <n v="60000"/>
  </r>
  <r>
    <s v="DQ-02287"/>
    <x v="350"/>
    <x v="0"/>
    <s v="OB0008"/>
    <s v="Konidin 4 Tablet"/>
    <s v="Obat Batuk &amp; Pilek"/>
    <s v="OB0008|"/>
    <n v="183"/>
    <m/>
    <s v=""/>
    <s v="RS DQLab"/>
    <x v="1"/>
    <s v=""/>
    <s v=""/>
    <s v=""/>
    <n v="2460"/>
    <n v="450180"/>
  </r>
  <r>
    <s v="DQ-02288"/>
    <x v="351"/>
    <x v="0"/>
    <s v="OH0005"/>
    <s v="Irbesartan"/>
    <s v="Obat Hipertensi"/>
    <s v="OH0005|"/>
    <n v="52"/>
    <m/>
    <s v=""/>
    <s v="RS DQLab"/>
    <x v="1"/>
    <s v=""/>
    <s v=""/>
    <s v=""/>
    <n v="108794"/>
    <n v="5657288"/>
  </r>
  <r>
    <s v="DQ-02289"/>
    <x v="351"/>
    <x v="0"/>
    <s v="OT0001"/>
    <s v="Otilon Ear Drops 8 mL"/>
    <s v="Obat Telinga"/>
    <s v="OT0001|"/>
    <n v="52"/>
    <m/>
    <s v=""/>
    <s v="RS DQLab"/>
    <x v="1"/>
    <s v=""/>
    <s v=""/>
    <s v=""/>
    <n v="55000"/>
    <n v="2860000"/>
  </r>
  <r>
    <s v="DQ-02290"/>
    <x v="351"/>
    <x v="0"/>
    <s v="OD0001"/>
    <s v="Koolfever"/>
    <s v="Obat Sakit Kepala &amp; Demam"/>
    <s v="OD0001|"/>
    <n v="8"/>
    <m/>
    <s v=""/>
    <s v="RS DQLab"/>
    <x v="1"/>
    <s v=""/>
    <s v=""/>
    <s v=""/>
    <n v="7500"/>
    <n v="60000"/>
  </r>
  <r>
    <s v="DQ-02291"/>
    <x v="351"/>
    <x v="0"/>
    <s v="OA0001"/>
    <s v="Ozen 10 MG Blister"/>
    <s v="Obat Alergi"/>
    <s v="OA0001|"/>
    <n v="96"/>
    <m/>
    <s v=""/>
    <s v="RS DQLab"/>
    <x v="1"/>
    <s v=""/>
    <s v=""/>
    <s v=""/>
    <n v="18611"/>
    <n v="1786656"/>
  </r>
  <r>
    <s v="DQ-02292"/>
    <x v="352"/>
    <x v="0"/>
    <s v="OD0008"/>
    <s v="Bodrex Extra"/>
    <s v="Obat Sakit Kepala &amp; Demam"/>
    <s v="OD0008|"/>
    <n v="43"/>
    <m/>
    <s v=""/>
    <m/>
    <x v="1"/>
    <s v=""/>
    <s v=""/>
    <s v=""/>
    <n v="50788"/>
    <n v="2183884"/>
  </r>
  <r>
    <s v="DQ-02293"/>
    <x v="352"/>
    <x v="0"/>
    <s v="OA0005"/>
    <s v="Bedak Heroxyn 150 gr"/>
    <s v="Obat Alergi"/>
    <s v="OA0005|"/>
    <n v="29"/>
    <m/>
    <s v=""/>
    <m/>
    <x v="1"/>
    <s v=""/>
    <s v=""/>
    <s v=""/>
    <n v="16950"/>
    <n v="491550"/>
  </r>
  <r>
    <s v="DQ-02294"/>
    <x v="352"/>
    <x v="0"/>
    <s v="OD0007"/>
    <s v="Sanmol Paracetamol"/>
    <s v="Obat Sakit Kepala &amp; Demam"/>
    <s v="OD0007|"/>
    <n v="4"/>
    <m/>
    <s v=""/>
    <m/>
    <x v="1"/>
    <s v=""/>
    <s v=""/>
    <s v=""/>
    <n v="16100"/>
    <n v="64400"/>
  </r>
  <r>
    <s v="DQ-02295"/>
    <x v="352"/>
    <x v="0"/>
    <s v="OD0011"/>
    <s v="Paramex Tablet / Obat"/>
    <s v="Obat Sakit Kepala &amp; Demam"/>
    <s v="OD0011|"/>
    <n v="75"/>
    <m/>
    <s v=""/>
    <m/>
    <x v="1"/>
    <s v=""/>
    <s v=""/>
    <s v=""/>
    <n v="2560"/>
    <n v="192000"/>
  </r>
  <r>
    <s v="DQ-02296"/>
    <x v="352"/>
    <x v="0"/>
    <s v="OD0001"/>
    <s v="Koolfever"/>
    <s v="Obat Sakit Kepala &amp; Demam"/>
    <s v="OD0001|"/>
    <n v="32"/>
    <m/>
    <s v=""/>
    <s v="RS DQLab"/>
    <x v="1"/>
    <s v=""/>
    <s v=""/>
    <s v=""/>
    <n v="7500"/>
    <n v="240000"/>
  </r>
  <r>
    <s v="DQ-02297"/>
    <x v="352"/>
    <x v="0"/>
    <s v="OA0004"/>
    <s v="Bisoprolol Ogb Dexa"/>
    <s v="Obat Alergi"/>
    <s v="OA0004|"/>
    <n v="5"/>
    <m/>
    <s v=""/>
    <s v="RS DQLab"/>
    <x v="1"/>
    <s v=""/>
    <s v=""/>
    <s v=""/>
    <n v="10000"/>
    <n v="50000"/>
  </r>
  <r>
    <s v="DQ-02298"/>
    <x v="353"/>
    <x v="0"/>
    <s v="OB0002"/>
    <s v="Decolsen 1 Strip 4 Tablet"/>
    <s v="Obat Batuk &amp; Pilek"/>
    <s v="OB0002|"/>
    <n v="74"/>
    <m/>
    <s v=""/>
    <s v="RS DQLab"/>
    <x v="1"/>
    <s v=""/>
    <s v=""/>
    <s v=""/>
    <n v="2886"/>
    <n v="213564"/>
  </r>
  <r>
    <s v="DQ-02299"/>
    <x v="353"/>
    <x v="0"/>
    <s v="OT0001"/>
    <s v="Otilon Ear Drops 8 mL"/>
    <s v="Obat Telinga"/>
    <s v="OT0001|"/>
    <n v="7"/>
    <m/>
    <s v=""/>
    <s v="RS DQLab"/>
    <x v="1"/>
    <s v=""/>
    <s v=""/>
    <s v=""/>
    <n v="55000"/>
    <n v="385000"/>
  </r>
  <r>
    <s v="DQ-02300"/>
    <x v="353"/>
    <x v="0"/>
    <s v="OD0011"/>
    <s v="Paramex Tablet / Obat"/>
    <s v="Obat Sakit Kepala &amp; Demam"/>
    <s v="OD0011|"/>
    <n v="10"/>
    <m/>
    <s v=""/>
    <s v="RS DQLab"/>
    <x v="1"/>
    <s v=""/>
    <s v=""/>
    <s v=""/>
    <n v="2560"/>
    <n v="25600"/>
  </r>
  <r>
    <s v="DQ-02301"/>
    <x v="353"/>
    <x v="0"/>
    <s v="OB0007"/>
    <s v="Vicks Inhaler 0.5 mL"/>
    <s v="Obat Batuk &amp; Pilek"/>
    <s v="OB0007|"/>
    <n v="39"/>
    <m/>
    <s v=""/>
    <s v="RS DQLab"/>
    <x v="1"/>
    <s v=""/>
    <s v=""/>
    <s v=""/>
    <n v="16155"/>
    <n v="630045"/>
  </r>
  <r>
    <s v="DQ-02302"/>
    <x v="353"/>
    <x v="0"/>
    <s v="OB0004"/>
    <s v="Lo Han Kuo Infusion 12"/>
    <s v="Obat Batuk &amp; Pilek"/>
    <s v="OB0004|"/>
    <n v="5"/>
    <m/>
    <s v=""/>
    <s v="RS DQLab"/>
    <x v="1"/>
    <s v=""/>
    <s v=""/>
    <s v=""/>
    <n v="23869"/>
    <n v="119345"/>
  </r>
  <r>
    <s v="DQ-02303"/>
    <x v="353"/>
    <x v="0"/>
    <s v="OD0005"/>
    <s v="Panadol Anak Tablet 1 Strip"/>
    <s v="Obat Sakit Kepala &amp; Demam"/>
    <s v="OD0005|"/>
    <n v="17"/>
    <m/>
    <s v=""/>
    <s v="RS DQLab"/>
    <x v="1"/>
    <s v=""/>
    <s v=""/>
    <s v=""/>
    <n v="25000"/>
    <n v="425000"/>
  </r>
  <r>
    <s v="DQ-02304"/>
    <x v="354"/>
    <x v="0"/>
    <s v="OD0007"/>
    <s v="Sanmol Paracetamol"/>
    <s v="Obat Sakit Kepala &amp; Demam"/>
    <s v="OD0007|"/>
    <n v="15"/>
    <m/>
    <s v=""/>
    <s v="RS DQLab"/>
    <x v="1"/>
    <s v=""/>
    <s v=""/>
    <s v=""/>
    <n v="16100"/>
    <n v="241500"/>
  </r>
  <r>
    <s v="DQ-02305"/>
    <x v="354"/>
    <x v="0"/>
    <s v="OH0001"/>
    <s v="Carditens"/>
    <s v="Obat Hipertensi"/>
    <s v="OH0001|"/>
    <n v="16"/>
    <m/>
    <s v=""/>
    <s v="RS DQLab"/>
    <x v="1"/>
    <s v=""/>
    <s v=""/>
    <s v=""/>
    <n v="100000"/>
    <n v="1600000"/>
  </r>
  <r>
    <s v="DQ-02306"/>
    <x v="354"/>
    <x v="0"/>
    <s v="OB0001"/>
    <s v="Neozep Forte 1 Strip 4 Tablet"/>
    <s v="Obat Batuk &amp; Pilek"/>
    <s v="OB0001|"/>
    <n v="7"/>
    <m/>
    <s v=""/>
    <s v="RS DQLab"/>
    <x v="1"/>
    <s v=""/>
    <s v=""/>
    <s v=""/>
    <n v="2324"/>
    <n v="16268"/>
  </r>
  <r>
    <s v="DQ-02307"/>
    <x v="355"/>
    <x v="0"/>
    <s v="OB0002"/>
    <s v="Decolsen 1 Strip 4 Tablet"/>
    <s v="Obat Batuk &amp; Pilek"/>
    <s v="OB0002|"/>
    <n v="75"/>
    <m/>
    <s v=""/>
    <s v="RS DQLab"/>
    <x v="1"/>
    <s v=""/>
    <s v=""/>
    <s v=""/>
    <n v="2886"/>
    <n v="216450"/>
  </r>
  <r>
    <s v="DQ-02308"/>
    <x v="355"/>
    <x v="0"/>
    <s v="OD0008"/>
    <s v="Bodrex Extra"/>
    <s v="Obat Sakit Kepala &amp; Demam"/>
    <s v="OD0008|"/>
    <n v="3"/>
    <m/>
    <s v=""/>
    <s v="RS DQLab"/>
    <x v="1"/>
    <s v=""/>
    <s v=""/>
    <s v=""/>
    <n v="50788"/>
    <n v="152364"/>
  </r>
  <r>
    <s v="DQ-02309"/>
    <x v="355"/>
    <x v="0"/>
    <s v="OH0005"/>
    <s v="Irbesartan"/>
    <s v="Obat Hipertensi"/>
    <s v="OH0005|"/>
    <n v="19"/>
    <m/>
    <s v=""/>
    <s v="RS DQLab"/>
    <x v="1"/>
    <s v=""/>
    <s v=""/>
    <s v=""/>
    <n v="108794"/>
    <n v="2067086"/>
  </r>
  <r>
    <s v="DQ-02310"/>
    <x v="355"/>
    <x v="0"/>
    <s v="OB0006"/>
    <s v="Ultraflu Box Isi 25 Strip"/>
    <s v="Obat Batuk &amp; Pilek"/>
    <s v="OB0006|"/>
    <n v="26"/>
    <m/>
    <s v=""/>
    <s v="RS DQLab"/>
    <x v="1"/>
    <s v=""/>
    <s v=""/>
    <s v=""/>
    <n v="72500"/>
    <n v="1885000"/>
  </r>
  <r>
    <s v="DQ-02311"/>
    <x v="355"/>
    <x v="0"/>
    <s v="OD0001"/>
    <s v="Koolfever"/>
    <s v="Obat Sakit Kepala &amp; Demam"/>
    <s v="OD0001|"/>
    <n v="69"/>
    <m/>
    <s v=""/>
    <s v="RS DQLab"/>
    <x v="1"/>
    <s v=""/>
    <s v=""/>
    <s v=""/>
    <n v="7500"/>
    <n v="517500"/>
  </r>
  <r>
    <s v="DQ-02312"/>
    <x v="355"/>
    <x v="0"/>
    <s v="OA0004"/>
    <s v="Bisoprolol Ogb Dexa"/>
    <s v="Obat Alergi"/>
    <s v="OA0004|"/>
    <n v="18"/>
    <m/>
    <s v=""/>
    <s v="RS DQLab"/>
    <x v="1"/>
    <s v=""/>
    <s v=""/>
    <s v=""/>
    <n v="10000"/>
    <n v="180000"/>
  </r>
  <r>
    <s v="DQ-02313"/>
    <x v="355"/>
    <x v="0"/>
    <s v="OA0003"/>
    <s v="Acetylcysteine Mahakam 200 mg"/>
    <s v="Obat Alergi"/>
    <s v="OA0003|"/>
    <n v="9"/>
    <m/>
    <s v=""/>
    <s v="RS DQLab"/>
    <x v="1"/>
    <s v=""/>
    <s v=""/>
    <s v=""/>
    <n v="33000"/>
    <n v="297000"/>
  </r>
  <r>
    <s v="DQ-02314"/>
    <x v="355"/>
    <x v="0"/>
    <s v="OH0006"/>
    <s v="Irvell 150MG Box 20 Tablet"/>
    <s v="Obat Hipertensi"/>
    <s v="OH0006|"/>
    <n v="16"/>
    <m/>
    <s v=""/>
    <s v="RS DQLab"/>
    <x v="1"/>
    <s v=""/>
    <s v=""/>
    <s v=""/>
    <n v="143991"/>
    <n v="2303856"/>
  </r>
  <r>
    <s v="DQ-02315"/>
    <x v="355"/>
    <x v="0"/>
    <s v="OB0008"/>
    <s v="Konidin 4 Tablet"/>
    <s v="Obat Batuk &amp; Pilek"/>
    <s v="OB0008|"/>
    <n v="2"/>
    <m/>
    <s v=""/>
    <s v="RS DQLab"/>
    <x v="1"/>
    <s v=""/>
    <s v=""/>
    <s v=""/>
    <n v="2460"/>
    <n v="4920"/>
  </r>
  <r>
    <s v="DQ-02316"/>
    <x v="356"/>
    <x v="0"/>
    <s v="OB0009"/>
    <s v="Paratusin 1 Strip 10 Tablet"/>
    <s v="Obat Batuk &amp; Pilek"/>
    <s v="OB0009|"/>
    <n v="33"/>
    <m/>
    <s v=""/>
    <s v="RS DQLab"/>
    <x v="1"/>
    <s v=""/>
    <s v=""/>
    <s v=""/>
    <n v="13600"/>
    <n v="448800"/>
  </r>
  <r>
    <s v="DQ-02317"/>
    <x v="356"/>
    <x v="0"/>
    <s v="OB0002"/>
    <s v="Decolsen 1 Strip 4 Tablet"/>
    <s v="Obat Batuk &amp; Pilek"/>
    <s v="OB0002|"/>
    <n v="20"/>
    <m/>
    <s v=""/>
    <s v="RS DQLab"/>
    <x v="1"/>
    <s v=""/>
    <s v=""/>
    <s v=""/>
    <n v="2886"/>
    <n v="57720"/>
  </r>
  <r>
    <s v="DQ-02318"/>
    <x v="356"/>
    <x v="0"/>
    <s v="OB0002"/>
    <s v="Decolsen 1 Strip 4 Tablet"/>
    <s v="Obat Batuk &amp; Pilek"/>
    <s v="OB0002|"/>
    <n v="56"/>
    <m/>
    <s v=""/>
    <s v="RS DQLab"/>
    <x v="1"/>
    <s v=""/>
    <s v=""/>
    <s v=""/>
    <n v="2886"/>
    <n v="161616"/>
  </r>
  <r>
    <s v="DQ-02319"/>
    <x v="356"/>
    <x v="0"/>
    <s v="OD0008"/>
    <s v="Bodrex Extra"/>
    <s v="Obat Sakit Kepala &amp; Demam"/>
    <s v="OD0008|"/>
    <n v="82"/>
    <m/>
    <s v=""/>
    <s v="RS DQLab"/>
    <x v="1"/>
    <s v=""/>
    <s v=""/>
    <s v=""/>
    <n v="50788"/>
    <n v="4164616"/>
  </r>
  <r>
    <s v="DQ-02320"/>
    <x v="356"/>
    <x v="0"/>
    <s v="OD0008"/>
    <s v="Bodrex Extra"/>
    <s v="Obat Sakit Kepala &amp; Demam"/>
    <s v="OD0008|"/>
    <n v="76"/>
    <m/>
    <s v=""/>
    <s v="RS DQLab"/>
    <x v="1"/>
    <s v=""/>
    <s v=""/>
    <s v=""/>
    <n v="50788"/>
    <n v="3859888"/>
  </r>
  <r>
    <s v="DQ-02321"/>
    <x v="356"/>
    <x v="0"/>
    <s v="OD0008"/>
    <s v="Bodrex Extra"/>
    <s v="Obat Sakit Kepala &amp; Demam"/>
    <s v="OD0008|"/>
    <n v="6"/>
    <m/>
    <s v=""/>
    <s v="RS DQLab"/>
    <x v="1"/>
    <s v=""/>
    <s v=""/>
    <s v=""/>
    <n v="50788"/>
    <n v="304728"/>
  </r>
  <r>
    <s v="DQ-02322"/>
    <x v="356"/>
    <x v="0"/>
    <s v="OT0001"/>
    <s v="Otilon Ear Drops 8 mL"/>
    <s v="Obat Telinga"/>
    <s v="OT0001|"/>
    <n v="16"/>
    <m/>
    <s v=""/>
    <s v="RS DQLab"/>
    <x v="1"/>
    <s v=""/>
    <s v=""/>
    <s v=""/>
    <n v="55000"/>
    <n v="880000"/>
  </r>
  <r>
    <s v="DQ-02323"/>
    <x v="357"/>
    <x v="0"/>
    <s v="OB0002"/>
    <s v="Decolsen 1 Strip 4 Tablet"/>
    <s v="Obat Batuk &amp; Pilek"/>
    <s v="OB0002|"/>
    <n v="64"/>
    <m/>
    <s v=""/>
    <s v="RS DQLab"/>
    <x v="1"/>
    <s v=""/>
    <s v=""/>
    <s v=""/>
    <n v="2886"/>
    <n v="184704"/>
  </r>
  <r>
    <s v="DQ-02324"/>
    <x v="357"/>
    <x v="0"/>
    <s v="OD0008"/>
    <s v="Bodrex Extra"/>
    <s v="Obat Sakit Kepala &amp; Demam"/>
    <s v="OD0008|"/>
    <n v="83"/>
    <m/>
    <s v=""/>
    <s v="RS DQLab"/>
    <x v="1"/>
    <s v=""/>
    <s v=""/>
    <s v=""/>
    <n v="50788"/>
    <n v="4215404"/>
  </r>
  <r>
    <s v="DQ-02325"/>
    <x v="357"/>
    <x v="0"/>
    <s v="OD0008"/>
    <s v="Bodrex Extra"/>
    <s v="Obat Sakit Kepala &amp; Demam"/>
    <s v="OD0008|"/>
    <n v="51"/>
    <m/>
    <s v=""/>
    <s v="RS DQLab"/>
    <x v="1"/>
    <s v=""/>
    <s v=""/>
    <s v=""/>
    <n v="50788"/>
    <n v="2590188"/>
  </r>
  <r>
    <s v="DQ-02326"/>
    <x v="357"/>
    <x v="0"/>
    <s v="OD0008"/>
    <s v="Bodrex Extra"/>
    <s v="Obat Sakit Kepala &amp; Demam"/>
    <s v="OD0008|"/>
    <n v="68"/>
    <m/>
    <s v=""/>
    <s v="RS DQLab"/>
    <x v="1"/>
    <s v=""/>
    <s v=""/>
    <s v=""/>
    <n v="50788"/>
    <n v="3453584"/>
  </r>
  <r>
    <s v="DQ-02327"/>
    <x v="357"/>
    <x v="0"/>
    <s v="OD0008"/>
    <s v="Bodrex Extra"/>
    <s v="Obat Sakit Kepala &amp; Demam"/>
    <s v="OD0008|"/>
    <n v="16"/>
    <m/>
    <s v=""/>
    <s v="RS DQLab"/>
    <x v="1"/>
    <s v=""/>
    <s v=""/>
    <s v=""/>
    <n v="50788"/>
    <n v="812608"/>
  </r>
  <r>
    <s v="DQ-02328"/>
    <x v="357"/>
    <x v="0"/>
    <s v="OA0005"/>
    <s v="Bedak Heroxyn 150 gr"/>
    <s v="Obat Alergi"/>
    <s v="OA0005|"/>
    <n v="84"/>
    <m/>
    <s v=""/>
    <s v="RS DQLab"/>
    <x v="1"/>
    <s v=""/>
    <s v=""/>
    <s v=""/>
    <n v="16950"/>
    <n v="1423800"/>
  </r>
  <r>
    <s v="DQ-02329"/>
    <x v="357"/>
    <x v="0"/>
    <s v="OD0007"/>
    <s v="Sanmol Paracetamol"/>
    <s v="Obat Sakit Kepala &amp; Demam"/>
    <s v="OD0007|"/>
    <n v="364"/>
    <m/>
    <s v=""/>
    <s v="RS DQLab"/>
    <x v="1"/>
    <s v=""/>
    <s v=""/>
    <s v=""/>
    <n v="16100"/>
    <n v="5860400"/>
  </r>
  <r>
    <s v="DQ-02330"/>
    <x v="357"/>
    <x v="0"/>
    <s v="OB0006"/>
    <s v="Ultraflu Box Isi 25 Strip"/>
    <s v="Obat Batuk &amp; Pilek"/>
    <s v="OB0006|"/>
    <n v="9"/>
    <m/>
    <s v=""/>
    <s v="RS DQLab"/>
    <x v="1"/>
    <s v=""/>
    <s v=""/>
    <s v=""/>
    <n v="72500"/>
    <n v="652500"/>
  </r>
  <r>
    <s v="DQ-02331"/>
    <x v="357"/>
    <x v="0"/>
    <s v="OH0004"/>
    <s v="Amlodipine Besilate"/>
    <s v="Obat Hipertensi"/>
    <s v="OH0004|"/>
    <n v="33"/>
    <m/>
    <s v=""/>
    <s v="RS DQLab"/>
    <x v="1"/>
    <s v=""/>
    <s v=""/>
    <s v=""/>
    <n v="7467"/>
    <n v="246411"/>
  </r>
  <r>
    <s v="DQ-02332"/>
    <x v="358"/>
    <x v="0"/>
    <s v="OB0002"/>
    <s v="Decolsen 1 Strip 4 Tablet"/>
    <s v="Obat Batuk &amp; Pilek"/>
    <s v="OB0002|"/>
    <n v="95"/>
    <m/>
    <s v=""/>
    <s v="RS DQLab"/>
    <x v="1"/>
    <s v=""/>
    <s v=""/>
    <s v=""/>
    <n v="2886"/>
    <n v="274170"/>
  </r>
  <r>
    <s v="DQ-02333"/>
    <x v="358"/>
    <x v="0"/>
    <s v="OD0008"/>
    <s v="Bodrex Extra"/>
    <s v="Obat Sakit Kepala &amp; Demam"/>
    <s v="OD0008|"/>
    <n v="62"/>
    <m/>
    <s v=""/>
    <s v="RS DQLab"/>
    <x v="1"/>
    <s v=""/>
    <s v=""/>
    <s v=""/>
    <n v="50788"/>
    <n v="3148856"/>
  </r>
  <r>
    <s v="DQ-02334"/>
    <x v="358"/>
    <x v="0"/>
    <s v="OH0005"/>
    <s v="Irbesartan"/>
    <s v="Obat Hipertensi"/>
    <s v="OH0005|"/>
    <n v="17"/>
    <m/>
    <s v=""/>
    <s v="RS DQLab"/>
    <x v="1"/>
    <s v=""/>
    <s v=""/>
    <s v=""/>
    <n v="108794"/>
    <n v="1849498"/>
  </r>
  <r>
    <s v="DQ-02335"/>
    <x v="358"/>
    <x v="0"/>
    <s v="OH0001"/>
    <s v="Carditens"/>
    <s v="Obat Hipertensi"/>
    <s v="OH0001|"/>
    <n v="53"/>
    <m/>
    <s v=""/>
    <s v="RS DQLab"/>
    <x v="1"/>
    <s v=""/>
    <s v=""/>
    <s v=""/>
    <n v="100000"/>
    <n v="5300000"/>
  </r>
  <r>
    <s v="DQ-02336"/>
    <x v="358"/>
    <x v="0"/>
    <s v="OB0001"/>
    <s v="Neozep Forte 1 Strip 4 Tablet"/>
    <s v="Obat Batuk &amp; Pilek"/>
    <s v="OB0001|"/>
    <n v="61"/>
    <m/>
    <s v=""/>
    <s v="RS DQLab"/>
    <x v="1"/>
    <s v=""/>
    <s v=""/>
    <s v=""/>
    <n v="2324"/>
    <n v="141764"/>
  </r>
  <r>
    <s v="DQ-02337"/>
    <x v="359"/>
    <x v="0"/>
    <s v="OA0005"/>
    <s v="Bedak Heroxyn 150 gr"/>
    <s v="Obat Alergi"/>
    <s v="OA0005|"/>
    <n v="80"/>
    <m/>
    <s v=""/>
    <s v="RS DQLab"/>
    <x v="1"/>
    <s v=""/>
    <s v=""/>
    <s v=""/>
    <n v="16950"/>
    <n v="1356000"/>
  </r>
  <r>
    <s v="DQ-02338"/>
    <x v="359"/>
    <x v="0"/>
    <s v="OH0005"/>
    <s v="Irbesartan"/>
    <s v="Obat Hipertensi"/>
    <s v="OH0005|"/>
    <n v="16"/>
    <m/>
    <s v=""/>
    <s v="RS DQLab"/>
    <x v="1"/>
    <s v=""/>
    <s v=""/>
    <s v=""/>
    <n v="108794"/>
    <n v="1740704"/>
  </r>
  <r>
    <s v="DQ-02339"/>
    <x v="359"/>
    <x v="0"/>
    <s v="OD0011"/>
    <s v="Paramex Tablet / Obat"/>
    <s v="Obat Sakit Kepala &amp; Demam"/>
    <s v="OD0011|"/>
    <n v="1"/>
    <m/>
    <s v=""/>
    <s v="RS DQLab"/>
    <x v="1"/>
    <s v=""/>
    <s v=""/>
    <s v=""/>
    <n v="2560"/>
    <n v="2560"/>
  </r>
  <r>
    <s v="DQ-02340"/>
    <x v="359"/>
    <x v="0"/>
    <s v="OD0011"/>
    <s v="Paramex Tablet / Obat"/>
    <s v="Obat Sakit Kepala &amp; Demam"/>
    <s v="OD0011|"/>
    <n v="62"/>
    <m/>
    <s v=""/>
    <s v="RS DQLab"/>
    <x v="1"/>
    <s v=""/>
    <s v=""/>
    <s v=""/>
    <n v="2560"/>
    <n v="158720"/>
  </r>
  <r>
    <s v="DQ-02341"/>
    <x v="359"/>
    <x v="0"/>
    <s v="OD0001"/>
    <s v="Koolfever"/>
    <s v="Obat Sakit Kepala &amp; Demam"/>
    <s v="OD0001|"/>
    <n v="28"/>
    <m/>
    <s v=""/>
    <s v="RS DQLab"/>
    <x v="1"/>
    <s v=""/>
    <s v=""/>
    <s v=""/>
    <n v="7500"/>
    <n v="210000"/>
  </r>
  <r>
    <s v="DQ-02342"/>
    <x v="359"/>
    <x v="0"/>
    <s v="OH0004"/>
    <s v="Amlodipine Besilate"/>
    <s v="Obat Hipertensi"/>
    <s v="OH0004|"/>
    <n v="28"/>
    <m/>
    <s v=""/>
    <s v="RS DQLab"/>
    <x v="1"/>
    <s v=""/>
    <s v=""/>
    <s v=""/>
    <n v="7467"/>
    <n v="209076"/>
  </r>
  <r>
    <s v="DQ-02343"/>
    <x v="360"/>
    <x v="0"/>
    <s v="OB0002"/>
    <s v="Decolsen 1 Strip 4 Tablet"/>
    <s v="Obat Batuk &amp; Pilek"/>
    <s v="OB0002|"/>
    <n v="38"/>
    <m/>
    <s v=""/>
    <s v="RS DQLab"/>
    <x v="1"/>
    <s v=""/>
    <s v=""/>
    <s v=""/>
    <n v="2886"/>
    <n v="109668"/>
  </r>
  <r>
    <s v="DQ-02344"/>
    <x v="360"/>
    <x v="0"/>
    <s v="OD0008"/>
    <s v="Bodrex Extra"/>
    <s v="Obat Sakit Kepala &amp; Demam"/>
    <s v="OD0008|"/>
    <n v="79"/>
    <m/>
    <s v=""/>
    <s v="RS DQLab"/>
    <x v="1"/>
    <s v=""/>
    <s v=""/>
    <s v=""/>
    <n v="50788"/>
    <n v="4012252"/>
  </r>
  <r>
    <s v="DQ-02345"/>
    <x v="360"/>
    <x v="0"/>
    <s v="OT0001"/>
    <s v="Otilon Ear Drops 8 mL"/>
    <s v="Obat Telinga"/>
    <s v="OT0001|"/>
    <n v="35"/>
    <m/>
    <s v=""/>
    <s v="RS DQLab"/>
    <x v="1"/>
    <s v=""/>
    <s v=""/>
    <s v=""/>
    <n v="55000"/>
    <n v="1925000"/>
  </r>
  <r>
    <s v="DQ-02346"/>
    <x v="360"/>
    <x v="0"/>
    <s v="OH0003"/>
    <s v="Candesartan Ogb Dexa"/>
    <s v="Obat Hipertensi"/>
    <s v="OH0003|"/>
    <n v="39"/>
    <m/>
    <s v=""/>
    <s v="RS DQLab"/>
    <x v="1"/>
    <s v=""/>
    <s v=""/>
    <s v=""/>
    <n v="5000"/>
    <n v="195000"/>
  </r>
  <r>
    <s v="DQ-02347"/>
    <x v="360"/>
    <x v="0"/>
    <s v="OA0006"/>
    <s v="Dexteem Box Plus 100 Tablet"/>
    <s v="Obat Alergi"/>
    <s v="OA0006|"/>
    <n v="16"/>
    <m/>
    <s v=""/>
    <s v="RS DQLab"/>
    <x v="1"/>
    <s v=""/>
    <s v=""/>
    <s v=""/>
    <n v="25322"/>
    <n v="405152"/>
  </r>
  <r>
    <s v="DQ-02348"/>
    <x v="360"/>
    <x v="0"/>
    <s v="OD0005"/>
    <s v="Panadol Anak Tablet 1 Strip"/>
    <s v="Obat Sakit Kepala &amp; Demam"/>
    <s v="OD0005|"/>
    <n v="10"/>
    <m/>
    <s v=""/>
    <s v="RS DQLab"/>
    <x v="1"/>
    <s v=""/>
    <s v=""/>
    <s v=""/>
    <n v="25000"/>
    <n v="250000"/>
  </r>
  <r>
    <s v="DQ-02349"/>
    <x v="361"/>
    <x v="0"/>
    <s v="OB0002"/>
    <s v="Decolsen 1 Strip 4 Tablet"/>
    <s v="Obat Batuk &amp; Pilek"/>
    <s v="OB0002|"/>
    <n v="35"/>
    <m/>
    <s v=""/>
    <s v="RS DQLab"/>
    <x v="1"/>
    <s v=""/>
    <s v=""/>
    <s v=""/>
    <n v="2886"/>
    <n v="101010"/>
  </r>
  <r>
    <s v="DQ-02350"/>
    <x v="361"/>
    <x v="0"/>
    <s v="OB0004"/>
    <s v="Lo Han Kuo Infusion 12"/>
    <s v="Obat Batuk &amp; Pilek"/>
    <s v="OB0004|"/>
    <n v="61"/>
    <m/>
    <s v=""/>
    <s v="RS DQLab"/>
    <x v="1"/>
    <s v=""/>
    <s v=""/>
    <s v=""/>
    <n v="23869"/>
    <n v="1456009"/>
  </r>
  <r>
    <s v="DQ-02351"/>
    <x v="362"/>
    <x v="0"/>
    <s v="OB0002"/>
    <s v="Decolsen 1 Strip 4 Tablet"/>
    <s v="Obat Batuk &amp; Pilek"/>
    <s v="OB0002|"/>
    <n v="41"/>
    <m/>
    <s v=""/>
    <s v="RS DQLab"/>
    <x v="1"/>
    <s v=""/>
    <s v=""/>
    <s v=""/>
    <n v="2886"/>
    <n v="118326"/>
  </r>
  <r>
    <s v="DQ-02352"/>
    <x v="362"/>
    <x v="0"/>
    <s v="OD0008"/>
    <s v="Bodrex Extra"/>
    <s v="Obat Sakit Kepala &amp; Demam"/>
    <s v="OD0008|"/>
    <n v="72"/>
    <m/>
    <s v=""/>
    <s v="RS DQLab"/>
    <x v="1"/>
    <s v=""/>
    <s v=""/>
    <s v=""/>
    <n v="50788"/>
    <n v="3656736"/>
  </r>
  <r>
    <s v="DQ-02353"/>
    <x v="362"/>
    <x v="0"/>
    <s v="OD0009"/>
    <s v="Sanmol 500 MG 4 Tablet"/>
    <s v="Obat Sakit Kepala &amp; Demam"/>
    <s v="OD0009|"/>
    <n v="47"/>
    <m/>
    <s v=""/>
    <s v="RS DQLab"/>
    <x v="1"/>
    <s v=""/>
    <s v=""/>
    <s v=""/>
    <n v="1600"/>
    <n v="75200"/>
  </r>
  <r>
    <s v="DQ-02354"/>
    <x v="362"/>
    <x v="0"/>
    <s v="OH0003"/>
    <s v="Candesartan Ogb Dexa"/>
    <s v="Obat Hipertensi"/>
    <s v="OH0003|"/>
    <n v="48"/>
    <m/>
    <s v=""/>
    <s v="RS DQLab"/>
    <x v="1"/>
    <s v=""/>
    <s v=""/>
    <s v=""/>
    <n v="5000"/>
    <n v="240000"/>
  </r>
  <r>
    <s v="DQ-02355"/>
    <x v="362"/>
    <x v="0"/>
    <s v="OB0004"/>
    <s v="Lo Han Kuo Infusion 12"/>
    <s v="Obat Batuk &amp; Pilek"/>
    <s v="OB0004|"/>
    <n v="12"/>
    <m/>
    <s v=""/>
    <s v="RS DQLab"/>
    <x v="1"/>
    <s v=""/>
    <s v=""/>
    <s v=""/>
    <n v="23869"/>
    <n v="286428"/>
  </r>
  <r>
    <s v="DQ-02356"/>
    <x v="362"/>
    <x v="0"/>
    <s v="OD0010"/>
    <s v="Cilostazol Bernofarm"/>
    <s v="Obat Sakit Kepala &amp; Demam"/>
    <s v="OD0010|"/>
    <n v="223"/>
    <m/>
    <s v=""/>
    <s v="RS DQLab"/>
    <x v="1"/>
    <s v=""/>
    <s v=""/>
    <s v=""/>
    <n v="45450"/>
    <n v="10135350"/>
  </r>
  <r>
    <s v="DQ-02357"/>
    <x v="363"/>
    <x v="0"/>
    <s v="OD0008"/>
    <s v="Bodrex Extra"/>
    <s v="Obat Sakit Kepala &amp; Demam"/>
    <s v="OD0008|"/>
    <n v="37"/>
    <m/>
    <s v=""/>
    <s v="RS DQLab"/>
    <x v="1"/>
    <s v=""/>
    <s v=""/>
    <s v=""/>
    <n v="50788"/>
    <n v="1879156"/>
  </r>
  <r>
    <s v="DQ-02358"/>
    <x v="363"/>
    <x v="0"/>
    <s v="OD0008"/>
    <s v="Bodrex Extra"/>
    <s v="Obat Sakit Kepala &amp; Demam"/>
    <s v="OD0008|"/>
    <n v="11"/>
    <m/>
    <s v=""/>
    <s v="RS DQLab"/>
    <x v="1"/>
    <s v=""/>
    <s v=""/>
    <s v=""/>
    <n v="50788"/>
    <n v="558668"/>
  </r>
  <r>
    <s v="DQ-02359"/>
    <x v="363"/>
    <x v="0"/>
    <s v="OH0003"/>
    <s v="Candesartan Ogb Dexa"/>
    <s v="Obat Hipertensi"/>
    <s v="OH0003|"/>
    <n v="38"/>
    <m/>
    <s v=""/>
    <s v="RS DQLab"/>
    <x v="1"/>
    <s v=""/>
    <s v=""/>
    <s v=""/>
    <n v="5000"/>
    <n v="190000"/>
  </r>
  <r>
    <s v="DQ-02360"/>
    <x v="363"/>
    <x v="0"/>
    <s v="OK0002"/>
    <s v="Hyperchol 100 MG 12 KPS"/>
    <s v="Obat Kolesterol"/>
    <s v="OK0002|"/>
    <n v="25"/>
    <m/>
    <s v=""/>
    <s v="RS DQLab"/>
    <x v="1"/>
    <s v=""/>
    <s v=""/>
    <s v=""/>
    <n v="42800"/>
    <n v="1070000"/>
  </r>
  <r>
    <s v="DQ-02361"/>
    <x v="363"/>
    <x v="0"/>
    <s v="OD0006"/>
    <s v="Proris Ibuprofen"/>
    <s v="Obat Sakit Kepala &amp; Demam"/>
    <s v="OD0006|"/>
    <n v="27"/>
    <m/>
    <s v=""/>
    <s v="RS DQLab"/>
    <x v="1"/>
    <s v=""/>
    <s v=""/>
    <s v=""/>
    <n v="25000"/>
    <n v="675000"/>
  </r>
  <r>
    <s v="DQ-02362"/>
    <x v="364"/>
    <x v="0"/>
    <s v="OD0008"/>
    <s v="Bodrex Extra"/>
    <s v="Obat Sakit Kepala &amp; Demam"/>
    <s v="OD0008|"/>
    <n v="32"/>
    <m/>
    <s v=""/>
    <s v="RS DQLab"/>
    <x v="1"/>
    <s v=""/>
    <s v=""/>
    <s v=""/>
    <n v="50788"/>
    <n v="1625216"/>
  </r>
  <r>
    <s v="DQ-02363"/>
    <x v="364"/>
    <x v="0"/>
    <s v="OB0004"/>
    <s v="Lo Han Kuo Infusion 12"/>
    <s v="Obat Batuk &amp; Pilek"/>
    <s v="OB0004|"/>
    <n v="672"/>
    <m/>
    <s v=""/>
    <s v="RS DQLab"/>
    <x v="1"/>
    <s v=""/>
    <s v=""/>
    <s v=""/>
    <n v="23869"/>
    <n v="16039968"/>
  </r>
  <r>
    <s v="DQ-02364"/>
    <x v="364"/>
    <x v="0"/>
    <s v="OB0008"/>
    <s v="Konidin 4 Tablet"/>
    <s v="Obat Batuk &amp; Pilek"/>
    <s v="OB0008|"/>
    <n v="26"/>
    <m/>
    <s v=""/>
    <s v="RS DQLab"/>
    <x v="1"/>
    <s v=""/>
    <s v=""/>
    <s v=""/>
    <n v="2460"/>
    <n v="63960"/>
  </r>
  <r>
    <s v="DQ-02365"/>
    <x v="365"/>
    <x v="0"/>
    <s v="OA0005"/>
    <s v="Bedak Heroxyn 150 gr"/>
    <s v="Obat Alergi"/>
    <s v="OA0005|"/>
    <n v="42"/>
    <m/>
    <s v=""/>
    <s v="RS DQLab"/>
    <x v="1"/>
    <s v=""/>
    <s v=""/>
    <s v=""/>
    <n v="16950"/>
    <n v="711900"/>
  </r>
  <r>
    <s v="DQ-02366"/>
    <x v="365"/>
    <x v="0"/>
    <s v="OT0001"/>
    <s v="Otilon Ear Drops 8 mL"/>
    <s v="Obat Telinga"/>
    <s v="OT0001|"/>
    <n v="24"/>
    <m/>
    <s v=""/>
    <s v="RS DQLab"/>
    <x v="1"/>
    <s v=""/>
    <s v=""/>
    <s v=""/>
    <n v="55000"/>
    <n v="1320000"/>
  </r>
  <r>
    <s v="DQ-02367"/>
    <x v="365"/>
    <x v="0"/>
    <s v="OH0003"/>
    <s v="Candesartan Ogb Dexa"/>
    <s v="Obat Hipertensi"/>
    <s v="OH0003|"/>
    <n v="3"/>
    <m/>
    <s v=""/>
    <s v="RS DQLab"/>
    <x v="1"/>
    <s v=""/>
    <s v=""/>
    <s v=""/>
    <n v="5000"/>
    <n v="15000"/>
  </r>
  <r>
    <s v="DQ-02368"/>
    <x v="365"/>
    <x v="0"/>
    <s v="OD0007"/>
    <s v="Sanmol Paracetamol"/>
    <s v="Obat Sakit Kepala &amp; Demam"/>
    <s v="OD0007|"/>
    <n v="10"/>
    <m/>
    <s v=""/>
    <s v="RS DQLab"/>
    <x v="1"/>
    <s v=""/>
    <s v=""/>
    <s v=""/>
    <n v="16100"/>
    <n v="161000"/>
  </r>
  <r>
    <s v="DQ-02369"/>
    <x v="365"/>
    <x v="0"/>
    <s v="OD0007"/>
    <s v="Sanmol Paracetamol"/>
    <s v="Obat Sakit Kepala &amp; Demam"/>
    <s v="OD0007|"/>
    <n v="186"/>
    <m/>
    <s v=""/>
    <s v="RS DQLab"/>
    <x v="1"/>
    <s v=""/>
    <s v=""/>
    <s v=""/>
    <n v="16100"/>
    <n v="2994600"/>
  </r>
  <r>
    <s v="DQ-02370"/>
    <x v="365"/>
    <x v="0"/>
    <s v="OB0006"/>
    <s v="Ultraflu Box Isi 25 Strip"/>
    <s v="Obat Batuk &amp; Pilek"/>
    <s v="OB0006|"/>
    <n v="53"/>
    <m/>
    <s v=""/>
    <s v="RS DQLab"/>
    <x v="1"/>
    <s v=""/>
    <s v=""/>
    <s v=""/>
    <n v="72500"/>
    <n v="3842500"/>
  </r>
  <r>
    <s v="DQ-02371"/>
    <x v="365"/>
    <x v="0"/>
    <s v="OA0004"/>
    <s v="Bisoprolol Ogb Dexa"/>
    <s v="Obat Alergi"/>
    <s v="OA0004|"/>
    <n v="12"/>
    <m/>
    <s v=""/>
    <s v="RS DQLab"/>
    <x v="1"/>
    <s v=""/>
    <s v=""/>
    <s v=""/>
    <n v="10000"/>
    <n v="120000"/>
  </r>
  <r>
    <s v="DQ-02372"/>
    <x v="366"/>
    <x v="1"/>
    <s v="OB0002"/>
    <s v="Decolsen 1 Strip 4 Tablet"/>
    <s v="Obat Batuk &amp; Pilek"/>
    <s v="OB0002|"/>
    <n v="93"/>
    <m/>
    <s v=""/>
    <s v="RS DQLab"/>
    <x v="1"/>
    <s v=""/>
    <s v=""/>
    <s v=""/>
    <n v="2915"/>
    <n v="271095"/>
  </r>
  <r>
    <s v="DQ-02373"/>
    <x v="366"/>
    <x v="1"/>
    <s v="OA0005"/>
    <s v="Bedak Heroxyn 150 gr"/>
    <s v="Obat Alergi"/>
    <s v="OA0005|"/>
    <n v="18"/>
    <m/>
    <s v=""/>
    <s v="RS DQLab"/>
    <x v="1"/>
    <s v=""/>
    <s v=""/>
    <s v=""/>
    <n v="17170"/>
    <n v="309060"/>
  </r>
  <r>
    <s v="DQ-02374"/>
    <x v="366"/>
    <x v="1"/>
    <s v="OT0001"/>
    <s v="Otilon Ear Drops 8 mL"/>
    <s v="Obat Telinga"/>
    <s v="OT0001|"/>
    <n v="51"/>
    <m/>
    <s v=""/>
    <s v="RS DQLab"/>
    <x v="1"/>
    <s v=""/>
    <s v=""/>
    <s v=""/>
    <n v="55935"/>
    <n v="2852685"/>
  </r>
  <r>
    <s v="DQ-02375"/>
    <x v="366"/>
    <x v="1"/>
    <s v="OH0003"/>
    <s v="Candesartan Ogb Dexa"/>
    <s v="Obat Hipertensi"/>
    <s v="OH0003|"/>
    <n v="5"/>
    <m/>
    <s v=""/>
    <s v="RS DQLab"/>
    <x v="1"/>
    <s v=""/>
    <s v=""/>
    <s v=""/>
    <n v="5095"/>
    <n v="25475"/>
  </r>
  <r>
    <s v="DQ-02376"/>
    <x v="366"/>
    <x v="1"/>
    <s v="OA0004"/>
    <s v="Bisoprolol Ogb Dexa"/>
    <s v="Obat Alergi"/>
    <s v="OA0004|"/>
    <n v="18"/>
    <m/>
    <s v=""/>
    <s v="RS DQLab"/>
    <x v="1"/>
    <s v=""/>
    <s v=""/>
    <s v=""/>
    <n v="10180"/>
    <n v="183240"/>
  </r>
  <r>
    <s v="DQ-02377"/>
    <x v="366"/>
    <x v="1"/>
    <s v="OD0006"/>
    <s v="Proris Ibuprofen"/>
    <s v="Obat Sakit Kepala &amp; Demam"/>
    <s v="OD0006|"/>
    <n v="24"/>
    <m/>
    <s v=""/>
    <s v="RS DQLab"/>
    <x v="1"/>
    <s v=""/>
    <s v=""/>
    <s v=""/>
    <n v="25275"/>
    <n v="606600"/>
  </r>
  <r>
    <s v="DQ-02378"/>
    <x v="366"/>
    <x v="1"/>
    <s v="OA0001"/>
    <s v="Ozen 10 MG Blister"/>
    <s v="Obat Alergi"/>
    <s v="OA0001|DQLab-15"/>
    <n v="1000"/>
    <s v="DQLab-15"/>
    <s v="DQLab Pharmacy Cipayung"/>
    <m/>
    <x v="0"/>
    <n v="7"/>
    <n v="18983"/>
    <n v="18983000"/>
    <s v=""/>
    <s v=""/>
  </r>
  <r>
    <s v="DQ-02379"/>
    <x v="366"/>
    <x v="1"/>
    <s v="OB0007"/>
    <s v="Vicks Inhaler 0.5 mL"/>
    <s v="Obat Batuk &amp; Pilek"/>
    <s v="OB0007|DQLab-05"/>
    <n v="1000"/>
    <s v="DQLab-05"/>
    <s v="DQLab Pharmacy Palmerah"/>
    <m/>
    <x v="0"/>
    <n v="14"/>
    <n v="16972"/>
    <n v="16972000"/>
    <s v=""/>
    <s v=""/>
  </r>
  <r>
    <s v="DQ-02380"/>
    <x v="366"/>
    <x v="1"/>
    <s v="OD0007"/>
    <s v="Sanmol Paracetamol"/>
    <s v="Obat Sakit Kepala &amp; Demam"/>
    <s v="OD0007|DQLab-06"/>
    <n v="2000"/>
    <s v="DQLab-06"/>
    <s v="DQLab Pharmacy Kelapa Gading"/>
    <m/>
    <x v="0"/>
    <n v="28"/>
    <n v="15873"/>
    <n v="31746000"/>
    <s v=""/>
    <s v=""/>
  </r>
  <r>
    <s v="DQ-02381"/>
    <x v="366"/>
    <x v="1"/>
    <s v="OD0011"/>
    <s v="Paramex Tablet / Obat"/>
    <s v="Obat Sakit Kepala &amp; Demam"/>
    <s v="OD0011|DQLab-03"/>
    <n v="2000"/>
    <s v="DQLab-03"/>
    <s v="DQLab Pharmacy Tanah Abang"/>
    <m/>
    <x v="0"/>
    <n v="28"/>
    <n v="2557"/>
    <n v="5114000"/>
    <s v=""/>
    <s v=""/>
  </r>
  <r>
    <s v="DQ-02382"/>
    <x v="366"/>
    <x v="1"/>
    <s v="OH0002"/>
    <s v="Concor 5MG Strip 10"/>
    <s v="Obat Hipertensi"/>
    <s v="OH0002|DQLab-11"/>
    <n v="1000"/>
    <s v="DQLab-11"/>
    <s v="DQLab Pharmacy Jatinegara"/>
    <m/>
    <x v="0"/>
    <n v="7"/>
    <n v="100560"/>
    <n v="100560000"/>
    <s v=""/>
    <s v=""/>
  </r>
  <r>
    <s v="DQ-02383"/>
    <x v="366"/>
    <x v="1"/>
    <s v="OH0003"/>
    <s v="Candesartan Ogb Dexa"/>
    <s v="Obat Hipertensi"/>
    <s v="OH0003|DQLab-10"/>
    <n v="1000"/>
    <s v="DQLab-10"/>
    <s v="DQLab Pharmacy Cempaka Putih"/>
    <m/>
    <x v="0"/>
    <n v="21"/>
    <n v="4745"/>
    <n v="4745000"/>
    <s v=""/>
    <s v=""/>
  </r>
  <r>
    <s v="DQ-02384"/>
    <x v="366"/>
    <x v="1"/>
    <s v="OT0001"/>
    <s v="Otilon Ear Drops 8 mL"/>
    <s v="Obat Telinga"/>
    <s v="OT0001|DQLab-02"/>
    <n v="1000"/>
    <s v="DQLab-02"/>
    <s v="DQLab Pharmacy Senayan"/>
    <m/>
    <x v="0"/>
    <n v="28"/>
    <n v="54278"/>
    <n v="54278000"/>
    <s v=""/>
    <s v=""/>
  </r>
  <r>
    <s v="DQ-02385"/>
    <x v="367"/>
    <x v="1"/>
    <s v="OD0009"/>
    <s v="Sanmol 500 MG 4 Tablet"/>
    <s v="Obat Sakit Kepala &amp; Demam"/>
    <s v="OD0009|"/>
    <n v="8"/>
    <m/>
    <s v=""/>
    <s v="RS DQLab"/>
    <x v="1"/>
    <s v=""/>
    <s v=""/>
    <s v=""/>
    <n v="1619"/>
    <n v="12952"/>
  </r>
  <r>
    <s v="DQ-02386"/>
    <x v="367"/>
    <x v="1"/>
    <s v="OB0006"/>
    <s v="Ultraflu Box Isi 25 Strip"/>
    <s v="Obat Batuk &amp; Pilek"/>
    <s v="OB0006|"/>
    <n v="1"/>
    <m/>
    <s v=""/>
    <s v="RS DQLab"/>
    <x v="1"/>
    <s v=""/>
    <s v=""/>
    <s v=""/>
    <n v="73805"/>
    <n v="73805"/>
  </r>
  <r>
    <s v="DQ-02387"/>
    <x v="367"/>
    <x v="1"/>
    <s v="OB0006"/>
    <s v="Ultraflu Box Isi 25 Strip"/>
    <s v="Obat Batuk &amp; Pilek"/>
    <s v="OB0006|"/>
    <n v="134"/>
    <m/>
    <s v=""/>
    <s v="RS DQLab"/>
    <x v="1"/>
    <s v=""/>
    <s v=""/>
    <s v=""/>
    <n v="73805"/>
    <n v="9889870"/>
  </r>
  <r>
    <s v="DQ-02388"/>
    <x v="367"/>
    <x v="1"/>
    <s v="OD0011"/>
    <s v="Paramex Tablet / Obat"/>
    <s v="Obat Sakit Kepala &amp; Demam"/>
    <s v="OD0011|"/>
    <n v="3159"/>
    <m/>
    <s v=""/>
    <s v="RS DQLab"/>
    <x v="1"/>
    <s v=""/>
    <s v=""/>
    <s v=""/>
    <n v="2586"/>
    <n v="8169174"/>
  </r>
  <r>
    <s v="DQ-02389"/>
    <x v="367"/>
    <x v="1"/>
    <s v="OD0001"/>
    <s v="Koolfever"/>
    <s v="Obat Sakit Kepala &amp; Demam"/>
    <s v="OD0001|"/>
    <n v="15"/>
    <m/>
    <s v=""/>
    <s v="RS DQLab"/>
    <x v="1"/>
    <s v=""/>
    <s v=""/>
    <s v=""/>
    <n v="7620"/>
    <n v="114300"/>
  </r>
  <r>
    <s v="DQ-02390"/>
    <x v="367"/>
    <x v="1"/>
    <s v="OD0001"/>
    <s v="Koolfever"/>
    <s v="Obat Sakit Kepala &amp; Demam"/>
    <s v="OD0001|"/>
    <n v="89"/>
    <m/>
    <s v=""/>
    <s v="RS DQLab"/>
    <x v="1"/>
    <s v=""/>
    <s v=""/>
    <s v=""/>
    <n v="7620"/>
    <n v="678180"/>
  </r>
  <r>
    <s v="DQ-02391"/>
    <x v="367"/>
    <x v="1"/>
    <s v="OB0007"/>
    <s v="Vicks Inhaler 0.5 mL"/>
    <s v="Obat Batuk &amp; Pilek"/>
    <s v="OB0007|"/>
    <n v="4"/>
    <m/>
    <s v=""/>
    <s v="RS DQLab"/>
    <x v="1"/>
    <s v=""/>
    <s v=""/>
    <s v=""/>
    <n v="16430"/>
    <n v="65720"/>
  </r>
  <r>
    <s v="DQ-02392"/>
    <x v="368"/>
    <x v="1"/>
    <s v="OD0008"/>
    <s v="Bodrex Extra"/>
    <s v="Obat Sakit Kepala &amp; Demam"/>
    <s v="OD0008|"/>
    <n v="18"/>
    <m/>
    <s v=""/>
    <s v="RS DQLab"/>
    <x v="1"/>
    <s v=""/>
    <s v=""/>
    <s v=""/>
    <n v="51753"/>
    <n v="931554"/>
  </r>
  <r>
    <s v="DQ-02393"/>
    <x v="368"/>
    <x v="1"/>
    <s v="OD0008"/>
    <s v="Bodrex Extra"/>
    <s v="Obat Sakit Kepala &amp; Demam"/>
    <s v="OD0008|"/>
    <n v="27"/>
    <m/>
    <s v=""/>
    <s v="RS DQLab"/>
    <x v="1"/>
    <s v=""/>
    <s v=""/>
    <s v=""/>
    <n v="51753"/>
    <n v="1397331"/>
  </r>
  <r>
    <s v="DQ-02394"/>
    <x v="368"/>
    <x v="1"/>
    <s v="OT0001"/>
    <s v="Otilon Ear Drops 8 mL"/>
    <s v="Obat Telinga"/>
    <s v="OT0001|"/>
    <n v="48"/>
    <m/>
    <s v=""/>
    <s v="RS DQLab"/>
    <x v="1"/>
    <s v=""/>
    <s v=""/>
    <s v=""/>
    <n v="55935"/>
    <n v="2684880"/>
  </r>
  <r>
    <s v="DQ-02395"/>
    <x v="368"/>
    <x v="1"/>
    <s v="OK0002"/>
    <s v="Hyperchol 100 MG 12 KPS"/>
    <s v="Obat Kolesterol"/>
    <s v="OK0002|"/>
    <n v="62"/>
    <m/>
    <s v=""/>
    <s v="RS DQLab"/>
    <x v="1"/>
    <s v=""/>
    <s v=""/>
    <s v=""/>
    <n v="43442"/>
    <n v="2693404"/>
  </r>
  <r>
    <s v="DQ-02396"/>
    <x v="368"/>
    <x v="1"/>
    <s v="OA0004"/>
    <s v="Bisoprolol Ogb Dexa"/>
    <s v="Obat Alergi"/>
    <s v="OA0004|"/>
    <n v="29"/>
    <m/>
    <s v=""/>
    <s v="RS DQLab"/>
    <x v="1"/>
    <s v=""/>
    <s v=""/>
    <s v=""/>
    <n v="10180"/>
    <n v="295220"/>
  </r>
  <r>
    <s v="DQ-02397"/>
    <x v="368"/>
    <x v="1"/>
    <s v="OA0003"/>
    <s v="Acetylcysteine Mahakam 200 mg"/>
    <s v="Obat Alergi"/>
    <s v="OA0003|"/>
    <n v="235"/>
    <m/>
    <s v=""/>
    <s v="RS DQLab"/>
    <x v="1"/>
    <s v=""/>
    <s v=""/>
    <s v=""/>
    <n v="33330"/>
    <n v="7832550"/>
  </r>
  <r>
    <s v="DQ-02398"/>
    <x v="368"/>
    <x v="1"/>
    <s v="OH0004"/>
    <s v="Amlodipine Besilate"/>
    <s v="Obat Hipertensi"/>
    <s v="OH0004|"/>
    <n v="1"/>
    <m/>
    <s v=""/>
    <s v="RS DQLab"/>
    <x v="1"/>
    <s v=""/>
    <s v=""/>
    <s v=""/>
    <n v="7504"/>
    <n v="7504"/>
  </r>
  <r>
    <s v="DQ-02399"/>
    <x v="369"/>
    <x v="1"/>
    <s v="OD0003"/>
    <s v="Panadol Extra Tab"/>
    <s v="Obat Sakit Kepala &amp; Demam"/>
    <s v="OD0003|"/>
    <n v="43"/>
    <m/>
    <s v=""/>
    <s v="RS DQLab"/>
    <x v="1"/>
    <s v=""/>
    <s v=""/>
    <s v=""/>
    <n v="13179"/>
    <n v="566697"/>
  </r>
  <r>
    <s v="DQ-02400"/>
    <x v="369"/>
    <x v="1"/>
    <s v="OB0002"/>
    <s v="Decolsen 1 Strip 4 Tablet"/>
    <s v="Obat Batuk &amp; Pilek"/>
    <s v="OB0002|"/>
    <n v="54"/>
    <m/>
    <s v=""/>
    <s v="RS DQLab"/>
    <x v="1"/>
    <s v=""/>
    <s v=""/>
    <s v=""/>
    <n v="2915"/>
    <n v="157410"/>
  </r>
  <r>
    <s v="DQ-02401"/>
    <x v="369"/>
    <x v="1"/>
    <s v="OB0002"/>
    <s v="Decolsen 1 Strip 4 Tablet"/>
    <s v="Obat Batuk &amp; Pilek"/>
    <s v="OB0002|"/>
    <n v="90"/>
    <m/>
    <s v=""/>
    <s v="RS DQLab"/>
    <x v="1"/>
    <s v=""/>
    <s v=""/>
    <s v=""/>
    <n v="2915"/>
    <n v="262350"/>
  </r>
  <r>
    <s v="DQ-02402"/>
    <x v="369"/>
    <x v="1"/>
    <s v="OD0011"/>
    <s v="Paramex Tablet / Obat"/>
    <s v="Obat Sakit Kepala &amp; Demam"/>
    <s v="OD0011|"/>
    <n v="42"/>
    <m/>
    <s v=""/>
    <s v="RS DQLab"/>
    <x v="1"/>
    <s v=""/>
    <s v=""/>
    <s v=""/>
    <n v="2586"/>
    <n v="108612"/>
  </r>
  <r>
    <s v="DQ-02403"/>
    <x v="370"/>
    <x v="1"/>
    <s v="OB0002"/>
    <s v="Decolsen 1 Strip 4 Tablet"/>
    <s v="Obat Batuk &amp; Pilek"/>
    <s v="OB0002|"/>
    <n v="42"/>
    <m/>
    <s v=""/>
    <s v="RS DQLab"/>
    <x v="1"/>
    <s v=""/>
    <s v=""/>
    <s v=""/>
    <n v="2915"/>
    <n v="122430"/>
  </r>
  <r>
    <s v="DQ-02404"/>
    <x v="370"/>
    <x v="1"/>
    <s v="OA0005"/>
    <s v="Bedak Heroxyn 150 gr"/>
    <s v="Obat Alergi"/>
    <s v="OA0005|"/>
    <n v="14"/>
    <m/>
    <s v=""/>
    <s v="RS DQLab"/>
    <x v="1"/>
    <s v=""/>
    <s v=""/>
    <s v=""/>
    <n v="17170"/>
    <n v="240380"/>
  </r>
  <r>
    <s v="DQ-02405"/>
    <x v="370"/>
    <x v="1"/>
    <s v="OH0005"/>
    <s v="Irbesartan"/>
    <s v="Obat Hipertensi"/>
    <s v="OH0005|"/>
    <n v="25"/>
    <m/>
    <s v=""/>
    <s v="RS DQLab"/>
    <x v="1"/>
    <s v=""/>
    <s v=""/>
    <s v=""/>
    <n v="109447"/>
    <n v="2736175"/>
  </r>
  <r>
    <s v="DQ-02406"/>
    <x v="370"/>
    <x v="1"/>
    <s v="OH0001"/>
    <s v="Carditens"/>
    <s v="Obat Hipertensi"/>
    <s v="OH0001|"/>
    <n v="56"/>
    <m/>
    <s v=""/>
    <s v="RS DQLab"/>
    <x v="1"/>
    <s v=""/>
    <s v=""/>
    <s v=""/>
    <n v="100900"/>
    <n v="5650400"/>
  </r>
  <r>
    <s v="DQ-02407"/>
    <x v="370"/>
    <x v="1"/>
    <s v="OA0004"/>
    <s v="Bisoprolol Ogb Dexa"/>
    <s v="Obat Alergi"/>
    <s v="OA0004|"/>
    <n v="9"/>
    <m/>
    <s v=""/>
    <s v="RS DQLab"/>
    <x v="1"/>
    <s v=""/>
    <s v=""/>
    <s v=""/>
    <n v="10180"/>
    <n v="91620"/>
  </r>
  <r>
    <s v="DQ-02408"/>
    <x v="370"/>
    <x v="1"/>
    <s v="OA0004"/>
    <s v="Bisoprolol Ogb Dexa"/>
    <s v="Obat Alergi"/>
    <s v="OA0004|"/>
    <n v="6"/>
    <m/>
    <s v=""/>
    <s v="RS DQLab"/>
    <x v="1"/>
    <s v=""/>
    <s v=""/>
    <s v=""/>
    <n v="10180"/>
    <n v="61080"/>
  </r>
  <r>
    <s v="DQ-02409"/>
    <x v="370"/>
    <x v="1"/>
    <s v="OB0008"/>
    <s v="Konidin 4 Tablet"/>
    <s v="Obat Batuk &amp; Pilek"/>
    <s v="OB0008|"/>
    <n v="36"/>
    <m/>
    <s v=""/>
    <s v="RS DQLab"/>
    <x v="1"/>
    <s v=""/>
    <s v=""/>
    <s v=""/>
    <n v="2490"/>
    <n v="89640"/>
  </r>
  <r>
    <s v="DQ-02410"/>
    <x v="371"/>
    <x v="1"/>
    <s v="OB0002"/>
    <s v="Decolsen 1 Strip 4 Tablet"/>
    <s v="Obat Batuk &amp; Pilek"/>
    <s v="OB0002|"/>
    <n v="7"/>
    <m/>
    <s v=""/>
    <s v="RS DQLab"/>
    <x v="1"/>
    <s v=""/>
    <s v=""/>
    <s v=""/>
    <n v="2915"/>
    <n v="20405"/>
  </r>
  <r>
    <s v="DQ-02411"/>
    <x v="371"/>
    <x v="1"/>
    <s v="OB0002"/>
    <s v="Decolsen 1 Strip 4 Tablet"/>
    <s v="Obat Batuk &amp; Pilek"/>
    <s v="OB0002|"/>
    <n v="13"/>
    <m/>
    <s v=""/>
    <s v="RS DQLab"/>
    <x v="1"/>
    <s v=""/>
    <s v=""/>
    <s v=""/>
    <n v="2915"/>
    <n v="37895"/>
  </r>
  <r>
    <s v="DQ-02412"/>
    <x v="371"/>
    <x v="1"/>
    <s v="OK0002"/>
    <s v="Hyperchol 100 MG 12 KPS"/>
    <s v="Obat Kolesterol"/>
    <s v="OK0002|"/>
    <n v="2"/>
    <m/>
    <s v=""/>
    <s v="RS DQLab"/>
    <x v="1"/>
    <s v=""/>
    <s v=""/>
    <s v=""/>
    <n v="43442"/>
    <n v="86884"/>
  </r>
  <r>
    <s v="DQ-02413"/>
    <x v="371"/>
    <x v="1"/>
    <s v="OH0001"/>
    <s v="Carditens"/>
    <s v="Obat Hipertensi"/>
    <s v="OH0001|"/>
    <n v="94"/>
    <m/>
    <s v=""/>
    <s v="RS DQLab"/>
    <x v="1"/>
    <s v=""/>
    <s v=""/>
    <s v=""/>
    <n v="100900"/>
    <n v="9484600"/>
  </r>
  <r>
    <s v="DQ-02414"/>
    <x v="372"/>
    <x v="1"/>
    <s v="OB0002"/>
    <s v="Decolsen 1 Strip 4 Tablet"/>
    <s v="Obat Batuk &amp; Pilek"/>
    <s v="OB0002|"/>
    <n v="4"/>
    <m/>
    <s v=""/>
    <s v="RS DQLab"/>
    <x v="1"/>
    <s v=""/>
    <s v=""/>
    <s v=""/>
    <n v="2915"/>
    <n v="11660"/>
  </r>
  <r>
    <s v="DQ-02415"/>
    <x v="372"/>
    <x v="1"/>
    <s v="OB0002"/>
    <s v="Decolsen 1 Strip 4 Tablet"/>
    <s v="Obat Batuk &amp; Pilek"/>
    <s v="OB0002|"/>
    <n v="36"/>
    <m/>
    <s v=""/>
    <s v="RS DQLab"/>
    <x v="1"/>
    <s v=""/>
    <s v=""/>
    <s v=""/>
    <n v="2915"/>
    <n v="104940"/>
  </r>
  <r>
    <s v="DQ-02416"/>
    <x v="372"/>
    <x v="1"/>
    <s v="OA0005"/>
    <s v="Bedak Heroxyn 150 gr"/>
    <s v="Obat Alergi"/>
    <s v="OA0005|"/>
    <n v="18"/>
    <m/>
    <s v=""/>
    <s v="RS DQLab"/>
    <x v="1"/>
    <s v=""/>
    <s v=""/>
    <s v=""/>
    <n v="17170"/>
    <n v="309060"/>
  </r>
  <r>
    <s v="DQ-02417"/>
    <x v="372"/>
    <x v="1"/>
    <s v="OH0003"/>
    <s v="Candesartan Ogb Dexa"/>
    <s v="Obat Hipertensi"/>
    <s v="OH0003|"/>
    <n v="49"/>
    <m/>
    <s v=""/>
    <s v="RS DQLab"/>
    <x v="1"/>
    <s v=""/>
    <s v=""/>
    <s v=""/>
    <n v="5095"/>
    <n v="249655"/>
  </r>
  <r>
    <s v="DQ-02418"/>
    <x v="372"/>
    <x v="1"/>
    <s v="OB0006"/>
    <s v="Ultraflu Box Isi 25 Strip"/>
    <s v="Obat Batuk &amp; Pilek"/>
    <s v="OB0006|"/>
    <n v="80"/>
    <m/>
    <s v=""/>
    <s v="RS DQLab"/>
    <x v="1"/>
    <s v=""/>
    <s v=""/>
    <s v=""/>
    <n v="73805"/>
    <n v="5904400"/>
  </r>
  <r>
    <s v="DQ-02419"/>
    <x v="372"/>
    <x v="1"/>
    <s v="OH0002"/>
    <s v="Concor 5MG Strip 10"/>
    <s v="Obat Hipertensi"/>
    <s v="OH0002|"/>
    <n v="241"/>
    <m/>
    <s v=""/>
    <s v="RS DQLab"/>
    <x v="1"/>
    <s v=""/>
    <s v=""/>
    <s v=""/>
    <n v="103632"/>
    <n v="24975312"/>
  </r>
  <r>
    <s v="DQ-02420"/>
    <x v="373"/>
    <x v="1"/>
    <s v="OH0003"/>
    <s v="Candesartan Ogb Dexa"/>
    <s v="Obat Hipertensi"/>
    <s v="OH0003|"/>
    <n v="40"/>
    <m/>
    <s v=""/>
    <s v="RS DQLab"/>
    <x v="1"/>
    <s v=""/>
    <s v=""/>
    <s v=""/>
    <n v="5095"/>
    <n v="203800"/>
  </r>
  <r>
    <s v="DQ-02421"/>
    <x v="373"/>
    <x v="1"/>
    <s v="OB0007"/>
    <s v="Vicks Inhaler 0.5 mL"/>
    <s v="Obat Batuk &amp; Pilek"/>
    <s v="OB0007|"/>
    <n v="4"/>
    <m/>
    <s v=""/>
    <s v="RS DQLab"/>
    <x v="1"/>
    <s v=""/>
    <s v=""/>
    <s v=""/>
    <n v="16430"/>
    <n v="65720"/>
  </r>
  <r>
    <s v="DQ-02422"/>
    <x v="373"/>
    <x v="1"/>
    <s v="OA0003"/>
    <s v="Acetylcysteine Mahakam 200 mg"/>
    <s v="Obat Alergi"/>
    <s v="OA0003|"/>
    <n v="15"/>
    <m/>
    <s v=""/>
    <s v="RS DQLab"/>
    <x v="1"/>
    <s v=""/>
    <s v=""/>
    <s v=""/>
    <n v="33330"/>
    <n v="499950"/>
  </r>
  <r>
    <s v="DQ-02423"/>
    <x v="373"/>
    <x v="1"/>
    <s v="OD0006"/>
    <s v="Proris Ibuprofen"/>
    <s v="Obat Sakit Kepala &amp; Demam"/>
    <s v="OD0006|"/>
    <n v="30"/>
    <m/>
    <s v=""/>
    <s v="RS DQLab"/>
    <x v="1"/>
    <s v=""/>
    <s v=""/>
    <s v=""/>
    <n v="25275"/>
    <n v="758250"/>
  </r>
  <r>
    <s v="DQ-02424"/>
    <x v="373"/>
    <x v="1"/>
    <s v="OB0001"/>
    <s v="Neozep Forte 1 Strip 4 Tablet"/>
    <s v="Obat Batuk &amp; Pilek"/>
    <s v="OB0001|"/>
    <n v="87"/>
    <m/>
    <s v=""/>
    <s v="RS DQLab"/>
    <x v="1"/>
    <s v=""/>
    <s v=""/>
    <s v=""/>
    <n v="2338"/>
    <n v="203406"/>
  </r>
  <r>
    <s v="DQ-02425"/>
    <x v="373"/>
    <x v="1"/>
    <s v="OD0005"/>
    <s v="Panadol Anak Tablet 1 Strip"/>
    <s v="Obat Sakit Kepala &amp; Demam"/>
    <s v="OD0005|"/>
    <n v="1"/>
    <m/>
    <s v=""/>
    <s v="RS DQLab"/>
    <x v="1"/>
    <s v=""/>
    <s v=""/>
    <s v=""/>
    <n v="25450"/>
    <n v="25450"/>
  </r>
  <r>
    <s v="DQ-02426"/>
    <x v="373"/>
    <x v="1"/>
    <s v="OH0002"/>
    <s v="Concor 5MG Strip 10"/>
    <s v="Obat Hipertensi"/>
    <s v="OH0002|"/>
    <n v="20"/>
    <m/>
    <s v=""/>
    <s v="RS DQLab"/>
    <x v="1"/>
    <s v=""/>
    <s v=""/>
    <s v=""/>
    <n v="103632"/>
    <n v="2072640"/>
  </r>
  <r>
    <s v="DQ-02427"/>
    <x v="373"/>
    <x v="1"/>
    <s v="OD0010"/>
    <s v="Cilostazol Bernofarm"/>
    <s v="Obat Sakit Kepala &amp; Demam"/>
    <s v="OD0010|"/>
    <n v="12"/>
    <m/>
    <s v=""/>
    <s v="RS DQLab"/>
    <x v="1"/>
    <s v=""/>
    <s v=""/>
    <s v=""/>
    <n v="46223"/>
    <n v="554676"/>
  </r>
  <r>
    <s v="DQ-02428"/>
    <x v="374"/>
    <x v="1"/>
    <s v="OB0002"/>
    <s v="Decolsen 1 Strip 4 Tablet"/>
    <s v="Obat Batuk &amp; Pilek"/>
    <s v="OB0002|"/>
    <n v="83"/>
    <m/>
    <s v=""/>
    <s v="RS DQLab"/>
    <x v="1"/>
    <s v=""/>
    <s v=""/>
    <s v=""/>
    <n v="2915"/>
    <n v="241945"/>
  </r>
  <r>
    <s v="DQ-02429"/>
    <x v="374"/>
    <x v="1"/>
    <s v="OB0002"/>
    <s v="Decolsen 1 Strip 4 Tablet"/>
    <s v="Obat Batuk &amp; Pilek"/>
    <s v="OB0002|"/>
    <n v="60"/>
    <m/>
    <s v=""/>
    <s v="RS DQLab"/>
    <x v="1"/>
    <s v=""/>
    <s v=""/>
    <s v=""/>
    <n v="2915"/>
    <n v="174900"/>
  </r>
  <r>
    <s v="DQ-02430"/>
    <x v="374"/>
    <x v="1"/>
    <s v="OA0005"/>
    <s v="Bedak Heroxyn 150 gr"/>
    <s v="Obat Alergi"/>
    <s v="OA0005|"/>
    <n v="28"/>
    <m/>
    <s v=""/>
    <s v="RS DQLab"/>
    <x v="1"/>
    <s v=""/>
    <s v=""/>
    <s v=""/>
    <n v="17170"/>
    <n v="480760"/>
  </r>
  <r>
    <s v="DQ-02431"/>
    <x v="374"/>
    <x v="1"/>
    <s v="OD0009"/>
    <s v="Sanmol 500 MG 4 Tablet"/>
    <s v="Obat Sakit Kepala &amp; Demam"/>
    <s v="OD0009|"/>
    <n v="32"/>
    <m/>
    <s v=""/>
    <s v="RS DQLab"/>
    <x v="1"/>
    <s v=""/>
    <s v=""/>
    <s v=""/>
    <n v="1619"/>
    <n v="51808"/>
  </r>
  <r>
    <s v="DQ-02432"/>
    <x v="374"/>
    <x v="1"/>
    <s v="OD0009"/>
    <s v="Sanmol 500 MG 4 Tablet"/>
    <s v="Obat Sakit Kepala &amp; Demam"/>
    <s v="OD0009|"/>
    <n v="51"/>
    <m/>
    <s v=""/>
    <s v="RS DQLab"/>
    <x v="1"/>
    <s v=""/>
    <s v=""/>
    <s v=""/>
    <n v="1619"/>
    <n v="82569"/>
  </r>
  <r>
    <s v="DQ-02433"/>
    <x v="374"/>
    <x v="1"/>
    <s v="OA0006"/>
    <s v="Dexteem Box Plus 100 Tablet"/>
    <s v="Obat Alergi"/>
    <s v="OA0006|"/>
    <n v="257"/>
    <m/>
    <s v=""/>
    <s v="RS DQLab"/>
    <x v="1"/>
    <s v=""/>
    <s v=""/>
    <s v=""/>
    <n v="25449"/>
    <n v="6540393"/>
  </r>
  <r>
    <s v="DQ-02434"/>
    <x v="374"/>
    <x v="1"/>
    <s v="OA0006"/>
    <s v="Dexteem Box Plus 100 Tablet"/>
    <s v="Obat Alergi"/>
    <s v="OA0006|"/>
    <n v="10"/>
    <m/>
    <s v=""/>
    <s v="RS DQLab"/>
    <x v="1"/>
    <s v=""/>
    <s v=""/>
    <s v=""/>
    <n v="25449"/>
    <n v="254490"/>
  </r>
  <r>
    <s v="DQ-02435"/>
    <x v="374"/>
    <x v="1"/>
    <s v="OA0004"/>
    <s v="Bisoprolol Ogb Dexa"/>
    <s v="Obat Alergi"/>
    <s v="OA0004|"/>
    <n v="13"/>
    <m/>
    <s v=""/>
    <s v="RS DQLab"/>
    <x v="1"/>
    <s v=""/>
    <s v=""/>
    <s v=""/>
    <n v="10180"/>
    <n v="132340"/>
  </r>
  <r>
    <s v="DQ-02436"/>
    <x v="374"/>
    <x v="1"/>
    <s v="OB0004"/>
    <s v="Lo Han Kuo Infusion 12"/>
    <s v="Obat Batuk &amp; Pilek"/>
    <s v="OB0004|"/>
    <n v="69"/>
    <m/>
    <s v=""/>
    <s v="RS DQLab"/>
    <x v="1"/>
    <s v=""/>
    <s v=""/>
    <s v=""/>
    <n v="24179"/>
    <n v="1668351"/>
  </r>
  <r>
    <s v="DQ-02437"/>
    <x v="374"/>
    <x v="1"/>
    <s v="OB0004"/>
    <s v="Lo Han Kuo Infusion 12"/>
    <s v="Obat Batuk &amp; Pilek"/>
    <s v="OB0004|"/>
    <n v="82"/>
    <m/>
    <s v=""/>
    <s v="RS DQLab"/>
    <x v="1"/>
    <s v=""/>
    <s v=""/>
    <s v=""/>
    <n v="24179"/>
    <n v="1982678"/>
  </r>
  <r>
    <s v="DQ-02438"/>
    <x v="374"/>
    <x v="1"/>
    <s v="OH0002"/>
    <s v="Concor 5MG Strip 10"/>
    <s v="Obat Hipertensi"/>
    <s v="OH0002|"/>
    <n v="52"/>
    <m/>
    <s v=""/>
    <s v="RS DQLab"/>
    <x v="1"/>
    <s v=""/>
    <s v=""/>
    <s v=""/>
    <n v="103632"/>
    <n v="5388864"/>
  </r>
  <r>
    <s v="DQ-02439"/>
    <x v="375"/>
    <x v="1"/>
    <s v="OB0002"/>
    <s v="Decolsen 1 Strip 4 Tablet"/>
    <s v="Obat Batuk &amp; Pilek"/>
    <s v="OB0002|"/>
    <n v="26"/>
    <m/>
    <s v=""/>
    <s v="RS DQLab"/>
    <x v="1"/>
    <s v=""/>
    <s v=""/>
    <s v=""/>
    <n v="2915"/>
    <n v="75790"/>
  </r>
  <r>
    <s v="DQ-02440"/>
    <x v="375"/>
    <x v="1"/>
    <s v="OD0008"/>
    <s v="Bodrex Extra"/>
    <s v="Obat Sakit Kepala &amp; Demam"/>
    <s v="OD0008|"/>
    <n v="33"/>
    <m/>
    <s v=""/>
    <s v="RS DQLab"/>
    <x v="1"/>
    <s v=""/>
    <s v=""/>
    <s v=""/>
    <n v="51753"/>
    <n v="1707849"/>
  </r>
  <r>
    <s v="DQ-02441"/>
    <x v="375"/>
    <x v="1"/>
    <s v="OH0005"/>
    <s v="Irbesartan"/>
    <s v="Obat Hipertensi"/>
    <s v="OH0005|"/>
    <n v="24"/>
    <m/>
    <s v=""/>
    <s v="RS DQLab"/>
    <x v="1"/>
    <s v=""/>
    <s v=""/>
    <s v=""/>
    <n v="109447"/>
    <n v="2626728"/>
  </r>
  <r>
    <s v="DQ-02442"/>
    <x v="375"/>
    <x v="1"/>
    <s v="OT0001"/>
    <s v="Otilon Ear Drops 8 mL"/>
    <s v="Obat Telinga"/>
    <s v="OT0001|"/>
    <n v="33"/>
    <m/>
    <s v=""/>
    <s v="RS DQLab"/>
    <x v="1"/>
    <s v=""/>
    <s v=""/>
    <s v=""/>
    <n v="55935"/>
    <n v="1845855"/>
  </r>
  <r>
    <s v="DQ-02443"/>
    <x v="375"/>
    <x v="1"/>
    <s v="OT0001"/>
    <s v="Otilon Ear Drops 8 mL"/>
    <s v="Obat Telinga"/>
    <s v="OT0001|"/>
    <n v="16"/>
    <m/>
    <s v=""/>
    <s v="RS DQLab"/>
    <x v="1"/>
    <s v=""/>
    <s v=""/>
    <s v=""/>
    <n v="55935"/>
    <n v="894960"/>
  </r>
  <r>
    <s v="DQ-02444"/>
    <x v="375"/>
    <x v="1"/>
    <s v="OH0003"/>
    <s v="Candesartan Ogb Dexa"/>
    <s v="Obat Hipertensi"/>
    <s v="OH0003|"/>
    <n v="46"/>
    <m/>
    <s v=""/>
    <s v="RS DQLab"/>
    <x v="1"/>
    <s v=""/>
    <s v=""/>
    <s v=""/>
    <n v="5095"/>
    <n v="234370"/>
  </r>
  <r>
    <s v="DQ-02445"/>
    <x v="375"/>
    <x v="1"/>
    <s v="OH0003"/>
    <s v="Candesartan Ogb Dexa"/>
    <s v="Obat Hipertensi"/>
    <s v="OH0003|"/>
    <n v="16"/>
    <m/>
    <s v=""/>
    <s v="RS DQLab"/>
    <x v="1"/>
    <s v=""/>
    <s v=""/>
    <s v=""/>
    <n v="5095"/>
    <n v="81520"/>
  </r>
  <r>
    <s v="DQ-02446"/>
    <x v="375"/>
    <x v="1"/>
    <s v="OB0006"/>
    <s v="Ultraflu Box Isi 25 Strip"/>
    <s v="Obat Batuk &amp; Pilek"/>
    <s v="OB0006|"/>
    <n v="126"/>
    <m/>
    <s v=""/>
    <s v="RS DQLab"/>
    <x v="1"/>
    <s v=""/>
    <s v=""/>
    <s v=""/>
    <n v="73805"/>
    <n v="9299430"/>
  </r>
  <r>
    <s v="DQ-02447"/>
    <x v="375"/>
    <x v="1"/>
    <s v="OB0006"/>
    <s v="Ultraflu Box Isi 25 Strip"/>
    <s v="Obat Batuk &amp; Pilek"/>
    <s v="OB0006|"/>
    <n v="20"/>
    <m/>
    <s v=""/>
    <s v="RS DQLab"/>
    <x v="1"/>
    <s v=""/>
    <s v=""/>
    <s v=""/>
    <n v="73805"/>
    <n v="1476100"/>
  </r>
  <r>
    <s v="DQ-02448"/>
    <x v="375"/>
    <x v="1"/>
    <s v="OB0007"/>
    <s v="Vicks Inhaler 0.5 mL"/>
    <s v="Obat Batuk &amp; Pilek"/>
    <s v="OB0007|"/>
    <n v="64"/>
    <m/>
    <s v=""/>
    <s v="RS DQLab"/>
    <x v="1"/>
    <s v=""/>
    <s v=""/>
    <s v=""/>
    <n v="16430"/>
    <n v="1051520"/>
  </r>
  <r>
    <s v="DQ-02449"/>
    <x v="376"/>
    <x v="1"/>
    <s v="OA0005"/>
    <s v="Bedak Heroxyn 150 gr"/>
    <s v="Obat Alergi"/>
    <s v="OA0005|"/>
    <n v="54"/>
    <m/>
    <s v=""/>
    <s v="RS DQLab"/>
    <x v="1"/>
    <s v=""/>
    <s v=""/>
    <s v=""/>
    <n v="17170"/>
    <n v="927180"/>
  </r>
  <r>
    <s v="DQ-02450"/>
    <x v="376"/>
    <x v="1"/>
    <s v="OH0005"/>
    <s v="Irbesartan"/>
    <s v="Obat Hipertensi"/>
    <s v="OH0005|"/>
    <n v="37"/>
    <m/>
    <s v=""/>
    <s v="RS DQLab"/>
    <x v="1"/>
    <s v=""/>
    <s v=""/>
    <s v=""/>
    <n v="109447"/>
    <n v="4049539"/>
  </r>
  <r>
    <s v="DQ-02451"/>
    <x v="376"/>
    <x v="1"/>
    <s v="OT0001"/>
    <s v="Otilon Ear Drops 8 mL"/>
    <s v="Obat Telinga"/>
    <s v="OT0001|"/>
    <n v="19"/>
    <m/>
    <s v=""/>
    <s v="RS DQLab"/>
    <x v="1"/>
    <s v=""/>
    <s v=""/>
    <s v=""/>
    <n v="55935"/>
    <n v="1062765"/>
  </r>
  <r>
    <s v="DQ-02452"/>
    <x v="376"/>
    <x v="1"/>
    <s v="OD0007"/>
    <s v="Sanmol Paracetamol"/>
    <s v="Obat Sakit Kepala &amp; Demam"/>
    <s v="OD0007|"/>
    <n v="124"/>
    <m/>
    <s v=""/>
    <s v="RS DQLab"/>
    <x v="1"/>
    <s v=""/>
    <s v=""/>
    <s v=""/>
    <n v="16261"/>
    <n v="2016364"/>
  </r>
  <r>
    <s v="DQ-02453"/>
    <x v="376"/>
    <x v="1"/>
    <s v="OD0007"/>
    <s v="Sanmol Paracetamol"/>
    <s v="Obat Sakit Kepala &amp; Demam"/>
    <s v="OD0007|"/>
    <n v="220"/>
    <m/>
    <s v=""/>
    <s v="RS DQLab"/>
    <x v="1"/>
    <s v=""/>
    <s v=""/>
    <s v=""/>
    <n v="16261"/>
    <n v="3577420"/>
  </r>
  <r>
    <s v="DQ-02454"/>
    <x v="376"/>
    <x v="1"/>
    <s v="OA0004"/>
    <s v="Bisoprolol Ogb Dexa"/>
    <s v="Obat Alergi"/>
    <s v="OA0004|"/>
    <n v="1155"/>
    <m/>
    <s v=""/>
    <s v="RS DQLab"/>
    <x v="1"/>
    <s v=""/>
    <s v=""/>
    <s v=""/>
    <n v="10180"/>
    <n v="11757900"/>
  </r>
  <r>
    <s v="DQ-02455"/>
    <x v="376"/>
    <x v="1"/>
    <s v="OH0006"/>
    <s v="Irvell 150MG Box 20 Tablet"/>
    <s v="Obat Hipertensi"/>
    <s v="OH0006|"/>
    <n v="31"/>
    <m/>
    <s v=""/>
    <s v="RS DQLab"/>
    <x v="1"/>
    <s v=""/>
    <s v=""/>
    <s v=""/>
    <n v="146871"/>
    <n v="4553001"/>
  </r>
  <r>
    <s v="DQ-02456"/>
    <x v="377"/>
    <x v="1"/>
    <s v="OB0002"/>
    <s v="Decolsen 1 Strip 4 Tablet"/>
    <s v="Obat Batuk &amp; Pilek"/>
    <s v="OB0002|"/>
    <n v="40"/>
    <m/>
    <s v=""/>
    <s v="RS DQLab"/>
    <x v="1"/>
    <s v=""/>
    <s v=""/>
    <s v=""/>
    <n v="2915"/>
    <n v="116600"/>
  </r>
  <r>
    <s v="DQ-02457"/>
    <x v="377"/>
    <x v="1"/>
    <s v="OB0002"/>
    <s v="Decolsen 1 Strip 4 Tablet"/>
    <s v="Obat Batuk &amp; Pilek"/>
    <s v="OB0002|"/>
    <n v="39"/>
    <m/>
    <s v=""/>
    <s v="RS DQLab"/>
    <x v="1"/>
    <s v=""/>
    <s v=""/>
    <s v=""/>
    <n v="2915"/>
    <n v="113685"/>
  </r>
  <r>
    <s v="DQ-02458"/>
    <x v="377"/>
    <x v="1"/>
    <s v="OA0005"/>
    <s v="Bedak Heroxyn 150 gr"/>
    <s v="Obat Alergi"/>
    <s v="OA0005|"/>
    <n v="58"/>
    <m/>
    <s v=""/>
    <s v="RS DQLab"/>
    <x v="1"/>
    <s v=""/>
    <s v=""/>
    <s v=""/>
    <n v="17170"/>
    <n v="995860"/>
  </r>
  <r>
    <s v="DQ-02459"/>
    <x v="377"/>
    <x v="1"/>
    <s v="OA0005"/>
    <s v="Bedak Heroxyn 150 gr"/>
    <s v="Obat Alergi"/>
    <s v="OA0005|"/>
    <n v="75"/>
    <m/>
    <s v=""/>
    <s v="RS DQLab"/>
    <x v="1"/>
    <s v=""/>
    <s v=""/>
    <s v=""/>
    <n v="17170"/>
    <n v="1287750"/>
  </r>
  <r>
    <s v="DQ-02460"/>
    <x v="377"/>
    <x v="1"/>
    <s v="OH0005"/>
    <s v="Irbesartan"/>
    <s v="Obat Hipertensi"/>
    <s v="OH0005|"/>
    <n v="46"/>
    <m/>
    <s v=""/>
    <s v="RS DQLab"/>
    <x v="1"/>
    <s v=""/>
    <s v=""/>
    <s v=""/>
    <n v="109447"/>
    <n v="5034562"/>
  </r>
  <r>
    <s v="DQ-02461"/>
    <x v="377"/>
    <x v="1"/>
    <s v="OD0009"/>
    <s v="Sanmol 500 MG 4 Tablet"/>
    <s v="Obat Sakit Kepala &amp; Demam"/>
    <s v="OD0009|"/>
    <n v="39"/>
    <m/>
    <s v=""/>
    <s v="RS DQLab"/>
    <x v="1"/>
    <s v=""/>
    <s v=""/>
    <s v=""/>
    <n v="1619"/>
    <n v="63141"/>
  </r>
  <r>
    <s v="DQ-02462"/>
    <x v="377"/>
    <x v="1"/>
    <s v="OT0001"/>
    <s v="Otilon Ear Drops 8 mL"/>
    <s v="Obat Telinga"/>
    <s v="OT0001|"/>
    <n v="11"/>
    <m/>
    <s v=""/>
    <s v="RS DQLab"/>
    <x v="1"/>
    <s v=""/>
    <s v=""/>
    <s v=""/>
    <n v="55935"/>
    <n v="615285"/>
  </r>
  <r>
    <s v="DQ-02463"/>
    <x v="377"/>
    <x v="1"/>
    <s v="OB0006"/>
    <s v="Ultraflu Box Isi 25 Strip"/>
    <s v="Obat Batuk &amp; Pilek"/>
    <s v="OB0006|"/>
    <n v="24"/>
    <m/>
    <s v=""/>
    <s v="RS DQLab"/>
    <x v="1"/>
    <s v=""/>
    <s v=""/>
    <s v=""/>
    <n v="73805"/>
    <n v="1771320"/>
  </r>
  <r>
    <s v="DQ-02464"/>
    <x v="377"/>
    <x v="1"/>
    <s v="OB0007"/>
    <s v="Vicks Inhaler 0.5 mL"/>
    <s v="Obat Batuk &amp; Pilek"/>
    <s v="OB0007|"/>
    <n v="12"/>
    <m/>
    <s v=""/>
    <s v="RS DQLab"/>
    <x v="1"/>
    <s v=""/>
    <s v=""/>
    <s v=""/>
    <n v="16430"/>
    <n v="197160"/>
  </r>
  <r>
    <s v="DQ-02465"/>
    <x v="377"/>
    <x v="1"/>
    <s v="OD0010"/>
    <s v="Cilostazol Bernofarm"/>
    <s v="Obat Sakit Kepala &amp; Demam"/>
    <s v="OD0010|"/>
    <n v="45"/>
    <m/>
    <s v=""/>
    <s v="RS DQLab"/>
    <x v="1"/>
    <s v=""/>
    <s v=""/>
    <s v=""/>
    <n v="46223"/>
    <n v="2080035"/>
  </r>
  <r>
    <s v="DQ-02466"/>
    <x v="378"/>
    <x v="1"/>
    <s v="OH0005"/>
    <s v="Irbesartan"/>
    <s v="Obat Hipertensi"/>
    <s v="OH0005|"/>
    <n v="28"/>
    <m/>
    <s v=""/>
    <s v="RS DQLab"/>
    <x v="1"/>
    <s v=""/>
    <s v=""/>
    <s v=""/>
    <n v="109447"/>
    <n v="3064516"/>
  </r>
  <r>
    <s v="DQ-02467"/>
    <x v="378"/>
    <x v="1"/>
    <s v="OK0002"/>
    <s v="Hyperchol 100 MG 12 KPS"/>
    <s v="Obat Kolesterol"/>
    <s v="OK0002|"/>
    <n v="22"/>
    <m/>
    <s v=""/>
    <s v="RS DQLab"/>
    <x v="1"/>
    <s v=""/>
    <s v=""/>
    <s v=""/>
    <n v="43442"/>
    <n v="955724"/>
  </r>
  <r>
    <s v="DQ-02468"/>
    <x v="378"/>
    <x v="1"/>
    <s v="OD0005"/>
    <s v="Panadol Anak Tablet 1 Strip"/>
    <s v="Obat Sakit Kepala &amp; Demam"/>
    <s v="OD0005|"/>
    <n v="12"/>
    <m/>
    <s v=""/>
    <s v="RS DQLab"/>
    <x v="1"/>
    <s v=""/>
    <s v=""/>
    <s v=""/>
    <n v="25450"/>
    <n v="305400"/>
  </r>
  <r>
    <s v="DQ-02469"/>
    <x v="379"/>
    <x v="1"/>
    <s v="OB0009"/>
    <s v="Paratusin 1 Strip 10 Tablet"/>
    <s v="Obat Batuk &amp; Pilek"/>
    <s v="OB0009|"/>
    <n v="26"/>
    <m/>
    <s v=""/>
    <s v="RS DQLab"/>
    <x v="1"/>
    <s v=""/>
    <s v=""/>
    <s v=""/>
    <n v="13818"/>
    <n v="359268"/>
  </r>
  <r>
    <s v="DQ-02470"/>
    <x v="379"/>
    <x v="1"/>
    <s v="OD0008"/>
    <s v="Bodrex Extra"/>
    <s v="Obat Sakit Kepala &amp; Demam"/>
    <s v="OD0008|"/>
    <n v="19"/>
    <m/>
    <s v=""/>
    <s v="RS DQLab"/>
    <x v="1"/>
    <s v=""/>
    <s v=""/>
    <s v=""/>
    <n v="51753"/>
    <n v="983307"/>
  </r>
  <r>
    <s v="DQ-02471"/>
    <x v="379"/>
    <x v="1"/>
    <s v="OH0005"/>
    <s v="Irbesartan"/>
    <s v="Obat Hipertensi"/>
    <s v="OH0005|"/>
    <n v="40"/>
    <m/>
    <s v=""/>
    <s v="RS DQLab"/>
    <x v="1"/>
    <s v=""/>
    <s v=""/>
    <s v=""/>
    <n v="109447"/>
    <n v="4377880"/>
  </r>
  <r>
    <s v="DQ-02472"/>
    <x v="379"/>
    <x v="1"/>
    <s v="OH0005"/>
    <s v="Irbesartan"/>
    <s v="Obat Hipertensi"/>
    <s v="OH0005|"/>
    <n v="32"/>
    <m/>
    <s v=""/>
    <s v="RS DQLab"/>
    <x v="1"/>
    <s v=""/>
    <s v=""/>
    <s v=""/>
    <n v="109447"/>
    <n v="3502304"/>
  </r>
  <r>
    <s v="DQ-02473"/>
    <x v="379"/>
    <x v="1"/>
    <s v="OA0006"/>
    <s v="Dexteem Box Plus 100 Tablet"/>
    <s v="Obat Alergi"/>
    <s v="OA0006|"/>
    <n v="39"/>
    <m/>
    <s v=""/>
    <s v="RS DQLab"/>
    <x v="1"/>
    <s v=""/>
    <s v=""/>
    <s v=""/>
    <n v="25449"/>
    <n v="992511"/>
  </r>
  <r>
    <s v="DQ-02474"/>
    <x v="379"/>
    <x v="1"/>
    <s v="OD0005"/>
    <s v="Panadol Anak Tablet 1 Strip"/>
    <s v="Obat Sakit Kepala &amp; Demam"/>
    <s v="OD0005|"/>
    <n v="37"/>
    <m/>
    <s v=""/>
    <s v="RS DQLab"/>
    <x v="1"/>
    <s v=""/>
    <s v=""/>
    <s v=""/>
    <n v="25450"/>
    <n v="941650"/>
  </r>
  <r>
    <s v="DQ-02475"/>
    <x v="380"/>
    <x v="1"/>
    <s v="OH0005"/>
    <s v="Irbesartan"/>
    <s v="Obat Hipertensi"/>
    <s v="OH0005|"/>
    <n v="48"/>
    <m/>
    <s v=""/>
    <s v="RS DQLab"/>
    <x v="1"/>
    <s v=""/>
    <s v=""/>
    <s v=""/>
    <n v="109447"/>
    <n v="5253456"/>
  </r>
  <r>
    <s v="DQ-02476"/>
    <x v="380"/>
    <x v="1"/>
    <s v="OD0009"/>
    <s v="Sanmol 500 MG 4 Tablet"/>
    <s v="Obat Sakit Kepala &amp; Demam"/>
    <s v="OD0009|"/>
    <n v="40"/>
    <m/>
    <s v=""/>
    <s v="RS DQLab"/>
    <x v="1"/>
    <s v=""/>
    <s v=""/>
    <s v=""/>
    <n v="1619"/>
    <n v="64760"/>
  </r>
  <r>
    <s v="DQ-02477"/>
    <x v="380"/>
    <x v="1"/>
    <s v="OK0002"/>
    <s v="Hyperchol 100 MG 12 KPS"/>
    <s v="Obat Kolesterol"/>
    <s v="OK0002|"/>
    <n v="29"/>
    <m/>
    <s v=""/>
    <s v="RS DQLab"/>
    <x v="1"/>
    <s v=""/>
    <s v=""/>
    <s v=""/>
    <n v="43442"/>
    <n v="1259818"/>
  </r>
  <r>
    <s v="DQ-02478"/>
    <x v="381"/>
    <x v="1"/>
    <s v="OA0005"/>
    <s v="Bedak Heroxyn 150 gr"/>
    <s v="Obat Alergi"/>
    <s v="OA0005|"/>
    <n v="52"/>
    <m/>
    <s v=""/>
    <s v="RS DQLab"/>
    <x v="1"/>
    <s v=""/>
    <s v=""/>
    <s v=""/>
    <n v="17170"/>
    <n v="892840"/>
  </r>
  <r>
    <s v="DQ-02479"/>
    <x v="381"/>
    <x v="1"/>
    <s v="OH0005"/>
    <s v="Irbesartan"/>
    <s v="Obat Hipertensi"/>
    <s v="OH0005|"/>
    <n v="35"/>
    <m/>
    <s v=""/>
    <s v="RS DQLab"/>
    <x v="1"/>
    <s v=""/>
    <s v=""/>
    <s v=""/>
    <n v="109447"/>
    <n v="3830645"/>
  </r>
  <r>
    <s v="DQ-02480"/>
    <x v="381"/>
    <x v="1"/>
    <s v="OT0001"/>
    <s v="Otilon Ear Drops 8 mL"/>
    <s v="Obat Telinga"/>
    <s v="OT0001|"/>
    <n v="29"/>
    <m/>
    <s v=""/>
    <s v="RS DQLab"/>
    <x v="1"/>
    <s v=""/>
    <s v=""/>
    <s v=""/>
    <n v="55935"/>
    <n v="1622115"/>
  </r>
  <r>
    <s v="DQ-02481"/>
    <x v="381"/>
    <x v="1"/>
    <s v="OT0001"/>
    <s v="Otilon Ear Drops 8 mL"/>
    <s v="Obat Telinga"/>
    <s v="OT0001|"/>
    <n v="16"/>
    <m/>
    <s v=""/>
    <s v="RS DQLab"/>
    <x v="1"/>
    <s v=""/>
    <s v=""/>
    <s v=""/>
    <n v="55935"/>
    <n v="894960"/>
  </r>
  <r>
    <s v="DQ-02482"/>
    <x v="381"/>
    <x v="1"/>
    <s v="OB0004"/>
    <s v="Lo Han Kuo Infusion 12"/>
    <s v="Obat Batuk &amp; Pilek"/>
    <s v="OB0004|"/>
    <n v="9"/>
    <m/>
    <s v=""/>
    <s v="RS DQLab"/>
    <x v="1"/>
    <s v=""/>
    <s v=""/>
    <s v=""/>
    <n v="24179"/>
    <n v="217611"/>
  </r>
  <r>
    <s v="DQ-02483"/>
    <x v="381"/>
    <x v="1"/>
    <s v="OH0002"/>
    <s v="Concor 5MG Strip 10"/>
    <s v="Obat Hipertensi"/>
    <s v="OH0002|"/>
    <n v="22"/>
    <m/>
    <s v=""/>
    <s v="RS DQLab"/>
    <x v="1"/>
    <s v=""/>
    <s v=""/>
    <s v=""/>
    <n v="103632"/>
    <n v="2279904"/>
  </r>
  <r>
    <s v="DQ-02484"/>
    <x v="382"/>
    <x v="1"/>
    <s v="OD0008"/>
    <s v="Bodrex Extra"/>
    <s v="Obat Sakit Kepala &amp; Demam"/>
    <s v="OD0008|"/>
    <n v="3"/>
    <m/>
    <s v=""/>
    <s v="RS DQLab"/>
    <x v="1"/>
    <s v=""/>
    <s v=""/>
    <s v=""/>
    <n v="51753"/>
    <n v="155259"/>
  </r>
  <r>
    <s v="DQ-02485"/>
    <x v="382"/>
    <x v="1"/>
    <s v="OD0008"/>
    <s v="Bodrex Extra"/>
    <s v="Obat Sakit Kepala &amp; Demam"/>
    <s v="OD0008|"/>
    <n v="41"/>
    <m/>
    <s v=""/>
    <s v="RS DQLab"/>
    <x v="1"/>
    <s v=""/>
    <s v=""/>
    <s v=""/>
    <n v="51753"/>
    <n v="2121873"/>
  </r>
  <r>
    <s v="DQ-02486"/>
    <x v="382"/>
    <x v="1"/>
    <s v="OT0001"/>
    <s v="Otilon Ear Drops 8 mL"/>
    <s v="Obat Telinga"/>
    <s v="OT0001|"/>
    <n v="42"/>
    <m/>
    <s v=""/>
    <s v="RS DQLab"/>
    <x v="1"/>
    <s v=""/>
    <s v=""/>
    <s v=""/>
    <n v="55935"/>
    <n v="2349270"/>
  </r>
  <r>
    <s v="DQ-02487"/>
    <x v="382"/>
    <x v="1"/>
    <s v="OT0001"/>
    <s v="Otilon Ear Drops 8 mL"/>
    <s v="Obat Telinga"/>
    <s v="OT0001|"/>
    <n v="33"/>
    <m/>
    <s v=""/>
    <s v="RS DQLab"/>
    <x v="1"/>
    <s v=""/>
    <s v=""/>
    <s v=""/>
    <n v="55935"/>
    <n v="1845855"/>
  </r>
  <r>
    <s v="DQ-02488"/>
    <x v="382"/>
    <x v="1"/>
    <s v="OT0001"/>
    <s v="Otilon Ear Drops 8 mL"/>
    <s v="Obat Telinga"/>
    <s v="OT0001|"/>
    <n v="35"/>
    <m/>
    <s v=""/>
    <s v="RS DQLab"/>
    <x v="1"/>
    <s v=""/>
    <s v=""/>
    <s v=""/>
    <n v="55935"/>
    <n v="1957725"/>
  </r>
  <r>
    <s v="DQ-02489"/>
    <x v="382"/>
    <x v="1"/>
    <s v="OB0007"/>
    <s v="Vicks Inhaler 0.5 mL"/>
    <s v="Obat Batuk &amp; Pilek"/>
    <s v="OB0007|"/>
    <n v="104"/>
    <m/>
    <s v=""/>
    <s v="RS DQLab"/>
    <x v="1"/>
    <s v=""/>
    <s v=""/>
    <s v=""/>
    <n v="16430"/>
    <n v="1708720"/>
  </r>
  <r>
    <s v="DQ-02490"/>
    <x v="383"/>
    <x v="1"/>
    <s v="OB0002"/>
    <s v="Decolsen 1 Strip 4 Tablet"/>
    <s v="Obat Batuk &amp; Pilek"/>
    <s v="OB0002|"/>
    <n v="7"/>
    <m/>
    <s v=""/>
    <s v="RS DQLab"/>
    <x v="1"/>
    <s v=""/>
    <s v=""/>
    <s v=""/>
    <n v="2915"/>
    <n v="20405"/>
  </r>
  <r>
    <s v="DQ-02491"/>
    <x v="383"/>
    <x v="1"/>
    <s v="OD0008"/>
    <s v="Bodrex Extra"/>
    <s v="Obat Sakit Kepala &amp; Demam"/>
    <s v="OD0008|"/>
    <n v="31"/>
    <m/>
    <s v=""/>
    <s v="RS DQLab"/>
    <x v="1"/>
    <s v=""/>
    <s v=""/>
    <s v=""/>
    <n v="51753"/>
    <n v="1604343"/>
  </r>
  <r>
    <s v="DQ-02492"/>
    <x v="383"/>
    <x v="1"/>
    <s v="OD0009"/>
    <s v="Sanmol 500 MG 4 Tablet"/>
    <s v="Obat Sakit Kepala &amp; Demam"/>
    <s v="OD0009|"/>
    <n v="26"/>
    <m/>
    <s v=""/>
    <s v="RS DQLab"/>
    <x v="1"/>
    <s v=""/>
    <s v=""/>
    <s v=""/>
    <n v="1619"/>
    <n v="42094"/>
  </r>
  <r>
    <s v="DQ-02493"/>
    <x v="383"/>
    <x v="1"/>
    <s v="OH0003"/>
    <s v="Candesartan Ogb Dexa"/>
    <s v="Obat Hipertensi"/>
    <s v="OH0003|"/>
    <n v="18"/>
    <m/>
    <s v=""/>
    <s v="RS DQLab"/>
    <x v="1"/>
    <s v=""/>
    <s v=""/>
    <s v=""/>
    <n v="5095"/>
    <n v="91710"/>
  </r>
  <r>
    <s v="DQ-02494"/>
    <x v="383"/>
    <x v="1"/>
    <s v="OD0001"/>
    <s v="Koolfever"/>
    <s v="Obat Sakit Kepala &amp; Demam"/>
    <s v="OD0001|"/>
    <n v="29"/>
    <m/>
    <s v=""/>
    <s v="RS DQLab"/>
    <x v="1"/>
    <s v=""/>
    <s v=""/>
    <s v=""/>
    <n v="7620"/>
    <n v="220980"/>
  </r>
  <r>
    <s v="DQ-02495"/>
    <x v="383"/>
    <x v="1"/>
    <s v="OB0007"/>
    <s v="Vicks Inhaler 0.5 mL"/>
    <s v="Obat Batuk &amp; Pilek"/>
    <s v="OB0007|"/>
    <n v="36"/>
    <m/>
    <s v=""/>
    <s v="RS DQLab"/>
    <x v="1"/>
    <s v=""/>
    <s v=""/>
    <s v=""/>
    <n v="16430"/>
    <n v="591480"/>
  </r>
  <r>
    <s v="DQ-02496"/>
    <x v="383"/>
    <x v="1"/>
    <s v="OA0003"/>
    <s v="Acetylcysteine Mahakam 200 mg"/>
    <s v="Obat Alergi"/>
    <s v="OA0003|"/>
    <n v="5"/>
    <m/>
    <s v=""/>
    <s v="RS DQLab"/>
    <x v="1"/>
    <s v=""/>
    <s v=""/>
    <s v=""/>
    <n v="33330"/>
    <n v="166650"/>
  </r>
  <r>
    <s v="DQ-02497"/>
    <x v="383"/>
    <x v="1"/>
    <s v="OD0005"/>
    <s v="Panadol Anak Tablet 1 Strip"/>
    <s v="Obat Sakit Kepala &amp; Demam"/>
    <s v="OD0005|"/>
    <n v="97"/>
    <m/>
    <s v=""/>
    <s v="RS DQLab"/>
    <x v="1"/>
    <s v=""/>
    <s v=""/>
    <s v=""/>
    <n v="25450"/>
    <n v="2468650"/>
  </r>
  <r>
    <s v="DQ-02498"/>
    <x v="384"/>
    <x v="1"/>
    <s v="OB0002"/>
    <s v="Decolsen 1 Strip 4 Tablet"/>
    <s v="Obat Batuk &amp; Pilek"/>
    <s v="OB0002|"/>
    <n v="52"/>
    <m/>
    <s v=""/>
    <s v="RS DQLab"/>
    <x v="1"/>
    <s v=""/>
    <s v=""/>
    <s v=""/>
    <n v="2915"/>
    <n v="151580"/>
  </r>
  <r>
    <s v="DQ-02499"/>
    <x v="384"/>
    <x v="1"/>
    <s v="OB0002"/>
    <s v="Decolsen 1 Strip 4 Tablet"/>
    <s v="Obat Batuk &amp; Pilek"/>
    <s v="OB0002|"/>
    <n v="76"/>
    <m/>
    <s v=""/>
    <s v="RS DQLab"/>
    <x v="1"/>
    <s v=""/>
    <s v=""/>
    <s v=""/>
    <n v="2915"/>
    <n v="221540"/>
  </r>
  <r>
    <s v="DQ-02500"/>
    <x v="384"/>
    <x v="1"/>
    <s v="OA0005"/>
    <s v="Bedak Heroxyn 150 gr"/>
    <s v="Obat Alergi"/>
    <s v="OA0005|"/>
    <n v="59"/>
    <m/>
    <s v=""/>
    <s v="RS DQLab"/>
    <x v="1"/>
    <s v=""/>
    <s v=""/>
    <s v=""/>
    <n v="17170"/>
    <n v="1013030"/>
  </r>
  <r>
    <s v="DQ-02501"/>
    <x v="384"/>
    <x v="1"/>
    <s v="OH0005"/>
    <s v="Irbesartan"/>
    <s v="Obat Hipertensi"/>
    <s v="OH0005|"/>
    <n v="41"/>
    <m/>
    <s v=""/>
    <s v="RS DQLab"/>
    <x v="1"/>
    <s v=""/>
    <s v=""/>
    <s v=""/>
    <n v="109447"/>
    <n v="4487327"/>
  </r>
  <r>
    <s v="DQ-02502"/>
    <x v="384"/>
    <x v="1"/>
    <s v="OD0009"/>
    <s v="Sanmol 500 MG 4 Tablet"/>
    <s v="Obat Sakit Kepala &amp; Demam"/>
    <s v="OD0009|"/>
    <n v="19"/>
    <m/>
    <s v=""/>
    <s v="RS DQLab"/>
    <x v="1"/>
    <s v=""/>
    <s v=""/>
    <s v=""/>
    <n v="1619"/>
    <n v="30761"/>
  </r>
  <r>
    <s v="DQ-02503"/>
    <x v="384"/>
    <x v="1"/>
    <s v="OD0009"/>
    <s v="Sanmol 500 MG 4 Tablet"/>
    <s v="Obat Sakit Kepala &amp; Demam"/>
    <s v="OD0009|"/>
    <n v="29"/>
    <m/>
    <s v=""/>
    <s v="RS DQLab"/>
    <x v="1"/>
    <s v=""/>
    <s v=""/>
    <s v=""/>
    <n v="1619"/>
    <n v="46951"/>
  </r>
  <r>
    <s v="DQ-02504"/>
    <x v="384"/>
    <x v="1"/>
    <s v="OT0001"/>
    <s v="Otilon Ear Drops 8 mL"/>
    <s v="Obat Telinga"/>
    <s v="OT0001|"/>
    <n v="28"/>
    <m/>
    <s v=""/>
    <s v="RS DQLab"/>
    <x v="1"/>
    <s v=""/>
    <s v=""/>
    <s v=""/>
    <n v="55935"/>
    <n v="1566180"/>
  </r>
  <r>
    <s v="DQ-02505"/>
    <x v="385"/>
    <x v="1"/>
    <s v="OD0008"/>
    <s v="Bodrex Extra"/>
    <s v="Obat Sakit Kepala &amp; Demam"/>
    <s v="OD0008|"/>
    <n v="18"/>
    <m/>
    <s v=""/>
    <s v="RS DQLab"/>
    <x v="1"/>
    <s v=""/>
    <s v=""/>
    <s v=""/>
    <n v="51753"/>
    <n v="931554"/>
  </r>
  <r>
    <s v="DQ-02506"/>
    <x v="385"/>
    <x v="1"/>
    <s v="OA0005"/>
    <s v="Bedak Heroxyn 150 gr"/>
    <s v="Obat Alergi"/>
    <s v="OA0005|"/>
    <n v="52"/>
    <m/>
    <s v=""/>
    <s v="RS DQLab"/>
    <x v="1"/>
    <s v=""/>
    <s v=""/>
    <s v=""/>
    <n v="17170"/>
    <n v="892840"/>
  </r>
  <r>
    <s v="DQ-02507"/>
    <x v="385"/>
    <x v="1"/>
    <s v="OB0006"/>
    <s v="Ultraflu Box Isi 25 Strip"/>
    <s v="Obat Batuk &amp; Pilek"/>
    <s v="OB0006|"/>
    <n v="1"/>
    <m/>
    <s v=""/>
    <s v="RS DQLab"/>
    <x v="1"/>
    <s v=""/>
    <s v=""/>
    <s v=""/>
    <n v="73805"/>
    <n v="73805"/>
  </r>
  <r>
    <s v="DQ-02508"/>
    <x v="385"/>
    <x v="1"/>
    <s v="OD0011"/>
    <s v="Paramex Tablet / Obat"/>
    <s v="Obat Sakit Kepala &amp; Demam"/>
    <s v="OD0011|"/>
    <n v="221"/>
    <m/>
    <s v=""/>
    <s v="RS DQLab"/>
    <x v="1"/>
    <s v=""/>
    <s v=""/>
    <s v=""/>
    <n v="2586"/>
    <n v="571506"/>
  </r>
  <r>
    <s v="DQ-02509"/>
    <x v="385"/>
    <x v="1"/>
    <s v="OH0001"/>
    <s v="Carditens"/>
    <s v="Obat Hipertensi"/>
    <s v="OH0001|"/>
    <n v="11"/>
    <m/>
    <s v=""/>
    <s v="RS DQLab"/>
    <x v="1"/>
    <s v=""/>
    <s v=""/>
    <s v=""/>
    <n v="100900"/>
    <n v="1109900"/>
  </r>
  <r>
    <s v="DQ-02510"/>
    <x v="385"/>
    <x v="1"/>
    <s v="OH0001"/>
    <s v="Carditens"/>
    <s v="Obat Hipertensi"/>
    <s v="OH0001|"/>
    <n v="41"/>
    <m/>
    <s v=""/>
    <s v="RS DQLab"/>
    <x v="1"/>
    <s v=""/>
    <s v=""/>
    <s v=""/>
    <n v="100900"/>
    <n v="4136900"/>
  </r>
  <r>
    <s v="DQ-02511"/>
    <x v="385"/>
    <x v="1"/>
    <s v="OB0001"/>
    <s v="Neozep Forte 1 Strip 4 Tablet"/>
    <s v="Obat Batuk &amp; Pilek"/>
    <s v="OB0001|"/>
    <n v="29"/>
    <m/>
    <s v=""/>
    <s v="RS DQLab"/>
    <x v="1"/>
    <s v=""/>
    <s v=""/>
    <s v=""/>
    <n v="2338"/>
    <n v="67802"/>
  </r>
  <r>
    <s v="DQ-02512"/>
    <x v="386"/>
    <x v="1"/>
    <s v="OH0005"/>
    <s v="Irbesartan"/>
    <s v="Obat Hipertensi"/>
    <s v="OH0005|"/>
    <n v="16"/>
    <m/>
    <s v=""/>
    <s v="RS DQLab"/>
    <x v="1"/>
    <s v=""/>
    <s v=""/>
    <s v=""/>
    <n v="109447"/>
    <n v="1751152"/>
  </r>
  <r>
    <s v="DQ-02513"/>
    <x v="387"/>
    <x v="1"/>
    <s v="OD0011"/>
    <s v="Paramex Tablet / Obat"/>
    <s v="Obat Sakit Kepala &amp; Demam"/>
    <s v="OD0011|"/>
    <n v="25"/>
    <m/>
    <s v=""/>
    <s v="RS DQLab"/>
    <x v="1"/>
    <s v=""/>
    <s v=""/>
    <s v=""/>
    <n v="2586"/>
    <n v="64650"/>
  </r>
  <r>
    <s v="DQ-02514"/>
    <x v="387"/>
    <x v="1"/>
    <s v="OD0011"/>
    <s v="Paramex Tablet / Obat"/>
    <s v="Obat Sakit Kepala &amp; Demam"/>
    <s v="OD0011|"/>
    <n v="10"/>
    <m/>
    <s v=""/>
    <s v="RS DQLab"/>
    <x v="1"/>
    <s v=""/>
    <s v=""/>
    <s v=""/>
    <n v="2586"/>
    <n v="25860"/>
  </r>
  <r>
    <s v="DQ-02515"/>
    <x v="387"/>
    <x v="1"/>
    <s v="OA0004"/>
    <s v="Bisoprolol Ogb Dexa"/>
    <s v="Obat Alergi"/>
    <s v="OA0004|"/>
    <n v="43"/>
    <m/>
    <s v=""/>
    <s v="RS DQLab"/>
    <x v="1"/>
    <s v=""/>
    <s v=""/>
    <s v=""/>
    <n v="10180"/>
    <n v="437740"/>
  </r>
  <r>
    <s v="DQ-02516"/>
    <x v="387"/>
    <x v="1"/>
    <s v="OB0007"/>
    <s v="Vicks Inhaler 0.5 mL"/>
    <s v="Obat Batuk &amp; Pilek"/>
    <s v="OB0007|"/>
    <n v="9"/>
    <m/>
    <s v=""/>
    <s v="RS DQLab"/>
    <x v="1"/>
    <s v=""/>
    <s v=""/>
    <s v=""/>
    <n v="16430"/>
    <n v="147870"/>
  </r>
  <r>
    <s v="DQ-02517"/>
    <x v="388"/>
    <x v="1"/>
    <s v="OA0005"/>
    <s v="Bedak Heroxyn 150 gr"/>
    <s v="Obat Alergi"/>
    <s v="OA0005|"/>
    <n v="45"/>
    <m/>
    <s v=""/>
    <s v="RS DQLab"/>
    <x v="1"/>
    <s v=""/>
    <s v=""/>
    <s v=""/>
    <n v="17170"/>
    <n v="772650"/>
  </r>
  <r>
    <s v="DQ-02518"/>
    <x v="388"/>
    <x v="1"/>
    <s v="OH0005"/>
    <s v="Irbesartan"/>
    <s v="Obat Hipertensi"/>
    <s v="OH0005|"/>
    <n v="26"/>
    <m/>
    <s v=""/>
    <s v="RS DQLab"/>
    <x v="1"/>
    <s v=""/>
    <s v=""/>
    <s v=""/>
    <n v="109447"/>
    <n v="2845622"/>
  </r>
  <r>
    <s v="DQ-02519"/>
    <x v="388"/>
    <x v="1"/>
    <s v="OT0001"/>
    <s v="Otilon Ear Drops 8 mL"/>
    <s v="Obat Telinga"/>
    <s v="OT0001|"/>
    <n v="38"/>
    <m/>
    <s v=""/>
    <s v="RS DQLab"/>
    <x v="1"/>
    <s v=""/>
    <s v=""/>
    <s v=""/>
    <n v="55935"/>
    <n v="2125530"/>
  </r>
  <r>
    <s v="DQ-02520"/>
    <x v="388"/>
    <x v="1"/>
    <s v="OH0003"/>
    <s v="Candesartan Ogb Dexa"/>
    <s v="Obat Hipertensi"/>
    <s v="OH0003|"/>
    <n v="17"/>
    <m/>
    <s v=""/>
    <s v="RS DQLab"/>
    <x v="1"/>
    <s v=""/>
    <s v=""/>
    <s v=""/>
    <n v="5095"/>
    <n v="86615"/>
  </r>
  <r>
    <s v="DQ-02521"/>
    <x v="388"/>
    <x v="1"/>
    <s v="OA0006"/>
    <s v="Dexteem Box Plus 100 Tablet"/>
    <s v="Obat Alergi"/>
    <s v="OA0006|"/>
    <n v="5"/>
    <m/>
    <s v=""/>
    <s v="RS DQLab"/>
    <x v="1"/>
    <s v=""/>
    <s v=""/>
    <s v=""/>
    <n v="25449"/>
    <n v="127245"/>
  </r>
  <r>
    <s v="DQ-02522"/>
    <x v="388"/>
    <x v="1"/>
    <s v="OB0006"/>
    <s v="Ultraflu Box Isi 25 Strip"/>
    <s v="Obat Batuk &amp; Pilek"/>
    <s v="OB0006|"/>
    <n v="8"/>
    <m/>
    <s v=""/>
    <s v="RS DQLab"/>
    <x v="1"/>
    <s v=""/>
    <s v=""/>
    <s v=""/>
    <n v="73805"/>
    <n v="590440"/>
  </r>
  <r>
    <s v="DQ-02523"/>
    <x v="388"/>
    <x v="1"/>
    <s v="OD0001"/>
    <s v="Koolfever"/>
    <s v="Obat Sakit Kepala &amp; Demam"/>
    <s v="OD0001|"/>
    <n v="13"/>
    <m/>
    <s v=""/>
    <s v="RS DQLab"/>
    <x v="1"/>
    <s v=""/>
    <s v=""/>
    <s v=""/>
    <n v="7620"/>
    <n v="99060"/>
  </r>
  <r>
    <s v="DQ-02524"/>
    <x v="388"/>
    <x v="1"/>
    <s v="OK0002"/>
    <s v="Hyperchol 100 MG 12 KPS"/>
    <s v="Obat Kolesterol"/>
    <s v="OK0002|"/>
    <n v="38"/>
    <m/>
    <s v=""/>
    <s v="RS DQLab"/>
    <x v="1"/>
    <s v=""/>
    <s v=""/>
    <s v=""/>
    <n v="43442"/>
    <n v="1650796"/>
  </r>
  <r>
    <s v="DQ-02525"/>
    <x v="388"/>
    <x v="1"/>
    <s v="OH0004"/>
    <s v="Amlodipine Besilate"/>
    <s v="Obat Hipertensi"/>
    <s v="OH0004|"/>
    <n v="7"/>
    <m/>
    <s v=""/>
    <s v="RS DQLab"/>
    <x v="1"/>
    <s v=""/>
    <s v=""/>
    <s v=""/>
    <n v="7504"/>
    <n v="52528"/>
  </r>
  <r>
    <s v="DQ-02526"/>
    <x v="388"/>
    <x v="1"/>
    <s v="OB0001"/>
    <s v="Neozep Forte 1 Strip 4 Tablet"/>
    <s v="Obat Batuk &amp; Pilek"/>
    <s v="OB0001|"/>
    <n v="12"/>
    <m/>
    <s v=""/>
    <s v="RS DQLab"/>
    <x v="1"/>
    <s v=""/>
    <s v=""/>
    <s v=""/>
    <n v="2338"/>
    <n v="28056"/>
  </r>
  <r>
    <s v="DQ-02527"/>
    <x v="388"/>
    <x v="1"/>
    <s v="OA0001"/>
    <s v="Ozen 10 MG Blister"/>
    <s v="Obat Alergi"/>
    <s v="OA0001|"/>
    <n v="16"/>
    <m/>
    <s v=""/>
    <s v="RS DQLab"/>
    <x v="1"/>
    <s v=""/>
    <s v=""/>
    <s v=""/>
    <n v="18816"/>
    <n v="301056"/>
  </r>
  <r>
    <s v="DQ-02528"/>
    <x v="389"/>
    <x v="1"/>
    <s v="OB0002"/>
    <s v="Decolsen 1 Strip 4 Tablet"/>
    <s v="Obat Batuk &amp; Pilek"/>
    <s v="OB0002|"/>
    <n v="19"/>
    <m/>
    <s v=""/>
    <s v="RS DQLab"/>
    <x v="1"/>
    <s v=""/>
    <s v=""/>
    <s v=""/>
    <n v="2915"/>
    <n v="55385"/>
  </r>
  <r>
    <s v="DQ-02529"/>
    <x v="389"/>
    <x v="1"/>
    <s v="OD0008"/>
    <s v="Bodrex Extra"/>
    <s v="Obat Sakit Kepala &amp; Demam"/>
    <s v="OD0008|"/>
    <n v="14"/>
    <m/>
    <s v=""/>
    <s v="RS DQLab"/>
    <x v="1"/>
    <s v=""/>
    <s v=""/>
    <s v=""/>
    <n v="51753"/>
    <n v="724542"/>
  </r>
  <r>
    <s v="DQ-02530"/>
    <x v="389"/>
    <x v="1"/>
    <s v="OD0001"/>
    <s v="Koolfever"/>
    <s v="Obat Sakit Kepala &amp; Demam"/>
    <s v="OD0001|"/>
    <n v="11"/>
    <m/>
    <s v=""/>
    <s v="RS DQLab"/>
    <x v="1"/>
    <s v=""/>
    <s v=""/>
    <s v=""/>
    <n v="7620"/>
    <n v="83820"/>
  </r>
  <r>
    <s v="DQ-02531"/>
    <x v="389"/>
    <x v="1"/>
    <s v="OH0004"/>
    <s v="Amlodipine Besilate"/>
    <s v="Obat Hipertensi"/>
    <s v="OH0004|"/>
    <n v="41"/>
    <m/>
    <s v=""/>
    <s v="RS DQLab"/>
    <x v="1"/>
    <s v=""/>
    <s v=""/>
    <s v=""/>
    <n v="7504"/>
    <n v="307664"/>
  </r>
  <r>
    <s v="DQ-02532"/>
    <x v="390"/>
    <x v="1"/>
    <s v="OB0002"/>
    <s v="Decolsen 1 Strip 4 Tablet"/>
    <s v="Obat Batuk &amp; Pilek"/>
    <s v="OB0002|"/>
    <n v="86"/>
    <m/>
    <s v=""/>
    <s v="RS DQLab"/>
    <x v="1"/>
    <s v=""/>
    <s v=""/>
    <s v=""/>
    <n v="2915"/>
    <n v="250690"/>
  </r>
  <r>
    <s v="DQ-02533"/>
    <x v="390"/>
    <x v="1"/>
    <s v="OD0009"/>
    <s v="Sanmol 500 MG 4 Tablet"/>
    <s v="Obat Sakit Kepala &amp; Demam"/>
    <s v="OD0009|"/>
    <n v="40"/>
    <m/>
    <s v=""/>
    <s v="RS DQLab"/>
    <x v="1"/>
    <s v=""/>
    <s v=""/>
    <s v=""/>
    <n v="1619"/>
    <n v="64760"/>
  </r>
  <r>
    <s v="DQ-02534"/>
    <x v="390"/>
    <x v="1"/>
    <s v="OB0006"/>
    <s v="Ultraflu Box Isi 25 Strip"/>
    <s v="Obat Batuk &amp; Pilek"/>
    <s v="OB0006|"/>
    <n v="6"/>
    <m/>
    <s v=""/>
    <s v="RS DQLab"/>
    <x v="1"/>
    <s v=""/>
    <s v=""/>
    <s v=""/>
    <n v="73805"/>
    <n v="442830"/>
  </r>
  <r>
    <s v="DQ-02535"/>
    <x v="391"/>
    <x v="1"/>
    <s v="OB0002"/>
    <s v="Decolsen 1 Strip 4 Tablet"/>
    <s v="Obat Batuk &amp; Pilek"/>
    <s v="OB0002|"/>
    <n v="19"/>
    <m/>
    <s v=""/>
    <s v="RS DQLab"/>
    <x v="1"/>
    <s v=""/>
    <s v=""/>
    <s v=""/>
    <n v="2915"/>
    <n v="55385"/>
  </r>
  <r>
    <s v="DQ-02536"/>
    <x v="391"/>
    <x v="1"/>
    <s v="OD0008"/>
    <s v="Bodrex Extra"/>
    <s v="Obat Sakit Kepala &amp; Demam"/>
    <s v="OD0008|"/>
    <n v="42"/>
    <m/>
    <s v=""/>
    <s v="RS DQLab"/>
    <x v="1"/>
    <s v=""/>
    <s v=""/>
    <s v=""/>
    <n v="51753"/>
    <n v="2173626"/>
  </r>
  <r>
    <s v="DQ-02537"/>
    <x v="391"/>
    <x v="1"/>
    <s v="OA0005"/>
    <s v="Bedak Heroxyn 150 gr"/>
    <s v="Obat Alergi"/>
    <s v="OA0005|"/>
    <n v="36"/>
    <m/>
    <s v=""/>
    <s v="RS DQLab"/>
    <x v="1"/>
    <s v=""/>
    <s v=""/>
    <s v=""/>
    <n v="17170"/>
    <n v="618120"/>
  </r>
  <r>
    <s v="DQ-02538"/>
    <x v="391"/>
    <x v="1"/>
    <s v="OD0011"/>
    <s v="Paramex Tablet / Obat"/>
    <s v="Obat Sakit Kepala &amp; Demam"/>
    <s v="OD0011|"/>
    <n v="8"/>
    <m/>
    <s v=""/>
    <s v="RS DQLab"/>
    <x v="1"/>
    <s v=""/>
    <s v=""/>
    <s v=""/>
    <n v="2586"/>
    <n v="20688"/>
  </r>
  <r>
    <s v="DQ-02539"/>
    <x v="391"/>
    <x v="1"/>
    <s v="OD0001"/>
    <s v="Koolfever"/>
    <s v="Obat Sakit Kepala &amp; Demam"/>
    <s v="OD0001|"/>
    <n v="93"/>
    <m/>
    <s v=""/>
    <s v="RS DQLab"/>
    <x v="1"/>
    <s v=""/>
    <s v=""/>
    <s v=""/>
    <n v="7620"/>
    <n v="708660"/>
  </r>
  <r>
    <s v="DQ-02540"/>
    <x v="391"/>
    <x v="1"/>
    <s v="OK0002"/>
    <s v="Hyperchol 100 MG 12 KPS"/>
    <s v="Obat Kolesterol"/>
    <s v="OK0002|"/>
    <n v="16"/>
    <m/>
    <s v=""/>
    <s v="RS DQLab"/>
    <x v="1"/>
    <s v=""/>
    <s v=""/>
    <s v=""/>
    <n v="43442"/>
    <n v="695072"/>
  </r>
  <r>
    <s v="DQ-02541"/>
    <x v="391"/>
    <x v="1"/>
    <s v="OB0008"/>
    <s v="Konidin 4 Tablet"/>
    <s v="Obat Batuk &amp; Pilek"/>
    <s v="OB0008|"/>
    <n v="19"/>
    <m/>
    <s v=""/>
    <s v="RS DQLab"/>
    <x v="1"/>
    <s v=""/>
    <s v=""/>
    <s v=""/>
    <n v="2490"/>
    <n v="47310"/>
  </r>
  <r>
    <s v="DQ-02542"/>
    <x v="391"/>
    <x v="1"/>
    <s v="OD0010"/>
    <s v="Cilostazol Bernofarm"/>
    <s v="Obat Sakit Kepala &amp; Demam"/>
    <s v="OD0010|"/>
    <n v="21"/>
    <m/>
    <s v=""/>
    <s v="RS DQLab"/>
    <x v="1"/>
    <s v=""/>
    <s v=""/>
    <s v=""/>
    <n v="46223"/>
    <n v="970683"/>
  </r>
  <r>
    <s v="DQ-02543"/>
    <x v="392"/>
    <x v="1"/>
    <s v="OA0005"/>
    <s v="Bedak Heroxyn 150 gr"/>
    <s v="Obat Alergi"/>
    <s v="OA0005|"/>
    <n v="67"/>
    <m/>
    <s v=""/>
    <s v="RS DQLab"/>
    <x v="1"/>
    <s v=""/>
    <s v=""/>
    <s v=""/>
    <n v="17170"/>
    <n v="1150390"/>
  </r>
  <r>
    <s v="DQ-02544"/>
    <x v="392"/>
    <x v="1"/>
    <s v="OA0005"/>
    <s v="Bedak Heroxyn 150 gr"/>
    <s v="Obat Alergi"/>
    <s v="OA0005|"/>
    <n v="20"/>
    <m/>
    <s v=""/>
    <s v="RS DQLab"/>
    <x v="1"/>
    <s v=""/>
    <s v=""/>
    <s v=""/>
    <n v="17170"/>
    <n v="343400"/>
  </r>
  <r>
    <s v="DQ-02545"/>
    <x v="392"/>
    <x v="1"/>
    <s v="OH0003"/>
    <s v="Candesartan Ogb Dexa"/>
    <s v="Obat Hipertensi"/>
    <s v="OH0003|"/>
    <n v="24"/>
    <m/>
    <s v=""/>
    <s v="RS DQLab"/>
    <x v="1"/>
    <s v=""/>
    <s v=""/>
    <s v=""/>
    <n v="5095"/>
    <n v="122280"/>
  </r>
  <r>
    <s v="DQ-02546"/>
    <x v="392"/>
    <x v="1"/>
    <s v="OB0006"/>
    <s v="Ultraflu Box Isi 25 Strip"/>
    <s v="Obat Batuk &amp; Pilek"/>
    <s v="OB0006|"/>
    <n v="39"/>
    <m/>
    <s v=""/>
    <s v="RS DQLab"/>
    <x v="1"/>
    <s v=""/>
    <s v=""/>
    <s v=""/>
    <n v="73805"/>
    <n v="2878395"/>
  </r>
  <r>
    <s v="DQ-02547"/>
    <x v="393"/>
    <x v="1"/>
    <s v="OH0005"/>
    <s v="Irbesartan"/>
    <s v="Obat Hipertensi"/>
    <s v="OH0005|"/>
    <n v="24"/>
    <m/>
    <s v=""/>
    <s v="RS DQLab"/>
    <x v="1"/>
    <s v=""/>
    <s v=""/>
    <s v=""/>
    <n v="109447"/>
    <n v="2626728"/>
  </r>
  <r>
    <s v="DQ-02548"/>
    <x v="393"/>
    <x v="1"/>
    <s v="OH0003"/>
    <s v="Candesartan Ogb Dexa"/>
    <s v="Obat Hipertensi"/>
    <s v="OH0003|"/>
    <n v="19"/>
    <m/>
    <s v=""/>
    <s v="RS DQLab"/>
    <x v="1"/>
    <s v=""/>
    <s v=""/>
    <s v=""/>
    <n v="5095"/>
    <n v="96805"/>
  </r>
  <r>
    <s v="DQ-02549"/>
    <x v="393"/>
    <x v="1"/>
    <s v="OA0004"/>
    <s v="Bisoprolol Ogb Dexa"/>
    <s v="Obat Alergi"/>
    <s v="OA0004|"/>
    <n v="149"/>
    <m/>
    <s v=""/>
    <s v="RS DQLab"/>
    <x v="1"/>
    <s v=""/>
    <s v=""/>
    <s v=""/>
    <n v="10180"/>
    <n v="1516820"/>
  </r>
  <r>
    <s v="DQ-02550"/>
    <x v="393"/>
    <x v="1"/>
    <s v="OB0007"/>
    <s v="Vicks Inhaler 0.5 mL"/>
    <s v="Obat Batuk &amp; Pilek"/>
    <s v="OB0007|"/>
    <n v="78"/>
    <m/>
    <s v=""/>
    <s v="RS DQLab"/>
    <x v="1"/>
    <s v=""/>
    <s v=""/>
    <s v=""/>
    <n v="16430"/>
    <n v="1281540"/>
  </r>
  <r>
    <s v="DQ-02551"/>
    <x v="394"/>
    <x v="1"/>
    <s v="OD0008"/>
    <s v="Bodrex Extra"/>
    <s v="Obat Sakit Kepala &amp; Demam"/>
    <s v="OD0008|"/>
    <n v="39"/>
    <m/>
    <s v=""/>
    <s v="RS DQLab"/>
    <x v="1"/>
    <s v=""/>
    <s v=""/>
    <s v=""/>
    <n v="51753"/>
    <n v="2018367"/>
  </r>
  <r>
    <s v="DQ-02552"/>
    <x v="394"/>
    <x v="1"/>
    <s v="OD0009"/>
    <s v="Sanmol 500 MG 4 Tablet"/>
    <s v="Obat Sakit Kepala &amp; Demam"/>
    <s v="OD0009|"/>
    <n v="25"/>
    <m/>
    <s v=""/>
    <s v="RS DQLab"/>
    <x v="1"/>
    <s v=""/>
    <s v=""/>
    <s v=""/>
    <n v="1619"/>
    <n v="40475"/>
  </r>
  <r>
    <s v="DQ-02553"/>
    <x v="394"/>
    <x v="1"/>
    <s v="OH0003"/>
    <s v="Candesartan Ogb Dexa"/>
    <s v="Obat Hipertensi"/>
    <s v="OH0003|"/>
    <n v="13"/>
    <m/>
    <s v=""/>
    <s v="RS DQLab"/>
    <x v="1"/>
    <s v=""/>
    <s v=""/>
    <s v=""/>
    <n v="5095"/>
    <n v="66235"/>
  </r>
  <r>
    <s v="DQ-02554"/>
    <x v="394"/>
    <x v="1"/>
    <s v="OA0006"/>
    <s v="Dexteem Box Plus 100 Tablet"/>
    <s v="Obat Alergi"/>
    <s v="OA0006|"/>
    <n v="90"/>
    <m/>
    <s v=""/>
    <s v="RS DQLab"/>
    <x v="1"/>
    <s v=""/>
    <s v=""/>
    <s v=""/>
    <n v="25449"/>
    <n v="2290410"/>
  </r>
  <r>
    <s v="DQ-02555"/>
    <x v="394"/>
    <x v="1"/>
    <s v="OB0007"/>
    <s v="Vicks Inhaler 0.5 mL"/>
    <s v="Obat Batuk &amp; Pilek"/>
    <s v="OB0007|"/>
    <n v="2"/>
    <m/>
    <s v=""/>
    <s v="RS DQLab"/>
    <x v="1"/>
    <s v=""/>
    <s v=""/>
    <s v=""/>
    <n v="16430"/>
    <n v="32860"/>
  </r>
  <r>
    <s v="DQ-02556"/>
    <x v="394"/>
    <x v="1"/>
    <s v="OB0004"/>
    <s v="Lo Han Kuo Infusion 12"/>
    <s v="Obat Batuk &amp; Pilek"/>
    <s v="OB0004|"/>
    <n v="17"/>
    <m/>
    <s v=""/>
    <s v="RS DQLab"/>
    <x v="1"/>
    <s v=""/>
    <s v=""/>
    <s v=""/>
    <n v="24179"/>
    <n v="411043"/>
  </r>
  <r>
    <s v="DQ-02557"/>
    <x v="394"/>
    <x v="1"/>
    <s v="OD0006"/>
    <s v="Proris Ibuprofen"/>
    <s v="Obat Sakit Kepala &amp; Demam"/>
    <s v="OD0006|"/>
    <n v="19"/>
    <m/>
    <s v=""/>
    <s v="RS DQLab"/>
    <x v="1"/>
    <s v=""/>
    <s v=""/>
    <s v=""/>
    <n v="25275"/>
    <n v="480225"/>
  </r>
  <r>
    <s v="DQ-02558"/>
    <x v="395"/>
    <x v="1"/>
    <s v="OB0002"/>
    <s v="Decolsen 1 Strip 4 Tablet"/>
    <s v="Obat Batuk &amp; Pilek"/>
    <s v="OB0002|"/>
    <n v="36"/>
    <m/>
    <s v=""/>
    <s v="RS DQLab"/>
    <x v="1"/>
    <s v=""/>
    <s v=""/>
    <s v=""/>
    <n v="2915"/>
    <n v="104940"/>
  </r>
  <r>
    <s v="DQ-02559"/>
    <x v="395"/>
    <x v="1"/>
    <s v="OD0009"/>
    <s v="Sanmol 500 MG 4 Tablet"/>
    <s v="Obat Sakit Kepala &amp; Demam"/>
    <s v="OD0009|"/>
    <n v="42"/>
    <m/>
    <s v=""/>
    <s v="RS DQLab"/>
    <x v="1"/>
    <s v=""/>
    <s v=""/>
    <s v=""/>
    <n v="1619"/>
    <n v="67998"/>
  </r>
  <r>
    <s v="DQ-02560"/>
    <x v="395"/>
    <x v="1"/>
    <s v="OT0001"/>
    <s v="Otilon Ear Drops 8 mL"/>
    <s v="Obat Telinga"/>
    <s v="OT0001|"/>
    <n v="5"/>
    <m/>
    <s v=""/>
    <s v="RS DQLab"/>
    <x v="1"/>
    <s v=""/>
    <s v=""/>
    <s v=""/>
    <n v="55935"/>
    <n v="279675"/>
  </r>
  <r>
    <s v="DQ-02561"/>
    <x v="395"/>
    <x v="1"/>
    <s v="OA0006"/>
    <s v="Dexteem Box Plus 100 Tablet"/>
    <s v="Obat Alergi"/>
    <s v="OA0006|"/>
    <n v="1"/>
    <m/>
    <s v=""/>
    <s v="RS DQLab"/>
    <x v="1"/>
    <s v=""/>
    <s v=""/>
    <s v=""/>
    <n v="25449"/>
    <n v="25449"/>
  </r>
  <r>
    <s v="DQ-02562"/>
    <x v="395"/>
    <x v="1"/>
    <s v="OB0006"/>
    <s v="Ultraflu Box Isi 25 Strip"/>
    <s v="Obat Batuk &amp; Pilek"/>
    <s v="OB0006|"/>
    <n v="94"/>
    <m/>
    <s v=""/>
    <s v="RS DQLab"/>
    <x v="1"/>
    <s v=""/>
    <s v=""/>
    <s v=""/>
    <n v="73805"/>
    <n v="6937670"/>
  </r>
  <r>
    <s v="DQ-02563"/>
    <x v="395"/>
    <x v="1"/>
    <s v="OD0001"/>
    <s v="Koolfever"/>
    <s v="Obat Sakit Kepala &amp; Demam"/>
    <s v="OD0001|"/>
    <n v="2"/>
    <m/>
    <s v=""/>
    <s v="RS DQLab"/>
    <x v="1"/>
    <s v=""/>
    <s v=""/>
    <s v=""/>
    <n v="7620"/>
    <n v="15240"/>
  </r>
  <r>
    <s v="DQ-02564"/>
    <x v="395"/>
    <x v="1"/>
    <s v="OD0006"/>
    <s v="Proris Ibuprofen"/>
    <s v="Obat Sakit Kepala &amp; Demam"/>
    <s v="OD0006|"/>
    <n v="828"/>
    <m/>
    <s v=""/>
    <s v="RS DQLab"/>
    <x v="1"/>
    <s v=""/>
    <s v=""/>
    <s v=""/>
    <n v="25275"/>
    <n v="20927700"/>
  </r>
  <r>
    <s v="DQ-02565"/>
    <x v="395"/>
    <x v="1"/>
    <s v="OD0006"/>
    <s v="Proris Ibuprofen"/>
    <s v="Obat Sakit Kepala &amp; Demam"/>
    <s v="OD0006|"/>
    <n v="99"/>
    <m/>
    <s v=""/>
    <s v="RS DQLab"/>
    <x v="1"/>
    <s v=""/>
    <s v=""/>
    <s v=""/>
    <n v="25275"/>
    <n v="2502225"/>
  </r>
  <r>
    <s v="DQ-02566"/>
    <x v="395"/>
    <x v="1"/>
    <s v="OB0001"/>
    <s v="Neozep Forte 1 Strip 4 Tablet"/>
    <s v="Obat Batuk &amp; Pilek"/>
    <s v="OB0001|"/>
    <n v="11"/>
    <m/>
    <s v=""/>
    <s v="RS DQLab"/>
    <x v="1"/>
    <s v=""/>
    <s v=""/>
    <s v=""/>
    <n v="2338"/>
    <n v="25718"/>
  </r>
  <r>
    <s v="DQ-02567"/>
    <x v="396"/>
    <x v="1"/>
    <s v="OB0002"/>
    <s v="Decolsen 1 Strip 4 Tablet"/>
    <s v="Obat Batuk &amp; Pilek"/>
    <s v="OB0002|"/>
    <n v="24"/>
    <m/>
    <s v=""/>
    <s v="RS DQLab"/>
    <x v="1"/>
    <s v=""/>
    <s v=""/>
    <s v=""/>
    <n v="2915"/>
    <n v="69960"/>
  </r>
  <r>
    <s v="DQ-02568"/>
    <x v="396"/>
    <x v="1"/>
    <s v="OH0005"/>
    <s v="Irbesartan"/>
    <s v="Obat Hipertensi"/>
    <s v="OH0005|"/>
    <n v="11"/>
    <m/>
    <s v=""/>
    <s v="RS DQLab"/>
    <x v="1"/>
    <s v=""/>
    <s v=""/>
    <s v=""/>
    <n v="109447"/>
    <n v="1203917"/>
  </r>
  <r>
    <s v="DQ-02569"/>
    <x v="396"/>
    <x v="1"/>
    <s v="OD0009"/>
    <s v="Sanmol 500 MG 4 Tablet"/>
    <s v="Obat Sakit Kepala &amp; Demam"/>
    <s v="OD0009|"/>
    <n v="28"/>
    <m/>
    <s v=""/>
    <s v="RS DQLab"/>
    <x v="1"/>
    <s v=""/>
    <s v=""/>
    <s v=""/>
    <n v="1619"/>
    <n v="45332"/>
  </r>
  <r>
    <s v="DQ-02570"/>
    <x v="396"/>
    <x v="1"/>
    <s v="OH0003"/>
    <s v="Candesartan Ogb Dexa"/>
    <s v="Obat Hipertensi"/>
    <s v="OH0003|"/>
    <n v="11"/>
    <m/>
    <s v=""/>
    <s v="RS DQLab"/>
    <x v="1"/>
    <s v=""/>
    <s v=""/>
    <s v=""/>
    <n v="5095"/>
    <n v="56045"/>
  </r>
  <r>
    <s v="DQ-02571"/>
    <x v="396"/>
    <x v="1"/>
    <s v="OH0003"/>
    <s v="Candesartan Ogb Dexa"/>
    <s v="Obat Hipertensi"/>
    <s v="OH0003|"/>
    <n v="28"/>
    <m/>
    <s v=""/>
    <s v="RS DQLab"/>
    <x v="1"/>
    <s v=""/>
    <s v=""/>
    <s v=""/>
    <n v="5095"/>
    <n v="142660"/>
  </r>
  <r>
    <s v="DQ-02572"/>
    <x v="396"/>
    <x v="1"/>
    <s v="OH0003"/>
    <s v="Candesartan Ogb Dexa"/>
    <s v="Obat Hipertensi"/>
    <s v="OH0003|"/>
    <n v="49"/>
    <m/>
    <s v=""/>
    <s v="RS DQLab"/>
    <x v="1"/>
    <s v=""/>
    <s v=""/>
    <s v=""/>
    <n v="5095"/>
    <n v="249655"/>
  </r>
  <r>
    <s v="DQ-02573"/>
    <x v="396"/>
    <x v="1"/>
    <s v="OD0007"/>
    <s v="Sanmol Paracetamol"/>
    <s v="Obat Sakit Kepala &amp; Demam"/>
    <s v="OD0007|"/>
    <n v="24"/>
    <m/>
    <s v=""/>
    <s v="RS DQLab"/>
    <x v="1"/>
    <s v=""/>
    <s v=""/>
    <s v=""/>
    <n v="16261"/>
    <n v="390264"/>
  </r>
  <r>
    <s v="DQ-02574"/>
    <x v="396"/>
    <x v="1"/>
    <s v="OH0004"/>
    <s v="Amlodipine Besilate"/>
    <s v="Obat Hipertensi"/>
    <s v="OH0004|"/>
    <n v="2"/>
    <m/>
    <s v=""/>
    <s v="RS DQLab"/>
    <x v="1"/>
    <s v=""/>
    <s v=""/>
    <s v=""/>
    <n v="7504"/>
    <n v="15008"/>
  </r>
  <r>
    <s v="DQ-02575"/>
    <x v="396"/>
    <x v="1"/>
    <s v="OH0004"/>
    <s v="Amlodipine Besilate"/>
    <s v="Obat Hipertensi"/>
    <s v="OH0004|"/>
    <n v="1"/>
    <m/>
    <s v=""/>
    <s v="RS DQLab"/>
    <x v="1"/>
    <s v=""/>
    <s v=""/>
    <s v=""/>
    <n v="7504"/>
    <n v="7504"/>
  </r>
  <r>
    <s v="DQ-02576"/>
    <x v="397"/>
    <x v="1"/>
    <s v="OD0008"/>
    <s v="Bodrex Extra"/>
    <s v="Obat Sakit Kepala &amp; Demam"/>
    <s v="OD0008|"/>
    <n v="29"/>
    <m/>
    <s v=""/>
    <s v="RS DQLab"/>
    <x v="1"/>
    <s v=""/>
    <s v=""/>
    <s v=""/>
    <n v="51753"/>
    <n v="1500837"/>
  </r>
  <r>
    <s v="DQ-02577"/>
    <x v="397"/>
    <x v="1"/>
    <s v="OA0005"/>
    <s v="Bedak Heroxyn 150 gr"/>
    <s v="Obat Alergi"/>
    <s v="OA0005|"/>
    <n v="65"/>
    <m/>
    <s v=""/>
    <s v="RS DQLab"/>
    <x v="1"/>
    <s v=""/>
    <s v=""/>
    <s v=""/>
    <n v="17170"/>
    <n v="1116050"/>
  </r>
  <r>
    <s v="DQ-02578"/>
    <x v="397"/>
    <x v="1"/>
    <s v="OH0005"/>
    <s v="Irbesartan"/>
    <s v="Obat Hipertensi"/>
    <s v="OH0005|"/>
    <n v="20"/>
    <m/>
    <s v=""/>
    <s v="RS DQLab"/>
    <x v="1"/>
    <s v=""/>
    <s v=""/>
    <s v=""/>
    <n v="109447"/>
    <n v="2188940"/>
  </r>
  <r>
    <s v="DQ-02579"/>
    <x v="397"/>
    <x v="1"/>
    <s v="OD0009"/>
    <s v="Sanmol 500 MG 4 Tablet"/>
    <s v="Obat Sakit Kepala &amp; Demam"/>
    <s v="OD0009|"/>
    <n v="26"/>
    <m/>
    <s v=""/>
    <s v="RS DQLab"/>
    <x v="1"/>
    <s v=""/>
    <s v=""/>
    <s v=""/>
    <n v="1619"/>
    <n v="42094"/>
  </r>
  <r>
    <s v="DQ-02580"/>
    <x v="397"/>
    <x v="1"/>
    <s v="OT0001"/>
    <s v="Otilon Ear Drops 8 mL"/>
    <s v="Obat Telinga"/>
    <s v="OT0001|"/>
    <n v="24"/>
    <m/>
    <s v=""/>
    <s v="RS DQLab"/>
    <x v="1"/>
    <s v=""/>
    <s v=""/>
    <s v=""/>
    <n v="55935"/>
    <n v="1342440"/>
  </r>
  <r>
    <s v="DQ-02581"/>
    <x v="397"/>
    <x v="1"/>
    <s v="OT0001"/>
    <s v="Otilon Ear Drops 8 mL"/>
    <s v="Obat Telinga"/>
    <s v="OT0001|"/>
    <n v="5"/>
    <m/>
    <s v=""/>
    <s v="RS DQLab"/>
    <x v="1"/>
    <s v=""/>
    <s v=""/>
    <s v=""/>
    <n v="55935"/>
    <n v="279675"/>
  </r>
  <r>
    <s v="DQ-02582"/>
    <x v="397"/>
    <x v="1"/>
    <s v="OH0001"/>
    <s v="Carditens"/>
    <s v="Obat Hipertensi"/>
    <s v="OH0001|"/>
    <n v="61"/>
    <m/>
    <s v=""/>
    <s v="RS DQLab"/>
    <x v="1"/>
    <s v=""/>
    <s v=""/>
    <s v=""/>
    <n v="100900"/>
    <n v="6154900"/>
  </r>
  <r>
    <s v="DQ-02583"/>
    <x v="397"/>
    <x v="1"/>
    <s v="OB0007"/>
    <s v="Vicks Inhaler 0.5 mL"/>
    <s v="Obat Batuk &amp; Pilek"/>
    <s v="OB0007|DQLab-01"/>
    <n v="1000"/>
    <s v="DQLab-01"/>
    <s v="DQLab Pharmacy Kebon Jeruk"/>
    <m/>
    <x v="0"/>
    <n v="7"/>
    <n v="16031"/>
    <n v="16031000"/>
    <s v=""/>
    <s v=""/>
  </r>
  <r>
    <s v="DQ-02584"/>
    <x v="397"/>
    <x v="1"/>
    <s v="OD0008"/>
    <s v="Bodrex Extra"/>
    <s v="Obat Sakit Kepala &amp; Demam"/>
    <s v="OD0008|DQLab-09"/>
    <n v="2000"/>
    <s v="DQLab-09"/>
    <s v="DQLab Pharmacy Setiabudi"/>
    <m/>
    <x v="0"/>
    <n v="7"/>
    <n v="53770"/>
    <n v="107540000"/>
    <s v=""/>
    <s v=""/>
  </r>
  <r>
    <s v="DQ-02585"/>
    <x v="397"/>
    <x v="1"/>
    <s v="OH0001"/>
    <s v="Carditens"/>
    <s v="Obat Hipertensi"/>
    <s v="OH0001|DQLab-15"/>
    <n v="2000"/>
    <s v="DQLab-15"/>
    <s v="DQLab Pharmacy Cipayung"/>
    <m/>
    <x v="0"/>
    <n v="14"/>
    <n v="95034"/>
    <n v="190068000"/>
    <s v=""/>
    <s v=""/>
  </r>
  <r>
    <s v="DQ-02586"/>
    <x v="397"/>
    <x v="1"/>
    <s v="OH0005"/>
    <s v="Irbesartan"/>
    <s v="Obat Hipertensi"/>
    <s v="OH0005|DQLab-09"/>
    <n v="1000"/>
    <s v="DQLab-09"/>
    <s v="DQLab Pharmacy Setiabudi"/>
    <m/>
    <x v="0"/>
    <n v="21"/>
    <n v="108029"/>
    <n v="108029000"/>
    <s v=""/>
    <s v=""/>
  </r>
  <r>
    <s v="DQ-02587"/>
    <x v="398"/>
    <x v="1"/>
    <s v="OD0009"/>
    <s v="Sanmol 500 MG 4 Tablet"/>
    <s v="Obat Sakit Kepala &amp; Demam"/>
    <s v="OD0009|"/>
    <n v="20"/>
    <m/>
    <s v=""/>
    <s v="RS DQLab"/>
    <x v="1"/>
    <s v=""/>
    <s v=""/>
    <s v=""/>
    <n v="1619"/>
    <n v="32380"/>
  </r>
  <r>
    <s v="DQ-02588"/>
    <x v="398"/>
    <x v="1"/>
    <s v="OT0001"/>
    <s v="Otilon Ear Drops 8 mL"/>
    <s v="Obat Telinga"/>
    <s v="OT0001|"/>
    <n v="41"/>
    <m/>
    <s v=""/>
    <s v="RS DQLab"/>
    <x v="1"/>
    <s v=""/>
    <s v=""/>
    <s v=""/>
    <n v="55935"/>
    <n v="2293335"/>
  </r>
  <r>
    <s v="DQ-02589"/>
    <x v="398"/>
    <x v="1"/>
    <s v="OH0003"/>
    <s v="Candesartan Ogb Dexa"/>
    <s v="Obat Hipertensi"/>
    <s v="OH0003|"/>
    <n v="36"/>
    <m/>
    <s v=""/>
    <s v="RS DQLab"/>
    <x v="1"/>
    <s v=""/>
    <s v=""/>
    <s v=""/>
    <n v="5095"/>
    <n v="183420"/>
  </r>
  <r>
    <s v="DQ-02590"/>
    <x v="398"/>
    <x v="1"/>
    <s v="OA0006"/>
    <s v="Dexteem Box Plus 100 Tablet"/>
    <s v="Obat Alergi"/>
    <s v="OA0006|"/>
    <n v="188"/>
    <m/>
    <s v=""/>
    <s v="RS DQLab"/>
    <x v="1"/>
    <s v=""/>
    <s v=""/>
    <s v=""/>
    <n v="25449"/>
    <n v="4784412"/>
  </r>
  <r>
    <s v="DQ-02591"/>
    <x v="398"/>
    <x v="1"/>
    <s v="OD0007"/>
    <s v="Sanmol Paracetamol"/>
    <s v="Obat Sakit Kepala &amp; Demam"/>
    <s v="OD0007|"/>
    <n v="20"/>
    <m/>
    <s v=""/>
    <s v="RS DQLab"/>
    <x v="1"/>
    <s v=""/>
    <s v=""/>
    <s v=""/>
    <n v="16261"/>
    <n v="325220"/>
  </r>
  <r>
    <s v="DQ-02592"/>
    <x v="398"/>
    <x v="1"/>
    <s v="OH0001"/>
    <s v="Carditens"/>
    <s v="Obat Hipertensi"/>
    <s v="OH0001|"/>
    <n v="110"/>
    <m/>
    <s v=""/>
    <s v="RS DQLab"/>
    <x v="1"/>
    <s v=""/>
    <s v=""/>
    <s v=""/>
    <n v="100900"/>
    <n v="11099000"/>
  </r>
  <r>
    <s v="DQ-02593"/>
    <x v="398"/>
    <x v="1"/>
    <s v="OD0006"/>
    <s v="Proris Ibuprofen"/>
    <s v="Obat Sakit Kepala &amp; Demam"/>
    <s v="OD0006|"/>
    <n v="35"/>
    <m/>
    <s v=""/>
    <s v="RS DQLab"/>
    <x v="1"/>
    <s v=""/>
    <s v=""/>
    <s v=""/>
    <n v="25275"/>
    <n v="884625"/>
  </r>
  <r>
    <s v="DQ-02594"/>
    <x v="398"/>
    <x v="1"/>
    <s v="OD0005"/>
    <s v="Panadol Anak Tablet 1 Strip"/>
    <s v="Obat Sakit Kepala &amp; Demam"/>
    <s v="OD0005|"/>
    <n v="460"/>
    <m/>
    <s v=""/>
    <s v="RS DQLab"/>
    <x v="1"/>
    <s v=""/>
    <s v=""/>
    <s v=""/>
    <n v="25450"/>
    <n v="11707000"/>
  </r>
  <r>
    <s v="DQ-02595"/>
    <x v="399"/>
    <x v="1"/>
    <s v="OD0004"/>
    <s v="Hisamitsu Bye Bye Fever"/>
    <s v="Obat Sakit Kepala &amp; Demam"/>
    <s v="OD0004|"/>
    <n v="9"/>
    <m/>
    <s v=""/>
    <s v="RS DQLab"/>
    <x v="1"/>
    <s v=""/>
    <s v=""/>
    <s v=""/>
    <n v="7035"/>
    <n v="63315"/>
  </r>
  <r>
    <s v="DQ-02596"/>
    <x v="399"/>
    <x v="1"/>
    <s v="OD0007"/>
    <s v="Sanmol Paracetamol"/>
    <s v="Obat Sakit Kepala &amp; Demam"/>
    <s v="OD0007|"/>
    <n v="27"/>
    <m/>
    <s v=""/>
    <s v="RS DQLab"/>
    <x v="1"/>
    <s v=""/>
    <s v=""/>
    <s v=""/>
    <n v="16261"/>
    <n v="439047"/>
  </r>
  <r>
    <s v="DQ-02597"/>
    <x v="399"/>
    <x v="1"/>
    <s v="OD0011"/>
    <s v="Paramex Tablet / Obat"/>
    <s v="Obat Sakit Kepala &amp; Demam"/>
    <s v="OD0011|"/>
    <n v="13"/>
    <m/>
    <s v=""/>
    <s v="RS DQLab"/>
    <x v="1"/>
    <s v=""/>
    <s v=""/>
    <s v=""/>
    <n v="2586"/>
    <n v="33618"/>
  </r>
  <r>
    <s v="DQ-02598"/>
    <x v="399"/>
    <x v="1"/>
    <s v="OB0008"/>
    <s v="Konidin 4 Tablet"/>
    <s v="Obat Batuk &amp; Pilek"/>
    <s v="OB0008|"/>
    <n v="31"/>
    <m/>
    <s v=""/>
    <s v="RS DQLab"/>
    <x v="1"/>
    <s v=""/>
    <s v=""/>
    <s v=""/>
    <n v="2490"/>
    <n v="77190"/>
  </r>
  <r>
    <s v="DQ-02599"/>
    <x v="399"/>
    <x v="1"/>
    <s v="OH0002"/>
    <s v="Concor 5MG Strip 10"/>
    <s v="Obat Hipertensi"/>
    <s v="OH0002|"/>
    <n v="15"/>
    <m/>
    <s v=""/>
    <s v="RS DQLab"/>
    <x v="1"/>
    <s v=""/>
    <s v=""/>
    <s v=""/>
    <n v="103632"/>
    <n v="1554480"/>
  </r>
  <r>
    <s v="DQ-02600"/>
    <x v="400"/>
    <x v="1"/>
    <s v="OD0008"/>
    <s v="Bodrex Extra"/>
    <s v="Obat Sakit Kepala &amp; Demam"/>
    <s v="OD0008|"/>
    <n v="46"/>
    <m/>
    <s v=""/>
    <s v="RS DQLab"/>
    <x v="1"/>
    <s v=""/>
    <s v=""/>
    <s v=""/>
    <n v="51753"/>
    <n v="2380638"/>
  </r>
  <r>
    <s v="DQ-02601"/>
    <x v="400"/>
    <x v="1"/>
    <s v="OH0005"/>
    <s v="Irbesartan"/>
    <s v="Obat Hipertensi"/>
    <s v="OH0005|"/>
    <n v="10"/>
    <m/>
    <s v=""/>
    <s v="RS DQLab"/>
    <x v="1"/>
    <s v=""/>
    <s v=""/>
    <s v=""/>
    <n v="109447"/>
    <n v="1094470"/>
  </r>
  <r>
    <s v="DQ-02602"/>
    <x v="400"/>
    <x v="1"/>
    <s v="OH0005"/>
    <s v="Irbesartan"/>
    <s v="Obat Hipertensi"/>
    <s v="OH0005|"/>
    <n v="32"/>
    <m/>
    <s v=""/>
    <s v="RS DQLab"/>
    <x v="1"/>
    <s v=""/>
    <s v=""/>
    <s v=""/>
    <n v="109447"/>
    <n v="3502304"/>
  </r>
  <r>
    <s v="DQ-02603"/>
    <x v="400"/>
    <x v="1"/>
    <s v="OD0009"/>
    <s v="Sanmol 500 MG 4 Tablet"/>
    <s v="Obat Sakit Kepala &amp; Demam"/>
    <s v="OD0009|"/>
    <n v="48"/>
    <m/>
    <s v=""/>
    <s v="RS DQLab"/>
    <x v="1"/>
    <s v=""/>
    <s v=""/>
    <s v=""/>
    <n v="1619"/>
    <n v="77712"/>
  </r>
  <r>
    <s v="DQ-02604"/>
    <x v="400"/>
    <x v="1"/>
    <s v="OT0001"/>
    <s v="Otilon Ear Drops 8 mL"/>
    <s v="Obat Telinga"/>
    <s v="OT0001|"/>
    <n v="49"/>
    <m/>
    <s v=""/>
    <s v="RS DQLab"/>
    <x v="1"/>
    <s v=""/>
    <s v=""/>
    <s v=""/>
    <n v="55935"/>
    <n v="2740815"/>
  </r>
  <r>
    <s v="DQ-02605"/>
    <x v="400"/>
    <x v="1"/>
    <s v="OH0003"/>
    <s v="Candesartan Ogb Dexa"/>
    <s v="Obat Hipertensi"/>
    <s v="OH0003|"/>
    <n v="51"/>
    <m/>
    <s v=""/>
    <s v="RS DQLab"/>
    <x v="1"/>
    <s v=""/>
    <s v=""/>
    <s v=""/>
    <n v="5095"/>
    <n v="259845"/>
  </r>
  <r>
    <s v="DQ-02606"/>
    <x v="400"/>
    <x v="1"/>
    <s v="OD0007"/>
    <s v="Sanmol Paracetamol"/>
    <s v="Obat Sakit Kepala &amp; Demam"/>
    <s v="OD0007|"/>
    <n v="30"/>
    <m/>
    <s v=""/>
    <s v="RS DQLab"/>
    <x v="1"/>
    <s v=""/>
    <s v=""/>
    <s v=""/>
    <n v="16261"/>
    <n v="487830"/>
  </r>
  <r>
    <s v="DQ-02607"/>
    <x v="401"/>
    <x v="1"/>
    <s v="OB0002"/>
    <s v="Decolsen 1 Strip 4 Tablet"/>
    <s v="Obat Batuk &amp; Pilek"/>
    <s v="OB0002|"/>
    <n v="82"/>
    <m/>
    <s v=""/>
    <s v="RS DQLab"/>
    <x v="1"/>
    <s v=""/>
    <s v=""/>
    <s v=""/>
    <n v="2915"/>
    <n v="239030"/>
  </r>
  <r>
    <s v="DQ-02608"/>
    <x v="401"/>
    <x v="1"/>
    <s v="OB0002"/>
    <s v="Decolsen 1 Strip 4 Tablet"/>
    <s v="Obat Batuk &amp; Pilek"/>
    <s v="OB0002|"/>
    <n v="45"/>
    <m/>
    <s v=""/>
    <s v="RS DQLab"/>
    <x v="1"/>
    <s v=""/>
    <s v=""/>
    <s v=""/>
    <n v="2915"/>
    <n v="131175"/>
  </r>
  <r>
    <s v="DQ-02609"/>
    <x v="401"/>
    <x v="1"/>
    <s v="OD0008"/>
    <s v="Bodrex Extra"/>
    <s v="Obat Sakit Kepala &amp; Demam"/>
    <s v="OD0008|"/>
    <n v="18"/>
    <m/>
    <s v=""/>
    <s v="RS DQLab"/>
    <x v="1"/>
    <s v=""/>
    <s v=""/>
    <s v=""/>
    <n v="51753"/>
    <n v="931554"/>
  </r>
  <r>
    <s v="DQ-02610"/>
    <x v="401"/>
    <x v="1"/>
    <s v="OH0005"/>
    <s v="Irbesartan"/>
    <s v="Obat Hipertensi"/>
    <s v="OH0005|"/>
    <n v="18"/>
    <m/>
    <s v=""/>
    <s v="RS DQLab"/>
    <x v="1"/>
    <s v=""/>
    <s v=""/>
    <s v=""/>
    <n v="109447"/>
    <n v="1970046"/>
  </r>
  <r>
    <s v="DQ-02611"/>
    <x v="401"/>
    <x v="1"/>
    <s v="OH0003"/>
    <s v="Candesartan Ogb Dexa"/>
    <s v="Obat Hipertensi"/>
    <s v="OH0003|"/>
    <n v="16"/>
    <m/>
    <s v=""/>
    <s v="RS DQLab"/>
    <x v="1"/>
    <s v=""/>
    <s v=""/>
    <s v=""/>
    <n v="5095"/>
    <n v="81520"/>
  </r>
  <r>
    <s v="DQ-02612"/>
    <x v="401"/>
    <x v="1"/>
    <s v="OA0003"/>
    <s v="Acetylcysteine Mahakam 200 mg"/>
    <s v="Obat Alergi"/>
    <s v="OA0003|"/>
    <n v="19"/>
    <m/>
    <s v=""/>
    <s v="RS DQLab"/>
    <x v="1"/>
    <s v=""/>
    <s v=""/>
    <s v=""/>
    <n v="33330"/>
    <n v="633270"/>
  </r>
  <r>
    <s v="DQ-02613"/>
    <x v="401"/>
    <x v="1"/>
    <s v="OA0003"/>
    <s v="Acetylcysteine Mahakam 200 mg"/>
    <s v="Obat Alergi"/>
    <s v="OA0003|"/>
    <n v="90"/>
    <m/>
    <s v=""/>
    <s v="RS DQLab"/>
    <x v="1"/>
    <s v=""/>
    <s v=""/>
    <s v=""/>
    <n v="33330"/>
    <n v="2999700"/>
  </r>
  <r>
    <s v="DQ-02614"/>
    <x v="401"/>
    <x v="1"/>
    <s v="OD0006"/>
    <s v="Proris Ibuprofen"/>
    <s v="Obat Sakit Kepala &amp; Demam"/>
    <s v="OD0006|"/>
    <n v="49"/>
    <m/>
    <s v=""/>
    <s v="RS DQLab"/>
    <x v="1"/>
    <s v=""/>
    <s v=""/>
    <s v=""/>
    <n v="25275"/>
    <n v="1238475"/>
  </r>
  <r>
    <s v="DQ-02615"/>
    <x v="402"/>
    <x v="1"/>
    <s v="OA0005"/>
    <s v="Bedak Heroxyn 150 gr"/>
    <s v="Obat Alergi"/>
    <s v="OA0005|"/>
    <n v="18"/>
    <m/>
    <s v=""/>
    <s v="RS DQLab"/>
    <x v="1"/>
    <s v=""/>
    <s v=""/>
    <s v=""/>
    <n v="17170"/>
    <n v="309060"/>
  </r>
  <r>
    <s v="DQ-02616"/>
    <x v="402"/>
    <x v="1"/>
    <s v="OH0005"/>
    <s v="Irbesartan"/>
    <s v="Obat Hipertensi"/>
    <s v="OH0005|"/>
    <n v="28"/>
    <m/>
    <s v=""/>
    <s v="RS DQLab"/>
    <x v="1"/>
    <s v=""/>
    <s v=""/>
    <s v=""/>
    <n v="109447"/>
    <n v="3064516"/>
  </r>
  <r>
    <s v="DQ-02617"/>
    <x v="402"/>
    <x v="1"/>
    <s v="OH0005"/>
    <s v="Irbesartan"/>
    <s v="Obat Hipertensi"/>
    <s v="OH0005|"/>
    <n v="37"/>
    <m/>
    <s v=""/>
    <s v="RS DQLab"/>
    <x v="1"/>
    <s v=""/>
    <s v=""/>
    <s v=""/>
    <n v="109447"/>
    <n v="4049539"/>
  </r>
  <r>
    <s v="DQ-02618"/>
    <x v="402"/>
    <x v="1"/>
    <s v="OH0005"/>
    <s v="Irbesartan"/>
    <s v="Obat Hipertensi"/>
    <s v="OH0005|"/>
    <n v="28"/>
    <m/>
    <s v=""/>
    <s v="RS DQLab"/>
    <x v="1"/>
    <s v=""/>
    <s v=""/>
    <s v=""/>
    <n v="109447"/>
    <n v="3064516"/>
  </r>
  <r>
    <s v="DQ-02619"/>
    <x v="402"/>
    <x v="1"/>
    <s v="OH0005"/>
    <s v="Irbesartan"/>
    <s v="Obat Hipertensi"/>
    <s v="OH0005|"/>
    <n v="33"/>
    <m/>
    <s v=""/>
    <s v="RS DQLab"/>
    <x v="1"/>
    <s v=""/>
    <s v=""/>
    <s v=""/>
    <n v="109447"/>
    <n v="3611751"/>
  </r>
  <r>
    <s v="DQ-02620"/>
    <x v="402"/>
    <x v="1"/>
    <s v="OH0005"/>
    <s v="Irbesartan"/>
    <s v="Obat Hipertensi"/>
    <s v="OH0005|"/>
    <n v="12"/>
    <m/>
    <s v=""/>
    <s v="RS DQLab"/>
    <x v="1"/>
    <s v=""/>
    <s v=""/>
    <s v=""/>
    <n v="109447"/>
    <n v="1313364"/>
  </r>
  <r>
    <s v="DQ-02621"/>
    <x v="402"/>
    <x v="1"/>
    <s v="OH0005"/>
    <s v="Irbesartan"/>
    <s v="Obat Hipertensi"/>
    <s v="OH0005|"/>
    <n v="32"/>
    <m/>
    <s v=""/>
    <s v="RS DQLab"/>
    <x v="1"/>
    <s v=""/>
    <s v=""/>
    <s v=""/>
    <n v="109447"/>
    <n v="3502304"/>
  </r>
  <r>
    <s v="DQ-02622"/>
    <x v="402"/>
    <x v="1"/>
    <s v="OD0009"/>
    <s v="Sanmol 500 MG 4 Tablet"/>
    <s v="Obat Sakit Kepala &amp; Demam"/>
    <s v="OD0009|"/>
    <n v="19"/>
    <m/>
    <s v=""/>
    <s v="RS DQLab"/>
    <x v="1"/>
    <s v=""/>
    <s v=""/>
    <s v=""/>
    <n v="1619"/>
    <n v="30761"/>
  </r>
  <r>
    <s v="DQ-02623"/>
    <x v="402"/>
    <x v="1"/>
    <s v="OT0001"/>
    <s v="Otilon Ear Drops 8 mL"/>
    <s v="Obat Telinga"/>
    <s v="OT0001|"/>
    <n v="21"/>
    <m/>
    <s v=""/>
    <s v="RS DQLab"/>
    <x v="1"/>
    <s v=""/>
    <s v=""/>
    <s v=""/>
    <n v="55935"/>
    <n v="1174635"/>
  </r>
  <r>
    <s v="DQ-02624"/>
    <x v="402"/>
    <x v="1"/>
    <s v="OT0001"/>
    <s v="Otilon Ear Drops 8 mL"/>
    <s v="Obat Telinga"/>
    <s v="OT0001|"/>
    <n v="23"/>
    <m/>
    <s v=""/>
    <s v="RS DQLab"/>
    <x v="1"/>
    <s v=""/>
    <s v=""/>
    <s v=""/>
    <n v="55935"/>
    <n v="1286505"/>
  </r>
  <r>
    <s v="DQ-02625"/>
    <x v="402"/>
    <x v="1"/>
    <s v="OH0003"/>
    <s v="Candesartan Ogb Dexa"/>
    <s v="Obat Hipertensi"/>
    <s v="OH0003|"/>
    <n v="36"/>
    <m/>
    <s v=""/>
    <s v="RS DQLab"/>
    <x v="1"/>
    <s v=""/>
    <s v=""/>
    <s v=""/>
    <n v="5095"/>
    <n v="183420"/>
  </r>
  <r>
    <s v="DQ-02626"/>
    <x v="402"/>
    <x v="1"/>
    <s v="OH0003"/>
    <s v="Candesartan Ogb Dexa"/>
    <s v="Obat Hipertensi"/>
    <s v="OH0003|"/>
    <n v="14"/>
    <m/>
    <s v=""/>
    <s v="RS DQLab"/>
    <x v="1"/>
    <s v=""/>
    <s v=""/>
    <s v=""/>
    <n v="5095"/>
    <n v="71330"/>
  </r>
  <r>
    <s v="DQ-02627"/>
    <x v="402"/>
    <x v="1"/>
    <s v="OD0001"/>
    <s v="Koolfever"/>
    <s v="Obat Sakit Kepala &amp; Demam"/>
    <s v="OD0001|"/>
    <n v="32"/>
    <m/>
    <s v=""/>
    <s v="RS DQLab"/>
    <x v="1"/>
    <s v=""/>
    <s v=""/>
    <s v=""/>
    <n v="7620"/>
    <n v="243840"/>
  </r>
  <r>
    <s v="DQ-02628"/>
    <x v="402"/>
    <x v="1"/>
    <s v="OH0001"/>
    <s v="Carditens"/>
    <s v="Obat Hipertensi"/>
    <s v="OH0001|"/>
    <n v="1499"/>
    <m/>
    <s v=""/>
    <s v="RS DQLab"/>
    <x v="1"/>
    <s v=""/>
    <s v=""/>
    <s v=""/>
    <n v="100900"/>
    <n v="151249100"/>
  </r>
  <r>
    <s v="DQ-02629"/>
    <x v="402"/>
    <x v="1"/>
    <s v="OA0001"/>
    <s v="Ozen 10 MG Blister"/>
    <s v="Obat Alergi"/>
    <s v="OA0001|"/>
    <n v="69"/>
    <m/>
    <s v=""/>
    <s v="RS DQLab"/>
    <x v="1"/>
    <s v=""/>
    <s v=""/>
    <s v=""/>
    <n v="18816"/>
    <n v="1298304"/>
  </r>
  <r>
    <s v="DQ-02630"/>
    <x v="403"/>
    <x v="1"/>
    <s v="OB0002"/>
    <s v="Decolsen 1 Strip 4 Tablet"/>
    <s v="Obat Batuk &amp; Pilek"/>
    <s v="OB0002|"/>
    <n v="55"/>
    <m/>
    <s v=""/>
    <s v="RS DQLab"/>
    <x v="1"/>
    <s v=""/>
    <s v=""/>
    <s v=""/>
    <n v="2915"/>
    <n v="160325"/>
  </r>
  <r>
    <s v="DQ-02631"/>
    <x v="403"/>
    <x v="1"/>
    <s v="OT0001"/>
    <s v="Otilon Ear Drops 8 mL"/>
    <s v="Obat Telinga"/>
    <s v="OT0001|"/>
    <n v="34"/>
    <m/>
    <s v=""/>
    <s v="RS DQLab"/>
    <x v="1"/>
    <s v=""/>
    <s v=""/>
    <s v=""/>
    <n v="55935"/>
    <n v="1901790"/>
  </r>
  <r>
    <s v="DQ-02632"/>
    <x v="403"/>
    <x v="1"/>
    <s v="OD0007"/>
    <s v="Sanmol Paracetamol"/>
    <s v="Obat Sakit Kepala &amp; Demam"/>
    <s v="OD0007|"/>
    <n v="2"/>
    <m/>
    <s v=""/>
    <s v="RS DQLab"/>
    <x v="1"/>
    <s v=""/>
    <s v=""/>
    <s v=""/>
    <n v="16261"/>
    <n v="32522"/>
  </r>
  <r>
    <s v="DQ-02633"/>
    <x v="403"/>
    <x v="1"/>
    <s v="OB0006"/>
    <s v="Ultraflu Box Isi 25 Strip"/>
    <s v="Obat Batuk &amp; Pilek"/>
    <s v="OB0006|"/>
    <n v="10"/>
    <m/>
    <s v=""/>
    <s v="RS DQLab"/>
    <x v="1"/>
    <s v=""/>
    <s v=""/>
    <s v=""/>
    <n v="73805"/>
    <n v="738050"/>
  </r>
  <r>
    <s v="DQ-02634"/>
    <x v="403"/>
    <x v="1"/>
    <s v="OB0006"/>
    <s v="Ultraflu Box Isi 25 Strip"/>
    <s v="Obat Batuk &amp; Pilek"/>
    <s v="OB0006|"/>
    <n v="22"/>
    <m/>
    <s v=""/>
    <s v="RS DQLab"/>
    <x v="1"/>
    <s v=""/>
    <s v=""/>
    <s v=""/>
    <n v="73805"/>
    <n v="1623710"/>
  </r>
  <r>
    <s v="DQ-02635"/>
    <x v="403"/>
    <x v="1"/>
    <s v="OA0004"/>
    <s v="Bisoprolol Ogb Dexa"/>
    <s v="Obat Alergi"/>
    <s v="OA0004|"/>
    <n v="36"/>
    <m/>
    <s v=""/>
    <s v="RS DQLab"/>
    <x v="1"/>
    <s v=""/>
    <s v=""/>
    <s v=""/>
    <n v="10180"/>
    <n v="366480"/>
  </r>
  <r>
    <s v="DQ-02636"/>
    <x v="403"/>
    <x v="1"/>
    <s v="OD0010"/>
    <s v="Cilostazol Bernofarm"/>
    <s v="Obat Sakit Kepala &amp; Demam"/>
    <s v="OD0010|"/>
    <n v="7"/>
    <m/>
    <s v=""/>
    <s v="RS DQLab"/>
    <x v="1"/>
    <s v=""/>
    <s v=""/>
    <s v=""/>
    <n v="46223"/>
    <n v="323561"/>
  </r>
  <r>
    <s v="DQ-02637"/>
    <x v="404"/>
    <x v="1"/>
    <s v="OD0008"/>
    <s v="Bodrex Extra"/>
    <s v="Obat Sakit Kepala &amp; Demam"/>
    <s v="OD0008|"/>
    <n v="41"/>
    <m/>
    <s v=""/>
    <s v="RS DQLab"/>
    <x v="1"/>
    <s v=""/>
    <s v=""/>
    <s v=""/>
    <n v="51753"/>
    <n v="2121873"/>
  </r>
  <r>
    <s v="DQ-02638"/>
    <x v="404"/>
    <x v="1"/>
    <s v="OH0005"/>
    <s v="Irbesartan"/>
    <s v="Obat Hipertensi"/>
    <s v="OH0005|"/>
    <n v="36"/>
    <m/>
    <s v=""/>
    <s v="RS DQLab"/>
    <x v="1"/>
    <s v=""/>
    <s v=""/>
    <s v=""/>
    <n v="109447"/>
    <n v="3940092"/>
  </r>
  <r>
    <s v="DQ-02639"/>
    <x v="404"/>
    <x v="1"/>
    <s v="OD0009"/>
    <s v="Sanmol 500 MG 4 Tablet"/>
    <s v="Obat Sakit Kepala &amp; Demam"/>
    <s v="OD0009|"/>
    <n v="12"/>
    <m/>
    <s v=""/>
    <s v="RS DQLab"/>
    <x v="1"/>
    <s v=""/>
    <s v=""/>
    <s v=""/>
    <n v="1619"/>
    <n v="19428"/>
  </r>
  <r>
    <s v="DQ-02640"/>
    <x v="404"/>
    <x v="1"/>
    <s v="OT0001"/>
    <s v="Otilon Ear Drops 8 mL"/>
    <s v="Obat Telinga"/>
    <s v="OT0001|"/>
    <n v="49"/>
    <m/>
    <s v=""/>
    <s v="RS DQLab"/>
    <x v="1"/>
    <s v=""/>
    <s v=""/>
    <s v=""/>
    <n v="55935"/>
    <n v="2740815"/>
  </r>
  <r>
    <s v="DQ-02641"/>
    <x v="404"/>
    <x v="1"/>
    <s v="OD0007"/>
    <s v="Sanmol Paracetamol"/>
    <s v="Obat Sakit Kepala &amp; Demam"/>
    <s v="OD0007|"/>
    <n v="1032"/>
    <m/>
    <s v=""/>
    <s v="RS DQLab"/>
    <x v="1"/>
    <s v=""/>
    <s v=""/>
    <s v=""/>
    <n v="16261"/>
    <n v="16781352"/>
  </r>
  <r>
    <s v="DQ-02642"/>
    <x v="404"/>
    <x v="1"/>
    <s v="OD0001"/>
    <s v="Koolfever"/>
    <s v="Obat Sakit Kepala &amp; Demam"/>
    <s v="OD0001|"/>
    <n v="21"/>
    <m/>
    <s v=""/>
    <s v="RS DQLab"/>
    <x v="1"/>
    <s v=""/>
    <s v=""/>
    <s v=""/>
    <n v="7620"/>
    <n v="160020"/>
  </r>
  <r>
    <s v="DQ-02643"/>
    <x v="405"/>
    <x v="1"/>
    <s v="OB0002"/>
    <s v="Decolsen 1 Strip 4 Tablet"/>
    <s v="Obat Batuk &amp; Pilek"/>
    <s v="OB0002|"/>
    <n v="52"/>
    <m/>
    <s v=""/>
    <s v="RS DQLab"/>
    <x v="1"/>
    <s v=""/>
    <s v=""/>
    <s v=""/>
    <n v="2915"/>
    <n v="151580"/>
  </r>
  <r>
    <s v="DQ-02644"/>
    <x v="405"/>
    <x v="1"/>
    <s v="OD0008"/>
    <s v="Bodrex Extra"/>
    <s v="Obat Sakit Kepala &amp; Demam"/>
    <s v="OD0008|"/>
    <n v="35"/>
    <m/>
    <s v=""/>
    <s v="RS DQLab"/>
    <x v="1"/>
    <s v=""/>
    <s v=""/>
    <s v=""/>
    <n v="51753"/>
    <n v="1811355"/>
  </r>
  <r>
    <s v="DQ-02645"/>
    <x v="405"/>
    <x v="1"/>
    <s v="OD0008"/>
    <s v="Bodrex Extra"/>
    <s v="Obat Sakit Kepala &amp; Demam"/>
    <s v="OD0008|"/>
    <n v="28"/>
    <m/>
    <s v=""/>
    <s v="RS DQLab"/>
    <x v="1"/>
    <s v=""/>
    <s v=""/>
    <s v=""/>
    <n v="51753"/>
    <n v="1449084"/>
  </r>
  <r>
    <s v="DQ-02646"/>
    <x v="405"/>
    <x v="1"/>
    <s v="OD0008"/>
    <s v="Bodrex Extra"/>
    <s v="Obat Sakit Kepala &amp; Demam"/>
    <s v="OD0008|"/>
    <n v="45"/>
    <m/>
    <s v=""/>
    <s v="RS DQLab"/>
    <x v="1"/>
    <s v=""/>
    <s v=""/>
    <s v=""/>
    <n v="51753"/>
    <n v="2328885"/>
  </r>
  <r>
    <s v="DQ-02647"/>
    <x v="405"/>
    <x v="1"/>
    <s v="OH0005"/>
    <s v="Irbesartan"/>
    <s v="Obat Hipertensi"/>
    <s v="OH0005|"/>
    <n v="16"/>
    <m/>
    <s v=""/>
    <s v="RS DQLab"/>
    <x v="1"/>
    <s v=""/>
    <s v=""/>
    <s v=""/>
    <n v="109447"/>
    <n v="1751152"/>
  </r>
  <r>
    <s v="DQ-02648"/>
    <x v="405"/>
    <x v="1"/>
    <s v="OD0009"/>
    <s v="Sanmol 500 MG 4 Tablet"/>
    <s v="Obat Sakit Kepala &amp; Demam"/>
    <s v="OD0009|"/>
    <n v="6"/>
    <m/>
    <s v=""/>
    <s v="RS DQLab"/>
    <x v="1"/>
    <s v=""/>
    <s v=""/>
    <s v=""/>
    <n v="1619"/>
    <n v="9714"/>
  </r>
  <r>
    <s v="DQ-02649"/>
    <x v="405"/>
    <x v="1"/>
    <s v="OA0006"/>
    <s v="Dexteem Box Plus 100 Tablet"/>
    <s v="Obat Alergi"/>
    <s v="OA0006|"/>
    <n v="0"/>
    <m/>
    <s v=""/>
    <s v="RS DQLab"/>
    <x v="1"/>
    <s v=""/>
    <s v=""/>
    <s v=""/>
    <n v="25449"/>
    <n v="0"/>
  </r>
  <r>
    <s v="DQ-02650"/>
    <x v="405"/>
    <x v="1"/>
    <s v="OB0006"/>
    <s v="Ultraflu Box Isi 25 Strip"/>
    <s v="Obat Batuk &amp; Pilek"/>
    <s v="OB0006|"/>
    <n v="8"/>
    <m/>
    <s v=""/>
    <s v="RS DQLab"/>
    <x v="1"/>
    <s v=""/>
    <s v=""/>
    <s v=""/>
    <n v="73805"/>
    <n v="590440"/>
  </r>
  <r>
    <s v="DQ-02651"/>
    <x v="405"/>
    <x v="1"/>
    <s v="OD0001"/>
    <s v="Koolfever"/>
    <s v="Obat Sakit Kepala &amp; Demam"/>
    <s v="OD0001|"/>
    <n v="8"/>
    <m/>
    <s v=""/>
    <s v="RS DQLab"/>
    <x v="1"/>
    <s v=""/>
    <s v=""/>
    <s v=""/>
    <n v="7620"/>
    <n v="60960"/>
  </r>
  <r>
    <s v="DQ-02652"/>
    <x v="405"/>
    <x v="1"/>
    <s v="OB0007"/>
    <s v="Vicks Inhaler 0.5 mL"/>
    <s v="Obat Batuk &amp; Pilek"/>
    <s v="OB0007|"/>
    <n v="1360"/>
    <m/>
    <s v=""/>
    <s v="RS DQLab"/>
    <x v="1"/>
    <s v=""/>
    <s v=""/>
    <s v=""/>
    <n v="16430"/>
    <n v="22344800"/>
  </r>
  <r>
    <s v="DQ-02653"/>
    <x v="405"/>
    <x v="1"/>
    <s v="OB0004"/>
    <s v="Lo Han Kuo Infusion 12"/>
    <s v="Obat Batuk &amp; Pilek"/>
    <s v="OB0004|"/>
    <n v="45"/>
    <m/>
    <s v=""/>
    <s v="RS DQLab"/>
    <x v="1"/>
    <s v=""/>
    <s v=""/>
    <s v=""/>
    <n v="24179"/>
    <n v="1088055"/>
  </r>
  <r>
    <s v="DQ-02654"/>
    <x v="406"/>
    <x v="1"/>
    <s v="OD0008"/>
    <s v="Bodrex Extra"/>
    <s v="Obat Sakit Kepala &amp; Demam"/>
    <s v="OD0008|"/>
    <n v="2"/>
    <m/>
    <s v=""/>
    <s v="RS DQLab"/>
    <x v="1"/>
    <s v=""/>
    <s v=""/>
    <s v=""/>
    <n v="51753"/>
    <n v="103506"/>
  </r>
  <r>
    <s v="DQ-02655"/>
    <x v="406"/>
    <x v="1"/>
    <s v="OA0005"/>
    <s v="Bedak Heroxyn 150 gr"/>
    <s v="Obat Alergi"/>
    <s v="OA0005|"/>
    <n v="40"/>
    <m/>
    <s v=""/>
    <s v="RS DQLab"/>
    <x v="1"/>
    <s v=""/>
    <s v=""/>
    <s v=""/>
    <n v="17170"/>
    <n v="686800"/>
  </r>
  <r>
    <s v="DQ-02656"/>
    <x v="406"/>
    <x v="1"/>
    <s v="OD0009"/>
    <s v="Sanmol 500 MG 4 Tablet"/>
    <s v="Obat Sakit Kepala &amp; Demam"/>
    <s v="OD0009|"/>
    <n v="52"/>
    <m/>
    <s v=""/>
    <s v="RS DQLab"/>
    <x v="1"/>
    <s v=""/>
    <s v=""/>
    <s v=""/>
    <n v="1619"/>
    <n v="84188"/>
  </r>
  <r>
    <s v="DQ-02657"/>
    <x v="406"/>
    <x v="1"/>
    <s v="OH0004"/>
    <s v="Amlodipine Besilate"/>
    <s v="Obat Hipertensi"/>
    <s v="OH0004|"/>
    <n v="89"/>
    <m/>
    <s v=""/>
    <s v="RS DQLab"/>
    <x v="1"/>
    <s v=""/>
    <s v=""/>
    <s v=""/>
    <n v="7504"/>
    <n v="667856"/>
  </r>
  <r>
    <s v="DQ-02658"/>
    <x v="407"/>
    <x v="1"/>
    <s v="OB0003"/>
    <s v="Silex Syrup"/>
    <s v="Obat Batuk &amp; Pilek"/>
    <s v="OB0003|"/>
    <n v="15"/>
    <m/>
    <s v=""/>
    <s v="RS DQLab"/>
    <x v="1"/>
    <s v=""/>
    <s v=""/>
    <s v=""/>
    <n v="76456"/>
    <n v="1146840"/>
  </r>
  <r>
    <s v="DQ-02659"/>
    <x v="407"/>
    <x v="1"/>
    <s v="OD0008"/>
    <s v="Bodrex Extra"/>
    <s v="Obat Sakit Kepala &amp; Demam"/>
    <s v="OD0008|"/>
    <n v="41"/>
    <m/>
    <s v=""/>
    <s v="RS DQLab"/>
    <x v="1"/>
    <s v=""/>
    <s v=""/>
    <s v=""/>
    <n v="51753"/>
    <n v="2121873"/>
  </r>
  <r>
    <s v="DQ-02660"/>
    <x v="407"/>
    <x v="1"/>
    <s v="OD0008"/>
    <s v="Bodrex Extra"/>
    <s v="Obat Sakit Kepala &amp; Demam"/>
    <s v="OD0008|"/>
    <n v="72"/>
    <m/>
    <s v=""/>
    <s v="RS DQLab"/>
    <x v="1"/>
    <s v=""/>
    <s v=""/>
    <s v=""/>
    <n v="51753"/>
    <n v="3726216"/>
  </r>
  <r>
    <s v="DQ-02661"/>
    <x v="407"/>
    <x v="1"/>
    <s v="OA0005"/>
    <s v="Bedak Heroxyn 150 gr"/>
    <s v="Obat Alergi"/>
    <s v="OA0005|"/>
    <n v="72"/>
    <m/>
    <s v=""/>
    <s v="RS DQLab"/>
    <x v="1"/>
    <s v=""/>
    <s v=""/>
    <s v=""/>
    <n v="17170"/>
    <n v="1236240"/>
  </r>
  <r>
    <s v="DQ-02662"/>
    <x v="407"/>
    <x v="1"/>
    <s v="OT0001"/>
    <s v="Otilon Ear Drops 8 mL"/>
    <s v="Obat Telinga"/>
    <s v="OT0001|"/>
    <n v="14"/>
    <m/>
    <s v=""/>
    <s v="RS DQLab"/>
    <x v="1"/>
    <s v=""/>
    <s v=""/>
    <s v=""/>
    <n v="55935"/>
    <n v="783090"/>
  </r>
  <r>
    <s v="DQ-02663"/>
    <x v="407"/>
    <x v="1"/>
    <s v="OH0003"/>
    <s v="Candesartan Ogb Dexa"/>
    <s v="Obat Hipertensi"/>
    <s v="OH0003|"/>
    <n v="4"/>
    <m/>
    <s v=""/>
    <s v="RS DQLab"/>
    <x v="1"/>
    <s v=""/>
    <s v=""/>
    <s v=""/>
    <n v="5095"/>
    <n v="20380"/>
  </r>
  <r>
    <s v="DQ-02664"/>
    <x v="407"/>
    <x v="1"/>
    <s v="OH0003"/>
    <s v="Candesartan Ogb Dexa"/>
    <s v="Obat Hipertensi"/>
    <s v="OH0003|"/>
    <n v="5"/>
    <m/>
    <s v=""/>
    <s v="RS DQLab"/>
    <x v="1"/>
    <s v=""/>
    <s v=""/>
    <s v=""/>
    <n v="5095"/>
    <n v="25475"/>
  </r>
  <r>
    <s v="DQ-02665"/>
    <x v="407"/>
    <x v="1"/>
    <s v="OK0002"/>
    <s v="Hyperchol 100 MG 12 KPS"/>
    <s v="Obat Kolesterol"/>
    <s v="OK0002|"/>
    <n v="0"/>
    <m/>
    <s v=""/>
    <s v="RS DQLab"/>
    <x v="1"/>
    <s v=""/>
    <s v=""/>
    <s v=""/>
    <n v="43442"/>
    <n v="0"/>
  </r>
  <r>
    <s v="DQ-02666"/>
    <x v="408"/>
    <x v="1"/>
    <s v="OB0002"/>
    <s v="Decolsen 1 Strip 4 Tablet"/>
    <s v="Obat Batuk &amp; Pilek"/>
    <s v="OB0002|"/>
    <n v="48"/>
    <m/>
    <s v=""/>
    <s v="RS DQLab"/>
    <x v="1"/>
    <s v=""/>
    <s v=""/>
    <s v=""/>
    <n v="2915"/>
    <n v="139920"/>
  </r>
  <r>
    <s v="DQ-02667"/>
    <x v="408"/>
    <x v="1"/>
    <s v="OA0005"/>
    <s v="Bedak Heroxyn 150 gr"/>
    <s v="Obat Alergi"/>
    <s v="OA0005|"/>
    <n v="27"/>
    <m/>
    <s v=""/>
    <s v="RS DQLab"/>
    <x v="1"/>
    <s v=""/>
    <s v=""/>
    <s v=""/>
    <n v="17170"/>
    <n v="463590"/>
  </r>
  <r>
    <s v="DQ-02668"/>
    <x v="408"/>
    <x v="1"/>
    <s v="OD0001"/>
    <s v="Koolfever"/>
    <s v="Obat Sakit Kepala &amp; Demam"/>
    <s v="OD0001|"/>
    <n v="6"/>
    <m/>
    <s v=""/>
    <s v="RS DQLab"/>
    <x v="1"/>
    <s v=""/>
    <s v=""/>
    <s v=""/>
    <n v="7620"/>
    <n v="45720"/>
  </r>
  <r>
    <s v="DQ-02669"/>
    <x v="408"/>
    <x v="1"/>
    <s v="OA0004"/>
    <s v="Bisoprolol Ogb Dexa"/>
    <s v="Obat Alergi"/>
    <s v="OA0004|"/>
    <n v="10"/>
    <m/>
    <s v=""/>
    <s v="RS DQLab"/>
    <x v="1"/>
    <s v=""/>
    <s v=""/>
    <s v=""/>
    <n v="10180"/>
    <n v="101800"/>
  </r>
  <r>
    <s v="DQ-02670"/>
    <x v="408"/>
    <x v="1"/>
    <s v="OB0004"/>
    <s v="Lo Han Kuo Infusion 12"/>
    <s v="Obat Batuk &amp; Pilek"/>
    <s v="OB0004|"/>
    <n v="8"/>
    <m/>
    <s v=""/>
    <s v="RS DQLab"/>
    <x v="1"/>
    <s v=""/>
    <s v=""/>
    <s v=""/>
    <n v="24179"/>
    <n v="193432"/>
  </r>
  <r>
    <s v="DQ-02671"/>
    <x v="408"/>
    <x v="1"/>
    <s v="OH0002"/>
    <s v="Concor 5MG Strip 10"/>
    <s v="Obat Hipertensi"/>
    <s v="OH0002|"/>
    <n v="40"/>
    <m/>
    <s v=""/>
    <s v="RS DQLab"/>
    <x v="1"/>
    <s v=""/>
    <s v=""/>
    <s v=""/>
    <n v="103632"/>
    <n v="4145280"/>
  </r>
  <r>
    <s v="DQ-02672"/>
    <x v="409"/>
    <x v="1"/>
    <s v="OA0005"/>
    <s v="Bedak Heroxyn 150 gr"/>
    <s v="Obat Alergi"/>
    <s v="OA0005|"/>
    <n v="24"/>
    <m/>
    <s v=""/>
    <s v="RS DQLab"/>
    <x v="1"/>
    <s v=""/>
    <s v=""/>
    <s v=""/>
    <n v="17170"/>
    <n v="412080"/>
  </r>
  <r>
    <s v="DQ-02673"/>
    <x v="409"/>
    <x v="1"/>
    <s v="OD0009"/>
    <s v="Sanmol 500 MG 4 Tablet"/>
    <s v="Obat Sakit Kepala &amp; Demam"/>
    <s v="OD0009|"/>
    <n v="43"/>
    <m/>
    <s v=""/>
    <s v="RS DQLab"/>
    <x v="1"/>
    <s v=""/>
    <s v=""/>
    <s v=""/>
    <n v="1619"/>
    <n v="69617"/>
  </r>
  <r>
    <s v="DQ-02674"/>
    <x v="409"/>
    <x v="1"/>
    <s v="OT0001"/>
    <s v="Otilon Ear Drops 8 mL"/>
    <s v="Obat Telinga"/>
    <s v="OT0001|"/>
    <n v="47"/>
    <m/>
    <s v=""/>
    <s v="RS DQLab"/>
    <x v="1"/>
    <s v=""/>
    <s v=""/>
    <s v=""/>
    <n v="55935"/>
    <n v="2628945"/>
  </r>
  <r>
    <s v="DQ-02675"/>
    <x v="409"/>
    <x v="1"/>
    <s v="OD0001"/>
    <s v="Koolfever"/>
    <s v="Obat Sakit Kepala &amp; Demam"/>
    <s v="OD0001|"/>
    <n v="18"/>
    <m/>
    <s v=""/>
    <s v="RS DQLab"/>
    <x v="1"/>
    <s v=""/>
    <s v=""/>
    <s v=""/>
    <n v="7620"/>
    <n v="137160"/>
  </r>
  <r>
    <s v="DQ-02676"/>
    <x v="409"/>
    <x v="1"/>
    <s v="OK0002"/>
    <s v="Hyperchol 100 MG 12 KPS"/>
    <s v="Obat Kolesterol"/>
    <s v="OK0002|"/>
    <n v="73"/>
    <m/>
    <s v=""/>
    <s v="RS DQLab"/>
    <x v="1"/>
    <s v=""/>
    <s v=""/>
    <s v=""/>
    <n v="43442"/>
    <n v="3171266"/>
  </r>
  <r>
    <s v="DQ-02677"/>
    <x v="409"/>
    <x v="1"/>
    <s v="OH0006"/>
    <s v="Irvell 150MG Box 20 Tablet"/>
    <s v="Obat Hipertensi"/>
    <s v="OH0006|"/>
    <n v="33"/>
    <m/>
    <s v=""/>
    <s v="RS DQLab"/>
    <x v="1"/>
    <s v=""/>
    <s v=""/>
    <s v=""/>
    <n v="146871"/>
    <n v="4846743"/>
  </r>
  <r>
    <s v="DQ-02678"/>
    <x v="409"/>
    <x v="1"/>
    <s v="OH0002"/>
    <s v="Concor 5MG Strip 10"/>
    <s v="Obat Hipertensi"/>
    <s v="OH0002|"/>
    <n v="18"/>
    <m/>
    <s v=""/>
    <s v="RS DQLab"/>
    <x v="1"/>
    <s v=""/>
    <s v=""/>
    <s v=""/>
    <n v="103632"/>
    <n v="1865376"/>
  </r>
  <r>
    <s v="DQ-02679"/>
    <x v="410"/>
    <x v="1"/>
    <s v="OB0002"/>
    <s v="Decolsen 1 Strip 4 Tablet"/>
    <s v="Obat Batuk &amp; Pilek"/>
    <s v="OB0002|"/>
    <n v="27"/>
    <m/>
    <s v=""/>
    <s v="RS DQLab"/>
    <x v="1"/>
    <s v=""/>
    <s v=""/>
    <s v=""/>
    <n v="2915"/>
    <n v="78705"/>
  </r>
  <r>
    <s v="DQ-02680"/>
    <x v="410"/>
    <x v="1"/>
    <s v="OA0006"/>
    <s v="Dexteem Box Plus 100 Tablet"/>
    <s v="Obat Alergi"/>
    <s v="OA0006|"/>
    <n v="49"/>
    <m/>
    <s v=""/>
    <s v="RS DQLab"/>
    <x v="1"/>
    <s v=""/>
    <s v=""/>
    <s v=""/>
    <n v="25449"/>
    <n v="1247001"/>
  </r>
  <r>
    <s v="DQ-02681"/>
    <x v="411"/>
    <x v="1"/>
    <s v="OB0002"/>
    <s v="Decolsen 1 Strip 4 Tablet"/>
    <s v="Obat Batuk &amp; Pilek"/>
    <s v="OB0002|"/>
    <n v="38"/>
    <m/>
    <s v=""/>
    <s v="RS DQLab"/>
    <x v="1"/>
    <s v=""/>
    <s v=""/>
    <s v=""/>
    <n v="2915"/>
    <n v="110770"/>
  </r>
  <r>
    <s v="DQ-02682"/>
    <x v="411"/>
    <x v="1"/>
    <s v="OD0008"/>
    <s v="Bodrex Extra"/>
    <s v="Obat Sakit Kepala &amp; Demam"/>
    <s v="OD0008|"/>
    <n v="70"/>
    <m/>
    <s v=""/>
    <s v="RS DQLab"/>
    <x v="1"/>
    <s v=""/>
    <s v=""/>
    <s v=""/>
    <n v="51753"/>
    <n v="3622710"/>
  </r>
  <r>
    <s v="DQ-02683"/>
    <x v="411"/>
    <x v="1"/>
    <s v="OD0011"/>
    <s v="Paramex Tablet / Obat"/>
    <s v="Obat Sakit Kepala &amp; Demam"/>
    <s v="OD0011|"/>
    <n v="3"/>
    <m/>
    <s v=""/>
    <s v="RS DQLab"/>
    <x v="1"/>
    <s v=""/>
    <s v=""/>
    <s v=""/>
    <n v="2586"/>
    <n v="7758"/>
  </r>
  <r>
    <s v="DQ-02684"/>
    <x v="411"/>
    <x v="1"/>
    <s v="OA0003"/>
    <s v="Acetylcysteine Mahakam 200 mg"/>
    <s v="Obat Alergi"/>
    <s v="OA0003|"/>
    <n v="30"/>
    <m/>
    <s v=""/>
    <s v="RS DQLab"/>
    <x v="1"/>
    <s v=""/>
    <s v=""/>
    <s v=""/>
    <n v="33330"/>
    <n v="999900"/>
  </r>
  <r>
    <s v="DQ-02685"/>
    <x v="412"/>
    <x v="1"/>
    <s v="OB0002"/>
    <s v="Decolsen 1 Strip 4 Tablet"/>
    <s v="Obat Batuk &amp; Pilek"/>
    <s v="OB0002|"/>
    <n v="67"/>
    <m/>
    <s v=""/>
    <s v="RS DQLab"/>
    <x v="1"/>
    <s v=""/>
    <s v=""/>
    <s v=""/>
    <n v="2915"/>
    <n v="195305"/>
  </r>
  <r>
    <s v="DQ-02686"/>
    <x v="412"/>
    <x v="1"/>
    <s v="OH0005"/>
    <s v="Irbesartan"/>
    <s v="Obat Hipertensi"/>
    <s v="OH0005|"/>
    <n v="4"/>
    <m/>
    <s v=""/>
    <s v="RS DQLab"/>
    <x v="1"/>
    <s v=""/>
    <s v=""/>
    <s v=""/>
    <n v="109447"/>
    <n v="437788"/>
  </r>
  <r>
    <s v="DQ-02687"/>
    <x v="412"/>
    <x v="1"/>
    <s v="OD0009"/>
    <s v="Sanmol 500 MG 4 Tablet"/>
    <s v="Obat Sakit Kepala &amp; Demam"/>
    <s v="OD0009|"/>
    <n v="6"/>
    <m/>
    <s v=""/>
    <s v="RS DQLab"/>
    <x v="1"/>
    <s v=""/>
    <s v=""/>
    <s v=""/>
    <n v="1619"/>
    <n v="9714"/>
  </r>
  <r>
    <s v="DQ-02688"/>
    <x v="412"/>
    <x v="1"/>
    <s v="OT0001"/>
    <s v="Otilon Ear Drops 8 mL"/>
    <s v="Obat Telinga"/>
    <s v="OT0001|"/>
    <n v="44"/>
    <m/>
    <s v=""/>
    <s v="RS DQLab"/>
    <x v="1"/>
    <s v=""/>
    <s v=""/>
    <s v=""/>
    <n v="55935"/>
    <n v="2461140"/>
  </r>
  <r>
    <s v="DQ-02689"/>
    <x v="412"/>
    <x v="1"/>
    <s v="OB0007"/>
    <s v="Vicks Inhaler 0.5 mL"/>
    <s v="Obat Batuk &amp; Pilek"/>
    <s v="OB0007|"/>
    <n v="148"/>
    <m/>
    <s v=""/>
    <s v="RS DQLab"/>
    <x v="1"/>
    <s v=""/>
    <s v=""/>
    <s v=""/>
    <n v="16430"/>
    <n v="2431640"/>
  </r>
  <r>
    <s v="DQ-02690"/>
    <x v="412"/>
    <x v="1"/>
    <s v="OD0005"/>
    <s v="Panadol Anak Tablet 1 Strip"/>
    <s v="Obat Sakit Kepala &amp; Demam"/>
    <s v="OD0005|"/>
    <n v="76"/>
    <m/>
    <s v=""/>
    <s v="RS DQLab"/>
    <x v="1"/>
    <s v=""/>
    <s v=""/>
    <s v=""/>
    <n v="25450"/>
    <n v="1934200"/>
  </r>
  <r>
    <s v="DQ-02691"/>
    <x v="413"/>
    <x v="1"/>
    <s v="OD0007"/>
    <s v="Sanmol Paracetamol"/>
    <s v="Obat Sakit Kepala &amp; Demam"/>
    <s v="OD0007|"/>
    <n v="123"/>
    <m/>
    <s v=""/>
    <s v="RS DQLab"/>
    <x v="1"/>
    <s v=""/>
    <s v=""/>
    <s v=""/>
    <n v="16261"/>
    <n v="2000103"/>
  </r>
  <r>
    <s v="DQ-02692"/>
    <x v="413"/>
    <x v="1"/>
    <s v="OD0001"/>
    <s v="Koolfever"/>
    <s v="Obat Sakit Kepala &amp; Demam"/>
    <s v="OD0001|"/>
    <n v="10"/>
    <m/>
    <s v=""/>
    <s v="RS DQLab"/>
    <x v="1"/>
    <s v=""/>
    <s v=""/>
    <s v=""/>
    <n v="7620"/>
    <n v="76200"/>
  </r>
  <r>
    <s v="DQ-02693"/>
    <x v="413"/>
    <x v="1"/>
    <s v="OA0004"/>
    <s v="Bisoprolol Ogb Dexa"/>
    <s v="Obat Alergi"/>
    <s v="OA0004|"/>
    <n v="3"/>
    <m/>
    <s v=""/>
    <s v="RS DQLab"/>
    <x v="1"/>
    <s v=""/>
    <s v=""/>
    <s v=""/>
    <n v="10180"/>
    <n v="30540"/>
  </r>
  <r>
    <s v="DQ-02694"/>
    <x v="413"/>
    <x v="1"/>
    <s v="OA0003"/>
    <s v="Acetylcysteine Mahakam 200 mg"/>
    <s v="Obat Alergi"/>
    <s v="OA0003|"/>
    <n v="19"/>
    <m/>
    <s v=""/>
    <s v="RS DQLab"/>
    <x v="1"/>
    <s v=""/>
    <s v=""/>
    <s v=""/>
    <n v="33330"/>
    <n v="633270"/>
  </r>
  <r>
    <s v="DQ-02695"/>
    <x v="413"/>
    <x v="1"/>
    <s v="OA0003"/>
    <s v="Acetylcysteine Mahakam 200 mg"/>
    <s v="Obat Alergi"/>
    <s v="OA0003|"/>
    <n v="115"/>
    <m/>
    <s v=""/>
    <s v="RS DQLab"/>
    <x v="1"/>
    <s v=""/>
    <s v=""/>
    <s v=""/>
    <n v="33330"/>
    <n v="3832950"/>
  </r>
  <r>
    <s v="DQ-02696"/>
    <x v="413"/>
    <x v="1"/>
    <s v="OA0003"/>
    <s v="Acetylcysteine Mahakam 200 mg"/>
    <s v="Obat Alergi"/>
    <s v="OA0003|"/>
    <n v="46"/>
    <m/>
    <s v=""/>
    <s v="RS DQLab"/>
    <x v="1"/>
    <s v=""/>
    <s v=""/>
    <s v=""/>
    <n v="33330"/>
    <n v="1533180"/>
  </r>
  <r>
    <s v="DQ-02697"/>
    <x v="413"/>
    <x v="1"/>
    <s v="OD0006"/>
    <s v="Proris Ibuprofen"/>
    <s v="Obat Sakit Kepala &amp; Demam"/>
    <s v="OD0006|"/>
    <n v="5"/>
    <m/>
    <s v=""/>
    <s v="RS DQLab"/>
    <x v="1"/>
    <s v=""/>
    <s v=""/>
    <s v=""/>
    <n v="25275"/>
    <n v="126375"/>
  </r>
  <r>
    <s v="DQ-02698"/>
    <x v="414"/>
    <x v="1"/>
    <s v="OA0005"/>
    <s v="Bedak Heroxyn 150 gr"/>
    <s v="Obat Alergi"/>
    <s v="OA0005|"/>
    <n v="49"/>
    <m/>
    <s v=""/>
    <s v="RS DQLab"/>
    <x v="1"/>
    <s v=""/>
    <s v=""/>
    <s v=""/>
    <n v="17170"/>
    <n v="841330"/>
  </r>
  <r>
    <s v="DQ-02699"/>
    <x v="414"/>
    <x v="1"/>
    <s v="OD0009"/>
    <s v="Sanmol 500 MG 4 Tablet"/>
    <s v="Obat Sakit Kepala &amp; Demam"/>
    <s v="OD0009|"/>
    <n v="25"/>
    <m/>
    <s v=""/>
    <s v="RS DQLab"/>
    <x v="1"/>
    <s v=""/>
    <s v=""/>
    <s v=""/>
    <n v="1619"/>
    <n v="40475"/>
  </r>
  <r>
    <s v="DQ-02700"/>
    <x v="414"/>
    <x v="1"/>
    <s v="OT0001"/>
    <s v="Otilon Ear Drops 8 mL"/>
    <s v="Obat Telinga"/>
    <s v="OT0001|"/>
    <n v="32"/>
    <m/>
    <s v=""/>
    <s v="RS DQLab"/>
    <x v="1"/>
    <s v=""/>
    <s v=""/>
    <s v=""/>
    <n v="55935"/>
    <n v="1789920"/>
  </r>
  <r>
    <s v="DQ-02701"/>
    <x v="415"/>
    <x v="1"/>
    <s v="OB0002"/>
    <s v="Decolsen 1 Strip 4 Tablet"/>
    <s v="Obat Batuk &amp; Pilek"/>
    <s v="OB0002|"/>
    <n v="24"/>
    <m/>
    <s v=""/>
    <s v="RS DQLab"/>
    <x v="1"/>
    <s v=""/>
    <s v=""/>
    <s v=""/>
    <n v="2915"/>
    <n v="69960"/>
  </r>
  <r>
    <s v="DQ-02702"/>
    <x v="415"/>
    <x v="1"/>
    <s v="OB0002"/>
    <s v="Decolsen 1 Strip 4 Tablet"/>
    <s v="Obat Batuk &amp; Pilek"/>
    <s v="OB0002|"/>
    <n v="29"/>
    <m/>
    <s v=""/>
    <s v="RS DQLab"/>
    <x v="1"/>
    <s v=""/>
    <s v=""/>
    <s v=""/>
    <n v="2915"/>
    <n v="84535"/>
  </r>
  <r>
    <s v="DQ-02703"/>
    <x v="415"/>
    <x v="1"/>
    <s v="OD0008"/>
    <s v="Bodrex Extra"/>
    <s v="Obat Sakit Kepala &amp; Demam"/>
    <s v="OD0008|"/>
    <n v="28"/>
    <m/>
    <s v=""/>
    <s v="RS DQLab"/>
    <x v="1"/>
    <s v=""/>
    <s v=""/>
    <s v=""/>
    <n v="51753"/>
    <n v="1449084"/>
  </r>
  <r>
    <s v="DQ-02704"/>
    <x v="415"/>
    <x v="1"/>
    <s v="OH0005"/>
    <s v="Irbesartan"/>
    <s v="Obat Hipertensi"/>
    <s v="OH0005|"/>
    <n v="40"/>
    <m/>
    <s v=""/>
    <s v="RS DQLab"/>
    <x v="1"/>
    <s v=""/>
    <s v=""/>
    <s v=""/>
    <n v="109447"/>
    <n v="4377880"/>
  </r>
  <r>
    <s v="DQ-02705"/>
    <x v="415"/>
    <x v="1"/>
    <s v="OD0009"/>
    <s v="Sanmol 500 MG 4 Tablet"/>
    <s v="Obat Sakit Kepala &amp; Demam"/>
    <s v="OD0009|"/>
    <n v="11"/>
    <m/>
    <s v=""/>
    <s v="RS DQLab"/>
    <x v="1"/>
    <s v=""/>
    <s v=""/>
    <s v=""/>
    <n v="1619"/>
    <n v="17809"/>
  </r>
  <r>
    <s v="DQ-02706"/>
    <x v="415"/>
    <x v="1"/>
    <s v="OA0003"/>
    <s v="Acetylcysteine Mahakam 200 mg"/>
    <s v="Obat Alergi"/>
    <s v="OA0003|"/>
    <n v="16"/>
    <m/>
    <s v=""/>
    <s v="RS DQLab"/>
    <x v="1"/>
    <s v=""/>
    <s v=""/>
    <s v=""/>
    <n v="33330"/>
    <n v="533280"/>
  </r>
  <r>
    <s v="DQ-02707"/>
    <x v="415"/>
    <x v="1"/>
    <s v="OA0003"/>
    <s v="Acetylcysteine Mahakam 200 mg"/>
    <s v="Obat Alergi"/>
    <s v="OA0003|"/>
    <n v="210"/>
    <m/>
    <s v=""/>
    <s v="RS DQLab"/>
    <x v="1"/>
    <s v=""/>
    <s v=""/>
    <s v=""/>
    <n v="33330"/>
    <n v="6999300"/>
  </r>
  <r>
    <s v="DQ-02708"/>
    <x v="415"/>
    <x v="1"/>
    <s v="OB0001"/>
    <s v="Neozep Forte 1 Strip 4 Tablet"/>
    <s v="Obat Batuk &amp; Pilek"/>
    <s v="OB0001|"/>
    <n v="59"/>
    <m/>
    <s v=""/>
    <s v="RS DQLab"/>
    <x v="1"/>
    <s v=""/>
    <s v=""/>
    <s v=""/>
    <n v="2338"/>
    <n v="137942"/>
  </r>
  <r>
    <s v="DQ-02709"/>
    <x v="416"/>
    <x v="1"/>
    <s v="OT0002"/>
    <s v="Vital Ear Oil 10 mL"/>
    <s v="Obat Telinga"/>
    <s v="OT0002|"/>
    <n v="13"/>
    <m/>
    <s v=""/>
    <s v="RS DQLab"/>
    <x v="1"/>
    <s v=""/>
    <s v=""/>
    <s v=""/>
    <n v="16677"/>
    <n v="216801"/>
  </r>
  <r>
    <s v="DQ-02710"/>
    <x v="416"/>
    <x v="1"/>
    <s v="OB0002"/>
    <s v="Decolsen 1 Strip 4 Tablet"/>
    <s v="Obat Batuk &amp; Pilek"/>
    <s v="OB0002|"/>
    <n v="72"/>
    <m/>
    <s v=""/>
    <s v="RS DQLab"/>
    <x v="1"/>
    <s v=""/>
    <s v=""/>
    <s v=""/>
    <n v="2915"/>
    <n v="209880"/>
  </r>
  <r>
    <s v="DQ-02711"/>
    <x v="416"/>
    <x v="1"/>
    <s v="OT0001"/>
    <s v="Otilon Ear Drops 8 mL"/>
    <s v="Obat Telinga"/>
    <s v="OT0001|"/>
    <n v="20"/>
    <m/>
    <s v=""/>
    <s v="RS DQLab"/>
    <x v="1"/>
    <s v=""/>
    <s v=""/>
    <s v=""/>
    <n v="55935"/>
    <n v="1118700"/>
  </r>
  <r>
    <s v="DQ-02712"/>
    <x v="416"/>
    <x v="1"/>
    <s v="OD0001"/>
    <s v="Koolfever"/>
    <s v="Obat Sakit Kepala &amp; Demam"/>
    <s v="OD0001|"/>
    <n v="8"/>
    <m/>
    <s v=""/>
    <s v="RS DQLab"/>
    <x v="1"/>
    <s v=""/>
    <s v=""/>
    <s v=""/>
    <n v="7620"/>
    <n v="60960"/>
  </r>
  <r>
    <s v="DQ-02713"/>
    <x v="416"/>
    <x v="1"/>
    <s v="OK0002"/>
    <s v="Hyperchol 100 MG 12 KPS"/>
    <s v="Obat Kolesterol"/>
    <s v="OK0002|"/>
    <n v="47"/>
    <m/>
    <s v=""/>
    <s v="RS DQLab"/>
    <x v="1"/>
    <s v=""/>
    <s v=""/>
    <s v=""/>
    <n v="43442"/>
    <n v="2041774"/>
  </r>
  <r>
    <s v="DQ-02714"/>
    <x v="416"/>
    <x v="1"/>
    <s v="OK0002"/>
    <s v="Hyperchol 100 MG 12 KPS"/>
    <s v="Obat Kolesterol"/>
    <s v="OK0002|"/>
    <n v="3"/>
    <m/>
    <s v=""/>
    <s v="RS DQLab"/>
    <x v="1"/>
    <s v=""/>
    <s v=""/>
    <s v=""/>
    <n v="43442"/>
    <n v="130326"/>
  </r>
  <r>
    <s v="DQ-02715"/>
    <x v="416"/>
    <x v="1"/>
    <s v="OB0007"/>
    <s v="Vicks Inhaler 0.5 mL"/>
    <s v="Obat Batuk &amp; Pilek"/>
    <s v="OB0007|"/>
    <n v="96"/>
    <m/>
    <s v=""/>
    <s v="RS DQLab"/>
    <x v="1"/>
    <s v=""/>
    <s v=""/>
    <s v=""/>
    <n v="16430"/>
    <n v="1577280"/>
  </r>
  <r>
    <s v="DQ-02716"/>
    <x v="416"/>
    <x v="1"/>
    <s v="OD0005"/>
    <s v="Panadol Anak Tablet 1 Strip"/>
    <s v="Obat Sakit Kepala &amp; Demam"/>
    <s v="OD0005|"/>
    <n v="8"/>
    <m/>
    <s v=""/>
    <s v="RS DQLab"/>
    <x v="1"/>
    <s v=""/>
    <s v=""/>
    <s v=""/>
    <n v="25450"/>
    <n v="203600"/>
  </r>
  <r>
    <s v="DQ-02717"/>
    <x v="417"/>
    <x v="1"/>
    <s v="OA0005"/>
    <s v="Bedak Heroxyn 150 gr"/>
    <s v="Obat Alergi"/>
    <s v="OA0005|"/>
    <n v="34"/>
    <m/>
    <s v=""/>
    <s v="RS DQLab"/>
    <x v="1"/>
    <s v=""/>
    <s v=""/>
    <s v=""/>
    <n v="17170"/>
    <n v="583780"/>
  </r>
  <r>
    <s v="DQ-02718"/>
    <x v="417"/>
    <x v="1"/>
    <s v="OD0009"/>
    <s v="Sanmol 500 MG 4 Tablet"/>
    <s v="Obat Sakit Kepala &amp; Demam"/>
    <s v="OD0009|"/>
    <n v="22"/>
    <m/>
    <s v=""/>
    <s v="RS DQLab"/>
    <x v="1"/>
    <s v=""/>
    <s v=""/>
    <s v=""/>
    <n v="1619"/>
    <n v="35618"/>
  </r>
  <r>
    <s v="DQ-02719"/>
    <x v="417"/>
    <x v="1"/>
    <s v="OD0009"/>
    <s v="Sanmol 500 MG 4 Tablet"/>
    <s v="Obat Sakit Kepala &amp; Demam"/>
    <s v="OD0009|"/>
    <n v="44"/>
    <m/>
    <s v=""/>
    <s v="RS DQLab"/>
    <x v="1"/>
    <s v=""/>
    <s v=""/>
    <s v=""/>
    <n v="1619"/>
    <n v="71236"/>
  </r>
  <r>
    <s v="DQ-02720"/>
    <x v="417"/>
    <x v="1"/>
    <s v="OT0001"/>
    <s v="Otilon Ear Drops 8 mL"/>
    <s v="Obat Telinga"/>
    <s v="OT0001|"/>
    <n v="44"/>
    <m/>
    <s v=""/>
    <s v="RS DQLab"/>
    <x v="1"/>
    <s v=""/>
    <s v=""/>
    <s v=""/>
    <n v="55935"/>
    <n v="2461140"/>
  </r>
  <r>
    <s v="DQ-02721"/>
    <x v="417"/>
    <x v="1"/>
    <s v="OD0011"/>
    <s v="Paramex Tablet / Obat"/>
    <s v="Obat Sakit Kepala &amp; Demam"/>
    <s v="OD0011|"/>
    <n v="31"/>
    <m/>
    <s v=""/>
    <s v="RS DQLab"/>
    <x v="1"/>
    <s v=""/>
    <s v=""/>
    <s v=""/>
    <n v="2586"/>
    <n v="80166"/>
  </r>
  <r>
    <s v="DQ-02722"/>
    <x v="418"/>
    <x v="1"/>
    <s v="OD0008"/>
    <s v="Bodrex Extra"/>
    <s v="Obat Sakit Kepala &amp; Demam"/>
    <s v="OD0008|"/>
    <n v="63"/>
    <m/>
    <s v=""/>
    <s v="RS DQLab"/>
    <x v="1"/>
    <s v=""/>
    <s v=""/>
    <s v=""/>
    <n v="51753"/>
    <n v="3260439"/>
  </r>
  <r>
    <s v="DQ-02723"/>
    <x v="418"/>
    <x v="1"/>
    <s v="OD0009"/>
    <s v="Sanmol 500 MG 4 Tablet"/>
    <s v="Obat Sakit Kepala &amp; Demam"/>
    <s v="OD0009|"/>
    <n v="23"/>
    <m/>
    <s v=""/>
    <s v="RS DQLab"/>
    <x v="1"/>
    <s v=""/>
    <s v=""/>
    <s v=""/>
    <n v="1619"/>
    <n v="37237"/>
  </r>
  <r>
    <s v="DQ-02724"/>
    <x v="418"/>
    <x v="1"/>
    <s v="OD0009"/>
    <s v="Sanmol 500 MG 4 Tablet"/>
    <s v="Obat Sakit Kepala &amp; Demam"/>
    <s v="OD0009|"/>
    <n v="34"/>
    <m/>
    <s v=""/>
    <s v="RS DQLab"/>
    <x v="1"/>
    <s v=""/>
    <s v=""/>
    <s v=""/>
    <n v="1619"/>
    <n v="55046"/>
  </r>
  <r>
    <s v="DQ-02725"/>
    <x v="418"/>
    <x v="1"/>
    <s v="OD0011"/>
    <s v="Paramex Tablet / Obat"/>
    <s v="Obat Sakit Kepala &amp; Demam"/>
    <s v="OD0011|"/>
    <n v="1"/>
    <m/>
    <s v=""/>
    <s v="RS DQLab"/>
    <x v="1"/>
    <s v=""/>
    <s v=""/>
    <s v=""/>
    <n v="2586"/>
    <n v="2586"/>
  </r>
  <r>
    <s v="DQ-02726"/>
    <x v="418"/>
    <x v="1"/>
    <s v="OH0001"/>
    <s v="Carditens"/>
    <s v="Obat Hipertensi"/>
    <s v="OH0001|"/>
    <n v="15"/>
    <m/>
    <s v=""/>
    <s v="RS DQLab"/>
    <x v="1"/>
    <s v=""/>
    <s v=""/>
    <s v=""/>
    <n v="100900"/>
    <n v="1513500"/>
  </r>
  <r>
    <s v="DQ-02727"/>
    <x v="419"/>
    <x v="1"/>
    <s v="OB0002"/>
    <s v="Decolsen 1 Strip 4 Tablet"/>
    <s v="Obat Batuk &amp; Pilek"/>
    <s v="OB0002|"/>
    <n v="40"/>
    <m/>
    <s v=""/>
    <s v="RS DQLab"/>
    <x v="1"/>
    <s v=""/>
    <s v=""/>
    <s v=""/>
    <n v="2915"/>
    <n v="116600"/>
  </r>
  <r>
    <s v="DQ-02728"/>
    <x v="419"/>
    <x v="1"/>
    <s v="OB0002"/>
    <s v="Decolsen 1 Strip 4 Tablet"/>
    <s v="Obat Batuk &amp; Pilek"/>
    <s v="OB0002|"/>
    <n v="91"/>
    <m/>
    <s v=""/>
    <s v="RS DQLab"/>
    <x v="1"/>
    <s v=""/>
    <s v=""/>
    <s v=""/>
    <n v="2915"/>
    <n v="265265"/>
  </r>
  <r>
    <s v="DQ-02729"/>
    <x v="419"/>
    <x v="1"/>
    <s v="OH0003"/>
    <s v="Candesartan Ogb Dexa"/>
    <s v="Obat Hipertensi"/>
    <s v="OH0003|"/>
    <n v="52"/>
    <m/>
    <s v=""/>
    <s v="RS DQLab"/>
    <x v="1"/>
    <s v=""/>
    <s v=""/>
    <s v=""/>
    <n v="5095"/>
    <n v="264940"/>
  </r>
  <r>
    <s v="DQ-02730"/>
    <x v="419"/>
    <x v="1"/>
    <s v="OA0006"/>
    <s v="Dexteem Box Plus 100 Tablet"/>
    <s v="Obat Alergi"/>
    <s v="OA0006|"/>
    <n v="29"/>
    <m/>
    <s v=""/>
    <s v="RS DQLab"/>
    <x v="1"/>
    <s v=""/>
    <s v=""/>
    <s v=""/>
    <n v="25449"/>
    <n v="738021"/>
  </r>
  <r>
    <s v="DQ-02731"/>
    <x v="419"/>
    <x v="1"/>
    <s v="OD0011"/>
    <s v="Paramex Tablet / Obat"/>
    <s v="Obat Sakit Kepala &amp; Demam"/>
    <s v="OD0011|"/>
    <n v="74"/>
    <m/>
    <s v=""/>
    <s v="RS DQLab"/>
    <x v="1"/>
    <s v=""/>
    <s v=""/>
    <s v=""/>
    <n v="2586"/>
    <n v="191364"/>
  </r>
  <r>
    <s v="DQ-02732"/>
    <x v="419"/>
    <x v="1"/>
    <s v="OB0004"/>
    <s v="Lo Han Kuo Infusion 12"/>
    <s v="Obat Batuk &amp; Pilek"/>
    <s v="OB0004|"/>
    <n v="136"/>
    <m/>
    <s v=""/>
    <s v="RS DQLab"/>
    <x v="1"/>
    <s v=""/>
    <s v=""/>
    <s v=""/>
    <n v="24179"/>
    <n v="3288344"/>
  </r>
  <r>
    <s v="DQ-02733"/>
    <x v="420"/>
    <x v="1"/>
    <s v="OD0008"/>
    <s v="Bodrex Extra"/>
    <s v="Obat Sakit Kepala &amp; Demam"/>
    <s v="OD0008|"/>
    <n v="42"/>
    <m/>
    <s v=""/>
    <s v="RS DQLab"/>
    <x v="1"/>
    <s v=""/>
    <s v=""/>
    <s v=""/>
    <n v="51753"/>
    <n v="2173626"/>
  </r>
  <r>
    <s v="DQ-02734"/>
    <x v="420"/>
    <x v="1"/>
    <s v="OA0005"/>
    <s v="Bedak Heroxyn 150 gr"/>
    <s v="Obat Alergi"/>
    <s v="OA0005|"/>
    <n v="47"/>
    <m/>
    <s v=""/>
    <s v="RS DQLab"/>
    <x v="1"/>
    <s v=""/>
    <s v=""/>
    <s v=""/>
    <n v="17170"/>
    <n v="806990"/>
  </r>
  <r>
    <s v="DQ-02735"/>
    <x v="420"/>
    <x v="1"/>
    <s v="OA0006"/>
    <s v="Dexteem Box Plus 100 Tablet"/>
    <s v="Obat Alergi"/>
    <s v="OA0006|"/>
    <n v="1"/>
    <m/>
    <s v=""/>
    <s v="RS DQLab"/>
    <x v="1"/>
    <s v=""/>
    <s v=""/>
    <s v=""/>
    <n v="25449"/>
    <n v="25449"/>
  </r>
  <r>
    <s v="DQ-02736"/>
    <x v="420"/>
    <x v="1"/>
    <s v="OA0004"/>
    <s v="Bisoprolol Ogb Dexa"/>
    <s v="Obat Alergi"/>
    <s v="OA0004|"/>
    <n v="5"/>
    <m/>
    <s v=""/>
    <s v="RS DQLab"/>
    <x v="1"/>
    <s v=""/>
    <s v=""/>
    <s v=""/>
    <n v="10180"/>
    <n v="50900"/>
  </r>
  <r>
    <s v="DQ-02737"/>
    <x v="421"/>
    <x v="1"/>
    <s v="OA0005"/>
    <s v="Bedak Heroxyn 150 gr"/>
    <s v="Obat Alergi"/>
    <s v="OA0005|"/>
    <n v="12"/>
    <m/>
    <s v=""/>
    <s v="RS DQLab"/>
    <x v="1"/>
    <s v=""/>
    <s v=""/>
    <s v=""/>
    <n v="17170"/>
    <n v="206040"/>
  </r>
  <r>
    <s v="DQ-02738"/>
    <x v="421"/>
    <x v="1"/>
    <s v="OD0009"/>
    <s v="Sanmol 500 MG 4 Tablet"/>
    <s v="Obat Sakit Kepala &amp; Demam"/>
    <s v="OD0009|"/>
    <n v="8"/>
    <m/>
    <s v=""/>
    <s v="RS DQLab"/>
    <x v="1"/>
    <s v=""/>
    <s v=""/>
    <s v=""/>
    <n v="1619"/>
    <n v="12952"/>
  </r>
  <r>
    <s v="DQ-02739"/>
    <x v="421"/>
    <x v="1"/>
    <s v="OA0006"/>
    <s v="Dexteem Box Plus 100 Tablet"/>
    <s v="Obat Alergi"/>
    <s v="OA0006|"/>
    <n v="65"/>
    <m/>
    <s v=""/>
    <s v="RS DQLab"/>
    <x v="1"/>
    <s v=""/>
    <s v=""/>
    <s v=""/>
    <n v="25449"/>
    <n v="1654185"/>
  </r>
  <r>
    <s v="DQ-02740"/>
    <x v="421"/>
    <x v="1"/>
    <s v="OB0006"/>
    <s v="Ultraflu Box Isi 25 Strip"/>
    <s v="Obat Batuk &amp; Pilek"/>
    <s v="OB0006|"/>
    <n v="18"/>
    <m/>
    <s v=""/>
    <s v="RS DQLab"/>
    <x v="1"/>
    <s v=""/>
    <s v=""/>
    <s v=""/>
    <n v="73805"/>
    <n v="1328490"/>
  </r>
  <r>
    <s v="DQ-02741"/>
    <x v="421"/>
    <x v="1"/>
    <s v="OK0002"/>
    <s v="Hyperchol 100 MG 12 KPS"/>
    <s v="Obat Kolesterol"/>
    <s v="OK0002|"/>
    <n v="11"/>
    <m/>
    <s v=""/>
    <s v="RS DQLab"/>
    <x v="1"/>
    <s v=""/>
    <s v=""/>
    <s v=""/>
    <n v="43442"/>
    <n v="477862"/>
  </r>
  <r>
    <s v="DQ-02742"/>
    <x v="421"/>
    <x v="1"/>
    <s v="OA0001"/>
    <s v="Ozen 10 MG Blister"/>
    <s v="Obat Alergi"/>
    <s v="OA0001|"/>
    <n v="30"/>
    <m/>
    <s v=""/>
    <s v="RS DQLab"/>
    <x v="1"/>
    <s v=""/>
    <s v=""/>
    <s v=""/>
    <n v="18816"/>
    <n v="564480"/>
  </r>
  <r>
    <s v="DQ-02743"/>
    <x v="422"/>
    <x v="1"/>
    <s v="OD0008"/>
    <s v="Bodrex Extra"/>
    <s v="Obat Sakit Kepala &amp; Demam"/>
    <s v="OD0008|"/>
    <n v="55"/>
    <m/>
    <s v=""/>
    <s v="RS DQLab"/>
    <x v="1"/>
    <s v=""/>
    <s v=""/>
    <s v=""/>
    <n v="51753"/>
    <n v="2846415"/>
  </r>
  <r>
    <s v="DQ-02744"/>
    <x v="422"/>
    <x v="1"/>
    <s v="OD0008"/>
    <s v="Bodrex Extra"/>
    <s v="Obat Sakit Kepala &amp; Demam"/>
    <s v="OD0008|"/>
    <n v="54"/>
    <m/>
    <s v=""/>
    <s v="RS DQLab"/>
    <x v="1"/>
    <s v=""/>
    <s v=""/>
    <s v=""/>
    <n v="51753"/>
    <n v="2794662"/>
  </r>
  <r>
    <s v="DQ-02745"/>
    <x v="422"/>
    <x v="1"/>
    <s v="OA0005"/>
    <s v="Bedak Heroxyn 150 gr"/>
    <s v="Obat Alergi"/>
    <s v="OA0005|"/>
    <n v="65"/>
    <m/>
    <s v=""/>
    <s v="RS DQLab"/>
    <x v="1"/>
    <s v=""/>
    <s v=""/>
    <s v=""/>
    <n v="17170"/>
    <n v="1116050"/>
  </r>
  <r>
    <s v="DQ-02746"/>
    <x v="422"/>
    <x v="1"/>
    <s v="OH0005"/>
    <s v="Irbesartan"/>
    <s v="Obat Hipertensi"/>
    <s v="OH0005|"/>
    <n v="39"/>
    <m/>
    <s v=""/>
    <s v="RS DQLab"/>
    <x v="1"/>
    <s v=""/>
    <s v=""/>
    <s v=""/>
    <n v="109447"/>
    <n v="4268433"/>
  </r>
  <r>
    <s v="DQ-02747"/>
    <x v="422"/>
    <x v="1"/>
    <s v="OH0003"/>
    <s v="Candesartan Ogb Dexa"/>
    <s v="Obat Hipertensi"/>
    <s v="OH0003|"/>
    <n v="29"/>
    <m/>
    <s v=""/>
    <s v="RS DQLab"/>
    <x v="1"/>
    <s v=""/>
    <s v=""/>
    <s v=""/>
    <n v="5095"/>
    <n v="147755"/>
  </r>
  <r>
    <s v="DQ-02748"/>
    <x v="422"/>
    <x v="1"/>
    <s v="OA0006"/>
    <s v="Dexteem Box Plus 100 Tablet"/>
    <s v="Obat Alergi"/>
    <s v="OA0006|"/>
    <n v="17"/>
    <m/>
    <s v=""/>
    <s v="RS DQLab"/>
    <x v="1"/>
    <s v=""/>
    <s v=""/>
    <s v=""/>
    <n v="25449"/>
    <n v="432633"/>
  </r>
  <r>
    <s v="DQ-02749"/>
    <x v="422"/>
    <x v="1"/>
    <s v="OD0006"/>
    <s v="Proris Ibuprofen"/>
    <s v="Obat Sakit Kepala &amp; Demam"/>
    <s v="OD0006|"/>
    <n v="11"/>
    <m/>
    <s v=""/>
    <s v="RS DQLab"/>
    <x v="1"/>
    <s v=""/>
    <s v=""/>
    <s v=""/>
    <n v="25275"/>
    <n v="278025"/>
  </r>
  <r>
    <s v="DQ-02750"/>
    <x v="422"/>
    <x v="1"/>
    <s v="OH0002"/>
    <s v="Concor 5MG Strip 10"/>
    <s v="Obat Hipertensi"/>
    <s v="OH0002|"/>
    <n v="85"/>
    <m/>
    <s v=""/>
    <s v="RS DQLab"/>
    <x v="1"/>
    <s v=""/>
    <s v=""/>
    <s v=""/>
    <n v="103632"/>
    <n v="8808720"/>
  </r>
  <r>
    <s v="DQ-02751"/>
    <x v="423"/>
    <x v="1"/>
    <s v="OB0002"/>
    <s v="Decolsen 1 Strip 4 Tablet"/>
    <s v="Obat Batuk &amp; Pilek"/>
    <s v="OB0002|"/>
    <n v="37"/>
    <m/>
    <s v=""/>
    <s v="RS DQLab"/>
    <x v="1"/>
    <s v=""/>
    <s v=""/>
    <s v=""/>
    <n v="2915"/>
    <n v="107855"/>
  </r>
  <r>
    <s v="DQ-02752"/>
    <x v="423"/>
    <x v="1"/>
    <s v="OD0008"/>
    <s v="Bodrex Extra"/>
    <s v="Obat Sakit Kepala &amp; Demam"/>
    <s v="OD0008|"/>
    <n v="50"/>
    <m/>
    <s v=""/>
    <s v="RS DQLab"/>
    <x v="1"/>
    <s v=""/>
    <s v=""/>
    <s v=""/>
    <n v="51753"/>
    <n v="2587650"/>
  </r>
  <r>
    <s v="DQ-02753"/>
    <x v="423"/>
    <x v="1"/>
    <s v="OA0005"/>
    <s v="Bedak Heroxyn 150 gr"/>
    <s v="Obat Alergi"/>
    <s v="OA0005|"/>
    <n v="57"/>
    <m/>
    <s v=""/>
    <s v="RS DQLab"/>
    <x v="1"/>
    <s v=""/>
    <s v=""/>
    <s v=""/>
    <n v="17170"/>
    <n v="978690"/>
  </r>
  <r>
    <s v="DQ-02754"/>
    <x v="423"/>
    <x v="1"/>
    <s v="OH0005"/>
    <s v="Irbesartan"/>
    <s v="Obat Hipertensi"/>
    <s v="OH0005|"/>
    <n v="41"/>
    <m/>
    <s v=""/>
    <s v="RS DQLab"/>
    <x v="1"/>
    <s v=""/>
    <s v=""/>
    <s v=""/>
    <n v="109447"/>
    <n v="4487327"/>
  </r>
  <r>
    <s v="DQ-02755"/>
    <x v="423"/>
    <x v="1"/>
    <s v="OT0001"/>
    <s v="Otilon Ear Drops 8 mL"/>
    <s v="Obat Telinga"/>
    <s v="OT0001|"/>
    <n v="12"/>
    <m/>
    <s v=""/>
    <s v="RS DQLab"/>
    <x v="1"/>
    <s v=""/>
    <s v=""/>
    <s v=""/>
    <n v="55935"/>
    <n v="671220"/>
  </r>
  <r>
    <s v="DQ-02756"/>
    <x v="423"/>
    <x v="1"/>
    <s v="OH0001"/>
    <s v="Carditens"/>
    <s v="Obat Hipertensi"/>
    <s v="OH0001|"/>
    <n v="5"/>
    <m/>
    <s v=""/>
    <s v="RS DQLab"/>
    <x v="1"/>
    <s v=""/>
    <s v=""/>
    <s v=""/>
    <n v="100900"/>
    <n v="504500"/>
  </r>
  <r>
    <s v="DQ-02757"/>
    <x v="423"/>
    <x v="1"/>
    <s v="OB0004"/>
    <s v="Lo Han Kuo Infusion 12"/>
    <s v="Obat Batuk &amp; Pilek"/>
    <s v="OB0004|"/>
    <n v="27"/>
    <m/>
    <s v=""/>
    <s v="RS DQLab"/>
    <x v="1"/>
    <s v=""/>
    <s v=""/>
    <s v=""/>
    <n v="24179"/>
    <n v="652833"/>
  </r>
  <r>
    <s v="DQ-02758"/>
    <x v="423"/>
    <x v="1"/>
    <s v="OA0003"/>
    <s v="Acetylcysteine Mahakam 200 mg"/>
    <s v="Obat Alergi"/>
    <s v="OA0003|DQLab-14"/>
    <n v="2000"/>
    <s v="DQLab-14"/>
    <s v="DQLab Pharmacy Tanjung Priuk"/>
    <m/>
    <x v="0"/>
    <n v="21"/>
    <n v="33029"/>
    <n v="66058000"/>
    <s v=""/>
    <s v=""/>
  </r>
  <r>
    <s v="DQ-02759"/>
    <x v="423"/>
    <x v="1"/>
    <s v="OA0005"/>
    <s v="Bedak Heroxyn 150 gr"/>
    <s v="Obat Alergi"/>
    <s v="OA0005|DQLab-13"/>
    <n v="2000"/>
    <s v="DQLab-13"/>
    <s v="DQLab Pharmacy Pancoran"/>
    <m/>
    <x v="0"/>
    <n v="7"/>
    <n v="17646"/>
    <n v="35292000"/>
    <s v=""/>
    <s v=""/>
  </r>
  <r>
    <s v="DQ-02760"/>
    <x v="423"/>
    <x v="1"/>
    <s v="OA0006"/>
    <s v="Dexteem Box Plus 100 Tablet"/>
    <s v="Obat Alergi"/>
    <s v="OA0006|DQLab-01"/>
    <n v="2000"/>
    <s v="DQLab-01"/>
    <s v="DQLab Pharmacy Kebon Jeruk"/>
    <m/>
    <x v="0"/>
    <n v="14"/>
    <n v="24587"/>
    <n v="49174000"/>
    <s v=""/>
    <s v=""/>
  </r>
  <r>
    <s v="DQ-02761"/>
    <x v="423"/>
    <x v="1"/>
    <s v="OB0002"/>
    <s v="Decolsen 1 Strip 4 Tablet"/>
    <s v="Obat Batuk &amp; Pilek"/>
    <s v="OB0002|DQLab-01"/>
    <n v="3000"/>
    <s v="DQLab-01"/>
    <s v="DQLab Pharmacy Kebon Jeruk"/>
    <m/>
    <x v="0"/>
    <n v="21"/>
    <n v="2786"/>
    <n v="8358000"/>
    <s v=""/>
    <s v=""/>
  </r>
  <r>
    <s v="DQ-02762"/>
    <x v="423"/>
    <x v="1"/>
    <s v="OD0005"/>
    <s v="Panadol Anak Tablet 1 Strip"/>
    <s v="Obat Sakit Kepala &amp; Demam"/>
    <s v="OD0005|DQLab-16"/>
    <n v="1000"/>
    <s v="DQLab-16"/>
    <s v="DQLab Pharmacy Pulogadung"/>
    <m/>
    <x v="0"/>
    <n v="7"/>
    <n v="24011"/>
    <n v="24011000"/>
    <s v=""/>
    <s v=""/>
  </r>
  <r>
    <s v="DQ-02763"/>
    <x v="423"/>
    <x v="1"/>
    <s v="OD0009"/>
    <s v="Sanmol 500 MG 4 Tablet"/>
    <s v="Obat Sakit Kepala &amp; Demam"/>
    <s v="OD0009|DQLab-10"/>
    <n v="1000"/>
    <s v="DQLab-10"/>
    <s v="DQLab Pharmacy Cempaka Putih"/>
    <m/>
    <x v="0"/>
    <n v="28"/>
    <n v="1550"/>
    <n v="1550000"/>
    <s v=""/>
    <s v=""/>
  </r>
  <r>
    <s v="DQ-02764"/>
    <x v="423"/>
    <x v="1"/>
    <s v="OD0010"/>
    <s v="Cilostazol Bernofarm"/>
    <s v="Obat Sakit Kepala &amp; Demam"/>
    <s v="OD0010|DQLab-12"/>
    <n v="1000"/>
    <s v="DQLab-12"/>
    <s v="DQLab Pharmacy Jagakarsa"/>
    <m/>
    <x v="0"/>
    <n v="28"/>
    <n v="45675"/>
    <n v="45675000"/>
    <s v=""/>
    <s v=""/>
  </r>
  <r>
    <s v="DQ-02765"/>
    <x v="423"/>
    <x v="1"/>
    <s v="OT0001"/>
    <s v="Otilon Ear Drops 8 mL"/>
    <s v="Obat Telinga"/>
    <s v="OT0001|DQLab-02"/>
    <n v="1000"/>
    <s v="DQLab-02"/>
    <s v="DQLab Pharmacy Senayan"/>
    <m/>
    <x v="0"/>
    <n v="28"/>
    <n v="54278"/>
    <n v="54278000"/>
    <s v=""/>
    <s v=""/>
  </r>
  <r>
    <s v="DQ-02766"/>
    <x v="424"/>
    <x v="1"/>
    <s v="OB0002"/>
    <s v="Decolsen 1 Strip 4 Tablet"/>
    <s v="Obat Batuk &amp; Pilek"/>
    <s v="OB0002|"/>
    <n v="40"/>
    <m/>
    <s v=""/>
    <s v="RS DQLab"/>
    <x v="1"/>
    <s v=""/>
    <s v=""/>
    <s v=""/>
    <n v="2915"/>
    <n v="116600"/>
  </r>
  <r>
    <s v="DQ-02767"/>
    <x v="424"/>
    <x v="1"/>
    <s v="OB0002"/>
    <s v="Decolsen 1 Strip 4 Tablet"/>
    <s v="Obat Batuk &amp; Pilek"/>
    <s v="OB0002|"/>
    <n v="2"/>
    <m/>
    <s v=""/>
    <s v="RS DQLab"/>
    <x v="1"/>
    <s v=""/>
    <s v=""/>
    <s v=""/>
    <n v="2915"/>
    <n v="5830"/>
  </r>
  <r>
    <s v="DQ-02768"/>
    <x v="424"/>
    <x v="1"/>
    <s v="OB0002"/>
    <s v="Decolsen 1 Strip 4 Tablet"/>
    <s v="Obat Batuk &amp; Pilek"/>
    <s v="OB0002|"/>
    <n v="21"/>
    <m/>
    <s v=""/>
    <s v="RS DQLab"/>
    <x v="1"/>
    <s v=""/>
    <s v=""/>
    <s v=""/>
    <n v="2915"/>
    <n v="61215"/>
  </r>
  <r>
    <s v="DQ-02769"/>
    <x v="424"/>
    <x v="1"/>
    <s v="OD0008"/>
    <s v="Bodrex Extra"/>
    <s v="Obat Sakit Kepala &amp; Demam"/>
    <s v="OD0008|"/>
    <n v="24"/>
    <m/>
    <s v=""/>
    <s v="RS DQLab"/>
    <x v="1"/>
    <s v=""/>
    <s v=""/>
    <s v=""/>
    <n v="51753"/>
    <n v="1242072"/>
  </r>
  <r>
    <s v="DQ-02770"/>
    <x v="424"/>
    <x v="1"/>
    <s v="OD0008"/>
    <s v="Bodrex Extra"/>
    <s v="Obat Sakit Kepala &amp; Demam"/>
    <s v="OD0008|"/>
    <n v="31"/>
    <m/>
    <s v=""/>
    <s v="RS DQLab"/>
    <x v="1"/>
    <s v=""/>
    <s v=""/>
    <s v=""/>
    <n v="51753"/>
    <n v="1604343"/>
  </r>
  <r>
    <s v="DQ-02771"/>
    <x v="424"/>
    <x v="1"/>
    <s v="OT0001"/>
    <s v="Otilon Ear Drops 8 mL"/>
    <s v="Obat Telinga"/>
    <s v="OT0001|"/>
    <n v="28"/>
    <m/>
    <s v=""/>
    <s v="RS DQLab"/>
    <x v="1"/>
    <s v=""/>
    <s v=""/>
    <s v=""/>
    <n v="55935"/>
    <n v="1566180"/>
  </r>
  <r>
    <s v="DQ-02772"/>
    <x v="424"/>
    <x v="1"/>
    <s v="OD0011"/>
    <s v="Paramex Tablet / Obat"/>
    <s v="Obat Sakit Kepala &amp; Demam"/>
    <s v="OD0011|"/>
    <n v="51"/>
    <m/>
    <s v=""/>
    <s v="RS DQLab"/>
    <x v="1"/>
    <s v=""/>
    <s v=""/>
    <s v=""/>
    <n v="2586"/>
    <n v="131886"/>
  </r>
  <r>
    <s v="DQ-02773"/>
    <x v="424"/>
    <x v="1"/>
    <s v="OH0004"/>
    <s v="Amlodipine Besilate"/>
    <s v="Obat Hipertensi"/>
    <s v="OH0004|"/>
    <n v="1"/>
    <m/>
    <s v=""/>
    <s v="RS DQLab"/>
    <x v="1"/>
    <s v=""/>
    <s v=""/>
    <s v=""/>
    <n v="7504"/>
    <n v="7504"/>
  </r>
  <r>
    <s v="DQ-02774"/>
    <x v="425"/>
    <x v="1"/>
    <s v="OB0002"/>
    <s v="Decolsen 1 Strip 4 Tablet"/>
    <s v="Obat Batuk &amp; Pilek"/>
    <s v="OB0002|"/>
    <n v="76"/>
    <m/>
    <s v=""/>
    <s v="RS DQLab"/>
    <x v="1"/>
    <s v=""/>
    <s v=""/>
    <s v=""/>
    <n v="2915"/>
    <n v="221540"/>
  </r>
  <r>
    <s v="DQ-02775"/>
    <x v="425"/>
    <x v="1"/>
    <s v="OD0008"/>
    <s v="Bodrex Extra"/>
    <s v="Obat Sakit Kepala &amp; Demam"/>
    <s v="OD0008|"/>
    <n v="11"/>
    <m/>
    <s v=""/>
    <s v="RS DQLab"/>
    <x v="1"/>
    <s v=""/>
    <s v=""/>
    <s v=""/>
    <n v="51753"/>
    <n v="569283"/>
  </r>
  <r>
    <s v="DQ-02776"/>
    <x v="425"/>
    <x v="1"/>
    <s v="OD0009"/>
    <s v="Sanmol 500 MG 4 Tablet"/>
    <s v="Obat Sakit Kepala &amp; Demam"/>
    <s v="OD0009|"/>
    <n v="24"/>
    <m/>
    <s v=""/>
    <s v="RS DQLab"/>
    <x v="1"/>
    <s v=""/>
    <s v=""/>
    <s v=""/>
    <n v="1619"/>
    <n v="38856"/>
  </r>
  <r>
    <s v="DQ-02777"/>
    <x v="425"/>
    <x v="1"/>
    <s v="OT0001"/>
    <s v="Otilon Ear Drops 8 mL"/>
    <s v="Obat Telinga"/>
    <s v="OT0001|"/>
    <n v="33"/>
    <m/>
    <s v=""/>
    <s v="RS DQLab"/>
    <x v="1"/>
    <s v=""/>
    <s v=""/>
    <s v=""/>
    <n v="55935"/>
    <n v="1845855"/>
  </r>
  <r>
    <s v="DQ-02778"/>
    <x v="425"/>
    <x v="1"/>
    <s v="OA0006"/>
    <s v="Dexteem Box Plus 100 Tablet"/>
    <s v="Obat Alergi"/>
    <s v="OA0006|"/>
    <n v="74"/>
    <m/>
    <s v=""/>
    <s v="RS DQLab"/>
    <x v="1"/>
    <s v=""/>
    <s v=""/>
    <s v=""/>
    <n v="25449"/>
    <n v="1883226"/>
  </r>
  <r>
    <s v="DQ-02779"/>
    <x v="425"/>
    <x v="1"/>
    <s v="OH0001"/>
    <s v="Carditens"/>
    <s v="Obat Hipertensi"/>
    <s v="OH0001|"/>
    <n v="17"/>
    <m/>
    <s v=""/>
    <s v="RS DQLab"/>
    <x v="1"/>
    <s v=""/>
    <s v=""/>
    <s v=""/>
    <n v="100900"/>
    <n v="1715300"/>
  </r>
  <r>
    <s v="DQ-02780"/>
    <x v="426"/>
    <x v="1"/>
    <s v="OB0002"/>
    <s v="Decolsen 1 Strip 4 Tablet"/>
    <s v="Obat Batuk &amp; Pilek"/>
    <s v="OB0002|"/>
    <n v="46"/>
    <m/>
    <s v=""/>
    <s v="RS DQLab"/>
    <x v="1"/>
    <s v=""/>
    <s v=""/>
    <s v=""/>
    <n v="2915"/>
    <n v="134090"/>
  </r>
  <r>
    <s v="DQ-02781"/>
    <x v="426"/>
    <x v="1"/>
    <s v="OD0008"/>
    <s v="Bodrex Extra"/>
    <s v="Obat Sakit Kepala &amp; Demam"/>
    <s v="OD0008|"/>
    <n v="53"/>
    <m/>
    <s v=""/>
    <s v="RS DQLab"/>
    <x v="1"/>
    <s v=""/>
    <s v=""/>
    <s v=""/>
    <n v="51753"/>
    <n v="2742909"/>
  </r>
  <r>
    <s v="DQ-02782"/>
    <x v="426"/>
    <x v="1"/>
    <s v="OA0005"/>
    <s v="Bedak Heroxyn 150 gr"/>
    <s v="Obat Alergi"/>
    <s v="OA0005|"/>
    <n v="62"/>
    <m/>
    <s v=""/>
    <s v="RS DQLab"/>
    <x v="1"/>
    <s v=""/>
    <s v=""/>
    <s v=""/>
    <n v="17170"/>
    <n v="1064540"/>
  </r>
  <r>
    <s v="DQ-02783"/>
    <x v="426"/>
    <x v="1"/>
    <s v="OD0009"/>
    <s v="Sanmol 500 MG 4 Tablet"/>
    <s v="Obat Sakit Kepala &amp; Demam"/>
    <s v="OD0009|"/>
    <n v="7"/>
    <m/>
    <s v=""/>
    <s v="RS DQLab"/>
    <x v="1"/>
    <s v=""/>
    <s v=""/>
    <s v=""/>
    <n v="1619"/>
    <n v="11333"/>
  </r>
  <r>
    <s v="DQ-02784"/>
    <x v="426"/>
    <x v="1"/>
    <s v="OA0004"/>
    <s v="Bisoprolol Ogb Dexa"/>
    <s v="Obat Alergi"/>
    <s v="OA0004|"/>
    <n v="15"/>
    <m/>
    <s v=""/>
    <s v="RS DQLab"/>
    <x v="1"/>
    <s v=""/>
    <s v=""/>
    <s v=""/>
    <n v="10180"/>
    <n v="152700"/>
  </r>
  <r>
    <s v="DQ-02785"/>
    <x v="427"/>
    <x v="1"/>
    <s v="OB0002"/>
    <s v="Decolsen 1 Strip 4 Tablet"/>
    <s v="Obat Batuk &amp; Pilek"/>
    <s v="OB0002|"/>
    <n v="60"/>
    <m/>
    <s v=""/>
    <s v="RS DQLab"/>
    <x v="1"/>
    <s v=""/>
    <s v=""/>
    <s v=""/>
    <n v="2915"/>
    <n v="174900"/>
  </r>
  <r>
    <s v="DQ-02786"/>
    <x v="427"/>
    <x v="1"/>
    <s v="OD0008"/>
    <s v="Bodrex Extra"/>
    <s v="Obat Sakit Kepala &amp; Demam"/>
    <s v="OD0008|"/>
    <n v="14"/>
    <m/>
    <s v=""/>
    <s v="RS DQLab"/>
    <x v="1"/>
    <s v=""/>
    <s v=""/>
    <s v=""/>
    <n v="51753"/>
    <n v="724542"/>
  </r>
  <r>
    <s v="DQ-02787"/>
    <x v="427"/>
    <x v="1"/>
    <s v="OA0005"/>
    <s v="Bedak Heroxyn 150 gr"/>
    <s v="Obat Alergi"/>
    <s v="OA0005|"/>
    <n v="33"/>
    <m/>
    <s v=""/>
    <s v="RS DQLab"/>
    <x v="1"/>
    <s v=""/>
    <s v=""/>
    <s v=""/>
    <n v="17170"/>
    <n v="566610"/>
  </r>
  <r>
    <s v="DQ-02788"/>
    <x v="427"/>
    <x v="1"/>
    <s v="OH0005"/>
    <s v="Irbesartan"/>
    <s v="Obat Hipertensi"/>
    <s v="OH0005|"/>
    <n v="40"/>
    <m/>
    <s v=""/>
    <s v="RS DQLab"/>
    <x v="1"/>
    <s v=""/>
    <s v=""/>
    <s v=""/>
    <n v="109447"/>
    <n v="4377880"/>
  </r>
  <r>
    <s v="DQ-02789"/>
    <x v="427"/>
    <x v="1"/>
    <s v="OH0005"/>
    <s v="Irbesartan"/>
    <s v="Obat Hipertensi"/>
    <s v="OH0005|"/>
    <n v="15"/>
    <m/>
    <s v=""/>
    <s v="RS DQLab"/>
    <x v="1"/>
    <s v=""/>
    <s v=""/>
    <s v=""/>
    <n v="109447"/>
    <n v="1641705"/>
  </r>
  <r>
    <s v="DQ-02790"/>
    <x v="427"/>
    <x v="1"/>
    <s v="OT0001"/>
    <s v="Otilon Ear Drops 8 mL"/>
    <s v="Obat Telinga"/>
    <s v="OT0001|"/>
    <n v="48"/>
    <m/>
    <s v=""/>
    <s v="RS DQLab"/>
    <x v="1"/>
    <s v=""/>
    <s v=""/>
    <s v=""/>
    <n v="55935"/>
    <n v="2684880"/>
  </r>
  <r>
    <s v="DQ-02791"/>
    <x v="427"/>
    <x v="1"/>
    <s v="OD0011"/>
    <s v="Paramex Tablet / Obat"/>
    <s v="Obat Sakit Kepala &amp; Demam"/>
    <s v="OD0011|"/>
    <n v="64"/>
    <m/>
    <s v=""/>
    <s v="RS DQLab"/>
    <x v="1"/>
    <s v=""/>
    <s v=""/>
    <s v=""/>
    <n v="2586"/>
    <n v="165504"/>
  </r>
  <r>
    <s v="DQ-02792"/>
    <x v="427"/>
    <x v="1"/>
    <s v="OA0004"/>
    <s v="Bisoprolol Ogb Dexa"/>
    <s v="Obat Alergi"/>
    <s v="OA0004|"/>
    <n v="140"/>
    <m/>
    <s v=""/>
    <s v="RS DQLab"/>
    <x v="1"/>
    <s v=""/>
    <s v=""/>
    <s v=""/>
    <n v="10180"/>
    <n v="1425200"/>
  </r>
  <r>
    <s v="DQ-02793"/>
    <x v="428"/>
    <x v="1"/>
    <s v="OD0008"/>
    <s v="Bodrex Extra"/>
    <s v="Obat Sakit Kepala &amp; Demam"/>
    <s v="OD0008|"/>
    <n v="75"/>
    <m/>
    <s v=""/>
    <s v="RS DQLab"/>
    <x v="1"/>
    <s v=""/>
    <s v=""/>
    <s v=""/>
    <n v="51753"/>
    <n v="3881475"/>
  </r>
  <r>
    <s v="DQ-02794"/>
    <x v="428"/>
    <x v="1"/>
    <s v="OD0008"/>
    <s v="Bodrex Extra"/>
    <s v="Obat Sakit Kepala &amp; Demam"/>
    <s v="OD0008|"/>
    <n v="5"/>
    <m/>
    <s v=""/>
    <s v="RS DQLab"/>
    <x v="1"/>
    <s v=""/>
    <s v=""/>
    <s v=""/>
    <n v="51753"/>
    <n v="258765"/>
  </r>
  <r>
    <s v="DQ-02795"/>
    <x v="428"/>
    <x v="1"/>
    <s v="OH0003"/>
    <s v="Candesartan Ogb Dexa"/>
    <s v="Obat Hipertensi"/>
    <s v="OH0003|"/>
    <n v="48"/>
    <m/>
    <s v=""/>
    <s v="RS DQLab"/>
    <x v="1"/>
    <s v=""/>
    <s v=""/>
    <s v=""/>
    <n v="5095"/>
    <n v="244560"/>
  </r>
  <r>
    <s v="DQ-02796"/>
    <x v="428"/>
    <x v="1"/>
    <s v="OA0003"/>
    <s v="Acetylcysteine Mahakam 200 mg"/>
    <s v="Obat Alergi"/>
    <s v="OA0003|"/>
    <n v="1"/>
    <m/>
    <s v=""/>
    <s v="RS DQLab"/>
    <x v="1"/>
    <s v=""/>
    <s v=""/>
    <s v=""/>
    <n v="33330"/>
    <n v="33330"/>
  </r>
  <r>
    <s v="DQ-02797"/>
    <x v="428"/>
    <x v="1"/>
    <s v="OB0008"/>
    <s v="Konidin 4 Tablet"/>
    <s v="Obat Batuk &amp; Pilek"/>
    <s v="OB0008|"/>
    <n v="3"/>
    <m/>
    <s v=""/>
    <s v="RS DQLab"/>
    <x v="1"/>
    <s v=""/>
    <s v=""/>
    <s v=""/>
    <n v="2490"/>
    <n v="7470"/>
  </r>
  <r>
    <s v="DQ-02798"/>
    <x v="429"/>
    <x v="1"/>
    <s v="OA0005"/>
    <s v="Bedak Heroxyn 150 gr"/>
    <s v="Obat Alergi"/>
    <s v="OA0005|"/>
    <n v="25"/>
    <m/>
    <s v=""/>
    <s v="RS DQLab"/>
    <x v="1"/>
    <s v=""/>
    <s v=""/>
    <s v=""/>
    <n v="17170"/>
    <n v="429250"/>
  </r>
  <r>
    <s v="DQ-02799"/>
    <x v="429"/>
    <x v="1"/>
    <s v="OA0003"/>
    <s v="Acetylcysteine Mahakam 200 mg"/>
    <s v="Obat Alergi"/>
    <s v="OA0003|"/>
    <n v="219"/>
    <m/>
    <s v=""/>
    <s v="RS DQLab"/>
    <x v="1"/>
    <s v=""/>
    <s v=""/>
    <s v=""/>
    <n v="33330"/>
    <n v="7299270"/>
  </r>
  <r>
    <s v="DQ-02800"/>
    <x v="429"/>
    <x v="1"/>
    <s v="OD0006"/>
    <s v="Proris Ibuprofen"/>
    <s v="Obat Sakit Kepala &amp; Demam"/>
    <s v="OD0006|"/>
    <n v="23"/>
    <m/>
    <s v=""/>
    <s v="RS DQLab"/>
    <x v="1"/>
    <s v=""/>
    <s v=""/>
    <s v=""/>
    <n v="25275"/>
    <n v="581325"/>
  </r>
  <r>
    <s v="DQ-02801"/>
    <x v="429"/>
    <x v="1"/>
    <s v="OD0006"/>
    <s v="Proris Ibuprofen"/>
    <s v="Obat Sakit Kepala &amp; Demam"/>
    <s v="OD0006|"/>
    <n v="33"/>
    <m/>
    <s v=""/>
    <s v="RS DQLab"/>
    <x v="1"/>
    <s v=""/>
    <s v=""/>
    <s v=""/>
    <n v="25275"/>
    <n v="834075"/>
  </r>
  <r>
    <s v="DQ-02802"/>
    <x v="430"/>
    <x v="1"/>
    <s v="OB0002"/>
    <s v="Decolsen 1 Strip 4 Tablet"/>
    <s v="Obat Batuk &amp; Pilek"/>
    <s v="OB0002|"/>
    <n v="70"/>
    <m/>
    <s v=""/>
    <s v="RS DQLab"/>
    <x v="1"/>
    <s v=""/>
    <s v=""/>
    <s v=""/>
    <n v="2915"/>
    <n v="204050"/>
  </r>
  <r>
    <s v="DQ-02803"/>
    <x v="430"/>
    <x v="1"/>
    <s v="OB0002"/>
    <s v="Decolsen 1 Strip 4 Tablet"/>
    <s v="Obat Batuk &amp; Pilek"/>
    <s v="OB0002|"/>
    <n v="96"/>
    <m/>
    <s v=""/>
    <s v="RS DQLab"/>
    <x v="1"/>
    <s v=""/>
    <s v=""/>
    <s v=""/>
    <n v="2915"/>
    <n v="279840"/>
  </r>
  <r>
    <s v="DQ-02804"/>
    <x v="430"/>
    <x v="1"/>
    <s v="OA0005"/>
    <s v="Bedak Heroxyn 150 gr"/>
    <s v="Obat Alergi"/>
    <s v="OA0005|"/>
    <n v="22"/>
    <m/>
    <s v=""/>
    <s v="RS DQLab"/>
    <x v="1"/>
    <s v=""/>
    <s v=""/>
    <s v=""/>
    <n v="17170"/>
    <n v="377740"/>
  </r>
  <r>
    <s v="DQ-02805"/>
    <x v="430"/>
    <x v="1"/>
    <s v="OT0001"/>
    <s v="Otilon Ear Drops 8 mL"/>
    <s v="Obat Telinga"/>
    <s v="OT0001|"/>
    <n v="35"/>
    <m/>
    <s v=""/>
    <s v="RS DQLab"/>
    <x v="1"/>
    <s v=""/>
    <s v=""/>
    <s v=""/>
    <n v="55935"/>
    <n v="1957725"/>
  </r>
  <r>
    <s v="DQ-02806"/>
    <x v="430"/>
    <x v="1"/>
    <s v="OT0001"/>
    <s v="Otilon Ear Drops 8 mL"/>
    <s v="Obat Telinga"/>
    <s v="OT0001|"/>
    <n v="20"/>
    <m/>
    <s v=""/>
    <s v="RS DQLab"/>
    <x v="1"/>
    <s v=""/>
    <s v=""/>
    <s v=""/>
    <n v="55935"/>
    <n v="1118700"/>
  </r>
  <r>
    <s v="DQ-02807"/>
    <x v="430"/>
    <x v="1"/>
    <s v="OH0003"/>
    <s v="Candesartan Ogb Dexa"/>
    <s v="Obat Hipertensi"/>
    <s v="OH0003|"/>
    <n v="9"/>
    <m/>
    <s v=""/>
    <s v="RS DQLab"/>
    <x v="1"/>
    <s v=""/>
    <s v=""/>
    <s v=""/>
    <n v="5095"/>
    <n v="45855"/>
  </r>
  <r>
    <s v="DQ-02808"/>
    <x v="430"/>
    <x v="1"/>
    <s v="OD0011"/>
    <s v="Paramex Tablet / Obat"/>
    <s v="Obat Sakit Kepala &amp; Demam"/>
    <s v="OD0011|"/>
    <n v="80"/>
    <m/>
    <s v=""/>
    <s v="RS DQLab"/>
    <x v="1"/>
    <s v=""/>
    <s v=""/>
    <s v=""/>
    <n v="2586"/>
    <n v="206880"/>
  </r>
  <r>
    <s v="DQ-02809"/>
    <x v="430"/>
    <x v="1"/>
    <s v="OH0006"/>
    <s v="Irvell 150MG Box 20 Tablet"/>
    <s v="Obat Hipertensi"/>
    <s v="OH0006|"/>
    <n v="79"/>
    <m/>
    <s v=""/>
    <s v="RS DQLab"/>
    <x v="1"/>
    <s v=""/>
    <s v=""/>
    <s v=""/>
    <n v="146871"/>
    <n v="11602809"/>
  </r>
  <r>
    <s v="DQ-02810"/>
    <x v="431"/>
    <x v="1"/>
    <s v="OB0002"/>
    <s v="Decolsen 1 Strip 4 Tablet"/>
    <s v="Obat Batuk &amp; Pilek"/>
    <s v="OB0002|"/>
    <n v="66"/>
    <m/>
    <s v=""/>
    <s v="RS DQLab"/>
    <x v="1"/>
    <s v=""/>
    <s v=""/>
    <s v=""/>
    <n v="2915"/>
    <n v="192390"/>
  </r>
  <r>
    <s v="DQ-02811"/>
    <x v="431"/>
    <x v="1"/>
    <s v="OD0007"/>
    <s v="Sanmol Paracetamol"/>
    <s v="Obat Sakit Kepala &amp; Demam"/>
    <s v="OD0007|"/>
    <n v="6"/>
    <m/>
    <s v=""/>
    <s v="RS DQLab"/>
    <x v="1"/>
    <s v=""/>
    <s v=""/>
    <s v=""/>
    <n v="16261"/>
    <n v="97566"/>
  </r>
  <r>
    <s v="DQ-02812"/>
    <x v="431"/>
    <x v="1"/>
    <s v="OH0001"/>
    <s v="Carditens"/>
    <s v="Obat Hipertensi"/>
    <s v="OH0001|"/>
    <n v="1"/>
    <m/>
    <s v=""/>
    <s v="RS DQLab"/>
    <x v="1"/>
    <s v=""/>
    <s v=""/>
    <s v=""/>
    <n v="100900"/>
    <n v="100900"/>
  </r>
  <r>
    <s v="DQ-02813"/>
    <x v="431"/>
    <x v="1"/>
    <s v="OB0004"/>
    <s v="Lo Han Kuo Infusion 12"/>
    <s v="Obat Batuk &amp; Pilek"/>
    <s v="OB0004|"/>
    <n v="24"/>
    <m/>
    <s v=""/>
    <s v="RS DQLab"/>
    <x v="1"/>
    <s v=""/>
    <s v=""/>
    <s v=""/>
    <n v="24179"/>
    <n v="580296"/>
  </r>
  <r>
    <s v="DQ-02814"/>
    <x v="431"/>
    <x v="1"/>
    <s v="OH0004"/>
    <s v="Amlodipine Besilate"/>
    <s v="Obat Hipertensi"/>
    <s v="OH0004|"/>
    <n v="15"/>
    <m/>
    <s v=""/>
    <s v="RS DQLab"/>
    <x v="1"/>
    <s v=""/>
    <s v=""/>
    <s v=""/>
    <n v="7504"/>
    <n v="112560"/>
  </r>
  <r>
    <s v="DQ-02815"/>
    <x v="431"/>
    <x v="1"/>
    <s v="OH0002"/>
    <s v="Concor 5MG Strip 10"/>
    <s v="Obat Hipertensi"/>
    <s v="OH0002|"/>
    <n v="93"/>
    <m/>
    <s v=""/>
    <s v="RS DQLab"/>
    <x v="1"/>
    <s v=""/>
    <s v=""/>
    <s v=""/>
    <n v="103632"/>
    <n v="9637776"/>
  </r>
  <r>
    <s v="DQ-02816"/>
    <x v="431"/>
    <x v="1"/>
    <s v="OD0010"/>
    <s v="Cilostazol Bernofarm"/>
    <s v="Obat Sakit Kepala &amp; Demam"/>
    <s v="OD0010|"/>
    <n v="115"/>
    <m/>
    <s v=""/>
    <s v="RS DQLab"/>
    <x v="1"/>
    <s v=""/>
    <s v=""/>
    <s v=""/>
    <n v="46223"/>
    <n v="5315645"/>
  </r>
  <r>
    <s v="DQ-02817"/>
    <x v="432"/>
    <x v="1"/>
    <s v="OD0008"/>
    <s v="Bodrex Extra"/>
    <s v="Obat Sakit Kepala &amp; Demam"/>
    <s v="OD0008|"/>
    <n v="72"/>
    <m/>
    <s v=""/>
    <s v="RS DQLab"/>
    <x v="1"/>
    <s v=""/>
    <s v=""/>
    <s v=""/>
    <n v="51753"/>
    <n v="3726216"/>
  </r>
  <r>
    <s v="DQ-02818"/>
    <x v="432"/>
    <x v="1"/>
    <s v="OT0001"/>
    <s v="Otilon Ear Drops 8 mL"/>
    <s v="Obat Telinga"/>
    <s v="OT0001|"/>
    <n v="48"/>
    <m/>
    <s v=""/>
    <s v="RS DQLab"/>
    <x v="1"/>
    <s v=""/>
    <s v=""/>
    <s v=""/>
    <n v="55935"/>
    <n v="2684880"/>
  </r>
  <r>
    <s v="DQ-02819"/>
    <x v="432"/>
    <x v="1"/>
    <s v="OH0003"/>
    <s v="Candesartan Ogb Dexa"/>
    <s v="Obat Hipertensi"/>
    <s v="OH0003|"/>
    <n v="28"/>
    <m/>
    <s v=""/>
    <s v="RS DQLab"/>
    <x v="1"/>
    <s v=""/>
    <s v=""/>
    <s v=""/>
    <n v="5095"/>
    <n v="142660"/>
  </r>
  <r>
    <s v="DQ-02820"/>
    <x v="432"/>
    <x v="1"/>
    <s v="OD0007"/>
    <s v="Sanmol Paracetamol"/>
    <s v="Obat Sakit Kepala &amp; Demam"/>
    <s v="OD0007|"/>
    <n v="20"/>
    <m/>
    <s v=""/>
    <s v="RS DQLab"/>
    <x v="1"/>
    <s v=""/>
    <s v=""/>
    <s v=""/>
    <n v="16261"/>
    <n v="325220"/>
  </r>
  <r>
    <s v="DQ-02821"/>
    <x v="432"/>
    <x v="1"/>
    <s v="OB0006"/>
    <s v="Ultraflu Box Isi 25 Strip"/>
    <s v="Obat Batuk &amp; Pilek"/>
    <s v="OB0006|"/>
    <n v="8"/>
    <m/>
    <s v=""/>
    <s v="RS DQLab"/>
    <x v="1"/>
    <s v=""/>
    <s v=""/>
    <s v=""/>
    <n v="73805"/>
    <n v="590440"/>
  </r>
  <r>
    <s v="DQ-02822"/>
    <x v="432"/>
    <x v="1"/>
    <s v="OD0001"/>
    <s v="Koolfever"/>
    <s v="Obat Sakit Kepala &amp; Demam"/>
    <s v="OD0001|"/>
    <n v="91"/>
    <m/>
    <s v=""/>
    <s v="RS DQLab"/>
    <x v="1"/>
    <s v=""/>
    <s v=""/>
    <s v=""/>
    <n v="7620"/>
    <n v="693420"/>
  </r>
  <r>
    <s v="DQ-02823"/>
    <x v="432"/>
    <x v="1"/>
    <s v="OA0003"/>
    <s v="Acetylcysteine Mahakam 200 mg"/>
    <s v="Obat Alergi"/>
    <s v="OA0003|"/>
    <n v="52"/>
    <m/>
    <s v=""/>
    <s v="RS DQLab"/>
    <x v="1"/>
    <s v=""/>
    <s v=""/>
    <s v=""/>
    <n v="33330"/>
    <n v="1733160"/>
  </r>
  <r>
    <s v="DQ-02824"/>
    <x v="433"/>
    <x v="1"/>
    <s v="OD0008"/>
    <s v="Bodrex Extra"/>
    <s v="Obat Sakit Kepala &amp; Demam"/>
    <s v="OD0008|"/>
    <n v="21"/>
    <m/>
    <s v=""/>
    <s v="RS DQLab"/>
    <x v="1"/>
    <s v=""/>
    <s v=""/>
    <s v=""/>
    <n v="51753"/>
    <n v="1086813"/>
  </r>
  <r>
    <s v="DQ-02825"/>
    <x v="433"/>
    <x v="1"/>
    <s v="OD0008"/>
    <s v="Bodrex Extra"/>
    <s v="Obat Sakit Kepala &amp; Demam"/>
    <s v="OD0008|"/>
    <n v="56"/>
    <m/>
    <s v=""/>
    <s v="RS DQLab"/>
    <x v="1"/>
    <s v=""/>
    <s v=""/>
    <s v=""/>
    <n v="51753"/>
    <n v="2898168"/>
  </r>
  <r>
    <s v="DQ-02826"/>
    <x v="433"/>
    <x v="1"/>
    <s v="OD0008"/>
    <s v="Bodrex Extra"/>
    <s v="Obat Sakit Kepala &amp; Demam"/>
    <s v="OD0008|"/>
    <n v="5"/>
    <m/>
    <s v=""/>
    <s v="RS DQLab"/>
    <x v="1"/>
    <s v=""/>
    <s v=""/>
    <s v=""/>
    <n v="51753"/>
    <n v="258765"/>
  </r>
  <r>
    <s v="DQ-02827"/>
    <x v="433"/>
    <x v="1"/>
    <s v="OD0008"/>
    <s v="Bodrex Extra"/>
    <s v="Obat Sakit Kepala &amp; Demam"/>
    <s v="OD0008|"/>
    <n v="2"/>
    <m/>
    <s v=""/>
    <s v="RS DQLab"/>
    <x v="1"/>
    <s v=""/>
    <s v=""/>
    <s v=""/>
    <n v="51753"/>
    <n v="103506"/>
  </r>
  <r>
    <s v="DQ-02828"/>
    <x v="433"/>
    <x v="1"/>
    <s v="OH0005"/>
    <s v="Irbesartan"/>
    <s v="Obat Hipertensi"/>
    <s v="OH0005|"/>
    <n v="2"/>
    <m/>
    <s v=""/>
    <s v="RS DQLab"/>
    <x v="1"/>
    <s v=""/>
    <s v=""/>
    <s v=""/>
    <n v="109447"/>
    <n v="218894"/>
  </r>
  <r>
    <s v="DQ-02829"/>
    <x v="433"/>
    <x v="1"/>
    <s v="OH0005"/>
    <s v="Irbesartan"/>
    <s v="Obat Hipertensi"/>
    <s v="OH0005|"/>
    <n v="24"/>
    <m/>
    <s v=""/>
    <s v="RS DQLab"/>
    <x v="1"/>
    <s v=""/>
    <s v=""/>
    <s v=""/>
    <n v="109447"/>
    <n v="2626728"/>
  </r>
  <r>
    <s v="DQ-02830"/>
    <x v="434"/>
    <x v="1"/>
    <s v="OB0002"/>
    <s v="Decolsen 1 Strip 4 Tablet"/>
    <s v="Obat Batuk &amp; Pilek"/>
    <s v="OB0002|"/>
    <n v="37"/>
    <m/>
    <s v=""/>
    <s v="RS DQLab"/>
    <x v="1"/>
    <s v=""/>
    <s v=""/>
    <s v=""/>
    <n v="2915"/>
    <n v="107855"/>
  </r>
  <r>
    <s v="DQ-02831"/>
    <x v="434"/>
    <x v="1"/>
    <s v="OA0005"/>
    <s v="Bedak Heroxyn 150 gr"/>
    <s v="Obat Alergi"/>
    <s v="OA0005|"/>
    <n v="35"/>
    <m/>
    <s v=""/>
    <s v="RS DQLab"/>
    <x v="1"/>
    <s v=""/>
    <s v=""/>
    <s v=""/>
    <n v="17170"/>
    <n v="600950"/>
  </r>
  <r>
    <s v="DQ-02832"/>
    <x v="434"/>
    <x v="1"/>
    <s v="OH0005"/>
    <s v="Irbesartan"/>
    <s v="Obat Hipertensi"/>
    <s v="OH0005|"/>
    <n v="40"/>
    <m/>
    <s v=""/>
    <s v="RS DQLab"/>
    <x v="1"/>
    <s v=""/>
    <s v=""/>
    <s v=""/>
    <n v="109447"/>
    <n v="4377880"/>
  </r>
  <r>
    <s v="DQ-02833"/>
    <x v="434"/>
    <x v="1"/>
    <s v="OD0009"/>
    <s v="Sanmol 500 MG 4 Tablet"/>
    <s v="Obat Sakit Kepala &amp; Demam"/>
    <s v="OD0009|"/>
    <n v="30"/>
    <m/>
    <s v=""/>
    <s v="RS DQLab"/>
    <x v="1"/>
    <s v=""/>
    <s v=""/>
    <s v=""/>
    <n v="1619"/>
    <n v="48570"/>
  </r>
  <r>
    <s v="DQ-02834"/>
    <x v="434"/>
    <x v="1"/>
    <s v="OB0006"/>
    <s v="Ultraflu Box Isi 25 Strip"/>
    <s v="Obat Batuk &amp; Pilek"/>
    <s v="OB0006|"/>
    <n v="78"/>
    <m/>
    <s v=""/>
    <s v="RS DQLab"/>
    <x v="1"/>
    <s v=""/>
    <s v=""/>
    <s v=""/>
    <n v="73805"/>
    <n v="5756790"/>
  </r>
  <r>
    <s v="DQ-02835"/>
    <x v="434"/>
    <x v="1"/>
    <s v="OH0004"/>
    <s v="Amlodipine Besilate"/>
    <s v="Obat Hipertensi"/>
    <s v="OH0004|"/>
    <n v="117"/>
    <m/>
    <s v=""/>
    <s v="RS DQLab"/>
    <x v="1"/>
    <s v=""/>
    <s v=""/>
    <s v=""/>
    <n v="7504"/>
    <n v="877968"/>
  </r>
  <r>
    <s v="DQ-02836"/>
    <x v="434"/>
    <x v="1"/>
    <s v="OD0010"/>
    <s v="Cilostazol Bernofarm"/>
    <s v="Obat Sakit Kepala &amp; Demam"/>
    <s v="OD0010|"/>
    <n v="196"/>
    <m/>
    <s v=""/>
    <s v="RS DQLab"/>
    <x v="1"/>
    <s v=""/>
    <s v=""/>
    <s v=""/>
    <n v="46223"/>
    <n v="9059708"/>
  </r>
  <r>
    <s v="DQ-02837"/>
    <x v="435"/>
    <x v="1"/>
    <s v="OB0002"/>
    <s v="Decolsen 1 Strip 4 Tablet"/>
    <s v="Obat Batuk &amp; Pilek"/>
    <s v="OB0002|"/>
    <n v="20"/>
    <m/>
    <s v=""/>
    <s v="RS DQLab"/>
    <x v="1"/>
    <s v=""/>
    <s v=""/>
    <s v=""/>
    <n v="2915"/>
    <n v="58300"/>
  </r>
  <r>
    <s v="DQ-02838"/>
    <x v="435"/>
    <x v="1"/>
    <s v="OH0003"/>
    <s v="Candesartan Ogb Dexa"/>
    <s v="Obat Hipertensi"/>
    <s v="OH0003|"/>
    <n v="39"/>
    <m/>
    <s v=""/>
    <s v="RS DQLab"/>
    <x v="1"/>
    <s v=""/>
    <s v=""/>
    <s v=""/>
    <n v="5095"/>
    <n v="198705"/>
  </r>
  <r>
    <s v="DQ-02839"/>
    <x v="435"/>
    <x v="1"/>
    <s v="OD0011"/>
    <s v="Paramex Tablet / Obat"/>
    <s v="Obat Sakit Kepala &amp; Demam"/>
    <s v="OD0011|"/>
    <n v="213"/>
    <m/>
    <s v=""/>
    <s v="RS DQLab"/>
    <x v="1"/>
    <s v=""/>
    <s v=""/>
    <s v=""/>
    <n v="2586"/>
    <n v="550818"/>
  </r>
  <r>
    <s v="DQ-02840"/>
    <x v="435"/>
    <x v="1"/>
    <s v="OA0003"/>
    <s v="Acetylcysteine Mahakam 200 mg"/>
    <s v="Obat Alergi"/>
    <s v="OA0003|"/>
    <n v="16"/>
    <m/>
    <s v=""/>
    <s v="RS DQLab"/>
    <x v="1"/>
    <s v=""/>
    <s v=""/>
    <s v=""/>
    <n v="33330"/>
    <n v="533280"/>
  </r>
  <r>
    <s v="DQ-02841"/>
    <x v="435"/>
    <x v="1"/>
    <s v="OH0006"/>
    <s v="Irvell 150MG Box 20 Tablet"/>
    <s v="Obat Hipertensi"/>
    <s v="OH0006|"/>
    <n v="39"/>
    <m/>
    <s v=""/>
    <s v="RS DQLab"/>
    <x v="1"/>
    <s v=""/>
    <s v=""/>
    <s v=""/>
    <n v="146871"/>
    <n v="5727969"/>
  </r>
  <r>
    <s v="DQ-02842"/>
    <x v="435"/>
    <x v="1"/>
    <s v="OD0005"/>
    <s v="Panadol Anak Tablet 1 Strip"/>
    <s v="Obat Sakit Kepala &amp; Demam"/>
    <s v="OD0005|"/>
    <n v="281"/>
    <m/>
    <s v=""/>
    <s v="RS DQLab"/>
    <x v="1"/>
    <s v=""/>
    <s v=""/>
    <s v=""/>
    <n v="25450"/>
    <n v="7151450"/>
  </r>
  <r>
    <s v="DQ-02843"/>
    <x v="436"/>
    <x v="1"/>
    <s v="OH0005"/>
    <s v="Irbesartan"/>
    <s v="Obat Hipertensi"/>
    <s v="OH0005|"/>
    <n v="8"/>
    <m/>
    <s v=""/>
    <s v="RS DQLab"/>
    <x v="1"/>
    <s v=""/>
    <s v=""/>
    <s v=""/>
    <n v="109447"/>
    <n v="875576"/>
  </r>
  <r>
    <s v="DQ-02844"/>
    <x v="436"/>
    <x v="1"/>
    <s v="OD0009"/>
    <s v="Sanmol 500 MG 4 Tablet"/>
    <s v="Obat Sakit Kepala &amp; Demam"/>
    <s v="OD0009|"/>
    <n v="7"/>
    <m/>
    <s v=""/>
    <s v="RS DQLab"/>
    <x v="1"/>
    <s v=""/>
    <s v=""/>
    <s v=""/>
    <n v="1619"/>
    <n v="11333"/>
  </r>
  <r>
    <s v="DQ-02845"/>
    <x v="436"/>
    <x v="1"/>
    <s v="OT0001"/>
    <s v="Otilon Ear Drops 8 mL"/>
    <s v="Obat Telinga"/>
    <s v="OT0001|"/>
    <n v="30"/>
    <m/>
    <s v=""/>
    <s v="RS DQLab"/>
    <x v="1"/>
    <s v=""/>
    <s v=""/>
    <s v=""/>
    <n v="55935"/>
    <n v="1678050"/>
  </r>
  <r>
    <s v="DQ-02846"/>
    <x v="436"/>
    <x v="1"/>
    <s v="OK0002"/>
    <s v="Hyperchol 100 MG 12 KPS"/>
    <s v="Obat Kolesterol"/>
    <s v="OK0002|"/>
    <n v="57"/>
    <m/>
    <s v=""/>
    <s v="RS DQLab"/>
    <x v="1"/>
    <s v=""/>
    <s v=""/>
    <s v=""/>
    <n v="43442"/>
    <n v="2476194"/>
  </r>
  <r>
    <s v="DQ-02847"/>
    <x v="436"/>
    <x v="1"/>
    <s v="OB0007"/>
    <s v="Vicks Inhaler 0.5 mL"/>
    <s v="Obat Batuk &amp; Pilek"/>
    <s v="OB0007|"/>
    <n v="84"/>
    <m/>
    <s v=""/>
    <s v="RS DQLab"/>
    <x v="1"/>
    <s v=""/>
    <s v=""/>
    <s v=""/>
    <n v="16430"/>
    <n v="1380120"/>
  </r>
  <r>
    <s v="DQ-02848"/>
    <x v="436"/>
    <x v="1"/>
    <s v="OH0006"/>
    <s v="Irvell 150MG Box 20 Tablet"/>
    <s v="Obat Hipertensi"/>
    <s v="OH0006|"/>
    <n v="68"/>
    <m/>
    <s v=""/>
    <s v="RS DQLab"/>
    <x v="1"/>
    <s v=""/>
    <s v=""/>
    <s v=""/>
    <n v="146871"/>
    <n v="9987228"/>
  </r>
  <r>
    <s v="DQ-02849"/>
    <x v="436"/>
    <x v="1"/>
    <s v="OH0002"/>
    <s v="Concor 5MG Strip 10"/>
    <s v="Obat Hipertensi"/>
    <s v="OH0002|"/>
    <n v="17"/>
    <m/>
    <s v=""/>
    <s v="RS DQLab"/>
    <x v="1"/>
    <s v=""/>
    <s v=""/>
    <s v=""/>
    <n v="103632"/>
    <n v="1761744"/>
  </r>
  <r>
    <s v="DQ-02850"/>
    <x v="437"/>
    <x v="1"/>
    <s v="OA0005"/>
    <s v="Bedak Heroxyn 150 gr"/>
    <s v="Obat Alergi"/>
    <s v="OA0005|"/>
    <n v="37"/>
    <m/>
    <s v=""/>
    <s v="RS DQLab"/>
    <x v="1"/>
    <s v=""/>
    <s v=""/>
    <s v=""/>
    <n v="17170"/>
    <n v="635290"/>
  </r>
  <r>
    <s v="DQ-02851"/>
    <x v="437"/>
    <x v="1"/>
    <s v="OA0006"/>
    <s v="Dexteem Box Plus 100 Tablet"/>
    <s v="Obat Alergi"/>
    <s v="OA0006|"/>
    <n v="6"/>
    <m/>
    <s v=""/>
    <s v="RS DQLab"/>
    <x v="1"/>
    <s v=""/>
    <s v=""/>
    <s v=""/>
    <n v="25449"/>
    <n v="152694"/>
  </r>
  <r>
    <s v="DQ-02852"/>
    <x v="437"/>
    <x v="1"/>
    <s v="OH0006"/>
    <s v="Irvell 150MG Box 20 Tablet"/>
    <s v="Obat Hipertensi"/>
    <s v="OH0006|"/>
    <n v="42"/>
    <m/>
    <s v=""/>
    <s v="RS DQLab"/>
    <x v="1"/>
    <s v=""/>
    <s v=""/>
    <s v=""/>
    <n v="146871"/>
    <n v="6168582"/>
  </r>
  <r>
    <s v="DQ-02853"/>
    <x v="437"/>
    <x v="1"/>
    <s v="OD0005"/>
    <s v="Panadol Anak Tablet 1 Strip"/>
    <s v="Obat Sakit Kepala &amp; Demam"/>
    <s v="OD0005|"/>
    <n v="9"/>
    <m/>
    <s v=""/>
    <s v="RS DQLab"/>
    <x v="1"/>
    <s v=""/>
    <s v=""/>
    <s v=""/>
    <n v="25450"/>
    <n v="229050"/>
  </r>
  <r>
    <s v="DQ-02854"/>
    <x v="438"/>
    <x v="1"/>
    <s v="OB0002"/>
    <s v="Decolsen 1 Strip 4 Tablet"/>
    <s v="Obat Batuk &amp; Pilek"/>
    <s v="OB0002|"/>
    <n v="40"/>
    <m/>
    <s v=""/>
    <s v="RS DQLab"/>
    <x v="1"/>
    <s v=""/>
    <s v=""/>
    <s v=""/>
    <n v="2915"/>
    <n v="116600"/>
  </r>
  <r>
    <s v="DQ-02855"/>
    <x v="438"/>
    <x v="1"/>
    <s v="OD0008"/>
    <s v="Bodrex Extra"/>
    <s v="Obat Sakit Kepala &amp; Demam"/>
    <s v="OD0008|"/>
    <n v="21"/>
    <m/>
    <s v=""/>
    <s v="RS DQLab"/>
    <x v="1"/>
    <s v=""/>
    <s v=""/>
    <s v=""/>
    <n v="51753"/>
    <n v="1086813"/>
  </r>
  <r>
    <s v="DQ-02856"/>
    <x v="438"/>
    <x v="1"/>
    <s v="OD0008"/>
    <s v="Bodrex Extra"/>
    <s v="Obat Sakit Kepala &amp; Demam"/>
    <s v="OD0008|"/>
    <n v="8"/>
    <m/>
    <s v=""/>
    <s v="RS DQLab"/>
    <x v="1"/>
    <s v=""/>
    <s v=""/>
    <s v=""/>
    <n v="51753"/>
    <n v="414024"/>
  </r>
  <r>
    <s v="DQ-02857"/>
    <x v="438"/>
    <x v="1"/>
    <s v="OD0009"/>
    <s v="Sanmol 500 MG 4 Tablet"/>
    <s v="Obat Sakit Kepala &amp; Demam"/>
    <s v="OD0009|"/>
    <n v="26"/>
    <m/>
    <s v=""/>
    <s v="RS DQLab"/>
    <x v="1"/>
    <s v=""/>
    <s v=""/>
    <s v=""/>
    <n v="1619"/>
    <n v="42094"/>
  </r>
  <r>
    <s v="DQ-02858"/>
    <x v="438"/>
    <x v="1"/>
    <s v="OH0003"/>
    <s v="Candesartan Ogb Dexa"/>
    <s v="Obat Hipertensi"/>
    <s v="OH0003|"/>
    <n v="23"/>
    <m/>
    <s v=""/>
    <s v="RS DQLab"/>
    <x v="1"/>
    <s v=""/>
    <s v=""/>
    <s v=""/>
    <n v="5095"/>
    <n v="117185"/>
  </r>
  <r>
    <s v="DQ-02859"/>
    <x v="438"/>
    <x v="1"/>
    <s v="OB0006"/>
    <s v="Ultraflu Box Isi 25 Strip"/>
    <s v="Obat Batuk &amp; Pilek"/>
    <s v="OB0006|"/>
    <n v="9"/>
    <m/>
    <s v=""/>
    <s v="RS DQLab"/>
    <x v="1"/>
    <s v=""/>
    <s v=""/>
    <s v=""/>
    <n v="73805"/>
    <n v="664245"/>
  </r>
  <r>
    <s v="DQ-02860"/>
    <x v="439"/>
    <x v="1"/>
    <s v="OD0008"/>
    <s v="Bodrex Extra"/>
    <s v="Obat Sakit Kepala &amp; Demam"/>
    <s v="OD0008|"/>
    <n v="3"/>
    <m/>
    <s v=""/>
    <s v="RS DQLab"/>
    <x v="1"/>
    <s v=""/>
    <s v=""/>
    <s v=""/>
    <n v="51753"/>
    <n v="155259"/>
  </r>
  <r>
    <s v="DQ-02861"/>
    <x v="439"/>
    <x v="1"/>
    <s v="OH0005"/>
    <s v="Irbesartan"/>
    <s v="Obat Hipertensi"/>
    <s v="OH0005|"/>
    <n v="49"/>
    <m/>
    <s v=""/>
    <s v="RS DQLab"/>
    <x v="1"/>
    <s v=""/>
    <s v=""/>
    <s v=""/>
    <n v="109447"/>
    <n v="5362903"/>
  </r>
  <r>
    <s v="DQ-02862"/>
    <x v="439"/>
    <x v="1"/>
    <s v="OH0003"/>
    <s v="Candesartan Ogb Dexa"/>
    <s v="Obat Hipertensi"/>
    <s v="OH0003|"/>
    <n v="7"/>
    <m/>
    <s v=""/>
    <s v="RS DQLab"/>
    <x v="1"/>
    <s v=""/>
    <s v=""/>
    <s v=""/>
    <n v="5095"/>
    <n v="35665"/>
  </r>
  <r>
    <s v="DQ-02863"/>
    <x v="439"/>
    <x v="1"/>
    <s v="OH0003"/>
    <s v="Candesartan Ogb Dexa"/>
    <s v="Obat Hipertensi"/>
    <s v="OH0003|"/>
    <n v="27"/>
    <m/>
    <s v=""/>
    <s v="RS DQLab"/>
    <x v="1"/>
    <s v=""/>
    <s v=""/>
    <s v=""/>
    <n v="5095"/>
    <n v="137565"/>
  </r>
  <r>
    <s v="DQ-02864"/>
    <x v="439"/>
    <x v="1"/>
    <s v="OA0006"/>
    <s v="Dexteem Box Plus 100 Tablet"/>
    <s v="Obat Alergi"/>
    <s v="OA0006|"/>
    <n v="37"/>
    <m/>
    <s v=""/>
    <s v="RS DQLab"/>
    <x v="1"/>
    <s v=""/>
    <s v=""/>
    <s v=""/>
    <n v="25449"/>
    <n v="941613"/>
  </r>
  <r>
    <s v="DQ-02865"/>
    <x v="439"/>
    <x v="1"/>
    <s v="OK0002"/>
    <s v="Hyperchol 100 MG 12 KPS"/>
    <s v="Obat Kolesterol"/>
    <s v="OK0002|"/>
    <n v="2"/>
    <m/>
    <s v=""/>
    <s v="RS DQLab"/>
    <x v="1"/>
    <s v=""/>
    <s v=""/>
    <s v=""/>
    <n v="43442"/>
    <n v="86884"/>
  </r>
  <r>
    <s v="DQ-02866"/>
    <x v="439"/>
    <x v="1"/>
    <s v="OB0001"/>
    <s v="Neozep Forte 1 Strip 4 Tablet"/>
    <s v="Obat Batuk &amp; Pilek"/>
    <s v="OB0001|"/>
    <n v="42"/>
    <m/>
    <s v=""/>
    <s v="RS DQLab"/>
    <x v="1"/>
    <s v=""/>
    <s v=""/>
    <s v=""/>
    <n v="2338"/>
    <n v="98196"/>
  </r>
  <r>
    <s v="DQ-02867"/>
    <x v="440"/>
    <x v="1"/>
    <s v="OB0002"/>
    <s v="Decolsen 1 Strip 4 Tablet"/>
    <s v="Obat Batuk &amp; Pilek"/>
    <s v="OB0002|"/>
    <n v="66"/>
    <m/>
    <s v=""/>
    <s v="RS DQLab"/>
    <x v="1"/>
    <s v=""/>
    <s v=""/>
    <s v=""/>
    <n v="2915"/>
    <n v="192390"/>
  </r>
  <r>
    <s v="DQ-02868"/>
    <x v="440"/>
    <x v="1"/>
    <s v="OD0008"/>
    <s v="Bodrex Extra"/>
    <s v="Obat Sakit Kepala &amp; Demam"/>
    <s v="OD0008|"/>
    <n v="13"/>
    <m/>
    <s v=""/>
    <s v="RS DQLab"/>
    <x v="1"/>
    <s v=""/>
    <s v=""/>
    <s v=""/>
    <n v="51753"/>
    <n v="672789"/>
  </r>
  <r>
    <s v="DQ-02869"/>
    <x v="440"/>
    <x v="1"/>
    <s v="OH0005"/>
    <s v="Irbesartan"/>
    <s v="Obat Hipertensi"/>
    <s v="OH0005|"/>
    <n v="34"/>
    <m/>
    <s v=""/>
    <s v="RS DQLab"/>
    <x v="1"/>
    <s v=""/>
    <s v=""/>
    <s v=""/>
    <n v="109447"/>
    <n v="3721198"/>
  </r>
  <r>
    <s v="DQ-02870"/>
    <x v="440"/>
    <x v="1"/>
    <s v="OK0002"/>
    <s v="Hyperchol 100 MG 12 KPS"/>
    <s v="Obat Kolesterol"/>
    <s v="OK0002|"/>
    <n v="5"/>
    <m/>
    <s v=""/>
    <s v="RS DQLab"/>
    <x v="1"/>
    <s v=""/>
    <s v=""/>
    <s v=""/>
    <n v="43442"/>
    <n v="217210"/>
  </r>
  <r>
    <s v="DQ-02871"/>
    <x v="440"/>
    <x v="1"/>
    <s v="OA0004"/>
    <s v="Bisoprolol Ogb Dexa"/>
    <s v="Obat Alergi"/>
    <s v="OA0004|"/>
    <n v="4"/>
    <m/>
    <s v=""/>
    <s v="RS DQLab"/>
    <x v="1"/>
    <s v=""/>
    <s v=""/>
    <s v=""/>
    <n v="10180"/>
    <n v="40720"/>
  </r>
  <r>
    <s v="DQ-02872"/>
    <x v="440"/>
    <x v="1"/>
    <s v="OH0004"/>
    <s v="Amlodipine Besilate"/>
    <s v="Obat Hipertensi"/>
    <s v="OH0004|"/>
    <n v="28"/>
    <m/>
    <s v=""/>
    <s v="RS DQLab"/>
    <x v="1"/>
    <s v=""/>
    <s v=""/>
    <s v=""/>
    <n v="7504"/>
    <n v="210112"/>
  </r>
  <r>
    <s v="DQ-02873"/>
    <x v="440"/>
    <x v="1"/>
    <s v="OD0005"/>
    <s v="Panadol Anak Tablet 1 Strip"/>
    <s v="Obat Sakit Kepala &amp; Demam"/>
    <s v="OD0005|"/>
    <n v="7"/>
    <m/>
    <s v=""/>
    <s v="RS DQLab"/>
    <x v="1"/>
    <s v=""/>
    <s v=""/>
    <s v=""/>
    <n v="25450"/>
    <n v="178150"/>
  </r>
  <r>
    <s v="DQ-02874"/>
    <x v="440"/>
    <x v="1"/>
    <s v="OD0010"/>
    <s v="Cilostazol Bernofarm"/>
    <s v="Obat Sakit Kepala &amp; Demam"/>
    <s v="OD0010|"/>
    <n v="75"/>
    <m/>
    <s v=""/>
    <s v="RS DQLab"/>
    <x v="1"/>
    <s v=""/>
    <s v=""/>
    <s v=""/>
    <n v="46223"/>
    <n v="3466725"/>
  </r>
  <r>
    <s v="DQ-02875"/>
    <x v="441"/>
    <x v="1"/>
    <s v="OD0008"/>
    <s v="Bodrex Extra"/>
    <s v="Obat Sakit Kepala &amp; Demam"/>
    <s v="OD0008|"/>
    <n v="21"/>
    <m/>
    <s v=""/>
    <s v="RS DQLab"/>
    <x v="1"/>
    <s v=""/>
    <s v=""/>
    <s v=""/>
    <n v="51753"/>
    <n v="1086813"/>
  </r>
  <r>
    <s v="DQ-02876"/>
    <x v="441"/>
    <x v="1"/>
    <s v="OH0005"/>
    <s v="Irbesartan"/>
    <s v="Obat Hipertensi"/>
    <s v="OH0005|"/>
    <n v="8"/>
    <m/>
    <s v=""/>
    <s v="RS DQLab"/>
    <x v="1"/>
    <s v=""/>
    <s v=""/>
    <s v=""/>
    <n v="109447"/>
    <n v="875576"/>
  </r>
  <r>
    <s v="DQ-02877"/>
    <x v="441"/>
    <x v="1"/>
    <s v="OD0009"/>
    <s v="Sanmol 500 MG 4 Tablet"/>
    <s v="Obat Sakit Kepala &amp; Demam"/>
    <s v="OD0009|"/>
    <n v="25"/>
    <m/>
    <s v=""/>
    <s v="RS DQLab"/>
    <x v="1"/>
    <s v=""/>
    <s v=""/>
    <s v=""/>
    <n v="1619"/>
    <n v="40475"/>
  </r>
  <r>
    <s v="DQ-02878"/>
    <x v="441"/>
    <x v="1"/>
    <s v="OH0003"/>
    <s v="Candesartan Ogb Dexa"/>
    <s v="Obat Hipertensi"/>
    <s v="OH0003|"/>
    <n v="34"/>
    <m/>
    <s v=""/>
    <s v="RS DQLab"/>
    <x v="1"/>
    <s v=""/>
    <s v=""/>
    <s v=""/>
    <n v="5095"/>
    <n v="173230"/>
  </r>
  <r>
    <s v="DQ-02879"/>
    <x v="441"/>
    <x v="1"/>
    <s v="OA0003"/>
    <s v="Acetylcysteine Mahakam 200 mg"/>
    <s v="Obat Alergi"/>
    <s v="OA0003|"/>
    <n v="11"/>
    <m/>
    <s v=""/>
    <s v="RS DQLab"/>
    <x v="1"/>
    <s v=""/>
    <s v=""/>
    <s v=""/>
    <n v="33330"/>
    <n v="366630"/>
  </r>
  <r>
    <s v="DQ-02880"/>
    <x v="442"/>
    <x v="1"/>
    <s v="OB0002"/>
    <s v="Decolsen 1 Strip 4 Tablet"/>
    <s v="Obat Batuk &amp; Pilek"/>
    <s v="OB0002|"/>
    <n v="25"/>
    <m/>
    <s v=""/>
    <s v="RS DQLab"/>
    <x v="1"/>
    <s v=""/>
    <s v=""/>
    <s v=""/>
    <n v="2915"/>
    <n v="72875"/>
  </r>
  <r>
    <s v="DQ-02881"/>
    <x v="442"/>
    <x v="1"/>
    <s v="OD0009"/>
    <s v="Sanmol 500 MG 4 Tablet"/>
    <s v="Obat Sakit Kepala &amp; Demam"/>
    <s v="OD0009|"/>
    <n v="16"/>
    <m/>
    <s v=""/>
    <s v="RS DQLab"/>
    <x v="1"/>
    <s v=""/>
    <s v=""/>
    <s v=""/>
    <n v="1619"/>
    <n v="25904"/>
  </r>
  <r>
    <s v="DQ-02882"/>
    <x v="442"/>
    <x v="1"/>
    <s v="OT0001"/>
    <s v="Otilon Ear Drops 8 mL"/>
    <s v="Obat Telinga"/>
    <s v="OT0001|"/>
    <n v="37"/>
    <m/>
    <s v=""/>
    <s v="RS DQLab"/>
    <x v="1"/>
    <s v=""/>
    <s v=""/>
    <s v=""/>
    <n v="55935"/>
    <n v="2069595"/>
  </r>
  <r>
    <s v="DQ-02883"/>
    <x v="442"/>
    <x v="1"/>
    <s v="OA0006"/>
    <s v="Dexteem Box Plus 100 Tablet"/>
    <s v="Obat Alergi"/>
    <s v="OA0006|"/>
    <n v="35"/>
    <m/>
    <s v=""/>
    <s v="RS DQLab"/>
    <x v="1"/>
    <s v=""/>
    <s v=""/>
    <s v=""/>
    <n v="25449"/>
    <n v="890715"/>
  </r>
  <r>
    <s v="DQ-02884"/>
    <x v="442"/>
    <x v="1"/>
    <s v="OB0001"/>
    <s v="Neozep Forte 1 Strip 4 Tablet"/>
    <s v="Obat Batuk &amp; Pilek"/>
    <s v="OB0001|"/>
    <n v="136"/>
    <m/>
    <s v=""/>
    <s v="RS DQLab"/>
    <x v="1"/>
    <s v=""/>
    <s v=""/>
    <s v=""/>
    <n v="2338"/>
    <n v="317968"/>
  </r>
  <r>
    <s v="DQ-02885"/>
    <x v="443"/>
    <x v="1"/>
    <s v="OB0002"/>
    <s v="Decolsen 1 Strip 4 Tablet"/>
    <s v="Obat Batuk &amp; Pilek"/>
    <s v="OB0002|"/>
    <n v="21"/>
    <m/>
    <s v=""/>
    <s v="RS DQLab"/>
    <x v="1"/>
    <s v=""/>
    <s v=""/>
    <s v=""/>
    <n v="2915"/>
    <n v="61215"/>
  </r>
  <r>
    <s v="DQ-02886"/>
    <x v="443"/>
    <x v="1"/>
    <s v="OB0002"/>
    <s v="Decolsen 1 Strip 4 Tablet"/>
    <s v="Obat Batuk &amp; Pilek"/>
    <s v="OB0002|"/>
    <n v="28"/>
    <m/>
    <s v=""/>
    <s v="RS DQLab"/>
    <x v="1"/>
    <s v=""/>
    <s v=""/>
    <s v=""/>
    <n v="2915"/>
    <n v="81620"/>
  </r>
  <r>
    <s v="DQ-02887"/>
    <x v="443"/>
    <x v="1"/>
    <s v="OD0008"/>
    <s v="Bodrex Extra"/>
    <s v="Obat Sakit Kepala &amp; Demam"/>
    <s v="OD0008|"/>
    <n v="42"/>
    <m/>
    <s v=""/>
    <s v="RS DQLab"/>
    <x v="1"/>
    <s v=""/>
    <s v=""/>
    <s v=""/>
    <n v="51753"/>
    <n v="2173626"/>
  </r>
  <r>
    <s v="DQ-02888"/>
    <x v="443"/>
    <x v="1"/>
    <s v="OH0005"/>
    <s v="Irbesartan"/>
    <s v="Obat Hipertensi"/>
    <s v="OH0005|"/>
    <n v="52"/>
    <m/>
    <s v=""/>
    <s v="RS DQLab"/>
    <x v="1"/>
    <s v=""/>
    <s v=""/>
    <s v=""/>
    <n v="109447"/>
    <n v="5691244"/>
  </r>
  <r>
    <s v="DQ-02889"/>
    <x v="443"/>
    <x v="1"/>
    <s v="OH0003"/>
    <s v="Candesartan Ogb Dexa"/>
    <s v="Obat Hipertensi"/>
    <s v="OH0003|"/>
    <n v="30"/>
    <m/>
    <s v=""/>
    <s v="RS DQLab"/>
    <x v="1"/>
    <s v=""/>
    <s v=""/>
    <s v=""/>
    <n v="5095"/>
    <n v="152850"/>
  </r>
  <r>
    <s v="DQ-02890"/>
    <x v="443"/>
    <x v="1"/>
    <s v="OA0006"/>
    <s v="Dexteem Box Plus 100 Tablet"/>
    <s v="Obat Alergi"/>
    <s v="OA0006|"/>
    <n v="35"/>
    <m/>
    <s v=""/>
    <s v="RS DQLab"/>
    <x v="1"/>
    <s v=""/>
    <s v=""/>
    <s v=""/>
    <n v="25449"/>
    <n v="890715"/>
  </r>
  <r>
    <s v="DQ-02891"/>
    <x v="443"/>
    <x v="1"/>
    <s v="OH0004"/>
    <s v="Amlodipine Besilate"/>
    <s v="Obat Hipertensi"/>
    <s v="OH0004|"/>
    <n v="54"/>
    <m/>
    <s v=""/>
    <s v="RS DQLab"/>
    <x v="1"/>
    <s v=""/>
    <s v=""/>
    <s v=""/>
    <n v="7504"/>
    <n v="405216"/>
  </r>
  <r>
    <s v="DQ-02892"/>
    <x v="444"/>
    <x v="1"/>
    <s v="OD0009"/>
    <s v="Sanmol 500 MG 4 Tablet"/>
    <s v="Obat Sakit Kepala &amp; Demam"/>
    <s v="OD0009|"/>
    <n v="12"/>
    <m/>
    <s v=""/>
    <s v="RS DQLab"/>
    <x v="1"/>
    <s v=""/>
    <s v=""/>
    <s v=""/>
    <n v="1619"/>
    <n v="19428"/>
  </r>
  <r>
    <s v="DQ-02893"/>
    <x v="444"/>
    <x v="1"/>
    <s v="OK0002"/>
    <s v="Hyperchol 100 MG 12 KPS"/>
    <s v="Obat Kolesterol"/>
    <s v="OK0002|"/>
    <n v="27"/>
    <m/>
    <s v=""/>
    <s v="RS DQLab"/>
    <x v="1"/>
    <s v=""/>
    <s v=""/>
    <s v=""/>
    <n v="43442"/>
    <n v="1172934"/>
  </r>
  <r>
    <s v="DQ-02894"/>
    <x v="445"/>
    <x v="1"/>
    <s v="OB0002"/>
    <s v="Decolsen 1 Strip 4 Tablet"/>
    <s v="Obat Batuk &amp; Pilek"/>
    <s v="OB0002|"/>
    <n v="16"/>
    <m/>
    <s v=""/>
    <s v="RS DQLab"/>
    <x v="1"/>
    <s v=""/>
    <s v=""/>
    <s v=""/>
    <n v="2915"/>
    <n v="46640"/>
  </r>
  <r>
    <s v="DQ-02895"/>
    <x v="445"/>
    <x v="1"/>
    <s v="OB0002"/>
    <s v="Decolsen 1 Strip 4 Tablet"/>
    <s v="Obat Batuk &amp; Pilek"/>
    <s v="OB0002|"/>
    <n v="76"/>
    <m/>
    <s v=""/>
    <s v="RS DQLab"/>
    <x v="1"/>
    <s v=""/>
    <s v=""/>
    <s v=""/>
    <n v="2915"/>
    <n v="221540"/>
  </r>
  <r>
    <s v="DQ-02896"/>
    <x v="445"/>
    <x v="1"/>
    <s v="OA0005"/>
    <s v="Bedak Heroxyn 150 gr"/>
    <s v="Obat Alergi"/>
    <s v="OA0005|"/>
    <n v="23"/>
    <m/>
    <s v=""/>
    <s v="RS DQLab"/>
    <x v="1"/>
    <s v=""/>
    <s v=""/>
    <s v=""/>
    <n v="17170"/>
    <n v="394910"/>
  </r>
  <r>
    <s v="DQ-02897"/>
    <x v="445"/>
    <x v="1"/>
    <s v="OD0009"/>
    <s v="Sanmol 500 MG 4 Tablet"/>
    <s v="Obat Sakit Kepala &amp; Demam"/>
    <s v="OD0009|"/>
    <n v="36"/>
    <m/>
    <s v=""/>
    <s v="RS DQLab"/>
    <x v="1"/>
    <s v=""/>
    <s v=""/>
    <s v=""/>
    <n v="1619"/>
    <n v="58284"/>
  </r>
  <r>
    <s v="DQ-02898"/>
    <x v="445"/>
    <x v="1"/>
    <s v="OT0001"/>
    <s v="Otilon Ear Drops 8 mL"/>
    <s v="Obat Telinga"/>
    <s v="OT0001|"/>
    <n v="45"/>
    <m/>
    <s v=""/>
    <s v="RS DQLab"/>
    <x v="1"/>
    <s v=""/>
    <s v=""/>
    <s v=""/>
    <n v="55935"/>
    <n v="2517075"/>
  </r>
  <r>
    <s v="DQ-02899"/>
    <x v="445"/>
    <x v="1"/>
    <s v="OD0007"/>
    <s v="Sanmol Paracetamol"/>
    <s v="Obat Sakit Kepala &amp; Demam"/>
    <s v="OD0007|"/>
    <n v="8"/>
    <m/>
    <s v=""/>
    <s v="RS DQLab"/>
    <x v="1"/>
    <s v=""/>
    <s v=""/>
    <s v=""/>
    <n v="16261"/>
    <n v="130088"/>
  </r>
  <r>
    <s v="DQ-02900"/>
    <x v="446"/>
    <x v="1"/>
    <s v="OB0002"/>
    <s v="Decolsen 1 Strip 4 Tablet"/>
    <s v="Obat Batuk &amp; Pilek"/>
    <s v="OB0002|"/>
    <n v="36"/>
    <m/>
    <s v=""/>
    <s v="RS DQLab"/>
    <x v="1"/>
    <s v=""/>
    <s v=""/>
    <s v=""/>
    <n v="2915"/>
    <n v="104940"/>
  </r>
  <r>
    <s v="DQ-02901"/>
    <x v="446"/>
    <x v="1"/>
    <s v="OD0008"/>
    <s v="Bodrex Extra"/>
    <s v="Obat Sakit Kepala &amp; Demam"/>
    <s v="OD0008|"/>
    <n v="50"/>
    <m/>
    <s v=""/>
    <s v="RS DQLab"/>
    <x v="1"/>
    <s v=""/>
    <s v=""/>
    <s v=""/>
    <n v="51753"/>
    <n v="2587650"/>
  </r>
  <r>
    <s v="DQ-02902"/>
    <x v="446"/>
    <x v="1"/>
    <s v="OD0009"/>
    <s v="Sanmol 500 MG 4 Tablet"/>
    <s v="Obat Sakit Kepala &amp; Demam"/>
    <s v="OD0009|"/>
    <n v="50"/>
    <m/>
    <s v=""/>
    <s v="RS DQLab"/>
    <x v="1"/>
    <s v=""/>
    <s v=""/>
    <s v=""/>
    <n v="1619"/>
    <n v="80950"/>
  </r>
  <r>
    <s v="DQ-02903"/>
    <x v="446"/>
    <x v="1"/>
    <s v="OD0007"/>
    <s v="Sanmol Paracetamol"/>
    <s v="Obat Sakit Kepala &amp; Demam"/>
    <s v="OD0007|"/>
    <n v="28"/>
    <m/>
    <s v=""/>
    <s v="RS DQLab"/>
    <x v="1"/>
    <s v=""/>
    <s v=""/>
    <s v=""/>
    <n v="16261"/>
    <n v="455308"/>
  </r>
  <r>
    <s v="DQ-02904"/>
    <x v="446"/>
    <x v="1"/>
    <s v="OD0001"/>
    <s v="Koolfever"/>
    <s v="Obat Sakit Kepala &amp; Demam"/>
    <s v="OD0001|"/>
    <n v="4"/>
    <m/>
    <s v=""/>
    <s v="RS DQLab"/>
    <x v="1"/>
    <s v=""/>
    <s v=""/>
    <s v=""/>
    <n v="7620"/>
    <n v="30480"/>
  </r>
  <r>
    <s v="DQ-02905"/>
    <x v="447"/>
    <x v="1"/>
    <s v="OB0002"/>
    <s v="Decolsen 1 Strip 4 Tablet"/>
    <s v="Obat Batuk &amp; Pilek"/>
    <s v="OB0002|"/>
    <n v="52"/>
    <m/>
    <s v=""/>
    <s v="RS DQLab"/>
    <x v="1"/>
    <s v=""/>
    <s v=""/>
    <s v=""/>
    <n v="2915"/>
    <n v="151580"/>
  </r>
  <r>
    <s v="DQ-02906"/>
    <x v="447"/>
    <x v="1"/>
    <s v="OA0005"/>
    <s v="Bedak Heroxyn 150 gr"/>
    <s v="Obat Alergi"/>
    <s v="OA0005|"/>
    <n v="18"/>
    <m/>
    <s v=""/>
    <s v="RS DQLab"/>
    <x v="1"/>
    <s v=""/>
    <s v=""/>
    <s v=""/>
    <n v="17170"/>
    <n v="309060"/>
  </r>
  <r>
    <s v="DQ-02907"/>
    <x v="447"/>
    <x v="1"/>
    <s v="OH0003"/>
    <s v="Candesartan Ogb Dexa"/>
    <s v="Obat Hipertensi"/>
    <s v="OH0003|"/>
    <n v="10"/>
    <m/>
    <s v=""/>
    <s v="RS DQLab"/>
    <x v="1"/>
    <s v=""/>
    <s v=""/>
    <s v=""/>
    <n v="5095"/>
    <n v="50950"/>
  </r>
  <r>
    <s v="DQ-02908"/>
    <x v="447"/>
    <x v="1"/>
    <s v="OD0001"/>
    <s v="Koolfever"/>
    <s v="Obat Sakit Kepala &amp; Demam"/>
    <s v="OD0001|"/>
    <n v="16"/>
    <m/>
    <s v=""/>
    <s v="RS DQLab"/>
    <x v="1"/>
    <s v=""/>
    <s v=""/>
    <s v=""/>
    <n v="7620"/>
    <n v="121920"/>
  </r>
  <r>
    <s v="DQ-02909"/>
    <x v="447"/>
    <x v="1"/>
    <s v="OH0004"/>
    <s v="Amlodipine Besilate"/>
    <s v="Obat Hipertensi"/>
    <s v="OH0004|"/>
    <n v="384"/>
    <m/>
    <s v=""/>
    <s v="RS DQLab"/>
    <x v="1"/>
    <s v=""/>
    <s v=""/>
    <s v=""/>
    <n v="7504"/>
    <n v="2881536"/>
  </r>
  <r>
    <s v="DQ-02910"/>
    <x v="448"/>
    <x v="1"/>
    <s v="OD0008"/>
    <s v="Bodrex Extra"/>
    <s v="Obat Sakit Kepala &amp; Demam"/>
    <s v="OD0008|"/>
    <n v="38"/>
    <m/>
    <s v=""/>
    <s v="RS DQLab"/>
    <x v="1"/>
    <s v=""/>
    <s v=""/>
    <s v=""/>
    <n v="51753"/>
    <n v="1966614"/>
  </r>
  <r>
    <s v="DQ-02911"/>
    <x v="448"/>
    <x v="1"/>
    <s v="OD0008"/>
    <s v="Bodrex Extra"/>
    <s v="Obat Sakit Kepala &amp; Demam"/>
    <s v="OD0008|"/>
    <n v="23"/>
    <m/>
    <s v=""/>
    <s v="RS DQLab"/>
    <x v="1"/>
    <s v=""/>
    <s v=""/>
    <s v=""/>
    <n v="51753"/>
    <n v="1190319"/>
  </r>
  <r>
    <s v="DQ-02912"/>
    <x v="448"/>
    <x v="1"/>
    <s v="OH0005"/>
    <s v="Irbesartan"/>
    <s v="Obat Hipertensi"/>
    <s v="OH0005|"/>
    <n v="44"/>
    <m/>
    <s v=""/>
    <s v="RS DQLab"/>
    <x v="1"/>
    <s v=""/>
    <s v=""/>
    <s v=""/>
    <n v="109447"/>
    <n v="4815668"/>
  </r>
  <r>
    <s v="DQ-02913"/>
    <x v="448"/>
    <x v="1"/>
    <s v="OD0009"/>
    <s v="Sanmol 500 MG 4 Tablet"/>
    <s v="Obat Sakit Kepala &amp; Demam"/>
    <s v="OD0009|"/>
    <n v="12"/>
    <m/>
    <s v=""/>
    <s v="RS DQLab"/>
    <x v="1"/>
    <s v=""/>
    <s v=""/>
    <s v=""/>
    <n v="1619"/>
    <n v="19428"/>
  </r>
  <r>
    <s v="DQ-02914"/>
    <x v="448"/>
    <x v="1"/>
    <s v="OT0001"/>
    <s v="Otilon Ear Drops 8 mL"/>
    <s v="Obat Telinga"/>
    <s v="OT0001|"/>
    <n v="22"/>
    <m/>
    <s v=""/>
    <s v="RS DQLab"/>
    <x v="1"/>
    <s v=""/>
    <s v=""/>
    <s v=""/>
    <n v="55935"/>
    <n v="1230570"/>
  </r>
  <r>
    <s v="DQ-02915"/>
    <x v="448"/>
    <x v="1"/>
    <s v="OD0007"/>
    <s v="Sanmol Paracetamol"/>
    <s v="Obat Sakit Kepala &amp; Demam"/>
    <s v="OD0007|"/>
    <n v="15"/>
    <m/>
    <s v=""/>
    <s v="RS DQLab"/>
    <x v="1"/>
    <s v=""/>
    <s v=""/>
    <s v=""/>
    <n v="16261"/>
    <n v="243915"/>
  </r>
  <r>
    <s v="DQ-02916"/>
    <x v="448"/>
    <x v="1"/>
    <s v="OD0007"/>
    <s v="Sanmol Paracetamol"/>
    <s v="Obat Sakit Kepala &amp; Demam"/>
    <s v="OD0007|"/>
    <n v="30"/>
    <m/>
    <s v=""/>
    <s v="RS DQLab"/>
    <x v="1"/>
    <s v=""/>
    <s v=""/>
    <s v=""/>
    <n v="16261"/>
    <n v="487830"/>
  </r>
  <r>
    <s v="DQ-02917"/>
    <x v="448"/>
    <x v="1"/>
    <s v="OB0004"/>
    <s v="Lo Han Kuo Infusion 12"/>
    <s v="Obat Batuk &amp; Pilek"/>
    <s v="OB0004|"/>
    <n v="34"/>
    <m/>
    <s v=""/>
    <s v="RS DQLab"/>
    <x v="1"/>
    <s v=""/>
    <s v=""/>
    <s v=""/>
    <n v="24179"/>
    <n v="822086"/>
  </r>
  <r>
    <s v="DQ-02918"/>
    <x v="449"/>
    <x v="1"/>
    <s v="OD0004"/>
    <s v="Hisamitsu Bye Bye Fever"/>
    <s v="Obat Sakit Kepala &amp; Demam"/>
    <s v="OD0004|"/>
    <n v="17"/>
    <m/>
    <s v=""/>
    <s v="RS DQLab"/>
    <x v="1"/>
    <s v=""/>
    <s v=""/>
    <s v=""/>
    <n v="7035"/>
    <n v="119595"/>
  </r>
  <r>
    <s v="DQ-02919"/>
    <x v="449"/>
    <x v="1"/>
    <s v="OA0006"/>
    <s v="Dexteem Box Plus 100 Tablet"/>
    <s v="Obat Alergi"/>
    <s v="OA0006|"/>
    <n v="3"/>
    <m/>
    <s v=""/>
    <s v="RS DQLab"/>
    <x v="1"/>
    <s v=""/>
    <s v=""/>
    <s v=""/>
    <n v="25449"/>
    <n v="76347"/>
  </r>
  <r>
    <s v="DQ-02920"/>
    <x v="449"/>
    <x v="1"/>
    <s v="OD0007"/>
    <s v="Sanmol Paracetamol"/>
    <s v="Obat Sakit Kepala &amp; Demam"/>
    <s v="OD0007|"/>
    <n v="3"/>
    <m/>
    <s v=""/>
    <s v="RS DQLab"/>
    <x v="1"/>
    <s v=""/>
    <s v=""/>
    <s v=""/>
    <n v="16261"/>
    <n v="48783"/>
  </r>
  <r>
    <s v="DQ-02921"/>
    <x v="449"/>
    <x v="1"/>
    <s v="OD0001"/>
    <s v="Koolfever"/>
    <s v="Obat Sakit Kepala &amp; Demam"/>
    <s v="OD0001|"/>
    <n v="4"/>
    <m/>
    <s v=""/>
    <s v="RS DQLab"/>
    <x v="1"/>
    <s v=""/>
    <s v=""/>
    <s v=""/>
    <n v="7620"/>
    <n v="30480"/>
  </r>
  <r>
    <s v="DQ-02922"/>
    <x v="449"/>
    <x v="1"/>
    <s v="OK0002"/>
    <s v="Hyperchol 100 MG 12 KPS"/>
    <s v="Obat Kolesterol"/>
    <s v="OK0002|"/>
    <n v="73"/>
    <m/>
    <s v=""/>
    <s v="RS DQLab"/>
    <x v="1"/>
    <s v=""/>
    <s v=""/>
    <s v=""/>
    <n v="43442"/>
    <n v="3171266"/>
  </r>
  <r>
    <s v="DQ-02923"/>
    <x v="449"/>
    <x v="1"/>
    <s v="OH0001"/>
    <s v="Carditens"/>
    <s v="Obat Hipertensi"/>
    <s v="OH0001|"/>
    <n v="7"/>
    <m/>
    <s v=""/>
    <s v="RS DQLab"/>
    <x v="1"/>
    <s v=""/>
    <s v=""/>
    <s v=""/>
    <n v="100900"/>
    <n v="706300"/>
  </r>
  <r>
    <s v="DQ-02924"/>
    <x v="449"/>
    <x v="1"/>
    <s v="OA0001"/>
    <s v="Ozen 10 MG Blister"/>
    <s v="Obat Alergi"/>
    <s v="OA0001|"/>
    <n v="50"/>
    <m/>
    <s v=""/>
    <s v="RS DQLab"/>
    <x v="1"/>
    <s v=""/>
    <s v=""/>
    <s v=""/>
    <n v="18816"/>
    <n v="940800"/>
  </r>
  <r>
    <s v="DQ-02925"/>
    <x v="450"/>
    <x v="1"/>
    <s v="OB0002"/>
    <s v="Decolsen 1 Strip 4 Tablet"/>
    <s v="Obat Batuk &amp; Pilek"/>
    <s v="OB0002|"/>
    <n v="30"/>
    <m/>
    <s v=""/>
    <s v="RS DQLab"/>
    <x v="1"/>
    <s v=""/>
    <s v=""/>
    <s v=""/>
    <n v="2915"/>
    <n v="87450"/>
  </r>
  <r>
    <s v="DQ-02926"/>
    <x v="450"/>
    <x v="1"/>
    <s v="OA0003"/>
    <s v="Acetylcysteine Mahakam 200 mg"/>
    <s v="Obat Alergi"/>
    <s v="OA0003|"/>
    <n v="2"/>
    <m/>
    <s v=""/>
    <s v="RS DQLab"/>
    <x v="1"/>
    <s v=""/>
    <s v=""/>
    <s v=""/>
    <n v="33330"/>
    <n v="66660"/>
  </r>
  <r>
    <s v="DQ-02927"/>
    <x v="450"/>
    <x v="1"/>
    <s v="OD0006"/>
    <s v="Proris Ibuprofen"/>
    <s v="Obat Sakit Kepala &amp; Demam"/>
    <s v="OD0006|"/>
    <n v="20"/>
    <m/>
    <s v=""/>
    <s v="RS DQLab"/>
    <x v="1"/>
    <s v=""/>
    <s v=""/>
    <s v=""/>
    <n v="25275"/>
    <n v="505500"/>
  </r>
  <r>
    <s v="DQ-02928"/>
    <x v="450"/>
    <x v="1"/>
    <s v="OB0001"/>
    <s v="Neozep Forte 1 Strip 4 Tablet"/>
    <s v="Obat Batuk &amp; Pilek"/>
    <s v="OB0001|"/>
    <n v="342"/>
    <m/>
    <s v=""/>
    <s v="RS DQLab"/>
    <x v="1"/>
    <s v=""/>
    <s v=""/>
    <s v=""/>
    <n v="2338"/>
    <n v="799596"/>
  </r>
  <r>
    <s v="DQ-02929"/>
    <x v="451"/>
    <x v="1"/>
    <s v="OB0002"/>
    <s v="Decolsen 1 Strip 4 Tablet"/>
    <s v="Obat Batuk &amp; Pilek"/>
    <s v="OB0002|"/>
    <n v="83"/>
    <m/>
    <s v=""/>
    <s v="RS DQLab"/>
    <x v="1"/>
    <s v=""/>
    <s v=""/>
    <s v=""/>
    <n v="2915"/>
    <n v="241945"/>
  </r>
  <r>
    <s v="DQ-02930"/>
    <x v="451"/>
    <x v="1"/>
    <s v="OB0002"/>
    <s v="Decolsen 1 Strip 4 Tablet"/>
    <s v="Obat Batuk &amp; Pilek"/>
    <s v="OB0002|"/>
    <n v="2"/>
    <m/>
    <s v=""/>
    <s v="RS DQLab"/>
    <x v="1"/>
    <s v=""/>
    <s v=""/>
    <s v=""/>
    <n v="2915"/>
    <n v="5830"/>
  </r>
  <r>
    <s v="DQ-02931"/>
    <x v="451"/>
    <x v="1"/>
    <s v="OD0009"/>
    <s v="Sanmol 500 MG 4 Tablet"/>
    <s v="Obat Sakit Kepala &amp; Demam"/>
    <s v="OD0009|"/>
    <n v="47"/>
    <m/>
    <s v=""/>
    <s v="RS DQLab"/>
    <x v="1"/>
    <s v=""/>
    <s v=""/>
    <s v=""/>
    <n v="1619"/>
    <n v="76093"/>
  </r>
  <r>
    <s v="DQ-02932"/>
    <x v="451"/>
    <x v="1"/>
    <s v="OD0009"/>
    <s v="Sanmol 500 MG 4 Tablet"/>
    <s v="Obat Sakit Kepala &amp; Demam"/>
    <s v="OD0009|"/>
    <n v="44"/>
    <m/>
    <s v=""/>
    <s v="RS DQLab"/>
    <x v="1"/>
    <s v=""/>
    <s v=""/>
    <s v=""/>
    <n v="1619"/>
    <n v="71236"/>
  </r>
  <r>
    <s v="DQ-02933"/>
    <x v="451"/>
    <x v="1"/>
    <s v="OT0001"/>
    <s v="Otilon Ear Drops 8 mL"/>
    <s v="Obat Telinga"/>
    <s v="OT0001|"/>
    <n v="47"/>
    <m/>
    <s v=""/>
    <s v="RS DQLab"/>
    <x v="1"/>
    <s v=""/>
    <s v=""/>
    <s v=""/>
    <n v="55935"/>
    <n v="2628945"/>
  </r>
  <r>
    <s v="DQ-02934"/>
    <x v="451"/>
    <x v="1"/>
    <s v="OH0003"/>
    <s v="Candesartan Ogb Dexa"/>
    <s v="Obat Hipertensi"/>
    <s v="OH0003|"/>
    <n v="2"/>
    <m/>
    <s v=""/>
    <s v="RS DQLab"/>
    <x v="1"/>
    <s v=""/>
    <s v=""/>
    <s v=""/>
    <n v="5095"/>
    <n v="10190"/>
  </r>
  <r>
    <s v="DQ-02935"/>
    <x v="451"/>
    <x v="1"/>
    <s v="OD0011"/>
    <s v="Paramex Tablet / Obat"/>
    <s v="Obat Sakit Kepala &amp; Demam"/>
    <s v="OD0011|"/>
    <n v="325"/>
    <m/>
    <s v=""/>
    <s v="RS DQLab"/>
    <x v="1"/>
    <s v=""/>
    <s v=""/>
    <s v=""/>
    <n v="2586"/>
    <n v="840450"/>
  </r>
  <r>
    <s v="DQ-02936"/>
    <x v="451"/>
    <x v="1"/>
    <s v="OK0002"/>
    <s v="Hyperchol 100 MG 12 KPS"/>
    <s v="Obat Kolesterol"/>
    <s v="OK0002|"/>
    <n v="3"/>
    <m/>
    <s v=""/>
    <s v="RS DQLab"/>
    <x v="1"/>
    <s v=""/>
    <s v=""/>
    <s v=""/>
    <n v="43442"/>
    <n v="130326"/>
  </r>
  <r>
    <s v="DQ-02937"/>
    <x v="451"/>
    <x v="1"/>
    <s v="OA0003"/>
    <s v="Acetylcysteine Mahakam 200 mg"/>
    <s v="Obat Alergi"/>
    <s v="OA0003|"/>
    <n v="53"/>
    <m/>
    <s v=""/>
    <s v="RS DQLab"/>
    <x v="1"/>
    <s v=""/>
    <s v=""/>
    <s v=""/>
    <n v="33330"/>
    <n v="1766490"/>
  </r>
  <r>
    <s v="DQ-02938"/>
    <x v="451"/>
    <x v="1"/>
    <s v="OD0006"/>
    <s v="Proris Ibuprofen"/>
    <s v="Obat Sakit Kepala &amp; Demam"/>
    <s v="OD0006|"/>
    <n v="4"/>
    <m/>
    <s v=""/>
    <s v="RS DQLab"/>
    <x v="1"/>
    <s v=""/>
    <s v=""/>
    <s v=""/>
    <n v="25275"/>
    <n v="101100"/>
  </r>
  <r>
    <s v="DQ-02939"/>
    <x v="452"/>
    <x v="1"/>
    <s v="OB0002"/>
    <s v="Decolsen 1 Strip 4 Tablet"/>
    <s v="Obat Batuk &amp; Pilek"/>
    <s v="OB0002|"/>
    <n v="80"/>
    <m/>
    <s v=""/>
    <s v="RS DQLab"/>
    <x v="1"/>
    <s v=""/>
    <s v=""/>
    <s v=""/>
    <n v="2915"/>
    <n v="233200"/>
  </r>
  <r>
    <s v="DQ-02940"/>
    <x v="453"/>
    <x v="1"/>
    <s v="OB0002"/>
    <s v="Decolsen 1 Strip 4 Tablet"/>
    <s v="Obat Batuk &amp; Pilek"/>
    <s v="OB0002|"/>
    <n v="57"/>
    <m/>
    <s v=""/>
    <s v="RS DQLab"/>
    <x v="1"/>
    <s v=""/>
    <s v=""/>
    <s v=""/>
    <n v="2915"/>
    <n v="166155"/>
  </r>
  <r>
    <s v="DQ-02941"/>
    <x v="453"/>
    <x v="1"/>
    <s v="OD0008"/>
    <s v="Bodrex Extra"/>
    <s v="Obat Sakit Kepala &amp; Demam"/>
    <s v="OD0008|"/>
    <n v="59"/>
    <m/>
    <s v=""/>
    <s v="RS DQLab"/>
    <x v="1"/>
    <s v=""/>
    <s v=""/>
    <s v=""/>
    <n v="51753"/>
    <n v="3053427"/>
  </r>
  <r>
    <s v="DQ-02942"/>
    <x v="453"/>
    <x v="1"/>
    <s v="OA0005"/>
    <s v="Bedak Heroxyn 150 gr"/>
    <s v="Obat Alergi"/>
    <s v="OA0005|"/>
    <n v="5"/>
    <m/>
    <s v=""/>
    <s v="RS DQLab"/>
    <x v="1"/>
    <s v=""/>
    <s v=""/>
    <s v=""/>
    <n v="17170"/>
    <n v="85850"/>
  </r>
  <r>
    <s v="DQ-02943"/>
    <x v="453"/>
    <x v="1"/>
    <s v="OD0009"/>
    <s v="Sanmol 500 MG 4 Tablet"/>
    <s v="Obat Sakit Kepala &amp; Demam"/>
    <s v="OD0009|"/>
    <n v="30"/>
    <m/>
    <s v=""/>
    <s v="RS DQLab"/>
    <x v="1"/>
    <s v=""/>
    <s v=""/>
    <s v=""/>
    <n v="1619"/>
    <n v="48570"/>
  </r>
  <r>
    <s v="DQ-02944"/>
    <x v="453"/>
    <x v="1"/>
    <s v="OT0001"/>
    <s v="Otilon Ear Drops 8 mL"/>
    <s v="Obat Telinga"/>
    <s v="OT0001|"/>
    <n v="33"/>
    <m/>
    <s v=""/>
    <s v="RS DQLab"/>
    <x v="1"/>
    <s v=""/>
    <s v=""/>
    <s v=""/>
    <n v="55935"/>
    <n v="1845855"/>
  </r>
  <r>
    <s v="DQ-02945"/>
    <x v="453"/>
    <x v="1"/>
    <s v="OD0001"/>
    <s v="Koolfever"/>
    <s v="Obat Sakit Kepala &amp; Demam"/>
    <s v="OD0001|"/>
    <n v="15"/>
    <m/>
    <s v=""/>
    <s v="RS DQLab"/>
    <x v="1"/>
    <s v=""/>
    <s v=""/>
    <s v=""/>
    <n v="7620"/>
    <n v="114300"/>
  </r>
  <r>
    <s v="DQ-02946"/>
    <x v="453"/>
    <x v="1"/>
    <s v="OD0006"/>
    <s v="Proris Ibuprofen"/>
    <s v="Obat Sakit Kepala &amp; Demam"/>
    <s v="OD0006|"/>
    <n v="45"/>
    <m/>
    <s v=""/>
    <s v="RS DQLab"/>
    <x v="1"/>
    <s v=""/>
    <s v=""/>
    <s v=""/>
    <n v="25275"/>
    <n v="1137375"/>
  </r>
  <r>
    <s v="DQ-02947"/>
    <x v="454"/>
    <x v="1"/>
    <s v="OD0008"/>
    <s v="Bodrex Extra"/>
    <s v="Obat Sakit Kepala &amp; Demam"/>
    <s v="OD0008|"/>
    <n v="43"/>
    <m/>
    <s v=""/>
    <s v="RS DQLab"/>
    <x v="1"/>
    <s v=""/>
    <s v=""/>
    <s v=""/>
    <n v="51753"/>
    <n v="2225379"/>
  </r>
  <r>
    <s v="DQ-02948"/>
    <x v="454"/>
    <x v="1"/>
    <s v="OD0008"/>
    <s v="Bodrex Extra"/>
    <s v="Obat Sakit Kepala &amp; Demam"/>
    <s v="OD0008|"/>
    <n v="51"/>
    <m/>
    <s v=""/>
    <s v="RS DQLab"/>
    <x v="1"/>
    <s v=""/>
    <s v=""/>
    <s v=""/>
    <n v="51753"/>
    <n v="2639403"/>
  </r>
  <r>
    <s v="DQ-02949"/>
    <x v="454"/>
    <x v="1"/>
    <s v="OB0006"/>
    <s v="Ultraflu Box Isi 25 Strip"/>
    <s v="Obat Batuk &amp; Pilek"/>
    <s v="OB0006|"/>
    <n v="1"/>
    <m/>
    <s v=""/>
    <s v="RS DQLab"/>
    <x v="1"/>
    <s v=""/>
    <s v=""/>
    <s v=""/>
    <n v="73805"/>
    <n v="73805"/>
  </r>
  <r>
    <s v="DQ-02950"/>
    <x v="454"/>
    <x v="1"/>
    <s v="OD0001"/>
    <s v="Koolfever"/>
    <s v="Obat Sakit Kepala &amp; Demam"/>
    <s v="OD0001|"/>
    <n v="16"/>
    <m/>
    <s v=""/>
    <s v="RS DQLab"/>
    <x v="1"/>
    <s v=""/>
    <s v=""/>
    <s v=""/>
    <n v="7620"/>
    <n v="121920"/>
  </r>
  <r>
    <s v="DQ-02951"/>
    <x v="454"/>
    <x v="1"/>
    <s v="OH0001"/>
    <s v="Carditens"/>
    <s v="Obat Hipertensi"/>
    <s v="OH0001|"/>
    <n v="65"/>
    <m/>
    <s v=""/>
    <s v="RS DQLab"/>
    <x v="1"/>
    <s v=""/>
    <s v=""/>
    <s v=""/>
    <n v="100900"/>
    <n v="6558500"/>
  </r>
  <r>
    <s v="DQ-02952"/>
    <x v="454"/>
    <x v="1"/>
    <s v="OB0006"/>
    <s v="Ultraflu Box Isi 25 Strip"/>
    <s v="Obat Batuk &amp; Pilek"/>
    <s v="OB0006|DQLab-12"/>
    <n v="2000"/>
    <s v="DQLab-12"/>
    <s v="DQLab Pharmacy Jagakarsa"/>
    <m/>
    <x v="0"/>
    <n v="28"/>
    <n v="73713"/>
    <n v="147426000"/>
    <s v=""/>
    <s v=""/>
  </r>
  <r>
    <s v="DQ-02953"/>
    <x v="454"/>
    <x v="1"/>
    <s v="OD0011"/>
    <s v="Paramex Tablet / Obat"/>
    <s v="Obat Sakit Kepala &amp; Demam"/>
    <s v="OD0011|DQLab-03"/>
    <n v="2000"/>
    <s v="DQLab-03"/>
    <s v="DQLab Pharmacy Tanah Abang"/>
    <m/>
    <x v="0"/>
    <n v="28"/>
    <n v="2557"/>
    <n v="5114000"/>
    <s v=""/>
    <s v=""/>
  </r>
  <r>
    <s v="DQ-02954"/>
    <x v="454"/>
    <x v="1"/>
    <s v="OH0005"/>
    <s v="Irbesartan"/>
    <s v="Obat Hipertensi"/>
    <s v="OH0005|DQLab-02"/>
    <n v="1000"/>
    <s v="DQLab-02"/>
    <s v="DQLab Pharmacy Senayan"/>
    <m/>
    <x v="0"/>
    <n v="7"/>
    <n v="113627"/>
    <n v="113627000"/>
    <s v=""/>
    <s v=""/>
  </r>
  <r>
    <s v="DQ-02955"/>
    <x v="454"/>
    <x v="1"/>
    <s v="OK0002"/>
    <s v="Hyperchol 100 MG 12 KPS"/>
    <s v="Obat Kolesterol"/>
    <s v="OK0002|DQLab-08"/>
    <n v="2000"/>
    <s v="DQLab-08"/>
    <s v="DQLab Pharmacy Cilandak"/>
    <m/>
    <x v="0"/>
    <n v="14"/>
    <n v="41238"/>
    <n v="82476000"/>
    <s v=""/>
    <s v=""/>
  </r>
  <r>
    <s v="DQ-02956"/>
    <x v="455"/>
    <x v="1"/>
    <s v="OB0002"/>
    <s v="Decolsen 1 Strip 4 Tablet"/>
    <s v="Obat Batuk &amp; Pilek"/>
    <s v="OB0002|"/>
    <n v="36"/>
    <m/>
    <s v=""/>
    <s v="RS DQLab"/>
    <x v="1"/>
    <s v=""/>
    <s v=""/>
    <s v=""/>
    <n v="2915"/>
    <n v="104940"/>
  </r>
  <r>
    <s v="DQ-02957"/>
    <x v="455"/>
    <x v="1"/>
    <s v="OD0008"/>
    <s v="Bodrex Extra"/>
    <s v="Obat Sakit Kepala &amp; Demam"/>
    <s v="OD0008|"/>
    <n v="35"/>
    <m/>
    <s v=""/>
    <s v="RS DQLab"/>
    <x v="1"/>
    <s v=""/>
    <s v=""/>
    <s v=""/>
    <n v="51753"/>
    <n v="1811355"/>
  </r>
  <r>
    <s v="DQ-02958"/>
    <x v="455"/>
    <x v="1"/>
    <s v="OA0005"/>
    <s v="Bedak Heroxyn 150 gr"/>
    <s v="Obat Alergi"/>
    <s v="OA0005|"/>
    <n v="42"/>
    <m/>
    <s v=""/>
    <s v="RS DQLab"/>
    <x v="1"/>
    <s v=""/>
    <s v=""/>
    <s v=""/>
    <n v="17170"/>
    <n v="721140"/>
  </r>
  <r>
    <s v="DQ-02959"/>
    <x v="455"/>
    <x v="1"/>
    <s v="OH0005"/>
    <s v="Irbesartan"/>
    <s v="Obat Hipertensi"/>
    <s v="OH0005|"/>
    <n v="34"/>
    <m/>
    <s v=""/>
    <s v="RS DQLab"/>
    <x v="1"/>
    <s v=""/>
    <s v=""/>
    <s v=""/>
    <n v="109447"/>
    <n v="3721198"/>
  </r>
  <r>
    <s v="DQ-02960"/>
    <x v="455"/>
    <x v="1"/>
    <s v="OD0009"/>
    <s v="Sanmol 500 MG 4 Tablet"/>
    <s v="Obat Sakit Kepala &amp; Demam"/>
    <s v="OD0009|"/>
    <n v="24"/>
    <m/>
    <s v=""/>
    <s v="RS DQLab"/>
    <x v="1"/>
    <s v=""/>
    <s v=""/>
    <s v=""/>
    <n v="1619"/>
    <n v="38856"/>
  </r>
  <r>
    <s v="DQ-02961"/>
    <x v="455"/>
    <x v="1"/>
    <s v="OD0011"/>
    <s v="Paramex Tablet / Obat"/>
    <s v="Obat Sakit Kepala &amp; Demam"/>
    <s v="OD0011|"/>
    <n v="404"/>
    <m/>
    <s v=""/>
    <s v="RS DQLab"/>
    <x v="1"/>
    <s v=""/>
    <s v=""/>
    <s v=""/>
    <n v="2586"/>
    <n v="1044744"/>
  </r>
  <r>
    <s v="DQ-02962"/>
    <x v="455"/>
    <x v="1"/>
    <s v="OH0001"/>
    <s v="Carditens"/>
    <s v="Obat Hipertensi"/>
    <s v="OH0001|"/>
    <n v="4"/>
    <m/>
    <s v=""/>
    <s v="RS DQLab"/>
    <x v="1"/>
    <s v=""/>
    <s v=""/>
    <s v=""/>
    <n v="100900"/>
    <n v="403600"/>
  </r>
  <r>
    <s v="DQ-02963"/>
    <x v="455"/>
    <x v="1"/>
    <s v="OH0004"/>
    <s v="Amlodipine Besilate"/>
    <s v="Obat Hipertensi"/>
    <s v="OH0004|"/>
    <n v="13"/>
    <m/>
    <s v=""/>
    <s v="RS DQLab"/>
    <x v="1"/>
    <s v=""/>
    <s v=""/>
    <s v=""/>
    <n v="7504"/>
    <n v="97552"/>
  </r>
  <r>
    <s v="DQ-02964"/>
    <x v="456"/>
    <x v="1"/>
    <s v="OB0009"/>
    <s v="Paratusin 1 Strip 10 Tablet"/>
    <s v="Obat Batuk &amp; Pilek"/>
    <s v="OB0009|"/>
    <n v="16"/>
    <m/>
    <s v=""/>
    <s v="RS DQLab"/>
    <x v="1"/>
    <s v=""/>
    <s v=""/>
    <s v=""/>
    <n v="13818"/>
    <n v="221088"/>
  </r>
  <r>
    <s v="DQ-02965"/>
    <x v="456"/>
    <x v="1"/>
    <s v="OD0008"/>
    <s v="Bodrex Extra"/>
    <s v="Obat Sakit Kepala &amp; Demam"/>
    <s v="OD0008|"/>
    <n v="79"/>
    <m/>
    <s v=""/>
    <s v="RS DQLab"/>
    <x v="1"/>
    <s v=""/>
    <s v=""/>
    <s v=""/>
    <n v="51753"/>
    <n v="4088487"/>
  </r>
  <r>
    <s v="DQ-02966"/>
    <x v="456"/>
    <x v="1"/>
    <s v="OD0009"/>
    <s v="Sanmol 500 MG 4 Tablet"/>
    <s v="Obat Sakit Kepala &amp; Demam"/>
    <s v="OD0009|"/>
    <n v="10"/>
    <m/>
    <s v=""/>
    <s v="RS DQLab"/>
    <x v="1"/>
    <s v=""/>
    <s v=""/>
    <s v=""/>
    <n v="1619"/>
    <n v="16190"/>
  </r>
  <r>
    <s v="DQ-02967"/>
    <x v="456"/>
    <x v="1"/>
    <s v="OT0001"/>
    <s v="Otilon Ear Drops 8 mL"/>
    <s v="Obat Telinga"/>
    <s v="OT0001|"/>
    <n v="11"/>
    <m/>
    <s v=""/>
    <s v="RS DQLab"/>
    <x v="1"/>
    <s v=""/>
    <s v=""/>
    <s v=""/>
    <n v="55935"/>
    <n v="615285"/>
  </r>
  <r>
    <s v="DQ-02968"/>
    <x v="456"/>
    <x v="1"/>
    <s v="OD0011"/>
    <s v="Paramex Tablet / Obat"/>
    <s v="Obat Sakit Kepala &amp; Demam"/>
    <s v="OD0011|"/>
    <n v="291"/>
    <m/>
    <s v=""/>
    <s v="RS DQLab"/>
    <x v="1"/>
    <s v=""/>
    <s v=""/>
    <s v=""/>
    <n v="2586"/>
    <n v="752526"/>
  </r>
  <r>
    <s v="DQ-02969"/>
    <x v="456"/>
    <x v="1"/>
    <s v="OA0004"/>
    <s v="Bisoprolol Ogb Dexa"/>
    <s v="Obat Alergi"/>
    <s v="OA0004|"/>
    <n v="35"/>
    <m/>
    <s v=""/>
    <s v="RS DQLab"/>
    <x v="1"/>
    <s v=""/>
    <s v=""/>
    <s v=""/>
    <n v="10180"/>
    <n v="356300"/>
  </r>
  <r>
    <s v="DQ-02970"/>
    <x v="456"/>
    <x v="1"/>
    <s v="OB0001"/>
    <s v="Neozep Forte 1 Strip 4 Tablet"/>
    <s v="Obat Batuk &amp; Pilek"/>
    <s v="OB0001|"/>
    <n v="58"/>
    <m/>
    <s v=""/>
    <s v="RS DQLab"/>
    <x v="1"/>
    <s v=""/>
    <s v=""/>
    <s v=""/>
    <n v="2338"/>
    <n v="135604"/>
  </r>
  <r>
    <s v="DQ-02971"/>
    <x v="457"/>
    <x v="1"/>
    <s v="OH0005"/>
    <s v="Irbesartan"/>
    <s v="Obat Hipertensi"/>
    <s v="OH0005|"/>
    <n v="48"/>
    <m/>
    <s v=""/>
    <s v="RS DQLab"/>
    <x v="1"/>
    <s v=""/>
    <s v=""/>
    <s v=""/>
    <n v="109447"/>
    <n v="5253456"/>
  </r>
  <r>
    <s v="DQ-02972"/>
    <x v="457"/>
    <x v="1"/>
    <s v="OD0011"/>
    <s v="Paramex Tablet / Obat"/>
    <s v="Obat Sakit Kepala &amp; Demam"/>
    <s v="OD0011|"/>
    <n v="7"/>
    <m/>
    <s v=""/>
    <s v="RS DQLab"/>
    <x v="1"/>
    <s v=""/>
    <s v=""/>
    <s v=""/>
    <n v="2586"/>
    <n v="18102"/>
  </r>
  <r>
    <s v="DQ-02973"/>
    <x v="457"/>
    <x v="1"/>
    <s v="OA0004"/>
    <s v="Bisoprolol Ogb Dexa"/>
    <s v="Obat Alergi"/>
    <s v="OA0004|"/>
    <n v="19"/>
    <m/>
    <s v=""/>
    <s v="RS DQLab"/>
    <x v="1"/>
    <s v=""/>
    <s v=""/>
    <s v=""/>
    <n v="10180"/>
    <n v="193420"/>
  </r>
  <r>
    <s v="DQ-02974"/>
    <x v="457"/>
    <x v="1"/>
    <s v="OA0003"/>
    <s v="Acetylcysteine Mahakam 200 mg"/>
    <s v="Obat Alergi"/>
    <s v="OA0003|"/>
    <n v="9"/>
    <m/>
    <s v=""/>
    <s v="RS DQLab"/>
    <x v="1"/>
    <s v=""/>
    <s v=""/>
    <s v=""/>
    <n v="33330"/>
    <n v="299970"/>
  </r>
  <r>
    <s v="DQ-02975"/>
    <x v="457"/>
    <x v="1"/>
    <s v="OH0002"/>
    <s v="Concor 5MG Strip 10"/>
    <s v="Obat Hipertensi"/>
    <s v="OH0002|"/>
    <n v="2"/>
    <m/>
    <s v=""/>
    <s v="RS DQLab"/>
    <x v="1"/>
    <s v=""/>
    <s v=""/>
    <s v=""/>
    <n v="103632"/>
    <n v="207264"/>
  </r>
  <r>
    <s v="DQ-02976"/>
    <x v="458"/>
    <x v="1"/>
    <s v="OB0002"/>
    <s v="Decolsen 1 Strip 4 Tablet"/>
    <s v="Obat Batuk &amp; Pilek"/>
    <s v="OB0002|"/>
    <n v="37"/>
    <m/>
    <s v=""/>
    <s v="RS DQLab"/>
    <x v="1"/>
    <s v=""/>
    <s v=""/>
    <s v=""/>
    <n v="2915"/>
    <n v="107855"/>
  </r>
  <r>
    <s v="DQ-02977"/>
    <x v="458"/>
    <x v="1"/>
    <s v="OB0002"/>
    <s v="Decolsen 1 Strip 4 Tablet"/>
    <s v="Obat Batuk &amp; Pilek"/>
    <s v="OB0002|"/>
    <n v="61"/>
    <m/>
    <s v=""/>
    <s v="RS DQLab"/>
    <x v="1"/>
    <s v=""/>
    <s v=""/>
    <s v=""/>
    <n v="2915"/>
    <n v="177815"/>
  </r>
  <r>
    <s v="DQ-02978"/>
    <x v="458"/>
    <x v="1"/>
    <s v="OA0005"/>
    <s v="Bedak Heroxyn 150 gr"/>
    <s v="Obat Alergi"/>
    <s v="OA0005|"/>
    <n v="37"/>
    <m/>
    <s v=""/>
    <s v="RS DQLab"/>
    <x v="1"/>
    <s v=""/>
    <s v=""/>
    <s v=""/>
    <n v="17170"/>
    <n v="635290"/>
  </r>
  <r>
    <s v="DQ-02979"/>
    <x v="458"/>
    <x v="1"/>
    <s v="OA0005"/>
    <s v="Bedak Heroxyn 150 gr"/>
    <s v="Obat Alergi"/>
    <s v="OA0005|"/>
    <n v="78"/>
    <m/>
    <s v=""/>
    <s v="RS DQLab"/>
    <x v="1"/>
    <s v=""/>
    <s v=""/>
    <s v=""/>
    <n v="17170"/>
    <n v="1339260"/>
  </r>
  <r>
    <s v="DQ-02980"/>
    <x v="458"/>
    <x v="1"/>
    <s v="OH0003"/>
    <s v="Candesartan Ogb Dexa"/>
    <s v="Obat Hipertensi"/>
    <s v="OH0003|"/>
    <n v="38"/>
    <m/>
    <s v=""/>
    <s v="RS DQLab"/>
    <x v="1"/>
    <s v=""/>
    <s v=""/>
    <s v=""/>
    <n v="5095"/>
    <n v="193610"/>
  </r>
  <r>
    <s v="DQ-02981"/>
    <x v="458"/>
    <x v="1"/>
    <s v="OD0011"/>
    <s v="Paramex Tablet / Obat"/>
    <s v="Obat Sakit Kepala &amp; Demam"/>
    <s v="OD0011|"/>
    <n v="27"/>
    <m/>
    <s v=""/>
    <s v="RS DQLab"/>
    <x v="1"/>
    <s v=""/>
    <s v=""/>
    <s v=""/>
    <n v="2586"/>
    <n v="69822"/>
  </r>
  <r>
    <s v="DQ-02982"/>
    <x v="458"/>
    <x v="1"/>
    <s v="OD0001"/>
    <s v="Koolfever"/>
    <s v="Obat Sakit Kepala &amp; Demam"/>
    <s v="OD0001|"/>
    <n v="70"/>
    <m/>
    <s v=""/>
    <s v="RS DQLab"/>
    <x v="1"/>
    <s v=""/>
    <s v=""/>
    <s v=""/>
    <n v="7620"/>
    <n v="533400"/>
  </r>
  <r>
    <s v="DQ-02983"/>
    <x v="458"/>
    <x v="1"/>
    <s v="OH0001"/>
    <s v="Carditens"/>
    <s v="Obat Hipertensi"/>
    <s v="OH0001|"/>
    <n v="258"/>
    <m/>
    <s v=""/>
    <s v="RS DQLab"/>
    <x v="1"/>
    <s v=""/>
    <s v=""/>
    <s v=""/>
    <n v="100900"/>
    <n v="26032200"/>
  </r>
  <r>
    <s v="DQ-02984"/>
    <x v="458"/>
    <x v="1"/>
    <s v="OH0004"/>
    <s v="Amlodipine Besilate"/>
    <s v="Obat Hipertensi"/>
    <s v="OH0004|"/>
    <n v="108"/>
    <m/>
    <s v=""/>
    <s v="RS DQLab"/>
    <x v="1"/>
    <s v=""/>
    <s v=""/>
    <s v=""/>
    <n v="7504"/>
    <n v="810432"/>
  </r>
  <r>
    <s v="DQ-02985"/>
    <x v="458"/>
    <x v="1"/>
    <s v="OD0010"/>
    <s v="Cilostazol Bernofarm"/>
    <s v="Obat Sakit Kepala &amp; Demam"/>
    <s v="OD0010|"/>
    <n v="8"/>
    <m/>
    <s v=""/>
    <s v="RS DQLab"/>
    <x v="1"/>
    <s v=""/>
    <s v=""/>
    <s v=""/>
    <n v="46223"/>
    <n v="369784"/>
  </r>
  <r>
    <s v="DQ-02986"/>
    <x v="459"/>
    <x v="1"/>
    <s v="OB0002"/>
    <s v="Decolsen 1 Strip 4 Tablet"/>
    <s v="Obat Batuk &amp; Pilek"/>
    <s v="OB0002|"/>
    <n v="1"/>
    <m/>
    <s v=""/>
    <s v="RS DQLab"/>
    <x v="1"/>
    <s v=""/>
    <s v=""/>
    <s v=""/>
    <n v="2915"/>
    <n v="2915"/>
  </r>
  <r>
    <s v="DQ-02987"/>
    <x v="459"/>
    <x v="1"/>
    <s v="OD0008"/>
    <s v="Bodrex Extra"/>
    <s v="Obat Sakit Kepala &amp; Demam"/>
    <s v="OD0008|"/>
    <n v="36"/>
    <m/>
    <s v=""/>
    <s v="RS DQLab"/>
    <x v="1"/>
    <s v=""/>
    <s v=""/>
    <s v=""/>
    <n v="51753"/>
    <n v="1863108"/>
  </r>
  <r>
    <s v="DQ-02988"/>
    <x v="459"/>
    <x v="1"/>
    <s v="OA0005"/>
    <s v="Bedak Heroxyn 150 gr"/>
    <s v="Obat Alergi"/>
    <s v="OA0005|"/>
    <n v="11"/>
    <m/>
    <s v=""/>
    <s v="RS DQLab"/>
    <x v="1"/>
    <s v=""/>
    <s v=""/>
    <s v=""/>
    <n v="17170"/>
    <n v="188870"/>
  </r>
  <r>
    <s v="DQ-02989"/>
    <x v="459"/>
    <x v="1"/>
    <s v="OD0009"/>
    <s v="Sanmol 500 MG 4 Tablet"/>
    <s v="Obat Sakit Kepala &amp; Demam"/>
    <s v="OD0009|"/>
    <n v="29"/>
    <m/>
    <s v=""/>
    <s v="RS DQLab"/>
    <x v="1"/>
    <s v=""/>
    <s v=""/>
    <s v=""/>
    <n v="1619"/>
    <n v="46951"/>
  </r>
  <r>
    <s v="DQ-02990"/>
    <x v="459"/>
    <x v="1"/>
    <s v="OD0005"/>
    <s v="Panadol Anak Tablet 1 Strip"/>
    <s v="Obat Sakit Kepala &amp; Demam"/>
    <s v="OD0005|"/>
    <n v="3"/>
    <m/>
    <s v=""/>
    <s v="RS DQLab"/>
    <x v="1"/>
    <s v=""/>
    <s v=""/>
    <s v=""/>
    <n v="25450"/>
    <n v="76350"/>
  </r>
  <r>
    <s v="DQ-02991"/>
    <x v="459"/>
    <x v="1"/>
    <s v="OH0002"/>
    <s v="Concor 5MG Strip 10"/>
    <s v="Obat Hipertensi"/>
    <s v="OH0002|"/>
    <n v="39"/>
    <m/>
    <s v=""/>
    <s v="RS DQLab"/>
    <x v="1"/>
    <s v=""/>
    <s v=""/>
    <s v=""/>
    <n v="103632"/>
    <n v="4041648"/>
  </r>
  <r>
    <s v="DQ-02992"/>
    <x v="460"/>
    <x v="1"/>
    <s v="OB0005"/>
    <s v="Vicks Formula 44 Antitusif"/>
    <s v="Obat Batuk &amp; Pilek"/>
    <s v="OB0005|"/>
    <n v="15"/>
    <m/>
    <s v=""/>
    <s v="RS DQLab"/>
    <x v="1"/>
    <s v=""/>
    <s v=""/>
    <s v=""/>
    <n v="23836"/>
    <n v="357540"/>
  </r>
  <r>
    <s v="DQ-02993"/>
    <x v="460"/>
    <x v="1"/>
    <s v="OB0002"/>
    <s v="Decolsen 1 Strip 4 Tablet"/>
    <s v="Obat Batuk &amp; Pilek"/>
    <s v="OB0002|"/>
    <n v="82"/>
    <m/>
    <s v=""/>
    <s v="RS DQLab"/>
    <x v="1"/>
    <s v=""/>
    <s v=""/>
    <s v=""/>
    <n v="2915"/>
    <n v="239030"/>
  </r>
  <r>
    <s v="DQ-02994"/>
    <x v="460"/>
    <x v="1"/>
    <s v="OA0005"/>
    <s v="Bedak Heroxyn 150 gr"/>
    <s v="Obat Alergi"/>
    <s v="OA0005|"/>
    <n v="82"/>
    <m/>
    <s v=""/>
    <s v="RS DQLab"/>
    <x v="1"/>
    <s v=""/>
    <s v=""/>
    <s v=""/>
    <n v="17170"/>
    <n v="1407940"/>
  </r>
  <r>
    <s v="DQ-02995"/>
    <x v="460"/>
    <x v="1"/>
    <s v="OH0005"/>
    <s v="Irbesartan"/>
    <s v="Obat Hipertensi"/>
    <s v="OH0005|"/>
    <n v="28"/>
    <m/>
    <s v=""/>
    <s v="RS DQLab"/>
    <x v="1"/>
    <s v=""/>
    <s v=""/>
    <s v=""/>
    <n v="109447"/>
    <n v="3064516"/>
  </r>
  <r>
    <s v="DQ-02996"/>
    <x v="460"/>
    <x v="1"/>
    <s v="OD0009"/>
    <s v="Sanmol 500 MG 4 Tablet"/>
    <s v="Obat Sakit Kepala &amp; Demam"/>
    <s v="OD0009|"/>
    <n v="50"/>
    <m/>
    <s v=""/>
    <s v="RS DQLab"/>
    <x v="1"/>
    <s v=""/>
    <s v=""/>
    <s v=""/>
    <n v="1619"/>
    <n v="80950"/>
  </r>
  <r>
    <s v="DQ-02997"/>
    <x v="460"/>
    <x v="1"/>
    <s v="OD0009"/>
    <s v="Sanmol 500 MG 4 Tablet"/>
    <s v="Obat Sakit Kepala &amp; Demam"/>
    <s v="OD0009|"/>
    <n v="8"/>
    <m/>
    <s v=""/>
    <s v="RS DQLab"/>
    <x v="1"/>
    <s v=""/>
    <s v=""/>
    <s v=""/>
    <n v="1619"/>
    <n v="12952"/>
  </r>
  <r>
    <s v="DQ-02998"/>
    <x v="460"/>
    <x v="1"/>
    <s v="OT0001"/>
    <s v="Otilon Ear Drops 8 mL"/>
    <s v="Obat Telinga"/>
    <s v="OT0001|"/>
    <n v="28"/>
    <m/>
    <s v=""/>
    <s v="RS DQLab"/>
    <x v="1"/>
    <s v=""/>
    <s v=""/>
    <s v=""/>
    <n v="55935"/>
    <n v="1566180"/>
  </r>
  <r>
    <s v="DQ-02999"/>
    <x v="460"/>
    <x v="1"/>
    <s v="OH0003"/>
    <s v="Candesartan Ogb Dexa"/>
    <s v="Obat Hipertensi"/>
    <s v="OH0003|"/>
    <n v="9"/>
    <m/>
    <s v=""/>
    <s v="RS DQLab"/>
    <x v="1"/>
    <s v=""/>
    <s v=""/>
    <s v=""/>
    <n v="5095"/>
    <n v="45855"/>
  </r>
  <r>
    <s v="DQ-03000"/>
    <x v="460"/>
    <x v="1"/>
    <s v="OA0006"/>
    <s v="Dexteem Box Plus 100 Tablet"/>
    <s v="Obat Alergi"/>
    <s v="OA0006|"/>
    <n v="42"/>
    <m/>
    <s v=""/>
    <s v="RS DQLab"/>
    <x v="1"/>
    <s v=""/>
    <s v=""/>
    <s v=""/>
    <n v="25449"/>
    <n v="1068858"/>
  </r>
  <r>
    <s v="DQ-03001"/>
    <x v="460"/>
    <x v="1"/>
    <s v="OA0006"/>
    <s v="Dexteem Box Plus 100 Tablet"/>
    <s v="Obat Alergi"/>
    <s v="OA0006|"/>
    <n v="36"/>
    <m/>
    <s v=""/>
    <s v="RS DQLab"/>
    <x v="1"/>
    <s v=""/>
    <s v=""/>
    <s v=""/>
    <n v="25449"/>
    <n v="916164"/>
  </r>
  <r>
    <s v="DQ-03002"/>
    <x v="460"/>
    <x v="1"/>
    <s v="OB0007"/>
    <s v="Vicks Inhaler 0.5 mL"/>
    <s v="Obat Batuk &amp; Pilek"/>
    <s v="OB0007|"/>
    <n v="34"/>
    <m/>
    <s v=""/>
    <s v="RS DQLab"/>
    <x v="1"/>
    <s v=""/>
    <s v=""/>
    <s v=""/>
    <n v="16430"/>
    <n v="558620"/>
  </r>
  <r>
    <s v="DQ-03003"/>
    <x v="461"/>
    <x v="1"/>
    <s v="OA0002"/>
    <s v="Ketoconazole Ogb Dexa"/>
    <s v="Obat Alergi"/>
    <s v="OA0002|"/>
    <n v="1"/>
    <m/>
    <s v=""/>
    <s v="RS DQLab"/>
    <x v="1"/>
    <s v=""/>
    <s v=""/>
    <s v=""/>
    <n v="4507"/>
    <n v="4507"/>
  </r>
  <r>
    <s v="DQ-03004"/>
    <x v="461"/>
    <x v="1"/>
    <s v="OB0002"/>
    <s v="Decolsen 1 Strip 4 Tablet"/>
    <s v="Obat Batuk &amp; Pilek"/>
    <s v="OB0002|"/>
    <n v="86"/>
    <m/>
    <s v=""/>
    <s v="RS DQLab"/>
    <x v="1"/>
    <s v=""/>
    <s v=""/>
    <s v=""/>
    <n v="2915"/>
    <n v="250690"/>
  </r>
  <r>
    <s v="DQ-03005"/>
    <x v="461"/>
    <x v="1"/>
    <s v="OH0005"/>
    <s v="Irbesartan"/>
    <s v="Obat Hipertensi"/>
    <s v="OH0005|"/>
    <n v="50"/>
    <m/>
    <s v=""/>
    <s v="RS DQLab"/>
    <x v="1"/>
    <s v=""/>
    <s v=""/>
    <s v=""/>
    <n v="109447"/>
    <n v="5472350"/>
  </r>
  <r>
    <s v="DQ-03006"/>
    <x v="461"/>
    <x v="1"/>
    <s v="OA0004"/>
    <s v="Bisoprolol Ogb Dexa"/>
    <s v="Obat Alergi"/>
    <s v="OA0004|"/>
    <n v="52"/>
    <m/>
    <s v=""/>
    <s v="RS DQLab"/>
    <x v="1"/>
    <s v=""/>
    <s v=""/>
    <s v=""/>
    <n v="10180"/>
    <n v="529360"/>
  </r>
  <r>
    <s v="DQ-03007"/>
    <x v="461"/>
    <x v="1"/>
    <s v="OA0004"/>
    <s v="Bisoprolol Ogb Dexa"/>
    <s v="Obat Alergi"/>
    <s v="OA0004|"/>
    <n v="47"/>
    <m/>
    <s v=""/>
    <s v="RS DQLab"/>
    <x v="1"/>
    <s v=""/>
    <s v=""/>
    <s v=""/>
    <n v="10180"/>
    <n v="478460"/>
  </r>
  <r>
    <s v="DQ-03008"/>
    <x v="461"/>
    <x v="1"/>
    <s v="OA0001"/>
    <s v="Ozen 10 MG Blister"/>
    <s v="Obat Alergi"/>
    <s v="OA0001|"/>
    <n v="49"/>
    <m/>
    <s v=""/>
    <s v="RS DQLab"/>
    <x v="1"/>
    <s v=""/>
    <s v=""/>
    <s v=""/>
    <n v="18816"/>
    <n v="921984"/>
  </r>
  <r>
    <s v="DQ-03009"/>
    <x v="461"/>
    <x v="1"/>
    <s v="OB0008"/>
    <s v="Konidin 4 Tablet"/>
    <s v="Obat Batuk &amp; Pilek"/>
    <s v="OB0008|"/>
    <n v="36"/>
    <m/>
    <s v=""/>
    <s v="RS DQLab"/>
    <x v="1"/>
    <s v=""/>
    <s v=""/>
    <s v=""/>
    <n v="2490"/>
    <n v="89640"/>
  </r>
  <r>
    <s v="DQ-03010"/>
    <x v="462"/>
    <x v="1"/>
    <s v="OB0009"/>
    <s v="Paratusin 1 Strip 10 Tablet"/>
    <s v="Obat Batuk &amp; Pilek"/>
    <s v="OB0009|"/>
    <n v="31"/>
    <m/>
    <s v=""/>
    <s v="RS DQLab"/>
    <x v="1"/>
    <s v=""/>
    <s v=""/>
    <s v=""/>
    <n v="13818"/>
    <n v="428358"/>
  </r>
  <r>
    <s v="DQ-03011"/>
    <x v="462"/>
    <x v="1"/>
    <s v="OB0002"/>
    <s v="Decolsen 1 Strip 4 Tablet"/>
    <s v="Obat Batuk &amp; Pilek"/>
    <s v="OB0002|"/>
    <n v="5"/>
    <m/>
    <s v=""/>
    <s v="RS DQLab"/>
    <x v="1"/>
    <s v=""/>
    <s v=""/>
    <s v=""/>
    <n v="2915"/>
    <n v="14575"/>
  </r>
  <r>
    <s v="DQ-03012"/>
    <x v="462"/>
    <x v="1"/>
    <s v="OD0008"/>
    <s v="Bodrex Extra"/>
    <s v="Obat Sakit Kepala &amp; Demam"/>
    <s v="OD0008|"/>
    <n v="1"/>
    <m/>
    <s v=""/>
    <s v="RS DQLab"/>
    <x v="1"/>
    <s v=""/>
    <s v=""/>
    <s v=""/>
    <n v="51753"/>
    <n v="51753"/>
  </r>
  <r>
    <s v="DQ-03013"/>
    <x v="462"/>
    <x v="1"/>
    <s v="OD0009"/>
    <s v="Sanmol 500 MG 4 Tablet"/>
    <s v="Obat Sakit Kepala &amp; Demam"/>
    <s v="OD0009|"/>
    <n v="19"/>
    <m/>
    <s v=""/>
    <s v="RS DQLab"/>
    <x v="1"/>
    <s v=""/>
    <s v=""/>
    <s v=""/>
    <n v="1619"/>
    <n v="30761"/>
  </r>
  <r>
    <s v="DQ-03014"/>
    <x v="462"/>
    <x v="1"/>
    <s v="OD0011"/>
    <s v="Paramex Tablet / Obat"/>
    <s v="Obat Sakit Kepala &amp; Demam"/>
    <s v="OD0011|"/>
    <n v="105"/>
    <m/>
    <s v=""/>
    <s v="RS DQLab"/>
    <x v="1"/>
    <s v=""/>
    <s v=""/>
    <s v=""/>
    <n v="2586"/>
    <n v="271530"/>
  </r>
  <r>
    <s v="DQ-03015"/>
    <x v="462"/>
    <x v="1"/>
    <s v="OD0011"/>
    <s v="Paramex Tablet / Obat"/>
    <s v="Obat Sakit Kepala &amp; Demam"/>
    <s v="OD0011|"/>
    <n v="9"/>
    <m/>
    <s v=""/>
    <s v="RS DQLab"/>
    <x v="1"/>
    <s v=""/>
    <s v=""/>
    <s v=""/>
    <n v="2586"/>
    <n v="23274"/>
  </r>
  <r>
    <s v="DQ-03016"/>
    <x v="462"/>
    <x v="1"/>
    <s v="OD0001"/>
    <s v="Koolfever"/>
    <s v="Obat Sakit Kepala &amp; Demam"/>
    <s v="OD0001|"/>
    <n v="59"/>
    <m/>
    <s v=""/>
    <s v="RS DQLab"/>
    <x v="1"/>
    <s v=""/>
    <s v=""/>
    <s v=""/>
    <n v="7620"/>
    <n v="449580"/>
  </r>
  <r>
    <s v="DQ-03017"/>
    <x v="462"/>
    <x v="1"/>
    <s v="OB0001"/>
    <s v="Neozep Forte 1 Strip 4 Tablet"/>
    <s v="Obat Batuk &amp; Pilek"/>
    <s v="OB0001|"/>
    <n v="0"/>
    <m/>
    <s v=""/>
    <s v="RS DQLab"/>
    <x v="1"/>
    <s v=""/>
    <s v=""/>
    <s v=""/>
    <n v="2338"/>
    <n v="0"/>
  </r>
  <r>
    <s v="DQ-03018"/>
    <x v="463"/>
    <x v="1"/>
    <s v="OA0005"/>
    <s v="Bedak Heroxyn 150 gr"/>
    <s v="Obat Alergi"/>
    <s v="OA0005|"/>
    <n v="45"/>
    <m/>
    <s v=""/>
    <s v="RS DQLab"/>
    <x v="1"/>
    <s v=""/>
    <s v=""/>
    <s v=""/>
    <n v="17170"/>
    <n v="772650"/>
  </r>
  <r>
    <s v="DQ-03019"/>
    <x v="463"/>
    <x v="1"/>
    <s v="OA0005"/>
    <s v="Bedak Heroxyn 150 gr"/>
    <s v="Obat Alergi"/>
    <s v="OA0005|"/>
    <n v="7"/>
    <m/>
    <s v=""/>
    <s v="RS DQLab"/>
    <x v="1"/>
    <s v=""/>
    <s v=""/>
    <s v=""/>
    <n v="17170"/>
    <n v="120190"/>
  </r>
  <r>
    <s v="DQ-03020"/>
    <x v="463"/>
    <x v="1"/>
    <s v="OH0005"/>
    <s v="Irbesartan"/>
    <s v="Obat Hipertensi"/>
    <s v="OH0005|"/>
    <n v="35"/>
    <m/>
    <s v=""/>
    <s v="RS DQLab"/>
    <x v="1"/>
    <s v=""/>
    <s v=""/>
    <s v=""/>
    <n v="109447"/>
    <n v="3830645"/>
  </r>
  <r>
    <s v="DQ-03021"/>
    <x v="463"/>
    <x v="1"/>
    <s v="OH0005"/>
    <s v="Irbesartan"/>
    <s v="Obat Hipertensi"/>
    <s v="OH0005|"/>
    <n v="22"/>
    <m/>
    <s v=""/>
    <s v="RS DQLab"/>
    <x v="1"/>
    <s v=""/>
    <s v=""/>
    <s v=""/>
    <n v="109447"/>
    <n v="2407834"/>
  </r>
  <r>
    <s v="DQ-03022"/>
    <x v="463"/>
    <x v="1"/>
    <s v="OH0005"/>
    <s v="Irbesartan"/>
    <s v="Obat Hipertensi"/>
    <s v="OH0005|"/>
    <n v="34"/>
    <m/>
    <s v=""/>
    <s v="RS DQLab"/>
    <x v="1"/>
    <s v=""/>
    <s v=""/>
    <s v=""/>
    <n v="109447"/>
    <n v="3721198"/>
  </r>
  <r>
    <s v="DQ-03023"/>
    <x v="463"/>
    <x v="1"/>
    <s v="OB0008"/>
    <s v="Konidin 4 Tablet"/>
    <s v="Obat Batuk &amp; Pilek"/>
    <s v="OB0008|"/>
    <n v="29"/>
    <m/>
    <s v=""/>
    <s v="RS DQLab"/>
    <x v="1"/>
    <s v=""/>
    <s v=""/>
    <s v=""/>
    <n v="2490"/>
    <n v="72210"/>
  </r>
  <r>
    <s v="DQ-03024"/>
    <x v="463"/>
    <x v="1"/>
    <s v="OH0002"/>
    <s v="Concor 5MG Strip 10"/>
    <s v="Obat Hipertensi"/>
    <s v="OH0002|"/>
    <n v="104"/>
    <m/>
    <s v=""/>
    <s v="RS DQLab"/>
    <x v="1"/>
    <s v=""/>
    <s v=""/>
    <s v=""/>
    <n v="103632"/>
    <n v="10777728"/>
  </r>
  <r>
    <s v="DQ-03025"/>
    <x v="464"/>
    <x v="1"/>
    <s v="OB0002"/>
    <s v="Decolsen 1 Strip 4 Tablet"/>
    <s v="Obat Batuk &amp; Pilek"/>
    <s v="OB0002|"/>
    <n v="48"/>
    <m/>
    <s v=""/>
    <s v="RS DQLab"/>
    <x v="1"/>
    <s v=""/>
    <s v=""/>
    <s v=""/>
    <n v="2915"/>
    <n v="139920"/>
  </r>
  <r>
    <s v="DQ-03026"/>
    <x v="464"/>
    <x v="1"/>
    <s v="OD0009"/>
    <s v="Sanmol 500 MG 4 Tablet"/>
    <s v="Obat Sakit Kepala &amp; Demam"/>
    <s v="OD0009|"/>
    <n v="11"/>
    <m/>
    <s v=""/>
    <s v="RS DQLab"/>
    <x v="1"/>
    <s v=""/>
    <s v=""/>
    <s v=""/>
    <n v="1619"/>
    <n v="17809"/>
  </r>
  <r>
    <s v="DQ-03027"/>
    <x v="464"/>
    <x v="1"/>
    <s v="OH0004"/>
    <s v="Amlodipine Besilate"/>
    <s v="Obat Hipertensi"/>
    <s v="OH0004|"/>
    <n v="32"/>
    <m/>
    <s v=""/>
    <s v="RS DQLab"/>
    <x v="1"/>
    <s v=""/>
    <s v=""/>
    <s v=""/>
    <n v="7504"/>
    <n v="240128"/>
  </r>
  <r>
    <s v="DQ-03028"/>
    <x v="465"/>
    <x v="1"/>
    <s v="OB0002"/>
    <s v="Decolsen 1 Strip 4 Tablet"/>
    <s v="Obat Batuk &amp; Pilek"/>
    <s v="OB0002|"/>
    <n v="64"/>
    <m/>
    <s v=""/>
    <s v="RS DQLab"/>
    <x v="1"/>
    <s v=""/>
    <s v=""/>
    <s v=""/>
    <n v="2915"/>
    <n v="186560"/>
  </r>
  <r>
    <s v="DQ-03029"/>
    <x v="465"/>
    <x v="1"/>
    <s v="OB0002"/>
    <s v="Decolsen 1 Strip 4 Tablet"/>
    <s v="Obat Batuk &amp; Pilek"/>
    <s v="OB0002|"/>
    <n v="4"/>
    <m/>
    <s v=""/>
    <s v="RS DQLab"/>
    <x v="1"/>
    <s v=""/>
    <s v=""/>
    <s v=""/>
    <n v="2915"/>
    <n v="11660"/>
  </r>
  <r>
    <s v="DQ-03030"/>
    <x v="465"/>
    <x v="1"/>
    <s v="OD0008"/>
    <s v="Bodrex Extra"/>
    <s v="Obat Sakit Kepala &amp; Demam"/>
    <s v="OD0008|"/>
    <n v="68"/>
    <m/>
    <s v=""/>
    <s v="RS DQLab"/>
    <x v="1"/>
    <s v=""/>
    <s v=""/>
    <s v=""/>
    <n v="51753"/>
    <n v="3519204"/>
  </r>
  <r>
    <s v="DQ-03031"/>
    <x v="465"/>
    <x v="1"/>
    <s v="OA0005"/>
    <s v="Bedak Heroxyn 150 gr"/>
    <s v="Obat Alergi"/>
    <s v="OA0005|"/>
    <n v="13"/>
    <m/>
    <s v=""/>
    <s v="RS DQLab"/>
    <x v="1"/>
    <s v=""/>
    <s v=""/>
    <s v=""/>
    <n v="17170"/>
    <n v="223210"/>
  </r>
  <r>
    <s v="DQ-03032"/>
    <x v="465"/>
    <x v="1"/>
    <s v="OA0005"/>
    <s v="Bedak Heroxyn 150 gr"/>
    <s v="Obat Alergi"/>
    <s v="OA0005|"/>
    <n v="49"/>
    <m/>
    <s v=""/>
    <s v="RS DQLab"/>
    <x v="1"/>
    <s v=""/>
    <s v=""/>
    <s v=""/>
    <n v="17170"/>
    <n v="841330"/>
  </r>
  <r>
    <s v="DQ-03033"/>
    <x v="465"/>
    <x v="1"/>
    <s v="OA0005"/>
    <s v="Bedak Heroxyn 150 gr"/>
    <s v="Obat Alergi"/>
    <s v="OA0005|"/>
    <n v="57"/>
    <m/>
    <s v=""/>
    <s v="RS DQLab"/>
    <x v="1"/>
    <s v=""/>
    <s v=""/>
    <s v=""/>
    <n v="17170"/>
    <n v="978690"/>
  </r>
  <r>
    <s v="DQ-03034"/>
    <x v="465"/>
    <x v="1"/>
    <s v="OH0005"/>
    <s v="Irbesartan"/>
    <s v="Obat Hipertensi"/>
    <s v="OH0005|"/>
    <n v="44"/>
    <m/>
    <s v=""/>
    <s v="RS DQLab"/>
    <x v="1"/>
    <s v=""/>
    <s v=""/>
    <s v=""/>
    <n v="109447"/>
    <n v="4815668"/>
  </r>
  <r>
    <s v="DQ-03035"/>
    <x v="465"/>
    <x v="1"/>
    <s v="OD0007"/>
    <s v="Sanmol Paracetamol"/>
    <s v="Obat Sakit Kepala &amp; Demam"/>
    <s v="OD0007|"/>
    <n v="44"/>
    <m/>
    <s v=""/>
    <s v="RS DQLab"/>
    <x v="1"/>
    <s v=""/>
    <s v=""/>
    <s v=""/>
    <n v="16261"/>
    <n v="715484"/>
  </r>
  <r>
    <s v="DQ-03036"/>
    <x v="465"/>
    <x v="1"/>
    <s v="OB0006"/>
    <s v="Ultraflu Box Isi 25 Strip"/>
    <s v="Obat Batuk &amp; Pilek"/>
    <s v="OB0006|"/>
    <n v="18"/>
    <m/>
    <s v=""/>
    <s v="RS DQLab"/>
    <x v="1"/>
    <s v=""/>
    <s v=""/>
    <s v=""/>
    <n v="73805"/>
    <n v="1328490"/>
  </r>
  <r>
    <s v="DQ-03037"/>
    <x v="465"/>
    <x v="1"/>
    <s v="OB0006"/>
    <s v="Ultraflu Box Isi 25 Strip"/>
    <s v="Obat Batuk &amp; Pilek"/>
    <s v="OB0006|"/>
    <n v="4"/>
    <m/>
    <s v=""/>
    <s v="RS DQLab"/>
    <x v="1"/>
    <s v=""/>
    <s v=""/>
    <s v=""/>
    <n v="73805"/>
    <n v="295220"/>
  </r>
  <r>
    <s v="DQ-03038"/>
    <x v="465"/>
    <x v="1"/>
    <s v="OA0003"/>
    <s v="Acetylcysteine Mahakam 200 mg"/>
    <s v="Obat Alergi"/>
    <s v="OA0003|"/>
    <n v="14"/>
    <m/>
    <s v=""/>
    <s v="RS DQLab"/>
    <x v="1"/>
    <s v=""/>
    <s v=""/>
    <s v=""/>
    <n v="33330"/>
    <n v="466620"/>
  </r>
  <r>
    <s v="DQ-03039"/>
    <x v="465"/>
    <x v="1"/>
    <s v="OB0004"/>
    <s v="Lo Han Kuo Infusion 12"/>
    <s v="Obat Batuk &amp; Pilek"/>
    <s v="OB0004|"/>
    <n v="10"/>
    <m/>
    <s v=""/>
    <s v="RS DQLab"/>
    <x v="1"/>
    <s v=""/>
    <s v=""/>
    <s v=""/>
    <n v="24179"/>
    <n v="241790"/>
  </r>
  <r>
    <s v="DQ-03040"/>
    <x v="465"/>
    <x v="1"/>
    <s v="OA0001"/>
    <s v="Ozen 10 MG Blister"/>
    <s v="Obat Alergi"/>
    <s v="OA0001|"/>
    <n v="22"/>
    <m/>
    <s v=""/>
    <s v="RS DQLab"/>
    <x v="1"/>
    <s v=""/>
    <s v=""/>
    <s v=""/>
    <n v="18816"/>
    <n v="413952"/>
  </r>
  <r>
    <s v="DQ-03041"/>
    <x v="466"/>
    <x v="1"/>
    <s v="OA0005"/>
    <s v="Bedak Heroxyn 150 gr"/>
    <s v="Obat Alergi"/>
    <s v="OA0005|"/>
    <n v="15"/>
    <m/>
    <s v=""/>
    <s v="RS DQLab"/>
    <x v="1"/>
    <s v=""/>
    <s v=""/>
    <s v=""/>
    <n v="17170"/>
    <n v="257550"/>
  </r>
  <r>
    <s v="DQ-03042"/>
    <x v="466"/>
    <x v="1"/>
    <s v="OH0005"/>
    <s v="Irbesartan"/>
    <s v="Obat Hipertensi"/>
    <s v="OH0005|"/>
    <n v="43"/>
    <m/>
    <s v=""/>
    <s v="RS DQLab"/>
    <x v="1"/>
    <s v=""/>
    <s v=""/>
    <s v=""/>
    <n v="109447"/>
    <n v="4706221"/>
  </r>
  <r>
    <s v="DQ-03043"/>
    <x v="466"/>
    <x v="1"/>
    <s v="OD0007"/>
    <s v="Sanmol Paracetamol"/>
    <s v="Obat Sakit Kepala &amp; Demam"/>
    <s v="OD0007|"/>
    <n v="50"/>
    <m/>
    <s v=""/>
    <s v="RS DQLab"/>
    <x v="1"/>
    <s v=""/>
    <s v=""/>
    <s v=""/>
    <n v="16261"/>
    <n v="813050"/>
  </r>
  <r>
    <s v="DQ-03044"/>
    <x v="466"/>
    <x v="1"/>
    <s v="OB0006"/>
    <s v="Ultraflu Box Isi 25 Strip"/>
    <s v="Obat Batuk &amp; Pilek"/>
    <s v="OB0006|"/>
    <n v="35"/>
    <m/>
    <s v=""/>
    <s v="RS DQLab"/>
    <x v="1"/>
    <s v=""/>
    <s v=""/>
    <s v=""/>
    <n v="73805"/>
    <n v="2583175"/>
  </r>
  <r>
    <s v="DQ-03045"/>
    <x v="467"/>
    <x v="1"/>
    <s v="OT0001"/>
    <s v="Otilon Ear Drops 8 mL"/>
    <s v="Obat Telinga"/>
    <s v="OT0001|"/>
    <n v="22"/>
    <m/>
    <s v=""/>
    <s v="RS DQLab"/>
    <x v="1"/>
    <s v=""/>
    <s v=""/>
    <s v=""/>
    <n v="55935"/>
    <n v="1230570"/>
  </r>
  <r>
    <s v="DQ-03046"/>
    <x v="467"/>
    <x v="1"/>
    <s v="OD0001"/>
    <s v="Koolfever"/>
    <s v="Obat Sakit Kepala &amp; Demam"/>
    <s v="OD0001|"/>
    <n v="114"/>
    <m/>
    <s v=""/>
    <s v="RS DQLab"/>
    <x v="1"/>
    <s v=""/>
    <s v=""/>
    <s v=""/>
    <n v="7620"/>
    <n v="868680"/>
  </r>
  <r>
    <s v="DQ-03047"/>
    <x v="468"/>
    <x v="1"/>
    <s v="OB0002"/>
    <s v="Decolsen 1 Strip 4 Tablet"/>
    <s v="Obat Batuk &amp; Pilek"/>
    <s v="OB0002|"/>
    <n v="80"/>
    <m/>
    <s v=""/>
    <s v="RS DQLab"/>
    <x v="1"/>
    <s v=""/>
    <s v=""/>
    <s v=""/>
    <n v="2915"/>
    <n v="233200"/>
  </r>
  <r>
    <s v="DQ-03048"/>
    <x v="468"/>
    <x v="1"/>
    <s v="OD0008"/>
    <s v="Bodrex Extra"/>
    <s v="Obat Sakit Kepala &amp; Demam"/>
    <s v="OD0008|"/>
    <n v="83"/>
    <m/>
    <s v=""/>
    <s v="RS DQLab"/>
    <x v="1"/>
    <s v=""/>
    <s v=""/>
    <s v=""/>
    <n v="51753"/>
    <n v="4295499"/>
  </r>
  <r>
    <s v="DQ-03049"/>
    <x v="468"/>
    <x v="1"/>
    <s v="OH0005"/>
    <s v="Irbesartan"/>
    <s v="Obat Hipertensi"/>
    <s v="OH0005|"/>
    <n v="41"/>
    <m/>
    <s v=""/>
    <s v="RS DQLab"/>
    <x v="1"/>
    <s v=""/>
    <s v=""/>
    <s v=""/>
    <n v="109447"/>
    <n v="4487327"/>
  </r>
  <r>
    <s v="DQ-03050"/>
    <x v="468"/>
    <x v="1"/>
    <s v="OT0001"/>
    <s v="Otilon Ear Drops 8 mL"/>
    <s v="Obat Telinga"/>
    <s v="OT0001|"/>
    <n v="48"/>
    <m/>
    <s v=""/>
    <s v="RS DQLab"/>
    <x v="1"/>
    <s v=""/>
    <s v=""/>
    <s v=""/>
    <n v="55935"/>
    <n v="2684880"/>
  </r>
  <r>
    <s v="DQ-03051"/>
    <x v="468"/>
    <x v="1"/>
    <s v="OH0003"/>
    <s v="Candesartan Ogb Dexa"/>
    <s v="Obat Hipertensi"/>
    <s v="OH0003|"/>
    <n v="19"/>
    <m/>
    <s v=""/>
    <s v="RS DQLab"/>
    <x v="1"/>
    <s v=""/>
    <s v=""/>
    <s v=""/>
    <n v="5095"/>
    <n v="96805"/>
  </r>
  <r>
    <s v="DQ-03052"/>
    <x v="468"/>
    <x v="1"/>
    <s v="OD0007"/>
    <s v="Sanmol Paracetamol"/>
    <s v="Obat Sakit Kepala &amp; Demam"/>
    <s v="OD0007|"/>
    <n v="90"/>
    <m/>
    <s v=""/>
    <s v="RS DQLab"/>
    <x v="1"/>
    <s v=""/>
    <s v=""/>
    <s v=""/>
    <n v="16261"/>
    <n v="1463490"/>
  </r>
  <r>
    <s v="DQ-03053"/>
    <x v="468"/>
    <x v="1"/>
    <s v="OB0006"/>
    <s v="Ultraflu Box Isi 25 Strip"/>
    <s v="Obat Batuk &amp; Pilek"/>
    <s v="OB0006|"/>
    <n v="763"/>
    <m/>
    <s v=""/>
    <s v="RS DQLab"/>
    <x v="1"/>
    <s v=""/>
    <s v=""/>
    <s v=""/>
    <n v="73805"/>
    <n v="56313215"/>
  </r>
  <r>
    <s v="DQ-03054"/>
    <x v="468"/>
    <x v="1"/>
    <s v="OD0011"/>
    <s v="Paramex Tablet / Obat"/>
    <s v="Obat Sakit Kepala &amp; Demam"/>
    <s v="OD0011|"/>
    <n v="31"/>
    <m/>
    <s v=""/>
    <s v="RS DQLab"/>
    <x v="1"/>
    <s v=""/>
    <s v=""/>
    <s v=""/>
    <n v="2586"/>
    <n v="80166"/>
  </r>
  <r>
    <s v="DQ-03055"/>
    <x v="468"/>
    <x v="1"/>
    <s v="OH0001"/>
    <s v="Carditens"/>
    <s v="Obat Hipertensi"/>
    <s v="OH0001|"/>
    <n v="12"/>
    <m/>
    <s v=""/>
    <s v="RS DQLab"/>
    <x v="1"/>
    <s v=""/>
    <s v=""/>
    <s v=""/>
    <n v="100900"/>
    <n v="1210800"/>
  </r>
  <r>
    <s v="DQ-03056"/>
    <x v="468"/>
    <x v="1"/>
    <s v="OH0001"/>
    <s v="Carditens"/>
    <s v="Obat Hipertensi"/>
    <s v="OH0001|"/>
    <n v="4"/>
    <m/>
    <s v=""/>
    <s v="RS DQLab"/>
    <x v="1"/>
    <s v=""/>
    <s v=""/>
    <s v=""/>
    <n v="100900"/>
    <n v="403600"/>
  </r>
  <r>
    <s v="DQ-03057"/>
    <x v="468"/>
    <x v="1"/>
    <s v="OH0004"/>
    <s v="Amlodipine Besilate"/>
    <s v="Obat Hipertensi"/>
    <s v="OH0004|"/>
    <n v="13"/>
    <m/>
    <s v=""/>
    <s v="RS DQLab"/>
    <x v="1"/>
    <s v=""/>
    <s v=""/>
    <s v=""/>
    <n v="7504"/>
    <n v="97552"/>
  </r>
  <r>
    <s v="DQ-03058"/>
    <x v="469"/>
    <x v="1"/>
    <s v="OH0003"/>
    <s v="Candesartan Ogb Dexa"/>
    <s v="Obat Hipertensi"/>
    <s v="OH0003|"/>
    <n v="46"/>
    <m/>
    <s v=""/>
    <s v="RS DQLab"/>
    <x v="1"/>
    <s v=""/>
    <s v=""/>
    <s v=""/>
    <n v="5095"/>
    <n v="234370"/>
  </r>
  <r>
    <s v="DQ-03059"/>
    <x v="469"/>
    <x v="1"/>
    <s v="OA0006"/>
    <s v="Dexteem Box Plus 100 Tablet"/>
    <s v="Obat Alergi"/>
    <s v="OA0006|"/>
    <n v="9"/>
    <m/>
    <s v=""/>
    <s v="RS DQLab"/>
    <x v="1"/>
    <s v=""/>
    <s v=""/>
    <s v=""/>
    <n v="25449"/>
    <n v="229041"/>
  </r>
  <r>
    <s v="DQ-03060"/>
    <x v="469"/>
    <x v="1"/>
    <s v="OD0011"/>
    <s v="Paramex Tablet / Obat"/>
    <s v="Obat Sakit Kepala &amp; Demam"/>
    <s v="OD0011|"/>
    <n v="11"/>
    <m/>
    <s v=""/>
    <s v="RS DQLab"/>
    <x v="1"/>
    <s v=""/>
    <s v=""/>
    <s v=""/>
    <n v="2586"/>
    <n v="28446"/>
  </r>
  <r>
    <s v="DQ-03061"/>
    <x v="469"/>
    <x v="1"/>
    <s v="OB0007"/>
    <s v="Vicks Inhaler 0.5 mL"/>
    <s v="Obat Batuk &amp; Pilek"/>
    <s v="OB0007|"/>
    <n v="13"/>
    <m/>
    <s v=""/>
    <s v="RS DQLab"/>
    <x v="1"/>
    <s v=""/>
    <s v=""/>
    <s v=""/>
    <n v="16430"/>
    <n v="213590"/>
  </r>
  <r>
    <s v="DQ-03062"/>
    <x v="469"/>
    <x v="1"/>
    <s v="OB0004"/>
    <s v="Lo Han Kuo Infusion 12"/>
    <s v="Obat Batuk &amp; Pilek"/>
    <s v="OB0004|"/>
    <n v="86"/>
    <m/>
    <s v=""/>
    <s v="RS DQLab"/>
    <x v="1"/>
    <s v=""/>
    <s v=""/>
    <s v=""/>
    <n v="24179"/>
    <n v="2079394"/>
  </r>
  <r>
    <s v="DQ-03063"/>
    <x v="470"/>
    <x v="1"/>
    <s v="OB0002"/>
    <s v="Decolsen 1 Strip 4 Tablet"/>
    <s v="Obat Batuk &amp; Pilek"/>
    <s v="OB0002|"/>
    <n v="46"/>
    <m/>
    <s v=""/>
    <s v="RS DQLab"/>
    <x v="1"/>
    <s v=""/>
    <s v=""/>
    <s v=""/>
    <n v="2915"/>
    <n v="134090"/>
  </r>
  <r>
    <s v="DQ-03064"/>
    <x v="470"/>
    <x v="1"/>
    <s v="OA0005"/>
    <s v="Bedak Heroxyn 150 gr"/>
    <s v="Obat Alergi"/>
    <s v="OA0005|"/>
    <n v="52"/>
    <m/>
    <s v=""/>
    <s v="RS DQLab"/>
    <x v="1"/>
    <s v=""/>
    <s v=""/>
    <s v=""/>
    <n v="17170"/>
    <n v="892840"/>
  </r>
  <r>
    <s v="DQ-03065"/>
    <x v="470"/>
    <x v="1"/>
    <s v="OD0009"/>
    <s v="Sanmol 500 MG 4 Tablet"/>
    <s v="Obat Sakit Kepala &amp; Demam"/>
    <s v="OD0009|"/>
    <n v="12"/>
    <m/>
    <s v=""/>
    <s v="RS DQLab"/>
    <x v="1"/>
    <s v=""/>
    <s v=""/>
    <s v=""/>
    <n v="1619"/>
    <n v="19428"/>
  </r>
  <r>
    <s v="DQ-03066"/>
    <x v="470"/>
    <x v="1"/>
    <s v="OB0007"/>
    <s v="Vicks Inhaler 0.5 mL"/>
    <s v="Obat Batuk &amp; Pilek"/>
    <s v="OB0007|"/>
    <n v="2"/>
    <m/>
    <s v=""/>
    <s v="RS DQLab"/>
    <x v="1"/>
    <s v=""/>
    <s v=""/>
    <s v=""/>
    <n v="16430"/>
    <n v="32860"/>
  </r>
  <r>
    <s v="DQ-03067"/>
    <x v="470"/>
    <x v="1"/>
    <s v="OB0007"/>
    <s v="Vicks Inhaler 0.5 mL"/>
    <s v="Obat Batuk &amp; Pilek"/>
    <s v="OB0007|"/>
    <n v="25"/>
    <m/>
    <s v=""/>
    <s v="RS DQLab"/>
    <x v="1"/>
    <s v=""/>
    <s v=""/>
    <s v=""/>
    <n v="16430"/>
    <n v="410750"/>
  </r>
  <r>
    <s v="DQ-03068"/>
    <x v="470"/>
    <x v="1"/>
    <s v="OH0006"/>
    <s v="Irvell 150MG Box 20 Tablet"/>
    <s v="Obat Hipertensi"/>
    <s v="OH0006|"/>
    <n v="16"/>
    <m/>
    <s v=""/>
    <s v="RS DQLab"/>
    <x v="1"/>
    <s v=""/>
    <s v=""/>
    <s v=""/>
    <n v="146871"/>
    <n v="2349936"/>
  </r>
  <r>
    <s v="DQ-03069"/>
    <x v="471"/>
    <x v="1"/>
    <s v="OB0002"/>
    <s v="Decolsen 1 Strip 4 Tablet"/>
    <s v="Obat Batuk &amp; Pilek"/>
    <s v="OB0002|"/>
    <n v="22"/>
    <m/>
    <s v=""/>
    <s v="RS DQLab"/>
    <x v="1"/>
    <s v=""/>
    <s v=""/>
    <s v=""/>
    <n v="2915"/>
    <n v="64130"/>
  </r>
  <r>
    <s v="DQ-03070"/>
    <x v="471"/>
    <x v="1"/>
    <s v="OB0002"/>
    <s v="Decolsen 1 Strip 4 Tablet"/>
    <s v="Obat Batuk &amp; Pilek"/>
    <s v="OB0002|"/>
    <n v="86"/>
    <m/>
    <s v=""/>
    <s v="RS DQLab"/>
    <x v="1"/>
    <s v=""/>
    <s v=""/>
    <s v=""/>
    <n v="2915"/>
    <n v="250690"/>
  </r>
  <r>
    <s v="DQ-03071"/>
    <x v="471"/>
    <x v="1"/>
    <s v="OA0005"/>
    <s v="Bedak Heroxyn 150 gr"/>
    <s v="Obat Alergi"/>
    <s v="OA0005|"/>
    <n v="27"/>
    <m/>
    <s v=""/>
    <s v="RS DQLab"/>
    <x v="1"/>
    <s v=""/>
    <s v=""/>
    <s v=""/>
    <n v="17170"/>
    <n v="463590"/>
  </r>
  <r>
    <s v="DQ-03072"/>
    <x v="471"/>
    <x v="1"/>
    <s v="OA0005"/>
    <s v="Bedak Heroxyn 150 gr"/>
    <s v="Obat Alergi"/>
    <s v="OA0005|"/>
    <n v="35"/>
    <m/>
    <s v=""/>
    <s v="RS DQLab"/>
    <x v="1"/>
    <s v=""/>
    <s v=""/>
    <s v=""/>
    <n v="17170"/>
    <n v="600950"/>
  </r>
  <r>
    <s v="DQ-03073"/>
    <x v="471"/>
    <x v="1"/>
    <s v="OH0006"/>
    <s v="Irvell 150MG Box 20 Tablet"/>
    <s v="Obat Hipertensi"/>
    <s v="OH0006|"/>
    <n v="11"/>
    <m/>
    <s v=""/>
    <s v="RS DQLab"/>
    <x v="1"/>
    <s v=""/>
    <s v=""/>
    <s v=""/>
    <n v="146871"/>
    <n v="1615581"/>
  </r>
  <r>
    <s v="DQ-03074"/>
    <x v="472"/>
    <x v="1"/>
    <s v="OB0009"/>
    <s v="Paratusin 1 Strip 10 Tablet"/>
    <s v="Obat Batuk &amp; Pilek"/>
    <s v="OB0009|"/>
    <n v="34"/>
    <m/>
    <s v=""/>
    <s v="RS DQLab"/>
    <x v="1"/>
    <s v=""/>
    <s v=""/>
    <s v=""/>
    <n v="13818"/>
    <n v="469812"/>
  </r>
  <r>
    <s v="DQ-03075"/>
    <x v="472"/>
    <x v="1"/>
    <s v="OH0003"/>
    <s v="Candesartan Ogb Dexa"/>
    <s v="Obat Hipertensi"/>
    <s v="OH0003|"/>
    <n v="37"/>
    <m/>
    <s v=""/>
    <s v="RS DQLab"/>
    <x v="1"/>
    <s v=""/>
    <s v=""/>
    <s v=""/>
    <n v="5095"/>
    <n v="188515"/>
  </r>
  <r>
    <s v="DQ-03076"/>
    <x v="472"/>
    <x v="1"/>
    <s v="OD0001"/>
    <s v="Koolfever"/>
    <s v="Obat Sakit Kepala &amp; Demam"/>
    <s v="OD0001|"/>
    <n v="26"/>
    <m/>
    <s v=""/>
    <s v="RS DQLab"/>
    <x v="1"/>
    <s v=""/>
    <s v=""/>
    <s v=""/>
    <n v="7620"/>
    <n v="198120"/>
  </r>
  <r>
    <s v="DQ-03077"/>
    <x v="472"/>
    <x v="1"/>
    <s v="OK0002"/>
    <s v="Hyperchol 100 MG 12 KPS"/>
    <s v="Obat Kolesterol"/>
    <s v="OK0002|"/>
    <n v="11"/>
    <m/>
    <s v=""/>
    <s v="RS DQLab"/>
    <x v="1"/>
    <s v=""/>
    <s v=""/>
    <s v=""/>
    <n v="43442"/>
    <n v="477862"/>
  </r>
  <r>
    <s v="DQ-03078"/>
    <x v="472"/>
    <x v="1"/>
    <s v="OB0007"/>
    <s v="Vicks Inhaler 0.5 mL"/>
    <s v="Obat Batuk &amp; Pilek"/>
    <s v="OB0007|"/>
    <n v="32"/>
    <m/>
    <s v=""/>
    <s v="RS DQLab"/>
    <x v="1"/>
    <s v=""/>
    <s v=""/>
    <s v=""/>
    <n v="16430"/>
    <n v="525760"/>
  </r>
  <r>
    <s v="DQ-03079"/>
    <x v="473"/>
    <x v="1"/>
    <s v="OB0002"/>
    <s v="Decolsen 1 Strip 4 Tablet"/>
    <s v="Obat Batuk &amp; Pilek"/>
    <s v="OB0002|"/>
    <n v="9"/>
    <m/>
    <s v=""/>
    <s v="RS DQLab"/>
    <x v="1"/>
    <s v=""/>
    <s v=""/>
    <s v=""/>
    <n v="2915"/>
    <n v="26235"/>
  </r>
  <r>
    <s v="DQ-03080"/>
    <x v="473"/>
    <x v="1"/>
    <s v="OD0008"/>
    <s v="Bodrex Extra"/>
    <s v="Obat Sakit Kepala &amp; Demam"/>
    <s v="OD0008|"/>
    <n v="11"/>
    <m/>
    <s v=""/>
    <s v="RS DQLab"/>
    <x v="1"/>
    <s v=""/>
    <s v=""/>
    <s v=""/>
    <n v="51753"/>
    <n v="569283"/>
  </r>
  <r>
    <s v="DQ-03081"/>
    <x v="473"/>
    <x v="1"/>
    <s v="OD0008"/>
    <s v="Bodrex Extra"/>
    <s v="Obat Sakit Kepala &amp; Demam"/>
    <s v="OD0008|"/>
    <n v="19"/>
    <m/>
    <s v=""/>
    <s v="RS DQLab"/>
    <x v="1"/>
    <s v=""/>
    <s v=""/>
    <s v=""/>
    <n v="51753"/>
    <n v="983307"/>
  </r>
  <r>
    <s v="DQ-03082"/>
    <x v="473"/>
    <x v="1"/>
    <s v="OT0001"/>
    <s v="Otilon Ear Drops 8 mL"/>
    <s v="Obat Telinga"/>
    <s v="OT0001|"/>
    <n v="13"/>
    <m/>
    <s v=""/>
    <s v="RS DQLab"/>
    <x v="1"/>
    <s v=""/>
    <s v=""/>
    <s v=""/>
    <n v="55935"/>
    <n v="727155"/>
  </r>
  <r>
    <s v="DQ-03083"/>
    <x v="473"/>
    <x v="1"/>
    <s v="OA0006"/>
    <s v="Dexteem Box Plus 100 Tablet"/>
    <s v="Obat Alergi"/>
    <s v="OA0006|"/>
    <n v="638"/>
    <m/>
    <s v=""/>
    <s v="RS DQLab"/>
    <x v="1"/>
    <s v=""/>
    <s v=""/>
    <s v=""/>
    <n v="25449"/>
    <n v="16236462"/>
  </r>
  <r>
    <s v="DQ-03084"/>
    <x v="473"/>
    <x v="1"/>
    <s v="OB0006"/>
    <s v="Ultraflu Box Isi 25 Strip"/>
    <s v="Obat Batuk &amp; Pilek"/>
    <s v="OB0006|"/>
    <n v="17"/>
    <m/>
    <s v=""/>
    <s v="RS DQLab"/>
    <x v="1"/>
    <s v=""/>
    <s v=""/>
    <s v=""/>
    <n v="73805"/>
    <n v="1254685"/>
  </r>
  <r>
    <s v="DQ-03085"/>
    <x v="473"/>
    <x v="1"/>
    <s v="OD0011"/>
    <s v="Paramex Tablet / Obat"/>
    <s v="Obat Sakit Kepala &amp; Demam"/>
    <s v="OD0011|"/>
    <n v="47"/>
    <m/>
    <s v=""/>
    <s v="RS DQLab"/>
    <x v="1"/>
    <s v=""/>
    <s v=""/>
    <s v=""/>
    <n v="2586"/>
    <n v="121542"/>
  </r>
  <r>
    <s v="DQ-03086"/>
    <x v="473"/>
    <x v="1"/>
    <s v="OD0006"/>
    <s v="Proris Ibuprofen"/>
    <s v="Obat Sakit Kepala &amp; Demam"/>
    <s v="OD0006|"/>
    <n v="6"/>
    <m/>
    <s v=""/>
    <s v="RS DQLab"/>
    <x v="1"/>
    <s v=""/>
    <s v=""/>
    <s v=""/>
    <n v="25275"/>
    <n v="151650"/>
  </r>
  <r>
    <s v="DQ-03087"/>
    <x v="473"/>
    <x v="1"/>
    <s v="OD0005"/>
    <s v="Panadol Anak Tablet 1 Strip"/>
    <s v="Obat Sakit Kepala &amp; Demam"/>
    <s v="OD0005|"/>
    <n v="37"/>
    <m/>
    <s v=""/>
    <s v="RS DQLab"/>
    <x v="1"/>
    <s v=""/>
    <s v=""/>
    <s v=""/>
    <n v="25450"/>
    <n v="941650"/>
  </r>
  <r>
    <s v="DQ-03088"/>
    <x v="474"/>
    <x v="1"/>
    <s v="OD0008"/>
    <s v="Bodrex Extra"/>
    <s v="Obat Sakit Kepala &amp; Demam"/>
    <s v="OD0008|"/>
    <n v="28"/>
    <m/>
    <s v=""/>
    <s v="RS DQLab"/>
    <x v="1"/>
    <s v=""/>
    <s v=""/>
    <s v=""/>
    <n v="51753"/>
    <n v="1449084"/>
  </r>
  <r>
    <s v="DQ-03089"/>
    <x v="474"/>
    <x v="1"/>
    <s v="OD0008"/>
    <s v="Bodrex Extra"/>
    <s v="Obat Sakit Kepala &amp; Demam"/>
    <s v="OD0008|"/>
    <n v="9"/>
    <m/>
    <s v=""/>
    <s v="RS DQLab"/>
    <x v="1"/>
    <s v=""/>
    <s v=""/>
    <s v=""/>
    <n v="51753"/>
    <n v="465777"/>
  </r>
  <r>
    <s v="DQ-03090"/>
    <x v="474"/>
    <x v="1"/>
    <s v="OK0002"/>
    <s v="Hyperchol 100 MG 12 KPS"/>
    <s v="Obat Kolesterol"/>
    <s v="OK0002|"/>
    <n v="35"/>
    <m/>
    <s v=""/>
    <s v="RS DQLab"/>
    <x v="1"/>
    <s v=""/>
    <s v=""/>
    <s v=""/>
    <n v="43442"/>
    <n v="1520470"/>
  </r>
  <r>
    <s v="DQ-03091"/>
    <x v="474"/>
    <x v="1"/>
    <s v="OA0004"/>
    <s v="Bisoprolol Ogb Dexa"/>
    <s v="Obat Alergi"/>
    <s v="OA0004|"/>
    <n v="9"/>
    <m/>
    <s v=""/>
    <s v="RS DQLab"/>
    <x v="1"/>
    <s v=""/>
    <s v=""/>
    <s v=""/>
    <n v="10180"/>
    <n v="91620"/>
  </r>
  <r>
    <s v="DQ-03092"/>
    <x v="474"/>
    <x v="1"/>
    <s v="OA0003"/>
    <s v="Acetylcysteine Mahakam 200 mg"/>
    <s v="Obat Alergi"/>
    <s v="OA0003|"/>
    <n v="10"/>
    <m/>
    <s v=""/>
    <s v="RS DQLab"/>
    <x v="1"/>
    <s v=""/>
    <s v=""/>
    <s v=""/>
    <n v="33330"/>
    <n v="333300"/>
  </r>
  <r>
    <s v="DQ-03093"/>
    <x v="474"/>
    <x v="1"/>
    <s v="OA0003"/>
    <s v="Acetylcysteine Mahakam 200 mg"/>
    <s v="Obat Alergi"/>
    <s v="OA0003|"/>
    <n v="288"/>
    <m/>
    <s v=""/>
    <s v="RS DQLab"/>
    <x v="1"/>
    <s v=""/>
    <s v=""/>
    <s v=""/>
    <n v="33330"/>
    <n v="9599040"/>
  </r>
  <r>
    <s v="DQ-03094"/>
    <x v="474"/>
    <x v="1"/>
    <s v="OD0010"/>
    <s v="Cilostazol Bernofarm"/>
    <s v="Obat Sakit Kepala &amp; Demam"/>
    <s v="OD0010|"/>
    <n v="53"/>
    <m/>
    <s v=""/>
    <s v="RS DQLab"/>
    <x v="1"/>
    <s v=""/>
    <s v=""/>
    <s v=""/>
    <n v="46223"/>
    <n v="2449819"/>
  </r>
  <r>
    <s v="DQ-03095"/>
    <x v="475"/>
    <x v="1"/>
    <s v="OB0002"/>
    <s v="Decolsen 1 Strip 4 Tablet"/>
    <s v="Obat Batuk &amp; Pilek"/>
    <s v="OB0002|"/>
    <n v="1"/>
    <m/>
    <s v=""/>
    <s v="RS DQLab"/>
    <x v="1"/>
    <s v=""/>
    <s v=""/>
    <s v=""/>
    <n v="2915"/>
    <n v="2915"/>
  </r>
  <r>
    <s v="DQ-03096"/>
    <x v="475"/>
    <x v="1"/>
    <s v="OA0005"/>
    <s v="Bedak Heroxyn 150 gr"/>
    <s v="Obat Alergi"/>
    <s v="OA0005|"/>
    <n v="33"/>
    <m/>
    <s v=""/>
    <s v="RS DQLab"/>
    <x v="1"/>
    <s v=""/>
    <s v=""/>
    <s v=""/>
    <n v="17170"/>
    <n v="566610"/>
  </r>
  <r>
    <s v="DQ-03097"/>
    <x v="475"/>
    <x v="1"/>
    <s v="OH0005"/>
    <s v="Irbesartan"/>
    <s v="Obat Hipertensi"/>
    <s v="OH0005|"/>
    <n v="6"/>
    <m/>
    <s v=""/>
    <s v="RS DQLab"/>
    <x v="1"/>
    <s v=""/>
    <s v=""/>
    <s v=""/>
    <n v="109447"/>
    <n v="656682"/>
  </r>
  <r>
    <s v="DQ-03098"/>
    <x v="475"/>
    <x v="1"/>
    <s v="OH0001"/>
    <s v="Carditens"/>
    <s v="Obat Hipertensi"/>
    <s v="OH0001|"/>
    <n v="156"/>
    <m/>
    <s v=""/>
    <s v="RS DQLab"/>
    <x v="1"/>
    <s v=""/>
    <s v=""/>
    <s v=""/>
    <n v="100900"/>
    <n v="15740400"/>
  </r>
  <r>
    <s v="DQ-03099"/>
    <x v="476"/>
    <x v="1"/>
    <s v="OH0003"/>
    <s v="Candesartan Ogb Dexa"/>
    <s v="Obat Hipertensi"/>
    <s v="OH0003|"/>
    <n v="31"/>
    <m/>
    <s v=""/>
    <s v="RS DQLab"/>
    <x v="1"/>
    <s v=""/>
    <s v=""/>
    <s v=""/>
    <n v="5095"/>
    <n v="157945"/>
  </r>
  <r>
    <s v="DQ-03100"/>
    <x v="476"/>
    <x v="1"/>
    <s v="OD0011"/>
    <s v="Paramex Tablet / Obat"/>
    <s v="Obat Sakit Kepala &amp; Demam"/>
    <s v="OD0011|"/>
    <n v="27"/>
    <m/>
    <s v=""/>
    <s v="RS DQLab"/>
    <x v="1"/>
    <s v=""/>
    <s v=""/>
    <s v=""/>
    <n v="2586"/>
    <n v="69822"/>
  </r>
  <r>
    <s v="DQ-03101"/>
    <x v="476"/>
    <x v="1"/>
    <s v="OK0002"/>
    <s v="Hyperchol 100 MG 12 KPS"/>
    <s v="Obat Kolesterol"/>
    <s v="OK0002|"/>
    <n v="275"/>
    <m/>
    <s v=""/>
    <s v="RS DQLab"/>
    <x v="1"/>
    <s v=""/>
    <s v=""/>
    <s v=""/>
    <n v="43442"/>
    <n v="11946550"/>
  </r>
  <r>
    <s v="DQ-03102"/>
    <x v="477"/>
    <x v="1"/>
    <s v="OB0002"/>
    <s v="Decolsen 1 Strip 4 Tablet"/>
    <s v="Obat Batuk &amp; Pilek"/>
    <s v="OB0002|"/>
    <n v="13"/>
    <m/>
    <s v=""/>
    <s v="RS DQLab"/>
    <x v="1"/>
    <s v=""/>
    <s v=""/>
    <s v=""/>
    <n v="2915"/>
    <n v="37895"/>
  </r>
  <r>
    <s v="DQ-03103"/>
    <x v="477"/>
    <x v="1"/>
    <s v="OH0003"/>
    <s v="Candesartan Ogb Dexa"/>
    <s v="Obat Hipertensi"/>
    <s v="OH0003|"/>
    <n v="52"/>
    <m/>
    <s v=""/>
    <s v="RS DQLab"/>
    <x v="1"/>
    <s v=""/>
    <s v=""/>
    <s v=""/>
    <n v="5095"/>
    <n v="264940"/>
  </r>
  <r>
    <s v="DQ-03104"/>
    <x v="477"/>
    <x v="1"/>
    <s v="OK0002"/>
    <s v="Hyperchol 100 MG 12 KPS"/>
    <s v="Obat Kolesterol"/>
    <s v="OK0002|"/>
    <n v="28"/>
    <m/>
    <s v=""/>
    <s v="RS DQLab"/>
    <x v="1"/>
    <s v=""/>
    <s v=""/>
    <s v=""/>
    <n v="43442"/>
    <n v="1216376"/>
  </r>
  <r>
    <s v="DQ-03105"/>
    <x v="477"/>
    <x v="1"/>
    <s v="OK0002"/>
    <s v="Hyperchol 100 MG 12 KPS"/>
    <s v="Obat Kolesterol"/>
    <s v="OK0002|"/>
    <n v="63"/>
    <m/>
    <s v=""/>
    <m/>
    <x v="1"/>
    <s v=""/>
    <s v=""/>
    <s v=""/>
    <n v="43442"/>
    <n v="2736846"/>
  </r>
  <r>
    <s v="DQ-03106"/>
    <x v="477"/>
    <x v="1"/>
    <s v="OB0004"/>
    <s v="Lo Han Kuo Infusion 12"/>
    <s v="Obat Batuk &amp; Pilek"/>
    <s v="OB0004|"/>
    <n v="14"/>
    <m/>
    <s v=""/>
    <m/>
    <x v="1"/>
    <s v=""/>
    <s v=""/>
    <s v=""/>
    <n v="24179"/>
    <n v="338506"/>
  </r>
  <r>
    <s v="DQ-03107"/>
    <x v="477"/>
    <x v="1"/>
    <s v="OB0001"/>
    <s v="Neozep Forte 1 Strip 4 Tablet"/>
    <s v="Obat Batuk &amp; Pilek"/>
    <s v="OB0001|"/>
    <n v="24"/>
    <m/>
    <s v=""/>
    <m/>
    <x v="1"/>
    <s v=""/>
    <s v=""/>
    <s v=""/>
    <n v="2338"/>
    <n v="56112"/>
  </r>
  <r>
    <s v="DQ-03108"/>
    <x v="478"/>
    <x v="1"/>
    <s v="OA0005"/>
    <s v="Bedak Heroxyn 150 gr"/>
    <s v="Obat Alergi"/>
    <s v="OA0005|"/>
    <n v="6"/>
    <m/>
    <s v=""/>
    <m/>
    <x v="1"/>
    <s v=""/>
    <s v=""/>
    <s v=""/>
    <n v="17170"/>
    <n v="103020"/>
  </r>
  <r>
    <s v="DQ-03109"/>
    <x v="478"/>
    <x v="1"/>
    <s v="OT0001"/>
    <s v="Otilon Ear Drops 8 mL"/>
    <s v="Obat Telinga"/>
    <s v="OT0001|"/>
    <n v="1"/>
    <m/>
    <s v=""/>
    <m/>
    <x v="1"/>
    <s v=""/>
    <s v=""/>
    <s v=""/>
    <n v="55935"/>
    <n v="55935"/>
  </r>
  <r>
    <s v="DQ-03110"/>
    <x v="478"/>
    <x v="1"/>
    <s v="OH0003"/>
    <s v="Candesartan Ogb Dexa"/>
    <s v="Obat Hipertensi"/>
    <s v="OH0003|"/>
    <n v="7"/>
    <m/>
    <s v=""/>
    <m/>
    <x v="1"/>
    <s v=""/>
    <s v=""/>
    <s v=""/>
    <n v="5095"/>
    <n v="35665"/>
  </r>
  <r>
    <s v="DQ-03111"/>
    <x v="478"/>
    <x v="1"/>
    <s v="OD0011"/>
    <s v="Paramex Tablet / Obat"/>
    <s v="Obat Sakit Kepala &amp; Demam"/>
    <s v="OD0011|"/>
    <n v="88"/>
    <m/>
    <s v=""/>
    <m/>
    <x v="1"/>
    <s v=""/>
    <s v=""/>
    <s v=""/>
    <n v="2586"/>
    <n v="227568"/>
  </r>
  <r>
    <s v="DQ-03112"/>
    <x v="478"/>
    <x v="1"/>
    <s v="OK0002"/>
    <s v="Hyperchol 100 MG 12 KPS"/>
    <s v="Obat Kolesterol"/>
    <s v="OK0002|"/>
    <n v="46"/>
    <m/>
    <s v=""/>
    <m/>
    <x v="1"/>
    <s v=""/>
    <s v=""/>
    <s v=""/>
    <n v="43442"/>
    <n v="1998332"/>
  </r>
  <r>
    <s v="DQ-03113"/>
    <x v="478"/>
    <x v="1"/>
    <s v="OB0007"/>
    <s v="Vicks Inhaler 0.5 mL"/>
    <s v="Obat Batuk &amp; Pilek"/>
    <s v="OB0007|"/>
    <n v="6"/>
    <m/>
    <s v=""/>
    <s v="RS DQLab"/>
    <x v="1"/>
    <s v=""/>
    <s v=""/>
    <s v=""/>
    <n v="16430"/>
    <n v="98580"/>
  </r>
  <r>
    <s v="DQ-03114"/>
    <x v="478"/>
    <x v="1"/>
    <s v="OH0006"/>
    <s v="Irvell 150MG Box 20 Tablet"/>
    <s v="Obat Hipertensi"/>
    <s v="OH0006|"/>
    <n v="211"/>
    <m/>
    <s v=""/>
    <s v="RS DQLab"/>
    <x v="1"/>
    <s v=""/>
    <s v=""/>
    <s v=""/>
    <n v="146871"/>
    <n v="30989781"/>
  </r>
  <r>
    <s v="DQ-03115"/>
    <x v="478"/>
    <x v="1"/>
    <s v="OD0005"/>
    <s v="Panadol Anak Tablet 1 Strip"/>
    <s v="Obat Sakit Kepala &amp; Demam"/>
    <s v="OD0005|"/>
    <n v="132"/>
    <m/>
    <s v=""/>
    <s v="RS DQLab"/>
    <x v="1"/>
    <s v=""/>
    <s v=""/>
    <s v=""/>
    <n v="25450"/>
    <n v="3359400"/>
  </r>
  <r>
    <s v="DQ-03116"/>
    <x v="478"/>
    <x v="1"/>
    <s v="OD0010"/>
    <s v="Cilostazol Bernofarm"/>
    <s v="Obat Sakit Kepala &amp; Demam"/>
    <s v="OD0010|"/>
    <n v="40"/>
    <m/>
    <s v=""/>
    <s v="RS DQLab"/>
    <x v="1"/>
    <s v=""/>
    <s v=""/>
    <s v=""/>
    <n v="46223"/>
    <n v="1848920"/>
  </r>
  <r>
    <s v="DQ-03117"/>
    <x v="479"/>
    <x v="1"/>
    <s v="OB0002"/>
    <s v="Decolsen 1 Strip 4 Tablet"/>
    <s v="Obat Batuk &amp; Pilek"/>
    <s v="OB0002|"/>
    <n v="22"/>
    <m/>
    <s v=""/>
    <s v="RS DQLab"/>
    <x v="1"/>
    <s v=""/>
    <s v=""/>
    <s v=""/>
    <n v="2915"/>
    <n v="64130"/>
  </r>
  <r>
    <s v="DQ-03118"/>
    <x v="479"/>
    <x v="1"/>
    <s v="OD0008"/>
    <s v="Bodrex Extra"/>
    <s v="Obat Sakit Kepala &amp; Demam"/>
    <s v="OD0008|"/>
    <n v="46"/>
    <m/>
    <s v=""/>
    <s v="RS DQLab"/>
    <x v="1"/>
    <s v=""/>
    <s v=""/>
    <s v=""/>
    <n v="51753"/>
    <n v="2380638"/>
  </r>
  <r>
    <s v="DQ-03119"/>
    <x v="479"/>
    <x v="1"/>
    <s v="OD0009"/>
    <s v="Sanmol 500 MG 4 Tablet"/>
    <s v="Obat Sakit Kepala &amp; Demam"/>
    <s v="OD0009|"/>
    <n v="44"/>
    <m/>
    <s v=""/>
    <s v="RS DQLab"/>
    <x v="1"/>
    <s v=""/>
    <s v=""/>
    <s v=""/>
    <n v="1619"/>
    <n v="71236"/>
  </r>
  <r>
    <s v="DQ-03120"/>
    <x v="479"/>
    <x v="1"/>
    <s v="OH0003"/>
    <s v="Candesartan Ogb Dexa"/>
    <s v="Obat Hipertensi"/>
    <s v="OH0003|"/>
    <n v="37"/>
    <m/>
    <s v=""/>
    <s v="RS DQLab"/>
    <x v="1"/>
    <s v=""/>
    <s v=""/>
    <s v=""/>
    <n v="5095"/>
    <n v="188515"/>
  </r>
  <r>
    <s v="DQ-03121"/>
    <x v="479"/>
    <x v="1"/>
    <s v="OA0006"/>
    <s v="Dexteem Box Plus 100 Tablet"/>
    <s v="Obat Alergi"/>
    <s v="OA0006|"/>
    <n v="133"/>
    <m/>
    <s v=""/>
    <s v="RS DQLab"/>
    <x v="1"/>
    <s v=""/>
    <s v=""/>
    <s v=""/>
    <n v="25449"/>
    <n v="3384717"/>
  </r>
  <r>
    <s v="DQ-03122"/>
    <x v="479"/>
    <x v="1"/>
    <s v="OD0011"/>
    <s v="Paramex Tablet / Obat"/>
    <s v="Obat Sakit Kepala &amp; Demam"/>
    <s v="OD0011|"/>
    <n v="57"/>
    <m/>
    <s v=""/>
    <s v="RS DQLab"/>
    <x v="1"/>
    <s v=""/>
    <s v=""/>
    <s v=""/>
    <n v="2586"/>
    <n v="147402"/>
  </r>
  <r>
    <s v="DQ-03123"/>
    <x v="479"/>
    <x v="1"/>
    <s v="OH0001"/>
    <s v="Carditens"/>
    <s v="Obat Hipertensi"/>
    <s v="OH0001|"/>
    <n v="2"/>
    <m/>
    <s v=""/>
    <s v="RS DQLab"/>
    <x v="1"/>
    <s v=""/>
    <s v=""/>
    <s v=""/>
    <n v="100900"/>
    <n v="201800"/>
  </r>
  <r>
    <s v="DQ-03124"/>
    <x v="480"/>
    <x v="1"/>
    <s v="OB0009"/>
    <s v="Paratusin 1 Strip 10 Tablet"/>
    <s v="Obat Batuk &amp; Pilek"/>
    <s v="OB0009|"/>
    <n v="4"/>
    <m/>
    <s v=""/>
    <s v="RS DQLab"/>
    <x v="1"/>
    <s v=""/>
    <s v=""/>
    <s v=""/>
    <n v="13818"/>
    <n v="55272"/>
  </r>
  <r>
    <s v="DQ-03125"/>
    <x v="480"/>
    <x v="1"/>
    <s v="OB0002"/>
    <s v="Decolsen 1 Strip 4 Tablet"/>
    <s v="Obat Batuk &amp; Pilek"/>
    <s v="OB0002|"/>
    <n v="71"/>
    <m/>
    <s v=""/>
    <s v="RS DQLab"/>
    <x v="1"/>
    <s v=""/>
    <s v=""/>
    <s v=""/>
    <n v="2915"/>
    <n v="206965"/>
  </r>
  <r>
    <s v="DQ-03126"/>
    <x v="480"/>
    <x v="1"/>
    <s v="OD0008"/>
    <s v="Bodrex Extra"/>
    <s v="Obat Sakit Kepala &amp; Demam"/>
    <s v="OD0008|"/>
    <n v="73"/>
    <m/>
    <s v=""/>
    <s v="RS DQLab"/>
    <x v="1"/>
    <s v=""/>
    <s v=""/>
    <s v=""/>
    <n v="51753"/>
    <n v="3777969"/>
  </r>
  <r>
    <s v="DQ-03127"/>
    <x v="480"/>
    <x v="1"/>
    <s v="OA0005"/>
    <s v="Bedak Heroxyn 150 gr"/>
    <s v="Obat Alergi"/>
    <s v="OA0005|"/>
    <n v="25"/>
    <m/>
    <s v=""/>
    <s v="RS DQLab"/>
    <x v="1"/>
    <s v=""/>
    <s v=""/>
    <s v=""/>
    <n v="17170"/>
    <n v="429250"/>
  </r>
  <r>
    <s v="DQ-03128"/>
    <x v="480"/>
    <x v="1"/>
    <s v="OA0005"/>
    <s v="Bedak Heroxyn 150 gr"/>
    <s v="Obat Alergi"/>
    <s v="OA0005|"/>
    <n v="8"/>
    <m/>
    <s v=""/>
    <s v="RS DQLab"/>
    <x v="1"/>
    <s v=""/>
    <s v=""/>
    <s v=""/>
    <n v="17170"/>
    <n v="137360"/>
  </r>
  <r>
    <s v="DQ-03129"/>
    <x v="480"/>
    <x v="1"/>
    <s v="OH0005"/>
    <s v="Irbesartan"/>
    <s v="Obat Hipertensi"/>
    <s v="OH0005|"/>
    <n v="34"/>
    <m/>
    <s v=""/>
    <s v="RS DQLab"/>
    <x v="1"/>
    <s v=""/>
    <s v=""/>
    <s v=""/>
    <n v="109447"/>
    <n v="3721198"/>
  </r>
  <r>
    <s v="DQ-03130"/>
    <x v="480"/>
    <x v="1"/>
    <s v="OD0009"/>
    <s v="Sanmol 500 MG 4 Tablet"/>
    <s v="Obat Sakit Kepala &amp; Demam"/>
    <s v="OD0009|"/>
    <n v="30"/>
    <m/>
    <s v=""/>
    <s v="RS DQLab"/>
    <x v="1"/>
    <s v=""/>
    <s v=""/>
    <s v=""/>
    <n v="1619"/>
    <n v="48570"/>
  </r>
  <r>
    <s v="DQ-03131"/>
    <x v="480"/>
    <x v="1"/>
    <s v="OA0006"/>
    <s v="Dexteem Box Plus 100 Tablet"/>
    <s v="Obat Alergi"/>
    <s v="OA0006|"/>
    <n v="2"/>
    <m/>
    <s v=""/>
    <s v="RS DQLab"/>
    <x v="1"/>
    <s v=""/>
    <s v=""/>
    <s v=""/>
    <n v="25449"/>
    <n v="50898"/>
  </r>
  <r>
    <s v="DQ-03132"/>
    <x v="480"/>
    <x v="1"/>
    <s v="OD0001"/>
    <s v="Koolfever"/>
    <s v="Obat Sakit Kepala &amp; Demam"/>
    <s v="OD0001|"/>
    <n v="112"/>
    <m/>
    <s v=""/>
    <s v="RS DQLab"/>
    <x v="1"/>
    <s v=""/>
    <s v=""/>
    <s v=""/>
    <n v="7620"/>
    <n v="853440"/>
  </r>
  <r>
    <s v="DQ-03133"/>
    <x v="480"/>
    <x v="1"/>
    <s v="OK0002"/>
    <s v="Hyperchol 100 MG 12 KPS"/>
    <s v="Obat Kolesterol"/>
    <s v="OK0002|"/>
    <n v="65"/>
    <m/>
    <s v=""/>
    <s v="RS DQLab"/>
    <x v="1"/>
    <s v=""/>
    <s v=""/>
    <s v=""/>
    <n v="43442"/>
    <n v="2823730"/>
  </r>
  <r>
    <s v="DQ-03134"/>
    <x v="480"/>
    <x v="1"/>
    <s v="OA0004"/>
    <s v="Bisoprolol Ogb Dexa"/>
    <s v="Obat Alergi"/>
    <s v="OA0004|"/>
    <n v="60"/>
    <m/>
    <s v=""/>
    <s v="RS DQLab"/>
    <x v="1"/>
    <s v=""/>
    <s v=""/>
    <s v=""/>
    <n v="10180"/>
    <n v="610800"/>
  </r>
  <r>
    <s v="DQ-03135"/>
    <x v="480"/>
    <x v="1"/>
    <s v="OA0001"/>
    <s v="Ozen 10 MG Blister"/>
    <s v="Obat Alergi"/>
    <s v="OA0001|"/>
    <n v="14"/>
    <m/>
    <s v=""/>
    <s v="RS DQLab"/>
    <x v="1"/>
    <s v=""/>
    <s v=""/>
    <s v=""/>
    <n v="18816"/>
    <n v="263424"/>
  </r>
  <r>
    <s v="DQ-03136"/>
    <x v="481"/>
    <x v="1"/>
    <s v="OD0009"/>
    <s v="Sanmol 500 MG 4 Tablet"/>
    <s v="Obat Sakit Kepala &amp; Demam"/>
    <s v="OD0009|"/>
    <n v="18"/>
    <m/>
    <s v=""/>
    <s v="RS DQLab"/>
    <x v="1"/>
    <s v=""/>
    <s v=""/>
    <s v=""/>
    <n v="1619"/>
    <n v="29142"/>
  </r>
  <r>
    <s v="DQ-03137"/>
    <x v="481"/>
    <x v="1"/>
    <s v="OD0007"/>
    <s v="Sanmol Paracetamol"/>
    <s v="Obat Sakit Kepala &amp; Demam"/>
    <s v="OD0007|"/>
    <n v="58"/>
    <m/>
    <s v=""/>
    <s v="RS DQLab"/>
    <x v="1"/>
    <s v=""/>
    <s v=""/>
    <s v=""/>
    <n v="16261"/>
    <n v="943138"/>
  </r>
  <r>
    <s v="DQ-03138"/>
    <x v="481"/>
    <x v="1"/>
    <s v="OD0011"/>
    <s v="Paramex Tablet / Obat"/>
    <s v="Obat Sakit Kepala &amp; Demam"/>
    <s v="OD0011|"/>
    <n v="1"/>
    <m/>
    <s v=""/>
    <s v="RS DQLab"/>
    <x v="1"/>
    <s v=""/>
    <s v=""/>
    <s v=""/>
    <n v="2586"/>
    <n v="2586"/>
  </r>
  <r>
    <s v="DQ-03139"/>
    <x v="481"/>
    <x v="1"/>
    <s v="OK0002"/>
    <s v="Hyperchol 100 MG 12 KPS"/>
    <s v="Obat Kolesterol"/>
    <s v="OK0002|"/>
    <n v="76"/>
    <m/>
    <s v=""/>
    <s v="RS DQLab"/>
    <x v="1"/>
    <s v=""/>
    <s v=""/>
    <s v=""/>
    <n v="43442"/>
    <n v="3301592"/>
  </r>
  <r>
    <s v="DQ-03140"/>
    <x v="481"/>
    <x v="1"/>
    <s v="OA0004"/>
    <s v="Bisoprolol Ogb Dexa"/>
    <s v="Obat Alergi"/>
    <s v="OA0004|"/>
    <n v="7"/>
    <m/>
    <s v=""/>
    <s v="RS DQLab"/>
    <x v="1"/>
    <s v=""/>
    <s v=""/>
    <s v=""/>
    <n v="10180"/>
    <n v="71260"/>
  </r>
  <r>
    <s v="DQ-03141"/>
    <x v="481"/>
    <x v="1"/>
    <s v="OA0003"/>
    <s v="Acetylcysteine Mahakam 200 mg"/>
    <s v="Obat Alergi"/>
    <s v="OA0003|"/>
    <n v="210"/>
    <m/>
    <s v=""/>
    <s v="RS DQLab"/>
    <x v="1"/>
    <s v=""/>
    <s v=""/>
    <s v=""/>
    <n v="33330"/>
    <n v="6999300"/>
  </r>
  <r>
    <s v="DQ-03142"/>
    <x v="481"/>
    <x v="1"/>
    <s v="OB0004"/>
    <s v="Lo Han Kuo Infusion 12"/>
    <s v="Obat Batuk &amp; Pilek"/>
    <s v="OB0004|"/>
    <n v="20"/>
    <m/>
    <s v=""/>
    <s v="RS DQLab"/>
    <x v="1"/>
    <s v=""/>
    <s v=""/>
    <s v=""/>
    <n v="24179"/>
    <n v="483580"/>
  </r>
  <r>
    <s v="DQ-03143"/>
    <x v="481"/>
    <x v="1"/>
    <s v="OH0006"/>
    <s v="Irvell 150MG Box 20 Tablet"/>
    <s v="Obat Hipertensi"/>
    <s v="OH0006|"/>
    <n v="13"/>
    <m/>
    <s v=""/>
    <s v="RS DQLab"/>
    <x v="1"/>
    <s v=""/>
    <s v=""/>
    <s v=""/>
    <n v="146871"/>
    <n v="1909323"/>
  </r>
  <r>
    <s v="DQ-03144"/>
    <x v="482"/>
    <x v="1"/>
    <s v="OB0002"/>
    <s v="Decolsen 1 Strip 4 Tablet"/>
    <s v="Obat Batuk &amp; Pilek"/>
    <s v="OB0002|"/>
    <n v="33"/>
    <m/>
    <s v=""/>
    <s v="RS DQLab"/>
    <x v="1"/>
    <s v=""/>
    <s v=""/>
    <s v=""/>
    <n v="2915"/>
    <n v="96195"/>
  </r>
  <r>
    <s v="DQ-03145"/>
    <x v="482"/>
    <x v="1"/>
    <s v="OA0005"/>
    <s v="Bedak Heroxyn 150 gr"/>
    <s v="Obat Alergi"/>
    <s v="OA0005|"/>
    <n v="11"/>
    <m/>
    <s v=""/>
    <s v="RS DQLab"/>
    <x v="1"/>
    <s v=""/>
    <s v=""/>
    <s v=""/>
    <n v="17170"/>
    <n v="188870"/>
  </r>
  <r>
    <s v="DQ-03146"/>
    <x v="482"/>
    <x v="1"/>
    <s v="OT0001"/>
    <s v="Otilon Ear Drops 8 mL"/>
    <s v="Obat Telinga"/>
    <s v="OT0001|"/>
    <n v="27"/>
    <m/>
    <s v=""/>
    <s v="RS DQLab"/>
    <x v="1"/>
    <s v=""/>
    <s v=""/>
    <s v=""/>
    <n v="55935"/>
    <n v="1510245"/>
  </r>
  <r>
    <s v="DQ-03147"/>
    <x v="482"/>
    <x v="1"/>
    <s v="OD0007"/>
    <s v="Sanmol Paracetamol"/>
    <s v="Obat Sakit Kepala &amp; Demam"/>
    <s v="OD0007|"/>
    <n v="35"/>
    <m/>
    <s v=""/>
    <s v="RS DQLab"/>
    <x v="1"/>
    <s v=""/>
    <s v=""/>
    <s v=""/>
    <n v="16261"/>
    <n v="569135"/>
  </r>
  <r>
    <s v="DQ-03148"/>
    <x v="482"/>
    <x v="1"/>
    <s v="OD0011"/>
    <s v="Paramex Tablet / Obat"/>
    <s v="Obat Sakit Kepala &amp; Demam"/>
    <s v="OD0011|"/>
    <n v="6"/>
    <m/>
    <s v=""/>
    <s v="RS DQLab"/>
    <x v="1"/>
    <s v=""/>
    <s v=""/>
    <s v=""/>
    <n v="2586"/>
    <n v="15516"/>
  </r>
  <r>
    <s v="DQ-03149"/>
    <x v="482"/>
    <x v="1"/>
    <s v="OB0004"/>
    <s v="Lo Han Kuo Infusion 12"/>
    <s v="Obat Batuk &amp; Pilek"/>
    <s v="OB0004|"/>
    <n v="102"/>
    <m/>
    <s v=""/>
    <s v="RS DQLab"/>
    <x v="1"/>
    <s v=""/>
    <s v=""/>
    <s v=""/>
    <n v="24179"/>
    <n v="2466258"/>
  </r>
  <r>
    <s v="DQ-03150"/>
    <x v="483"/>
    <x v="1"/>
    <s v="OB0002"/>
    <s v="Decolsen 1 Strip 4 Tablet"/>
    <s v="Obat Batuk &amp; Pilek"/>
    <s v="OB0002|"/>
    <n v="50"/>
    <m/>
    <s v=""/>
    <s v="RS DQLab"/>
    <x v="1"/>
    <s v=""/>
    <s v=""/>
    <s v=""/>
    <n v="2915"/>
    <n v="145750"/>
  </r>
  <r>
    <s v="DQ-03151"/>
    <x v="483"/>
    <x v="1"/>
    <s v="OT0001"/>
    <s v="Otilon Ear Drops 8 mL"/>
    <s v="Obat Telinga"/>
    <s v="OT0001|"/>
    <n v="29"/>
    <m/>
    <s v=""/>
    <s v="RS DQLab"/>
    <x v="1"/>
    <s v=""/>
    <s v=""/>
    <s v=""/>
    <n v="55935"/>
    <n v="1622115"/>
  </r>
  <r>
    <s v="DQ-03152"/>
    <x v="483"/>
    <x v="1"/>
    <s v="OD0007"/>
    <s v="Sanmol Paracetamol"/>
    <s v="Obat Sakit Kepala &amp; Demam"/>
    <s v="OD0007|"/>
    <n v="0"/>
    <m/>
    <s v=""/>
    <s v="RS DQLab"/>
    <x v="1"/>
    <s v=""/>
    <s v=""/>
    <s v=""/>
    <n v="16261"/>
    <n v="0"/>
  </r>
  <r>
    <s v="DQ-03153"/>
    <x v="484"/>
    <x v="1"/>
    <s v="OB0002"/>
    <s v="Decolsen 1 Strip 4 Tablet"/>
    <s v="Obat Batuk &amp; Pilek"/>
    <s v="OB0002|"/>
    <n v="14"/>
    <m/>
    <s v=""/>
    <s v="RS DQLab"/>
    <x v="1"/>
    <s v=""/>
    <s v=""/>
    <s v=""/>
    <n v="2915"/>
    <n v="40810"/>
  </r>
  <r>
    <s v="DQ-03154"/>
    <x v="484"/>
    <x v="1"/>
    <s v="OD0008"/>
    <s v="Bodrex Extra"/>
    <s v="Obat Sakit Kepala &amp; Demam"/>
    <s v="OD0008|"/>
    <n v="34"/>
    <m/>
    <s v=""/>
    <s v="RS DQLab"/>
    <x v="1"/>
    <s v=""/>
    <s v=""/>
    <s v=""/>
    <n v="51753"/>
    <n v="1759602"/>
  </r>
  <r>
    <s v="DQ-03155"/>
    <x v="484"/>
    <x v="1"/>
    <s v="OD0011"/>
    <s v="Paramex Tablet / Obat"/>
    <s v="Obat Sakit Kepala &amp; Demam"/>
    <s v="OD0011|"/>
    <n v="3"/>
    <m/>
    <s v=""/>
    <s v="RS DQLab"/>
    <x v="1"/>
    <s v=""/>
    <s v=""/>
    <s v=""/>
    <n v="2586"/>
    <n v="7758"/>
  </r>
  <r>
    <s v="DQ-03156"/>
    <x v="484"/>
    <x v="1"/>
    <s v="OD0001"/>
    <s v="Koolfever"/>
    <s v="Obat Sakit Kepala &amp; Demam"/>
    <s v="OD0001|"/>
    <n v="10"/>
    <m/>
    <s v=""/>
    <s v="RS DQLab"/>
    <x v="1"/>
    <s v=""/>
    <s v=""/>
    <s v=""/>
    <n v="7620"/>
    <n v="76200"/>
  </r>
  <r>
    <s v="DQ-03157"/>
    <x v="484"/>
    <x v="1"/>
    <s v="OB0007"/>
    <s v="Vicks Inhaler 0.5 mL"/>
    <s v="Obat Batuk &amp; Pilek"/>
    <s v="OB0007|"/>
    <n v="35"/>
    <m/>
    <s v=""/>
    <s v="RS DQLab"/>
    <x v="1"/>
    <s v=""/>
    <s v=""/>
    <s v=""/>
    <n v="16430"/>
    <n v="575050"/>
  </r>
  <r>
    <s v="DQ-03158"/>
    <x v="484"/>
    <x v="1"/>
    <s v="OH0004"/>
    <s v="Amlodipine Besilate"/>
    <s v="Obat Hipertensi"/>
    <s v="OH0004|"/>
    <n v="1"/>
    <m/>
    <s v=""/>
    <s v="RS DQLab"/>
    <x v="1"/>
    <s v=""/>
    <s v=""/>
    <s v=""/>
    <n v="7504"/>
    <n v="7504"/>
  </r>
  <r>
    <s v="DQ-03159"/>
    <x v="484"/>
    <x v="1"/>
    <s v="OB0007"/>
    <s v="Vicks Inhaler 0.5 mL"/>
    <s v="Obat Batuk &amp; Pilek"/>
    <s v="OB0007|DQLab-01"/>
    <n v="1000"/>
    <s v="DQLab-01"/>
    <s v="DQLab Pharmacy Kebon Jeruk"/>
    <m/>
    <x v="0"/>
    <n v="7"/>
    <n v="16031"/>
    <n v="16031000"/>
    <s v=""/>
    <s v=""/>
  </r>
  <r>
    <s v="DQ-03160"/>
    <x v="484"/>
    <x v="1"/>
    <s v="OD0001"/>
    <s v="Koolfever"/>
    <s v="Obat Sakit Kepala &amp; Demam"/>
    <s v="OD0001|DQLab-05"/>
    <n v="2000"/>
    <s v="DQLab-05"/>
    <s v="DQLab Pharmacy Palmerah"/>
    <m/>
    <x v="0"/>
    <n v="28"/>
    <n v="7275"/>
    <n v="14550000"/>
    <s v=""/>
    <s v=""/>
  </r>
  <r>
    <s v="DQ-03161"/>
    <x v="484"/>
    <x v="1"/>
    <s v="OD0006"/>
    <s v="Proris Ibuprofen"/>
    <s v="Obat Sakit Kepala &amp; Demam"/>
    <s v="OD0006|DQLab-10"/>
    <n v="2000"/>
    <s v="DQLab-10"/>
    <s v="DQLab Pharmacy Cempaka Putih"/>
    <m/>
    <x v="0"/>
    <n v="21"/>
    <n v="26420"/>
    <n v="52840000"/>
    <s v=""/>
    <s v=""/>
  </r>
  <r>
    <s v="DQ-03162"/>
    <x v="484"/>
    <x v="1"/>
    <s v="OD0007"/>
    <s v="Sanmol Paracetamol"/>
    <s v="Obat Sakit Kepala &amp; Demam"/>
    <s v="OD0007|DQLab-06"/>
    <n v="2000"/>
    <s v="DQLab-06"/>
    <s v="DQLab Pharmacy Kelapa Gading"/>
    <m/>
    <x v="0"/>
    <n v="28"/>
    <n v="15873"/>
    <n v="31746000"/>
    <s v=""/>
    <s v=""/>
  </r>
  <r>
    <s v="DQ-03163"/>
    <x v="484"/>
    <x v="1"/>
    <s v="OD0008"/>
    <s v="Bodrex Extra"/>
    <s v="Obat Sakit Kepala &amp; Demam"/>
    <s v="OD0008|DQLab-09"/>
    <n v="2000"/>
    <s v="DQLab-09"/>
    <s v="DQLab Pharmacy Setiabudi"/>
    <m/>
    <x v="0"/>
    <n v="7"/>
    <n v="53770"/>
    <n v="107540000"/>
    <s v=""/>
    <s v=""/>
  </r>
  <r>
    <s v="DQ-03164"/>
    <x v="484"/>
    <x v="1"/>
    <s v="OD0009"/>
    <s v="Sanmol 500 MG 4 Tablet"/>
    <s v="Obat Sakit Kepala &amp; Demam"/>
    <s v="OD0009|DQLab-11"/>
    <n v="1000"/>
    <s v="DQLab-11"/>
    <s v="DQLab Pharmacy Jatinegara"/>
    <m/>
    <x v="0"/>
    <n v="21"/>
    <n v="1554"/>
    <n v="1554000"/>
    <s v=""/>
    <s v=""/>
  </r>
  <r>
    <s v="DQ-03165"/>
    <x v="484"/>
    <x v="1"/>
    <s v="OH0003"/>
    <s v="Candesartan Ogb Dexa"/>
    <s v="Obat Hipertensi"/>
    <s v="OH0003|DQLab-10"/>
    <n v="1000"/>
    <s v="DQLab-10"/>
    <s v="DQLab Pharmacy Cempaka Putih"/>
    <m/>
    <x v="0"/>
    <n v="21"/>
    <n v="4745"/>
    <n v="4745000"/>
    <s v=""/>
    <s v=""/>
  </r>
  <r>
    <s v="DQ-03166"/>
    <x v="484"/>
    <x v="1"/>
    <s v="OH0004"/>
    <s v="Amlodipine Besilate"/>
    <s v="Obat Hipertensi"/>
    <s v="OH0004|DQLab-09"/>
    <n v="2000"/>
    <s v="DQLab-09"/>
    <s v="DQLab Pharmacy Setiabudi"/>
    <m/>
    <x v="0"/>
    <n v="21"/>
    <n v="7089"/>
    <n v="14178000"/>
    <s v=""/>
    <s v=""/>
  </r>
  <r>
    <s v="DQ-03167"/>
    <x v="485"/>
    <x v="1"/>
    <s v="OT0001"/>
    <s v="Otilon Ear Drops 8 mL"/>
    <s v="Obat Telinga"/>
    <s v="OT0001|"/>
    <n v="4"/>
    <m/>
    <s v=""/>
    <s v="RS DQLab"/>
    <x v="1"/>
    <s v=""/>
    <s v=""/>
    <s v=""/>
    <n v="55935"/>
    <n v="223740"/>
  </r>
  <r>
    <s v="DQ-03168"/>
    <x v="485"/>
    <x v="1"/>
    <s v="OH0003"/>
    <s v="Candesartan Ogb Dexa"/>
    <s v="Obat Hipertensi"/>
    <s v="OH0003|"/>
    <n v="47"/>
    <m/>
    <s v=""/>
    <s v="RS DQLab"/>
    <x v="1"/>
    <s v=""/>
    <s v=""/>
    <s v=""/>
    <n v="5095"/>
    <n v="239465"/>
  </r>
  <r>
    <s v="DQ-03169"/>
    <x v="485"/>
    <x v="1"/>
    <s v="OH0003"/>
    <s v="Candesartan Ogb Dexa"/>
    <s v="Obat Hipertensi"/>
    <s v="OH0003|"/>
    <n v="27"/>
    <m/>
    <s v=""/>
    <s v="RS DQLab"/>
    <x v="1"/>
    <s v=""/>
    <s v=""/>
    <s v=""/>
    <n v="5095"/>
    <n v="137565"/>
  </r>
  <r>
    <s v="DQ-03170"/>
    <x v="485"/>
    <x v="1"/>
    <s v="OA0006"/>
    <s v="Dexteem Box Plus 100 Tablet"/>
    <s v="Obat Alergi"/>
    <s v="OA0006|"/>
    <n v="63"/>
    <m/>
    <s v=""/>
    <s v="RS DQLab"/>
    <x v="1"/>
    <s v=""/>
    <s v=""/>
    <s v=""/>
    <n v="25449"/>
    <n v="1603287"/>
  </r>
  <r>
    <s v="DQ-03171"/>
    <x v="485"/>
    <x v="1"/>
    <s v="OD0007"/>
    <s v="Sanmol Paracetamol"/>
    <s v="Obat Sakit Kepala &amp; Demam"/>
    <s v="OD0007|"/>
    <n v="15"/>
    <m/>
    <s v=""/>
    <s v="RS DQLab"/>
    <x v="1"/>
    <s v=""/>
    <s v=""/>
    <s v=""/>
    <n v="16261"/>
    <n v="243915"/>
  </r>
  <r>
    <s v="DQ-03172"/>
    <x v="485"/>
    <x v="1"/>
    <s v="OD0011"/>
    <s v="Paramex Tablet / Obat"/>
    <s v="Obat Sakit Kepala &amp; Demam"/>
    <s v="OD0011|"/>
    <n v="267"/>
    <m/>
    <s v=""/>
    <s v="RS DQLab"/>
    <x v="1"/>
    <s v=""/>
    <s v=""/>
    <s v=""/>
    <n v="2586"/>
    <n v="690462"/>
  </r>
  <r>
    <s v="DQ-03173"/>
    <x v="485"/>
    <x v="1"/>
    <s v="OH0004"/>
    <s v="Amlodipine Besilate"/>
    <s v="Obat Hipertensi"/>
    <s v="OH0004|"/>
    <n v="98"/>
    <m/>
    <s v=""/>
    <s v="RS DQLab"/>
    <x v="1"/>
    <s v=""/>
    <s v=""/>
    <s v=""/>
    <n v="7504"/>
    <n v="735392"/>
  </r>
  <r>
    <s v="DQ-03174"/>
    <x v="486"/>
    <x v="1"/>
    <s v="OD0008"/>
    <s v="Bodrex Extra"/>
    <s v="Obat Sakit Kepala &amp; Demam"/>
    <s v="OD0008|"/>
    <n v="18"/>
    <m/>
    <s v=""/>
    <s v="RS DQLab"/>
    <x v="1"/>
    <s v=""/>
    <s v=""/>
    <s v=""/>
    <n v="51753"/>
    <n v="931554"/>
  </r>
  <r>
    <s v="DQ-03175"/>
    <x v="486"/>
    <x v="1"/>
    <s v="OH0005"/>
    <s v="Irbesartan"/>
    <s v="Obat Hipertensi"/>
    <s v="OH0005|"/>
    <n v="3"/>
    <m/>
    <s v=""/>
    <s v="RS DQLab"/>
    <x v="1"/>
    <s v=""/>
    <s v=""/>
    <s v=""/>
    <n v="109447"/>
    <n v="328341"/>
  </r>
  <r>
    <s v="DQ-03176"/>
    <x v="486"/>
    <x v="1"/>
    <s v="OD0007"/>
    <s v="Sanmol Paracetamol"/>
    <s v="Obat Sakit Kepala &amp; Demam"/>
    <s v="OD0007|"/>
    <n v="10"/>
    <m/>
    <s v=""/>
    <s v="RS DQLab"/>
    <x v="1"/>
    <s v=""/>
    <s v=""/>
    <s v=""/>
    <n v="16261"/>
    <n v="162610"/>
  </r>
  <r>
    <s v="DQ-03177"/>
    <x v="486"/>
    <x v="1"/>
    <s v="OH0001"/>
    <s v="Carditens"/>
    <s v="Obat Hipertensi"/>
    <s v="OH0001|"/>
    <n v="17"/>
    <m/>
    <s v=""/>
    <s v="RS DQLab"/>
    <x v="1"/>
    <s v=""/>
    <s v=""/>
    <s v=""/>
    <n v="100900"/>
    <n v="1715300"/>
  </r>
  <r>
    <s v="DQ-03178"/>
    <x v="487"/>
    <x v="1"/>
    <s v="OA0005"/>
    <s v="Bedak Heroxyn 150 gr"/>
    <s v="Obat Alergi"/>
    <s v="OA0005|"/>
    <n v="39"/>
    <m/>
    <s v=""/>
    <s v="RS DQLab"/>
    <x v="1"/>
    <s v=""/>
    <s v=""/>
    <s v=""/>
    <n v="17170"/>
    <n v="669630"/>
  </r>
  <r>
    <s v="DQ-03179"/>
    <x v="487"/>
    <x v="1"/>
    <s v="OD0009"/>
    <s v="Sanmol 500 MG 4 Tablet"/>
    <s v="Obat Sakit Kepala &amp; Demam"/>
    <s v="OD0009|"/>
    <n v="27"/>
    <m/>
    <s v=""/>
    <s v="RS DQLab"/>
    <x v="1"/>
    <s v=""/>
    <s v=""/>
    <s v=""/>
    <n v="1619"/>
    <n v="43713"/>
  </r>
  <r>
    <s v="DQ-03180"/>
    <x v="487"/>
    <x v="1"/>
    <s v="OH0003"/>
    <s v="Candesartan Ogb Dexa"/>
    <s v="Obat Hipertensi"/>
    <s v="OH0003|"/>
    <n v="48"/>
    <m/>
    <s v=""/>
    <s v="RS DQLab"/>
    <x v="1"/>
    <s v=""/>
    <s v=""/>
    <s v=""/>
    <n v="5095"/>
    <n v="244560"/>
  </r>
  <r>
    <s v="DQ-03181"/>
    <x v="487"/>
    <x v="1"/>
    <s v="OA0006"/>
    <s v="Dexteem Box Plus 100 Tablet"/>
    <s v="Obat Alergi"/>
    <s v="OA0006|"/>
    <n v="15"/>
    <m/>
    <s v=""/>
    <s v="RS DQLab"/>
    <x v="1"/>
    <s v=""/>
    <s v=""/>
    <s v=""/>
    <n v="25449"/>
    <n v="381735"/>
  </r>
  <r>
    <s v="DQ-03182"/>
    <x v="487"/>
    <x v="1"/>
    <s v="OA0004"/>
    <s v="Bisoprolol Ogb Dexa"/>
    <s v="Obat Alergi"/>
    <s v="OA0004|"/>
    <n v="28"/>
    <m/>
    <s v=""/>
    <s v="RS DQLab"/>
    <x v="1"/>
    <s v=""/>
    <s v=""/>
    <s v=""/>
    <n v="10180"/>
    <n v="285040"/>
  </r>
  <r>
    <s v="DQ-03183"/>
    <x v="487"/>
    <x v="1"/>
    <s v="OA0004"/>
    <s v="Bisoprolol Ogb Dexa"/>
    <s v="Obat Alergi"/>
    <s v="OA0004|"/>
    <n v="68"/>
    <m/>
    <s v=""/>
    <s v="RS DQLab"/>
    <x v="1"/>
    <s v=""/>
    <s v=""/>
    <s v=""/>
    <n v="10180"/>
    <n v="692240"/>
  </r>
  <r>
    <s v="DQ-03184"/>
    <x v="487"/>
    <x v="1"/>
    <s v="OB0004"/>
    <s v="Lo Han Kuo Infusion 12"/>
    <s v="Obat Batuk &amp; Pilek"/>
    <s v="OB0004|"/>
    <n v="18"/>
    <m/>
    <s v=""/>
    <s v="RS DQLab"/>
    <x v="1"/>
    <s v=""/>
    <s v=""/>
    <s v=""/>
    <n v="24179"/>
    <n v="435222"/>
  </r>
  <r>
    <s v="DQ-03185"/>
    <x v="488"/>
    <x v="1"/>
    <s v="OB0002"/>
    <s v="Decolsen 1 Strip 4 Tablet"/>
    <s v="Obat Batuk &amp; Pilek"/>
    <s v="OB0002|"/>
    <n v="46"/>
    <m/>
    <s v=""/>
    <s v="RS DQLab"/>
    <x v="1"/>
    <s v=""/>
    <s v=""/>
    <s v=""/>
    <n v="2915"/>
    <n v="134090"/>
  </r>
  <r>
    <s v="DQ-03186"/>
    <x v="488"/>
    <x v="1"/>
    <s v="OB0002"/>
    <s v="Decolsen 1 Strip 4 Tablet"/>
    <s v="Obat Batuk &amp; Pilek"/>
    <s v="OB0002|"/>
    <n v="28"/>
    <m/>
    <s v=""/>
    <s v="RS DQLab"/>
    <x v="1"/>
    <s v=""/>
    <s v=""/>
    <s v=""/>
    <n v="2915"/>
    <n v="81620"/>
  </r>
  <r>
    <s v="DQ-03187"/>
    <x v="488"/>
    <x v="1"/>
    <s v="OH0005"/>
    <s v="Irbesartan"/>
    <s v="Obat Hipertensi"/>
    <s v="OH0005|"/>
    <n v="16"/>
    <m/>
    <s v=""/>
    <s v="RS DQLab"/>
    <x v="1"/>
    <s v=""/>
    <s v=""/>
    <s v=""/>
    <n v="109447"/>
    <n v="1751152"/>
  </r>
  <r>
    <s v="DQ-03188"/>
    <x v="488"/>
    <x v="1"/>
    <s v="OH0005"/>
    <s v="Irbesartan"/>
    <s v="Obat Hipertensi"/>
    <s v="OH0005|"/>
    <n v="28"/>
    <m/>
    <s v=""/>
    <s v="RS DQLab"/>
    <x v="1"/>
    <s v=""/>
    <s v=""/>
    <s v=""/>
    <n v="109447"/>
    <n v="3064516"/>
  </r>
  <r>
    <s v="DQ-03189"/>
    <x v="488"/>
    <x v="1"/>
    <s v="OH0005"/>
    <s v="Irbesartan"/>
    <s v="Obat Hipertensi"/>
    <s v="OH0005|"/>
    <n v="3"/>
    <m/>
    <s v=""/>
    <s v="RS DQLab"/>
    <x v="1"/>
    <s v=""/>
    <s v=""/>
    <s v=""/>
    <n v="109447"/>
    <n v="328341"/>
  </r>
  <r>
    <s v="DQ-03190"/>
    <x v="488"/>
    <x v="1"/>
    <s v="OH0005"/>
    <s v="Irbesartan"/>
    <s v="Obat Hipertensi"/>
    <s v="OH0005|"/>
    <n v="37"/>
    <m/>
    <s v=""/>
    <s v="RS DQLab"/>
    <x v="1"/>
    <s v=""/>
    <s v=""/>
    <s v=""/>
    <n v="109447"/>
    <n v="4049539"/>
  </r>
  <r>
    <s v="DQ-03191"/>
    <x v="488"/>
    <x v="1"/>
    <s v="OK0002"/>
    <s v="Hyperchol 100 MG 12 KPS"/>
    <s v="Obat Kolesterol"/>
    <s v="OK0002|"/>
    <n v="66"/>
    <m/>
    <s v=""/>
    <s v="RS DQLab"/>
    <x v="1"/>
    <s v=""/>
    <s v=""/>
    <s v=""/>
    <n v="43442"/>
    <n v="2867172"/>
  </r>
  <r>
    <s v="DQ-03192"/>
    <x v="488"/>
    <x v="1"/>
    <s v="OD0006"/>
    <s v="Proris Ibuprofen"/>
    <s v="Obat Sakit Kepala &amp; Demam"/>
    <s v="OD0006|"/>
    <n v="24"/>
    <m/>
    <s v=""/>
    <s v="RS DQLab"/>
    <x v="1"/>
    <s v=""/>
    <s v=""/>
    <s v=""/>
    <n v="25275"/>
    <n v="606600"/>
  </r>
  <r>
    <s v="DQ-03193"/>
    <x v="489"/>
    <x v="1"/>
    <s v="OB0002"/>
    <s v="Decolsen 1 Strip 4 Tablet"/>
    <s v="Obat Batuk &amp; Pilek"/>
    <s v="OB0002|"/>
    <n v="91"/>
    <m/>
    <s v=""/>
    <s v="RS DQLab"/>
    <x v="1"/>
    <s v=""/>
    <s v=""/>
    <s v=""/>
    <n v="2915"/>
    <n v="265265"/>
  </r>
  <r>
    <s v="DQ-03194"/>
    <x v="489"/>
    <x v="1"/>
    <s v="OD0008"/>
    <s v="Bodrex Extra"/>
    <s v="Obat Sakit Kepala &amp; Demam"/>
    <s v="OD0008|"/>
    <n v="73"/>
    <m/>
    <s v=""/>
    <s v="RS DQLab"/>
    <x v="1"/>
    <s v=""/>
    <s v=""/>
    <s v=""/>
    <n v="51753"/>
    <n v="3777969"/>
  </r>
  <r>
    <s v="DQ-03195"/>
    <x v="489"/>
    <x v="1"/>
    <s v="OD0008"/>
    <s v="Bodrex Extra"/>
    <s v="Obat Sakit Kepala &amp; Demam"/>
    <s v="OD0008|"/>
    <n v="207"/>
    <m/>
    <s v=""/>
    <s v="RS DQLab"/>
    <x v="1"/>
    <s v=""/>
    <s v=""/>
    <s v=""/>
    <n v="51753"/>
    <n v="10712871"/>
  </r>
  <r>
    <s v="DQ-03196"/>
    <x v="489"/>
    <x v="1"/>
    <s v="OT0001"/>
    <s v="Otilon Ear Drops 8 mL"/>
    <s v="Obat Telinga"/>
    <s v="OT0001|"/>
    <n v="33"/>
    <m/>
    <s v=""/>
    <s v="RS DQLab"/>
    <x v="1"/>
    <s v=""/>
    <s v=""/>
    <s v=""/>
    <n v="55935"/>
    <n v="1845855"/>
  </r>
  <r>
    <s v="DQ-03197"/>
    <x v="489"/>
    <x v="1"/>
    <s v="OA0006"/>
    <s v="Dexteem Box Plus 100 Tablet"/>
    <s v="Obat Alergi"/>
    <s v="OA0006|"/>
    <n v="29"/>
    <m/>
    <s v=""/>
    <s v="RS DQLab"/>
    <x v="1"/>
    <s v=""/>
    <s v=""/>
    <s v=""/>
    <n v="25449"/>
    <n v="738021"/>
  </r>
  <r>
    <s v="DQ-03198"/>
    <x v="489"/>
    <x v="1"/>
    <s v="OD0011"/>
    <s v="Paramex Tablet / Obat"/>
    <s v="Obat Sakit Kepala &amp; Demam"/>
    <s v="OD0011|"/>
    <n v="75"/>
    <m/>
    <s v=""/>
    <s v="RS DQLab"/>
    <x v="1"/>
    <s v=""/>
    <s v=""/>
    <s v=""/>
    <n v="2586"/>
    <n v="193950"/>
  </r>
  <r>
    <s v="DQ-03199"/>
    <x v="489"/>
    <x v="1"/>
    <s v="OD0011"/>
    <s v="Paramex Tablet / Obat"/>
    <s v="Obat Sakit Kepala &amp; Demam"/>
    <s v="OD0011|"/>
    <n v="735"/>
    <m/>
    <s v=""/>
    <s v="RS DQLab"/>
    <x v="1"/>
    <s v=""/>
    <s v=""/>
    <s v=""/>
    <n v="2586"/>
    <n v="1900710"/>
  </r>
  <r>
    <s v="DQ-03200"/>
    <x v="489"/>
    <x v="1"/>
    <s v="OH0001"/>
    <s v="Carditens"/>
    <s v="Obat Hipertensi"/>
    <s v="OH0001|"/>
    <n v="34"/>
    <m/>
    <s v=""/>
    <s v="RS DQLab"/>
    <x v="1"/>
    <s v=""/>
    <s v=""/>
    <s v=""/>
    <n v="100900"/>
    <n v="3430600"/>
  </r>
  <r>
    <s v="DQ-03201"/>
    <x v="489"/>
    <x v="1"/>
    <s v="OH0001"/>
    <s v="Carditens"/>
    <s v="Obat Hipertensi"/>
    <s v="OH0001|"/>
    <n v="1"/>
    <m/>
    <s v=""/>
    <s v="RS DQLab"/>
    <x v="1"/>
    <s v=""/>
    <s v=""/>
    <s v=""/>
    <n v="100900"/>
    <n v="100900"/>
  </r>
  <r>
    <s v="DQ-03202"/>
    <x v="490"/>
    <x v="1"/>
    <s v="OK0003"/>
    <s v="Trolip 100 MG 10 KPS"/>
    <s v="Obat Kolesterol"/>
    <s v="OK0003|"/>
    <n v="45"/>
    <m/>
    <s v=""/>
    <s v="RS DQLab"/>
    <x v="1"/>
    <s v=""/>
    <s v=""/>
    <s v=""/>
    <n v="56694"/>
    <n v="2551230"/>
  </r>
  <r>
    <s v="DQ-03203"/>
    <x v="490"/>
    <x v="1"/>
    <s v="OD0009"/>
    <s v="Sanmol 500 MG 4 Tablet"/>
    <s v="Obat Sakit Kepala &amp; Demam"/>
    <s v="OD0009|"/>
    <n v="20"/>
    <m/>
    <s v=""/>
    <s v="RS DQLab"/>
    <x v="1"/>
    <s v=""/>
    <s v=""/>
    <s v=""/>
    <n v="1619"/>
    <n v="32380"/>
  </r>
  <r>
    <s v="DQ-03204"/>
    <x v="490"/>
    <x v="1"/>
    <s v="OD0009"/>
    <s v="Sanmol 500 MG 4 Tablet"/>
    <s v="Obat Sakit Kepala &amp; Demam"/>
    <s v="OD0009|"/>
    <n v="22"/>
    <m/>
    <s v=""/>
    <s v="RS DQLab"/>
    <x v="1"/>
    <s v=""/>
    <s v=""/>
    <s v=""/>
    <n v="1619"/>
    <n v="35618"/>
  </r>
  <r>
    <s v="DQ-03205"/>
    <x v="490"/>
    <x v="1"/>
    <s v="OD0009"/>
    <s v="Sanmol 500 MG 4 Tablet"/>
    <s v="Obat Sakit Kepala &amp; Demam"/>
    <s v="OD0009|"/>
    <n v="312"/>
    <m/>
    <s v=""/>
    <s v="RS DQLab"/>
    <x v="1"/>
    <s v=""/>
    <s v=""/>
    <s v=""/>
    <n v="1619"/>
    <n v="505128"/>
  </r>
  <r>
    <s v="DQ-03206"/>
    <x v="490"/>
    <x v="1"/>
    <s v="OD0007"/>
    <s v="Sanmol Paracetamol"/>
    <s v="Obat Sakit Kepala &amp; Demam"/>
    <s v="OD0007|"/>
    <n v="143"/>
    <m/>
    <s v=""/>
    <s v="RS DQLab"/>
    <x v="1"/>
    <s v=""/>
    <s v=""/>
    <s v=""/>
    <n v="16261"/>
    <n v="2325323"/>
  </r>
  <r>
    <s v="DQ-03207"/>
    <x v="490"/>
    <x v="1"/>
    <s v="OD0006"/>
    <s v="Proris Ibuprofen"/>
    <s v="Obat Sakit Kepala &amp; Demam"/>
    <s v="OD0006|"/>
    <n v="91"/>
    <m/>
    <s v=""/>
    <s v="RS DQLab"/>
    <x v="1"/>
    <s v=""/>
    <s v=""/>
    <s v=""/>
    <n v="25275"/>
    <n v="2300025"/>
  </r>
  <r>
    <s v="DQ-03208"/>
    <x v="491"/>
    <x v="1"/>
    <s v="OD0008"/>
    <s v="Bodrex Extra"/>
    <s v="Obat Sakit Kepala &amp; Demam"/>
    <s v="OD0008|"/>
    <n v="36"/>
    <m/>
    <s v=""/>
    <s v="RS DQLab"/>
    <x v="1"/>
    <s v=""/>
    <s v=""/>
    <s v=""/>
    <n v="51753"/>
    <n v="1863108"/>
  </r>
  <r>
    <s v="DQ-03209"/>
    <x v="491"/>
    <x v="1"/>
    <s v="OH0003"/>
    <s v="Candesartan Ogb Dexa"/>
    <s v="Obat Hipertensi"/>
    <s v="OH0003|"/>
    <n v="30"/>
    <m/>
    <s v=""/>
    <s v="RS DQLab"/>
    <x v="1"/>
    <s v=""/>
    <s v=""/>
    <s v=""/>
    <n v="5095"/>
    <n v="152850"/>
  </r>
  <r>
    <s v="DQ-03210"/>
    <x v="491"/>
    <x v="1"/>
    <s v="OD0001"/>
    <s v="Koolfever"/>
    <s v="Obat Sakit Kepala &amp; Demam"/>
    <s v="OD0001|"/>
    <n v="173"/>
    <m/>
    <s v=""/>
    <s v="RS DQLab"/>
    <x v="1"/>
    <s v=""/>
    <s v=""/>
    <s v=""/>
    <n v="7620"/>
    <n v="1318260"/>
  </r>
  <r>
    <s v="DQ-03211"/>
    <x v="491"/>
    <x v="1"/>
    <s v="OA0004"/>
    <s v="Bisoprolol Ogb Dexa"/>
    <s v="Obat Alergi"/>
    <s v="OA0004|"/>
    <n v="193"/>
    <m/>
    <s v=""/>
    <s v="RS DQLab"/>
    <x v="1"/>
    <s v=""/>
    <s v=""/>
    <s v=""/>
    <n v="10180"/>
    <n v="1964740"/>
  </r>
  <r>
    <s v="DQ-03212"/>
    <x v="491"/>
    <x v="1"/>
    <s v="OD0010"/>
    <s v="Cilostazol Bernofarm"/>
    <s v="Obat Sakit Kepala &amp; Demam"/>
    <s v="OD0010|"/>
    <n v="30"/>
    <m/>
    <s v=""/>
    <s v="RS DQLab"/>
    <x v="1"/>
    <s v=""/>
    <s v=""/>
    <s v=""/>
    <n v="46223"/>
    <n v="1386690"/>
  </r>
  <r>
    <s v="DQ-03213"/>
    <x v="492"/>
    <x v="1"/>
    <s v="OD0008"/>
    <s v="Bodrex Extra"/>
    <s v="Obat Sakit Kepala &amp; Demam"/>
    <s v="OD0008|"/>
    <n v="44"/>
    <m/>
    <s v=""/>
    <s v="RS DQLab"/>
    <x v="1"/>
    <s v=""/>
    <s v=""/>
    <s v=""/>
    <n v="51753"/>
    <n v="2277132"/>
  </r>
  <r>
    <s v="DQ-03214"/>
    <x v="492"/>
    <x v="1"/>
    <s v="OD0008"/>
    <s v="Bodrex Extra"/>
    <s v="Obat Sakit Kepala &amp; Demam"/>
    <s v="OD0008|"/>
    <n v="13"/>
    <m/>
    <s v=""/>
    <s v="RS DQLab"/>
    <x v="1"/>
    <s v=""/>
    <s v=""/>
    <s v=""/>
    <n v="51753"/>
    <n v="672789"/>
  </r>
  <r>
    <s v="DQ-03215"/>
    <x v="492"/>
    <x v="1"/>
    <s v="OH0003"/>
    <s v="Candesartan Ogb Dexa"/>
    <s v="Obat Hipertensi"/>
    <s v="OH0003|"/>
    <n v="50"/>
    <m/>
    <s v=""/>
    <s v="RS DQLab"/>
    <x v="1"/>
    <s v=""/>
    <s v=""/>
    <s v=""/>
    <n v="5095"/>
    <n v="254750"/>
  </r>
  <r>
    <s v="DQ-03216"/>
    <x v="492"/>
    <x v="1"/>
    <s v="OH0003"/>
    <s v="Candesartan Ogb Dexa"/>
    <s v="Obat Hipertensi"/>
    <s v="OH0003|"/>
    <n v="16"/>
    <m/>
    <s v=""/>
    <s v="RS DQLab"/>
    <x v="1"/>
    <s v=""/>
    <s v=""/>
    <s v=""/>
    <n v="5095"/>
    <n v="81520"/>
  </r>
  <r>
    <s v="DQ-03217"/>
    <x v="492"/>
    <x v="1"/>
    <s v="OH0004"/>
    <s v="Amlodipine Besilate"/>
    <s v="Obat Hipertensi"/>
    <s v="OH0004|"/>
    <n v="224"/>
    <m/>
    <s v=""/>
    <s v="RS DQLab"/>
    <x v="1"/>
    <s v=""/>
    <s v=""/>
    <s v=""/>
    <n v="7504"/>
    <n v="1680896"/>
  </r>
  <r>
    <s v="DQ-03218"/>
    <x v="493"/>
    <x v="1"/>
    <s v="OA0005"/>
    <s v="Bedak Heroxyn 150 gr"/>
    <s v="Obat Alergi"/>
    <s v="OA0005|"/>
    <n v="38"/>
    <m/>
    <s v=""/>
    <s v="RS DQLab"/>
    <x v="1"/>
    <s v=""/>
    <s v=""/>
    <s v=""/>
    <n v="17170"/>
    <n v="652460"/>
  </r>
  <r>
    <s v="DQ-03219"/>
    <x v="493"/>
    <x v="1"/>
    <s v="OH0005"/>
    <s v="Irbesartan"/>
    <s v="Obat Hipertensi"/>
    <s v="OH0005|"/>
    <n v="29"/>
    <m/>
    <s v=""/>
    <s v="RS DQLab"/>
    <x v="1"/>
    <s v=""/>
    <s v=""/>
    <s v=""/>
    <n v="109447"/>
    <n v="3173963"/>
  </r>
  <r>
    <s v="DQ-03220"/>
    <x v="493"/>
    <x v="1"/>
    <s v="OH0005"/>
    <s v="Irbesartan"/>
    <s v="Obat Hipertensi"/>
    <s v="OH0005|"/>
    <n v="9"/>
    <m/>
    <s v=""/>
    <s v="RS DQLab"/>
    <x v="1"/>
    <s v=""/>
    <s v=""/>
    <s v=""/>
    <n v="109447"/>
    <n v="985023"/>
  </r>
  <r>
    <s v="DQ-03221"/>
    <x v="493"/>
    <x v="1"/>
    <s v="OD0009"/>
    <s v="Sanmol 500 MG 4 Tablet"/>
    <s v="Obat Sakit Kepala &amp; Demam"/>
    <s v="OD0009|"/>
    <n v="29"/>
    <m/>
    <s v=""/>
    <s v="RS DQLab"/>
    <x v="1"/>
    <s v=""/>
    <s v=""/>
    <s v=""/>
    <n v="1619"/>
    <n v="46951"/>
  </r>
  <r>
    <s v="DQ-03222"/>
    <x v="493"/>
    <x v="1"/>
    <s v="OD0009"/>
    <s v="Sanmol 500 MG 4 Tablet"/>
    <s v="Obat Sakit Kepala &amp; Demam"/>
    <s v="OD0009|"/>
    <n v="36"/>
    <m/>
    <s v=""/>
    <s v="RS DQLab"/>
    <x v="1"/>
    <s v=""/>
    <s v=""/>
    <s v=""/>
    <n v="1619"/>
    <n v="58284"/>
  </r>
  <r>
    <s v="DQ-03223"/>
    <x v="493"/>
    <x v="1"/>
    <s v="OD0009"/>
    <s v="Sanmol 500 MG 4 Tablet"/>
    <s v="Obat Sakit Kepala &amp; Demam"/>
    <s v="OD0009|"/>
    <n v="45"/>
    <m/>
    <s v=""/>
    <s v="RS DQLab"/>
    <x v="1"/>
    <s v=""/>
    <s v=""/>
    <s v=""/>
    <n v="1619"/>
    <n v="72855"/>
  </r>
  <r>
    <s v="DQ-03224"/>
    <x v="493"/>
    <x v="1"/>
    <s v="OH0001"/>
    <s v="Carditens"/>
    <s v="Obat Hipertensi"/>
    <s v="OH0001|"/>
    <n v="67"/>
    <m/>
    <s v=""/>
    <s v="RS DQLab"/>
    <x v="1"/>
    <s v=""/>
    <s v=""/>
    <s v=""/>
    <n v="100900"/>
    <n v="6760300"/>
  </r>
  <r>
    <s v="DQ-03225"/>
    <x v="493"/>
    <x v="1"/>
    <s v="OA0004"/>
    <s v="Bisoprolol Ogb Dexa"/>
    <s v="Obat Alergi"/>
    <s v="OA0004|"/>
    <n v="6"/>
    <m/>
    <s v=""/>
    <s v="RS DQLab"/>
    <x v="1"/>
    <s v=""/>
    <s v=""/>
    <s v=""/>
    <n v="10180"/>
    <n v="61080"/>
  </r>
  <r>
    <s v="DQ-03226"/>
    <x v="493"/>
    <x v="1"/>
    <s v="OD0006"/>
    <s v="Proris Ibuprofen"/>
    <s v="Obat Sakit Kepala &amp; Demam"/>
    <s v="OD0006|"/>
    <n v="626"/>
    <m/>
    <s v=""/>
    <s v="RS DQLab"/>
    <x v="1"/>
    <s v=""/>
    <s v=""/>
    <s v=""/>
    <n v="25275"/>
    <n v="15822150"/>
  </r>
  <r>
    <s v="DQ-03227"/>
    <x v="493"/>
    <x v="1"/>
    <s v="OA0001"/>
    <s v="Ozen 10 MG Blister"/>
    <s v="Obat Alergi"/>
    <s v="OA0001|"/>
    <n v="10"/>
    <m/>
    <s v=""/>
    <s v="RS DQLab"/>
    <x v="1"/>
    <s v=""/>
    <s v=""/>
    <s v=""/>
    <n v="18816"/>
    <n v="188160"/>
  </r>
  <r>
    <s v="DQ-03228"/>
    <x v="494"/>
    <x v="1"/>
    <s v="OB0002"/>
    <s v="Decolsen 1 Strip 4 Tablet"/>
    <s v="Obat Batuk &amp; Pilek"/>
    <s v="OB0002|"/>
    <n v="8"/>
    <m/>
    <s v=""/>
    <s v="RS DQLab"/>
    <x v="1"/>
    <s v=""/>
    <s v=""/>
    <s v=""/>
    <n v="2915"/>
    <n v="23320"/>
  </r>
  <r>
    <s v="DQ-03229"/>
    <x v="494"/>
    <x v="1"/>
    <s v="OB0006"/>
    <s v="Ultraflu Box Isi 25 Strip"/>
    <s v="Obat Batuk &amp; Pilek"/>
    <s v="OB0006|"/>
    <n v="14"/>
    <m/>
    <s v=""/>
    <s v="RS DQLab"/>
    <x v="1"/>
    <s v=""/>
    <s v=""/>
    <s v=""/>
    <n v="73805"/>
    <n v="1033270"/>
  </r>
  <r>
    <s v="DQ-03230"/>
    <x v="494"/>
    <x v="1"/>
    <s v="OD0001"/>
    <s v="Koolfever"/>
    <s v="Obat Sakit Kepala &amp; Demam"/>
    <s v="OD0001|"/>
    <n v="106"/>
    <m/>
    <s v=""/>
    <s v="RS DQLab"/>
    <x v="1"/>
    <s v=""/>
    <s v=""/>
    <s v=""/>
    <n v="7620"/>
    <n v="807720"/>
  </r>
  <r>
    <s v="DQ-03231"/>
    <x v="494"/>
    <x v="1"/>
    <s v="OH0004"/>
    <s v="Amlodipine Besilate"/>
    <s v="Obat Hipertensi"/>
    <s v="OH0004|"/>
    <n v="45"/>
    <m/>
    <s v=""/>
    <s v="RS DQLab"/>
    <x v="1"/>
    <s v=""/>
    <s v=""/>
    <s v=""/>
    <n v="7504"/>
    <n v="337680"/>
  </r>
  <r>
    <s v="DQ-03232"/>
    <x v="494"/>
    <x v="1"/>
    <s v="OH0006"/>
    <s v="Irvell 150MG Box 20 Tablet"/>
    <s v="Obat Hipertensi"/>
    <s v="OH0006|"/>
    <n v="176"/>
    <m/>
    <s v=""/>
    <s v="RS DQLab"/>
    <x v="1"/>
    <s v=""/>
    <s v=""/>
    <s v=""/>
    <n v="146871"/>
    <n v="25849296"/>
  </r>
  <r>
    <s v="DQ-03233"/>
    <x v="494"/>
    <x v="1"/>
    <s v="OD0005"/>
    <s v="Panadol Anak Tablet 1 Strip"/>
    <s v="Obat Sakit Kepala &amp; Demam"/>
    <s v="OD0005|"/>
    <n v="151"/>
    <m/>
    <s v=""/>
    <s v="RS DQLab"/>
    <x v="1"/>
    <s v=""/>
    <s v=""/>
    <s v=""/>
    <n v="25450"/>
    <n v="3842950"/>
  </r>
  <r>
    <s v="DQ-03234"/>
    <x v="495"/>
    <x v="1"/>
    <s v="OD0008"/>
    <s v="Bodrex Extra"/>
    <s v="Obat Sakit Kepala &amp; Demam"/>
    <s v="OD0008|"/>
    <n v="39"/>
    <m/>
    <s v=""/>
    <s v="RS DQLab"/>
    <x v="1"/>
    <s v=""/>
    <s v=""/>
    <s v=""/>
    <n v="51753"/>
    <n v="2018367"/>
  </r>
  <r>
    <s v="DQ-03235"/>
    <x v="495"/>
    <x v="1"/>
    <s v="OD0008"/>
    <s v="Bodrex Extra"/>
    <s v="Obat Sakit Kepala &amp; Demam"/>
    <s v="OD0008|"/>
    <n v="3"/>
    <m/>
    <s v=""/>
    <s v="RS DQLab"/>
    <x v="1"/>
    <s v=""/>
    <s v=""/>
    <s v=""/>
    <n v="51753"/>
    <n v="155259"/>
  </r>
  <r>
    <s v="DQ-03236"/>
    <x v="495"/>
    <x v="1"/>
    <s v="OA0005"/>
    <s v="Bedak Heroxyn 150 gr"/>
    <s v="Obat Alergi"/>
    <s v="OA0005|"/>
    <n v="7"/>
    <m/>
    <s v=""/>
    <s v="RS DQLab"/>
    <x v="1"/>
    <s v=""/>
    <s v=""/>
    <s v=""/>
    <n v="17170"/>
    <n v="120190"/>
  </r>
  <r>
    <s v="DQ-03237"/>
    <x v="495"/>
    <x v="1"/>
    <s v="OA0001"/>
    <s v="Ozen 10 MG Blister"/>
    <s v="Obat Alergi"/>
    <s v="OA0001|"/>
    <n v="98"/>
    <m/>
    <s v=""/>
    <s v="RS DQLab"/>
    <x v="1"/>
    <s v=""/>
    <s v=""/>
    <s v=""/>
    <n v="18816"/>
    <n v="1843968"/>
  </r>
  <r>
    <s v="DQ-03238"/>
    <x v="496"/>
    <x v="1"/>
    <s v="OB0002"/>
    <s v="Decolsen 1 Strip 4 Tablet"/>
    <s v="Obat Batuk &amp; Pilek"/>
    <s v="OB0002|"/>
    <n v="97"/>
    <m/>
    <s v=""/>
    <s v="RS DQLab"/>
    <x v="1"/>
    <s v=""/>
    <s v=""/>
    <s v=""/>
    <n v="2915"/>
    <n v="282755"/>
  </r>
  <r>
    <s v="DQ-03239"/>
    <x v="496"/>
    <x v="1"/>
    <s v="OD0008"/>
    <s v="Bodrex Extra"/>
    <s v="Obat Sakit Kepala &amp; Demam"/>
    <s v="OD0008|"/>
    <n v="47"/>
    <m/>
    <s v=""/>
    <s v="RS DQLab"/>
    <x v="1"/>
    <s v=""/>
    <s v=""/>
    <s v=""/>
    <n v="51753"/>
    <n v="2432391"/>
  </r>
  <r>
    <s v="DQ-03240"/>
    <x v="496"/>
    <x v="1"/>
    <s v="OH0003"/>
    <s v="Candesartan Ogb Dexa"/>
    <s v="Obat Hipertensi"/>
    <s v="OH0003|"/>
    <n v="32"/>
    <m/>
    <s v=""/>
    <s v="RS DQLab"/>
    <x v="1"/>
    <s v=""/>
    <s v=""/>
    <s v=""/>
    <n v="5095"/>
    <n v="163040"/>
  </r>
  <r>
    <s v="DQ-03241"/>
    <x v="496"/>
    <x v="1"/>
    <s v="OD0007"/>
    <s v="Sanmol Paracetamol"/>
    <s v="Obat Sakit Kepala &amp; Demam"/>
    <s v="OD0007|"/>
    <n v="186"/>
    <m/>
    <s v=""/>
    <s v="RS DQLab"/>
    <x v="1"/>
    <s v=""/>
    <s v=""/>
    <s v=""/>
    <n v="16261"/>
    <n v="3024546"/>
  </r>
  <r>
    <s v="DQ-03242"/>
    <x v="496"/>
    <x v="1"/>
    <s v="OH0004"/>
    <s v="Amlodipine Besilate"/>
    <s v="Obat Hipertensi"/>
    <s v="OH0004|"/>
    <n v="317"/>
    <m/>
    <s v=""/>
    <s v="RS DQLab"/>
    <x v="1"/>
    <s v=""/>
    <s v=""/>
    <s v=""/>
    <n v="7504"/>
    <n v="2378768"/>
  </r>
  <r>
    <s v="DQ-03243"/>
    <x v="496"/>
    <x v="1"/>
    <s v="OB0001"/>
    <s v="Neozep Forte 1 Strip 4 Tablet"/>
    <s v="Obat Batuk &amp; Pilek"/>
    <s v="OB0001|"/>
    <n v="142"/>
    <m/>
    <s v=""/>
    <s v="RS DQLab"/>
    <x v="1"/>
    <s v=""/>
    <s v=""/>
    <s v=""/>
    <n v="2338"/>
    <n v="331996"/>
  </r>
  <r>
    <s v="DQ-03244"/>
    <x v="496"/>
    <x v="1"/>
    <s v="OA0001"/>
    <s v="Ozen 10 MG Blister"/>
    <s v="Obat Alergi"/>
    <s v="OA0001|"/>
    <n v="68"/>
    <m/>
    <s v=""/>
    <s v="RS DQLab"/>
    <x v="1"/>
    <s v=""/>
    <s v=""/>
    <s v=""/>
    <n v="18816"/>
    <n v="1279488"/>
  </r>
  <r>
    <s v="DQ-03245"/>
    <x v="497"/>
    <x v="1"/>
    <s v="OB0002"/>
    <s v="Decolsen 1 Strip 4 Tablet"/>
    <s v="Obat Batuk &amp; Pilek"/>
    <s v="OB0002|"/>
    <n v="79"/>
    <m/>
    <s v=""/>
    <s v="RS DQLab"/>
    <x v="1"/>
    <s v=""/>
    <s v=""/>
    <s v=""/>
    <n v="2915"/>
    <n v="230285"/>
  </r>
  <r>
    <s v="DQ-03246"/>
    <x v="497"/>
    <x v="1"/>
    <s v="OD0008"/>
    <s v="Bodrex Extra"/>
    <s v="Obat Sakit Kepala &amp; Demam"/>
    <s v="OD0008|"/>
    <n v="47"/>
    <m/>
    <s v=""/>
    <s v="RS DQLab"/>
    <x v="1"/>
    <s v=""/>
    <s v=""/>
    <s v=""/>
    <n v="51753"/>
    <n v="2432391"/>
  </r>
  <r>
    <s v="DQ-03247"/>
    <x v="497"/>
    <x v="1"/>
    <s v="OD0009"/>
    <s v="Sanmol 500 MG 4 Tablet"/>
    <s v="Obat Sakit Kepala &amp; Demam"/>
    <s v="OD0009|"/>
    <n v="29"/>
    <m/>
    <s v=""/>
    <s v="RS DQLab"/>
    <x v="1"/>
    <s v=""/>
    <s v=""/>
    <s v=""/>
    <n v="1619"/>
    <n v="46951"/>
  </r>
  <r>
    <s v="DQ-03248"/>
    <x v="497"/>
    <x v="1"/>
    <s v="OD0009"/>
    <s v="Sanmol 500 MG 4 Tablet"/>
    <s v="Obat Sakit Kepala &amp; Demam"/>
    <s v="OD0009|"/>
    <n v="43"/>
    <m/>
    <s v=""/>
    <s v="RS DQLab"/>
    <x v="1"/>
    <s v=""/>
    <s v=""/>
    <s v=""/>
    <n v="1619"/>
    <n v="69617"/>
  </r>
  <r>
    <s v="DQ-03249"/>
    <x v="497"/>
    <x v="1"/>
    <s v="OH0003"/>
    <s v="Candesartan Ogb Dexa"/>
    <s v="Obat Hipertensi"/>
    <s v="OH0003|"/>
    <n v="4"/>
    <m/>
    <s v=""/>
    <s v="RS DQLab"/>
    <x v="1"/>
    <s v=""/>
    <s v=""/>
    <s v=""/>
    <n v="5095"/>
    <n v="20380"/>
  </r>
  <r>
    <s v="DQ-03250"/>
    <x v="497"/>
    <x v="1"/>
    <s v="OA0006"/>
    <s v="Dexteem Box Plus 100 Tablet"/>
    <s v="Obat Alergi"/>
    <s v="OA0006|"/>
    <n v="51"/>
    <m/>
    <s v=""/>
    <s v="RS DQLab"/>
    <x v="1"/>
    <s v=""/>
    <s v=""/>
    <s v=""/>
    <n v="25449"/>
    <n v="1297899"/>
  </r>
  <r>
    <s v="DQ-03251"/>
    <x v="497"/>
    <x v="1"/>
    <s v="OD0007"/>
    <s v="Sanmol Paracetamol"/>
    <s v="Obat Sakit Kepala &amp; Demam"/>
    <s v="OD0007|"/>
    <n v="325"/>
    <m/>
    <s v=""/>
    <s v="RS DQLab"/>
    <x v="1"/>
    <s v=""/>
    <s v=""/>
    <s v=""/>
    <n v="16261"/>
    <n v="5284825"/>
  </r>
  <r>
    <s v="DQ-03252"/>
    <x v="497"/>
    <x v="1"/>
    <s v="OD0011"/>
    <s v="Paramex Tablet / Obat"/>
    <s v="Obat Sakit Kepala &amp; Demam"/>
    <s v="OD0011|"/>
    <n v="39"/>
    <m/>
    <s v=""/>
    <s v="RS DQLab"/>
    <x v="1"/>
    <s v=""/>
    <s v=""/>
    <s v=""/>
    <n v="2586"/>
    <n v="100854"/>
  </r>
  <r>
    <s v="DQ-03253"/>
    <x v="497"/>
    <x v="1"/>
    <s v="OH0001"/>
    <s v="Carditens"/>
    <s v="Obat Hipertensi"/>
    <s v="OH0001|"/>
    <n v="86"/>
    <m/>
    <s v=""/>
    <s v="RS DQLab"/>
    <x v="1"/>
    <s v=""/>
    <s v=""/>
    <s v=""/>
    <n v="100900"/>
    <n v="8677400"/>
  </r>
  <r>
    <s v="DQ-03254"/>
    <x v="498"/>
    <x v="1"/>
    <s v="OB0002"/>
    <s v="Decolsen 1 Strip 4 Tablet"/>
    <s v="Obat Batuk &amp; Pilek"/>
    <s v="OB0002|"/>
    <n v="14"/>
    <m/>
    <s v=""/>
    <s v="RS DQLab"/>
    <x v="1"/>
    <s v=""/>
    <s v=""/>
    <s v=""/>
    <n v="2915"/>
    <n v="40810"/>
  </r>
  <r>
    <s v="DQ-03255"/>
    <x v="498"/>
    <x v="1"/>
    <s v="OT0001"/>
    <s v="Otilon Ear Drops 8 mL"/>
    <s v="Obat Telinga"/>
    <s v="OT0001|"/>
    <n v="16"/>
    <m/>
    <s v=""/>
    <s v="RS DQLab"/>
    <x v="1"/>
    <s v=""/>
    <s v=""/>
    <s v=""/>
    <n v="55935"/>
    <n v="894960"/>
  </r>
  <r>
    <s v="DQ-03256"/>
    <x v="498"/>
    <x v="1"/>
    <s v="OB0006"/>
    <s v="Ultraflu Box Isi 25 Strip"/>
    <s v="Obat Batuk &amp; Pilek"/>
    <s v="OB0006|"/>
    <n v="27"/>
    <m/>
    <s v=""/>
    <s v="RS DQLab"/>
    <x v="1"/>
    <s v=""/>
    <s v=""/>
    <s v=""/>
    <n v="73805"/>
    <n v="1992735"/>
  </r>
  <r>
    <s v="DQ-03257"/>
    <x v="498"/>
    <x v="1"/>
    <s v="OA0004"/>
    <s v="Bisoprolol Ogb Dexa"/>
    <s v="Obat Alergi"/>
    <s v="OA0004|"/>
    <n v="52"/>
    <m/>
    <s v=""/>
    <s v="RS DQLab"/>
    <x v="1"/>
    <s v=""/>
    <s v=""/>
    <s v=""/>
    <n v="10180"/>
    <n v="529360"/>
  </r>
  <r>
    <s v="DQ-03258"/>
    <x v="498"/>
    <x v="1"/>
    <s v="OB0007"/>
    <s v="Vicks Inhaler 0.5 mL"/>
    <s v="Obat Batuk &amp; Pilek"/>
    <s v="OB0007|"/>
    <n v="12"/>
    <m/>
    <s v=""/>
    <s v="RS DQLab"/>
    <x v="1"/>
    <s v=""/>
    <s v=""/>
    <s v=""/>
    <n v="16430"/>
    <n v="197160"/>
  </r>
  <r>
    <s v="DQ-03259"/>
    <x v="498"/>
    <x v="1"/>
    <s v="OB0004"/>
    <s v="Lo Han Kuo Infusion 12"/>
    <s v="Obat Batuk &amp; Pilek"/>
    <s v="OB0004|"/>
    <n v="14"/>
    <m/>
    <s v=""/>
    <s v="RS DQLab"/>
    <x v="1"/>
    <s v=""/>
    <s v=""/>
    <s v=""/>
    <n v="24179"/>
    <n v="338506"/>
  </r>
  <r>
    <s v="DQ-03260"/>
    <x v="498"/>
    <x v="1"/>
    <s v="OH0004"/>
    <s v="Amlodipine Besilate"/>
    <s v="Obat Hipertensi"/>
    <s v="OH0004|"/>
    <n v="95"/>
    <m/>
    <s v=""/>
    <s v="RS DQLab"/>
    <x v="1"/>
    <s v=""/>
    <s v=""/>
    <s v=""/>
    <n v="7504"/>
    <n v="712880"/>
  </r>
  <r>
    <s v="DQ-03261"/>
    <x v="498"/>
    <x v="1"/>
    <s v="OH0006"/>
    <s v="Irvell 150MG Box 20 Tablet"/>
    <s v="Obat Hipertensi"/>
    <s v="OH0006|"/>
    <n v="6"/>
    <m/>
    <s v=""/>
    <s v="RS DQLab"/>
    <x v="1"/>
    <s v=""/>
    <s v=""/>
    <s v=""/>
    <n v="146871"/>
    <n v="881226"/>
  </r>
  <r>
    <s v="DQ-03262"/>
    <x v="498"/>
    <x v="1"/>
    <s v="OB0008"/>
    <s v="Konidin 4 Tablet"/>
    <s v="Obat Batuk &amp; Pilek"/>
    <s v="OB0008|"/>
    <n v="15"/>
    <m/>
    <s v=""/>
    <s v="RS DQLab"/>
    <x v="1"/>
    <s v=""/>
    <s v=""/>
    <s v=""/>
    <n v="2490"/>
    <n v="37350"/>
  </r>
  <r>
    <s v="DQ-03263"/>
    <x v="499"/>
    <x v="1"/>
    <s v="OD0008"/>
    <s v="Bodrex Extra"/>
    <s v="Obat Sakit Kepala &amp; Demam"/>
    <s v="OD0008|"/>
    <n v="30"/>
    <m/>
    <s v=""/>
    <s v="RS DQLab"/>
    <x v="1"/>
    <s v=""/>
    <s v=""/>
    <s v=""/>
    <n v="51753"/>
    <n v="1552590"/>
  </r>
  <r>
    <s v="DQ-03264"/>
    <x v="499"/>
    <x v="1"/>
    <s v="OA0005"/>
    <s v="Bedak Heroxyn 150 gr"/>
    <s v="Obat Alergi"/>
    <s v="OA0005|"/>
    <n v="74"/>
    <m/>
    <s v=""/>
    <s v="RS DQLab"/>
    <x v="1"/>
    <s v=""/>
    <s v=""/>
    <s v=""/>
    <n v="17170"/>
    <n v="1270580"/>
  </r>
  <r>
    <s v="DQ-03265"/>
    <x v="499"/>
    <x v="1"/>
    <s v="OD0009"/>
    <s v="Sanmol 500 MG 4 Tablet"/>
    <s v="Obat Sakit Kepala &amp; Demam"/>
    <s v="OD0009|"/>
    <n v="36"/>
    <m/>
    <s v=""/>
    <s v="RS DQLab"/>
    <x v="1"/>
    <s v=""/>
    <s v=""/>
    <s v=""/>
    <n v="1619"/>
    <n v="58284"/>
  </r>
  <r>
    <s v="DQ-03266"/>
    <x v="499"/>
    <x v="1"/>
    <s v="OA0003"/>
    <s v="Acetylcysteine Mahakam 200 mg"/>
    <s v="Obat Alergi"/>
    <s v="OA0003|"/>
    <n v="20"/>
    <m/>
    <s v=""/>
    <s v="RS DQLab"/>
    <x v="1"/>
    <s v=""/>
    <s v=""/>
    <s v=""/>
    <n v="33330"/>
    <n v="666600"/>
  </r>
  <r>
    <s v="DQ-03267"/>
    <x v="499"/>
    <x v="1"/>
    <s v="OH0004"/>
    <s v="Amlodipine Besilate"/>
    <s v="Obat Hipertensi"/>
    <s v="OH0004|"/>
    <n v="30"/>
    <m/>
    <s v=""/>
    <s v="RS DQLab"/>
    <x v="1"/>
    <s v=""/>
    <s v=""/>
    <s v=""/>
    <n v="7504"/>
    <n v="225120"/>
  </r>
  <r>
    <s v="DQ-03268"/>
    <x v="500"/>
    <x v="1"/>
    <s v="OH0005"/>
    <s v="Irbesartan"/>
    <s v="Obat Hipertensi"/>
    <s v="OH0005|"/>
    <n v="15"/>
    <m/>
    <s v=""/>
    <s v="RS DQLab"/>
    <x v="1"/>
    <s v=""/>
    <s v=""/>
    <s v=""/>
    <n v="109447"/>
    <n v="1641705"/>
  </r>
  <r>
    <s v="DQ-03269"/>
    <x v="500"/>
    <x v="1"/>
    <s v="OK0002"/>
    <s v="Hyperchol 100 MG 12 KPS"/>
    <s v="Obat Kolesterol"/>
    <s v="OK0002|"/>
    <n v="1725"/>
    <m/>
    <s v=""/>
    <s v="RS DQLab"/>
    <x v="1"/>
    <s v=""/>
    <s v=""/>
    <s v=""/>
    <n v="43442"/>
    <n v="74937450"/>
  </r>
  <r>
    <s v="DQ-03270"/>
    <x v="500"/>
    <x v="1"/>
    <s v="OB0004"/>
    <s v="Lo Han Kuo Infusion 12"/>
    <s v="Obat Batuk &amp; Pilek"/>
    <s v="OB0004|"/>
    <n v="3"/>
    <m/>
    <s v=""/>
    <s v="RS DQLab"/>
    <x v="1"/>
    <s v=""/>
    <s v=""/>
    <s v=""/>
    <n v="24179"/>
    <n v="72537"/>
  </r>
  <r>
    <s v="DQ-03271"/>
    <x v="501"/>
    <x v="1"/>
    <s v="OA0005"/>
    <s v="Bedak Heroxyn 150 gr"/>
    <s v="Obat Alergi"/>
    <s v="OA0005|"/>
    <n v="25"/>
    <m/>
    <s v=""/>
    <s v="RS DQLab"/>
    <x v="1"/>
    <s v=""/>
    <s v=""/>
    <s v=""/>
    <n v="17170"/>
    <n v="429250"/>
  </r>
  <r>
    <s v="DQ-03272"/>
    <x v="501"/>
    <x v="1"/>
    <s v="OH0005"/>
    <s v="Irbesartan"/>
    <s v="Obat Hipertensi"/>
    <s v="OH0005|"/>
    <n v="33"/>
    <m/>
    <s v=""/>
    <s v="RS DQLab"/>
    <x v="1"/>
    <s v=""/>
    <s v=""/>
    <s v=""/>
    <n v="109447"/>
    <n v="3611751"/>
  </r>
  <r>
    <s v="DQ-03273"/>
    <x v="501"/>
    <x v="1"/>
    <s v="OA0006"/>
    <s v="Dexteem Box Plus 100 Tablet"/>
    <s v="Obat Alergi"/>
    <s v="OA0006|"/>
    <n v="48"/>
    <m/>
    <s v=""/>
    <s v="RS DQLab"/>
    <x v="1"/>
    <s v=""/>
    <s v=""/>
    <s v=""/>
    <n v="25449"/>
    <n v="1221552"/>
  </r>
  <r>
    <s v="DQ-03274"/>
    <x v="501"/>
    <x v="1"/>
    <s v="OD0007"/>
    <s v="Sanmol Paracetamol"/>
    <s v="Obat Sakit Kepala &amp; Demam"/>
    <s v="OD0007|"/>
    <n v="21"/>
    <m/>
    <s v=""/>
    <s v="RS DQLab"/>
    <x v="1"/>
    <s v=""/>
    <s v=""/>
    <s v=""/>
    <n v="16261"/>
    <n v="341481"/>
  </r>
  <r>
    <s v="DQ-03275"/>
    <x v="501"/>
    <x v="1"/>
    <s v="OB0006"/>
    <s v="Ultraflu Box Isi 25 Strip"/>
    <s v="Obat Batuk &amp; Pilek"/>
    <s v="OB0006|"/>
    <n v="185"/>
    <m/>
    <s v=""/>
    <s v="RS DQLab"/>
    <x v="1"/>
    <s v=""/>
    <s v=""/>
    <s v=""/>
    <n v="73805"/>
    <n v="13653925"/>
  </r>
  <r>
    <s v="DQ-03276"/>
    <x v="501"/>
    <x v="1"/>
    <s v="OD0001"/>
    <s v="Koolfever"/>
    <s v="Obat Sakit Kepala &amp; Demam"/>
    <s v="OD0001|"/>
    <n v="31"/>
    <m/>
    <s v=""/>
    <s v="RS DQLab"/>
    <x v="1"/>
    <s v=""/>
    <s v=""/>
    <s v=""/>
    <n v="7620"/>
    <n v="236220"/>
  </r>
  <r>
    <s v="DQ-03277"/>
    <x v="501"/>
    <x v="1"/>
    <s v="OB0007"/>
    <s v="Vicks Inhaler 0.5 mL"/>
    <s v="Obat Batuk &amp; Pilek"/>
    <s v="OB0007|"/>
    <n v="13"/>
    <m/>
    <s v=""/>
    <s v="RS DQLab"/>
    <x v="1"/>
    <s v=""/>
    <s v=""/>
    <s v=""/>
    <n v="16430"/>
    <n v="213590"/>
  </r>
  <r>
    <s v="DQ-03278"/>
    <x v="501"/>
    <x v="1"/>
    <s v="OH0004"/>
    <s v="Amlodipine Besilate"/>
    <s v="Obat Hipertensi"/>
    <s v="OH0004|"/>
    <n v="2"/>
    <m/>
    <s v=""/>
    <s v="RS DQLab"/>
    <x v="1"/>
    <s v=""/>
    <s v=""/>
    <s v=""/>
    <n v="7504"/>
    <n v="15008"/>
  </r>
  <r>
    <s v="DQ-03279"/>
    <x v="501"/>
    <x v="1"/>
    <s v="OD0005"/>
    <s v="Panadol Anak Tablet 1 Strip"/>
    <s v="Obat Sakit Kepala &amp; Demam"/>
    <s v="OD0005|"/>
    <n v="44"/>
    <m/>
    <s v=""/>
    <s v="RS DQLab"/>
    <x v="1"/>
    <s v=""/>
    <s v=""/>
    <s v=""/>
    <n v="25450"/>
    <n v="1119800"/>
  </r>
  <r>
    <s v="DQ-03280"/>
    <x v="502"/>
    <x v="1"/>
    <s v="OB0002"/>
    <s v="Decolsen 1 Strip 4 Tablet"/>
    <s v="Obat Batuk &amp; Pilek"/>
    <s v="OB0002|"/>
    <n v="18"/>
    <m/>
    <s v=""/>
    <s v="RS DQLab"/>
    <x v="1"/>
    <s v=""/>
    <s v=""/>
    <s v=""/>
    <n v="2915"/>
    <n v="52470"/>
  </r>
  <r>
    <s v="DQ-03281"/>
    <x v="502"/>
    <x v="1"/>
    <s v="OH0005"/>
    <s v="Irbesartan"/>
    <s v="Obat Hipertensi"/>
    <s v="OH0005|"/>
    <n v="31"/>
    <m/>
    <s v=""/>
    <s v="RS DQLab"/>
    <x v="1"/>
    <s v=""/>
    <s v=""/>
    <s v=""/>
    <n v="109447"/>
    <n v="3392857"/>
  </r>
  <r>
    <s v="DQ-03282"/>
    <x v="502"/>
    <x v="1"/>
    <s v="OH0003"/>
    <s v="Candesartan Ogb Dexa"/>
    <s v="Obat Hipertensi"/>
    <s v="OH0003|"/>
    <n v="32"/>
    <m/>
    <s v=""/>
    <s v="RS DQLab"/>
    <x v="1"/>
    <s v=""/>
    <s v=""/>
    <s v=""/>
    <n v="5095"/>
    <n v="163040"/>
  </r>
  <r>
    <s v="DQ-03283"/>
    <x v="502"/>
    <x v="1"/>
    <s v="OH0003"/>
    <s v="Candesartan Ogb Dexa"/>
    <s v="Obat Hipertensi"/>
    <s v="OH0003|"/>
    <n v="9"/>
    <m/>
    <s v=""/>
    <s v="RS DQLab"/>
    <x v="1"/>
    <s v=""/>
    <s v=""/>
    <s v=""/>
    <n v="5095"/>
    <n v="45855"/>
  </r>
  <r>
    <s v="DQ-03284"/>
    <x v="502"/>
    <x v="1"/>
    <s v="OD0001"/>
    <s v="Koolfever"/>
    <s v="Obat Sakit Kepala &amp; Demam"/>
    <s v="OD0001|"/>
    <n v="4"/>
    <m/>
    <s v=""/>
    <s v="RS DQLab"/>
    <x v="1"/>
    <s v=""/>
    <s v=""/>
    <s v=""/>
    <n v="7620"/>
    <n v="30480"/>
  </r>
  <r>
    <s v="DQ-03285"/>
    <x v="502"/>
    <x v="1"/>
    <s v="OB0004"/>
    <s v="Lo Han Kuo Infusion 12"/>
    <s v="Obat Batuk &amp; Pilek"/>
    <s v="OB0004|"/>
    <n v="10"/>
    <m/>
    <s v=""/>
    <s v="RS DQLab"/>
    <x v="1"/>
    <s v=""/>
    <s v=""/>
    <s v=""/>
    <n v="24179"/>
    <n v="241790"/>
  </r>
  <r>
    <s v="DQ-03286"/>
    <x v="503"/>
    <x v="1"/>
    <s v="OB0002"/>
    <s v="Decolsen 1 Strip 4 Tablet"/>
    <s v="Obat Batuk &amp; Pilek"/>
    <s v="OB0002|"/>
    <n v="58"/>
    <m/>
    <s v=""/>
    <s v="RS DQLab"/>
    <x v="1"/>
    <s v=""/>
    <s v=""/>
    <s v=""/>
    <n v="2915"/>
    <n v="169070"/>
  </r>
  <r>
    <s v="DQ-03287"/>
    <x v="503"/>
    <x v="1"/>
    <s v="OA0005"/>
    <s v="Bedak Heroxyn 150 gr"/>
    <s v="Obat Alergi"/>
    <s v="OA0005|"/>
    <n v="2"/>
    <m/>
    <s v=""/>
    <s v="RS DQLab"/>
    <x v="1"/>
    <s v=""/>
    <s v=""/>
    <s v=""/>
    <n v="17170"/>
    <n v="34340"/>
  </r>
  <r>
    <s v="DQ-03288"/>
    <x v="503"/>
    <x v="1"/>
    <s v="OH0005"/>
    <s v="Irbesartan"/>
    <s v="Obat Hipertensi"/>
    <s v="OH0005|"/>
    <n v="35"/>
    <m/>
    <s v=""/>
    <s v="RS DQLab"/>
    <x v="1"/>
    <s v=""/>
    <s v=""/>
    <s v=""/>
    <n v="109447"/>
    <n v="3830645"/>
  </r>
  <r>
    <s v="DQ-03289"/>
    <x v="503"/>
    <x v="1"/>
    <s v="OT0001"/>
    <s v="Otilon Ear Drops 8 mL"/>
    <s v="Obat Telinga"/>
    <s v="OT0001|"/>
    <n v="42"/>
    <m/>
    <s v=""/>
    <s v="RS DQLab"/>
    <x v="1"/>
    <s v=""/>
    <s v=""/>
    <s v=""/>
    <n v="55935"/>
    <n v="2349270"/>
  </r>
  <r>
    <s v="DQ-03290"/>
    <x v="503"/>
    <x v="1"/>
    <s v="OD0007"/>
    <s v="Sanmol Paracetamol"/>
    <s v="Obat Sakit Kepala &amp; Demam"/>
    <s v="OD0007|"/>
    <n v="13"/>
    <m/>
    <s v=""/>
    <s v="RS DQLab"/>
    <x v="1"/>
    <s v=""/>
    <s v=""/>
    <s v=""/>
    <n v="16261"/>
    <n v="211393"/>
  </r>
  <r>
    <s v="DQ-03291"/>
    <x v="503"/>
    <x v="1"/>
    <s v="OB0001"/>
    <s v="Neozep Forte 1 Strip 4 Tablet"/>
    <s v="Obat Batuk &amp; Pilek"/>
    <s v="OB0001|"/>
    <n v="33"/>
    <m/>
    <s v=""/>
    <s v="RS DQLab"/>
    <x v="1"/>
    <s v=""/>
    <s v=""/>
    <s v=""/>
    <n v="2338"/>
    <n v="77154"/>
  </r>
  <r>
    <s v="DQ-03292"/>
    <x v="503"/>
    <x v="1"/>
    <s v="OD0005"/>
    <s v="Panadol Anak Tablet 1 Strip"/>
    <s v="Obat Sakit Kepala &amp; Demam"/>
    <s v="OD0005|"/>
    <n v="114"/>
    <m/>
    <s v=""/>
    <s v="RS DQLab"/>
    <x v="1"/>
    <s v=""/>
    <s v=""/>
    <s v=""/>
    <n v="25450"/>
    <n v="2901300"/>
  </r>
  <r>
    <s v="DQ-03293"/>
    <x v="504"/>
    <x v="1"/>
    <s v="OB0006"/>
    <s v="Ultraflu Box Isi 25 Strip"/>
    <s v="Obat Batuk &amp; Pilek"/>
    <s v="OB0006|"/>
    <n v="6"/>
    <m/>
    <s v=""/>
    <s v="RS DQLab"/>
    <x v="1"/>
    <s v=""/>
    <s v=""/>
    <s v=""/>
    <n v="73805"/>
    <n v="442830"/>
  </r>
  <r>
    <s v="DQ-03294"/>
    <x v="504"/>
    <x v="1"/>
    <s v="OD0001"/>
    <s v="Koolfever"/>
    <s v="Obat Sakit Kepala &amp; Demam"/>
    <s v="OD0001|"/>
    <n v="68"/>
    <m/>
    <s v=""/>
    <s v="RS DQLab"/>
    <x v="1"/>
    <s v=""/>
    <s v=""/>
    <s v=""/>
    <n v="7620"/>
    <n v="518160"/>
  </r>
  <r>
    <s v="DQ-03295"/>
    <x v="504"/>
    <x v="1"/>
    <s v="OD0001"/>
    <s v="Koolfever"/>
    <s v="Obat Sakit Kepala &amp; Demam"/>
    <s v="OD0001|"/>
    <n v="429"/>
    <m/>
    <s v=""/>
    <s v="RS DQLab"/>
    <x v="1"/>
    <s v=""/>
    <s v=""/>
    <s v=""/>
    <n v="7620"/>
    <n v="3268980"/>
  </r>
  <r>
    <s v="DQ-03296"/>
    <x v="504"/>
    <x v="1"/>
    <s v="OA0003"/>
    <s v="Acetylcysteine Mahakam 200 mg"/>
    <s v="Obat Alergi"/>
    <s v="OA0003|"/>
    <n v="0"/>
    <m/>
    <s v=""/>
    <s v="RS DQLab"/>
    <x v="1"/>
    <s v=""/>
    <s v=""/>
    <s v=""/>
    <n v="33330"/>
    <n v="0"/>
  </r>
  <r>
    <s v="DQ-03297"/>
    <x v="504"/>
    <x v="1"/>
    <s v="OB0001"/>
    <s v="Neozep Forte 1 Strip 4 Tablet"/>
    <s v="Obat Batuk &amp; Pilek"/>
    <s v="OB0001|"/>
    <n v="7"/>
    <m/>
    <s v=""/>
    <s v="RS DQLab"/>
    <x v="1"/>
    <s v=""/>
    <s v=""/>
    <s v=""/>
    <n v="2338"/>
    <n v="16366"/>
  </r>
  <r>
    <s v="DQ-03298"/>
    <x v="505"/>
    <x v="1"/>
    <s v="OD0008"/>
    <s v="Bodrex Extra"/>
    <s v="Obat Sakit Kepala &amp; Demam"/>
    <s v="OD0008|"/>
    <n v="76"/>
    <m/>
    <s v=""/>
    <s v="RS DQLab"/>
    <x v="1"/>
    <s v=""/>
    <s v=""/>
    <s v=""/>
    <n v="51753"/>
    <n v="3933228"/>
  </r>
  <r>
    <s v="DQ-03299"/>
    <x v="505"/>
    <x v="1"/>
    <s v="OA0005"/>
    <s v="Bedak Heroxyn 150 gr"/>
    <s v="Obat Alergi"/>
    <s v="OA0005|"/>
    <n v="19"/>
    <m/>
    <s v=""/>
    <s v="RS DQLab"/>
    <x v="1"/>
    <s v=""/>
    <s v=""/>
    <s v=""/>
    <n v="17170"/>
    <n v="326230"/>
  </r>
  <r>
    <s v="DQ-03300"/>
    <x v="505"/>
    <x v="1"/>
    <s v="OA0006"/>
    <s v="Dexteem Box Plus 100 Tablet"/>
    <s v="Obat Alergi"/>
    <s v="OA0006|"/>
    <n v="1"/>
    <m/>
    <s v=""/>
    <s v="RS DQLab"/>
    <x v="1"/>
    <s v=""/>
    <s v=""/>
    <s v=""/>
    <n v="25449"/>
    <n v="25449"/>
  </r>
  <r>
    <s v="DQ-03301"/>
    <x v="505"/>
    <x v="1"/>
    <s v="OB0006"/>
    <s v="Ultraflu Box Isi 25 Strip"/>
    <s v="Obat Batuk &amp; Pilek"/>
    <s v="OB0006|"/>
    <n v="1"/>
    <m/>
    <s v=""/>
    <s v="RS DQLab"/>
    <x v="1"/>
    <s v=""/>
    <s v=""/>
    <s v=""/>
    <n v="73805"/>
    <n v="73805"/>
  </r>
  <r>
    <s v="DQ-03302"/>
    <x v="505"/>
    <x v="1"/>
    <s v="OH0001"/>
    <s v="Carditens"/>
    <s v="Obat Hipertensi"/>
    <s v="OH0001|"/>
    <n v="124"/>
    <m/>
    <s v=""/>
    <s v="RS DQLab"/>
    <x v="1"/>
    <s v=""/>
    <s v=""/>
    <s v=""/>
    <n v="100900"/>
    <n v="12511600"/>
  </r>
  <r>
    <s v="DQ-03303"/>
    <x v="505"/>
    <x v="1"/>
    <s v="OB0007"/>
    <s v="Vicks Inhaler 0.5 mL"/>
    <s v="Obat Batuk &amp; Pilek"/>
    <s v="OB0007|"/>
    <n v="3"/>
    <m/>
    <s v=""/>
    <s v="RS DQLab"/>
    <x v="1"/>
    <s v=""/>
    <s v=""/>
    <s v=""/>
    <n v="16430"/>
    <n v="49290"/>
  </r>
  <r>
    <s v="DQ-03304"/>
    <x v="506"/>
    <x v="1"/>
    <s v="OD0008"/>
    <s v="Bodrex Extra"/>
    <s v="Obat Sakit Kepala &amp; Demam"/>
    <s v="OD0008|"/>
    <n v="83"/>
    <m/>
    <s v=""/>
    <s v="RS DQLab"/>
    <x v="1"/>
    <s v=""/>
    <s v=""/>
    <s v=""/>
    <n v="51753"/>
    <n v="4295499"/>
  </r>
  <r>
    <s v="DQ-03305"/>
    <x v="506"/>
    <x v="1"/>
    <s v="OA0005"/>
    <s v="Bedak Heroxyn 150 gr"/>
    <s v="Obat Alergi"/>
    <s v="OA0005|"/>
    <n v="63"/>
    <m/>
    <s v=""/>
    <s v="RS DQLab"/>
    <x v="1"/>
    <s v=""/>
    <s v=""/>
    <s v=""/>
    <n v="17170"/>
    <n v="1081710"/>
  </r>
  <r>
    <s v="DQ-03306"/>
    <x v="506"/>
    <x v="1"/>
    <s v="OD0009"/>
    <s v="Sanmol 500 MG 4 Tablet"/>
    <s v="Obat Sakit Kepala &amp; Demam"/>
    <s v="OD0009|"/>
    <n v="8"/>
    <m/>
    <s v=""/>
    <s v="RS DQLab"/>
    <x v="1"/>
    <s v=""/>
    <s v=""/>
    <s v=""/>
    <n v="1619"/>
    <n v="12952"/>
  </r>
  <r>
    <s v="DQ-03307"/>
    <x v="506"/>
    <x v="1"/>
    <s v="OB0006"/>
    <s v="Ultraflu Box Isi 25 Strip"/>
    <s v="Obat Batuk &amp; Pilek"/>
    <s v="OB0006|"/>
    <n v="70"/>
    <m/>
    <s v=""/>
    <s v="RS DQLab"/>
    <x v="1"/>
    <s v=""/>
    <s v=""/>
    <s v=""/>
    <n v="73805"/>
    <n v="5166350"/>
  </r>
  <r>
    <s v="DQ-03308"/>
    <x v="506"/>
    <x v="1"/>
    <s v="OD0001"/>
    <s v="Koolfever"/>
    <s v="Obat Sakit Kepala &amp; Demam"/>
    <s v="OD0001|"/>
    <n v="19"/>
    <m/>
    <s v=""/>
    <s v="RS DQLab"/>
    <x v="1"/>
    <s v=""/>
    <s v=""/>
    <s v=""/>
    <n v="7620"/>
    <n v="144780"/>
  </r>
  <r>
    <s v="DQ-03309"/>
    <x v="506"/>
    <x v="1"/>
    <s v="OK0002"/>
    <s v="Hyperchol 100 MG 12 KPS"/>
    <s v="Obat Kolesterol"/>
    <s v="OK0002|"/>
    <n v="37"/>
    <m/>
    <s v=""/>
    <s v="RS DQLab"/>
    <x v="1"/>
    <s v=""/>
    <s v=""/>
    <s v=""/>
    <n v="43442"/>
    <n v="1607354"/>
  </r>
  <r>
    <s v="DQ-03310"/>
    <x v="506"/>
    <x v="1"/>
    <s v="OK0002"/>
    <s v="Hyperchol 100 MG 12 KPS"/>
    <s v="Obat Kolesterol"/>
    <s v="OK0002|"/>
    <n v="4"/>
    <m/>
    <s v=""/>
    <s v="RS DQLab"/>
    <x v="1"/>
    <s v=""/>
    <s v=""/>
    <s v=""/>
    <n v="43442"/>
    <n v="173768"/>
  </r>
  <r>
    <s v="DQ-03311"/>
    <x v="507"/>
    <x v="1"/>
    <s v="OD0009"/>
    <s v="Sanmol 500 MG 4 Tablet"/>
    <s v="Obat Sakit Kepala &amp; Demam"/>
    <s v="OD0009|"/>
    <n v="34"/>
    <m/>
    <s v=""/>
    <s v="RS DQLab"/>
    <x v="1"/>
    <s v=""/>
    <s v=""/>
    <s v=""/>
    <n v="1619"/>
    <n v="55046"/>
  </r>
  <r>
    <s v="DQ-03312"/>
    <x v="507"/>
    <x v="1"/>
    <s v="OD0009"/>
    <s v="Sanmol 500 MG 4 Tablet"/>
    <s v="Obat Sakit Kepala &amp; Demam"/>
    <s v="OD0009|"/>
    <n v="52"/>
    <m/>
    <s v=""/>
    <s v="RS DQLab"/>
    <x v="1"/>
    <s v=""/>
    <s v=""/>
    <s v=""/>
    <n v="1619"/>
    <n v="84188"/>
  </r>
  <r>
    <s v="DQ-03313"/>
    <x v="507"/>
    <x v="1"/>
    <s v="OH0003"/>
    <s v="Candesartan Ogb Dexa"/>
    <s v="Obat Hipertensi"/>
    <s v="OH0003|"/>
    <n v="31"/>
    <m/>
    <s v=""/>
    <s v="RS DQLab"/>
    <x v="1"/>
    <s v=""/>
    <s v=""/>
    <s v=""/>
    <n v="5095"/>
    <n v="157945"/>
  </r>
  <r>
    <s v="DQ-03314"/>
    <x v="507"/>
    <x v="1"/>
    <s v="OA0006"/>
    <s v="Dexteem Box Plus 100 Tablet"/>
    <s v="Obat Alergi"/>
    <s v="OA0006|"/>
    <n v="356"/>
    <m/>
    <s v=""/>
    <s v="RS DQLab"/>
    <x v="1"/>
    <s v=""/>
    <s v=""/>
    <s v=""/>
    <n v="25449"/>
    <n v="9059844"/>
  </r>
  <r>
    <s v="DQ-03315"/>
    <x v="507"/>
    <x v="1"/>
    <s v="OA0006"/>
    <s v="Dexteem Box Plus 100 Tablet"/>
    <s v="Obat Alergi"/>
    <s v="OA0006|"/>
    <n v="1"/>
    <m/>
    <s v=""/>
    <s v="RS DQLab"/>
    <x v="1"/>
    <s v=""/>
    <s v=""/>
    <s v=""/>
    <n v="25449"/>
    <n v="25449"/>
  </r>
  <r>
    <s v="DQ-03316"/>
    <x v="507"/>
    <x v="1"/>
    <s v="OA0004"/>
    <s v="Bisoprolol Ogb Dexa"/>
    <s v="Obat Alergi"/>
    <s v="OA0004|"/>
    <n v="8"/>
    <m/>
    <s v=""/>
    <s v="RS DQLab"/>
    <x v="1"/>
    <s v=""/>
    <s v=""/>
    <s v=""/>
    <n v="10180"/>
    <n v="81440"/>
  </r>
  <r>
    <s v="DQ-03317"/>
    <x v="507"/>
    <x v="1"/>
    <s v="OH0006"/>
    <s v="Irvell 150MG Box 20 Tablet"/>
    <s v="Obat Hipertensi"/>
    <s v="OH0006|"/>
    <n v="56"/>
    <m/>
    <s v=""/>
    <s v="RS DQLab"/>
    <x v="1"/>
    <s v=""/>
    <s v=""/>
    <s v=""/>
    <n v="146871"/>
    <n v="8224776"/>
  </r>
  <r>
    <s v="DQ-03318"/>
    <x v="507"/>
    <x v="1"/>
    <s v="OH0002"/>
    <s v="Concor 5MG Strip 10"/>
    <s v="Obat Hipertensi"/>
    <s v="OH0002|"/>
    <n v="11"/>
    <m/>
    <s v=""/>
    <s v="RS DQLab"/>
    <x v="1"/>
    <s v=""/>
    <s v=""/>
    <s v=""/>
    <n v="103632"/>
    <n v="1139952"/>
  </r>
  <r>
    <s v="DQ-03319"/>
    <x v="508"/>
    <x v="1"/>
    <s v="OB0002"/>
    <s v="Decolsen 1 Strip 4 Tablet"/>
    <s v="Obat Batuk &amp; Pilek"/>
    <s v="OB0002|"/>
    <n v="9"/>
    <m/>
    <s v=""/>
    <s v="RS DQLab"/>
    <x v="1"/>
    <s v=""/>
    <s v=""/>
    <s v=""/>
    <n v="2915"/>
    <n v="26235"/>
  </r>
  <r>
    <s v="DQ-03320"/>
    <x v="508"/>
    <x v="1"/>
    <s v="OA0006"/>
    <s v="Dexteem Box Plus 100 Tablet"/>
    <s v="Obat Alergi"/>
    <s v="OA0006|"/>
    <n v="13"/>
    <m/>
    <s v=""/>
    <s v="RS DQLab"/>
    <x v="1"/>
    <s v=""/>
    <s v=""/>
    <s v=""/>
    <n v="25449"/>
    <n v="330837"/>
  </r>
  <r>
    <s v="DQ-03321"/>
    <x v="508"/>
    <x v="1"/>
    <s v="OD0011"/>
    <s v="Paramex Tablet / Obat"/>
    <s v="Obat Sakit Kepala &amp; Demam"/>
    <s v="OD0011|"/>
    <n v="10"/>
    <m/>
    <s v=""/>
    <s v="RS DQLab"/>
    <x v="1"/>
    <s v=""/>
    <s v=""/>
    <s v=""/>
    <n v="2586"/>
    <n v="25860"/>
  </r>
  <r>
    <s v="DQ-03322"/>
    <x v="508"/>
    <x v="1"/>
    <s v="OB0007"/>
    <s v="Vicks Inhaler 0.5 mL"/>
    <s v="Obat Batuk &amp; Pilek"/>
    <s v="OB0007|"/>
    <n v="16"/>
    <m/>
    <s v=""/>
    <s v="RS DQLab"/>
    <x v="1"/>
    <s v=""/>
    <s v=""/>
    <s v=""/>
    <n v="16430"/>
    <n v="262880"/>
  </r>
  <r>
    <s v="DQ-03323"/>
    <x v="509"/>
    <x v="1"/>
    <s v="OD0008"/>
    <s v="Bodrex Extra"/>
    <s v="Obat Sakit Kepala &amp; Demam"/>
    <s v="OD0008|"/>
    <n v="49"/>
    <m/>
    <s v=""/>
    <s v="RS DQLab"/>
    <x v="1"/>
    <s v=""/>
    <s v=""/>
    <s v=""/>
    <n v="51753"/>
    <n v="2535897"/>
  </r>
  <r>
    <s v="DQ-03324"/>
    <x v="509"/>
    <x v="1"/>
    <s v="OA0005"/>
    <s v="Bedak Heroxyn 150 gr"/>
    <s v="Obat Alergi"/>
    <s v="OA0005|"/>
    <n v="60"/>
    <m/>
    <s v=""/>
    <s v="RS DQLab"/>
    <x v="1"/>
    <s v=""/>
    <s v=""/>
    <s v=""/>
    <n v="17170"/>
    <n v="1030200"/>
  </r>
  <r>
    <s v="DQ-03325"/>
    <x v="509"/>
    <x v="1"/>
    <s v="OA0005"/>
    <s v="Bedak Heroxyn 150 gr"/>
    <s v="Obat Alergi"/>
    <s v="OA0005|"/>
    <n v="26"/>
    <m/>
    <s v=""/>
    <s v="RS DQLab"/>
    <x v="1"/>
    <s v=""/>
    <s v=""/>
    <s v=""/>
    <n v="17170"/>
    <n v="446420"/>
  </r>
  <r>
    <s v="DQ-03326"/>
    <x v="509"/>
    <x v="1"/>
    <s v="OA0005"/>
    <s v="Bedak Heroxyn 150 gr"/>
    <s v="Obat Alergi"/>
    <s v="OA0005|"/>
    <n v="11"/>
    <m/>
    <s v=""/>
    <s v="RS DQLab"/>
    <x v="1"/>
    <s v=""/>
    <s v=""/>
    <s v=""/>
    <n v="17170"/>
    <n v="188870"/>
  </r>
  <r>
    <s v="DQ-03327"/>
    <x v="509"/>
    <x v="1"/>
    <s v="OH0005"/>
    <s v="Irbesartan"/>
    <s v="Obat Hipertensi"/>
    <s v="OH0005|"/>
    <n v="46"/>
    <m/>
    <s v=""/>
    <s v="RS DQLab"/>
    <x v="1"/>
    <s v=""/>
    <s v=""/>
    <s v=""/>
    <n v="109447"/>
    <n v="5034562"/>
  </r>
  <r>
    <s v="DQ-03328"/>
    <x v="509"/>
    <x v="1"/>
    <s v="OA0006"/>
    <s v="Dexteem Box Plus 100 Tablet"/>
    <s v="Obat Alergi"/>
    <s v="OA0006|"/>
    <n v="201"/>
    <m/>
    <s v=""/>
    <s v="RS DQLab"/>
    <x v="1"/>
    <s v=""/>
    <s v=""/>
    <s v=""/>
    <n v="25449"/>
    <n v="5115249"/>
  </r>
  <r>
    <s v="DQ-03329"/>
    <x v="509"/>
    <x v="1"/>
    <s v="OA0001"/>
    <s v="Ozen 10 MG Blister"/>
    <s v="Obat Alergi"/>
    <s v="OA0001|"/>
    <n v="37"/>
    <m/>
    <s v=""/>
    <s v="RS DQLab"/>
    <x v="1"/>
    <s v=""/>
    <s v=""/>
    <s v=""/>
    <n v="18816"/>
    <n v="696192"/>
  </r>
  <r>
    <s v="DQ-03330"/>
    <x v="509"/>
    <x v="1"/>
    <s v="OH0006"/>
    <s v="Irvell 150MG Box 20 Tablet"/>
    <s v="Obat Hipertensi"/>
    <s v="OH0006|"/>
    <n v="21"/>
    <m/>
    <s v=""/>
    <s v="RS DQLab"/>
    <x v="1"/>
    <s v=""/>
    <s v=""/>
    <s v=""/>
    <n v="146871"/>
    <n v="3084291"/>
  </r>
  <r>
    <s v="DQ-03331"/>
    <x v="510"/>
    <x v="1"/>
    <s v="OD0008"/>
    <s v="Bodrex Extra"/>
    <s v="Obat Sakit Kepala &amp; Demam"/>
    <s v="OD0008|"/>
    <n v="16"/>
    <m/>
    <s v=""/>
    <s v="RS DQLab"/>
    <x v="1"/>
    <s v=""/>
    <s v=""/>
    <s v=""/>
    <n v="51753"/>
    <n v="828048"/>
  </r>
  <r>
    <s v="DQ-03332"/>
    <x v="510"/>
    <x v="1"/>
    <s v="OA0005"/>
    <s v="Bedak Heroxyn 150 gr"/>
    <s v="Obat Alergi"/>
    <s v="OA0005|"/>
    <n v="65"/>
    <m/>
    <s v=""/>
    <s v="RS DQLab"/>
    <x v="1"/>
    <s v=""/>
    <s v=""/>
    <s v=""/>
    <n v="17170"/>
    <n v="1116050"/>
  </r>
  <r>
    <s v="DQ-03333"/>
    <x v="510"/>
    <x v="1"/>
    <s v="OT0001"/>
    <s v="Otilon Ear Drops 8 mL"/>
    <s v="Obat Telinga"/>
    <s v="OT0001|"/>
    <n v="44"/>
    <m/>
    <s v=""/>
    <s v="RS DQLab"/>
    <x v="1"/>
    <s v=""/>
    <s v=""/>
    <s v=""/>
    <n v="55935"/>
    <n v="2461140"/>
  </r>
  <r>
    <s v="DQ-03334"/>
    <x v="511"/>
    <x v="1"/>
    <s v="OB0002"/>
    <s v="Decolsen 1 Strip 4 Tablet"/>
    <s v="Obat Batuk &amp; Pilek"/>
    <s v="OB0002|"/>
    <n v="11"/>
    <m/>
    <s v=""/>
    <s v="RS DQLab"/>
    <x v="1"/>
    <s v=""/>
    <s v=""/>
    <s v=""/>
    <n v="2915"/>
    <n v="32065"/>
  </r>
  <r>
    <s v="DQ-03335"/>
    <x v="511"/>
    <x v="1"/>
    <s v="OH0005"/>
    <s v="Irbesartan"/>
    <s v="Obat Hipertensi"/>
    <s v="OH0005|"/>
    <n v="6"/>
    <m/>
    <s v=""/>
    <s v="RS DQLab"/>
    <x v="1"/>
    <s v=""/>
    <s v=""/>
    <s v=""/>
    <n v="109447"/>
    <n v="656682"/>
  </r>
  <r>
    <s v="DQ-03336"/>
    <x v="511"/>
    <x v="1"/>
    <s v="OB0007"/>
    <s v="Vicks Inhaler 0.5 mL"/>
    <s v="Obat Batuk &amp; Pilek"/>
    <s v="OB0007|"/>
    <n v="13"/>
    <m/>
    <s v=""/>
    <s v="RS DQLab"/>
    <x v="1"/>
    <s v=""/>
    <s v=""/>
    <s v=""/>
    <n v="16430"/>
    <n v="213590"/>
  </r>
  <r>
    <s v="DQ-03337"/>
    <x v="511"/>
    <x v="1"/>
    <s v="OA0001"/>
    <s v="Ozen 10 MG Blister"/>
    <s v="Obat Alergi"/>
    <s v="OA0001|"/>
    <n v="79"/>
    <m/>
    <s v=""/>
    <s v="RS DQLab"/>
    <x v="1"/>
    <s v=""/>
    <s v=""/>
    <s v=""/>
    <n v="18816"/>
    <n v="1486464"/>
  </r>
  <r>
    <s v="DQ-03338"/>
    <x v="511"/>
    <x v="1"/>
    <s v="OH0006"/>
    <s v="Irvell 150MG Box 20 Tablet"/>
    <s v="Obat Hipertensi"/>
    <s v="OH0006|"/>
    <n v="23"/>
    <m/>
    <s v=""/>
    <s v="RS DQLab"/>
    <x v="1"/>
    <s v=""/>
    <s v=""/>
    <s v=""/>
    <n v="146871"/>
    <n v="3378033"/>
  </r>
  <r>
    <s v="DQ-03339"/>
    <x v="512"/>
    <x v="1"/>
    <s v="OD0008"/>
    <s v="Bodrex Extra"/>
    <s v="Obat Sakit Kepala &amp; Demam"/>
    <s v="OD0008|"/>
    <n v="10"/>
    <m/>
    <s v=""/>
    <s v="RS DQLab"/>
    <x v="1"/>
    <s v=""/>
    <s v=""/>
    <s v=""/>
    <n v="51753"/>
    <n v="517530"/>
  </r>
  <r>
    <s v="DQ-03340"/>
    <x v="512"/>
    <x v="1"/>
    <s v="OD0008"/>
    <s v="Bodrex Extra"/>
    <s v="Obat Sakit Kepala &amp; Demam"/>
    <s v="OD0008|"/>
    <n v="79"/>
    <m/>
    <s v=""/>
    <s v="RS DQLab"/>
    <x v="1"/>
    <s v=""/>
    <s v=""/>
    <s v=""/>
    <n v="51753"/>
    <n v="4088487"/>
  </r>
  <r>
    <s v="DQ-03341"/>
    <x v="512"/>
    <x v="1"/>
    <s v="OT0001"/>
    <s v="Otilon Ear Drops 8 mL"/>
    <s v="Obat Telinga"/>
    <s v="OT0001|"/>
    <n v="49"/>
    <m/>
    <s v=""/>
    <s v="RS DQLab"/>
    <x v="1"/>
    <s v=""/>
    <s v=""/>
    <s v=""/>
    <n v="55935"/>
    <n v="2740815"/>
  </r>
  <r>
    <s v="DQ-03342"/>
    <x v="512"/>
    <x v="1"/>
    <s v="OD0007"/>
    <s v="Sanmol Paracetamol"/>
    <s v="Obat Sakit Kepala &amp; Demam"/>
    <s v="OD0007|"/>
    <n v="85"/>
    <m/>
    <s v=""/>
    <s v="RS DQLab"/>
    <x v="1"/>
    <s v=""/>
    <s v=""/>
    <s v=""/>
    <n v="16261"/>
    <n v="1382185"/>
  </r>
  <r>
    <s v="DQ-03343"/>
    <x v="512"/>
    <x v="1"/>
    <s v="OB0006"/>
    <s v="Ultraflu Box Isi 25 Strip"/>
    <s v="Obat Batuk &amp; Pilek"/>
    <s v="OB0006|"/>
    <n v="13"/>
    <m/>
    <s v=""/>
    <s v="RS DQLab"/>
    <x v="1"/>
    <s v=""/>
    <s v=""/>
    <s v=""/>
    <n v="73805"/>
    <n v="959465"/>
  </r>
  <r>
    <s v="DQ-03344"/>
    <x v="513"/>
    <x v="1"/>
    <s v="OB0002"/>
    <s v="Decolsen 1 Strip 4 Tablet"/>
    <s v="Obat Batuk &amp; Pilek"/>
    <s v="OB0002|"/>
    <n v="78"/>
    <m/>
    <s v=""/>
    <s v="RS DQLab"/>
    <x v="1"/>
    <s v=""/>
    <s v=""/>
    <s v=""/>
    <n v="2915"/>
    <n v="227370"/>
  </r>
  <r>
    <s v="DQ-03345"/>
    <x v="513"/>
    <x v="1"/>
    <s v="OA0005"/>
    <s v="Bedak Heroxyn 150 gr"/>
    <s v="Obat Alergi"/>
    <s v="OA0005|"/>
    <n v="23"/>
    <m/>
    <s v=""/>
    <s v="RS DQLab"/>
    <x v="1"/>
    <s v=""/>
    <s v=""/>
    <s v=""/>
    <n v="17170"/>
    <n v="394910"/>
  </r>
  <r>
    <s v="DQ-03346"/>
    <x v="513"/>
    <x v="1"/>
    <s v="OA0005"/>
    <s v="Bedak Heroxyn 150 gr"/>
    <s v="Obat Alergi"/>
    <s v="OA0005|"/>
    <n v="19"/>
    <m/>
    <s v=""/>
    <s v="RS DQLab"/>
    <x v="1"/>
    <s v=""/>
    <s v=""/>
    <s v=""/>
    <n v="17170"/>
    <n v="326230"/>
  </r>
  <r>
    <s v="DQ-03347"/>
    <x v="513"/>
    <x v="1"/>
    <s v="OT0001"/>
    <s v="Otilon Ear Drops 8 mL"/>
    <s v="Obat Telinga"/>
    <s v="OT0001|"/>
    <n v="31"/>
    <m/>
    <s v=""/>
    <s v="RS DQLab"/>
    <x v="1"/>
    <s v=""/>
    <s v=""/>
    <s v=""/>
    <n v="55935"/>
    <n v="1733985"/>
  </r>
  <r>
    <s v="DQ-03348"/>
    <x v="513"/>
    <x v="1"/>
    <s v="OB0006"/>
    <s v="Ultraflu Box Isi 25 Strip"/>
    <s v="Obat Batuk &amp; Pilek"/>
    <s v="OB0006|"/>
    <n v="208"/>
    <m/>
    <s v=""/>
    <s v="RS DQLab"/>
    <x v="1"/>
    <s v=""/>
    <s v=""/>
    <s v=""/>
    <n v="73805"/>
    <n v="15351440"/>
  </r>
  <r>
    <s v="DQ-03349"/>
    <x v="514"/>
    <x v="1"/>
    <s v="OB0002"/>
    <s v="Decolsen 1 Strip 4 Tablet"/>
    <s v="Obat Batuk &amp; Pilek"/>
    <s v="OB0002|"/>
    <n v="32"/>
    <m/>
    <s v=""/>
    <s v="RS DQLab"/>
    <x v="1"/>
    <s v=""/>
    <s v=""/>
    <s v=""/>
    <n v="2915"/>
    <n v="93280"/>
  </r>
  <r>
    <s v="DQ-03350"/>
    <x v="514"/>
    <x v="1"/>
    <s v="OB0002"/>
    <s v="Decolsen 1 Strip 4 Tablet"/>
    <s v="Obat Batuk &amp; Pilek"/>
    <s v="OB0002|"/>
    <n v="29"/>
    <m/>
    <s v=""/>
    <s v="RS DQLab"/>
    <x v="1"/>
    <s v=""/>
    <s v=""/>
    <s v=""/>
    <n v="2915"/>
    <n v="84535"/>
  </r>
  <r>
    <s v="DQ-03351"/>
    <x v="514"/>
    <x v="1"/>
    <s v="OD0008"/>
    <s v="Bodrex Extra"/>
    <s v="Obat Sakit Kepala &amp; Demam"/>
    <s v="OD0008|"/>
    <n v="11"/>
    <m/>
    <s v=""/>
    <s v="RS DQLab"/>
    <x v="1"/>
    <s v=""/>
    <s v=""/>
    <s v=""/>
    <n v="51753"/>
    <n v="569283"/>
  </r>
  <r>
    <s v="DQ-03352"/>
    <x v="514"/>
    <x v="1"/>
    <s v="OT0001"/>
    <s v="Otilon Ear Drops 8 mL"/>
    <s v="Obat Telinga"/>
    <s v="OT0001|"/>
    <n v="36"/>
    <m/>
    <s v=""/>
    <s v="RS DQLab"/>
    <x v="1"/>
    <s v=""/>
    <s v=""/>
    <s v=""/>
    <n v="55935"/>
    <n v="2013660"/>
  </r>
  <r>
    <s v="DQ-03353"/>
    <x v="514"/>
    <x v="1"/>
    <s v="OA0006"/>
    <s v="Dexteem Box Plus 100 Tablet"/>
    <s v="Obat Alergi"/>
    <s v="OA0006|"/>
    <n v="10"/>
    <m/>
    <s v=""/>
    <s v="RS DQLab"/>
    <x v="1"/>
    <s v=""/>
    <s v=""/>
    <s v=""/>
    <n v="25449"/>
    <n v="254490"/>
  </r>
  <r>
    <s v="DQ-03354"/>
    <x v="514"/>
    <x v="1"/>
    <s v="OD0007"/>
    <s v="Sanmol Paracetamol"/>
    <s v="Obat Sakit Kepala &amp; Demam"/>
    <s v="OD0007|"/>
    <n v="8"/>
    <m/>
    <s v=""/>
    <s v="RS DQLab"/>
    <x v="1"/>
    <s v=""/>
    <s v=""/>
    <s v=""/>
    <n v="16261"/>
    <n v="130088"/>
  </r>
  <r>
    <s v="DQ-03355"/>
    <x v="514"/>
    <x v="1"/>
    <s v="OB0006"/>
    <s v="Ultraflu Box Isi 25 Strip"/>
    <s v="Obat Batuk &amp; Pilek"/>
    <s v="OB0006|"/>
    <n v="56"/>
    <m/>
    <s v=""/>
    <s v="RS DQLab"/>
    <x v="1"/>
    <s v=""/>
    <s v=""/>
    <s v=""/>
    <n v="73805"/>
    <n v="4133080"/>
  </r>
  <r>
    <s v="DQ-03356"/>
    <x v="514"/>
    <x v="1"/>
    <s v="OD0011"/>
    <s v="Paramex Tablet / Obat"/>
    <s v="Obat Sakit Kepala &amp; Demam"/>
    <s v="OD0011|"/>
    <n v="35"/>
    <m/>
    <s v=""/>
    <s v="RS DQLab"/>
    <x v="1"/>
    <s v=""/>
    <s v=""/>
    <s v=""/>
    <n v="2586"/>
    <n v="90510"/>
  </r>
  <r>
    <s v="DQ-03357"/>
    <x v="514"/>
    <x v="1"/>
    <s v="OK0002"/>
    <s v="Hyperchol 100 MG 12 KPS"/>
    <s v="Obat Kolesterol"/>
    <s v="OK0002|"/>
    <n v="18"/>
    <m/>
    <s v=""/>
    <s v="RS DQLab"/>
    <x v="1"/>
    <s v=""/>
    <s v=""/>
    <s v=""/>
    <n v="43442"/>
    <n v="781956"/>
  </r>
  <r>
    <s v="DQ-03358"/>
    <x v="514"/>
    <x v="1"/>
    <s v="OA0003"/>
    <s v="Acetylcysteine Mahakam 200 mg"/>
    <s v="Obat Alergi"/>
    <s v="OA0003|"/>
    <n v="111"/>
    <m/>
    <s v=""/>
    <s v="RS DQLab"/>
    <x v="1"/>
    <s v=""/>
    <s v=""/>
    <s v=""/>
    <n v="33330"/>
    <n v="3699630"/>
  </r>
  <r>
    <s v="DQ-03359"/>
    <x v="514"/>
    <x v="1"/>
    <s v="OH0004"/>
    <s v="Amlodipine Besilate"/>
    <s v="Obat Hipertensi"/>
    <s v="OH0004|"/>
    <n v="46"/>
    <m/>
    <s v=""/>
    <s v="RS DQLab"/>
    <x v="1"/>
    <s v=""/>
    <s v=""/>
    <s v=""/>
    <n v="7504"/>
    <n v="345184"/>
  </r>
  <r>
    <s v="DQ-03360"/>
    <x v="515"/>
    <x v="1"/>
    <s v="OB0002"/>
    <s v="Decolsen 1 Strip 4 Tablet"/>
    <s v="Obat Batuk &amp; Pilek"/>
    <s v="OB0002|"/>
    <n v="3"/>
    <m/>
    <s v=""/>
    <s v="RS DQLab"/>
    <x v="1"/>
    <s v=""/>
    <s v=""/>
    <s v=""/>
    <n v="2915"/>
    <n v="8745"/>
  </r>
  <r>
    <s v="DQ-03361"/>
    <x v="515"/>
    <x v="1"/>
    <s v="OD0008"/>
    <s v="Bodrex Extra"/>
    <s v="Obat Sakit Kepala &amp; Demam"/>
    <s v="OD0008|"/>
    <n v="15"/>
    <m/>
    <s v=""/>
    <s v="RS DQLab"/>
    <x v="1"/>
    <s v=""/>
    <s v=""/>
    <s v=""/>
    <n v="51753"/>
    <n v="776295"/>
  </r>
  <r>
    <s v="DQ-03362"/>
    <x v="515"/>
    <x v="1"/>
    <s v="OH0001"/>
    <s v="Carditens"/>
    <s v="Obat Hipertensi"/>
    <s v="OH0001|"/>
    <n v="106"/>
    <m/>
    <s v=""/>
    <s v="RS DQLab"/>
    <x v="1"/>
    <s v=""/>
    <s v=""/>
    <s v=""/>
    <n v="100900"/>
    <n v="10695400"/>
  </r>
  <r>
    <s v="DQ-03363"/>
    <x v="515"/>
    <x v="1"/>
    <s v="OA0006"/>
    <s v="Dexteem Box Plus 100 Tablet"/>
    <s v="Obat Alergi"/>
    <s v="OA0006|DQLab-01"/>
    <n v="2000"/>
    <s v="DQLab-01"/>
    <s v="DQLab Pharmacy Kebon Jeruk"/>
    <m/>
    <x v="0"/>
    <n v="14"/>
    <n v="24587"/>
    <n v="49174000"/>
    <s v=""/>
    <s v=""/>
  </r>
  <r>
    <s v="DQ-03364"/>
    <x v="516"/>
    <x v="1"/>
    <s v="OB0002"/>
    <s v="Decolsen 1 Strip 4 Tablet"/>
    <s v="Obat Batuk &amp; Pilek"/>
    <s v="OB0002|"/>
    <n v="7"/>
    <m/>
    <s v=""/>
    <s v="RS DQLab"/>
    <x v="1"/>
    <s v=""/>
    <s v=""/>
    <s v=""/>
    <n v="2915"/>
    <n v="20405"/>
  </r>
  <r>
    <s v="DQ-03365"/>
    <x v="516"/>
    <x v="1"/>
    <s v="OD0008"/>
    <s v="Bodrex Extra"/>
    <s v="Obat Sakit Kepala &amp; Demam"/>
    <s v="OD0008|"/>
    <n v="32"/>
    <m/>
    <s v=""/>
    <s v="RS DQLab"/>
    <x v="1"/>
    <s v=""/>
    <s v=""/>
    <s v=""/>
    <n v="51753"/>
    <n v="1656096"/>
  </r>
  <r>
    <s v="DQ-03366"/>
    <x v="516"/>
    <x v="1"/>
    <s v="OH0005"/>
    <s v="Irbesartan"/>
    <s v="Obat Hipertensi"/>
    <s v="OH0005|"/>
    <n v="35"/>
    <m/>
    <s v=""/>
    <s v="RS DQLab"/>
    <x v="1"/>
    <s v=""/>
    <s v=""/>
    <s v=""/>
    <n v="109447"/>
    <n v="3830645"/>
  </r>
  <r>
    <s v="DQ-03367"/>
    <x v="516"/>
    <x v="1"/>
    <s v="OH0005"/>
    <s v="Irbesartan"/>
    <s v="Obat Hipertensi"/>
    <s v="OH0005|"/>
    <n v="27"/>
    <m/>
    <s v=""/>
    <s v="RS DQLab"/>
    <x v="1"/>
    <s v=""/>
    <s v=""/>
    <s v=""/>
    <n v="109447"/>
    <n v="2955069"/>
  </r>
  <r>
    <s v="DQ-03368"/>
    <x v="516"/>
    <x v="1"/>
    <s v="OH0003"/>
    <s v="Candesartan Ogb Dexa"/>
    <s v="Obat Hipertensi"/>
    <s v="OH0003|"/>
    <n v="24"/>
    <m/>
    <s v=""/>
    <s v="RS DQLab"/>
    <x v="1"/>
    <s v=""/>
    <s v=""/>
    <s v=""/>
    <n v="5095"/>
    <n v="122280"/>
  </r>
  <r>
    <s v="DQ-03369"/>
    <x v="516"/>
    <x v="1"/>
    <s v="OK0002"/>
    <s v="Hyperchol 100 MG 12 KPS"/>
    <s v="Obat Kolesterol"/>
    <s v="OK0002|"/>
    <n v="20"/>
    <m/>
    <s v=""/>
    <s v="RS DQLab"/>
    <x v="1"/>
    <s v=""/>
    <s v=""/>
    <s v=""/>
    <n v="43442"/>
    <n v="868840"/>
  </r>
  <r>
    <s v="DQ-03370"/>
    <x v="516"/>
    <x v="1"/>
    <s v="OD0006"/>
    <s v="Proris Ibuprofen"/>
    <s v="Obat Sakit Kepala &amp; Demam"/>
    <s v="OD0006|"/>
    <n v="22"/>
    <m/>
    <s v=""/>
    <s v="RS DQLab"/>
    <x v="1"/>
    <s v=""/>
    <s v=""/>
    <s v=""/>
    <n v="25275"/>
    <n v="556050"/>
  </r>
  <r>
    <s v="DQ-03371"/>
    <x v="516"/>
    <x v="1"/>
    <s v="OB0008"/>
    <s v="Konidin 4 Tablet"/>
    <s v="Obat Batuk &amp; Pilek"/>
    <s v="OB0008|"/>
    <n v="104"/>
    <m/>
    <s v=""/>
    <s v="RS DQLab"/>
    <x v="1"/>
    <s v=""/>
    <s v=""/>
    <s v=""/>
    <n v="2490"/>
    <n v="258960"/>
  </r>
  <r>
    <s v="DQ-03372"/>
    <x v="517"/>
    <x v="1"/>
    <s v="OD0008"/>
    <s v="Bodrex Extra"/>
    <s v="Obat Sakit Kepala &amp; Demam"/>
    <s v="OD0008|"/>
    <n v="76"/>
    <m/>
    <s v=""/>
    <s v="RS DQLab"/>
    <x v="1"/>
    <s v=""/>
    <s v=""/>
    <s v=""/>
    <n v="51753"/>
    <n v="3933228"/>
  </r>
  <r>
    <s v="DQ-03373"/>
    <x v="517"/>
    <x v="1"/>
    <s v="OT0001"/>
    <s v="Otilon Ear Drops 8 mL"/>
    <s v="Obat Telinga"/>
    <s v="OT0001|"/>
    <n v="17"/>
    <m/>
    <s v=""/>
    <s v="RS DQLab"/>
    <x v="1"/>
    <s v=""/>
    <s v=""/>
    <s v=""/>
    <n v="55935"/>
    <n v="950895"/>
  </r>
  <r>
    <s v="DQ-03374"/>
    <x v="517"/>
    <x v="1"/>
    <s v="OD0007"/>
    <s v="Sanmol Paracetamol"/>
    <s v="Obat Sakit Kepala &amp; Demam"/>
    <s v="OD0007|"/>
    <n v="19"/>
    <m/>
    <s v=""/>
    <s v="RS DQLab"/>
    <x v="1"/>
    <s v=""/>
    <s v=""/>
    <s v=""/>
    <n v="16261"/>
    <n v="308959"/>
  </r>
  <r>
    <s v="DQ-03375"/>
    <x v="517"/>
    <x v="1"/>
    <s v="OD0007"/>
    <s v="Sanmol Paracetamol"/>
    <s v="Obat Sakit Kepala &amp; Demam"/>
    <s v="OD0007|"/>
    <n v="1"/>
    <m/>
    <s v=""/>
    <s v="RS DQLab"/>
    <x v="1"/>
    <s v=""/>
    <s v=""/>
    <s v=""/>
    <n v="16261"/>
    <n v="16261"/>
  </r>
  <r>
    <s v="DQ-03376"/>
    <x v="517"/>
    <x v="1"/>
    <s v="OD0011"/>
    <s v="Paramex Tablet / Obat"/>
    <s v="Obat Sakit Kepala &amp; Demam"/>
    <s v="OD0011|"/>
    <n v="44"/>
    <m/>
    <s v=""/>
    <s v="RS DQLab"/>
    <x v="1"/>
    <s v=""/>
    <s v=""/>
    <s v=""/>
    <n v="2586"/>
    <n v="113784"/>
  </r>
  <r>
    <s v="DQ-03377"/>
    <x v="517"/>
    <x v="1"/>
    <s v="OA0004"/>
    <s v="Bisoprolol Ogb Dexa"/>
    <s v="Obat Alergi"/>
    <s v="OA0004|"/>
    <n v="51"/>
    <m/>
    <s v=""/>
    <s v="RS DQLab"/>
    <x v="1"/>
    <s v=""/>
    <s v=""/>
    <s v=""/>
    <n v="10180"/>
    <n v="519180"/>
  </r>
  <r>
    <s v="DQ-03378"/>
    <x v="517"/>
    <x v="1"/>
    <s v="OA0003"/>
    <s v="Acetylcysteine Mahakam 200 mg"/>
    <s v="Obat Alergi"/>
    <s v="OA0003|"/>
    <n v="4"/>
    <m/>
    <s v=""/>
    <s v="RS DQLab"/>
    <x v="1"/>
    <s v=""/>
    <s v=""/>
    <s v=""/>
    <n v="33330"/>
    <n v="133320"/>
  </r>
  <r>
    <s v="DQ-03379"/>
    <x v="517"/>
    <x v="1"/>
    <s v="OA0001"/>
    <s v="Ozen 10 MG Blister"/>
    <s v="Obat Alergi"/>
    <s v="OA0001|"/>
    <n v="3"/>
    <m/>
    <s v=""/>
    <s v="RS DQLab"/>
    <x v="1"/>
    <s v=""/>
    <s v=""/>
    <s v=""/>
    <n v="18816"/>
    <n v="56448"/>
  </r>
  <r>
    <s v="DQ-03380"/>
    <x v="517"/>
    <x v="1"/>
    <s v="OD0005"/>
    <s v="Panadol Anak Tablet 1 Strip"/>
    <s v="Obat Sakit Kepala &amp; Demam"/>
    <s v="OD0005|"/>
    <n v="166"/>
    <m/>
    <s v=""/>
    <s v="RS DQLab"/>
    <x v="1"/>
    <s v=""/>
    <s v=""/>
    <s v=""/>
    <n v="25450"/>
    <n v="4224700"/>
  </r>
  <r>
    <s v="DQ-03381"/>
    <x v="518"/>
    <x v="1"/>
    <s v="OD0009"/>
    <s v="Sanmol 500 MG 4 Tablet"/>
    <s v="Obat Sakit Kepala &amp; Demam"/>
    <s v="OD0009|"/>
    <n v="49"/>
    <m/>
    <s v=""/>
    <s v="RS DQLab"/>
    <x v="1"/>
    <s v=""/>
    <s v=""/>
    <s v=""/>
    <n v="1619"/>
    <n v="79331"/>
  </r>
  <r>
    <s v="DQ-03382"/>
    <x v="518"/>
    <x v="1"/>
    <s v="OD0009"/>
    <s v="Sanmol 500 MG 4 Tablet"/>
    <s v="Obat Sakit Kepala &amp; Demam"/>
    <s v="OD0009|"/>
    <n v="26"/>
    <m/>
    <s v=""/>
    <s v="RS DQLab"/>
    <x v="1"/>
    <s v=""/>
    <s v=""/>
    <s v=""/>
    <n v="1619"/>
    <n v="42094"/>
  </r>
  <r>
    <s v="DQ-03383"/>
    <x v="518"/>
    <x v="1"/>
    <s v="OD0007"/>
    <s v="Sanmol Paracetamol"/>
    <s v="Obat Sakit Kepala &amp; Demam"/>
    <s v="OD0007|"/>
    <n v="23"/>
    <m/>
    <s v=""/>
    <s v="RS DQLab"/>
    <x v="1"/>
    <s v=""/>
    <s v=""/>
    <s v=""/>
    <n v="16261"/>
    <n v="374003"/>
  </r>
  <r>
    <s v="DQ-03384"/>
    <x v="518"/>
    <x v="1"/>
    <s v="OD0007"/>
    <s v="Sanmol Paracetamol"/>
    <s v="Obat Sakit Kepala &amp; Demam"/>
    <s v="OD0007|"/>
    <n v="2"/>
    <m/>
    <s v=""/>
    <s v="RS DQLab"/>
    <x v="1"/>
    <s v=""/>
    <s v=""/>
    <s v=""/>
    <n v="16261"/>
    <n v="32522"/>
  </r>
  <r>
    <s v="DQ-03385"/>
    <x v="518"/>
    <x v="1"/>
    <s v="OH0004"/>
    <s v="Amlodipine Besilate"/>
    <s v="Obat Hipertensi"/>
    <s v="OH0004|"/>
    <n v="21"/>
    <m/>
    <s v=""/>
    <s v="RS DQLab"/>
    <x v="1"/>
    <s v=""/>
    <s v=""/>
    <s v=""/>
    <n v="7504"/>
    <n v="157584"/>
  </r>
  <r>
    <s v="DQ-03386"/>
    <x v="518"/>
    <x v="1"/>
    <s v="OD0006"/>
    <s v="Proris Ibuprofen"/>
    <s v="Obat Sakit Kepala &amp; Demam"/>
    <s v="OD0006|"/>
    <n v="52"/>
    <m/>
    <s v=""/>
    <s v="RS DQLab"/>
    <x v="1"/>
    <s v=""/>
    <s v=""/>
    <s v=""/>
    <n v="25275"/>
    <n v="1314300"/>
  </r>
  <r>
    <s v="DQ-03387"/>
    <x v="519"/>
    <x v="1"/>
    <s v="OD0008"/>
    <s v="Bodrex Extra"/>
    <s v="Obat Sakit Kepala &amp; Demam"/>
    <s v="OD0008|"/>
    <n v="66"/>
    <m/>
    <s v=""/>
    <s v="RS DQLab"/>
    <x v="1"/>
    <s v=""/>
    <s v=""/>
    <s v=""/>
    <n v="51753"/>
    <n v="3415698"/>
  </r>
  <r>
    <s v="DQ-03388"/>
    <x v="519"/>
    <x v="1"/>
    <s v="OA0005"/>
    <s v="Bedak Heroxyn 150 gr"/>
    <s v="Obat Alergi"/>
    <s v="OA0005|"/>
    <n v="8"/>
    <m/>
    <s v=""/>
    <s v="RS DQLab"/>
    <x v="1"/>
    <s v=""/>
    <s v=""/>
    <s v=""/>
    <n v="17170"/>
    <n v="137360"/>
  </r>
  <r>
    <s v="DQ-03389"/>
    <x v="519"/>
    <x v="1"/>
    <s v="OH0005"/>
    <s v="Irbesartan"/>
    <s v="Obat Hipertensi"/>
    <s v="OH0005|"/>
    <n v="3"/>
    <m/>
    <s v=""/>
    <s v="RS DQLab"/>
    <x v="1"/>
    <s v=""/>
    <s v=""/>
    <s v=""/>
    <n v="109447"/>
    <n v="328341"/>
  </r>
  <r>
    <s v="DQ-03390"/>
    <x v="519"/>
    <x v="1"/>
    <s v="OD0009"/>
    <s v="Sanmol 500 MG 4 Tablet"/>
    <s v="Obat Sakit Kepala &amp; Demam"/>
    <s v="OD0009|"/>
    <n v="28"/>
    <m/>
    <s v=""/>
    <s v="RS DQLab"/>
    <x v="1"/>
    <s v=""/>
    <s v=""/>
    <s v=""/>
    <n v="1619"/>
    <n v="45332"/>
  </r>
  <r>
    <s v="DQ-03391"/>
    <x v="519"/>
    <x v="1"/>
    <s v="OT0001"/>
    <s v="Otilon Ear Drops 8 mL"/>
    <s v="Obat Telinga"/>
    <s v="OT0001|"/>
    <n v="30"/>
    <m/>
    <s v=""/>
    <s v="RS DQLab"/>
    <x v="1"/>
    <s v=""/>
    <s v=""/>
    <s v=""/>
    <n v="55935"/>
    <n v="1678050"/>
  </r>
  <r>
    <s v="DQ-03392"/>
    <x v="519"/>
    <x v="1"/>
    <s v="OH0001"/>
    <s v="Carditens"/>
    <s v="Obat Hipertensi"/>
    <s v="OH0001|"/>
    <n v="23"/>
    <m/>
    <s v=""/>
    <s v="RS DQLab"/>
    <x v="1"/>
    <s v=""/>
    <s v=""/>
    <s v=""/>
    <n v="100900"/>
    <n v="2320700"/>
  </r>
  <r>
    <s v="DQ-03393"/>
    <x v="519"/>
    <x v="1"/>
    <s v="OA0003"/>
    <s v="Acetylcysteine Mahakam 200 mg"/>
    <s v="Obat Alergi"/>
    <s v="OA0003|"/>
    <n v="2"/>
    <m/>
    <s v=""/>
    <s v="RS DQLab"/>
    <x v="1"/>
    <s v=""/>
    <s v=""/>
    <s v=""/>
    <n v="33330"/>
    <n v="66660"/>
  </r>
  <r>
    <s v="DQ-03394"/>
    <x v="519"/>
    <x v="1"/>
    <s v="OH0002"/>
    <s v="Concor 5MG Strip 10"/>
    <s v="Obat Hipertensi"/>
    <s v="OH0002|"/>
    <n v="4"/>
    <m/>
    <s v=""/>
    <s v="RS DQLab"/>
    <x v="1"/>
    <s v=""/>
    <s v=""/>
    <s v=""/>
    <n v="103632"/>
    <n v="414528"/>
  </r>
  <r>
    <s v="DQ-03395"/>
    <x v="520"/>
    <x v="1"/>
    <s v="OK0001"/>
    <s v="Simvastatin 10 MG Strip 10"/>
    <s v="Obat Kolesterol"/>
    <s v="OK0001|"/>
    <n v="22"/>
    <m/>
    <s v=""/>
    <s v="RS DQLab"/>
    <x v="1"/>
    <s v=""/>
    <s v=""/>
    <s v=""/>
    <n v="6253"/>
    <n v="137566"/>
  </r>
  <r>
    <s v="DQ-03396"/>
    <x v="520"/>
    <x v="1"/>
    <s v="OB0002"/>
    <s v="Decolsen 1 Strip 4 Tablet"/>
    <s v="Obat Batuk &amp; Pilek"/>
    <s v="OB0002|"/>
    <n v="91"/>
    <m/>
    <s v=""/>
    <s v="RS DQLab"/>
    <x v="1"/>
    <s v=""/>
    <s v=""/>
    <s v=""/>
    <n v="2915"/>
    <n v="265265"/>
  </r>
  <r>
    <s v="DQ-03397"/>
    <x v="520"/>
    <x v="1"/>
    <s v="OB0004"/>
    <s v="Lo Han Kuo Infusion 12"/>
    <s v="Obat Batuk &amp; Pilek"/>
    <s v="OB0004|"/>
    <n v="26"/>
    <m/>
    <s v=""/>
    <s v="RS DQLab"/>
    <x v="1"/>
    <s v=""/>
    <s v=""/>
    <s v=""/>
    <n v="24179"/>
    <n v="628654"/>
  </r>
  <r>
    <s v="DQ-03398"/>
    <x v="521"/>
    <x v="1"/>
    <s v="OB0002"/>
    <s v="Decolsen 1 Strip 4 Tablet"/>
    <s v="Obat Batuk &amp; Pilek"/>
    <s v="OB0002|"/>
    <n v="13"/>
    <m/>
    <s v=""/>
    <s v="RS DQLab"/>
    <x v="1"/>
    <s v=""/>
    <s v=""/>
    <s v=""/>
    <n v="2915"/>
    <n v="37895"/>
  </r>
  <r>
    <s v="DQ-03399"/>
    <x v="521"/>
    <x v="1"/>
    <s v="OB0002"/>
    <s v="Decolsen 1 Strip 4 Tablet"/>
    <s v="Obat Batuk &amp; Pilek"/>
    <s v="OB0002|"/>
    <n v="31"/>
    <m/>
    <s v=""/>
    <s v="RS DQLab"/>
    <x v="1"/>
    <s v=""/>
    <s v=""/>
    <s v=""/>
    <n v="2915"/>
    <n v="90365"/>
  </r>
  <r>
    <s v="DQ-03400"/>
    <x v="521"/>
    <x v="1"/>
    <s v="OB0002"/>
    <s v="Decolsen 1 Strip 4 Tablet"/>
    <s v="Obat Batuk &amp; Pilek"/>
    <s v="OB0002|"/>
    <n v="61"/>
    <m/>
    <s v=""/>
    <s v="RS DQLab"/>
    <x v="1"/>
    <s v=""/>
    <s v=""/>
    <s v=""/>
    <n v="2915"/>
    <n v="177815"/>
  </r>
  <r>
    <s v="DQ-03401"/>
    <x v="521"/>
    <x v="1"/>
    <s v="OD0008"/>
    <s v="Bodrex Extra"/>
    <s v="Obat Sakit Kepala &amp; Demam"/>
    <s v="OD0008|"/>
    <n v="76"/>
    <m/>
    <s v=""/>
    <s v="RS DQLab"/>
    <x v="1"/>
    <s v=""/>
    <s v=""/>
    <s v=""/>
    <n v="51753"/>
    <n v="3933228"/>
  </r>
  <r>
    <s v="DQ-03402"/>
    <x v="521"/>
    <x v="1"/>
    <s v="OD0008"/>
    <s v="Bodrex Extra"/>
    <s v="Obat Sakit Kepala &amp; Demam"/>
    <s v="OD0008|"/>
    <n v="38"/>
    <m/>
    <s v=""/>
    <s v="RS DQLab"/>
    <x v="1"/>
    <s v=""/>
    <s v=""/>
    <s v=""/>
    <n v="51753"/>
    <n v="1966614"/>
  </r>
  <r>
    <s v="DQ-03403"/>
    <x v="521"/>
    <x v="1"/>
    <s v="OD0009"/>
    <s v="Sanmol 500 MG 4 Tablet"/>
    <s v="Obat Sakit Kepala &amp; Demam"/>
    <s v="OD0009|"/>
    <n v="43"/>
    <m/>
    <s v=""/>
    <s v="RS DQLab"/>
    <x v="1"/>
    <s v=""/>
    <s v=""/>
    <s v=""/>
    <n v="1619"/>
    <n v="69617"/>
  </r>
  <r>
    <s v="DQ-03404"/>
    <x v="521"/>
    <x v="1"/>
    <s v="OD0009"/>
    <s v="Sanmol 500 MG 4 Tablet"/>
    <s v="Obat Sakit Kepala &amp; Demam"/>
    <s v="OD0009|"/>
    <n v="40"/>
    <m/>
    <s v=""/>
    <s v="RS DQLab"/>
    <x v="1"/>
    <s v=""/>
    <s v=""/>
    <s v=""/>
    <n v="1619"/>
    <n v="64760"/>
  </r>
  <r>
    <s v="DQ-03405"/>
    <x v="521"/>
    <x v="1"/>
    <s v="OK0002"/>
    <s v="Hyperchol 100 MG 12 KPS"/>
    <s v="Obat Kolesterol"/>
    <s v="OK0002|"/>
    <n v="4"/>
    <m/>
    <s v=""/>
    <s v="RS DQLab"/>
    <x v="1"/>
    <s v=""/>
    <s v=""/>
    <s v=""/>
    <n v="43442"/>
    <n v="173768"/>
  </r>
  <r>
    <s v="DQ-03406"/>
    <x v="522"/>
    <x v="1"/>
    <s v="OD0009"/>
    <s v="Sanmol 500 MG 4 Tablet"/>
    <s v="Obat Sakit Kepala &amp; Demam"/>
    <s v="OD0009|"/>
    <n v="23"/>
    <m/>
    <s v=""/>
    <s v="RS DQLab"/>
    <x v="1"/>
    <s v=""/>
    <s v=""/>
    <s v=""/>
    <n v="1619"/>
    <n v="37237"/>
  </r>
  <r>
    <s v="DQ-03407"/>
    <x v="522"/>
    <x v="1"/>
    <s v="OH0003"/>
    <s v="Candesartan Ogb Dexa"/>
    <s v="Obat Hipertensi"/>
    <s v="OH0003|"/>
    <n v="21"/>
    <m/>
    <s v=""/>
    <s v="RS DQLab"/>
    <x v="1"/>
    <s v=""/>
    <s v=""/>
    <s v=""/>
    <n v="5095"/>
    <n v="106995"/>
  </r>
  <r>
    <s v="DQ-03408"/>
    <x v="523"/>
    <x v="1"/>
    <s v="OB0002"/>
    <s v="Decolsen 1 Strip 4 Tablet"/>
    <s v="Obat Batuk &amp; Pilek"/>
    <s v="OB0002|"/>
    <n v="7"/>
    <m/>
    <s v=""/>
    <s v="RS DQLab"/>
    <x v="1"/>
    <s v=""/>
    <s v=""/>
    <s v=""/>
    <n v="2915"/>
    <n v="20405"/>
  </r>
  <r>
    <s v="DQ-03409"/>
    <x v="523"/>
    <x v="1"/>
    <s v="OD0008"/>
    <s v="Bodrex Extra"/>
    <s v="Obat Sakit Kepala &amp; Demam"/>
    <s v="OD0008|"/>
    <n v="28"/>
    <m/>
    <s v=""/>
    <s v="RS DQLab"/>
    <x v="1"/>
    <s v=""/>
    <s v=""/>
    <s v=""/>
    <n v="51753"/>
    <n v="1449084"/>
  </r>
  <r>
    <s v="DQ-03410"/>
    <x v="523"/>
    <x v="1"/>
    <s v="OD0008"/>
    <s v="Bodrex Extra"/>
    <s v="Obat Sakit Kepala &amp; Demam"/>
    <s v="OD0008|"/>
    <n v="74"/>
    <m/>
    <s v=""/>
    <s v="RS DQLab"/>
    <x v="1"/>
    <s v=""/>
    <s v=""/>
    <s v=""/>
    <n v="51753"/>
    <n v="3829722"/>
  </r>
  <r>
    <s v="DQ-03411"/>
    <x v="523"/>
    <x v="1"/>
    <s v="OD0009"/>
    <s v="Sanmol 500 MG 4 Tablet"/>
    <s v="Obat Sakit Kepala &amp; Demam"/>
    <s v="OD0009|"/>
    <n v="24"/>
    <m/>
    <s v=""/>
    <s v="RS DQLab"/>
    <x v="1"/>
    <s v=""/>
    <s v=""/>
    <s v=""/>
    <n v="1619"/>
    <n v="38856"/>
  </r>
  <r>
    <s v="DQ-03412"/>
    <x v="523"/>
    <x v="1"/>
    <s v="OA0006"/>
    <s v="Dexteem Box Plus 100 Tablet"/>
    <s v="Obat Alergi"/>
    <s v="OA0006|"/>
    <n v="43"/>
    <m/>
    <s v=""/>
    <s v="RS DQLab"/>
    <x v="1"/>
    <s v=""/>
    <s v=""/>
    <s v=""/>
    <n v="25449"/>
    <n v="1094307"/>
  </r>
  <r>
    <s v="DQ-03413"/>
    <x v="523"/>
    <x v="1"/>
    <s v="OA0003"/>
    <s v="Acetylcysteine Mahakam 200 mg"/>
    <s v="Obat Alergi"/>
    <s v="OA0003|"/>
    <n v="5"/>
    <m/>
    <s v=""/>
    <s v="RS DQLab"/>
    <x v="1"/>
    <s v=""/>
    <s v=""/>
    <s v=""/>
    <n v="33330"/>
    <n v="166650"/>
  </r>
  <r>
    <s v="DQ-03414"/>
    <x v="523"/>
    <x v="1"/>
    <s v="OD0005"/>
    <s v="Panadol Anak Tablet 1 Strip"/>
    <s v="Obat Sakit Kepala &amp; Demam"/>
    <s v="OD0005|"/>
    <n v="42"/>
    <m/>
    <s v=""/>
    <s v="RS DQLab"/>
    <x v="1"/>
    <s v=""/>
    <s v=""/>
    <s v=""/>
    <n v="25450"/>
    <n v="1068900"/>
  </r>
  <r>
    <s v="DQ-03415"/>
    <x v="523"/>
    <x v="1"/>
    <s v="OD0005"/>
    <s v="Panadol Anak Tablet 1 Strip"/>
    <s v="Obat Sakit Kepala &amp; Demam"/>
    <s v="OD0005|"/>
    <n v="2"/>
    <m/>
    <s v=""/>
    <s v="RS DQLab"/>
    <x v="1"/>
    <s v=""/>
    <s v=""/>
    <s v=""/>
    <n v="25450"/>
    <n v="50900"/>
  </r>
  <r>
    <s v="DQ-03416"/>
    <x v="524"/>
    <x v="1"/>
    <s v="OD0008"/>
    <s v="Bodrex Extra"/>
    <s v="Obat Sakit Kepala &amp; Demam"/>
    <s v="OD0008|"/>
    <n v="3"/>
    <m/>
    <s v=""/>
    <s v="RS DQLab"/>
    <x v="1"/>
    <s v=""/>
    <s v=""/>
    <s v=""/>
    <n v="51753"/>
    <n v="155259"/>
  </r>
  <r>
    <s v="DQ-03417"/>
    <x v="524"/>
    <x v="1"/>
    <s v="OA0005"/>
    <s v="Bedak Heroxyn 150 gr"/>
    <s v="Obat Alergi"/>
    <s v="OA0005|"/>
    <n v="21"/>
    <m/>
    <s v=""/>
    <s v="RS DQLab"/>
    <x v="1"/>
    <s v=""/>
    <s v=""/>
    <s v=""/>
    <n v="17170"/>
    <n v="360570"/>
  </r>
  <r>
    <s v="DQ-03418"/>
    <x v="524"/>
    <x v="1"/>
    <s v="OT0001"/>
    <s v="Otilon Ear Drops 8 mL"/>
    <s v="Obat Telinga"/>
    <s v="OT0001|"/>
    <n v="12"/>
    <m/>
    <s v=""/>
    <s v="RS DQLab"/>
    <x v="1"/>
    <s v=""/>
    <s v=""/>
    <s v=""/>
    <n v="55935"/>
    <n v="671220"/>
  </r>
  <r>
    <s v="DQ-03419"/>
    <x v="524"/>
    <x v="1"/>
    <s v="OD0007"/>
    <s v="Sanmol Paracetamol"/>
    <s v="Obat Sakit Kepala &amp; Demam"/>
    <s v="OD0007|"/>
    <n v="74"/>
    <m/>
    <s v=""/>
    <s v="RS DQLab"/>
    <x v="1"/>
    <s v=""/>
    <s v=""/>
    <s v=""/>
    <n v="16261"/>
    <n v="1203314"/>
  </r>
  <r>
    <s v="DQ-03420"/>
    <x v="524"/>
    <x v="1"/>
    <s v="OH0001"/>
    <s v="Carditens"/>
    <s v="Obat Hipertensi"/>
    <s v="OH0001|"/>
    <n v="0"/>
    <m/>
    <s v=""/>
    <s v="RS DQLab"/>
    <x v="1"/>
    <s v=""/>
    <s v=""/>
    <s v=""/>
    <n v="100900"/>
    <n v="0"/>
  </r>
  <r>
    <s v="DQ-03421"/>
    <x v="524"/>
    <x v="1"/>
    <s v="OH0001"/>
    <s v="Carditens"/>
    <s v="Obat Hipertensi"/>
    <s v="OH0001|"/>
    <n v="15"/>
    <m/>
    <s v=""/>
    <s v="RS DQLab"/>
    <x v="1"/>
    <s v=""/>
    <s v=""/>
    <s v=""/>
    <n v="100900"/>
    <n v="1513500"/>
  </r>
  <r>
    <s v="DQ-03422"/>
    <x v="524"/>
    <x v="1"/>
    <s v="OH0001"/>
    <s v="Carditens"/>
    <s v="Obat Hipertensi"/>
    <s v="OH0001|"/>
    <n v="87"/>
    <m/>
    <s v=""/>
    <s v="RS DQLab"/>
    <x v="1"/>
    <s v=""/>
    <s v=""/>
    <s v=""/>
    <n v="100900"/>
    <n v="8778300"/>
  </r>
  <r>
    <s v="DQ-03423"/>
    <x v="525"/>
    <x v="1"/>
    <s v="OB0002"/>
    <s v="Decolsen 1 Strip 4 Tablet"/>
    <s v="Obat Batuk &amp; Pilek"/>
    <s v="OB0002|"/>
    <n v="94"/>
    <m/>
    <s v=""/>
    <s v="RS DQLab"/>
    <x v="1"/>
    <s v=""/>
    <s v=""/>
    <s v=""/>
    <n v="2915"/>
    <n v="274010"/>
  </r>
  <r>
    <s v="DQ-03424"/>
    <x v="525"/>
    <x v="1"/>
    <s v="OA0005"/>
    <s v="Bedak Heroxyn 150 gr"/>
    <s v="Obat Alergi"/>
    <s v="OA0005|"/>
    <n v="28"/>
    <m/>
    <s v=""/>
    <s v="RS DQLab"/>
    <x v="1"/>
    <s v=""/>
    <s v=""/>
    <s v=""/>
    <n v="17170"/>
    <n v="480760"/>
  </r>
  <r>
    <s v="DQ-03425"/>
    <x v="525"/>
    <x v="1"/>
    <s v="OT0001"/>
    <s v="Otilon Ear Drops 8 mL"/>
    <s v="Obat Telinga"/>
    <s v="OT0001|"/>
    <n v="48"/>
    <m/>
    <s v=""/>
    <s v="RS DQLab"/>
    <x v="1"/>
    <s v=""/>
    <s v=""/>
    <s v=""/>
    <n v="55935"/>
    <n v="2684880"/>
  </r>
  <r>
    <s v="DQ-03426"/>
    <x v="525"/>
    <x v="1"/>
    <s v="OH0003"/>
    <s v="Candesartan Ogb Dexa"/>
    <s v="Obat Hipertensi"/>
    <s v="OH0003|"/>
    <n v="45"/>
    <m/>
    <s v=""/>
    <s v="RS DQLab"/>
    <x v="1"/>
    <s v=""/>
    <s v=""/>
    <s v=""/>
    <n v="5095"/>
    <n v="229275"/>
  </r>
  <r>
    <s v="DQ-03427"/>
    <x v="525"/>
    <x v="1"/>
    <s v="OA0006"/>
    <s v="Dexteem Box Plus 100 Tablet"/>
    <s v="Obat Alergi"/>
    <s v="OA0006|"/>
    <n v="8"/>
    <m/>
    <s v=""/>
    <s v="RS DQLab"/>
    <x v="1"/>
    <s v=""/>
    <s v=""/>
    <s v=""/>
    <n v="25449"/>
    <n v="203592"/>
  </r>
  <r>
    <s v="DQ-03428"/>
    <x v="525"/>
    <x v="1"/>
    <s v="OD0011"/>
    <s v="Paramex Tablet / Obat"/>
    <s v="Obat Sakit Kepala &amp; Demam"/>
    <s v="OD0011|"/>
    <n v="51"/>
    <m/>
    <s v=""/>
    <s v="RS DQLab"/>
    <x v="1"/>
    <s v=""/>
    <s v=""/>
    <s v=""/>
    <n v="2586"/>
    <n v="131886"/>
  </r>
  <r>
    <s v="DQ-03429"/>
    <x v="526"/>
    <x v="1"/>
    <s v="OB0002"/>
    <s v="Decolsen 1 Strip 4 Tablet"/>
    <s v="Obat Batuk &amp; Pilek"/>
    <s v="OB0002|"/>
    <n v="40"/>
    <m/>
    <s v=""/>
    <s v="RS DQLab"/>
    <x v="1"/>
    <s v=""/>
    <s v=""/>
    <s v=""/>
    <n v="2915"/>
    <n v="116600"/>
  </r>
  <r>
    <s v="DQ-03430"/>
    <x v="526"/>
    <x v="1"/>
    <s v="OD0009"/>
    <s v="Sanmol 500 MG 4 Tablet"/>
    <s v="Obat Sakit Kepala &amp; Demam"/>
    <s v="OD0009|"/>
    <n v="42"/>
    <m/>
    <s v=""/>
    <s v="RS DQLab"/>
    <x v="1"/>
    <s v=""/>
    <s v=""/>
    <s v=""/>
    <n v="1619"/>
    <n v="67998"/>
  </r>
  <r>
    <s v="DQ-03431"/>
    <x v="526"/>
    <x v="1"/>
    <s v="OA0006"/>
    <s v="Dexteem Box Plus 100 Tablet"/>
    <s v="Obat Alergi"/>
    <s v="OA0006|"/>
    <n v="47"/>
    <m/>
    <s v=""/>
    <s v="RS DQLab"/>
    <x v="1"/>
    <s v=""/>
    <s v=""/>
    <s v=""/>
    <n v="25449"/>
    <n v="1196103"/>
  </r>
  <r>
    <s v="DQ-03432"/>
    <x v="526"/>
    <x v="1"/>
    <s v="OD0001"/>
    <s v="Koolfever"/>
    <s v="Obat Sakit Kepala &amp; Demam"/>
    <s v="OD0001|"/>
    <n v="18"/>
    <m/>
    <s v=""/>
    <s v="RS DQLab"/>
    <x v="1"/>
    <s v=""/>
    <s v=""/>
    <s v=""/>
    <n v="7620"/>
    <n v="137160"/>
  </r>
  <r>
    <s v="DQ-03433"/>
    <x v="526"/>
    <x v="1"/>
    <s v="OH0001"/>
    <s v="Carditens"/>
    <s v="Obat Hipertensi"/>
    <s v="OH0001|"/>
    <n v="130"/>
    <m/>
    <s v=""/>
    <s v="RS DQLab"/>
    <x v="1"/>
    <s v=""/>
    <s v=""/>
    <s v=""/>
    <n v="100900"/>
    <n v="13117000"/>
  </r>
  <r>
    <s v="DQ-03434"/>
    <x v="527"/>
    <x v="1"/>
    <s v="OA0005"/>
    <s v="Bedak Heroxyn 150 gr"/>
    <s v="Obat Alergi"/>
    <s v="OA0005|"/>
    <n v="10"/>
    <m/>
    <s v=""/>
    <s v="RS DQLab"/>
    <x v="1"/>
    <s v=""/>
    <s v=""/>
    <s v=""/>
    <n v="17170"/>
    <n v="171700"/>
  </r>
  <r>
    <s v="DQ-03435"/>
    <x v="527"/>
    <x v="1"/>
    <s v="OA0005"/>
    <s v="Bedak Heroxyn 150 gr"/>
    <s v="Obat Alergi"/>
    <s v="OA0005|"/>
    <n v="6"/>
    <m/>
    <s v=""/>
    <s v="RS DQLab"/>
    <x v="1"/>
    <s v=""/>
    <s v=""/>
    <s v=""/>
    <n v="17170"/>
    <n v="103020"/>
  </r>
  <r>
    <s v="DQ-03436"/>
    <x v="527"/>
    <x v="1"/>
    <s v="OH0005"/>
    <s v="Irbesartan"/>
    <s v="Obat Hipertensi"/>
    <s v="OH0005|"/>
    <n v="35"/>
    <m/>
    <s v=""/>
    <s v="RS DQLab"/>
    <x v="1"/>
    <s v=""/>
    <s v=""/>
    <s v=""/>
    <n v="109447"/>
    <n v="3830645"/>
  </r>
  <r>
    <s v="DQ-03437"/>
    <x v="527"/>
    <x v="1"/>
    <s v="OD0006"/>
    <s v="Proris Ibuprofen"/>
    <s v="Obat Sakit Kepala &amp; Demam"/>
    <s v="OD0006|"/>
    <n v="50"/>
    <m/>
    <s v=""/>
    <s v="RS DQLab"/>
    <x v="1"/>
    <s v=""/>
    <s v=""/>
    <s v=""/>
    <n v="25275"/>
    <n v="1263750"/>
  </r>
  <r>
    <s v="DQ-03438"/>
    <x v="527"/>
    <x v="1"/>
    <s v="OA0001"/>
    <s v="Ozen 10 MG Blister"/>
    <s v="Obat Alergi"/>
    <s v="OA0001|"/>
    <n v="6"/>
    <m/>
    <s v=""/>
    <s v="RS DQLab"/>
    <x v="1"/>
    <s v=""/>
    <s v=""/>
    <s v=""/>
    <n v="18816"/>
    <n v="112896"/>
  </r>
  <r>
    <s v="DQ-03439"/>
    <x v="528"/>
    <x v="1"/>
    <s v="OD0008"/>
    <s v="Bodrex Extra"/>
    <s v="Obat Sakit Kepala &amp; Demam"/>
    <s v="OD0008|"/>
    <n v="68"/>
    <m/>
    <s v=""/>
    <s v="RS DQLab"/>
    <x v="1"/>
    <s v=""/>
    <s v=""/>
    <s v=""/>
    <n v="51753"/>
    <n v="3519204"/>
  </r>
  <r>
    <s v="DQ-03440"/>
    <x v="528"/>
    <x v="1"/>
    <s v="OA0005"/>
    <s v="Bedak Heroxyn 150 gr"/>
    <s v="Obat Alergi"/>
    <s v="OA0005|"/>
    <n v="51"/>
    <m/>
    <s v=""/>
    <s v="RS DQLab"/>
    <x v="1"/>
    <s v=""/>
    <s v=""/>
    <s v=""/>
    <n v="17170"/>
    <n v="875670"/>
  </r>
  <r>
    <s v="DQ-03441"/>
    <x v="528"/>
    <x v="1"/>
    <s v="OD0009"/>
    <s v="Sanmol 500 MG 4 Tablet"/>
    <s v="Obat Sakit Kepala &amp; Demam"/>
    <s v="OD0009|"/>
    <n v="7"/>
    <m/>
    <s v=""/>
    <s v="RS DQLab"/>
    <x v="1"/>
    <s v=""/>
    <s v=""/>
    <s v=""/>
    <n v="1619"/>
    <n v="11333"/>
  </r>
  <r>
    <s v="DQ-03442"/>
    <x v="528"/>
    <x v="1"/>
    <s v="OD0007"/>
    <s v="Sanmol Paracetamol"/>
    <s v="Obat Sakit Kepala &amp; Demam"/>
    <s v="OD0007|"/>
    <n v="3"/>
    <m/>
    <s v=""/>
    <s v="RS DQLab"/>
    <x v="1"/>
    <s v=""/>
    <s v=""/>
    <s v=""/>
    <n v="16261"/>
    <n v="48783"/>
  </r>
  <r>
    <s v="DQ-03443"/>
    <x v="528"/>
    <x v="1"/>
    <s v="OB0006"/>
    <s v="Ultraflu Box Isi 25 Strip"/>
    <s v="Obat Batuk &amp; Pilek"/>
    <s v="OB0006|"/>
    <n v="23"/>
    <m/>
    <s v=""/>
    <s v="RS DQLab"/>
    <x v="1"/>
    <s v=""/>
    <s v=""/>
    <s v=""/>
    <n v="73805"/>
    <n v="1697515"/>
  </r>
  <r>
    <s v="DQ-03444"/>
    <x v="528"/>
    <x v="1"/>
    <s v="OD0011"/>
    <s v="Paramex Tablet / Obat"/>
    <s v="Obat Sakit Kepala &amp; Demam"/>
    <s v="OD0011|"/>
    <n v="77"/>
    <m/>
    <s v=""/>
    <s v="RS DQLab"/>
    <x v="1"/>
    <s v=""/>
    <s v=""/>
    <s v=""/>
    <n v="2586"/>
    <n v="199122"/>
  </r>
  <r>
    <s v="DQ-03445"/>
    <x v="528"/>
    <x v="1"/>
    <s v="OH0004"/>
    <s v="Amlodipine Besilate"/>
    <s v="Obat Hipertensi"/>
    <s v="OH0004|"/>
    <n v="23"/>
    <m/>
    <s v=""/>
    <s v="RS DQLab"/>
    <x v="1"/>
    <s v=""/>
    <s v=""/>
    <s v=""/>
    <n v="7504"/>
    <n v="172592"/>
  </r>
  <r>
    <s v="DQ-03446"/>
    <x v="529"/>
    <x v="1"/>
    <s v="OB0002"/>
    <s v="Decolsen 1 Strip 4 Tablet"/>
    <s v="Obat Batuk &amp; Pilek"/>
    <s v="OB0002|"/>
    <n v="80"/>
    <m/>
    <s v=""/>
    <s v="RS DQLab"/>
    <x v="1"/>
    <s v=""/>
    <s v=""/>
    <s v=""/>
    <n v="2915"/>
    <n v="233200"/>
  </r>
  <r>
    <s v="DQ-03447"/>
    <x v="529"/>
    <x v="1"/>
    <s v="OD0008"/>
    <s v="Bodrex Extra"/>
    <s v="Obat Sakit Kepala &amp; Demam"/>
    <s v="OD0008|"/>
    <n v="46"/>
    <m/>
    <s v=""/>
    <s v="RS DQLab"/>
    <x v="1"/>
    <s v=""/>
    <s v=""/>
    <s v=""/>
    <n v="51753"/>
    <n v="2380638"/>
  </r>
  <r>
    <s v="DQ-03448"/>
    <x v="529"/>
    <x v="1"/>
    <s v="OA0006"/>
    <s v="Dexteem Box Plus 100 Tablet"/>
    <s v="Obat Alergi"/>
    <s v="OA0006|"/>
    <n v="38"/>
    <m/>
    <s v=""/>
    <s v="RS DQLab"/>
    <x v="1"/>
    <s v=""/>
    <s v=""/>
    <s v=""/>
    <n v="25449"/>
    <n v="967062"/>
  </r>
  <r>
    <s v="DQ-03449"/>
    <x v="529"/>
    <x v="1"/>
    <s v="OA0003"/>
    <s v="Acetylcysteine Mahakam 200 mg"/>
    <s v="Obat Alergi"/>
    <s v="OA0003|"/>
    <n v="34"/>
    <m/>
    <s v=""/>
    <s v="RS DQLab"/>
    <x v="1"/>
    <s v=""/>
    <s v=""/>
    <s v=""/>
    <n v="33330"/>
    <n v="1133220"/>
  </r>
  <r>
    <s v="DQ-03450"/>
    <x v="529"/>
    <x v="1"/>
    <s v="OD0006"/>
    <s v="Proris Ibuprofen"/>
    <s v="Obat Sakit Kepala &amp; Demam"/>
    <s v="OD0006|"/>
    <n v="25"/>
    <m/>
    <s v=""/>
    <s v="RS DQLab"/>
    <x v="1"/>
    <s v=""/>
    <s v=""/>
    <s v=""/>
    <n v="25275"/>
    <n v="631875"/>
  </r>
  <r>
    <s v="DQ-03451"/>
    <x v="529"/>
    <x v="1"/>
    <s v="OB0008"/>
    <s v="Konidin 4 Tablet"/>
    <s v="Obat Batuk &amp; Pilek"/>
    <s v="OB0008|"/>
    <n v="8"/>
    <m/>
    <s v=""/>
    <s v="RS DQLab"/>
    <x v="1"/>
    <s v=""/>
    <s v=""/>
    <s v=""/>
    <n v="2490"/>
    <n v="19920"/>
  </r>
  <r>
    <s v="DQ-03452"/>
    <x v="530"/>
    <x v="1"/>
    <s v="OB0002"/>
    <s v="Decolsen 1 Strip 4 Tablet"/>
    <s v="Obat Batuk &amp; Pilek"/>
    <s v="OB0002|"/>
    <n v="77"/>
    <m/>
    <s v=""/>
    <s v="RS DQLab"/>
    <x v="1"/>
    <s v=""/>
    <s v=""/>
    <s v=""/>
    <n v="2915"/>
    <n v="224455"/>
  </r>
  <r>
    <s v="DQ-03453"/>
    <x v="530"/>
    <x v="1"/>
    <s v="OB0002"/>
    <s v="Decolsen 1 Strip 4 Tablet"/>
    <s v="Obat Batuk &amp; Pilek"/>
    <s v="OB0002|"/>
    <n v="63"/>
    <m/>
    <s v=""/>
    <s v="RS DQLab"/>
    <x v="1"/>
    <s v=""/>
    <s v=""/>
    <s v=""/>
    <n v="2915"/>
    <n v="183645"/>
  </r>
  <r>
    <s v="DQ-03454"/>
    <x v="530"/>
    <x v="1"/>
    <s v="OD0009"/>
    <s v="Sanmol 500 MG 4 Tablet"/>
    <s v="Obat Sakit Kepala &amp; Demam"/>
    <s v="OD0009|"/>
    <n v="31"/>
    <m/>
    <s v=""/>
    <s v="RS DQLab"/>
    <x v="1"/>
    <s v=""/>
    <s v=""/>
    <s v=""/>
    <n v="1619"/>
    <n v="50189"/>
  </r>
  <r>
    <s v="DQ-03455"/>
    <x v="530"/>
    <x v="1"/>
    <s v="OB0006"/>
    <s v="Ultraflu Box Isi 25 Strip"/>
    <s v="Obat Batuk &amp; Pilek"/>
    <s v="OB0006|"/>
    <n v="16"/>
    <m/>
    <s v=""/>
    <s v="RS DQLab"/>
    <x v="1"/>
    <s v=""/>
    <s v=""/>
    <s v=""/>
    <n v="73805"/>
    <n v="1180880"/>
  </r>
  <r>
    <s v="DQ-03456"/>
    <x v="530"/>
    <x v="1"/>
    <s v="OB0007"/>
    <s v="Vicks Inhaler 0.5 mL"/>
    <s v="Obat Batuk &amp; Pilek"/>
    <s v="OB0007|"/>
    <n v="10"/>
    <m/>
    <s v=""/>
    <s v="RS DQLab"/>
    <x v="1"/>
    <s v=""/>
    <s v=""/>
    <s v=""/>
    <n v="16430"/>
    <n v="164300"/>
  </r>
  <r>
    <s v="DQ-03457"/>
    <x v="530"/>
    <x v="1"/>
    <s v="OB0001"/>
    <s v="Neozep Forte 1 Strip 4 Tablet"/>
    <s v="Obat Batuk &amp; Pilek"/>
    <s v="OB0001|"/>
    <n v="5"/>
    <m/>
    <s v=""/>
    <s v="RS DQLab"/>
    <x v="1"/>
    <s v=""/>
    <s v=""/>
    <s v=""/>
    <n v="2338"/>
    <n v="11690"/>
  </r>
  <r>
    <s v="DQ-03458"/>
    <x v="531"/>
    <x v="1"/>
    <s v="OB0002"/>
    <s v="Decolsen 1 Strip 4 Tablet"/>
    <s v="Obat Batuk &amp; Pilek"/>
    <s v="OB0002|"/>
    <n v="40"/>
    <m/>
    <s v=""/>
    <s v="RS DQLab"/>
    <x v="1"/>
    <s v=""/>
    <s v=""/>
    <s v=""/>
    <n v="2915"/>
    <n v="116600"/>
  </r>
  <r>
    <s v="DQ-03459"/>
    <x v="531"/>
    <x v="1"/>
    <s v="OB0002"/>
    <s v="Decolsen 1 Strip 4 Tablet"/>
    <s v="Obat Batuk &amp; Pilek"/>
    <s v="OB0002|"/>
    <n v="34"/>
    <m/>
    <s v=""/>
    <s v="RS DQLab"/>
    <x v="1"/>
    <s v=""/>
    <s v=""/>
    <s v=""/>
    <n v="2915"/>
    <n v="99110"/>
  </r>
  <r>
    <s v="DQ-03460"/>
    <x v="531"/>
    <x v="1"/>
    <s v="OD0008"/>
    <s v="Bodrex Extra"/>
    <s v="Obat Sakit Kepala &amp; Demam"/>
    <s v="OD0008|"/>
    <n v="4"/>
    <m/>
    <s v=""/>
    <s v="RS DQLab"/>
    <x v="1"/>
    <s v=""/>
    <s v=""/>
    <s v=""/>
    <n v="51753"/>
    <n v="207012"/>
  </r>
  <r>
    <s v="DQ-03461"/>
    <x v="531"/>
    <x v="1"/>
    <s v="OH0005"/>
    <s v="Irbesartan"/>
    <s v="Obat Hipertensi"/>
    <s v="OH0005|"/>
    <n v="30"/>
    <m/>
    <s v=""/>
    <s v="RS DQLab"/>
    <x v="1"/>
    <s v=""/>
    <s v=""/>
    <s v=""/>
    <n v="109447"/>
    <n v="3283410"/>
  </r>
  <r>
    <s v="DQ-03462"/>
    <x v="531"/>
    <x v="1"/>
    <s v="OH0005"/>
    <s v="Irbesartan"/>
    <s v="Obat Hipertensi"/>
    <s v="OH0005|"/>
    <n v="2"/>
    <m/>
    <s v=""/>
    <s v="RS DQLab"/>
    <x v="1"/>
    <s v=""/>
    <s v=""/>
    <s v=""/>
    <n v="109447"/>
    <n v="218894"/>
  </r>
  <r>
    <s v="DQ-03463"/>
    <x v="531"/>
    <x v="1"/>
    <s v="OK0002"/>
    <s v="Hyperchol 100 MG 12 KPS"/>
    <s v="Obat Kolesterol"/>
    <s v="OK0002|"/>
    <n v="18"/>
    <m/>
    <s v=""/>
    <s v="RS DQLab"/>
    <x v="1"/>
    <s v=""/>
    <s v=""/>
    <s v=""/>
    <n v="43442"/>
    <n v="781956"/>
  </r>
  <r>
    <s v="DQ-03464"/>
    <x v="531"/>
    <x v="1"/>
    <s v="OB0001"/>
    <s v="Neozep Forte 1 Strip 4 Tablet"/>
    <s v="Obat Batuk &amp; Pilek"/>
    <s v="OB0001|"/>
    <n v="51"/>
    <m/>
    <s v=""/>
    <s v="RS DQLab"/>
    <x v="1"/>
    <s v=""/>
    <s v=""/>
    <s v=""/>
    <n v="2338"/>
    <n v="119238"/>
  </r>
  <r>
    <s v="DQ-03465"/>
    <x v="532"/>
    <x v="1"/>
    <s v="OB0002"/>
    <s v="Decolsen 1 Strip 4 Tablet"/>
    <s v="Obat Batuk &amp; Pilek"/>
    <s v="OB0002|"/>
    <n v="34"/>
    <m/>
    <s v=""/>
    <s v="RS DQLab"/>
    <x v="1"/>
    <s v=""/>
    <s v=""/>
    <s v=""/>
    <n v="2915"/>
    <n v="99110"/>
  </r>
  <r>
    <s v="DQ-03466"/>
    <x v="532"/>
    <x v="1"/>
    <s v="OB0002"/>
    <s v="Decolsen 1 Strip 4 Tablet"/>
    <s v="Obat Batuk &amp; Pilek"/>
    <s v="OB0002|"/>
    <n v="7"/>
    <m/>
    <s v=""/>
    <s v="RS DQLab"/>
    <x v="1"/>
    <s v=""/>
    <s v=""/>
    <s v=""/>
    <n v="2915"/>
    <n v="20405"/>
  </r>
  <r>
    <s v="DQ-03467"/>
    <x v="532"/>
    <x v="1"/>
    <s v="OD0008"/>
    <s v="Bodrex Extra"/>
    <s v="Obat Sakit Kepala &amp; Demam"/>
    <s v="OD0008|"/>
    <n v="25"/>
    <m/>
    <s v=""/>
    <s v="RS DQLab"/>
    <x v="1"/>
    <s v=""/>
    <s v=""/>
    <s v=""/>
    <n v="51753"/>
    <n v="1293825"/>
  </r>
  <r>
    <s v="DQ-03468"/>
    <x v="532"/>
    <x v="1"/>
    <s v="OH0005"/>
    <s v="Irbesartan"/>
    <s v="Obat Hipertensi"/>
    <s v="OH0005|"/>
    <n v="24"/>
    <m/>
    <s v=""/>
    <s v="RS DQLab"/>
    <x v="1"/>
    <s v=""/>
    <s v=""/>
    <s v=""/>
    <n v="109447"/>
    <n v="2626728"/>
  </r>
  <r>
    <s v="DQ-03469"/>
    <x v="532"/>
    <x v="1"/>
    <s v="OH0005"/>
    <s v="Irbesartan"/>
    <s v="Obat Hipertensi"/>
    <s v="OH0005|"/>
    <n v="27"/>
    <m/>
    <s v=""/>
    <s v="RS DQLab"/>
    <x v="1"/>
    <s v=""/>
    <s v=""/>
    <s v=""/>
    <n v="109447"/>
    <n v="2955069"/>
  </r>
  <r>
    <s v="DQ-03470"/>
    <x v="532"/>
    <x v="1"/>
    <s v="OD0007"/>
    <s v="Sanmol Paracetamol"/>
    <s v="Obat Sakit Kepala &amp; Demam"/>
    <s v="OD0007|"/>
    <n v="13"/>
    <m/>
    <s v=""/>
    <s v="RS DQLab"/>
    <x v="1"/>
    <s v=""/>
    <s v=""/>
    <s v=""/>
    <n v="16261"/>
    <n v="211393"/>
  </r>
  <r>
    <s v="DQ-03471"/>
    <x v="532"/>
    <x v="1"/>
    <s v="OB0006"/>
    <s v="Ultraflu Box Isi 25 Strip"/>
    <s v="Obat Batuk &amp; Pilek"/>
    <s v="OB0006|"/>
    <n v="27"/>
    <m/>
    <s v=""/>
    <s v="RS DQLab"/>
    <x v="1"/>
    <s v=""/>
    <s v=""/>
    <s v=""/>
    <n v="73805"/>
    <n v="1992735"/>
  </r>
  <r>
    <s v="DQ-03472"/>
    <x v="532"/>
    <x v="1"/>
    <s v="OA0004"/>
    <s v="Bisoprolol Ogb Dexa"/>
    <s v="Obat Alergi"/>
    <s v="OA0004|"/>
    <n v="116"/>
    <m/>
    <s v=""/>
    <s v="RS DQLab"/>
    <x v="1"/>
    <s v=""/>
    <s v=""/>
    <s v=""/>
    <n v="10180"/>
    <n v="1180880"/>
  </r>
  <r>
    <s v="DQ-03473"/>
    <x v="533"/>
    <x v="1"/>
    <s v="OD0008"/>
    <s v="Bodrex Extra"/>
    <s v="Obat Sakit Kepala &amp; Demam"/>
    <s v="OD0008|"/>
    <n v="57"/>
    <m/>
    <s v=""/>
    <s v="RS DQLab"/>
    <x v="1"/>
    <s v=""/>
    <s v=""/>
    <s v=""/>
    <n v="51753"/>
    <n v="2949921"/>
  </r>
  <r>
    <s v="DQ-03474"/>
    <x v="533"/>
    <x v="1"/>
    <s v="OA0005"/>
    <s v="Bedak Heroxyn 150 gr"/>
    <s v="Obat Alergi"/>
    <s v="OA0005|"/>
    <n v="6"/>
    <m/>
    <s v=""/>
    <s v="RS DQLab"/>
    <x v="1"/>
    <s v=""/>
    <s v=""/>
    <s v=""/>
    <n v="17170"/>
    <n v="103020"/>
  </r>
  <r>
    <s v="DQ-03475"/>
    <x v="533"/>
    <x v="1"/>
    <s v="OA0006"/>
    <s v="Dexteem Box Plus 100 Tablet"/>
    <s v="Obat Alergi"/>
    <s v="OA0006|"/>
    <n v="23"/>
    <m/>
    <s v=""/>
    <s v="RS DQLab"/>
    <x v="1"/>
    <s v=""/>
    <s v=""/>
    <s v=""/>
    <n v="25449"/>
    <n v="585327"/>
  </r>
  <r>
    <s v="DQ-03476"/>
    <x v="533"/>
    <x v="1"/>
    <s v="OD0007"/>
    <s v="Sanmol Paracetamol"/>
    <s v="Obat Sakit Kepala &amp; Demam"/>
    <s v="OD0007|"/>
    <n v="39"/>
    <m/>
    <s v=""/>
    <s v="RS DQLab"/>
    <x v="1"/>
    <s v=""/>
    <s v=""/>
    <s v=""/>
    <n v="16261"/>
    <n v="634179"/>
  </r>
  <r>
    <s v="DQ-03477"/>
    <x v="533"/>
    <x v="1"/>
    <s v="OA0003"/>
    <s v="Acetylcysteine Mahakam 200 mg"/>
    <s v="Obat Alergi"/>
    <s v="OA0003|"/>
    <n v="22"/>
    <m/>
    <s v=""/>
    <s v="RS DQLab"/>
    <x v="1"/>
    <s v=""/>
    <s v=""/>
    <s v=""/>
    <n v="33330"/>
    <n v="733260"/>
  </r>
  <r>
    <s v="DQ-03478"/>
    <x v="533"/>
    <x v="1"/>
    <s v="OD0006"/>
    <s v="Proris Ibuprofen"/>
    <s v="Obat Sakit Kepala &amp; Demam"/>
    <s v="OD0006|"/>
    <n v="21"/>
    <m/>
    <s v=""/>
    <s v="RS DQLab"/>
    <x v="1"/>
    <s v=""/>
    <s v=""/>
    <s v=""/>
    <n v="25275"/>
    <n v="530775"/>
  </r>
  <r>
    <s v="DQ-03479"/>
    <x v="534"/>
    <x v="1"/>
    <s v="OB0006"/>
    <s v="Ultraflu Box Isi 25 Strip"/>
    <s v="Obat Batuk &amp; Pilek"/>
    <s v="OB0006|"/>
    <n v="28"/>
    <m/>
    <s v=""/>
    <s v="RS DQLab"/>
    <x v="1"/>
    <s v=""/>
    <s v=""/>
    <s v=""/>
    <n v="73805"/>
    <n v="2066540"/>
  </r>
  <r>
    <s v="DQ-03480"/>
    <x v="534"/>
    <x v="1"/>
    <s v="OB0006"/>
    <s v="Ultraflu Box Isi 25 Strip"/>
    <s v="Obat Batuk &amp; Pilek"/>
    <s v="OB0006|"/>
    <n v="1"/>
    <m/>
    <s v=""/>
    <s v="RS DQLab"/>
    <x v="1"/>
    <s v=""/>
    <s v=""/>
    <s v=""/>
    <n v="73805"/>
    <n v="73805"/>
  </r>
  <r>
    <s v="DQ-03481"/>
    <x v="534"/>
    <x v="1"/>
    <s v="OB0006"/>
    <s v="Ultraflu Box Isi 25 Strip"/>
    <s v="Obat Batuk &amp; Pilek"/>
    <s v="OB0006|"/>
    <n v="27"/>
    <m/>
    <s v=""/>
    <s v="RS DQLab"/>
    <x v="1"/>
    <s v=""/>
    <s v=""/>
    <s v=""/>
    <n v="73805"/>
    <n v="1992735"/>
  </r>
  <r>
    <s v="DQ-03482"/>
    <x v="534"/>
    <x v="1"/>
    <s v="OK0002"/>
    <s v="Hyperchol 100 MG 12 KPS"/>
    <s v="Obat Kolesterol"/>
    <s v="OK0002|"/>
    <n v="34"/>
    <m/>
    <s v=""/>
    <s v="RS DQLab"/>
    <x v="1"/>
    <s v=""/>
    <s v=""/>
    <s v=""/>
    <n v="43442"/>
    <n v="1477028"/>
  </r>
  <r>
    <s v="DQ-03483"/>
    <x v="534"/>
    <x v="1"/>
    <s v="OB0004"/>
    <s v="Lo Han Kuo Infusion 12"/>
    <s v="Obat Batuk &amp; Pilek"/>
    <s v="OB0004|"/>
    <n v="20"/>
    <m/>
    <s v=""/>
    <s v="RS DQLab"/>
    <x v="1"/>
    <s v=""/>
    <s v=""/>
    <s v=""/>
    <n v="24179"/>
    <n v="483580"/>
  </r>
  <r>
    <s v="DQ-03484"/>
    <x v="534"/>
    <x v="1"/>
    <s v="OH0002"/>
    <s v="Concor 5MG Strip 10"/>
    <s v="Obat Hipertensi"/>
    <s v="OH0002|"/>
    <n v="90"/>
    <m/>
    <s v=""/>
    <s v="RS DQLab"/>
    <x v="1"/>
    <s v=""/>
    <s v=""/>
    <s v=""/>
    <n v="103632"/>
    <n v="9326880"/>
  </r>
  <r>
    <s v="DQ-03485"/>
    <x v="535"/>
    <x v="1"/>
    <s v="OD0008"/>
    <s v="Bodrex Extra"/>
    <s v="Obat Sakit Kepala &amp; Demam"/>
    <s v="OD0008|"/>
    <n v="46"/>
    <m/>
    <s v=""/>
    <s v="RS DQLab"/>
    <x v="1"/>
    <s v=""/>
    <s v=""/>
    <s v=""/>
    <n v="51753"/>
    <n v="2380638"/>
  </r>
  <r>
    <s v="DQ-03486"/>
    <x v="535"/>
    <x v="1"/>
    <s v="OD0008"/>
    <s v="Bodrex Extra"/>
    <s v="Obat Sakit Kepala &amp; Demam"/>
    <s v="OD0008|"/>
    <n v="34"/>
    <m/>
    <s v=""/>
    <s v="RS DQLab"/>
    <x v="1"/>
    <s v=""/>
    <s v=""/>
    <s v=""/>
    <n v="51753"/>
    <n v="1759602"/>
  </r>
  <r>
    <s v="DQ-03487"/>
    <x v="535"/>
    <x v="1"/>
    <s v="OD0009"/>
    <s v="Sanmol 500 MG 4 Tablet"/>
    <s v="Obat Sakit Kepala &amp; Demam"/>
    <s v="OD0009|"/>
    <n v="52"/>
    <m/>
    <s v=""/>
    <s v="RS DQLab"/>
    <x v="1"/>
    <s v=""/>
    <s v=""/>
    <s v=""/>
    <n v="1619"/>
    <n v="84188"/>
  </r>
  <r>
    <s v="DQ-03488"/>
    <x v="535"/>
    <x v="1"/>
    <s v="OD0009"/>
    <s v="Sanmol 500 MG 4 Tablet"/>
    <s v="Obat Sakit Kepala &amp; Demam"/>
    <s v="OD0009|"/>
    <n v="43"/>
    <m/>
    <s v=""/>
    <s v="RS DQLab"/>
    <x v="1"/>
    <s v=""/>
    <s v=""/>
    <s v=""/>
    <n v="1619"/>
    <n v="69617"/>
  </r>
  <r>
    <s v="DQ-03489"/>
    <x v="535"/>
    <x v="1"/>
    <s v="OA0006"/>
    <s v="Dexteem Box Plus 100 Tablet"/>
    <s v="Obat Alergi"/>
    <s v="OA0006|"/>
    <n v="17"/>
    <m/>
    <s v=""/>
    <s v="RS DQLab"/>
    <x v="1"/>
    <s v=""/>
    <s v=""/>
    <s v=""/>
    <n v="25449"/>
    <n v="432633"/>
  </r>
  <r>
    <s v="DQ-03490"/>
    <x v="535"/>
    <x v="1"/>
    <s v="OD0007"/>
    <s v="Sanmol Paracetamol"/>
    <s v="Obat Sakit Kepala &amp; Demam"/>
    <s v="OD0007|"/>
    <n v="42"/>
    <m/>
    <s v=""/>
    <s v="RS DQLab"/>
    <x v="1"/>
    <s v=""/>
    <s v=""/>
    <s v=""/>
    <n v="16261"/>
    <n v="682962"/>
  </r>
  <r>
    <s v="DQ-03491"/>
    <x v="535"/>
    <x v="1"/>
    <s v="OB0007"/>
    <s v="Vicks Inhaler 0.5 mL"/>
    <s v="Obat Batuk &amp; Pilek"/>
    <s v="OB0007|"/>
    <n v="16"/>
    <m/>
    <s v=""/>
    <s v="RS DQLab"/>
    <x v="1"/>
    <s v=""/>
    <s v=""/>
    <s v=""/>
    <n v="16430"/>
    <n v="262880"/>
  </r>
  <r>
    <s v="DQ-03492"/>
    <x v="535"/>
    <x v="1"/>
    <s v="OD0006"/>
    <s v="Proris Ibuprofen"/>
    <s v="Obat Sakit Kepala &amp; Demam"/>
    <s v="OD0006|"/>
    <n v="16"/>
    <m/>
    <s v=""/>
    <s v="RS DQLab"/>
    <x v="1"/>
    <s v=""/>
    <s v=""/>
    <s v=""/>
    <n v="25275"/>
    <n v="404400"/>
  </r>
  <r>
    <s v="DQ-03493"/>
    <x v="535"/>
    <x v="1"/>
    <s v="OB0008"/>
    <s v="Konidin 4 Tablet"/>
    <s v="Obat Batuk &amp; Pilek"/>
    <s v="OB0008|"/>
    <n v="214"/>
    <m/>
    <s v=""/>
    <s v="RS DQLab"/>
    <x v="1"/>
    <s v=""/>
    <s v=""/>
    <s v=""/>
    <n v="2490"/>
    <n v="532860"/>
  </r>
  <r>
    <s v="DQ-03494"/>
    <x v="536"/>
    <x v="1"/>
    <s v="OD0008"/>
    <s v="Bodrex Extra"/>
    <s v="Obat Sakit Kepala &amp; Demam"/>
    <s v="OD0008|"/>
    <n v="34"/>
    <m/>
    <s v=""/>
    <s v="RS DQLab"/>
    <x v="1"/>
    <s v=""/>
    <s v=""/>
    <s v=""/>
    <n v="51753"/>
    <n v="1759602"/>
  </r>
  <r>
    <s v="DQ-03495"/>
    <x v="536"/>
    <x v="1"/>
    <s v="OD0008"/>
    <s v="Bodrex Extra"/>
    <s v="Obat Sakit Kepala &amp; Demam"/>
    <s v="OD0008|"/>
    <n v="15"/>
    <m/>
    <s v=""/>
    <s v="RS DQLab"/>
    <x v="1"/>
    <s v=""/>
    <s v=""/>
    <s v=""/>
    <n v="51753"/>
    <n v="776295"/>
  </r>
  <r>
    <s v="DQ-03496"/>
    <x v="536"/>
    <x v="1"/>
    <s v="OD0008"/>
    <s v="Bodrex Extra"/>
    <s v="Obat Sakit Kepala &amp; Demam"/>
    <s v="OD0008|"/>
    <n v="44"/>
    <m/>
    <s v=""/>
    <s v="RS DQLab"/>
    <x v="1"/>
    <s v=""/>
    <s v=""/>
    <s v=""/>
    <n v="51753"/>
    <n v="2277132"/>
  </r>
  <r>
    <s v="DQ-03497"/>
    <x v="536"/>
    <x v="1"/>
    <s v="OB0008"/>
    <s v="Konidin 4 Tablet"/>
    <s v="Obat Batuk &amp; Pilek"/>
    <s v="OB0008|"/>
    <n v="47"/>
    <m/>
    <s v=""/>
    <s v="RS DQLab"/>
    <x v="1"/>
    <s v=""/>
    <s v=""/>
    <s v=""/>
    <n v="2490"/>
    <n v="117030"/>
  </r>
  <r>
    <s v="DQ-03498"/>
    <x v="537"/>
    <x v="1"/>
    <s v="OD0008"/>
    <s v="Bodrex Extra"/>
    <s v="Obat Sakit Kepala &amp; Demam"/>
    <s v="OD0008|"/>
    <n v="23"/>
    <m/>
    <s v=""/>
    <s v="RS DQLab"/>
    <x v="1"/>
    <s v=""/>
    <s v=""/>
    <s v=""/>
    <n v="51753"/>
    <n v="1190319"/>
  </r>
  <r>
    <s v="DQ-03499"/>
    <x v="537"/>
    <x v="1"/>
    <s v="OD0008"/>
    <s v="Bodrex Extra"/>
    <s v="Obat Sakit Kepala &amp; Demam"/>
    <s v="OD0008|"/>
    <n v="63"/>
    <m/>
    <s v=""/>
    <s v="RS DQLab"/>
    <x v="1"/>
    <s v=""/>
    <s v=""/>
    <s v=""/>
    <n v="51753"/>
    <n v="3260439"/>
  </r>
  <r>
    <s v="DQ-03500"/>
    <x v="537"/>
    <x v="1"/>
    <s v="OB0006"/>
    <s v="Ultraflu Box Isi 25 Strip"/>
    <s v="Obat Batuk &amp; Pilek"/>
    <s v="OB0006|"/>
    <n v="80"/>
    <m/>
    <s v=""/>
    <s v="RS DQLab"/>
    <x v="1"/>
    <s v=""/>
    <s v=""/>
    <s v=""/>
    <n v="73805"/>
    <n v="5904400"/>
  </r>
  <r>
    <s v="DQ-03501"/>
    <x v="537"/>
    <x v="1"/>
    <s v="OB0007"/>
    <s v="Vicks Inhaler 0.5 mL"/>
    <s v="Obat Batuk &amp; Pilek"/>
    <s v="OB0007|"/>
    <n v="41"/>
    <m/>
    <s v=""/>
    <s v="RS DQLab"/>
    <x v="1"/>
    <s v=""/>
    <s v=""/>
    <s v=""/>
    <n v="16430"/>
    <n v="673630"/>
  </r>
  <r>
    <s v="DQ-03502"/>
    <x v="537"/>
    <x v="1"/>
    <s v="OB0004"/>
    <s v="Lo Han Kuo Infusion 12"/>
    <s v="Obat Batuk &amp; Pilek"/>
    <s v="OB0004|"/>
    <n v="7"/>
    <m/>
    <s v=""/>
    <s v="RS DQLab"/>
    <x v="1"/>
    <s v=""/>
    <s v=""/>
    <s v=""/>
    <n v="24179"/>
    <n v="169253"/>
  </r>
  <r>
    <s v="DQ-03503"/>
    <x v="537"/>
    <x v="1"/>
    <s v="OB0004"/>
    <s v="Lo Han Kuo Infusion 12"/>
    <s v="Obat Batuk &amp; Pilek"/>
    <s v="OB0004|"/>
    <n v="9"/>
    <m/>
    <s v=""/>
    <s v="RS DQLab"/>
    <x v="1"/>
    <s v=""/>
    <s v=""/>
    <s v=""/>
    <n v="24179"/>
    <n v="217611"/>
  </r>
  <r>
    <s v="DQ-03504"/>
    <x v="537"/>
    <x v="1"/>
    <s v="OH0006"/>
    <s v="Irvell 150MG Box 20 Tablet"/>
    <s v="Obat Hipertensi"/>
    <s v="OH0006|"/>
    <n v="20"/>
    <m/>
    <s v=""/>
    <s v="RS DQLab"/>
    <x v="1"/>
    <s v=""/>
    <s v=""/>
    <s v=""/>
    <n v="146871"/>
    <n v="2937420"/>
  </r>
  <r>
    <s v="DQ-03505"/>
    <x v="538"/>
    <x v="1"/>
    <s v="OB0002"/>
    <s v="Decolsen 1 Strip 4 Tablet"/>
    <s v="Obat Batuk &amp; Pilek"/>
    <s v="OB0002|"/>
    <n v="33"/>
    <m/>
    <s v=""/>
    <s v="RS DQLab"/>
    <x v="1"/>
    <s v=""/>
    <s v=""/>
    <s v=""/>
    <n v="2915"/>
    <n v="96195"/>
  </r>
  <r>
    <s v="DQ-03506"/>
    <x v="538"/>
    <x v="1"/>
    <s v="OD0008"/>
    <s v="Bodrex Extra"/>
    <s v="Obat Sakit Kepala &amp; Demam"/>
    <s v="OD0008|"/>
    <n v="51"/>
    <m/>
    <s v=""/>
    <s v="RS DQLab"/>
    <x v="1"/>
    <s v=""/>
    <s v=""/>
    <s v=""/>
    <n v="51753"/>
    <n v="2639403"/>
  </r>
  <r>
    <s v="DQ-03507"/>
    <x v="538"/>
    <x v="1"/>
    <s v="OH0005"/>
    <s v="Irbesartan"/>
    <s v="Obat Hipertensi"/>
    <s v="OH0005|"/>
    <n v="5"/>
    <m/>
    <s v=""/>
    <s v="RS DQLab"/>
    <x v="1"/>
    <s v=""/>
    <s v=""/>
    <s v=""/>
    <n v="109447"/>
    <n v="547235"/>
  </r>
  <r>
    <s v="DQ-03508"/>
    <x v="538"/>
    <x v="1"/>
    <s v="OT0001"/>
    <s v="Otilon Ear Drops 8 mL"/>
    <s v="Obat Telinga"/>
    <s v="OT0001|"/>
    <n v="23"/>
    <m/>
    <s v=""/>
    <s v="RS DQLab"/>
    <x v="1"/>
    <s v=""/>
    <s v=""/>
    <s v=""/>
    <n v="55935"/>
    <n v="1286505"/>
  </r>
  <r>
    <s v="DQ-03509"/>
    <x v="538"/>
    <x v="1"/>
    <s v="OH0003"/>
    <s v="Candesartan Ogb Dexa"/>
    <s v="Obat Hipertensi"/>
    <s v="OH0003|"/>
    <n v="36"/>
    <m/>
    <s v=""/>
    <s v="RS DQLab"/>
    <x v="1"/>
    <s v=""/>
    <s v=""/>
    <s v=""/>
    <n v="5095"/>
    <n v="183420"/>
  </r>
  <r>
    <s v="DQ-03510"/>
    <x v="538"/>
    <x v="1"/>
    <s v="OH0003"/>
    <s v="Candesartan Ogb Dexa"/>
    <s v="Obat Hipertensi"/>
    <s v="OH0003|"/>
    <n v="48"/>
    <m/>
    <s v=""/>
    <s v="RS DQLab"/>
    <x v="1"/>
    <s v=""/>
    <s v=""/>
    <s v=""/>
    <n v="5095"/>
    <n v="244560"/>
  </r>
  <r>
    <s v="DQ-03511"/>
    <x v="538"/>
    <x v="1"/>
    <s v="OA0006"/>
    <s v="Dexteem Box Plus 100 Tablet"/>
    <s v="Obat Alergi"/>
    <s v="OA0006|"/>
    <n v="10"/>
    <m/>
    <s v=""/>
    <s v="RS DQLab"/>
    <x v="1"/>
    <s v=""/>
    <s v=""/>
    <s v=""/>
    <n v="25449"/>
    <n v="254490"/>
  </r>
  <r>
    <s v="DQ-03512"/>
    <x v="538"/>
    <x v="1"/>
    <s v="OH0001"/>
    <s v="Carditens"/>
    <s v="Obat Hipertensi"/>
    <s v="OH0001|"/>
    <n v="13"/>
    <m/>
    <s v=""/>
    <s v="RS DQLab"/>
    <x v="1"/>
    <s v=""/>
    <s v=""/>
    <s v=""/>
    <n v="100900"/>
    <n v="1311700"/>
  </r>
  <r>
    <s v="DQ-03513"/>
    <x v="538"/>
    <x v="1"/>
    <s v="OA0004"/>
    <s v="Bisoprolol Ogb Dexa"/>
    <s v="Obat Alergi"/>
    <s v="OA0004|"/>
    <n v="91"/>
    <m/>
    <s v=""/>
    <s v="RS DQLab"/>
    <x v="1"/>
    <s v=""/>
    <s v=""/>
    <s v=""/>
    <n v="10180"/>
    <n v="926380"/>
  </r>
  <r>
    <s v="DQ-03514"/>
    <x v="539"/>
    <x v="1"/>
    <s v="OB0002"/>
    <s v="Decolsen 1 Strip 4 Tablet"/>
    <s v="Obat Batuk &amp; Pilek"/>
    <s v="OB0002|"/>
    <n v="1"/>
    <m/>
    <s v=""/>
    <s v="RS DQLab"/>
    <x v="1"/>
    <s v=""/>
    <s v=""/>
    <s v=""/>
    <n v="2915"/>
    <n v="2915"/>
  </r>
  <r>
    <s v="DQ-03515"/>
    <x v="539"/>
    <x v="1"/>
    <s v="OH0005"/>
    <s v="Irbesartan"/>
    <s v="Obat Hipertensi"/>
    <s v="OH0005|"/>
    <n v="15"/>
    <m/>
    <s v=""/>
    <s v="RS DQLab"/>
    <x v="1"/>
    <s v=""/>
    <s v=""/>
    <s v=""/>
    <n v="109447"/>
    <n v="1641705"/>
  </r>
  <r>
    <s v="DQ-03516"/>
    <x v="539"/>
    <x v="1"/>
    <s v="OT0001"/>
    <s v="Otilon Ear Drops 8 mL"/>
    <s v="Obat Telinga"/>
    <s v="OT0001|"/>
    <n v="29"/>
    <m/>
    <s v=""/>
    <s v="RS DQLab"/>
    <x v="1"/>
    <s v=""/>
    <s v=""/>
    <s v=""/>
    <n v="55935"/>
    <n v="1622115"/>
  </r>
  <r>
    <s v="DQ-03517"/>
    <x v="539"/>
    <x v="1"/>
    <s v="OD0007"/>
    <s v="Sanmol Paracetamol"/>
    <s v="Obat Sakit Kepala &amp; Demam"/>
    <s v="OD0007|"/>
    <n v="200"/>
    <m/>
    <s v=""/>
    <s v="RS DQLab"/>
    <x v="1"/>
    <s v=""/>
    <s v=""/>
    <s v=""/>
    <n v="16261"/>
    <n v="3252200"/>
  </r>
  <r>
    <s v="DQ-03518"/>
    <x v="539"/>
    <x v="1"/>
    <s v="OD0007"/>
    <s v="Sanmol Paracetamol"/>
    <s v="Obat Sakit Kepala &amp; Demam"/>
    <s v="OD0007|"/>
    <n v="40"/>
    <m/>
    <s v=""/>
    <s v="RS DQLab"/>
    <x v="1"/>
    <s v=""/>
    <s v=""/>
    <s v=""/>
    <n v="16261"/>
    <n v="650440"/>
  </r>
  <r>
    <s v="DQ-03519"/>
    <x v="540"/>
    <x v="1"/>
    <s v="OD0009"/>
    <s v="Sanmol 500 MG 4 Tablet"/>
    <s v="Obat Sakit Kepala &amp; Demam"/>
    <s v="OD0009|"/>
    <n v="27"/>
    <m/>
    <s v=""/>
    <s v="RS DQLab"/>
    <x v="1"/>
    <s v=""/>
    <s v=""/>
    <s v=""/>
    <n v="1619"/>
    <n v="43713"/>
  </r>
  <r>
    <s v="DQ-03520"/>
    <x v="540"/>
    <x v="1"/>
    <s v="OH0001"/>
    <s v="Carditens"/>
    <s v="Obat Hipertensi"/>
    <s v="OH0001|"/>
    <n v="38"/>
    <m/>
    <s v=""/>
    <s v="RS DQLab"/>
    <x v="1"/>
    <s v=""/>
    <s v=""/>
    <s v=""/>
    <n v="100900"/>
    <n v="3834200"/>
  </r>
  <r>
    <s v="DQ-03521"/>
    <x v="540"/>
    <x v="1"/>
    <s v="OH0001"/>
    <s v="Carditens"/>
    <s v="Obat Hipertensi"/>
    <s v="OH0001|"/>
    <n v="21"/>
    <m/>
    <s v=""/>
    <s v="RS DQLab"/>
    <x v="1"/>
    <s v=""/>
    <s v=""/>
    <s v=""/>
    <n v="100900"/>
    <n v="2118900"/>
  </r>
  <r>
    <s v="DQ-03522"/>
    <x v="540"/>
    <x v="1"/>
    <s v="OA0004"/>
    <s v="Bisoprolol Ogb Dexa"/>
    <s v="Obat Alergi"/>
    <s v="OA0004|"/>
    <n v="1"/>
    <m/>
    <s v=""/>
    <s v="RS DQLab"/>
    <x v="1"/>
    <s v=""/>
    <s v=""/>
    <s v=""/>
    <n v="10180"/>
    <n v="10180"/>
  </r>
  <r>
    <s v="DQ-03523"/>
    <x v="540"/>
    <x v="1"/>
    <s v="OB0007"/>
    <s v="Vicks Inhaler 0.5 mL"/>
    <s v="Obat Batuk &amp; Pilek"/>
    <s v="OB0007|"/>
    <n v="10"/>
    <m/>
    <s v=""/>
    <s v="RS DQLab"/>
    <x v="1"/>
    <s v=""/>
    <s v=""/>
    <s v=""/>
    <n v="16430"/>
    <n v="164300"/>
  </r>
  <r>
    <s v="DQ-03524"/>
    <x v="540"/>
    <x v="1"/>
    <s v="OA0003"/>
    <s v="Acetylcysteine Mahakam 200 mg"/>
    <s v="Obat Alergi"/>
    <s v="OA0003|"/>
    <n v="44"/>
    <m/>
    <s v=""/>
    <s v="RS DQLab"/>
    <x v="1"/>
    <s v=""/>
    <s v=""/>
    <s v=""/>
    <n v="33330"/>
    <n v="1466520"/>
  </r>
  <r>
    <s v="DQ-03525"/>
    <x v="541"/>
    <x v="1"/>
    <s v="OB0002"/>
    <s v="Decolsen 1 Strip 4 Tablet"/>
    <s v="Obat Batuk &amp; Pilek"/>
    <s v="OB0002|"/>
    <n v="6"/>
    <m/>
    <s v=""/>
    <s v="RS DQLab"/>
    <x v="1"/>
    <s v=""/>
    <s v=""/>
    <s v=""/>
    <n v="2915"/>
    <n v="17490"/>
  </r>
  <r>
    <s v="DQ-03526"/>
    <x v="541"/>
    <x v="1"/>
    <s v="OB0002"/>
    <s v="Decolsen 1 Strip 4 Tablet"/>
    <s v="Obat Batuk &amp; Pilek"/>
    <s v="OB0002|"/>
    <n v="29"/>
    <m/>
    <s v=""/>
    <s v="RS DQLab"/>
    <x v="1"/>
    <s v=""/>
    <s v=""/>
    <s v=""/>
    <n v="2915"/>
    <n v="84535"/>
  </r>
  <r>
    <s v="DQ-03527"/>
    <x v="541"/>
    <x v="1"/>
    <s v="OD0009"/>
    <s v="Sanmol 500 MG 4 Tablet"/>
    <s v="Obat Sakit Kepala &amp; Demam"/>
    <s v="OD0009|"/>
    <n v="18"/>
    <m/>
    <s v=""/>
    <s v="RS DQLab"/>
    <x v="1"/>
    <s v=""/>
    <s v=""/>
    <s v=""/>
    <n v="1619"/>
    <n v="29142"/>
  </r>
  <r>
    <s v="DQ-03528"/>
    <x v="541"/>
    <x v="1"/>
    <s v="OT0001"/>
    <s v="Otilon Ear Drops 8 mL"/>
    <s v="Obat Telinga"/>
    <s v="OT0001|"/>
    <n v="11"/>
    <m/>
    <s v=""/>
    <s v="RS DQLab"/>
    <x v="1"/>
    <s v=""/>
    <s v=""/>
    <s v=""/>
    <n v="55935"/>
    <n v="615285"/>
  </r>
  <r>
    <s v="DQ-03529"/>
    <x v="541"/>
    <x v="1"/>
    <s v="OK0002"/>
    <s v="Hyperchol 100 MG 12 KPS"/>
    <s v="Obat Kolesterol"/>
    <s v="OK0002|"/>
    <n v="136"/>
    <m/>
    <s v=""/>
    <s v="RS DQLab"/>
    <x v="1"/>
    <s v=""/>
    <s v=""/>
    <s v=""/>
    <n v="43442"/>
    <n v="5908112"/>
  </r>
  <r>
    <s v="DQ-03530"/>
    <x v="542"/>
    <x v="1"/>
    <s v="OB0002"/>
    <s v="Decolsen 1 Strip 4 Tablet"/>
    <s v="Obat Batuk &amp; Pilek"/>
    <s v="OB0002|"/>
    <n v="31"/>
    <m/>
    <s v=""/>
    <s v="RS DQLab"/>
    <x v="1"/>
    <s v=""/>
    <s v=""/>
    <s v=""/>
    <n v="2915"/>
    <n v="90365"/>
  </r>
  <r>
    <s v="DQ-03531"/>
    <x v="542"/>
    <x v="1"/>
    <s v="OB0006"/>
    <s v="Ultraflu Box Isi 25 Strip"/>
    <s v="Obat Batuk &amp; Pilek"/>
    <s v="OB0006|"/>
    <n v="76"/>
    <m/>
    <s v=""/>
    <s v="RS DQLab"/>
    <x v="1"/>
    <s v=""/>
    <s v=""/>
    <s v=""/>
    <n v="73805"/>
    <n v="5609180"/>
  </r>
  <r>
    <s v="DQ-03532"/>
    <x v="542"/>
    <x v="1"/>
    <s v="OB0006"/>
    <s v="Ultraflu Box Isi 25 Strip"/>
    <s v="Obat Batuk &amp; Pilek"/>
    <s v="OB0006|"/>
    <n v="32"/>
    <m/>
    <s v=""/>
    <s v="RS DQLab"/>
    <x v="1"/>
    <s v=""/>
    <s v=""/>
    <s v=""/>
    <n v="73805"/>
    <n v="2361760"/>
  </r>
  <r>
    <s v="DQ-03533"/>
    <x v="542"/>
    <x v="1"/>
    <s v="OB0001"/>
    <s v="Neozep Forte 1 Strip 4 Tablet"/>
    <s v="Obat Batuk &amp; Pilek"/>
    <s v="OB0001|"/>
    <n v="4"/>
    <m/>
    <s v=""/>
    <s v="RS DQLab"/>
    <x v="1"/>
    <s v=""/>
    <s v=""/>
    <s v=""/>
    <n v="2338"/>
    <n v="9352"/>
  </r>
  <r>
    <s v="DQ-03534"/>
    <x v="543"/>
    <x v="1"/>
    <s v="OD0008"/>
    <s v="Bodrex Extra"/>
    <s v="Obat Sakit Kepala &amp; Demam"/>
    <s v="OD0008|"/>
    <n v="70"/>
    <m/>
    <s v=""/>
    <s v="RS DQLab"/>
    <x v="1"/>
    <s v=""/>
    <s v=""/>
    <s v=""/>
    <n v="51753"/>
    <n v="3622710"/>
  </r>
  <r>
    <s v="DQ-03535"/>
    <x v="543"/>
    <x v="1"/>
    <s v="OH0005"/>
    <s v="Irbesartan"/>
    <s v="Obat Hipertensi"/>
    <s v="OH0005|"/>
    <n v="30"/>
    <m/>
    <s v=""/>
    <s v="RS DQLab"/>
    <x v="1"/>
    <s v=""/>
    <s v=""/>
    <s v=""/>
    <n v="109447"/>
    <n v="3283410"/>
  </r>
  <r>
    <s v="DQ-03536"/>
    <x v="543"/>
    <x v="1"/>
    <s v="OH0005"/>
    <s v="Irbesartan"/>
    <s v="Obat Hipertensi"/>
    <s v="OH0005|"/>
    <n v="1"/>
    <m/>
    <s v=""/>
    <s v="RS DQLab"/>
    <x v="1"/>
    <s v=""/>
    <s v=""/>
    <s v=""/>
    <n v="109447"/>
    <n v="109447"/>
  </r>
  <r>
    <s v="DQ-03537"/>
    <x v="543"/>
    <x v="1"/>
    <s v="OD0009"/>
    <s v="Sanmol 500 MG 4 Tablet"/>
    <s v="Obat Sakit Kepala &amp; Demam"/>
    <s v="OD0009|"/>
    <n v="38"/>
    <m/>
    <s v=""/>
    <s v="RS DQLab"/>
    <x v="1"/>
    <s v=""/>
    <s v=""/>
    <s v=""/>
    <n v="1619"/>
    <n v="61522"/>
  </r>
  <r>
    <s v="DQ-03538"/>
    <x v="543"/>
    <x v="1"/>
    <s v="OT0001"/>
    <s v="Otilon Ear Drops 8 mL"/>
    <s v="Obat Telinga"/>
    <s v="OT0001|"/>
    <n v="51"/>
    <m/>
    <s v=""/>
    <s v="RS DQLab"/>
    <x v="1"/>
    <s v=""/>
    <s v=""/>
    <s v=""/>
    <n v="55935"/>
    <n v="2852685"/>
  </r>
  <r>
    <s v="DQ-03539"/>
    <x v="543"/>
    <x v="1"/>
    <s v="OD0007"/>
    <s v="Sanmol Paracetamol"/>
    <s v="Obat Sakit Kepala &amp; Demam"/>
    <s v="OD0007|"/>
    <n v="255"/>
    <m/>
    <s v=""/>
    <s v="RS DQLab"/>
    <x v="1"/>
    <s v=""/>
    <s v=""/>
    <s v=""/>
    <n v="16261"/>
    <n v="4146555"/>
  </r>
  <r>
    <s v="DQ-03540"/>
    <x v="543"/>
    <x v="1"/>
    <s v="OH0006"/>
    <s v="Irvell 150MG Box 20 Tablet"/>
    <s v="Obat Hipertensi"/>
    <s v="OH0006|"/>
    <n v="2"/>
    <m/>
    <s v=""/>
    <s v="RS DQLab"/>
    <x v="1"/>
    <s v=""/>
    <s v=""/>
    <s v=""/>
    <n v="146871"/>
    <n v="293742"/>
  </r>
  <r>
    <s v="DQ-03541"/>
    <x v="543"/>
    <x v="1"/>
    <s v="OH0002"/>
    <s v="Concor 5MG Strip 10"/>
    <s v="Obat Hipertensi"/>
    <s v="OH0002|"/>
    <n v="35"/>
    <m/>
    <s v=""/>
    <s v="RS DQLab"/>
    <x v="1"/>
    <s v=""/>
    <s v=""/>
    <s v=""/>
    <n v="103632"/>
    <n v="3627120"/>
  </r>
  <r>
    <s v="DQ-03542"/>
    <x v="544"/>
    <x v="1"/>
    <s v="OA0005"/>
    <s v="Bedak Heroxyn 150 gr"/>
    <s v="Obat Alergi"/>
    <s v="OA0005|"/>
    <n v="17"/>
    <m/>
    <s v=""/>
    <s v="RS DQLab"/>
    <x v="1"/>
    <s v=""/>
    <s v=""/>
    <s v=""/>
    <n v="17170"/>
    <n v="291890"/>
  </r>
  <r>
    <s v="DQ-03543"/>
    <x v="544"/>
    <x v="1"/>
    <s v="OH0005"/>
    <s v="Irbesartan"/>
    <s v="Obat Hipertensi"/>
    <s v="OH0005|"/>
    <n v="29"/>
    <m/>
    <s v=""/>
    <s v="RS DQLab"/>
    <x v="1"/>
    <s v=""/>
    <s v=""/>
    <s v=""/>
    <n v="109447"/>
    <n v="3173963"/>
  </r>
  <r>
    <s v="DQ-03544"/>
    <x v="544"/>
    <x v="1"/>
    <s v="OD0009"/>
    <s v="Sanmol 500 MG 4 Tablet"/>
    <s v="Obat Sakit Kepala &amp; Demam"/>
    <s v="OD0009|"/>
    <n v="31"/>
    <m/>
    <s v=""/>
    <s v="RS DQLab"/>
    <x v="1"/>
    <s v=""/>
    <s v=""/>
    <s v=""/>
    <n v="1619"/>
    <n v="50189"/>
  </r>
  <r>
    <s v="DQ-03545"/>
    <x v="544"/>
    <x v="1"/>
    <s v="OH0003"/>
    <s v="Candesartan Ogb Dexa"/>
    <s v="Obat Hipertensi"/>
    <s v="OH0003|"/>
    <n v="46"/>
    <m/>
    <s v=""/>
    <s v="RS DQLab"/>
    <x v="1"/>
    <s v=""/>
    <s v=""/>
    <s v=""/>
    <n v="5095"/>
    <n v="234370"/>
  </r>
  <r>
    <s v="DQ-03546"/>
    <x v="544"/>
    <x v="1"/>
    <s v="OA0006"/>
    <s v="Dexteem Box Plus 100 Tablet"/>
    <s v="Obat Alergi"/>
    <s v="OA0006|"/>
    <n v="37"/>
    <m/>
    <s v=""/>
    <s v="RS DQLab"/>
    <x v="1"/>
    <s v=""/>
    <s v=""/>
    <s v=""/>
    <n v="25449"/>
    <n v="941613"/>
  </r>
  <r>
    <s v="DQ-03547"/>
    <x v="544"/>
    <x v="1"/>
    <s v="OA0006"/>
    <s v="Dexteem Box Plus 100 Tablet"/>
    <s v="Obat Alergi"/>
    <s v="OA0006|"/>
    <n v="24"/>
    <m/>
    <s v=""/>
    <s v="RS DQLab"/>
    <x v="1"/>
    <s v=""/>
    <s v=""/>
    <s v=""/>
    <n v="25449"/>
    <n v="610776"/>
  </r>
  <r>
    <s v="DQ-03548"/>
    <x v="544"/>
    <x v="1"/>
    <s v="OD0011"/>
    <s v="Paramex Tablet / Obat"/>
    <s v="Obat Sakit Kepala &amp; Demam"/>
    <s v="OD0011|"/>
    <n v="179"/>
    <m/>
    <s v=""/>
    <s v="RS DQLab"/>
    <x v="1"/>
    <s v=""/>
    <s v=""/>
    <s v=""/>
    <n v="2586"/>
    <n v="462894"/>
  </r>
  <r>
    <s v="DQ-03549"/>
    <x v="544"/>
    <x v="1"/>
    <s v="OA0003"/>
    <s v="Acetylcysteine Mahakam 200 mg"/>
    <s v="Obat Alergi"/>
    <s v="OA0003|"/>
    <n v="1"/>
    <m/>
    <s v=""/>
    <s v="RS DQLab"/>
    <x v="1"/>
    <s v=""/>
    <s v=""/>
    <s v=""/>
    <n v="33330"/>
    <n v="33330"/>
  </r>
  <r>
    <s v="DQ-03550"/>
    <x v="545"/>
    <x v="1"/>
    <s v="OD0008"/>
    <s v="Bodrex Extra"/>
    <s v="Obat Sakit Kepala &amp; Demam"/>
    <s v="OD0008|"/>
    <n v="61"/>
    <m/>
    <s v=""/>
    <s v="RS DQLab"/>
    <x v="1"/>
    <s v=""/>
    <s v=""/>
    <s v=""/>
    <n v="51753"/>
    <n v="3156933"/>
  </r>
  <r>
    <s v="DQ-03551"/>
    <x v="545"/>
    <x v="1"/>
    <s v="OD0009"/>
    <s v="Sanmol 500 MG 4 Tablet"/>
    <s v="Obat Sakit Kepala &amp; Demam"/>
    <s v="OD0009|"/>
    <n v="17"/>
    <m/>
    <s v=""/>
    <s v="RS DQLab"/>
    <x v="1"/>
    <s v=""/>
    <s v=""/>
    <s v=""/>
    <n v="1619"/>
    <n v="27523"/>
  </r>
  <r>
    <s v="DQ-03552"/>
    <x v="545"/>
    <x v="1"/>
    <s v="OT0001"/>
    <s v="Otilon Ear Drops 8 mL"/>
    <s v="Obat Telinga"/>
    <s v="OT0001|"/>
    <n v="48"/>
    <m/>
    <s v=""/>
    <s v="RS DQLab"/>
    <x v="1"/>
    <s v=""/>
    <s v=""/>
    <s v=""/>
    <n v="55935"/>
    <n v="2684880"/>
  </r>
  <r>
    <s v="DQ-03553"/>
    <x v="545"/>
    <x v="1"/>
    <s v="OH0003"/>
    <s v="Candesartan Ogb Dexa"/>
    <s v="Obat Hipertensi"/>
    <s v="OH0003|"/>
    <n v="30"/>
    <m/>
    <s v=""/>
    <s v="RS DQLab"/>
    <x v="1"/>
    <s v=""/>
    <s v=""/>
    <s v=""/>
    <n v="5095"/>
    <n v="152850"/>
  </r>
  <r>
    <s v="DQ-03554"/>
    <x v="545"/>
    <x v="1"/>
    <s v="OK0002"/>
    <s v="Hyperchol 100 MG 12 KPS"/>
    <s v="Obat Kolesterol"/>
    <s v="OK0002|"/>
    <n v="62"/>
    <m/>
    <s v=""/>
    <s v="RS DQLab"/>
    <x v="1"/>
    <s v=""/>
    <s v=""/>
    <s v=""/>
    <n v="43442"/>
    <n v="2693404"/>
  </r>
  <r>
    <s v="DQ-03555"/>
    <x v="545"/>
    <x v="1"/>
    <s v="OA0004"/>
    <s v="Bisoprolol Ogb Dexa"/>
    <s v="Obat Alergi"/>
    <s v="OA0004|"/>
    <n v="11"/>
    <m/>
    <s v=""/>
    <s v="RS DQLab"/>
    <x v="1"/>
    <s v=""/>
    <s v=""/>
    <s v=""/>
    <n v="10180"/>
    <n v="111980"/>
  </r>
  <r>
    <s v="DQ-03556"/>
    <x v="545"/>
    <x v="1"/>
    <s v="OA0003"/>
    <s v="Acetylcysteine Mahakam 200 mg"/>
    <s v="Obat Alergi"/>
    <s v="OA0003|"/>
    <n v="144"/>
    <m/>
    <s v=""/>
    <s v="RS DQLab"/>
    <x v="1"/>
    <s v=""/>
    <s v=""/>
    <s v=""/>
    <n v="33330"/>
    <n v="4799520"/>
  </r>
  <r>
    <s v="DQ-03557"/>
    <x v="545"/>
    <x v="1"/>
    <s v="OH0004"/>
    <s v="Amlodipine Besilate"/>
    <s v="Obat Hipertensi"/>
    <s v="OH0004|"/>
    <n v="27"/>
    <m/>
    <s v=""/>
    <s v="RS DQLab"/>
    <x v="1"/>
    <s v=""/>
    <s v=""/>
    <s v=""/>
    <n v="7504"/>
    <n v="202608"/>
  </r>
  <r>
    <s v="DQ-03558"/>
    <x v="545"/>
    <x v="1"/>
    <s v="OD0005"/>
    <s v="Panadol Anak Tablet 1 Strip"/>
    <s v="Obat Sakit Kepala &amp; Demam"/>
    <s v="OD0005|"/>
    <n v="20"/>
    <m/>
    <s v=""/>
    <s v="RS DQLab"/>
    <x v="1"/>
    <s v=""/>
    <s v=""/>
    <s v=""/>
    <n v="25450"/>
    <n v="509000"/>
  </r>
  <r>
    <s v="DQ-03559"/>
    <x v="545"/>
    <x v="1"/>
    <s v="OA0004"/>
    <s v="Bisoprolol Ogb Dexa"/>
    <s v="Obat Alergi"/>
    <s v="OA0004|DQLab-13"/>
    <n v="3000"/>
    <s v="DQLab-13"/>
    <s v="DQLab Pharmacy Pancoran"/>
    <m/>
    <x v="0"/>
    <n v="14"/>
    <n v="9927"/>
    <n v="29781000"/>
    <s v=""/>
    <s v=""/>
  </r>
  <r>
    <s v="DQ-03560"/>
    <x v="545"/>
    <x v="1"/>
    <s v="OA0005"/>
    <s v="Bedak Heroxyn 150 gr"/>
    <s v="Obat Alergi"/>
    <s v="OA0005|DQLab-10"/>
    <n v="2000"/>
    <s v="DQLab-10"/>
    <s v="DQLab Pharmacy Cempaka Putih"/>
    <m/>
    <x v="0"/>
    <n v="21"/>
    <n v="16435"/>
    <n v="32870000"/>
    <s v=""/>
    <s v=""/>
  </r>
  <r>
    <s v="DQ-03561"/>
    <x v="545"/>
    <x v="1"/>
    <s v="OB0002"/>
    <s v="Decolsen 1 Strip 4 Tablet"/>
    <s v="Obat Batuk &amp; Pilek"/>
    <s v="OB0002|DQLab-10"/>
    <n v="3000"/>
    <s v="DQLab-10"/>
    <s v="DQLab Pharmacy Cempaka Putih"/>
    <m/>
    <x v="0"/>
    <s v=""/>
    <s v=""/>
    <s v=""/>
    <s v=""/>
    <s v=""/>
  </r>
  <r>
    <s v="DQ-03562"/>
    <x v="545"/>
    <x v="1"/>
    <s v="OD0008"/>
    <s v="Bodrex Extra"/>
    <s v="Obat Sakit Kepala &amp; Demam"/>
    <s v="OD0008|DQLab-09"/>
    <n v="2000"/>
    <s v="DQLab-09"/>
    <s v="DQLab Pharmacy Setiabudi"/>
    <m/>
    <x v="0"/>
    <n v="7"/>
    <n v="53770"/>
    <n v="107540000"/>
    <s v=""/>
    <s v=""/>
  </r>
  <r>
    <s v="DQ-03563"/>
    <x v="545"/>
    <x v="1"/>
    <s v="OD0009"/>
    <s v="Sanmol 500 MG 4 Tablet"/>
    <s v="Obat Sakit Kepala &amp; Demam"/>
    <s v="OD0009|DQLab-10"/>
    <n v="1000"/>
    <s v="DQLab-10"/>
    <s v="DQLab Pharmacy Cempaka Putih"/>
    <m/>
    <x v="0"/>
    <n v="28"/>
    <n v="1550"/>
    <n v="1550000"/>
    <s v=""/>
    <s v=""/>
  </r>
  <r>
    <s v="DQ-03564"/>
    <x v="545"/>
    <x v="1"/>
    <s v="OH0006"/>
    <s v="Irvell 150MG Box 20 Tablet"/>
    <s v="Obat Hipertensi"/>
    <s v="OH0006|DQLab-16"/>
    <n v="1000"/>
    <s v="DQLab-16"/>
    <s v="DQLab Pharmacy Pulogadung"/>
    <m/>
    <x v="0"/>
    <n v="14"/>
    <n v="138433"/>
    <n v="138433000"/>
    <s v=""/>
    <s v=""/>
  </r>
  <r>
    <s v="DQ-03565"/>
    <x v="545"/>
    <x v="1"/>
    <s v="OT0001"/>
    <s v="Otilon Ear Drops 8 mL"/>
    <s v="Obat Telinga"/>
    <s v="OT0001|DQLab-02"/>
    <n v="1000"/>
    <s v="DQLab-02"/>
    <s v="DQLab Pharmacy Senayan"/>
    <m/>
    <x v="0"/>
    <n v="28"/>
    <n v="54278"/>
    <n v="54278000"/>
    <s v=""/>
    <s v=""/>
  </r>
  <r>
    <s v="DQ-03566"/>
    <x v="546"/>
    <x v="1"/>
    <s v="OH0005"/>
    <s v="Irbesartan"/>
    <s v="Obat Hipertensi"/>
    <s v="OH0005|"/>
    <n v="37"/>
    <m/>
    <s v=""/>
    <s v="RS DQLab"/>
    <x v="1"/>
    <s v=""/>
    <s v=""/>
    <s v=""/>
    <n v="109447"/>
    <n v="4049539"/>
  </r>
  <r>
    <s v="DQ-03567"/>
    <x v="546"/>
    <x v="1"/>
    <s v="OH0005"/>
    <s v="Irbesartan"/>
    <s v="Obat Hipertensi"/>
    <s v="OH0005|"/>
    <n v="30"/>
    <m/>
    <s v=""/>
    <s v="RS DQLab"/>
    <x v="1"/>
    <s v=""/>
    <s v=""/>
    <s v=""/>
    <n v="109447"/>
    <n v="3283410"/>
  </r>
  <r>
    <s v="DQ-03568"/>
    <x v="546"/>
    <x v="1"/>
    <s v="OD0001"/>
    <s v="Koolfever"/>
    <s v="Obat Sakit Kepala &amp; Demam"/>
    <s v="OD0001|"/>
    <n v="1"/>
    <m/>
    <s v=""/>
    <s v="RS DQLab"/>
    <x v="1"/>
    <s v=""/>
    <s v=""/>
    <s v=""/>
    <n v="7620"/>
    <n v="7620"/>
  </r>
  <r>
    <s v="DQ-03569"/>
    <x v="546"/>
    <x v="1"/>
    <s v="OD0001"/>
    <s v="Koolfever"/>
    <s v="Obat Sakit Kepala &amp; Demam"/>
    <s v="OD0001|"/>
    <n v="119"/>
    <m/>
    <s v=""/>
    <s v="RS DQLab"/>
    <x v="1"/>
    <s v=""/>
    <s v=""/>
    <s v=""/>
    <n v="7620"/>
    <n v="906780"/>
  </r>
  <r>
    <s v="DQ-03570"/>
    <x v="546"/>
    <x v="1"/>
    <s v="OA0004"/>
    <s v="Bisoprolol Ogb Dexa"/>
    <s v="Obat Alergi"/>
    <s v="OA0004|"/>
    <n v="7"/>
    <m/>
    <s v=""/>
    <s v="RS DQLab"/>
    <x v="1"/>
    <s v=""/>
    <s v=""/>
    <s v=""/>
    <n v="10180"/>
    <n v="71260"/>
  </r>
  <r>
    <s v="DQ-03571"/>
    <x v="546"/>
    <x v="1"/>
    <s v="OB0007"/>
    <s v="Vicks Inhaler 0.5 mL"/>
    <s v="Obat Batuk &amp; Pilek"/>
    <s v="OB0007|"/>
    <n v="13"/>
    <m/>
    <s v=""/>
    <s v="RS DQLab"/>
    <x v="1"/>
    <s v=""/>
    <s v=""/>
    <s v=""/>
    <n v="16430"/>
    <n v="213590"/>
  </r>
  <r>
    <s v="DQ-03572"/>
    <x v="547"/>
    <x v="1"/>
    <s v="OB0002"/>
    <s v="Decolsen 1 Strip 4 Tablet"/>
    <s v="Obat Batuk &amp; Pilek"/>
    <s v="OB0002|"/>
    <n v="76"/>
    <m/>
    <s v=""/>
    <s v="RS DQLab"/>
    <x v="1"/>
    <s v=""/>
    <s v=""/>
    <s v=""/>
    <n v="2915"/>
    <n v="221540"/>
  </r>
  <r>
    <s v="DQ-03573"/>
    <x v="547"/>
    <x v="1"/>
    <s v="OB0002"/>
    <s v="Decolsen 1 Strip 4 Tablet"/>
    <s v="Obat Batuk &amp; Pilek"/>
    <s v="OB0002|"/>
    <n v="44"/>
    <m/>
    <s v=""/>
    <s v="RS DQLab"/>
    <x v="1"/>
    <s v=""/>
    <s v=""/>
    <s v=""/>
    <n v="2915"/>
    <n v="128260"/>
  </r>
  <r>
    <s v="DQ-03574"/>
    <x v="547"/>
    <x v="1"/>
    <s v="OD0008"/>
    <s v="Bodrex Extra"/>
    <s v="Obat Sakit Kepala &amp; Demam"/>
    <s v="OD0008|"/>
    <n v="72"/>
    <m/>
    <s v=""/>
    <s v="RS DQLab"/>
    <x v="1"/>
    <s v=""/>
    <s v=""/>
    <s v=""/>
    <n v="51753"/>
    <n v="3726216"/>
  </r>
  <r>
    <s v="DQ-03575"/>
    <x v="547"/>
    <x v="1"/>
    <s v="OB0006"/>
    <s v="Ultraflu Box Isi 25 Strip"/>
    <s v="Obat Batuk &amp; Pilek"/>
    <s v="OB0006|"/>
    <n v="50"/>
    <m/>
    <s v=""/>
    <s v="RS DQLab"/>
    <x v="1"/>
    <s v=""/>
    <s v=""/>
    <s v=""/>
    <n v="73805"/>
    <n v="3690250"/>
  </r>
  <r>
    <s v="DQ-03576"/>
    <x v="548"/>
    <x v="1"/>
    <s v="OB0002"/>
    <s v="Decolsen 1 Strip 4 Tablet"/>
    <s v="Obat Batuk &amp; Pilek"/>
    <s v="OB0002|"/>
    <n v="7"/>
    <m/>
    <s v=""/>
    <s v="RS DQLab"/>
    <x v="1"/>
    <s v=""/>
    <s v=""/>
    <s v=""/>
    <n v="2915"/>
    <n v="20405"/>
  </r>
  <r>
    <s v="DQ-03577"/>
    <x v="548"/>
    <x v="1"/>
    <s v="OD0008"/>
    <s v="Bodrex Extra"/>
    <s v="Obat Sakit Kepala &amp; Demam"/>
    <s v="OD0008|"/>
    <n v="33"/>
    <m/>
    <s v=""/>
    <s v="RS DQLab"/>
    <x v="1"/>
    <s v=""/>
    <s v=""/>
    <s v=""/>
    <n v="51753"/>
    <n v="1707849"/>
  </r>
  <r>
    <s v="DQ-03578"/>
    <x v="548"/>
    <x v="1"/>
    <s v="OH0005"/>
    <s v="Irbesartan"/>
    <s v="Obat Hipertensi"/>
    <s v="OH0005|"/>
    <n v="11"/>
    <m/>
    <s v=""/>
    <s v="RS DQLab"/>
    <x v="1"/>
    <s v=""/>
    <s v=""/>
    <s v=""/>
    <n v="109447"/>
    <n v="1203917"/>
  </r>
  <r>
    <s v="DQ-03579"/>
    <x v="548"/>
    <x v="1"/>
    <s v="OD0009"/>
    <s v="Sanmol 500 MG 4 Tablet"/>
    <s v="Obat Sakit Kepala &amp; Demam"/>
    <s v="OD0009|"/>
    <n v="22"/>
    <m/>
    <s v=""/>
    <s v="RS DQLab"/>
    <x v="1"/>
    <s v=""/>
    <s v=""/>
    <s v=""/>
    <n v="1619"/>
    <n v="35618"/>
  </r>
  <r>
    <s v="DQ-03580"/>
    <x v="548"/>
    <x v="1"/>
    <s v="OB0006"/>
    <s v="Ultraflu Box Isi 25 Strip"/>
    <s v="Obat Batuk &amp; Pilek"/>
    <s v="OB0006|"/>
    <n v="28"/>
    <m/>
    <s v=""/>
    <s v="RS DQLab"/>
    <x v="1"/>
    <s v=""/>
    <s v=""/>
    <s v=""/>
    <n v="73805"/>
    <n v="2066540"/>
  </r>
  <r>
    <s v="DQ-03581"/>
    <x v="548"/>
    <x v="1"/>
    <s v="OB0006"/>
    <s v="Ultraflu Box Isi 25 Strip"/>
    <s v="Obat Batuk &amp; Pilek"/>
    <s v="OB0006|"/>
    <n v="7"/>
    <m/>
    <s v=""/>
    <s v="RS DQLab"/>
    <x v="1"/>
    <s v=""/>
    <s v=""/>
    <s v=""/>
    <n v="73805"/>
    <n v="516635"/>
  </r>
  <r>
    <s v="DQ-03582"/>
    <x v="548"/>
    <x v="1"/>
    <s v="OA0001"/>
    <s v="Ozen 10 MG Blister"/>
    <s v="Obat Alergi"/>
    <s v="OA0001|"/>
    <n v="2"/>
    <m/>
    <s v=""/>
    <s v="RS DQLab"/>
    <x v="1"/>
    <s v=""/>
    <s v=""/>
    <s v=""/>
    <n v="18816"/>
    <n v="37632"/>
  </r>
  <r>
    <s v="DQ-03583"/>
    <x v="549"/>
    <x v="1"/>
    <s v="OH0005"/>
    <s v="Irbesartan"/>
    <s v="Obat Hipertensi"/>
    <s v="OH0005|"/>
    <n v="11"/>
    <m/>
    <s v=""/>
    <s v="RS DQLab"/>
    <x v="1"/>
    <s v=""/>
    <s v=""/>
    <s v=""/>
    <n v="109447"/>
    <n v="1203917"/>
  </r>
  <r>
    <s v="DQ-03584"/>
    <x v="549"/>
    <x v="1"/>
    <s v="OB0006"/>
    <s v="Ultraflu Box Isi 25 Strip"/>
    <s v="Obat Batuk &amp; Pilek"/>
    <s v="OB0006|"/>
    <n v="7"/>
    <m/>
    <s v=""/>
    <s v="RS DQLab"/>
    <x v="1"/>
    <s v=""/>
    <s v=""/>
    <s v=""/>
    <n v="73805"/>
    <n v="516635"/>
  </r>
  <r>
    <s v="DQ-03585"/>
    <x v="549"/>
    <x v="1"/>
    <s v="OH0006"/>
    <s v="Irvell 150MG Box 20 Tablet"/>
    <s v="Obat Hipertensi"/>
    <s v="OH0006|"/>
    <n v="110"/>
    <m/>
    <s v=""/>
    <s v="RS DQLab"/>
    <x v="1"/>
    <s v=""/>
    <s v=""/>
    <s v=""/>
    <n v="146871"/>
    <n v="16155810"/>
  </r>
  <r>
    <s v="DQ-03586"/>
    <x v="550"/>
    <x v="1"/>
    <s v="OD0008"/>
    <s v="Bodrex Extra"/>
    <s v="Obat Sakit Kepala &amp; Demam"/>
    <s v="OD0008|"/>
    <n v="61"/>
    <m/>
    <s v=""/>
    <s v="RS DQLab"/>
    <x v="1"/>
    <s v=""/>
    <s v=""/>
    <s v=""/>
    <n v="51753"/>
    <n v="3156933"/>
  </r>
  <r>
    <s v="DQ-03587"/>
    <x v="550"/>
    <x v="1"/>
    <s v="OH0005"/>
    <s v="Irbesartan"/>
    <s v="Obat Hipertensi"/>
    <s v="OH0005|"/>
    <n v="30"/>
    <m/>
    <s v=""/>
    <s v="RS DQLab"/>
    <x v="1"/>
    <s v=""/>
    <s v=""/>
    <s v=""/>
    <n v="109447"/>
    <n v="3283410"/>
  </r>
  <r>
    <s v="DQ-03588"/>
    <x v="550"/>
    <x v="1"/>
    <s v="OD0009"/>
    <s v="Sanmol 500 MG 4 Tablet"/>
    <s v="Obat Sakit Kepala &amp; Demam"/>
    <s v="OD0009|"/>
    <n v="17"/>
    <m/>
    <s v=""/>
    <s v="RS DQLab"/>
    <x v="1"/>
    <s v=""/>
    <s v=""/>
    <s v=""/>
    <n v="1619"/>
    <n v="27523"/>
  </r>
  <r>
    <s v="DQ-03589"/>
    <x v="550"/>
    <x v="1"/>
    <s v="OD0009"/>
    <s v="Sanmol 500 MG 4 Tablet"/>
    <s v="Obat Sakit Kepala &amp; Demam"/>
    <s v="OD0009|"/>
    <n v="37"/>
    <m/>
    <s v=""/>
    <s v="RS DQLab"/>
    <x v="1"/>
    <s v=""/>
    <s v=""/>
    <s v=""/>
    <n v="1619"/>
    <n v="59903"/>
  </r>
  <r>
    <s v="DQ-03590"/>
    <x v="550"/>
    <x v="1"/>
    <s v="OD0007"/>
    <s v="Sanmol Paracetamol"/>
    <s v="Obat Sakit Kepala &amp; Demam"/>
    <s v="OD0007|"/>
    <n v="44"/>
    <m/>
    <s v=""/>
    <s v="RS DQLab"/>
    <x v="1"/>
    <s v=""/>
    <s v=""/>
    <s v=""/>
    <n v="16261"/>
    <n v="715484"/>
  </r>
  <r>
    <s v="DQ-03591"/>
    <x v="550"/>
    <x v="1"/>
    <s v="OD0001"/>
    <s v="Koolfever"/>
    <s v="Obat Sakit Kepala &amp; Demam"/>
    <s v="OD0001|"/>
    <n v="185"/>
    <m/>
    <s v=""/>
    <s v="RS DQLab"/>
    <x v="1"/>
    <s v=""/>
    <s v=""/>
    <s v=""/>
    <n v="7620"/>
    <n v="1409700"/>
  </r>
  <r>
    <s v="DQ-03592"/>
    <x v="550"/>
    <x v="1"/>
    <s v="OA0004"/>
    <s v="Bisoprolol Ogb Dexa"/>
    <s v="Obat Alergi"/>
    <s v="OA0004|"/>
    <n v="36"/>
    <m/>
    <s v=""/>
    <s v="RS DQLab"/>
    <x v="1"/>
    <s v=""/>
    <s v=""/>
    <s v=""/>
    <n v="10180"/>
    <n v="366480"/>
  </r>
  <r>
    <s v="DQ-03593"/>
    <x v="551"/>
    <x v="1"/>
    <s v="OD0008"/>
    <s v="Bodrex Extra"/>
    <s v="Obat Sakit Kepala &amp; Demam"/>
    <s v="OD0008|"/>
    <n v="4"/>
    <m/>
    <s v=""/>
    <s v="RS DQLab"/>
    <x v="1"/>
    <s v=""/>
    <s v=""/>
    <s v=""/>
    <n v="51753"/>
    <n v="207012"/>
  </r>
  <r>
    <s v="DQ-03594"/>
    <x v="551"/>
    <x v="1"/>
    <s v="OA0005"/>
    <s v="Bedak Heroxyn 150 gr"/>
    <s v="Obat Alergi"/>
    <s v="OA0005|"/>
    <n v="4"/>
    <m/>
    <s v=""/>
    <s v="RS DQLab"/>
    <x v="1"/>
    <s v=""/>
    <s v=""/>
    <s v=""/>
    <n v="17170"/>
    <n v="68680"/>
  </r>
  <r>
    <s v="DQ-03595"/>
    <x v="551"/>
    <x v="1"/>
    <s v="OH0005"/>
    <s v="Irbesartan"/>
    <s v="Obat Hipertensi"/>
    <s v="OH0005|"/>
    <n v="10"/>
    <m/>
    <s v=""/>
    <s v="RS DQLab"/>
    <x v="1"/>
    <s v=""/>
    <s v=""/>
    <s v=""/>
    <n v="109447"/>
    <n v="1094470"/>
  </r>
  <r>
    <s v="DQ-03596"/>
    <x v="551"/>
    <x v="1"/>
    <s v="OD0001"/>
    <s v="Koolfever"/>
    <s v="Obat Sakit Kepala &amp; Demam"/>
    <s v="OD0001|"/>
    <n v="12"/>
    <m/>
    <s v=""/>
    <s v="RS DQLab"/>
    <x v="1"/>
    <s v=""/>
    <s v=""/>
    <s v=""/>
    <n v="7620"/>
    <n v="91440"/>
  </r>
  <r>
    <s v="DQ-03597"/>
    <x v="551"/>
    <x v="1"/>
    <s v="OK0002"/>
    <s v="Hyperchol 100 MG 12 KPS"/>
    <s v="Obat Kolesterol"/>
    <s v="OK0002|"/>
    <n v="16"/>
    <m/>
    <s v=""/>
    <s v="RS DQLab"/>
    <x v="1"/>
    <s v=""/>
    <s v=""/>
    <s v=""/>
    <n v="43442"/>
    <n v="695072"/>
  </r>
  <r>
    <s v="DQ-03598"/>
    <x v="551"/>
    <x v="1"/>
    <s v="OH0001"/>
    <s v="Carditens"/>
    <s v="Obat Hipertensi"/>
    <s v="OH0001|"/>
    <n v="3"/>
    <m/>
    <s v=""/>
    <s v="RS DQLab"/>
    <x v="1"/>
    <s v=""/>
    <s v=""/>
    <s v=""/>
    <n v="100900"/>
    <n v="302700"/>
  </r>
  <r>
    <s v="DQ-03599"/>
    <x v="551"/>
    <x v="1"/>
    <s v="OA0003"/>
    <s v="Acetylcysteine Mahakam 200 mg"/>
    <s v="Obat Alergi"/>
    <s v="OA0003|"/>
    <n v="21"/>
    <m/>
    <s v=""/>
    <s v="RS DQLab"/>
    <x v="1"/>
    <s v=""/>
    <s v=""/>
    <s v=""/>
    <n v="33330"/>
    <n v="699930"/>
  </r>
  <r>
    <s v="DQ-03600"/>
    <x v="552"/>
    <x v="1"/>
    <s v="OH0007"/>
    <s v="Zevask 10 MG Box 50 Kaplet"/>
    <s v="Obat Hipertensi"/>
    <s v="OH0007|"/>
    <n v="32"/>
    <m/>
    <s v=""/>
    <s v="RS DQLab"/>
    <x v="1"/>
    <s v=""/>
    <s v=""/>
    <s v=""/>
    <n v="30540"/>
    <n v="977280"/>
  </r>
  <r>
    <s v="DQ-03601"/>
    <x v="552"/>
    <x v="1"/>
    <s v="OB0002"/>
    <s v="Decolsen 1 Strip 4 Tablet"/>
    <s v="Obat Batuk &amp; Pilek"/>
    <s v="OB0002|"/>
    <n v="10"/>
    <m/>
    <s v=""/>
    <s v="RS DQLab"/>
    <x v="1"/>
    <s v=""/>
    <s v=""/>
    <s v=""/>
    <n v="2915"/>
    <n v="29150"/>
  </r>
  <r>
    <s v="DQ-03602"/>
    <x v="552"/>
    <x v="1"/>
    <s v="OD0008"/>
    <s v="Bodrex Extra"/>
    <s v="Obat Sakit Kepala &amp; Demam"/>
    <s v="OD0008|"/>
    <n v="3"/>
    <m/>
    <s v=""/>
    <s v="RS DQLab"/>
    <x v="1"/>
    <s v=""/>
    <s v=""/>
    <s v=""/>
    <n v="51753"/>
    <n v="155259"/>
  </r>
  <r>
    <s v="DQ-03603"/>
    <x v="552"/>
    <x v="1"/>
    <s v="OD0008"/>
    <s v="Bodrex Extra"/>
    <s v="Obat Sakit Kepala &amp; Demam"/>
    <s v="OD0008|"/>
    <n v="31"/>
    <m/>
    <s v=""/>
    <s v="RS DQLab"/>
    <x v="1"/>
    <s v=""/>
    <s v=""/>
    <s v=""/>
    <n v="51753"/>
    <n v="1604343"/>
  </r>
  <r>
    <s v="DQ-03604"/>
    <x v="552"/>
    <x v="1"/>
    <s v="OA0005"/>
    <s v="Bedak Heroxyn 150 gr"/>
    <s v="Obat Alergi"/>
    <s v="OA0005|"/>
    <n v="55"/>
    <m/>
    <s v=""/>
    <s v="RS DQLab"/>
    <x v="1"/>
    <s v=""/>
    <s v=""/>
    <s v=""/>
    <n v="17170"/>
    <n v="944350"/>
  </r>
  <r>
    <s v="DQ-03605"/>
    <x v="552"/>
    <x v="1"/>
    <s v="OT0001"/>
    <s v="Otilon Ear Drops 8 mL"/>
    <s v="Obat Telinga"/>
    <s v="OT0001|"/>
    <n v="45"/>
    <m/>
    <s v=""/>
    <s v="RS DQLab"/>
    <x v="1"/>
    <s v=""/>
    <s v=""/>
    <s v=""/>
    <n v="55935"/>
    <n v="2517075"/>
  </r>
  <r>
    <s v="DQ-03606"/>
    <x v="552"/>
    <x v="1"/>
    <s v="OT0001"/>
    <s v="Otilon Ear Drops 8 mL"/>
    <s v="Obat Telinga"/>
    <s v="OT0001|"/>
    <n v="1"/>
    <m/>
    <s v=""/>
    <s v="RS DQLab"/>
    <x v="1"/>
    <s v=""/>
    <s v=""/>
    <s v=""/>
    <n v="55935"/>
    <n v="55935"/>
  </r>
  <r>
    <s v="DQ-03607"/>
    <x v="552"/>
    <x v="1"/>
    <s v="OB0001"/>
    <s v="Neozep Forte 1 Strip 4 Tablet"/>
    <s v="Obat Batuk &amp; Pilek"/>
    <s v="OB0001|"/>
    <n v="3"/>
    <m/>
    <s v=""/>
    <s v="RS DQLab"/>
    <x v="1"/>
    <s v=""/>
    <s v=""/>
    <s v=""/>
    <n v="2338"/>
    <n v="7014"/>
  </r>
  <r>
    <s v="DQ-03608"/>
    <x v="553"/>
    <x v="1"/>
    <s v="OK0001"/>
    <s v="Simvastatin 10 MG Strip 10"/>
    <s v="Obat Kolesterol"/>
    <s v="OK0001|"/>
    <n v="24"/>
    <m/>
    <s v=""/>
    <s v="RS DQLab"/>
    <x v="1"/>
    <s v=""/>
    <s v=""/>
    <s v=""/>
    <n v="6253"/>
    <n v="150072"/>
  </r>
  <r>
    <s v="DQ-03609"/>
    <x v="553"/>
    <x v="1"/>
    <s v="OB0002"/>
    <s v="Decolsen 1 Strip 4 Tablet"/>
    <s v="Obat Batuk &amp; Pilek"/>
    <s v="OB0002|"/>
    <n v="16"/>
    <m/>
    <s v=""/>
    <s v="RS DQLab"/>
    <x v="1"/>
    <s v=""/>
    <s v=""/>
    <s v=""/>
    <n v="2915"/>
    <n v="46640"/>
  </r>
  <r>
    <s v="DQ-03610"/>
    <x v="553"/>
    <x v="1"/>
    <s v="OA0005"/>
    <s v="Bedak Heroxyn 150 gr"/>
    <s v="Obat Alergi"/>
    <s v="OA0005|"/>
    <n v="81"/>
    <m/>
    <s v=""/>
    <s v="RS DQLab"/>
    <x v="1"/>
    <s v=""/>
    <s v=""/>
    <s v=""/>
    <n v="17170"/>
    <n v="1390770"/>
  </r>
  <r>
    <s v="DQ-03611"/>
    <x v="553"/>
    <x v="1"/>
    <s v="OH0003"/>
    <s v="Candesartan Ogb Dexa"/>
    <s v="Obat Hipertensi"/>
    <s v="OH0003|"/>
    <n v="7"/>
    <m/>
    <s v=""/>
    <s v="RS DQLab"/>
    <x v="1"/>
    <s v=""/>
    <s v=""/>
    <s v=""/>
    <n v="5095"/>
    <n v="35665"/>
  </r>
  <r>
    <s v="DQ-03612"/>
    <x v="554"/>
    <x v="1"/>
    <s v="OA0005"/>
    <s v="Bedak Heroxyn 150 gr"/>
    <s v="Obat Alergi"/>
    <s v="OA0005|"/>
    <n v="49"/>
    <m/>
    <s v=""/>
    <s v="RS DQLab"/>
    <x v="1"/>
    <s v=""/>
    <s v=""/>
    <s v=""/>
    <n v="17170"/>
    <n v="841330"/>
  </r>
  <r>
    <s v="DQ-03613"/>
    <x v="554"/>
    <x v="1"/>
    <s v="OB0007"/>
    <s v="Vicks Inhaler 0.5 mL"/>
    <s v="Obat Batuk &amp; Pilek"/>
    <s v="OB0007|"/>
    <n v="21"/>
    <m/>
    <s v=""/>
    <s v="RS DQLab"/>
    <x v="1"/>
    <s v=""/>
    <s v=""/>
    <s v=""/>
    <n v="16430"/>
    <n v="345030"/>
  </r>
  <r>
    <s v="DQ-03614"/>
    <x v="554"/>
    <x v="1"/>
    <s v="OB0007"/>
    <s v="Vicks Inhaler 0.5 mL"/>
    <s v="Obat Batuk &amp; Pilek"/>
    <s v="OB0007|"/>
    <n v="55"/>
    <m/>
    <s v=""/>
    <s v="RS DQLab"/>
    <x v="1"/>
    <s v=""/>
    <s v=""/>
    <s v=""/>
    <n v="16430"/>
    <n v="903650"/>
  </r>
  <r>
    <s v="DQ-03615"/>
    <x v="555"/>
    <x v="1"/>
    <s v="OD0002"/>
    <s v="Blopress 8 MG 7 Tablet"/>
    <s v="Obat Sakit Kepala &amp; Demam"/>
    <s v="OD0002|"/>
    <n v="7"/>
    <m/>
    <s v=""/>
    <s v="RS DQLab"/>
    <x v="1"/>
    <s v=""/>
    <s v=""/>
    <s v=""/>
    <n v="94063"/>
    <n v="658441"/>
  </r>
  <r>
    <s v="DQ-03616"/>
    <x v="555"/>
    <x v="1"/>
    <s v="OA0005"/>
    <s v="Bedak Heroxyn 150 gr"/>
    <s v="Obat Alergi"/>
    <s v="OA0005|"/>
    <n v="12"/>
    <m/>
    <s v=""/>
    <s v="RS DQLab"/>
    <x v="1"/>
    <s v=""/>
    <s v=""/>
    <s v=""/>
    <n v="17170"/>
    <n v="206040"/>
  </r>
  <r>
    <s v="DQ-03617"/>
    <x v="555"/>
    <x v="1"/>
    <s v="OH0005"/>
    <s v="Irbesartan"/>
    <s v="Obat Hipertensi"/>
    <s v="OH0005|"/>
    <n v="7"/>
    <m/>
    <s v=""/>
    <s v="RS DQLab"/>
    <x v="1"/>
    <s v=""/>
    <s v=""/>
    <s v=""/>
    <n v="109447"/>
    <n v="766129"/>
  </r>
  <r>
    <s v="DQ-03618"/>
    <x v="555"/>
    <x v="1"/>
    <s v="OH0003"/>
    <s v="Candesartan Ogb Dexa"/>
    <s v="Obat Hipertensi"/>
    <s v="OH0003|"/>
    <n v="47"/>
    <m/>
    <s v=""/>
    <s v="RS DQLab"/>
    <x v="1"/>
    <s v=""/>
    <s v=""/>
    <s v=""/>
    <n v="5095"/>
    <n v="239465"/>
  </r>
  <r>
    <s v="DQ-03619"/>
    <x v="555"/>
    <x v="1"/>
    <s v="OK0002"/>
    <s v="Hyperchol 100 MG 12 KPS"/>
    <s v="Obat Kolesterol"/>
    <s v="OK0002|"/>
    <n v="16"/>
    <m/>
    <s v=""/>
    <s v="RS DQLab"/>
    <x v="1"/>
    <s v=""/>
    <s v=""/>
    <s v=""/>
    <n v="43442"/>
    <n v="695072"/>
  </r>
  <r>
    <s v="DQ-03620"/>
    <x v="555"/>
    <x v="1"/>
    <s v="OA0001"/>
    <s v="Ozen 10 MG Blister"/>
    <s v="Obat Alergi"/>
    <s v="OA0001|"/>
    <n v="3"/>
    <m/>
    <s v=""/>
    <s v="RS DQLab"/>
    <x v="1"/>
    <s v=""/>
    <s v=""/>
    <s v=""/>
    <n v="18816"/>
    <n v="56448"/>
  </r>
  <r>
    <s v="DQ-03621"/>
    <x v="555"/>
    <x v="1"/>
    <s v="OA0001"/>
    <s v="Ozen 10 MG Blister"/>
    <s v="Obat Alergi"/>
    <s v="OA0001|"/>
    <n v="5"/>
    <m/>
    <s v=""/>
    <s v="RS DQLab"/>
    <x v="1"/>
    <s v=""/>
    <s v=""/>
    <s v=""/>
    <n v="18816"/>
    <n v="94080"/>
  </r>
  <r>
    <s v="DQ-03622"/>
    <x v="556"/>
    <x v="1"/>
    <s v="OD0008"/>
    <s v="Bodrex Extra"/>
    <s v="Obat Sakit Kepala &amp; Demam"/>
    <s v="OD0008|"/>
    <n v="11"/>
    <m/>
    <s v=""/>
    <s v="RS DQLab"/>
    <x v="1"/>
    <s v=""/>
    <s v=""/>
    <s v=""/>
    <n v="51753"/>
    <n v="569283"/>
  </r>
  <r>
    <s v="DQ-03623"/>
    <x v="556"/>
    <x v="1"/>
    <s v="OD0008"/>
    <s v="Bodrex Extra"/>
    <s v="Obat Sakit Kepala &amp; Demam"/>
    <s v="OD0008|"/>
    <n v="30"/>
    <m/>
    <s v=""/>
    <s v="RS DQLab"/>
    <x v="1"/>
    <s v=""/>
    <s v=""/>
    <s v=""/>
    <n v="51753"/>
    <n v="1552590"/>
  </r>
  <r>
    <s v="DQ-03624"/>
    <x v="556"/>
    <x v="1"/>
    <s v="OA0005"/>
    <s v="Bedak Heroxyn 150 gr"/>
    <s v="Obat Alergi"/>
    <s v="OA0005|"/>
    <n v="30"/>
    <m/>
    <s v=""/>
    <s v="RS DQLab"/>
    <x v="1"/>
    <s v=""/>
    <s v=""/>
    <s v=""/>
    <n v="17170"/>
    <n v="515100"/>
  </r>
  <r>
    <s v="DQ-03625"/>
    <x v="556"/>
    <x v="1"/>
    <s v="OH0003"/>
    <s v="Candesartan Ogb Dexa"/>
    <s v="Obat Hipertensi"/>
    <s v="OH0003|"/>
    <n v="11"/>
    <m/>
    <s v=""/>
    <s v="RS DQLab"/>
    <x v="1"/>
    <s v=""/>
    <s v=""/>
    <s v=""/>
    <n v="5095"/>
    <n v="56045"/>
  </r>
  <r>
    <s v="DQ-03626"/>
    <x v="557"/>
    <x v="1"/>
    <s v="OB0002"/>
    <s v="Decolsen 1 Strip 4 Tablet"/>
    <s v="Obat Batuk &amp; Pilek"/>
    <s v="OB0002|"/>
    <n v="75"/>
    <m/>
    <s v=""/>
    <s v="RS DQLab"/>
    <x v="1"/>
    <s v=""/>
    <s v=""/>
    <s v=""/>
    <n v="2915"/>
    <n v="218625"/>
  </r>
  <r>
    <s v="DQ-03627"/>
    <x v="557"/>
    <x v="1"/>
    <s v="OA0006"/>
    <s v="Dexteem Box Plus 100 Tablet"/>
    <s v="Obat Alergi"/>
    <s v="OA0006|"/>
    <n v="3"/>
    <m/>
    <s v=""/>
    <s v="RS DQLab"/>
    <x v="1"/>
    <s v=""/>
    <s v=""/>
    <s v=""/>
    <n v="25449"/>
    <n v="76347"/>
  </r>
  <r>
    <s v="DQ-03628"/>
    <x v="557"/>
    <x v="1"/>
    <s v="OB0006"/>
    <s v="Ultraflu Box Isi 25 Strip"/>
    <s v="Obat Batuk &amp; Pilek"/>
    <s v="OB0006|"/>
    <n v="8"/>
    <m/>
    <s v=""/>
    <s v="RS DQLab"/>
    <x v="1"/>
    <s v=""/>
    <s v=""/>
    <s v=""/>
    <n v="73805"/>
    <n v="590440"/>
  </r>
  <r>
    <s v="DQ-03629"/>
    <x v="557"/>
    <x v="1"/>
    <s v="OD0006"/>
    <s v="Proris Ibuprofen"/>
    <s v="Obat Sakit Kepala &amp; Demam"/>
    <s v="OD0006|"/>
    <n v="56"/>
    <m/>
    <s v=""/>
    <s v="RS DQLab"/>
    <x v="1"/>
    <s v=""/>
    <s v=""/>
    <s v=""/>
    <n v="25275"/>
    <n v="1415400"/>
  </r>
  <r>
    <s v="DQ-03630"/>
    <x v="557"/>
    <x v="1"/>
    <s v="OB0001"/>
    <s v="Neozep Forte 1 Strip 4 Tablet"/>
    <s v="Obat Batuk &amp; Pilek"/>
    <s v="OB0001|"/>
    <n v="22"/>
    <m/>
    <s v=""/>
    <s v="RS DQLab"/>
    <x v="1"/>
    <s v=""/>
    <s v=""/>
    <s v=""/>
    <n v="2338"/>
    <n v="51436"/>
  </r>
  <r>
    <s v="DQ-03631"/>
    <x v="557"/>
    <x v="1"/>
    <s v="OA0001"/>
    <s v="Ozen 10 MG Blister"/>
    <s v="Obat Alergi"/>
    <s v="OA0001|"/>
    <n v="73"/>
    <m/>
    <s v=""/>
    <s v="RS DQLab"/>
    <x v="1"/>
    <s v=""/>
    <s v=""/>
    <s v=""/>
    <n v="18816"/>
    <n v="1373568"/>
  </r>
  <r>
    <s v="DQ-03632"/>
    <x v="558"/>
    <x v="1"/>
    <s v="OB0002"/>
    <s v="Decolsen 1 Strip 4 Tablet"/>
    <s v="Obat Batuk &amp; Pilek"/>
    <s v="OB0002|"/>
    <n v="68"/>
    <m/>
    <s v=""/>
    <s v="RS DQLab"/>
    <x v="1"/>
    <s v=""/>
    <s v=""/>
    <s v=""/>
    <n v="2915"/>
    <n v="198220"/>
  </r>
  <r>
    <s v="DQ-03633"/>
    <x v="558"/>
    <x v="1"/>
    <s v="OB0002"/>
    <s v="Decolsen 1 Strip 4 Tablet"/>
    <s v="Obat Batuk &amp; Pilek"/>
    <s v="OB0002|"/>
    <n v="10"/>
    <m/>
    <s v=""/>
    <s v="RS DQLab"/>
    <x v="1"/>
    <s v=""/>
    <s v=""/>
    <s v=""/>
    <n v="2915"/>
    <n v="29150"/>
  </r>
  <r>
    <s v="DQ-03634"/>
    <x v="558"/>
    <x v="1"/>
    <s v="OD0008"/>
    <s v="Bodrex Extra"/>
    <s v="Obat Sakit Kepala &amp; Demam"/>
    <s v="OD0008|"/>
    <n v="50"/>
    <m/>
    <s v=""/>
    <s v="RS DQLab"/>
    <x v="1"/>
    <s v=""/>
    <s v=""/>
    <s v=""/>
    <n v="51753"/>
    <n v="2587650"/>
  </r>
  <r>
    <s v="DQ-03635"/>
    <x v="558"/>
    <x v="1"/>
    <s v="OH0005"/>
    <s v="Irbesartan"/>
    <s v="Obat Hipertensi"/>
    <s v="OH0005|"/>
    <n v="44"/>
    <m/>
    <s v=""/>
    <s v="RS DQLab"/>
    <x v="1"/>
    <s v=""/>
    <s v=""/>
    <s v=""/>
    <n v="109447"/>
    <n v="4815668"/>
  </r>
  <r>
    <s v="DQ-03636"/>
    <x v="558"/>
    <x v="1"/>
    <s v="OH0003"/>
    <s v="Candesartan Ogb Dexa"/>
    <s v="Obat Hipertensi"/>
    <s v="OH0003|"/>
    <n v="34"/>
    <m/>
    <s v=""/>
    <s v="RS DQLab"/>
    <x v="1"/>
    <s v=""/>
    <s v=""/>
    <s v=""/>
    <n v="5095"/>
    <n v="173230"/>
  </r>
  <r>
    <s v="DQ-03637"/>
    <x v="558"/>
    <x v="1"/>
    <s v="OD0011"/>
    <s v="Paramex Tablet / Obat"/>
    <s v="Obat Sakit Kepala &amp; Demam"/>
    <s v="OD0011|"/>
    <n v="59"/>
    <m/>
    <s v=""/>
    <s v="RS DQLab"/>
    <x v="1"/>
    <s v=""/>
    <s v=""/>
    <s v=""/>
    <n v="2586"/>
    <n v="152574"/>
  </r>
  <r>
    <s v="DQ-03638"/>
    <x v="558"/>
    <x v="1"/>
    <s v="OH0006"/>
    <s v="Irvell 150MG Box 20 Tablet"/>
    <s v="Obat Hipertensi"/>
    <s v="OH0006|"/>
    <n v="2"/>
    <m/>
    <s v=""/>
    <s v="RS DQLab"/>
    <x v="1"/>
    <s v=""/>
    <s v=""/>
    <s v=""/>
    <n v="146871"/>
    <n v="293742"/>
  </r>
  <r>
    <s v="DQ-03639"/>
    <x v="558"/>
    <x v="1"/>
    <s v="OH0002"/>
    <s v="Concor 5MG Strip 10"/>
    <s v="Obat Hipertensi"/>
    <s v="OH0002|"/>
    <n v="3"/>
    <m/>
    <s v=""/>
    <s v="RS DQLab"/>
    <x v="1"/>
    <s v=""/>
    <s v=""/>
    <s v=""/>
    <n v="103632"/>
    <n v="310896"/>
  </r>
  <r>
    <s v="DQ-03640"/>
    <x v="559"/>
    <x v="1"/>
    <s v="OA0005"/>
    <s v="Bedak Heroxyn 150 gr"/>
    <s v="Obat Alergi"/>
    <s v="OA0005|"/>
    <n v="35"/>
    <m/>
    <s v=""/>
    <s v="RS DQLab"/>
    <x v="1"/>
    <s v=""/>
    <s v=""/>
    <s v=""/>
    <n v="17170"/>
    <n v="600950"/>
  </r>
  <r>
    <s v="DQ-03641"/>
    <x v="559"/>
    <x v="1"/>
    <s v="OA0005"/>
    <s v="Bedak Heroxyn 150 gr"/>
    <s v="Obat Alergi"/>
    <s v="OA0005|"/>
    <n v="12"/>
    <m/>
    <s v=""/>
    <s v="RS DQLab"/>
    <x v="1"/>
    <s v=""/>
    <s v=""/>
    <s v=""/>
    <n v="17170"/>
    <n v="206040"/>
  </r>
  <r>
    <s v="DQ-03642"/>
    <x v="559"/>
    <x v="1"/>
    <s v="OA0006"/>
    <s v="Dexteem Box Plus 100 Tablet"/>
    <s v="Obat Alergi"/>
    <s v="OA0006|"/>
    <n v="32"/>
    <m/>
    <s v=""/>
    <s v="RS DQLab"/>
    <x v="1"/>
    <s v=""/>
    <s v=""/>
    <s v=""/>
    <n v="25449"/>
    <n v="814368"/>
  </r>
  <r>
    <s v="DQ-03643"/>
    <x v="559"/>
    <x v="1"/>
    <s v="OB0007"/>
    <s v="Vicks Inhaler 0.5 mL"/>
    <s v="Obat Batuk &amp; Pilek"/>
    <s v="OB0007|"/>
    <n v="3"/>
    <m/>
    <s v=""/>
    <s v="RS DQLab"/>
    <x v="1"/>
    <s v=""/>
    <s v=""/>
    <s v=""/>
    <n v="16430"/>
    <n v="49290"/>
  </r>
  <r>
    <s v="DQ-03644"/>
    <x v="559"/>
    <x v="1"/>
    <s v="OB0004"/>
    <s v="Lo Han Kuo Infusion 12"/>
    <s v="Obat Batuk &amp; Pilek"/>
    <s v="OB0004|"/>
    <n v="14"/>
    <m/>
    <s v=""/>
    <s v="RS DQLab"/>
    <x v="1"/>
    <s v=""/>
    <s v=""/>
    <s v=""/>
    <n v="24179"/>
    <n v="338506"/>
  </r>
  <r>
    <s v="DQ-03645"/>
    <x v="559"/>
    <x v="1"/>
    <s v="OD0005"/>
    <s v="Panadol Anak Tablet 1 Strip"/>
    <s v="Obat Sakit Kepala &amp; Demam"/>
    <s v="OD0005|"/>
    <n v="48"/>
    <m/>
    <s v=""/>
    <s v="RS DQLab"/>
    <x v="1"/>
    <s v=""/>
    <s v=""/>
    <s v=""/>
    <n v="25450"/>
    <n v="1221600"/>
  </r>
  <r>
    <s v="DQ-03646"/>
    <x v="560"/>
    <x v="1"/>
    <s v="OD0008"/>
    <s v="Bodrex Extra"/>
    <s v="Obat Sakit Kepala &amp; Demam"/>
    <s v="OD0008|"/>
    <n v="48"/>
    <m/>
    <s v=""/>
    <s v="RS DQLab"/>
    <x v="1"/>
    <s v=""/>
    <s v=""/>
    <s v=""/>
    <n v="51753"/>
    <n v="2484144"/>
  </r>
  <r>
    <s v="DQ-03647"/>
    <x v="560"/>
    <x v="1"/>
    <s v="OA0005"/>
    <s v="Bedak Heroxyn 150 gr"/>
    <s v="Obat Alergi"/>
    <s v="OA0005|"/>
    <n v="27"/>
    <m/>
    <s v=""/>
    <s v="RS DQLab"/>
    <x v="1"/>
    <s v=""/>
    <s v=""/>
    <s v=""/>
    <n v="17170"/>
    <n v="463590"/>
  </r>
  <r>
    <s v="DQ-03648"/>
    <x v="560"/>
    <x v="1"/>
    <s v="OA0006"/>
    <s v="Dexteem Box Plus 100 Tablet"/>
    <s v="Obat Alergi"/>
    <s v="OA0006|"/>
    <n v="8"/>
    <m/>
    <s v=""/>
    <s v="RS DQLab"/>
    <x v="1"/>
    <s v=""/>
    <s v=""/>
    <s v=""/>
    <n v="25449"/>
    <n v="203592"/>
  </r>
  <r>
    <s v="DQ-03649"/>
    <x v="560"/>
    <x v="1"/>
    <s v="OD0007"/>
    <s v="Sanmol Paracetamol"/>
    <s v="Obat Sakit Kepala &amp; Demam"/>
    <s v="OD0007|"/>
    <n v="4"/>
    <m/>
    <s v=""/>
    <s v="RS DQLab"/>
    <x v="1"/>
    <s v=""/>
    <s v=""/>
    <s v=""/>
    <n v="16261"/>
    <n v="65044"/>
  </r>
  <r>
    <s v="DQ-03650"/>
    <x v="560"/>
    <x v="1"/>
    <s v="OA0003"/>
    <s v="Acetylcysteine Mahakam 200 mg"/>
    <s v="Obat Alergi"/>
    <s v="OA0003|"/>
    <n v="11"/>
    <m/>
    <s v=""/>
    <s v="RS DQLab"/>
    <x v="1"/>
    <s v=""/>
    <s v=""/>
    <s v=""/>
    <n v="33330"/>
    <n v="366630"/>
  </r>
  <r>
    <s v="DQ-03651"/>
    <x v="560"/>
    <x v="1"/>
    <s v="OB0004"/>
    <s v="Lo Han Kuo Infusion 12"/>
    <s v="Obat Batuk &amp; Pilek"/>
    <s v="OB0004|"/>
    <n v="54"/>
    <m/>
    <s v=""/>
    <s v="RS DQLab"/>
    <x v="1"/>
    <s v=""/>
    <s v=""/>
    <s v=""/>
    <n v="24179"/>
    <n v="1305666"/>
  </r>
  <r>
    <s v="DQ-03652"/>
    <x v="560"/>
    <x v="1"/>
    <s v="OD0006"/>
    <s v="Proris Ibuprofen"/>
    <s v="Obat Sakit Kepala &amp; Demam"/>
    <s v="OD0006|"/>
    <n v="1"/>
    <m/>
    <s v=""/>
    <s v="RS DQLab"/>
    <x v="1"/>
    <s v=""/>
    <s v=""/>
    <s v=""/>
    <n v="25275"/>
    <n v="25275"/>
  </r>
  <r>
    <s v="DQ-03653"/>
    <x v="560"/>
    <x v="1"/>
    <s v="OB0001"/>
    <s v="Neozep Forte 1 Strip 4 Tablet"/>
    <s v="Obat Batuk &amp; Pilek"/>
    <s v="OB0001|"/>
    <n v="16"/>
    <m/>
    <s v=""/>
    <s v="RS DQLab"/>
    <x v="1"/>
    <s v=""/>
    <s v=""/>
    <s v=""/>
    <n v="2338"/>
    <n v="37408"/>
  </r>
  <r>
    <s v="DQ-03654"/>
    <x v="561"/>
    <x v="1"/>
    <s v="OD0008"/>
    <s v="Bodrex Extra"/>
    <s v="Obat Sakit Kepala &amp; Demam"/>
    <s v="OD0008|"/>
    <n v="38"/>
    <m/>
    <s v=""/>
    <s v="RS DQLab"/>
    <x v="1"/>
    <s v=""/>
    <s v=""/>
    <s v=""/>
    <n v="51753"/>
    <n v="1966614"/>
  </r>
  <r>
    <s v="DQ-03655"/>
    <x v="561"/>
    <x v="1"/>
    <s v="OA0006"/>
    <s v="Dexteem Box Plus 100 Tablet"/>
    <s v="Obat Alergi"/>
    <s v="OA0006|"/>
    <n v="170"/>
    <m/>
    <s v=""/>
    <s v="RS DQLab"/>
    <x v="1"/>
    <s v=""/>
    <s v=""/>
    <s v=""/>
    <n v="25449"/>
    <n v="4326330"/>
  </r>
  <r>
    <s v="DQ-03656"/>
    <x v="561"/>
    <x v="1"/>
    <s v="OD0006"/>
    <s v="Proris Ibuprofen"/>
    <s v="Obat Sakit Kepala &amp; Demam"/>
    <s v="OD0006|"/>
    <n v="1"/>
    <m/>
    <s v=""/>
    <s v="RS DQLab"/>
    <x v="1"/>
    <s v=""/>
    <s v=""/>
    <s v=""/>
    <n v="25275"/>
    <n v="25275"/>
  </r>
  <r>
    <s v="DQ-03657"/>
    <x v="562"/>
    <x v="1"/>
    <s v="OA0002"/>
    <s v="Ketoconazole Ogb Dexa"/>
    <s v="Obat Alergi"/>
    <s v="OA0002|"/>
    <n v="8"/>
    <m/>
    <s v=""/>
    <s v="RS DQLab"/>
    <x v="1"/>
    <s v=""/>
    <s v=""/>
    <s v=""/>
    <n v="4507"/>
    <n v="36056"/>
  </r>
  <r>
    <s v="DQ-03658"/>
    <x v="562"/>
    <x v="1"/>
    <s v="OH0003"/>
    <s v="Candesartan Ogb Dexa"/>
    <s v="Obat Hipertensi"/>
    <s v="OH0003|"/>
    <n v="38"/>
    <m/>
    <s v=""/>
    <s v="RS DQLab"/>
    <x v="1"/>
    <s v=""/>
    <s v=""/>
    <s v=""/>
    <n v="5095"/>
    <n v="193610"/>
  </r>
  <r>
    <s v="DQ-03659"/>
    <x v="563"/>
    <x v="1"/>
    <s v="OB0002"/>
    <s v="Decolsen 1 Strip 4 Tablet"/>
    <s v="Obat Batuk &amp; Pilek"/>
    <s v="OB0002|"/>
    <n v="20"/>
    <m/>
    <s v=""/>
    <s v="RS DQLab"/>
    <x v="1"/>
    <s v=""/>
    <s v=""/>
    <s v=""/>
    <n v="2915"/>
    <n v="58300"/>
  </r>
  <r>
    <s v="DQ-03660"/>
    <x v="563"/>
    <x v="1"/>
    <s v="OA0005"/>
    <s v="Bedak Heroxyn 150 gr"/>
    <s v="Obat Alergi"/>
    <s v="OA0005|"/>
    <n v="32"/>
    <m/>
    <s v=""/>
    <s v="RS DQLab"/>
    <x v="1"/>
    <s v=""/>
    <s v=""/>
    <s v=""/>
    <n v="17170"/>
    <n v="549440"/>
  </r>
  <r>
    <s v="DQ-03661"/>
    <x v="563"/>
    <x v="1"/>
    <s v="OD0001"/>
    <s v="Koolfever"/>
    <s v="Obat Sakit Kepala &amp; Demam"/>
    <s v="OD0001|"/>
    <n v="6"/>
    <m/>
    <s v=""/>
    <s v="RS DQLab"/>
    <x v="1"/>
    <s v=""/>
    <s v=""/>
    <s v=""/>
    <n v="7620"/>
    <n v="45720"/>
  </r>
  <r>
    <s v="DQ-03662"/>
    <x v="564"/>
    <x v="1"/>
    <s v="OB0002"/>
    <s v="Decolsen 1 Strip 4 Tablet"/>
    <s v="Obat Batuk &amp; Pilek"/>
    <s v="OB0002|"/>
    <n v="36"/>
    <m/>
    <s v=""/>
    <s v="RS DQLab"/>
    <x v="1"/>
    <s v=""/>
    <s v=""/>
    <s v=""/>
    <n v="2915"/>
    <n v="104940"/>
  </r>
  <r>
    <s v="DQ-03663"/>
    <x v="564"/>
    <x v="1"/>
    <s v="OB0002"/>
    <s v="Decolsen 1 Strip 4 Tablet"/>
    <s v="Obat Batuk &amp; Pilek"/>
    <s v="OB0002|"/>
    <n v="31"/>
    <m/>
    <s v=""/>
    <s v="RS DQLab"/>
    <x v="1"/>
    <s v=""/>
    <s v=""/>
    <s v=""/>
    <n v="2915"/>
    <n v="90365"/>
  </r>
  <r>
    <s v="DQ-03664"/>
    <x v="564"/>
    <x v="1"/>
    <s v="OD0008"/>
    <s v="Bodrex Extra"/>
    <s v="Obat Sakit Kepala &amp; Demam"/>
    <s v="OD0008|"/>
    <n v="7"/>
    <m/>
    <s v=""/>
    <s v="RS DQLab"/>
    <x v="1"/>
    <s v=""/>
    <s v=""/>
    <s v=""/>
    <n v="51753"/>
    <n v="362271"/>
  </r>
  <r>
    <s v="DQ-03665"/>
    <x v="564"/>
    <x v="1"/>
    <s v="OA0005"/>
    <s v="Bedak Heroxyn 150 gr"/>
    <s v="Obat Alergi"/>
    <s v="OA0005|"/>
    <n v="41"/>
    <m/>
    <s v=""/>
    <s v="RS DQLab"/>
    <x v="1"/>
    <s v=""/>
    <s v=""/>
    <s v=""/>
    <n v="17170"/>
    <n v="703970"/>
  </r>
  <r>
    <s v="DQ-03666"/>
    <x v="564"/>
    <x v="1"/>
    <s v="OD0009"/>
    <s v="Sanmol 500 MG 4 Tablet"/>
    <s v="Obat Sakit Kepala &amp; Demam"/>
    <s v="OD0009|"/>
    <n v="30"/>
    <m/>
    <s v=""/>
    <s v="RS DQLab"/>
    <x v="1"/>
    <s v=""/>
    <s v=""/>
    <s v=""/>
    <n v="1619"/>
    <n v="48570"/>
  </r>
  <r>
    <s v="DQ-03667"/>
    <x v="564"/>
    <x v="1"/>
    <s v="OD0009"/>
    <s v="Sanmol 500 MG 4 Tablet"/>
    <s v="Obat Sakit Kepala &amp; Demam"/>
    <s v="OD0009|"/>
    <n v="26"/>
    <m/>
    <s v=""/>
    <s v="RS DQLab"/>
    <x v="1"/>
    <s v=""/>
    <s v=""/>
    <s v=""/>
    <n v="1619"/>
    <n v="42094"/>
  </r>
  <r>
    <s v="DQ-03668"/>
    <x v="564"/>
    <x v="1"/>
    <s v="OT0001"/>
    <s v="Otilon Ear Drops 8 mL"/>
    <s v="Obat Telinga"/>
    <s v="OT0001|"/>
    <n v="45"/>
    <m/>
    <s v=""/>
    <s v="RS DQLab"/>
    <x v="1"/>
    <s v=""/>
    <s v=""/>
    <s v=""/>
    <n v="55935"/>
    <n v="2517075"/>
  </r>
  <r>
    <s v="DQ-03669"/>
    <x v="564"/>
    <x v="1"/>
    <s v="OH0003"/>
    <s v="Candesartan Ogb Dexa"/>
    <s v="Obat Hipertensi"/>
    <s v="OH0003|"/>
    <n v="4"/>
    <m/>
    <s v=""/>
    <s v="RS DQLab"/>
    <x v="1"/>
    <s v=""/>
    <s v=""/>
    <s v=""/>
    <n v="5095"/>
    <n v="20380"/>
  </r>
  <r>
    <s v="DQ-03670"/>
    <x v="564"/>
    <x v="1"/>
    <s v="OD0011"/>
    <s v="Paramex Tablet / Obat"/>
    <s v="Obat Sakit Kepala &amp; Demam"/>
    <s v="OD0011|"/>
    <n v="33"/>
    <m/>
    <s v=""/>
    <s v="RS DQLab"/>
    <x v="1"/>
    <s v=""/>
    <s v=""/>
    <s v=""/>
    <n v="2586"/>
    <n v="85338"/>
  </r>
  <r>
    <s v="DQ-03671"/>
    <x v="564"/>
    <x v="1"/>
    <s v="OK0002"/>
    <s v="Hyperchol 100 MG 12 KPS"/>
    <s v="Obat Kolesterol"/>
    <s v="OK0002|"/>
    <n v="34"/>
    <m/>
    <s v=""/>
    <s v="RS DQLab"/>
    <x v="1"/>
    <s v=""/>
    <s v=""/>
    <s v=""/>
    <n v="43442"/>
    <n v="1477028"/>
  </r>
  <r>
    <s v="DQ-03672"/>
    <x v="564"/>
    <x v="1"/>
    <s v="OH0002"/>
    <s v="Concor 5MG Strip 10"/>
    <s v="Obat Hipertensi"/>
    <s v="OH0002|"/>
    <n v="18"/>
    <m/>
    <s v=""/>
    <s v="RS DQLab"/>
    <x v="1"/>
    <s v=""/>
    <s v=""/>
    <s v=""/>
    <n v="103632"/>
    <n v="1865376"/>
  </r>
  <r>
    <s v="DQ-03673"/>
    <x v="565"/>
    <x v="1"/>
    <s v="OD0008"/>
    <s v="Bodrex Extra"/>
    <s v="Obat Sakit Kepala &amp; Demam"/>
    <s v="OD0008|"/>
    <n v="73"/>
    <m/>
    <s v=""/>
    <s v="RS DQLab"/>
    <x v="1"/>
    <s v=""/>
    <s v=""/>
    <s v=""/>
    <n v="51753"/>
    <n v="3777969"/>
  </r>
  <r>
    <s v="DQ-03674"/>
    <x v="565"/>
    <x v="1"/>
    <s v="OH0005"/>
    <s v="Irbesartan"/>
    <s v="Obat Hipertensi"/>
    <s v="OH0005|"/>
    <n v="9"/>
    <m/>
    <s v=""/>
    <s v="RS DQLab"/>
    <x v="1"/>
    <s v=""/>
    <s v=""/>
    <s v=""/>
    <n v="109447"/>
    <n v="985023"/>
  </r>
  <r>
    <s v="DQ-03675"/>
    <x v="565"/>
    <x v="1"/>
    <s v="OT0001"/>
    <s v="Otilon Ear Drops 8 mL"/>
    <s v="Obat Telinga"/>
    <s v="OT0001|"/>
    <n v="39"/>
    <m/>
    <s v=""/>
    <s v="RS DQLab"/>
    <x v="1"/>
    <s v=""/>
    <s v=""/>
    <s v=""/>
    <n v="55935"/>
    <n v="2181465"/>
  </r>
  <r>
    <s v="DQ-03676"/>
    <x v="565"/>
    <x v="1"/>
    <s v="OA0006"/>
    <s v="Dexteem Box Plus 100 Tablet"/>
    <s v="Obat Alergi"/>
    <s v="OA0006|"/>
    <n v="12"/>
    <m/>
    <s v=""/>
    <s v="RS DQLab"/>
    <x v="1"/>
    <s v=""/>
    <s v=""/>
    <s v=""/>
    <n v="25449"/>
    <n v="305388"/>
  </r>
  <r>
    <s v="DQ-03677"/>
    <x v="565"/>
    <x v="1"/>
    <s v="OB0006"/>
    <s v="Ultraflu Box Isi 25 Strip"/>
    <s v="Obat Batuk &amp; Pilek"/>
    <s v="OB0006|"/>
    <n v="18"/>
    <m/>
    <s v=""/>
    <s v="RS DQLab"/>
    <x v="1"/>
    <s v=""/>
    <s v=""/>
    <s v=""/>
    <n v="73805"/>
    <n v="1328490"/>
  </r>
  <r>
    <s v="DQ-03678"/>
    <x v="565"/>
    <x v="1"/>
    <s v="OA0001"/>
    <s v="Ozen 10 MG Blister"/>
    <s v="Obat Alergi"/>
    <s v="OA0001|"/>
    <n v="15"/>
    <m/>
    <s v=""/>
    <s v="RS DQLab"/>
    <x v="1"/>
    <s v=""/>
    <s v=""/>
    <s v=""/>
    <n v="18816"/>
    <n v="282240"/>
  </r>
  <r>
    <s v="DQ-03679"/>
    <x v="566"/>
    <x v="1"/>
    <s v="OB0002"/>
    <s v="Decolsen 1 Strip 4 Tablet"/>
    <s v="Obat Batuk &amp; Pilek"/>
    <s v="OB0002|"/>
    <n v="50"/>
    <m/>
    <s v=""/>
    <s v="RS DQLab"/>
    <x v="1"/>
    <s v=""/>
    <s v=""/>
    <s v=""/>
    <n v="2915"/>
    <n v="145750"/>
  </r>
  <r>
    <s v="DQ-03680"/>
    <x v="566"/>
    <x v="1"/>
    <s v="OA0003"/>
    <s v="Acetylcysteine Mahakam 200 mg"/>
    <s v="Obat Alergi"/>
    <s v="OA0003|"/>
    <n v="57"/>
    <m/>
    <s v=""/>
    <s v="RS DQLab"/>
    <x v="1"/>
    <s v=""/>
    <s v=""/>
    <s v=""/>
    <n v="33330"/>
    <n v="1899810"/>
  </r>
  <r>
    <s v="DQ-03681"/>
    <x v="567"/>
    <x v="1"/>
    <s v="OB0002"/>
    <s v="Decolsen 1 Strip 4 Tablet"/>
    <s v="Obat Batuk &amp; Pilek"/>
    <s v="OB0002|"/>
    <n v="45"/>
    <m/>
    <s v=""/>
    <s v="RS DQLab"/>
    <x v="1"/>
    <s v=""/>
    <s v=""/>
    <s v=""/>
    <n v="2915"/>
    <n v="131175"/>
  </r>
  <r>
    <s v="DQ-03682"/>
    <x v="567"/>
    <x v="1"/>
    <s v="OD0008"/>
    <s v="Bodrex Extra"/>
    <s v="Obat Sakit Kepala &amp; Demam"/>
    <s v="OD0008|"/>
    <n v="33"/>
    <m/>
    <s v=""/>
    <s v="RS DQLab"/>
    <x v="1"/>
    <s v=""/>
    <s v=""/>
    <s v=""/>
    <n v="51753"/>
    <n v="1707849"/>
  </r>
  <r>
    <s v="DQ-03683"/>
    <x v="567"/>
    <x v="1"/>
    <s v="OT0001"/>
    <s v="Otilon Ear Drops 8 mL"/>
    <s v="Obat Telinga"/>
    <s v="OT0001|"/>
    <n v="35"/>
    <m/>
    <s v=""/>
    <s v="RS DQLab"/>
    <x v="1"/>
    <s v=""/>
    <s v=""/>
    <s v=""/>
    <n v="55935"/>
    <n v="1957725"/>
  </r>
  <r>
    <s v="DQ-03684"/>
    <x v="567"/>
    <x v="1"/>
    <s v="OB0004"/>
    <s v="Lo Han Kuo Infusion 12"/>
    <s v="Obat Batuk &amp; Pilek"/>
    <s v="OB0004|"/>
    <n v="42"/>
    <m/>
    <s v=""/>
    <s v="RS DQLab"/>
    <x v="1"/>
    <s v=""/>
    <s v=""/>
    <s v=""/>
    <n v="24179"/>
    <n v="1015518"/>
  </r>
  <r>
    <s v="DQ-03685"/>
    <x v="568"/>
    <x v="1"/>
    <s v="OH0005"/>
    <s v="Irbesartan"/>
    <s v="Obat Hipertensi"/>
    <s v="OH0005|"/>
    <n v="46"/>
    <m/>
    <s v=""/>
    <s v="RS DQLab"/>
    <x v="1"/>
    <s v=""/>
    <s v=""/>
    <s v=""/>
    <n v="109447"/>
    <n v="5034562"/>
  </r>
  <r>
    <s v="DQ-03686"/>
    <x v="568"/>
    <x v="1"/>
    <s v="OD0009"/>
    <s v="Sanmol 500 MG 4 Tablet"/>
    <s v="Obat Sakit Kepala &amp; Demam"/>
    <s v="OD0009|"/>
    <n v="36"/>
    <m/>
    <s v=""/>
    <s v="RS DQLab"/>
    <x v="1"/>
    <s v=""/>
    <s v=""/>
    <s v=""/>
    <n v="1619"/>
    <n v="58284"/>
  </r>
  <r>
    <s v="DQ-03687"/>
    <x v="568"/>
    <x v="1"/>
    <s v="OD0007"/>
    <s v="Sanmol Paracetamol"/>
    <s v="Obat Sakit Kepala &amp; Demam"/>
    <s v="OD0007|"/>
    <n v="33"/>
    <m/>
    <s v=""/>
    <s v="RS DQLab"/>
    <x v="1"/>
    <s v=""/>
    <s v=""/>
    <s v=""/>
    <n v="16261"/>
    <n v="536613"/>
  </r>
  <r>
    <s v="DQ-03688"/>
    <x v="568"/>
    <x v="1"/>
    <s v="OB0004"/>
    <s v="Lo Han Kuo Infusion 12"/>
    <s v="Obat Batuk &amp; Pilek"/>
    <s v="OB0004|"/>
    <n v="6"/>
    <m/>
    <s v=""/>
    <s v="RS DQLab"/>
    <x v="1"/>
    <s v=""/>
    <s v=""/>
    <s v=""/>
    <n v="24179"/>
    <n v="145074"/>
  </r>
  <r>
    <s v="DQ-03689"/>
    <x v="569"/>
    <x v="1"/>
    <s v="OB0002"/>
    <s v="Decolsen 1 Strip 4 Tablet"/>
    <s v="Obat Batuk &amp; Pilek"/>
    <s v="OB0002|"/>
    <n v="24"/>
    <m/>
    <s v=""/>
    <s v="RS DQLab"/>
    <x v="1"/>
    <s v=""/>
    <s v=""/>
    <s v=""/>
    <n v="2915"/>
    <n v="69960"/>
  </r>
  <r>
    <s v="DQ-03690"/>
    <x v="569"/>
    <x v="1"/>
    <s v="OD0008"/>
    <s v="Bodrex Extra"/>
    <s v="Obat Sakit Kepala &amp; Demam"/>
    <s v="OD0008|"/>
    <n v="49"/>
    <m/>
    <s v=""/>
    <s v="RS DQLab"/>
    <x v="1"/>
    <s v=""/>
    <s v=""/>
    <s v=""/>
    <n v="51753"/>
    <n v="2535897"/>
  </r>
  <r>
    <s v="DQ-03691"/>
    <x v="569"/>
    <x v="1"/>
    <s v="OD0009"/>
    <s v="Sanmol 500 MG 4 Tablet"/>
    <s v="Obat Sakit Kepala &amp; Demam"/>
    <s v="OD0009|"/>
    <n v="27"/>
    <m/>
    <s v=""/>
    <s v="RS DQLab"/>
    <x v="1"/>
    <s v=""/>
    <s v=""/>
    <s v=""/>
    <n v="1619"/>
    <n v="43713"/>
  </r>
  <r>
    <s v="DQ-03692"/>
    <x v="569"/>
    <x v="1"/>
    <s v="OT0001"/>
    <s v="Otilon Ear Drops 8 mL"/>
    <s v="Obat Telinga"/>
    <s v="OT0001|"/>
    <n v="28"/>
    <m/>
    <s v=""/>
    <s v="RS DQLab"/>
    <x v="1"/>
    <s v=""/>
    <s v=""/>
    <s v=""/>
    <n v="55935"/>
    <n v="1566180"/>
  </r>
  <r>
    <s v="DQ-03693"/>
    <x v="569"/>
    <x v="1"/>
    <s v="OA0006"/>
    <s v="Dexteem Box Plus 100 Tablet"/>
    <s v="Obat Alergi"/>
    <s v="OA0006|"/>
    <n v="40"/>
    <m/>
    <s v=""/>
    <s v="RS DQLab"/>
    <x v="1"/>
    <s v=""/>
    <s v=""/>
    <s v=""/>
    <n v="25449"/>
    <n v="1017960"/>
  </r>
  <r>
    <s v="DQ-03694"/>
    <x v="569"/>
    <x v="1"/>
    <s v="OD0007"/>
    <s v="Sanmol Paracetamol"/>
    <s v="Obat Sakit Kepala &amp; Demam"/>
    <s v="OD0007|"/>
    <n v="4"/>
    <m/>
    <s v=""/>
    <s v="RS DQLab"/>
    <x v="1"/>
    <s v=""/>
    <s v=""/>
    <s v=""/>
    <n v="16261"/>
    <n v="65044"/>
  </r>
  <r>
    <s v="DQ-03695"/>
    <x v="569"/>
    <x v="1"/>
    <s v="OD0001"/>
    <s v="Koolfever"/>
    <s v="Obat Sakit Kepala &amp; Demam"/>
    <s v="OD0001|"/>
    <n v="3"/>
    <m/>
    <s v=""/>
    <s v="RS DQLab"/>
    <x v="1"/>
    <s v=""/>
    <s v=""/>
    <s v=""/>
    <n v="7620"/>
    <n v="22860"/>
  </r>
  <r>
    <s v="DQ-03696"/>
    <x v="569"/>
    <x v="1"/>
    <s v="OB0004"/>
    <s v="Lo Han Kuo Infusion 12"/>
    <s v="Obat Batuk &amp; Pilek"/>
    <s v="OB0004|"/>
    <n v="15"/>
    <m/>
    <s v=""/>
    <s v="RS DQLab"/>
    <x v="1"/>
    <s v=""/>
    <s v=""/>
    <s v=""/>
    <n v="24179"/>
    <n v="362685"/>
  </r>
  <r>
    <s v="DQ-03697"/>
    <x v="570"/>
    <x v="1"/>
    <s v="OB0002"/>
    <s v="Decolsen 1 Strip 4 Tablet"/>
    <s v="Obat Batuk &amp; Pilek"/>
    <s v="OB0002|"/>
    <n v="38"/>
    <m/>
    <s v=""/>
    <s v="RS DQLab"/>
    <x v="1"/>
    <s v=""/>
    <s v=""/>
    <s v=""/>
    <n v="2915"/>
    <n v="110770"/>
  </r>
  <r>
    <s v="DQ-03698"/>
    <x v="570"/>
    <x v="1"/>
    <s v="OA0005"/>
    <s v="Bedak Heroxyn 150 gr"/>
    <s v="Obat Alergi"/>
    <s v="OA0005|"/>
    <n v="27"/>
    <m/>
    <s v=""/>
    <s v="RS DQLab"/>
    <x v="1"/>
    <s v=""/>
    <s v=""/>
    <s v=""/>
    <n v="17170"/>
    <n v="463590"/>
  </r>
  <r>
    <s v="DQ-03699"/>
    <x v="570"/>
    <x v="1"/>
    <s v="OA0005"/>
    <s v="Bedak Heroxyn 150 gr"/>
    <s v="Obat Alergi"/>
    <s v="OA0005|"/>
    <n v="39"/>
    <m/>
    <s v=""/>
    <s v="RS DQLab"/>
    <x v="1"/>
    <s v=""/>
    <s v=""/>
    <s v=""/>
    <n v="17170"/>
    <n v="669630"/>
  </r>
  <r>
    <s v="DQ-03700"/>
    <x v="570"/>
    <x v="1"/>
    <s v="OD0009"/>
    <s v="Sanmol 500 MG 4 Tablet"/>
    <s v="Obat Sakit Kepala &amp; Demam"/>
    <s v="OD0009|"/>
    <n v="21"/>
    <m/>
    <s v=""/>
    <s v="RS DQLab"/>
    <x v="1"/>
    <s v=""/>
    <s v=""/>
    <s v=""/>
    <n v="1619"/>
    <n v="33999"/>
  </r>
  <r>
    <s v="DQ-03701"/>
    <x v="570"/>
    <x v="1"/>
    <s v="OH0003"/>
    <s v="Candesartan Ogb Dexa"/>
    <s v="Obat Hipertensi"/>
    <s v="OH0003|"/>
    <n v="19"/>
    <m/>
    <s v=""/>
    <s v="RS DQLab"/>
    <x v="1"/>
    <s v=""/>
    <s v=""/>
    <s v=""/>
    <n v="5095"/>
    <n v="96805"/>
  </r>
  <r>
    <s v="DQ-03702"/>
    <x v="570"/>
    <x v="1"/>
    <s v="OB0007"/>
    <s v="Vicks Inhaler 0.5 mL"/>
    <s v="Obat Batuk &amp; Pilek"/>
    <s v="OB0007|"/>
    <n v="5"/>
    <m/>
    <s v=""/>
    <s v="RS DQLab"/>
    <x v="1"/>
    <s v=""/>
    <s v=""/>
    <s v=""/>
    <n v="16430"/>
    <n v="82150"/>
  </r>
  <r>
    <s v="DQ-03703"/>
    <x v="571"/>
    <x v="1"/>
    <s v="OB0002"/>
    <s v="Decolsen 1 Strip 4 Tablet"/>
    <s v="Obat Batuk &amp; Pilek"/>
    <s v="OB0002|"/>
    <n v="4"/>
    <m/>
    <s v=""/>
    <s v="RS DQLab"/>
    <x v="1"/>
    <s v=""/>
    <s v=""/>
    <s v=""/>
    <n v="2915"/>
    <n v="11660"/>
  </r>
  <r>
    <s v="DQ-03704"/>
    <x v="571"/>
    <x v="1"/>
    <s v="OD0008"/>
    <s v="Bodrex Extra"/>
    <s v="Obat Sakit Kepala &amp; Demam"/>
    <s v="OD0008|"/>
    <n v="18"/>
    <m/>
    <s v=""/>
    <s v="RS DQLab"/>
    <x v="1"/>
    <s v=""/>
    <s v=""/>
    <s v=""/>
    <n v="51753"/>
    <n v="931554"/>
  </r>
  <r>
    <s v="DQ-03705"/>
    <x v="571"/>
    <x v="1"/>
    <s v="OD0009"/>
    <s v="Sanmol 500 MG 4 Tablet"/>
    <s v="Obat Sakit Kepala &amp; Demam"/>
    <s v="OD0009|"/>
    <n v="11"/>
    <m/>
    <s v=""/>
    <s v="RS DQLab"/>
    <x v="1"/>
    <s v=""/>
    <s v=""/>
    <s v=""/>
    <n v="1619"/>
    <n v="17809"/>
  </r>
  <r>
    <s v="DQ-03706"/>
    <x v="571"/>
    <x v="1"/>
    <s v="OD0009"/>
    <s v="Sanmol 500 MG 4 Tablet"/>
    <s v="Obat Sakit Kepala &amp; Demam"/>
    <s v="OD0009|"/>
    <n v="38"/>
    <m/>
    <s v=""/>
    <s v="RS DQLab"/>
    <x v="1"/>
    <s v=""/>
    <s v=""/>
    <s v=""/>
    <n v="1619"/>
    <n v="61522"/>
  </r>
  <r>
    <s v="DQ-03707"/>
    <x v="571"/>
    <x v="1"/>
    <s v="OT0001"/>
    <s v="Otilon Ear Drops 8 mL"/>
    <s v="Obat Telinga"/>
    <s v="OT0001|"/>
    <n v="15"/>
    <m/>
    <s v=""/>
    <s v="RS DQLab"/>
    <x v="1"/>
    <s v=""/>
    <s v=""/>
    <s v=""/>
    <n v="55935"/>
    <n v="839025"/>
  </r>
  <r>
    <s v="DQ-03708"/>
    <x v="571"/>
    <x v="1"/>
    <s v="OA0006"/>
    <s v="Dexteem Box Plus 100 Tablet"/>
    <s v="Obat Alergi"/>
    <s v="OA0006|"/>
    <n v="25"/>
    <m/>
    <s v=""/>
    <s v="RS DQLab"/>
    <x v="1"/>
    <s v=""/>
    <s v=""/>
    <s v=""/>
    <n v="25449"/>
    <n v="636225"/>
  </r>
  <r>
    <s v="DQ-03709"/>
    <x v="571"/>
    <x v="1"/>
    <s v="OK0002"/>
    <s v="Hyperchol 100 MG 12 KPS"/>
    <s v="Obat Kolesterol"/>
    <s v="OK0002|"/>
    <n v="8"/>
    <m/>
    <s v=""/>
    <s v="RS DQLab"/>
    <x v="1"/>
    <s v=""/>
    <s v=""/>
    <s v=""/>
    <n v="43442"/>
    <n v="347536"/>
  </r>
  <r>
    <s v="DQ-03710"/>
    <x v="571"/>
    <x v="1"/>
    <s v="OH0006"/>
    <s v="Irvell 150MG Box 20 Tablet"/>
    <s v="Obat Hipertensi"/>
    <s v="OH0006|"/>
    <n v="10"/>
    <m/>
    <s v=""/>
    <s v="RS DQLab"/>
    <x v="1"/>
    <s v=""/>
    <s v=""/>
    <s v=""/>
    <n v="146871"/>
    <n v="1468710"/>
  </r>
  <r>
    <s v="DQ-03711"/>
    <x v="572"/>
    <x v="1"/>
    <s v="OT0001"/>
    <s v="Otilon Ear Drops 8 mL"/>
    <s v="Obat Telinga"/>
    <s v="OT0001|"/>
    <n v="10"/>
    <m/>
    <s v=""/>
    <s v="RS DQLab"/>
    <x v="1"/>
    <s v=""/>
    <s v=""/>
    <s v=""/>
    <n v="55935"/>
    <n v="559350"/>
  </r>
  <r>
    <s v="DQ-03712"/>
    <x v="572"/>
    <x v="1"/>
    <s v="OD0007"/>
    <s v="Sanmol Paracetamol"/>
    <s v="Obat Sakit Kepala &amp; Demam"/>
    <s v="OD0007|"/>
    <n v="26"/>
    <m/>
    <s v=""/>
    <s v="RS DQLab"/>
    <x v="1"/>
    <s v=""/>
    <s v=""/>
    <s v=""/>
    <n v="16261"/>
    <n v="422786"/>
  </r>
  <r>
    <s v="DQ-03713"/>
    <x v="572"/>
    <x v="1"/>
    <s v="OD0011"/>
    <s v="Paramex Tablet / Obat"/>
    <s v="Obat Sakit Kepala &amp; Demam"/>
    <s v="OD0011|"/>
    <n v="3"/>
    <m/>
    <s v=""/>
    <s v="RS DQLab"/>
    <x v="1"/>
    <s v=""/>
    <s v=""/>
    <s v=""/>
    <n v="2586"/>
    <n v="7758"/>
  </r>
  <r>
    <s v="DQ-03714"/>
    <x v="572"/>
    <x v="1"/>
    <s v="OA0001"/>
    <s v="Ozen 10 MG Blister"/>
    <s v="Obat Alergi"/>
    <s v="OA0001|"/>
    <n v="16"/>
    <m/>
    <s v=""/>
    <s v="RS DQLab"/>
    <x v="1"/>
    <s v=""/>
    <s v=""/>
    <s v=""/>
    <n v="18816"/>
    <n v="301056"/>
  </r>
  <r>
    <s v="DQ-03715"/>
    <x v="573"/>
    <x v="1"/>
    <s v="OB0002"/>
    <s v="Decolsen 1 Strip 4 Tablet"/>
    <s v="Obat Batuk &amp; Pilek"/>
    <s v="OB0002|"/>
    <n v="7"/>
    <m/>
    <s v=""/>
    <s v="RS DQLab"/>
    <x v="1"/>
    <s v=""/>
    <s v=""/>
    <s v=""/>
    <n v="2915"/>
    <n v="20405"/>
  </r>
  <r>
    <s v="DQ-03716"/>
    <x v="573"/>
    <x v="1"/>
    <s v="OA0005"/>
    <s v="Bedak Heroxyn 150 gr"/>
    <s v="Obat Alergi"/>
    <s v="OA0005|"/>
    <n v="3"/>
    <m/>
    <s v=""/>
    <s v="RS DQLab"/>
    <x v="1"/>
    <s v=""/>
    <s v=""/>
    <s v=""/>
    <n v="17170"/>
    <n v="51510"/>
  </r>
  <r>
    <s v="DQ-03717"/>
    <x v="573"/>
    <x v="1"/>
    <s v="OD0009"/>
    <s v="Sanmol 500 MG 4 Tablet"/>
    <s v="Obat Sakit Kepala &amp; Demam"/>
    <s v="OD0009|"/>
    <n v="47"/>
    <m/>
    <s v=""/>
    <s v="RS DQLab"/>
    <x v="1"/>
    <s v=""/>
    <s v=""/>
    <s v=""/>
    <n v="1619"/>
    <n v="76093"/>
  </r>
  <r>
    <s v="DQ-03718"/>
    <x v="573"/>
    <x v="1"/>
    <s v="OT0001"/>
    <s v="Otilon Ear Drops 8 mL"/>
    <s v="Obat Telinga"/>
    <s v="OT0001|"/>
    <n v="12"/>
    <m/>
    <s v=""/>
    <s v="RS DQLab"/>
    <x v="1"/>
    <s v=""/>
    <s v=""/>
    <s v=""/>
    <n v="55935"/>
    <n v="671220"/>
  </r>
  <r>
    <s v="DQ-03719"/>
    <x v="574"/>
    <x v="1"/>
    <s v="OB0002"/>
    <s v="Decolsen 1 Strip 4 Tablet"/>
    <s v="Obat Batuk &amp; Pilek"/>
    <s v="OB0002|"/>
    <n v="90"/>
    <m/>
    <s v=""/>
    <s v="RS DQLab"/>
    <x v="1"/>
    <s v=""/>
    <s v=""/>
    <s v=""/>
    <n v="2915"/>
    <n v="262350"/>
  </r>
  <r>
    <s v="DQ-03720"/>
    <x v="574"/>
    <x v="1"/>
    <s v="OH0005"/>
    <s v="Irbesartan"/>
    <s v="Obat Hipertensi"/>
    <s v="OH0005|"/>
    <n v="9"/>
    <m/>
    <s v=""/>
    <s v="RS DQLab"/>
    <x v="1"/>
    <s v=""/>
    <s v=""/>
    <s v=""/>
    <n v="109447"/>
    <n v="985023"/>
  </r>
  <r>
    <s v="DQ-03721"/>
    <x v="574"/>
    <x v="1"/>
    <s v="OH0005"/>
    <s v="Irbesartan"/>
    <s v="Obat Hipertensi"/>
    <s v="OH0005|"/>
    <n v="49"/>
    <m/>
    <s v=""/>
    <s v="RS DQLab"/>
    <x v="1"/>
    <s v=""/>
    <s v=""/>
    <s v=""/>
    <n v="109447"/>
    <n v="5362903"/>
  </r>
  <r>
    <s v="DQ-03722"/>
    <x v="574"/>
    <x v="1"/>
    <s v="OH0003"/>
    <s v="Candesartan Ogb Dexa"/>
    <s v="Obat Hipertensi"/>
    <s v="OH0003|"/>
    <n v="9"/>
    <m/>
    <s v=""/>
    <s v="RS DQLab"/>
    <x v="1"/>
    <s v=""/>
    <s v=""/>
    <s v=""/>
    <n v="5095"/>
    <n v="45855"/>
  </r>
  <r>
    <s v="DQ-03723"/>
    <x v="574"/>
    <x v="1"/>
    <s v="OA0006"/>
    <s v="Dexteem Box Plus 100 Tablet"/>
    <s v="Obat Alergi"/>
    <s v="OA0006|"/>
    <n v="14"/>
    <m/>
    <s v=""/>
    <s v="RS DQLab"/>
    <x v="1"/>
    <s v=""/>
    <s v=""/>
    <s v=""/>
    <n v="25449"/>
    <n v="356286"/>
  </r>
  <r>
    <s v="DQ-03724"/>
    <x v="574"/>
    <x v="1"/>
    <s v="OA0006"/>
    <s v="Dexteem Box Plus 100 Tablet"/>
    <s v="Obat Alergi"/>
    <s v="OA0006|"/>
    <n v="69"/>
    <m/>
    <s v=""/>
    <s v="RS DQLab"/>
    <x v="1"/>
    <s v=""/>
    <s v=""/>
    <s v=""/>
    <n v="25449"/>
    <n v="1755981"/>
  </r>
  <r>
    <s v="DQ-03725"/>
    <x v="574"/>
    <x v="1"/>
    <s v="OH0001"/>
    <s v="Carditens"/>
    <s v="Obat Hipertensi"/>
    <s v="OH0001|"/>
    <n v="15"/>
    <m/>
    <s v=""/>
    <s v="RS DQLab"/>
    <x v="1"/>
    <s v=""/>
    <s v=""/>
    <s v=""/>
    <n v="100900"/>
    <n v="1513500"/>
  </r>
  <r>
    <s v="DQ-03726"/>
    <x v="574"/>
    <x v="1"/>
    <s v="OB0008"/>
    <s v="Konidin 4 Tablet"/>
    <s v="Obat Batuk &amp; Pilek"/>
    <s v="OB0008|"/>
    <n v="60"/>
    <m/>
    <s v=""/>
    <s v="RS DQLab"/>
    <x v="1"/>
    <s v=""/>
    <s v=""/>
    <s v=""/>
    <n v="2490"/>
    <n v="149400"/>
  </r>
  <r>
    <s v="DQ-03727"/>
    <x v="575"/>
    <x v="1"/>
    <s v="OB0002"/>
    <s v="Decolsen 1 Strip 4 Tablet"/>
    <s v="Obat Batuk &amp; Pilek"/>
    <s v="OB0002|"/>
    <n v="67"/>
    <m/>
    <s v=""/>
    <s v="RS DQLab"/>
    <x v="1"/>
    <s v=""/>
    <s v=""/>
    <s v=""/>
    <n v="2915"/>
    <n v="195305"/>
  </r>
  <r>
    <s v="DQ-03728"/>
    <x v="575"/>
    <x v="1"/>
    <s v="OD0008"/>
    <s v="Bodrex Extra"/>
    <s v="Obat Sakit Kepala &amp; Demam"/>
    <s v="OD0008|"/>
    <n v="49"/>
    <m/>
    <s v=""/>
    <s v="RS DQLab"/>
    <x v="1"/>
    <s v=""/>
    <s v=""/>
    <s v=""/>
    <n v="51753"/>
    <n v="2535897"/>
  </r>
  <r>
    <s v="DQ-03729"/>
    <x v="575"/>
    <x v="1"/>
    <s v="OD0008"/>
    <s v="Bodrex Extra"/>
    <s v="Obat Sakit Kepala &amp; Demam"/>
    <s v="OD0008|"/>
    <n v="10"/>
    <m/>
    <s v=""/>
    <s v="RS DQLab"/>
    <x v="1"/>
    <s v=""/>
    <s v=""/>
    <s v=""/>
    <n v="51753"/>
    <n v="517530"/>
  </r>
  <r>
    <s v="DQ-03730"/>
    <x v="575"/>
    <x v="1"/>
    <s v="OA0006"/>
    <s v="Dexteem Box Plus 100 Tablet"/>
    <s v="Obat Alergi"/>
    <s v="OA0006|"/>
    <n v="18"/>
    <m/>
    <s v=""/>
    <s v="RS DQLab"/>
    <x v="1"/>
    <s v=""/>
    <s v=""/>
    <s v=""/>
    <n v="25449"/>
    <n v="458082"/>
  </r>
  <r>
    <s v="DQ-03731"/>
    <x v="575"/>
    <x v="1"/>
    <s v="OB0004"/>
    <s v="Lo Han Kuo Infusion 12"/>
    <s v="Obat Batuk &amp; Pilek"/>
    <s v="OB0004|"/>
    <n v="35"/>
    <m/>
    <s v=""/>
    <s v="RS DQLab"/>
    <x v="1"/>
    <s v=""/>
    <s v=""/>
    <s v=""/>
    <n v="24179"/>
    <n v="846265"/>
  </r>
  <r>
    <s v="DQ-03732"/>
    <x v="575"/>
    <x v="1"/>
    <s v="OH0004"/>
    <s v="Amlodipine Besilate"/>
    <s v="Obat Hipertensi"/>
    <s v="OH0004|"/>
    <n v="17"/>
    <m/>
    <s v=""/>
    <s v="RS DQLab"/>
    <x v="1"/>
    <s v=""/>
    <s v=""/>
    <s v=""/>
    <n v="7504"/>
    <n v="127568"/>
  </r>
  <r>
    <s v="DQ-03733"/>
    <x v="576"/>
    <x v="1"/>
    <s v="OD0004"/>
    <s v="Hisamitsu Bye Bye Fever"/>
    <s v="Obat Sakit Kepala &amp; Demam"/>
    <s v="OD0004|"/>
    <n v="17"/>
    <m/>
    <s v=""/>
    <s v="RS DQLab"/>
    <x v="1"/>
    <s v=""/>
    <s v=""/>
    <s v=""/>
    <n v="7035"/>
    <n v="119595"/>
  </r>
  <r>
    <s v="DQ-03734"/>
    <x v="576"/>
    <x v="1"/>
    <s v="OB0002"/>
    <s v="Decolsen 1 Strip 4 Tablet"/>
    <s v="Obat Batuk &amp; Pilek"/>
    <s v="OB0002|"/>
    <n v="96"/>
    <m/>
    <s v=""/>
    <s v="RS DQLab"/>
    <x v="1"/>
    <s v=""/>
    <s v=""/>
    <s v=""/>
    <n v="2915"/>
    <n v="279840"/>
  </r>
  <r>
    <s v="DQ-03735"/>
    <x v="576"/>
    <x v="1"/>
    <s v="OH0005"/>
    <s v="Irbesartan"/>
    <s v="Obat Hipertensi"/>
    <s v="OH0005|"/>
    <n v="17"/>
    <m/>
    <s v=""/>
    <s v="RS DQLab"/>
    <x v="1"/>
    <s v=""/>
    <s v=""/>
    <s v=""/>
    <n v="109447"/>
    <n v="1860599"/>
  </r>
  <r>
    <s v="DQ-03736"/>
    <x v="576"/>
    <x v="1"/>
    <s v="OH0003"/>
    <s v="Candesartan Ogb Dexa"/>
    <s v="Obat Hipertensi"/>
    <s v="OH0003|"/>
    <n v="41"/>
    <m/>
    <s v=""/>
    <s v="RS DQLab"/>
    <x v="1"/>
    <s v=""/>
    <s v=""/>
    <s v=""/>
    <n v="5095"/>
    <n v="208895"/>
  </r>
  <r>
    <s v="DQ-03737"/>
    <x v="576"/>
    <x v="1"/>
    <s v="OA0006"/>
    <s v="Dexteem Box Plus 100 Tablet"/>
    <s v="Obat Alergi"/>
    <s v="OA0006|"/>
    <n v="23"/>
    <m/>
    <s v=""/>
    <s v="RS DQLab"/>
    <x v="1"/>
    <s v=""/>
    <s v=""/>
    <s v=""/>
    <n v="25449"/>
    <n v="585327"/>
  </r>
  <r>
    <s v="DQ-03738"/>
    <x v="576"/>
    <x v="1"/>
    <s v="OD0007"/>
    <s v="Sanmol Paracetamol"/>
    <s v="Obat Sakit Kepala &amp; Demam"/>
    <s v="OD0007|"/>
    <n v="1"/>
    <m/>
    <s v=""/>
    <s v="RS DQLab"/>
    <x v="1"/>
    <s v=""/>
    <s v=""/>
    <s v=""/>
    <n v="16261"/>
    <n v="16261"/>
  </r>
  <r>
    <s v="DQ-03739"/>
    <x v="576"/>
    <x v="1"/>
    <s v="OD0011"/>
    <s v="Paramex Tablet / Obat"/>
    <s v="Obat Sakit Kepala &amp; Demam"/>
    <s v="OD0011|"/>
    <n v="67"/>
    <m/>
    <s v=""/>
    <s v="RS DQLab"/>
    <x v="1"/>
    <s v=""/>
    <s v=""/>
    <s v=""/>
    <n v="2586"/>
    <n v="173262"/>
  </r>
  <r>
    <s v="DQ-03740"/>
    <x v="576"/>
    <x v="1"/>
    <s v="OH0001"/>
    <s v="Carditens"/>
    <s v="Obat Hipertensi"/>
    <s v="OH0001|"/>
    <n v="23"/>
    <m/>
    <s v=""/>
    <s v="RS DQLab"/>
    <x v="1"/>
    <s v=""/>
    <s v=""/>
    <s v=""/>
    <n v="100900"/>
    <n v="2320700"/>
  </r>
  <r>
    <s v="DQ-03741"/>
    <x v="576"/>
    <x v="1"/>
    <s v="OB0004"/>
    <s v="Lo Han Kuo Infusion 12"/>
    <s v="Obat Batuk &amp; Pilek"/>
    <s v="OB0004|"/>
    <n v="41"/>
    <m/>
    <s v=""/>
    <s v="RS DQLab"/>
    <x v="1"/>
    <s v=""/>
    <s v=""/>
    <s v=""/>
    <n v="24179"/>
    <n v="991339"/>
  </r>
  <r>
    <s v="DQ-03742"/>
    <x v="576"/>
    <x v="1"/>
    <s v="OD0006"/>
    <s v="Proris Ibuprofen"/>
    <s v="Obat Sakit Kepala &amp; Demam"/>
    <s v="OD0006|"/>
    <n v="14"/>
    <m/>
    <s v=""/>
    <s v="RS DQLab"/>
    <x v="1"/>
    <s v=""/>
    <s v=""/>
    <s v=""/>
    <n v="25275"/>
    <n v="353850"/>
  </r>
  <r>
    <s v="DQ-03743"/>
    <x v="576"/>
    <x v="1"/>
    <s v="OB0004"/>
    <s v="Lo Han Kuo Infusion 12"/>
    <s v="Obat Batuk &amp; Pilek"/>
    <s v="OB0004|DQLab-12"/>
    <n v="2000"/>
    <s v="DQLab-12"/>
    <s v="DQLab Pharmacy Jagakarsa"/>
    <m/>
    <x v="0"/>
    <n v="21"/>
    <n v="23038"/>
    <n v="46076000"/>
    <s v=""/>
    <s v=""/>
  </r>
  <r>
    <s v="DQ-03744"/>
    <x v="576"/>
    <x v="1"/>
    <s v="OD0005"/>
    <s v="Panadol Anak Tablet 1 Strip"/>
    <s v="Obat Sakit Kepala &amp; Demam"/>
    <s v="OD0005|DQLab-13"/>
    <n v="1000"/>
    <s v="DQLab-13"/>
    <s v="DQLab Pharmacy Pancoran"/>
    <m/>
    <x v="0"/>
    <n v="28"/>
    <n v="24750"/>
    <n v="24750000"/>
    <s v=""/>
    <s v=""/>
  </r>
  <r>
    <s v="DQ-03745"/>
    <x v="576"/>
    <x v="1"/>
    <s v="OD0011"/>
    <s v="Paramex Tablet / Obat"/>
    <s v="Obat Sakit Kepala &amp; Demam"/>
    <s v="OD0011|DQLab-07"/>
    <n v="2000"/>
    <s v="DQLab-07"/>
    <s v="DQLab Pharmacy Kalideres"/>
    <m/>
    <x v="0"/>
    <n v="28"/>
    <n v="2596"/>
    <n v="5192000"/>
    <s v=""/>
    <s v=""/>
  </r>
  <r>
    <s v="DQ-03746"/>
    <x v="576"/>
    <x v="1"/>
    <s v="OH0001"/>
    <s v="Carditens"/>
    <s v="Obat Hipertensi"/>
    <s v="OH0001|DQLab-10"/>
    <n v="2000"/>
    <s v="DQLab-10"/>
    <s v="DQLab Pharmacy Cempaka Putih"/>
    <m/>
    <x v="0"/>
    <n v="21"/>
    <n v="104030"/>
    <n v="208060000"/>
    <s v=""/>
    <s v=""/>
  </r>
  <r>
    <s v="DQ-03747"/>
    <x v="576"/>
    <x v="1"/>
    <s v="OH0005"/>
    <s v="Irbesartan"/>
    <s v="Obat Hipertensi"/>
    <s v="OH0005|DQLab-09"/>
    <n v="1000"/>
    <s v="DQLab-09"/>
    <s v="DQLab Pharmacy Setiabudi"/>
    <m/>
    <x v="0"/>
    <n v="21"/>
    <n v="108029"/>
    <n v="108029000"/>
    <s v=""/>
    <s v=""/>
  </r>
  <r>
    <s v="DQ-03748"/>
    <x v="577"/>
    <x v="1"/>
    <s v="OA0002"/>
    <s v="Ketoconazole Ogb Dexa"/>
    <s v="Obat Alergi"/>
    <s v="OA0002|"/>
    <n v="3"/>
    <m/>
    <s v=""/>
    <s v="RS DQLab"/>
    <x v="1"/>
    <s v=""/>
    <s v=""/>
    <s v=""/>
    <n v="4507"/>
    <n v="13521"/>
  </r>
  <r>
    <s v="DQ-03749"/>
    <x v="577"/>
    <x v="1"/>
    <s v="OB0002"/>
    <s v="Decolsen 1 Strip 4 Tablet"/>
    <s v="Obat Batuk &amp; Pilek"/>
    <s v="OB0002|"/>
    <n v="57"/>
    <m/>
    <s v=""/>
    <s v="RS DQLab"/>
    <x v="1"/>
    <s v=""/>
    <s v=""/>
    <s v=""/>
    <n v="2915"/>
    <n v="166155"/>
  </r>
  <r>
    <s v="DQ-03750"/>
    <x v="577"/>
    <x v="1"/>
    <s v="OD0008"/>
    <s v="Bodrex Extra"/>
    <s v="Obat Sakit Kepala &amp; Demam"/>
    <s v="OD0008|"/>
    <n v="1"/>
    <m/>
    <s v=""/>
    <s v="RS DQLab"/>
    <x v="1"/>
    <s v=""/>
    <s v=""/>
    <s v=""/>
    <n v="51753"/>
    <n v="51753"/>
  </r>
  <r>
    <s v="DQ-03751"/>
    <x v="577"/>
    <x v="1"/>
    <s v="OA0005"/>
    <s v="Bedak Heroxyn 150 gr"/>
    <s v="Obat Alergi"/>
    <s v="OA0005|"/>
    <n v="33"/>
    <m/>
    <s v=""/>
    <s v="RS DQLab"/>
    <x v="1"/>
    <s v=""/>
    <s v=""/>
    <s v=""/>
    <n v="17170"/>
    <n v="566610"/>
  </r>
  <r>
    <s v="DQ-03752"/>
    <x v="577"/>
    <x v="1"/>
    <s v="OA0005"/>
    <s v="Bedak Heroxyn 150 gr"/>
    <s v="Obat Alergi"/>
    <s v="OA0005|"/>
    <n v="75"/>
    <m/>
    <s v=""/>
    <s v="RS DQLab"/>
    <x v="1"/>
    <s v=""/>
    <s v=""/>
    <s v=""/>
    <n v="17170"/>
    <n v="1287750"/>
  </r>
  <r>
    <s v="DQ-03753"/>
    <x v="577"/>
    <x v="1"/>
    <s v="OD0001"/>
    <s v="Koolfever"/>
    <s v="Obat Sakit Kepala &amp; Demam"/>
    <s v="OD0001|"/>
    <n v="9"/>
    <m/>
    <s v=""/>
    <s v="RS DQLab"/>
    <x v="1"/>
    <s v=""/>
    <s v=""/>
    <s v=""/>
    <n v="7620"/>
    <n v="68580"/>
  </r>
  <r>
    <s v="DQ-03754"/>
    <x v="577"/>
    <x v="1"/>
    <s v="OD0001"/>
    <s v="Koolfever"/>
    <s v="Obat Sakit Kepala &amp; Demam"/>
    <s v="OD0001|"/>
    <n v="31"/>
    <m/>
    <s v=""/>
    <s v="RS DQLab"/>
    <x v="1"/>
    <s v=""/>
    <s v=""/>
    <s v=""/>
    <n v="7620"/>
    <n v="236220"/>
  </r>
  <r>
    <s v="DQ-03755"/>
    <x v="577"/>
    <x v="1"/>
    <s v="OH0001"/>
    <s v="Carditens"/>
    <s v="Obat Hipertensi"/>
    <s v="OH0001|"/>
    <n v="11"/>
    <m/>
    <s v=""/>
    <s v="RS DQLab"/>
    <x v="1"/>
    <s v=""/>
    <s v=""/>
    <s v=""/>
    <n v="100900"/>
    <n v="1109900"/>
  </r>
  <r>
    <s v="DQ-03756"/>
    <x v="577"/>
    <x v="1"/>
    <s v="OB0008"/>
    <s v="Konidin 4 Tablet"/>
    <s v="Obat Batuk &amp; Pilek"/>
    <s v="OB0008|"/>
    <n v="8"/>
    <m/>
    <s v=""/>
    <s v="RS DQLab"/>
    <x v="1"/>
    <s v=""/>
    <s v=""/>
    <s v=""/>
    <n v="2490"/>
    <n v="19920"/>
  </r>
  <r>
    <s v="DQ-03757"/>
    <x v="578"/>
    <x v="1"/>
    <s v="OD0008"/>
    <s v="Bodrex Extra"/>
    <s v="Obat Sakit Kepala &amp; Demam"/>
    <s v="OD0008|"/>
    <n v="23"/>
    <m/>
    <s v=""/>
    <s v="RS DQLab"/>
    <x v="1"/>
    <s v=""/>
    <s v=""/>
    <s v=""/>
    <n v="51753"/>
    <n v="1190319"/>
  </r>
  <r>
    <s v="DQ-03758"/>
    <x v="578"/>
    <x v="1"/>
    <s v="OA0005"/>
    <s v="Bedak Heroxyn 150 gr"/>
    <s v="Obat Alergi"/>
    <s v="OA0005|"/>
    <n v="48"/>
    <m/>
    <s v=""/>
    <s v="RS DQLab"/>
    <x v="1"/>
    <s v=""/>
    <s v=""/>
    <s v=""/>
    <n v="17170"/>
    <n v="824160"/>
  </r>
  <r>
    <s v="DQ-03759"/>
    <x v="578"/>
    <x v="1"/>
    <s v="OA0005"/>
    <s v="Bedak Heroxyn 150 gr"/>
    <s v="Obat Alergi"/>
    <s v="OA0005|"/>
    <n v="68"/>
    <m/>
    <s v=""/>
    <s v="RS DQLab"/>
    <x v="1"/>
    <s v=""/>
    <s v=""/>
    <s v=""/>
    <n v="17170"/>
    <n v="1167560"/>
  </r>
  <r>
    <s v="DQ-03760"/>
    <x v="578"/>
    <x v="1"/>
    <s v="OD0007"/>
    <s v="Sanmol Paracetamol"/>
    <s v="Obat Sakit Kepala &amp; Demam"/>
    <s v="OD0007|"/>
    <n v="15"/>
    <m/>
    <s v=""/>
    <s v="RS DQLab"/>
    <x v="1"/>
    <s v=""/>
    <s v=""/>
    <s v=""/>
    <n v="16261"/>
    <n v="243915"/>
  </r>
  <r>
    <s v="DQ-03761"/>
    <x v="578"/>
    <x v="1"/>
    <s v="OH0001"/>
    <s v="Carditens"/>
    <s v="Obat Hipertensi"/>
    <s v="OH0001|"/>
    <n v="30"/>
    <m/>
    <s v=""/>
    <s v="RS DQLab"/>
    <x v="1"/>
    <s v=""/>
    <s v=""/>
    <s v=""/>
    <n v="100900"/>
    <n v="3027000"/>
  </r>
  <r>
    <s v="DQ-03762"/>
    <x v="578"/>
    <x v="1"/>
    <s v="OB0007"/>
    <s v="Vicks Inhaler 0.5 mL"/>
    <s v="Obat Batuk &amp; Pilek"/>
    <s v="OB0007|"/>
    <n v="50"/>
    <m/>
    <s v=""/>
    <s v="RS DQLab"/>
    <x v="1"/>
    <s v=""/>
    <s v=""/>
    <s v=""/>
    <n v="16430"/>
    <n v="821500"/>
  </r>
  <r>
    <s v="DQ-03763"/>
    <x v="578"/>
    <x v="1"/>
    <s v="OB0004"/>
    <s v="Lo Han Kuo Infusion 12"/>
    <s v="Obat Batuk &amp; Pilek"/>
    <s v="OB0004|"/>
    <n v="38"/>
    <m/>
    <s v=""/>
    <s v="RS DQLab"/>
    <x v="1"/>
    <s v=""/>
    <s v=""/>
    <s v=""/>
    <n v="24179"/>
    <n v="918802"/>
  </r>
  <r>
    <s v="DQ-03764"/>
    <x v="578"/>
    <x v="1"/>
    <s v="OB0004"/>
    <s v="Lo Han Kuo Infusion 12"/>
    <s v="Obat Batuk &amp; Pilek"/>
    <s v="OB0004|"/>
    <n v="476"/>
    <m/>
    <s v=""/>
    <s v="RS DQLab"/>
    <x v="1"/>
    <s v=""/>
    <s v=""/>
    <s v=""/>
    <n v="24179"/>
    <n v="11509204"/>
  </r>
  <r>
    <s v="DQ-03765"/>
    <x v="579"/>
    <x v="1"/>
    <s v="OB0002"/>
    <s v="Decolsen 1 Strip 4 Tablet"/>
    <s v="Obat Batuk &amp; Pilek"/>
    <s v="OB0002|"/>
    <n v="41"/>
    <m/>
    <s v=""/>
    <s v="RS DQLab"/>
    <x v="1"/>
    <s v=""/>
    <s v=""/>
    <s v=""/>
    <n v="2915"/>
    <n v="119515"/>
  </r>
  <r>
    <s v="DQ-03766"/>
    <x v="579"/>
    <x v="1"/>
    <s v="OA0005"/>
    <s v="Bedak Heroxyn 150 gr"/>
    <s v="Obat Alergi"/>
    <s v="OA0005|"/>
    <n v="52"/>
    <m/>
    <s v=""/>
    <s v="RS DQLab"/>
    <x v="1"/>
    <s v=""/>
    <s v=""/>
    <s v=""/>
    <n v="17170"/>
    <n v="892840"/>
  </r>
  <r>
    <s v="DQ-03767"/>
    <x v="579"/>
    <x v="1"/>
    <s v="OT0001"/>
    <s v="Otilon Ear Drops 8 mL"/>
    <s v="Obat Telinga"/>
    <s v="OT0001|"/>
    <n v="16"/>
    <m/>
    <s v=""/>
    <s v="RS DQLab"/>
    <x v="1"/>
    <s v=""/>
    <s v=""/>
    <s v=""/>
    <n v="55935"/>
    <n v="894960"/>
  </r>
  <r>
    <s v="DQ-03768"/>
    <x v="579"/>
    <x v="1"/>
    <s v="OH0003"/>
    <s v="Candesartan Ogb Dexa"/>
    <s v="Obat Hipertensi"/>
    <s v="OH0003|"/>
    <n v="10"/>
    <m/>
    <s v=""/>
    <s v="RS DQLab"/>
    <x v="1"/>
    <s v=""/>
    <s v=""/>
    <s v=""/>
    <n v="5095"/>
    <n v="50950"/>
  </r>
  <r>
    <s v="DQ-03769"/>
    <x v="579"/>
    <x v="1"/>
    <s v="OA0006"/>
    <s v="Dexteem Box Plus 100 Tablet"/>
    <s v="Obat Alergi"/>
    <s v="OA0006|"/>
    <n v="34"/>
    <m/>
    <s v=""/>
    <s v="RS DQLab"/>
    <x v="1"/>
    <s v=""/>
    <s v=""/>
    <s v=""/>
    <n v="25449"/>
    <n v="865266"/>
  </r>
  <r>
    <s v="DQ-03770"/>
    <x v="579"/>
    <x v="1"/>
    <s v="OD0007"/>
    <s v="Sanmol Paracetamol"/>
    <s v="Obat Sakit Kepala &amp; Demam"/>
    <s v="OD0007|"/>
    <n v="17"/>
    <m/>
    <s v=""/>
    <s v="RS DQLab"/>
    <x v="1"/>
    <s v=""/>
    <s v=""/>
    <s v=""/>
    <n v="16261"/>
    <n v="276437"/>
  </r>
  <r>
    <s v="DQ-03771"/>
    <x v="579"/>
    <x v="1"/>
    <s v="OB0001"/>
    <s v="Neozep Forte 1 Strip 4 Tablet"/>
    <s v="Obat Batuk &amp; Pilek"/>
    <s v="OB0001|"/>
    <n v="1"/>
    <m/>
    <s v=""/>
    <s v="RS DQLab"/>
    <x v="1"/>
    <s v=""/>
    <s v=""/>
    <s v=""/>
    <n v="2338"/>
    <n v="2338"/>
  </r>
  <r>
    <s v="DQ-03772"/>
    <x v="580"/>
    <x v="1"/>
    <s v="OA0005"/>
    <s v="Bedak Heroxyn 150 gr"/>
    <s v="Obat Alergi"/>
    <s v="OA0005|"/>
    <n v="31"/>
    <m/>
    <s v=""/>
    <s v="RS DQLab"/>
    <x v="1"/>
    <s v=""/>
    <s v=""/>
    <s v=""/>
    <n v="17170"/>
    <n v="532270"/>
  </r>
  <r>
    <s v="DQ-03773"/>
    <x v="580"/>
    <x v="1"/>
    <s v="OT0001"/>
    <s v="Otilon Ear Drops 8 mL"/>
    <s v="Obat Telinga"/>
    <s v="OT0001|"/>
    <n v="36"/>
    <m/>
    <s v=""/>
    <s v="RS DQLab"/>
    <x v="1"/>
    <s v=""/>
    <s v=""/>
    <s v=""/>
    <n v="55935"/>
    <n v="2013660"/>
  </r>
  <r>
    <s v="DQ-03774"/>
    <x v="580"/>
    <x v="1"/>
    <s v="OT0001"/>
    <s v="Otilon Ear Drops 8 mL"/>
    <s v="Obat Telinga"/>
    <s v="OT0001|"/>
    <n v="2"/>
    <m/>
    <s v=""/>
    <s v="RS DQLab"/>
    <x v="1"/>
    <s v=""/>
    <s v=""/>
    <s v=""/>
    <n v="55935"/>
    <n v="111870"/>
  </r>
  <r>
    <s v="DQ-03775"/>
    <x v="580"/>
    <x v="1"/>
    <s v="OD0007"/>
    <s v="Sanmol Paracetamol"/>
    <s v="Obat Sakit Kepala &amp; Demam"/>
    <s v="OD0007|"/>
    <n v="8"/>
    <m/>
    <s v=""/>
    <s v="RS DQLab"/>
    <x v="1"/>
    <s v=""/>
    <s v=""/>
    <s v=""/>
    <n v="16261"/>
    <n v="130088"/>
  </r>
  <r>
    <s v="DQ-03776"/>
    <x v="580"/>
    <x v="1"/>
    <s v="OD0007"/>
    <s v="Sanmol Paracetamol"/>
    <s v="Obat Sakit Kepala &amp; Demam"/>
    <s v="OD0007|"/>
    <n v="24"/>
    <m/>
    <s v=""/>
    <s v="RS DQLab"/>
    <x v="1"/>
    <s v=""/>
    <s v=""/>
    <s v=""/>
    <n v="16261"/>
    <n v="390264"/>
  </r>
  <r>
    <s v="DQ-03777"/>
    <x v="580"/>
    <x v="1"/>
    <s v="OD0011"/>
    <s v="Paramex Tablet / Obat"/>
    <s v="Obat Sakit Kepala &amp; Demam"/>
    <s v="OD0011|"/>
    <n v="70"/>
    <m/>
    <s v=""/>
    <s v="RS DQLab"/>
    <x v="1"/>
    <s v=""/>
    <s v=""/>
    <s v=""/>
    <n v="2586"/>
    <n v="181020"/>
  </r>
  <r>
    <s v="DQ-03778"/>
    <x v="580"/>
    <x v="1"/>
    <s v="OD0005"/>
    <s v="Panadol Anak Tablet 1 Strip"/>
    <s v="Obat Sakit Kepala &amp; Demam"/>
    <s v="OD0005|"/>
    <n v="7"/>
    <m/>
    <s v=""/>
    <s v="RS DQLab"/>
    <x v="1"/>
    <s v=""/>
    <s v=""/>
    <s v=""/>
    <n v="25450"/>
    <n v="178150"/>
  </r>
  <r>
    <s v="DQ-03779"/>
    <x v="581"/>
    <x v="1"/>
    <s v="OB0002"/>
    <s v="Decolsen 1 Strip 4 Tablet"/>
    <s v="Obat Batuk &amp; Pilek"/>
    <s v="OB0002|"/>
    <n v="9"/>
    <m/>
    <s v=""/>
    <s v="RS DQLab"/>
    <x v="1"/>
    <s v=""/>
    <s v=""/>
    <s v=""/>
    <n v="2915"/>
    <n v="26235"/>
  </r>
  <r>
    <s v="DQ-03780"/>
    <x v="581"/>
    <x v="1"/>
    <s v="OB0002"/>
    <s v="Decolsen 1 Strip 4 Tablet"/>
    <s v="Obat Batuk &amp; Pilek"/>
    <s v="OB0002|"/>
    <n v="65"/>
    <m/>
    <s v=""/>
    <s v="RS DQLab"/>
    <x v="1"/>
    <s v=""/>
    <s v=""/>
    <s v=""/>
    <n v="2915"/>
    <n v="189475"/>
  </r>
  <r>
    <s v="DQ-03781"/>
    <x v="581"/>
    <x v="1"/>
    <s v="OH0005"/>
    <s v="Irbesartan"/>
    <s v="Obat Hipertensi"/>
    <s v="OH0005|"/>
    <n v="38"/>
    <m/>
    <s v=""/>
    <s v="RS DQLab"/>
    <x v="1"/>
    <s v=""/>
    <s v=""/>
    <s v=""/>
    <n v="109447"/>
    <n v="4158986"/>
  </r>
  <r>
    <s v="DQ-03782"/>
    <x v="581"/>
    <x v="1"/>
    <s v="OH0003"/>
    <s v="Candesartan Ogb Dexa"/>
    <s v="Obat Hipertensi"/>
    <s v="OH0003|"/>
    <n v="8"/>
    <m/>
    <s v=""/>
    <s v="RS DQLab"/>
    <x v="1"/>
    <s v=""/>
    <s v=""/>
    <s v=""/>
    <n v="5095"/>
    <n v="40760"/>
  </r>
  <r>
    <s v="DQ-03783"/>
    <x v="581"/>
    <x v="1"/>
    <s v="OH0003"/>
    <s v="Candesartan Ogb Dexa"/>
    <s v="Obat Hipertensi"/>
    <s v="OH0003|"/>
    <n v="51"/>
    <m/>
    <s v=""/>
    <s v="RS DQLab"/>
    <x v="1"/>
    <s v=""/>
    <s v=""/>
    <s v=""/>
    <n v="5095"/>
    <n v="259845"/>
  </r>
  <r>
    <s v="DQ-03784"/>
    <x v="581"/>
    <x v="1"/>
    <s v="OK0002"/>
    <s v="Hyperchol 100 MG 12 KPS"/>
    <s v="Obat Kolesterol"/>
    <s v="OK0002|"/>
    <n v="48"/>
    <m/>
    <s v=""/>
    <s v="RS DQLab"/>
    <x v="1"/>
    <s v=""/>
    <s v=""/>
    <s v=""/>
    <n v="43442"/>
    <n v="2085216"/>
  </r>
  <r>
    <s v="DQ-03785"/>
    <x v="581"/>
    <x v="1"/>
    <s v="OA0004"/>
    <s v="Bisoprolol Ogb Dexa"/>
    <s v="Obat Alergi"/>
    <s v="OA0004|"/>
    <n v="54"/>
    <m/>
    <s v=""/>
    <s v="RS DQLab"/>
    <x v="1"/>
    <s v=""/>
    <s v=""/>
    <s v=""/>
    <n v="10180"/>
    <n v="549720"/>
  </r>
  <r>
    <s v="DQ-03786"/>
    <x v="582"/>
    <x v="1"/>
    <s v="OD0008"/>
    <s v="Bodrex Extra"/>
    <s v="Obat Sakit Kepala &amp; Demam"/>
    <s v="OD0008|"/>
    <n v="16"/>
    <m/>
    <s v=""/>
    <s v="RS DQLab"/>
    <x v="1"/>
    <s v=""/>
    <s v=""/>
    <s v=""/>
    <n v="51753"/>
    <n v="828048"/>
  </r>
  <r>
    <s v="DQ-03787"/>
    <x v="582"/>
    <x v="1"/>
    <s v="OA0005"/>
    <s v="Bedak Heroxyn 150 gr"/>
    <s v="Obat Alergi"/>
    <s v="OA0005|"/>
    <n v="68"/>
    <m/>
    <s v=""/>
    <s v="RS DQLab"/>
    <x v="1"/>
    <s v=""/>
    <s v=""/>
    <s v=""/>
    <n v="17170"/>
    <n v="1167560"/>
  </r>
  <r>
    <s v="DQ-03788"/>
    <x v="582"/>
    <x v="1"/>
    <s v="OD0009"/>
    <s v="Sanmol 500 MG 4 Tablet"/>
    <s v="Obat Sakit Kepala &amp; Demam"/>
    <s v="OD0009|"/>
    <n v="29"/>
    <m/>
    <s v=""/>
    <s v="RS DQLab"/>
    <x v="1"/>
    <s v=""/>
    <s v=""/>
    <s v=""/>
    <n v="1619"/>
    <n v="46951"/>
  </r>
  <r>
    <s v="DQ-03789"/>
    <x v="582"/>
    <x v="1"/>
    <s v="OB0006"/>
    <s v="Ultraflu Box Isi 25 Strip"/>
    <s v="Obat Batuk &amp; Pilek"/>
    <s v="OB0006|"/>
    <n v="2"/>
    <m/>
    <s v=""/>
    <s v="RS DQLab"/>
    <x v="1"/>
    <s v=""/>
    <s v=""/>
    <s v=""/>
    <n v="73805"/>
    <n v="147610"/>
  </r>
  <r>
    <s v="DQ-03790"/>
    <x v="582"/>
    <x v="1"/>
    <s v="OD0011"/>
    <s v="Paramex Tablet / Obat"/>
    <s v="Obat Sakit Kepala &amp; Demam"/>
    <s v="OD0011|"/>
    <n v="29"/>
    <m/>
    <s v=""/>
    <s v="RS DQLab"/>
    <x v="1"/>
    <s v=""/>
    <s v=""/>
    <s v=""/>
    <n v="2586"/>
    <n v="74994"/>
  </r>
  <r>
    <s v="DQ-03791"/>
    <x v="582"/>
    <x v="1"/>
    <s v="OA0004"/>
    <s v="Bisoprolol Ogb Dexa"/>
    <s v="Obat Alergi"/>
    <s v="OA0004|"/>
    <n v="9"/>
    <m/>
    <s v=""/>
    <s v="RS DQLab"/>
    <x v="1"/>
    <s v=""/>
    <s v=""/>
    <s v=""/>
    <n v="10180"/>
    <n v="91620"/>
  </r>
  <r>
    <s v="DQ-03792"/>
    <x v="582"/>
    <x v="1"/>
    <s v="OB0007"/>
    <s v="Vicks Inhaler 0.5 mL"/>
    <s v="Obat Batuk &amp; Pilek"/>
    <s v="OB0007|"/>
    <n v="47"/>
    <m/>
    <s v=""/>
    <s v="RS DQLab"/>
    <x v="1"/>
    <s v=""/>
    <s v=""/>
    <s v=""/>
    <n v="16430"/>
    <n v="772210"/>
  </r>
  <r>
    <s v="DQ-03793"/>
    <x v="582"/>
    <x v="1"/>
    <s v="OA0001"/>
    <s v="Ozen 10 MG Blister"/>
    <s v="Obat Alergi"/>
    <s v="OA0001|"/>
    <n v="8"/>
    <m/>
    <s v=""/>
    <s v="RS DQLab"/>
    <x v="1"/>
    <s v=""/>
    <s v=""/>
    <s v=""/>
    <n v="18816"/>
    <n v="150528"/>
  </r>
  <r>
    <s v="DQ-03794"/>
    <x v="582"/>
    <x v="1"/>
    <s v="OD0005"/>
    <s v="Panadol Anak Tablet 1 Strip"/>
    <s v="Obat Sakit Kepala &amp; Demam"/>
    <s v="OD0005|"/>
    <n v="77"/>
    <m/>
    <s v=""/>
    <s v="RS DQLab"/>
    <x v="1"/>
    <s v=""/>
    <s v=""/>
    <s v=""/>
    <n v="25450"/>
    <n v="1959650"/>
  </r>
  <r>
    <s v="DQ-03795"/>
    <x v="582"/>
    <x v="1"/>
    <s v="OH0002"/>
    <s v="Concor 5MG Strip 10"/>
    <s v="Obat Hipertensi"/>
    <s v="OH0002|"/>
    <n v="21"/>
    <m/>
    <s v=""/>
    <s v="RS DQLab"/>
    <x v="1"/>
    <s v=""/>
    <s v=""/>
    <s v=""/>
    <n v="103632"/>
    <n v="2176272"/>
  </r>
  <r>
    <s v="DQ-03796"/>
    <x v="583"/>
    <x v="1"/>
    <s v="OD0008"/>
    <s v="Bodrex Extra"/>
    <s v="Obat Sakit Kepala &amp; Demam"/>
    <s v="OD0008|"/>
    <n v="79"/>
    <m/>
    <s v=""/>
    <s v="RS DQLab"/>
    <x v="1"/>
    <s v=""/>
    <s v=""/>
    <s v=""/>
    <n v="51753"/>
    <n v="4088487"/>
  </r>
  <r>
    <s v="DQ-03797"/>
    <x v="583"/>
    <x v="1"/>
    <s v="OA0005"/>
    <s v="Bedak Heroxyn 150 gr"/>
    <s v="Obat Alergi"/>
    <s v="OA0005|"/>
    <n v="75"/>
    <m/>
    <s v=""/>
    <s v="RS DQLab"/>
    <x v="1"/>
    <s v=""/>
    <s v=""/>
    <s v=""/>
    <n v="17170"/>
    <n v="1287750"/>
  </r>
  <r>
    <s v="DQ-03798"/>
    <x v="583"/>
    <x v="1"/>
    <s v="OA0005"/>
    <s v="Bedak Heroxyn 150 gr"/>
    <s v="Obat Alergi"/>
    <s v="OA0005|"/>
    <n v="42"/>
    <m/>
    <s v=""/>
    <s v="RS DQLab"/>
    <x v="1"/>
    <s v=""/>
    <s v=""/>
    <s v=""/>
    <n v="17170"/>
    <n v="721140"/>
  </r>
  <r>
    <s v="DQ-03799"/>
    <x v="583"/>
    <x v="1"/>
    <s v="OD0009"/>
    <s v="Sanmol 500 MG 4 Tablet"/>
    <s v="Obat Sakit Kepala &amp; Demam"/>
    <s v="OD0009|"/>
    <n v="11"/>
    <m/>
    <s v=""/>
    <s v="RS DQLab"/>
    <x v="1"/>
    <s v=""/>
    <s v=""/>
    <s v=""/>
    <n v="1619"/>
    <n v="17809"/>
  </r>
  <r>
    <s v="DQ-03800"/>
    <x v="583"/>
    <x v="1"/>
    <s v="OD0005"/>
    <s v="Panadol Anak Tablet 1 Strip"/>
    <s v="Obat Sakit Kepala &amp; Demam"/>
    <s v="OD0005|"/>
    <n v="37"/>
    <m/>
    <s v=""/>
    <s v="RS DQLab"/>
    <x v="1"/>
    <s v=""/>
    <s v=""/>
    <s v=""/>
    <n v="25450"/>
    <n v="941650"/>
  </r>
  <r>
    <s v="DQ-03801"/>
    <x v="584"/>
    <x v="1"/>
    <s v="OH0003"/>
    <s v="Candesartan Ogb Dexa"/>
    <s v="Obat Hipertensi"/>
    <s v="OH0003|"/>
    <n v="18"/>
    <m/>
    <s v=""/>
    <s v="RS DQLab"/>
    <x v="1"/>
    <s v=""/>
    <s v=""/>
    <s v=""/>
    <n v="5095"/>
    <n v="91710"/>
  </r>
  <r>
    <s v="DQ-03802"/>
    <x v="584"/>
    <x v="1"/>
    <s v="OB0004"/>
    <s v="Lo Han Kuo Infusion 12"/>
    <s v="Obat Batuk &amp; Pilek"/>
    <s v="OB0004|"/>
    <n v="14"/>
    <m/>
    <s v=""/>
    <s v="RS DQLab"/>
    <x v="1"/>
    <s v=""/>
    <s v=""/>
    <s v=""/>
    <n v="24179"/>
    <n v="338506"/>
  </r>
  <r>
    <s v="DQ-03803"/>
    <x v="585"/>
    <x v="1"/>
    <s v="OB0002"/>
    <s v="Decolsen 1 Strip 4 Tablet"/>
    <s v="Obat Batuk &amp; Pilek"/>
    <s v="OB0002|"/>
    <n v="21"/>
    <m/>
    <s v=""/>
    <s v="RS DQLab"/>
    <x v="1"/>
    <s v=""/>
    <s v=""/>
    <s v=""/>
    <n v="2915"/>
    <n v="61215"/>
  </r>
  <r>
    <s v="DQ-03804"/>
    <x v="585"/>
    <x v="1"/>
    <s v="OD0009"/>
    <s v="Sanmol 500 MG 4 Tablet"/>
    <s v="Obat Sakit Kepala &amp; Demam"/>
    <s v="OD0009|"/>
    <n v="11"/>
    <m/>
    <s v=""/>
    <s v="RS DQLab"/>
    <x v="1"/>
    <s v=""/>
    <s v=""/>
    <s v=""/>
    <n v="1619"/>
    <n v="17809"/>
  </r>
  <r>
    <s v="DQ-03805"/>
    <x v="585"/>
    <x v="1"/>
    <s v="OD0009"/>
    <s v="Sanmol 500 MG 4 Tablet"/>
    <s v="Obat Sakit Kepala &amp; Demam"/>
    <s v="OD0009|"/>
    <n v="51"/>
    <m/>
    <s v=""/>
    <s v="RS DQLab"/>
    <x v="1"/>
    <s v=""/>
    <s v=""/>
    <s v=""/>
    <n v="1619"/>
    <n v="82569"/>
  </r>
  <r>
    <s v="DQ-03806"/>
    <x v="585"/>
    <x v="1"/>
    <s v="OD0009"/>
    <s v="Sanmol 500 MG 4 Tablet"/>
    <s v="Obat Sakit Kepala &amp; Demam"/>
    <s v="OD0009|"/>
    <n v="1"/>
    <m/>
    <s v=""/>
    <s v="RS DQLab"/>
    <x v="1"/>
    <s v=""/>
    <s v=""/>
    <s v=""/>
    <n v="1619"/>
    <n v="1619"/>
  </r>
  <r>
    <s v="DQ-03807"/>
    <x v="585"/>
    <x v="1"/>
    <s v="OA0006"/>
    <s v="Dexteem Box Plus 100 Tablet"/>
    <s v="Obat Alergi"/>
    <s v="OA0006|"/>
    <n v="213"/>
    <m/>
    <s v=""/>
    <s v="RS DQLab"/>
    <x v="1"/>
    <s v=""/>
    <s v=""/>
    <s v=""/>
    <n v="25449"/>
    <n v="5420637"/>
  </r>
  <r>
    <s v="DQ-03808"/>
    <x v="585"/>
    <x v="1"/>
    <s v="OA0006"/>
    <s v="Dexteem Box Plus 100 Tablet"/>
    <s v="Obat Alergi"/>
    <s v="OA0006|"/>
    <n v="48"/>
    <m/>
    <s v=""/>
    <s v="RS DQLab"/>
    <x v="1"/>
    <s v=""/>
    <s v=""/>
    <s v=""/>
    <n v="25449"/>
    <n v="1221552"/>
  </r>
  <r>
    <s v="DQ-03809"/>
    <x v="585"/>
    <x v="1"/>
    <s v="OD0007"/>
    <s v="Sanmol Paracetamol"/>
    <s v="Obat Sakit Kepala &amp; Demam"/>
    <s v="OD0007|"/>
    <n v="49"/>
    <m/>
    <s v=""/>
    <s v="RS DQLab"/>
    <x v="1"/>
    <s v=""/>
    <s v=""/>
    <s v=""/>
    <n v="16261"/>
    <n v="796789"/>
  </r>
  <r>
    <s v="DQ-03810"/>
    <x v="585"/>
    <x v="1"/>
    <s v="OK0002"/>
    <s v="Hyperchol 100 MG 12 KPS"/>
    <s v="Obat Kolesterol"/>
    <s v="OK0002|"/>
    <n v="2"/>
    <m/>
    <s v=""/>
    <s v="RS DQLab"/>
    <x v="1"/>
    <s v=""/>
    <s v=""/>
    <s v=""/>
    <n v="43442"/>
    <n v="86884"/>
  </r>
  <r>
    <s v="DQ-03811"/>
    <x v="585"/>
    <x v="1"/>
    <s v="OH0001"/>
    <s v="Carditens"/>
    <s v="Obat Hipertensi"/>
    <s v="OH0001|"/>
    <n v="52"/>
    <m/>
    <s v=""/>
    <s v="RS DQLab"/>
    <x v="1"/>
    <s v=""/>
    <s v=""/>
    <s v=""/>
    <n v="100900"/>
    <n v="5246800"/>
  </r>
  <r>
    <s v="DQ-03812"/>
    <x v="585"/>
    <x v="1"/>
    <s v="OH0001"/>
    <s v="Carditens"/>
    <s v="Obat Hipertensi"/>
    <s v="OH0001|"/>
    <n v="57"/>
    <m/>
    <s v=""/>
    <s v="RS DQLab"/>
    <x v="1"/>
    <s v=""/>
    <s v=""/>
    <s v=""/>
    <n v="100900"/>
    <n v="5751300"/>
  </r>
  <r>
    <s v="DQ-03813"/>
    <x v="585"/>
    <x v="1"/>
    <s v="OH0004"/>
    <s v="Amlodipine Besilate"/>
    <s v="Obat Hipertensi"/>
    <s v="OH0004|"/>
    <n v="84"/>
    <m/>
    <s v=""/>
    <s v="RS DQLab"/>
    <x v="1"/>
    <s v=""/>
    <s v=""/>
    <s v=""/>
    <n v="7504"/>
    <n v="630336"/>
  </r>
  <r>
    <s v="DQ-03814"/>
    <x v="586"/>
    <x v="1"/>
    <s v="OD0008"/>
    <s v="Bodrex Extra"/>
    <s v="Obat Sakit Kepala &amp; Demam"/>
    <s v="OD0008|"/>
    <n v="42"/>
    <m/>
    <s v=""/>
    <s v="RS DQLab"/>
    <x v="1"/>
    <s v=""/>
    <s v=""/>
    <s v=""/>
    <n v="51753"/>
    <n v="2173626"/>
  </r>
  <r>
    <s v="DQ-03815"/>
    <x v="586"/>
    <x v="1"/>
    <s v="OD0008"/>
    <s v="Bodrex Extra"/>
    <s v="Obat Sakit Kepala &amp; Demam"/>
    <s v="OD0008|"/>
    <n v="59"/>
    <m/>
    <s v=""/>
    <s v="RS DQLab"/>
    <x v="1"/>
    <s v=""/>
    <s v=""/>
    <s v=""/>
    <n v="51753"/>
    <n v="3053427"/>
  </r>
  <r>
    <s v="DQ-03816"/>
    <x v="586"/>
    <x v="1"/>
    <s v="OD0008"/>
    <s v="Bodrex Extra"/>
    <s v="Obat Sakit Kepala &amp; Demam"/>
    <s v="OD0008|"/>
    <n v="31"/>
    <m/>
    <s v=""/>
    <s v="RS DQLab"/>
    <x v="1"/>
    <s v=""/>
    <s v=""/>
    <s v=""/>
    <n v="51753"/>
    <n v="1604343"/>
  </r>
  <r>
    <s v="DQ-03817"/>
    <x v="586"/>
    <x v="1"/>
    <s v="OD0009"/>
    <s v="Sanmol 500 MG 4 Tablet"/>
    <s v="Obat Sakit Kepala &amp; Demam"/>
    <s v="OD0009|"/>
    <n v="48"/>
    <m/>
    <s v=""/>
    <s v="RS DQLab"/>
    <x v="1"/>
    <s v=""/>
    <s v=""/>
    <s v=""/>
    <n v="1619"/>
    <n v="77712"/>
  </r>
  <r>
    <s v="DQ-03818"/>
    <x v="586"/>
    <x v="1"/>
    <s v="OD0009"/>
    <s v="Sanmol 500 MG 4 Tablet"/>
    <s v="Obat Sakit Kepala &amp; Demam"/>
    <s v="OD0009|"/>
    <n v="47"/>
    <m/>
    <s v=""/>
    <s v="RS DQLab"/>
    <x v="1"/>
    <s v=""/>
    <s v=""/>
    <s v=""/>
    <n v="1619"/>
    <n v="76093"/>
  </r>
  <r>
    <s v="DQ-03819"/>
    <x v="586"/>
    <x v="1"/>
    <s v="OH0001"/>
    <s v="Carditens"/>
    <s v="Obat Hipertensi"/>
    <s v="OH0001|"/>
    <n v="30"/>
    <m/>
    <s v=""/>
    <s v="RS DQLab"/>
    <x v="1"/>
    <s v=""/>
    <s v=""/>
    <s v=""/>
    <n v="100900"/>
    <n v="3027000"/>
  </r>
  <r>
    <s v="DQ-03820"/>
    <x v="586"/>
    <x v="1"/>
    <s v="OB0004"/>
    <s v="Lo Han Kuo Infusion 12"/>
    <s v="Obat Batuk &amp; Pilek"/>
    <s v="OB0004|"/>
    <n v="688"/>
    <m/>
    <s v=""/>
    <s v="RS DQLab"/>
    <x v="1"/>
    <s v=""/>
    <s v=""/>
    <s v=""/>
    <n v="24179"/>
    <n v="16635152"/>
  </r>
  <r>
    <s v="DQ-03821"/>
    <x v="586"/>
    <x v="1"/>
    <s v="OB0001"/>
    <s v="Neozep Forte 1 Strip 4 Tablet"/>
    <s v="Obat Batuk &amp; Pilek"/>
    <s v="OB0001|"/>
    <n v="16"/>
    <m/>
    <s v=""/>
    <s v="RS DQLab"/>
    <x v="1"/>
    <s v=""/>
    <s v=""/>
    <s v=""/>
    <n v="2338"/>
    <n v="37408"/>
  </r>
  <r>
    <s v="DQ-03822"/>
    <x v="586"/>
    <x v="1"/>
    <s v="OD0005"/>
    <s v="Panadol Anak Tablet 1 Strip"/>
    <s v="Obat Sakit Kepala &amp; Demam"/>
    <s v="OD0005|"/>
    <n v="121"/>
    <m/>
    <s v=""/>
    <s v="RS DQLab"/>
    <x v="1"/>
    <s v=""/>
    <s v=""/>
    <s v=""/>
    <n v="25450"/>
    <n v="3079450"/>
  </r>
  <r>
    <s v="DQ-03823"/>
    <x v="587"/>
    <x v="1"/>
    <s v="OD0008"/>
    <s v="Bodrex Extra"/>
    <s v="Obat Sakit Kepala &amp; Demam"/>
    <s v="OD0008|"/>
    <n v="66"/>
    <m/>
    <s v=""/>
    <s v="RS DQLab"/>
    <x v="1"/>
    <s v=""/>
    <s v=""/>
    <s v=""/>
    <n v="51753"/>
    <n v="3415698"/>
  </r>
  <r>
    <s v="DQ-03824"/>
    <x v="587"/>
    <x v="1"/>
    <s v="OD0009"/>
    <s v="Sanmol 500 MG 4 Tablet"/>
    <s v="Obat Sakit Kepala &amp; Demam"/>
    <s v="OD0009|"/>
    <n v="47"/>
    <m/>
    <s v=""/>
    <s v="RS DQLab"/>
    <x v="1"/>
    <s v=""/>
    <s v=""/>
    <s v=""/>
    <n v="1619"/>
    <n v="76093"/>
  </r>
  <r>
    <s v="DQ-03825"/>
    <x v="587"/>
    <x v="1"/>
    <s v="OH0003"/>
    <s v="Candesartan Ogb Dexa"/>
    <s v="Obat Hipertensi"/>
    <s v="OH0003|"/>
    <n v="50"/>
    <m/>
    <s v=""/>
    <s v="RS DQLab"/>
    <x v="1"/>
    <s v=""/>
    <s v=""/>
    <s v=""/>
    <n v="5095"/>
    <n v="254750"/>
  </r>
  <r>
    <s v="DQ-03826"/>
    <x v="587"/>
    <x v="1"/>
    <s v="OD0001"/>
    <s v="Koolfever"/>
    <s v="Obat Sakit Kepala &amp; Demam"/>
    <s v="OD0001|"/>
    <n v="142"/>
    <m/>
    <s v=""/>
    <s v="RS DQLab"/>
    <x v="1"/>
    <s v=""/>
    <s v=""/>
    <s v=""/>
    <n v="7620"/>
    <n v="1082040"/>
  </r>
  <r>
    <s v="DQ-03827"/>
    <x v="587"/>
    <x v="1"/>
    <s v="OA0004"/>
    <s v="Bisoprolol Ogb Dexa"/>
    <s v="Obat Alergi"/>
    <s v="OA0004|"/>
    <n v="19"/>
    <m/>
    <s v=""/>
    <s v="RS DQLab"/>
    <x v="1"/>
    <s v=""/>
    <s v=""/>
    <s v=""/>
    <n v="10180"/>
    <n v="193420"/>
  </r>
  <r>
    <s v="DQ-03828"/>
    <x v="587"/>
    <x v="1"/>
    <s v="OB0001"/>
    <s v="Neozep Forte 1 Strip 4 Tablet"/>
    <s v="Obat Batuk &amp; Pilek"/>
    <s v="OB0001|"/>
    <n v="69"/>
    <m/>
    <s v=""/>
    <s v="RS DQLab"/>
    <x v="1"/>
    <s v=""/>
    <s v=""/>
    <s v=""/>
    <n v="2338"/>
    <n v="161322"/>
  </r>
  <r>
    <s v="DQ-03829"/>
    <x v="588"/>
    <x v="1"/>
    <s v="OD0008"/>
    <s v="Bodrex Extra"/>
    <s v="Obat Sakit Kepala &amp; Demam"/>
    <s v="OD0008|"/>
    <n v="59"/>
    <m/>
    <s v=""/>
    <s v="RS DQLab"/>
    <x v="1"/>
    <s v=""/>
    <s v=""/>
    <s v=""/>
    <n v="51753"/>
    <n v="3053427"/>
  </r>
  <r>
    <s v="DQ-03830"/>
    <x v="588"/>
    <x v="1"/>
    <s v="OA0005"/>
    <s v="Bedak Heroxyn 150 gr"/>
    <s v="Obat Alergi"/>
    <s v="OA0005|"/>
    <n v="40"/>
    <m/>
    <s v=""/>
    <s v="RS DQLab"/>
    <x v="1"/>
    <s v=""/>
    <s v=""/>
    <s v=""/>
    <n v="17170"/>
    <n v="686800"/>
  </r>
  <r>
    <s v="DQ-03831"/>
    <x v="588"/>
    <x v="1"/>
    <s v="OD0009"/>
    <s v="Sanmol 500 MG 4 Tablet"/>
    <s v="Obat Sakit Kepala &amp; Demam"/>
    <s v="OD0009|"/>
    <n v="34"/>
    <m/>
    <s v=""/>
    <s v="RS DQLab"/>
    <x v="1"/>
    <s v=""/>
    <s v=""/>
    <s v=""/>
    <n v="1619"/>
    <n v="55046"/>
  </r>
  <r>
    <s v="DQ-03832"/>
    <x v="588"/>
    <x v="1"/>
    <s v="OB0001"/>
    <s v="Neozep Forte 1 Strip 4 Tablet"/>
    <s v="Obat Batuk &amp; Pilek"/>
    <s v="OB0001|"/>
    <n v="8"/>
    <m/>
    <s v=""/>
    <s v="RS DQLab"/>
    <x v="1"/>
    <s v=""/>
    <s v=""/>
    <s v=""/>
    <n v="2338"/>
    <n v="18704"/>
  </r>
  <r>
    <s v="DQ-03833"/>
    <x v="589"/>
    <x v="1"/>
    <s v="OB0002"/>
    <s v="Decolsen 1 Strip 4 Tablet"/>
    <s v="Obat Batuk &amp; Pilek"/>
    <s v="OB0002|"/>
    <n v="76"/>
    <m/>
    <s v=""/>
    <s v="RS DQLab"/>
    <x v="1"/>
    <s v=""/>
    <s v=""/>
    <s v=""/>
    <n v="2915"/>
    <n v="221540"/>
  </r>
  <r>
    <s v="DQ-03834"/>
    <x v="589"/>
    <x v="1"/>
    <s v="OH0005"/>
    <s v="Irbesartan"/>
    <s v="Obat Hipertensi"/>
    <s v="OH0005|"/>
    <n v="26"/>
    <m/>
    <s v=""/>
    <s v="RS DQLab"/>
    <x v="1"/>
    <s v=""/>
    <s v=""/>
    <s v=""/>
    <n v="109447"/>
    <n v="2845622"/>
  </r>
  <r>
    <s v="DQ-03835"/>
    <x v="589"/>
    <x v="1"/>
    <s v="OD0009"/>
    <s v="Sanmol 500 MG 4 Tablet"/>
    <s v="Obat Sakit Kepala &amp; Demam"/>
    <s v="OD0009|"/>
    <n v="22"/>
    <m/>
    <s v=""/>
    <s v="RS DQLab"/>
    <x v="1"/>
    <s v=""/>
    <s v=""/>
    <s v=""/>
    <n v="1619"/>
    <n v="35618"/>
  </r>
  <r>
    <s v="DQ-03836"/>
    <x v="589"/>
    <x v="1"/>
    <s v="OH0003"/>
    <s v="Candesartan Ogb Dexa"/>
    <s v="Obat Hipertensi"/>
    <s v="OH0003|"/>
    <n v="46"/>
    <m/>
    <s v=""/>
    <s v="RS DQLab"/>
    <x v="1"/>
    <s v=""/>
    <s v=""/>
    <s v=""/>
    <n v="5095"/>
    <n v="234370"/>
  </r>
  <r>
    <s v="DQ-03837"/>
    <x v="589"/>
    <x v="1"/>
    <s v="OA0006"/>
    <s v="Dexteem Box Plus 100 Tablet"/>
    <s v="Obat Alergi"/>
    <s v="OA0006|"/>
    <n v="41"/>
    <m/>
    <s v=""/>
    <s v="RS DQLab"/>
    <x v="1"/>
    <s v=""/>
    <s v=""/>
    <s v=""/>
    <n v="25449"/>
    <n v="1043409"/>
  </r>
  <r>
    <s v="DQ-03838"/>
    <x v="589"/>
    <x v="1"/>
    <s v="OA0004"/>
    <s v="Bisoprolol Ogb Dexa"/>
    <s v="Obat Alergi"/>
    <s v="OA0004|"/>
    <n v="14"/>
    <m/>
    <s v=""/>
    <s v="RS DQLab"/>
    <x v="1"/>
    <s v=""/>
    <s v=""/>
    <s v=""/>
    <n v="10180"/>
    <n v="142520"/>
  </r>
  <r>
    <s v="DQ-03839"/>
    <x v="590"/>
    <x v="1"/>
    <s v="OB0002"/>
    <s v="Decolsen 1 Strip 4 Tablet"/>
    <s v="Obat Batuk &amp; Pilek"/>
    <s v="OB0002|"/>
    <n v="43"/>
    <m/>
    <s v=""/>
    <s v="RS DQLab"/>
    <x v="1"/>
    <s v=""/>
    <s v=""/>
    <s v=""/>
    <n v="2915"/>
    <n v="125345"/>
  </r>
  <r>
    <s v="DQ-03840"/>
    <x v="590"/>
    <x v="1"/>
    <s v="OB0002"/>
    <s v="Decolsen 1 Strip 4 Tablet"/>
    <s v="Obat Batuk &amp; Pilek"/>
    <s v="OB0002|"/>
    <n v="86"/>
    <m/>
    <s v=""/>
    <s v="RS DQLab"/>
    <x v="1"/>
    <s v=""/>
    <s v=""/>
    <s v=""/>
    <n v="2915"/>
    <n v="250690"/>
  </r>
  <r>
    <s v="DQ-03841"/>
    <x v="590"/>
    <x v="1"/>
    <s v="OA0005"/>
    <s v="Bedak Heroxyn 150 gr"/>
    <s v="Obat Alergi"/>
    <s v="OA0005|"/>
    <n v="43"/>
    <m/>
    <s v=""/>
    <s v="RS DQLab"/>
    <x v="1"/>
    <s v=""/>
    <s v=""/>
    <s v=""/>
    <n v="17170"/>
    <n v="738310"/>
  </r>
  <r>
    <s v="DQ-03842"/>
    <x v="590"/>
    <x v="1"/>
    <s v="OA0005"/>
    <s v="Bedak Heroxyn 150 gr"/>
    <s v="Obat Alergi"/>
    <s v="OA0005|"/>
    <n v="41"/>
    <m/>
    <s v=""/>
    <s v="RS DQLab"/>
    <x v="1"/>
    <s v=""/>
    <s v=""/>
    <s v=""/>
    <n v="17170"/>
    <n v="703970"/>
  </r>
  <r>
    <s v="DQ-03843"/>
    <x v="590"/>
    <x v="1"/>
    <s v="OH0005"/>
    <s v="Irbesartan"/>
    <s v="Obat Hipertensi"/>
    <s v="OH0005|"/>
    <n v="32"/>
    <m/>
    <s v=""/>
    <s v="RS DQLab"/>
    <x v="1"/>
    <s v=""/>
    <s v=""/>
    <s v=""/>
    <n v="109447"/>
    <n v="3502304"/>
  </r>
  <r>
    <s v="DQ-03844"/>
    <x v="590"/>
    <x v="1"/>
    <s v="OD0007"/>
    <s v="Sanmol Paracetamol"/>
    <s v="Obat Sakit Kepala &amp; Demam"/>
    <s v="OD0007|"/>
    <n v="215"/>
    <m/>
    <s v=""/>
    <s v="RS DQLab"/>
    <x v="1"/>
    <s v=""/>
    <s v=""/>
    <s v=""/>
    <n v="16261"/>
    <n v="3496115"/>
  </r>
  <r>
    <s v="DQ-03845"/>
    <x v="590"/>
    <x v="1"/>
    <s v="OD0011"/>
    <s v="Paramex Tablet / Obat"/>
    <s v="Obat Sakit Kepala &amp; Demam"/>
    <s v="OD0011|"/>
    <n v="103"/>
    <m/>
    <s v=""/>
    <s v="RS DQLab"/>
    <x v="1"/>
    <s v=""/>
    <s v=""/>
    <s v=""/>
    <n v="2586"/>
    <n v="266358"/>
  </r>
  <r>
    <s v="DQ-03846"/>
    <x v="590"/>
    <x v="1"/>
    <s v="OA0003"/>
    <s v="Acetylcysteine Mahakam 200 mg"/>
    <s v="Obat Alergi"/>
    <s v="OA0003|"/>
    <n v="50"/>
    <m/>
    <s v=""/>
    <s v="RS DQLab"/>
    <x v="1"/>
    <s v=""/>
    <s v=""/>
    <s v=""/>
    <n v="33330"/>
    <n v="1666500"/>
  </r>
  <r>
    <s v="DQ-03847"/>
    <x v="590"/>
    <x v="1"/>
    <s v="OB0004"/>
    <s v="Lo Han Kuo Infusion 12"/>
    <s v="Obat Batuk &amp; Pilek"/>
    <s v="OB0004|"/>
    <n v="8"/>
    <m/>
    <s v=""/>
    <s v="RS DQLab"/>
    <x v="1"/>
    <s v=""/>
    <s v=""/>
    <s v=""/>
    <n v="24179"/>
    <n v="193432"/>
  </r>
  <r>
    <s v="DQ-03848"/>
    <x v="590"/>
    <x v="1"/>
    <s v="OH0004"/>
    <s v="Amlodipine Besilate"/>
    <s v="Obat Hipertensi"/>
    <s v="OH0004|"/>
    <n v="35"/>
    <m/>
    <s v=""/>
    <s v="RS DQLab"/>
    <x v="1"/>
    <s v=""/>
    <s v=""/>
    <s v=""/>
    <n v="7504"/>
    <n v="262640"/>
  </r>
  <r>
    <s v="DQ-03849"/>
    <x v="590"/>
    <x v="1"/>
    <s v="OH0006"/>
    <s v="Irvell 150MG Box 20 Tablet"/>
    <s v="Obat Hipertensi"/>
    <s v="OH0006|"/>
    <n v="100"/>
    <m/>
    <s v=""/>
    <s v="RS DQLab"/>
    <x v="1"/>
    <s v=""/>
    <s v=""/>
    <s v=""/>
    <n v="146871"/>
    <n v="14687100"/>
  </r>
  <r>
    <s v="DQ-03850"/>
    <x v="591"/>
    <x v="1"/>
    <s v="OB0002"/>
    <s v="Decolsen 1 Strip 4 Tablet"/>
    <s v="Obat Batuk &amp; Pilek"/>
    <s v="OB0002|"/>
    <n v="11"/>
    <m/>
    <s v=""/>
    <s v="RS DQLab"/>
    <x v="1"/>
    <s v=""/>
    <s v=""/>
    <s v=""/>
    <n v="2915"/>
    <n v="32065"/>
  </r>
  <r>
    <s v="DQ-03851"/>
    <x v="591"/>
    <x v="1"/>
    <s v="OB0002"/>
    <s v="Decolsen 1 Strip 4 Tablet"/>
    <s v="Obat Batuk &amp; Pilek"/>
    <s v="OB0002|"/>
    <n v="32"/>
    <m/>
    <s v=""/>
    <s v="RS DQLab"/>
    <x v="1"/>
    <s v=""/>
    <s v=""/>
    <s v=""/>
    <n v="2915"/>
    <n v="93280"/>
  </r>
  <r>
    <s v="DQ-03852"/>
    <x v="591"/>
    <x v="1"/>
    <s v="OA0005"/>
    <s v="Bedak Heroxyn 150 gr"/>
    <s v="Obat Alergi"/>
    <s v="OA0005|"/>
    <n v="17"/>
    <m/>
    <s v=""/>
    <s v="RS DQLab"/>
    <x v="1"/>
    <s v=""/>
    <s v=""/>
    <s v=""/>
    <n v="17170"/>
    <n v="291890"/>
  </r>
  <r>
    <s v="DQ-03853"/>
    <x v="591"/>
    <x v="1"/>
    <s v="OH0005"/>
    <s v="Irbesartan"/>
    <s v="Obat Hipertensi"/>
    <s v="OH0005|"/>
    <n v="20"/>
    <m/>
    <s v=""/>
    <s v="RS DQLab"/>
    <x v="1"/>
    <s v=""/>
    <s v=""/>
    <s v=""/>
    <n v="109447"/>
    <n v="2188940"/>
  </r>
  <r>
    <s v="DQ-03854"/>
    <x v="591"/>
    <x v="1"/>
    <s v="OT0001"/>
    <s v="Otilon Ear Drops 8 mL"/>
    <s v="Obat Telinga"/>
    <s v="OT0001|"/>
    <n v="1"/>
    <m/>
    <s v=""/>
    <s v="RS DQLab"/>
    <x v="1"/>
    <s v=""/>
    <s v=""/>
    <s v=""/>
    <n v="55935"/>
    <n v="55935"/>
  </r>
  <r>
    <s v="DQ-03855"/>
    <x v="591"/>
    <x v="1"/>
    <s v="OA0001"/>
    <s v="Ozen 10 MG Blister"/>
    <s v="Obat Alergi"/>
    <s v="OA0001|"/>
    <n v="3"/>
    <m/>
    <s v=""/>
    <s v="RS DQLab"/>
    <x v="1"/>
    <s v=""/>
    <s v=""/>
    <s v=""/>
    <n v="18816"/>
    <n v="56448"/>
  </r>
  <r>
    <s v="DQ-03856"/>
    <x v="591"/>
    <x v="1"/>
    <s v="OH0002"/>
    <s v="Concor 5MG Strip 10"/>
    <s v="Obat Hipertensi"/>
    <s v="OH0002|"/>
    <n v="22"/>
    <m/>
    <s v=""/>
    <s v="RS DQLab"/>
    <x v="1"/>
    <s v=""/>
    <s v=""/>
    <s v=""/>
    <n v="103632"/>
    <n v="2279904"/>
  </r>
  <r>
    <s v="DQ-03857"/>
    <x v="592"/>
    <x v="1"/>
    <s v="OH0005"/>
    <s v="Irbesartan"/>
    <s v="Obat Hipertensi"/>
    <s v="OH0005|"/>
    <n v="27"/>
    <m/>
    <s v=""/>
    <s v="RS DQLab"/>
    <x v="1"/>
    <s v=""/>
    <s v=""/>
    <s v=""/>
    <n v="109447"/>
    <n v="2955069"/>
  </r>
  <r>
    <s v="DQ-03858"/>
    <x v="592"/>
    <x v="1"/>
    <s v="OD0001"/>
    <s v="Koolfever"/>
    <s v="Obat Sakit Kepala &amp; Demam"/>
    <s v="OD0001|"/>
    <n v="41"/>
    <m/>
    <s v=""/>
    <s v="RS DQLab"/>
    <x v="1"/>
    <s v=""/>
    <s v=""/>
    <s v=""/>
    <n v="7620"/>
    <n v="312420"/>
  </r>
  <r>
    <s v="DQ-03859"/>
    <x v="592"/>
    <x v="1"/>
    <s v="OH0001"/>
    <s v="Carditens"/>
    <s v="Obat Hipertensi"/>
    <s v="OH0001|"/>
    <n v="63"/>
    <m/>
    <s v=""/>
    <s v="RS DQLab"/>
    <x v="1"/>
    <s v=""/>
    <s v=""/>
    <s v=""/>
    <n v="100900"/>
    <n v="6356700"/>
  </r>
  <r>
    <s v="DQ-03860"/>
    <x v="592"/>
    <x v="1"/>
    <s v="OH0002"/>
    <s v="Concor 5MG Strip 10"/>
    <s v="Obat Hipertensi"/>
    <s v="OH0002|"/>
    <n v="29"/>
    <m/>
    <s v=""/>
    <s v="RS DQLab"/>
    <x v="1"/>
    <s v=""/>
    <s v=""/>
    <s v=""/>
    <n v="103632"/>
    <n v="3005328"/>
  </r>
  <r>
    <s v="DQ-03861"/>
    <x v="592"/>
    <x v="1"/>
    <s v="OD0010"/>
    <s v="Cilostazol Bernofarm"/>
    <s v="Obat Sakit Kepala &amp; Demam"/>
    <s v="OD0010|"/>
    <n v="215"/>
    <m/>
    <s v=""/>
    <s v="RS DQLab"/>
    <x v="1"/>
    <s v=""/>
    <s v=""/>
    <s v=""/>
    <n v="46223"/>
    <n v="9937945"/>
  </r>
  <r>
    <s v="DQ-03862"/>
    <x v="593"/>
    <x v="1"/>
    <s v="OD0008"/>
    <s v="Bodrex Extra"/>
    <s v="Obat Sakit Kepala &amp; Demam"/>
    <s v="OD0008|"/>
    <n v="46"/>
    <m/>
    <s v=""/>
    <s v="RS DQLab"/>
    <x v="1"/>
    <s v=""/>
    <s v=""/>
    <s v=""/>
    <n v="51753"/>
    <n v="2380638"/>
  </r>
  <r>
    <s v="DQ-03863"/>
    <x v="593"/>
    <x v="1"/>
    <s v="OH0005"/>
    <s v="Irbesartan"/>
    <s v="Obat Hipertensi"/>
    <s v="OH0005|"/>
    <n v="32"/>
    <m/>
    <s v=""/>
    <s v="RS DQLab"/>
    <x v="1"/>
    <s v=""/>
    <s v=""/>
    <s v=""/>
    <n v="109447"/>
    <n v="3502304"/>
  </r>
  <r>
    <s v="DQ-03864"/>
    <x v="593"/>
    <x v="1"/>
    <s v="OA0006"/>
    <s v="Dexteem Box Plus 100 Tablet"/>
    <s v="Obat Alergi"/>
    <s v="OA0006|"/>
    <n v="2"/>
    <m/>
    <s v=""/>
    <s v="RS DQLab"/>
    <x v="1"/>
    <s v=""/>
    <s v=""/>
    <s v=""/>
    <n v="25449"/>
    <n v="50898"/>
  </r>
  <r>
    <s v="DQ-03865"/>
    <x v="593"/>
    <x v="1"/>
    <s v="OD0007"/>
    <s v="Sanmol Paracetamol"/>
    <s v="Obat Sakit Kepala &amp; Demam"/>
    <s v="OD0007|"/>
    <n v="22"/>
    <m/>
    <s v=""/>
    <s v="RS DQLab"/>
    <x v="1"/>
    <s v=""/>
    <s v=""/>
    <s v=""/>
    <n v="16261"/>
    <n v="357742"/>
  </r>
  <r>
    <s v="DQ-03866"/>
    <x v="593"/>
    <x v="1"/>
    <s v="OD0001"/>
    <s v="Koolfever"/>
    <s v="Obat Sakit Kepala &amp; Demam"/>
    <s v="OD0001|"/>
    <n v="7"/>
    <m/>
    <s v=""/>
    <s v="RS DQLab"/>
    <x v="1"/>
    <s v=""/>
    <s v=""/>
    <s v=""/>
    <n v="7620"/>
    <n v="53340"/>
  </r>
  <r>
    <s v="DQ-03867"/>
    <x v="593"/>
    <x v="1"/>
    <s v="OH0004"/>
    <s v="Amlodipine Besilate"/>
    <s v="Obat Hipertensi"/>
    <s v="OH0004|"/>
    <n v="226"/>
    <m/>
    <s v=""/>
    <s v="RS DQLab"/>
    <x v="1"/>
    <s v=""/>
    <s v=""/>
    <s v=""/>
    <n v="7504"/>
    <n v="1695904"/>
  </r>
  <r>
    <s v="DQ-03868"/>
    <x v="593"/>
    <x v="1"/>
    <s v="OD0006"/>
    <s v="Proris Ibuprofen"/>
    <s v="Obat Sakit Kepala &amp; Demam"/>
    <s v="OD0006|"/>
    <n v="2"/>
    <m/>
    <s v=""/>
    <s v="RS DQLab"/>
    <x v="1"/>
    <s v=""/>
    <s v=""/>
    <s v=""/>
    <n v="25275"/>
    <n v="50550"/>
  </r>
  <r>
    <s v="DQ-03869"/>
    <x v="594"/>
    <x v="1"/>
    <s v="OT0001"/>
    <s v="Otilon Ear Drops 8 mL"/>
    <s v="Obat Telinga"/>
    <s v="OT0001|"/>
    <n v="39"/>
    <m/>
    <s v=""/>
    <s v="RS DQLab"/>
    <x v="1"/>
    <s v=""/>
    <s v=""/>
    <s v=""/>
    <n v="55935"/>
    <n v="2181465"/>
  </r>
  <r>
    <s v="DQ-03870"/>
    <x v="594"/>
    <x v="1"/>
    <s v="OT0001"/>
    <s v="Otilon Ear Drops 8 mL"/>
    <s v="Obat Telinga"/>
    <s v="OT0001|"/>
    <n v="50"/>
    <m/>
    <s v=""/>
    <s v="RS DQLab"/>
    <x v="1"/>
    <s v=""/>
    <s v=""/>
    <s v=""/>
    <n v="55935"/>
    <n v="2796750"/>
  </r>
  <r>
    <s v="DQ-03871"/>
    <x v="594"/>
    <x v="1"/>
    <s v="OA0006"/>
    <s v="Dexteem Box Plus 100 Tablet"/>
    <s v="Obat Alergi"/>
    <s v="OA0006|"/>
    <n v="74"/>
    <m/>
    <s v=""/>
    <s v="RS DQLab"/>
    <x v="1"/>
    <s v=""/>
    <s v=""/>
    <s v=""/>
    <n v="25449"/>
    <n v="1883226"/>
  </r>
  <r>
    <s v="DQ-03872"/>
    <x v="594"/>
    <x v="1"/>
    <s v="OD0007"/>
    <s v="Sanmol Paracetamol"/>
    <s v="Obat Sakit Kepala &amp; Demam"/>
    <s v="OD0007|"/>
    <n v="4"/>
    <m/>
    <s v=""/>
    <s v="RS DQLab"/>
    <x v="1"/>
    <s v=""/>
    <s v=""/>
    <s v=""/>
    <n v="16261"/>
    <n v="65044"/>
  </r>
  <r>
    <s v="DQ-03873"/>
    <x v="594"/>
    <x v="1"/>
    <s v="OA0003"/>
    <s v="Acetylcysteine Mahakam 200 mg"/>
    <s v="Obat Alergi"/>
    <s v="OA0003|"/>
    <n v="10"/>
    <m/>
    <s v=""/>
    <s v="RS DQLab"/>
    <x v="1"/>
    <s v=""/>
    <s v=""/>
    <s v=""/>
    <n v="33330"/>
    <n v="333300"/>
  </r>
  <r>
    <s v="DQ-03874"/>
    <x v="594"/>
    <x v="1"/>
    <s v="OB0004"/>
    <s v="Lo Han Kuo Infusion 12"/>
    <s v="Obat Batuk &amp; Pilek"/>
    <s v="OB0004|"/>
    <n v="1"/>
    <m/>
    <s v=""/>
    <s v="RS DQLab"/>
    <x v="1"/>
    <s v=""/>
    <s v=""/>
    <s v=""/>
    <n v="24179"/>
    <n v="24179"/>
  </r>
  <r>
    <s v="DQ-03875"/>
    <x v="595"/>
    <x v="1"/>
    <s v="OB0002"/>
    <s v="Decolsen 1 Strip 4 Tablet"/>
    <s v="Obat Batuk &amp; Pilek"/>
    <s v="OB0002|"/>
    <n v="19"/>
    <m/>
    <s v=""/>
    <s v="RS DQLab"/>
    <x v="1"/>
    <s v=""/>
    <s v=""/>
    <s v=""/>
    <n v="2915"/>
    <n v="55385"/>
  </r>
  <r>
    <s v="DQ-03876"/>
    <x v="595"/>
    <x v="1"/>
    <s v="OB0002"/>
    <s v="Decolsen 1 Strip 4 Tablet"/>
    <s v="Obat Batuk &amp; Pilek"/>
    <s v="OB0002|"/>
    <n v="87"/>
    <m/>
    <s v=""/>
    <s v="RS DQLab"/>
    <x v="1"/>
    <s v=""/>
    <s v=""/>
    <s v=""/>
    <n v="2915"/>
    <n v="253605"/>
  </r>
  <r>
    <s v="DQ-03877"/>
    <x v="595"/>
    <x v="1"/>
    <s v="OB0002"/>
    <s v="Decolsen 1 Strip 4 Tablet"/>
    <s v="Obat Batuk &amp; Pilek"/>
    <s v="OB0002|"/>
    <n v="21"/>
    <m/>
    <s v=""/>
    <s v="RS DQLab"/>
    <x v="1"/>
    <s v=""/>
    <s v=""/>
    <s v=""/>
    <n v="2915"/>
    <n v="61215"/>
  </r>
  <r>
    <s v="DQ-03878"/>
    <x v="595"/>
    <x v="1"/>
    <s v="OB0002"/>
    <s v="Decolsen 1 Strip 4 Tablet"/>
    <s v="Obat Batuk &amp; Pilek"/>
    <s v="OB0002|"/>
    <n v="31"/>
    <m/>
    <s v=""/>
    <s v="RS DQLab"/>
    <x v="1"/>
    <s v=""/>
    <s v=""/>
    <s v=""/>
    <n v="2915"/>
    <n v="90365"/>
  </r>
  <r>
    <s v="DQ-03879"/>
    <x v="595"/>
    <x v="1"/>
    <s v="OA0005"/>
    <s v="Bedak Heroxyn 150 gr"/>
    <s v="Obat Alergi"/>
    <s v="OA0005|"/>
    <n v="16"/>
    <m/>
    <s v=""/>
    <s v="RS DQLab"/>
    <x v="1"/>
    <s v=""/>
    <s v=""/>
    <s v=""/>
    <n v="17170"/>
    <n v="274720"/>
  </r>
  <r>
    <s v="DQ-03880"/>
    <x v="595"/>
    <x v="1"/>
    <s v="OD0009"/>
    <s v="Sanmol 500 MG 4 Tablet"/>
    <s v="Obat Sakit Kepala &amp; Demam"/>
    <s v="OD0009|"/>
    <n v="6"/>
    <m/>
    <s v=""/>
    <s v="RS DQLab"/>
    <x v="1"/>
    <s v=""/>
    <s v=""/>
    <s v=""/>
    <n v="1619"/>
    <n v="9714"/>
  </r>
  <r>
    <s v="DQ-03881"/>
    <x v="595"/>
    <x v="1"/>
    <s v="OH0003"/>
    <s v="Candesartan Ogb Dexa"/>
    <s v="Obat Hipertensi"/>
    <s v="OH0003|"/>
    <n v="25"/>
    <m/>
    <s v=""/>
    <s v="RS DQLab"/>
    <x v="1"/>
    <s v=""/>
    <s v=""/>
    <s v=""/>
    <n v="5095"/>
    <n v="127375"/>
  </r>
  <r>
    <s v="DQ-03882"/>
    <x v="595"/>
    <x v="1"/>
    <s v="OD0001"/>
    <s v="Koolfever"/>
    <s v="Obat Sakit Kepala &amp; Demam"/>
    <s v="OD0001|"/>
    <n v="91"/>
    <m/>
    <s v=""/>
    <s v="RS DQLab"/>
    <x v="1"/>
    <s v=""/>
    <s v=""/>
    <s v=""/>
    <n v="7620"/>
    <n v="693420"/>
  </r>
  <r>
    <s v="DQ-03883"/>
    <x v="595"/>
    <x v="1"/>
    <s v="OD0006"/>
    <s v="Proris Ibuprofen"/>
    <s v="Obat Sakit Kepala &amp; Demam"/>
    <s v="OD0006|"/>
    <n v="89"/>
    <m/>
    <s v=""/>
    <s v="RS DQLab"/>
    <x v="1"/>
    <s v=""/>
    <s v=""/>
    <s v=""/>
    <n v="25275"/>
    <n v="2249475"/>
  </r>
  <r>
    <s v="DQ-03884"/>
    <x v="596"/>
    <x v="1"/>
    <s v="OB0002"/>
    <s v="Decolsen 1 Strip 4 Tablet"/>
    <s v="Obat Batuk &amp; Pilek"/>
    <s v="OB0002|"/>
    <n v="10"/>
    <m/>
    <s v=""/>
    <s v="RS DQLab"/>
    <x v="1"/>
    <s v=""/>
    <s v=""/>
    <s v=""/>
    <n v="2915"/>
    <n v="29150"/>
  </r>
  <r>
    <s v="DQ-03885"/>
    <x v="596"/>
    <x v="1"/>
    <s v="OD0008"/>
    <s v="Bodrex Extra"/>
    <s v="Obat Sakit Kepala &amp; Demam"/>
    <s v="OD0008|"/>
    <n v="42"/>
    <m/>
    <s v=""/>
    <s v="RS DQLab"/>
    <x v="1"/>
    <s v=""/>
    <s v=""/>
    <s v=""/>
    <n v="51753"/>
    <n v="2173626"/>
  </r>
  <r>
    <s v="DQ-03886"/>
    <x v="596"/>
    <x v="1"/>
    <s v="OD0008"/>
    <s v="Bodrex Extra"/>
    <s v="Obat Sakit Kepala &amp; Demam"/>
    <s v="OD0008|"/>
    <n v="15"/>
    <m/>
    <s v=""/>
    <s v="RS DQLab"/>
    <x v="1"/>
    <s v=""/>
    <s v=""/>
    <s v=""/>
    <n v="51753"/>
    <n v="776295"/>
  </r>
  <r>
    <s v="DQ-03887"/>
    <x v="596"/>
    <x v="1"/>
    <s v="OT0001"/>
    <s v="Otilon Ear Drops 8 mL"/>
    <s v="Obat Telinga"/>
    <s v="OT0001|"/>
    <n v="47"/>
    <m/>
    <s v=""/>
    <s v="RS DQLab"/>
    <x v="1"/>
    <s v=""/>
    <s v=""/>
    <s v=""/>
    <n v="55935"/>
    <n v="2628945"/>
  </r>
  <r>
    <s v="DQ-03888"/>
    <x v="596"/>
    <x v="1"/>
    <s v="OD0001"/>
    <s v="Koolfever"/>
    <s v="Obat Sakit Kepala &amp; Demam"/>
    <s v="OD0001|"/>
    <n v="31"/>
    <m/>
    <s v=""/>
    <s v="RS DQLab"/>
    <x v="1"/>
    <s v=""/>
    <s v=""/>
    <s v=""/>
    <n v="7620"/>
    <n v="236220"/>
  </r>
  <r>
    <s v="DQ-03889"/>
    <x v="596"/>
    <x v="1"/>
    <s v="OB0007"/>
    <s v="Vicks Inhaler 0.5 mL"/>
    <s v="Obat Batuk &amp; Pilek"/>
    <s v="OB0007|"/>
    <n v="75"/>
    <m/>
    <s v=""/>
    <s v="RS DQLab"/>
    <x v="1"/>
    <s v=""/>
    <s v=""/>
    <s v=""/>
    <n v="16430"/>
    <n v="1232250"/>
  </r>
  <r>
    <s v="DQ-03890"/>
    <x v="596"/>
    <x v="1"/>
    <s v="OH0004"/>
    <s v="Amlodipine Besilate"/>
    <s v="Obat Hipertensi"/>
    <s v="OH0004|"/>
    <n v="10"/>
    <m/>
    <s v=""/>
    <s v="RS DQLab"/>
    <x v="1"/>
    <s v=""/>
    <s v=""/>
    <s v=""/>
    <n v="7504"/>
    <n v="75040"/>
  </r>
  <r>
    <s v="DQ-03891"/>
    <x v="596"/>
    <x v="1"/>
    <s v="OD0006"/>
    <s v="Proris Ibuprofen"/>
    <s v="Obat Sakit Kepala &amp; Demam"/>
    <s v="OD0006|"/>
    <n v="11"/>
    <m/>
    <s v=""/>
    <s v="RS DQLab"/>
    <x v="1"/>
    <s v=""/>
    <s v=""/>
    <s v=""/>
    <n v="25275"/>
    <n v="278025"/>
  </r>
  <r>
    <s v="DQ-03892"/>
    <x v="596"/>
    <x v="1"/>
    <s v="OH0006"/>
    <s v="Irvell 150MG Box 20 Tablet"/>
    <s v="Obat Hipertensi"/>
    <s v="OH0006|"/>
    <n v="45"/>
    <m/>
    <s v=""/>
    <s v="RS DQLab"/>
    <x v="1"/>
    <s v=""/>
    <s v=""/>
    <s v=""/>
    <n v="146871"/>
    <n v="6609195"/>
  </r>
  <r>
    <s v="DQ-03893"/>
    <x v="597"/>
    <x v="1"/>
    <s v="OB0002"/>
    <s v="Decolsen 1 Strip 4 Tablet"/>
    <s v="Obat Batuk &amp; Pilek"/>
    <s v="OB0002|"/>
    <n v="18"/>
    <m/>
    <s v=""/>
    <s v="RS DQLab"/>
    <x v="1"/>
    <s v=""/>
    <s v=""/>
    <s v=""/>
    <n v="2915"/>
    <n v="52470"/>
  </r>
  <r>
    <s v="DQ-03894"/>
    <x v="597"/>
    <x v="1"/>
    <s v="OA0005"/>
    <s v="Bedak Heroxyn 150 gr"/>
    <s v="Obat Alergi"/>
    <s v="OA0005|"/>
    <n v="49"/>
    <m/>
    <s v=""/>
    <s v="RS DQLab"/>
    <x v="1"/>
    <s v=""/>
    <s v=""/>
    <s v=""/>
    <n v="17170"/>
    <n v="841330"/>
  </r>
  <r>
    <s v="DQ-03895"/>
    <x v="597"/>
    <x v="1"/>
    <s v="OA0005"/>
    <s v="Bedak Heroxyn 150 gr"/>
    <s v="Obat Alergi"/>
    <s v="OA0005|"/>
    <n v="40"/>
    <m/>
    <s v=""/>
    <s v="RS DQLab"/>
    <x v="1"/>
    <s v=""/>
    <s v=""/>
    <s v=""/>
    <n v="17170"/>
    <n v="686800"/>
  </r>
  <r>
    <s v="DQ-03896"/>
    <x v="597"/>
    <x v="1"/>
    <s v="OA0005"/>
    <s v="Bedak Heroxyn 150 gr"/>
    <s v="Obat Alergi"/>
    <s v="OA0005|"/>
    <n v="69"/>
    <m/>
    <s v=""/>
    <s v="RS DQLab"/>
    <x v="1"/>
    <s v=""/>
    <s v=""/>
    <s v=""/>
    <n v="17170"/>
    <n v="1184730"/>
  </r>
  <r>
    <s v="DQ-03897"/>
    <x v="597"/>
    <x v="1"/>
    <s v="OT0001"/>
    <s v="Otilon Ear Drops 8 mL"/>
    <s v="Obat Telinga"/>
    <s v="OT0001|"/>
    <n v="25"/>
    <m/>
    <s v=""/>
    <s v="RS DQLab"/>
    <x v="1"/>
    <s v=""/>
    <s v=""/>
    <s v=""/>
    <n v="55935"/>
    <n v="1398375"/>
  </r>
  <r>
    <s v="DQ-03898"/>
    <x v="597"/>
    <x v="1"/>
    <s v="OB0006"/>
    <s v="Ultraflu Box Isi 25 Strip"/>
    <s v="Obat Batuk &amp; Pilek"/>
    <s v="OB0006|"/>
    <n v="6"/>
    <m/>
    <s v=""/>
    <s v="RS DQLab"/>
    <x v="1"/>
    <s v=""/>
    <s v=""/>
    <s v=""/>
    <n v="73805"/>
    <n v="442830"/>
  </r>
  <r>
    <s v="DQ-03899"/>
    <x v="597"/>
    <x v="1"/>
    <s v="OB0007"/>
    <s v="Vicks Inhaler 0.5 mL"/>
    <s v="Obat Batuk &amp; Pilek"/>
    <s v="OB0007|"/>
    <n v="35"/>
    <m/>
    <s v=""/>
    <s v="RS DQLab"/>
    <x v="1"/>
    <s v=""/>
    <s v=""/>
    <s v=""/>
    <n v="16430"/>
    <n v="575050"/>
  </r>
  <r>
    <s v="DQ-03900"/>
    <x v="597"/>
    <x v="1"/>
    <s v="OB0007"/>
    <s v="Vicks Inhaler 0.5 mL"/>
    <s v="Obat Batuk &amp; Pilek"/>
    <s v="OB0007|"/>
    <n v="1"/>
    <m/>
    <s v=""/>
    <s v="RS DQLab"/>
    <x v="1"/>
    <s v=""/>
    <s v=""/>
    <s v=""/>
    <n v="16430"/>
    <n v="16430"/>
  </r>
  <r>
    <s v="DQ-03901"/>
    <x v="597"/>
    <x v="1"/>
    <s v="OA0003"/>
    <s v="Acetylcysteine Mahakam 200 mg"/>
    <s v="Obat Alergi"/>
    <s v="OA0003|"/>
    <n v="85"/>
    <m/>
    <s v=""/>
    <s v="RS DQLab"/>
    <x v="1"/>
    <s v=""/>
    <s v=""/>
    <s v=""/>
    <n v="33330"/>
    <n v="2833050"/>
  </r>
  <r>
    <s v="DQ-03902"/>
    <x v="597"/>
    <x v="1"/>
    <s v="OD0006"/>
    <s v="Proris Ibuprofen"/>
    <s v="Obat Sakit Kepala &amp; Demam"/>
    <s v="OD0006|"/>
    <n v="42"/>
    <m/>
    <s v=""/>
    <s v="RS DQLab"/>
    <x v="1"/>
    <s v=""/>
    <s v=""/>
    <s v=""/>
    <n v="25275"/>
    <n v="1061550"/>
  </r>
  <r>
    <s v="DQ-03903"/>
    <x v="597"/>
    <x v="1"/>
    <s v="OH0002"/>
    <s v="Concor 5MG Strip 10"/>
    <s v="Obat Hipertensi"/>
    <s v="OH0002|"/>
    <n v="84"/>
    <m/>
    <s v=""/>
    <s v="RS DQLab"/>
    <x v="1"/>
    <s v=""/>
    <s v=""/>
    <s v=""/>
    <n v="103632"/>
    <n v="8705088"/>
  </r>
  <r>
    <s v="DQ-03904"/>
    <x v="598"/>
    <x v="1"/>
    <s v="OD0008"/>
    <s v="Bodrex Extra"/>
    <s v="Obat Sakit Kepala &amp; Demam"/>
    <s v="OD0008|"/>
    <n v="49"/>
    <m/>
    <s v=""/>
    <s v="RS DQLab"/>
    <x v="1"/>
    <s v=""/>
    <s v=""/>
    <s v=""/>
    <n v="51753"/>
    <n v="2535897"/>
  </r>
  <r>
    <s v="DQ-03905"/>
    <x v="598"/>
    <x v="1"/>
    <s v="OH0005"/>
    <s v="Irbesartan"/>
    <s v="Obat Hipertensi"/>
    <s v="OH0005|"/>
    <n v="4"/>
    <m/>
    <s v=""/>
    <s v="RS DQLab"/>
    <x v="1"/>
    <s v=""/>
    <s v=""/>
    <s v=""/>
    <n v="109447"/>
    <n v="437788"/>
  </r>
  <r>
    <s v="DQ-03906"/>
    <x v="598"/>
    <x v="1"/>
    <s v="OD0011"/>
    <s v="Paramex Tablet / Obat"/>
    <s v="Obat Sakit Kepala &amp; Demam"/>
    <s v="OD0011|"/>
    <n v="61"/>
    <m/>
    <s v=""/>
    <s v="RS DQLab"/>
    <x v="1"/>
    <s v=""/>
    <s v=""/>
    <s v=""/>
    <n v="2586"/>
    <n v="157746"/>
  </r>
  <r>
    <s v="DQ-03907"/>
    <x v="598"/>
    <x v="1"/>
    <s v="OA0003"/>
    <s v="Acetylcysteine Mahakam 200 mg"/>
    <s v="Obat Alergi"/>
    <s v="OA0003|"/>
    <n v="6"/>
    <m/>
    <s v=""/>
    <s v="RS DQLab"/>
    <x v="1"/>
    <s v=""/>
    <s v=""/>
    <s v=""/>
    <n v="33330"/>
    <n v="199980"/>
  </r>
  <r>
    <s v="DQ-03908"/>
    <x v="598"/>
    <x v="1"/>
    <s v="OH0004"/>
    <s v="Amlodipine Besilate"/>
    <s v="Obat Hipertensi"/>
    <s v="OH0004|"/>
    <n v="1"/>
    <m/>
    <s v=""/>
    <s v="RS DQLab"/>
    <x v="1"/>
    <s v=""/>
    <s v=""/>
    <s v=""/>
    <n v="7504"/>
    <n v="7504"/>
  </r>
  <r>
    <s v="DQ-03909"/>
    <x v="599"/>
    <x v="1"/>
    <s v="OB0002"/>
    <s v="Decolsen 1 Strip 4 Tablet"/>
    <s v="Obat Batuk &amp; Pilek"/>
    <s v="OB0002|"/>
    <n v="19"/>
    <m/>
    <s v=""/>
    <s v="RS DQLab"/>
    <x v="1"/>
    <s v=""/>
    <s v=""/>
    <s v=""/>
    <n v="2915"/>
    <n v="55385"/>
  </r>
  <r>
    <s v="DQ-03910"/>
    <x v="599"/>
    <x v="1"/>
    <s v="OB0002"/>
    <s v="Decolsen 1 Strip 4 Tablet"/>
    <s v="Obat Batuk &amp; Pilek"/>
    <s v="OB0002|"/>
    <n v="39"/>
    <m/>
    <s v=""/>
    <s v="RS DQLab"/>
    <x v="1"/>
    <s v=""/>
    <s v=""/>
    <s v=""/>
    <n v="2915"/>
    <n v="113685"/>
  </r>
  <r>
    <s v="DQ-03911"/>
    <x v="600"/>
    <x v="1"/>
    <s v="OB0002"/>
    <s v="Decolsen 1 Strip 4 Tablet"/>
    <s v="Obat Batuk &amp; Pilek"/>
    <s v="OB0002|"/>
    <n v="67"/>
    <m/>
    <s v=""/>
    <s v="RS DQLab"/>
    <x v="1"/>
    <s v=""/>
    <s v=""/>
    <s v=""/>
    <n v="2915"/>
    <n v="195305"/>
  </r>
  <r>
    <s v="DQ-03912"/>
    <x v="600"/>
    <x v="1"/>
    <s v="OD0008"/>
    <s v="Bodrex Extra"/>
    <s v="Obat Sakit Kepala &amp; Demam"/>
    <s v="OD0008|"/>
    <n v="71"/>
    <m/>
    <s v=""/>
    <s v="RS DQLab"/>
    <x v="1"/>
    <s v=""/>
    <s v=""/>
    <s v=""/>
    <n v="51753"/>
    <n v="3674463"/>
  </r>
  <r>
    <s v="DQ-03913"/>
    <x v="600"/>
    <x v="1"/>
    <s v="OH0005"/>
    <s v="Irbesartan"/>
    <s v="Obat Hipertensi"/>
    <s v="OH0005|"/>
    <n v="1"/>
    <m/>
    <s v=""/>
    <s v="RS DQLab"/>
    <x v="1"/>
    <s v=""/>
    <s v=""/>
    <s v=""/>
    <n v="109447"/>
    <n v="109447"/>
  </r>
  <r>
    <s v="DQ-03914"/>
    <x v="600"/>
    <x v="1"/>
    <s v="OA0006"/>
    <s v="Dexteem Box Plus 100 Tablet"/>
    <s v="Obat Alergi"/>
    <s v="OA0006|"/>
    <n v="23"/>
    <m/>
    <s v=""/>
    <s v="RS DQLab"/>
    <x v="1"/>
    <s v=""/>
    <s v=""/>
    <s v=""/>
    <n v="25449"/>
    <n v="585327"/>
  </r>
  <r>
    <s v="DQ-03915"/>
    <x v="600"/>
    <x v="1"/>
    <s v="OA0006"/>
    <s v="Dexteem Box Plus 100 Tablet"/>
    <s v="Obat Alergi"/>
    <s v="OA0006|"/>
    <n v="30"/>
    <m/>
    <s v=""/>
    <s v="RS DQLab"/>
    <x v="1"/>
    <s v=""/>
    <s v=""/>
    <s v=""/>
    <n v="25449"/>
    <n v="763470"/>
  </r>
  <r>
    <s v="DQ-03916"/>
    <x v="600"/>
    <x v="1"/>
    <s v="OA0006"/>
    <s v="Dexteem Box Plus 100 Tablet"/>
    <s v="Obat Alergi"/>
    <s v="OA0006|"/>
    <n v="405"/>
    <m/>
    <s v=""/>
    <s v="RS DQLab"/>
    <x v="1"/>
    <s v=""/>
    <s v=""/>
    <s v=""/>
    <n v="25449"/>
    <n v="10306845"/>
  </r>
  <r>
    <s v="DQ-03917"/>
    <x v="600"/>
    <x v="1"/>
    <s v="OD0011"/>
    <s v="Paramex Tablet / Obat"/>
    <s v="Obat Sakit Kepala &amp; Demam"/>
    <s v="OD0011|"/>
    <n v="3"/>
    <m/>
    <s v=""/>
    <s v="RS DQLab"/>
    <x v="1"/>
    <s v=""/>
    <s v=""/>
    <s v=""/>
    <n v="2586"/>
    <n v="7758"/>
  </r>
  <r>
    <s v="DQ-03918"/>
    <x v="600"/>
    <x v="1"/>
    <s v="OB0007"/>
    <s v="Vicks Inhaler 0.5 mL"/>
    <s v="Obat Batuk &amp; Pilek"/>
    <s v="OB0007|"/>
    <n v="5"/>
    <m/>
    <s v=""/>
    <s v="RS DQLab"/>
    <x v="1"/>
    <s v=""/>
    <s v=""/>
    <s v=""/>
    <n v="16430"/>
    <n v="82150"/>
  </r>
  <r>
    <s v="DQ-03919"/>
    <x v="600"/>
    <x v="1"/>
    <s v="OD0006"/>
    <s v="Proris Ibuprofen"/>
    <s v="Obat Sakit Kepala &amp; Demam"/>
    <s v="OD0006|"/>
    <n v="5"/>
    <m/>
    <s v=""/>
    <s v="RS DQLab"/>
    <x v="1"/>
    <s v=""/>
    <s v=""/>
    <s v=""/>
    <n v="25275"/>
    <n v="126375"/>
  </r>
  <r>
    <s v="DQ-03920"/>
    <x v="600"/>
    <x v="1"/>
    <s v="OA0001"/>
    <s v="Ozen 10 MG Blister"/>
    <s v="Obat Alergi"/>
    <s v="OA0001|"/>
    <n v="2"/>
    <m/>
    <s v=""/>
    <s v="RS DQLab"/>
    <x v="1"/>
    <s v=""/>
    <s v=""/>
    <s v=""/>
    <n v="18816"/>
    <n v="37632"/>
  </r>
  <r>
    <s v="DQ-03921"/>
    <x v="601"/>
    <x v="1"/>
    <s v="OB0002"/>
    <s v="Decolsen 1 Strip 4 Tablet"/>
    <s v="Obat Batuk &amp; Pilek"/>
    <s v="OB0002|"/>
    <n v="25"/>
    <m/>
    <s v=""/>
    <s v="RS DQLab"/>
    <x v="1"/>
    <s v=""/>
    <s v=""/>
    <s v=""/>
    <n v="2915"/>
    <n v="72875"/>
  </r>
  <r>
    <s v="DQ-03922"/>
    <x v="601"/>
    <x v="1"/>
    <s v="OB0002"/>
    <s v="Decolsen 1 Strip 4 Tablet"/>
    <s v="Obat Batuk &amp; Pilek"/>
    <s v="OB0002|"/>
    <n v="94"/>
    <m/>
    <s v=""/>
    <s v="RS DQLab"/>
    <x v="1"/>
    <s v=""/>
    <s v=""/>
    <s v=""/>
    <n v="2915"/>
    <n v="274010"/>
  </r>
  <r>
    <s v="DQ-03923"/>
    <x v="601"/>
    <x v="1"/>
    <s v="OD0007"/>
    <s v="Sanmol Paracetamol"/>
    <s v="Obat Sakit Kepala &amp; Demam"/>
    <s v="OD0007|"/>
    <n v="3"/>
    <m/>
    <s v=""/>
    <s v="RS DQLab"/>
    <x v="1"/>
    <s v=""/>
    <s v=""/>
    <s v=""/>
    <n v="16261"/>
    <n v="48783"/>
  </r>
  <r>
    <s v="DQ-03924"/>
    <x v="601"/>
    <x v="1"/>
    <s v="OD0007"/>
    <s v="Sanmol Paracetamol"/>
    <s v="Obat Sakit Kepala &amp; Demam"/>
    <s v="OD0007|"/>
    <n v="86"/>
    <m/>
    <s v=""/>
    <s v="RS DQLab"/>
    <x v="1"/>
    <s v=""/>
    <s v=""/>
    <s v=""/>
    <n v="16261"/>
    <n v="1398446"/>
  </r>
  <r>
    <s v="DQ-03925"/>
    <x v="601"/>
    <x v="1"/>
    <s v="OB0006"/>
    <s v="Ultraflu Box Isi 25 Strip"/>
    <s v="Obat Batuk &amp; Pilek"/>
    <s v="OB0006|"/>
    <n v="33"/>
    <m/>
    <s v=""/>
    <s v="RS DQLab"/>
    <x v="1"/>
    <s v=""/>
    <s v=""/>
    <s v=""/>
    <n v="73805"/>
    <n v="2435565"/>
  </r>
  <r>
    <s v="DQ-03926"/>
    <x v="602"/>
    <x v="1"/>
    <s v="OD0008"/>
    <s v="Bodrex Extra"/>
    <s v="Obat Sakit Kepala &amp; Demam"/>
    <s v="OD0008|"/>
    <n v="47"/>
    <m/>
    <s v=""/>
    <s v="RS DQLab"/>
    <x v="1"/>
    <s v=""/>
    <s v=""/>
    <s v=""/>
    <n v="51753"/>
    <n v="2432391"/>
  </r>
  <r>
    <s v="DQ-03927"/>
    <x v="602"/>
    <x v="1"/>
    <s v="OD0009"/>
    <s v="Sanmol 500 MG 4 Tablet"/>
    <s v="Obat Sakit Kepala &amp; Demam"/>
    <s v="OD0009|"/>
    <n v="42"/>
    <m/>
    <s v=""/>
    <s v="RS DQLab"/>
    <x v="1"/>
    <s v=""/>
    <s v=""/>
    <s v=""/>
    <n v="1619"/>
    <n v="67998"/>
  </r>
  <r>
    <s v="DQ-03928"/>
    <x v="602"/>
    <x v="1"/>
    <s v="OA0006"/>
    <s v="Dexteem Box Plus 100 Tablet"/>
    <s v="Obat Alergi"/>
    <s v="OA0006|"/>
    <n v="25"/>
    <m/>
    <s v=""/>
    <s v="RS DQLab"/>
    <x v="1"/>
    <s v=""/>
    <s v=""/>
    <s v=""/>
    <n v="25449"/>
    <n v="636225"/>
  </r>
  <r>
    <s v="DQ-03929"/>
    <x v="602"/>
    <x v="1"/>
    <s v="OK0002"/>
    <s v="Hyperchol 100 MG 12 KPS"/>
    <s v="Obat Kolesterol"/>
    <s v="OK0002|"/>
    <n v="24"/>
    <m/>
    <s v=""/>
    <s v="RS DQLab"/>
    <x v="1"/>
    <s v=""/>
    <s v=""/>
    <s v=""/>
    <n v="43442"/>
    <n v="1042608"/>
  </r>
  <r>
    <s v="DQ-03930"/>
    <x v="603"/>
    <x v="1"/>
    <s v="OD0008"/>
    <s v="Bodrex Extra"/>
    <s v="Obat Sakit Kepala &amp; Demam"/>
    <s v="OD0008|"/>
    <n v="2"/>
    <m/>
    <s v=""/>
    <s v="RS DQLab"/>
    <x v="1"/>
    <s v=""/>
    <s v=""/>
    <s v=""/>
    <n v="51753"/>
    <n v="103506"/>
  </r>
  <r>
    <s v="DQ-03931"/>
    <x v="603"/>
    <x v="1"/>
    <s v="OD0008"/>
    <s v="Bodrex Extra"/>
    <s v="Obat Sakit Kepala &amp; Demam"/>
    <s v="OD0008|"/>
    <n v="19"/>
    <m/>
    <s v=""/>
    <s v="RS DQLab"/>
    <x v="1"/>
    <s v=""/>
    <s v=""/>
    <s v=""/>
    <n v="51753"/>
    <n v="983307"/>
  </r>
  <r>
    <s v="DQ-03932"/>
    <x v="603"/>
    <x v="1"/>
    <s v="OA0005"/>
    <s v="Bedak Heroxyn 150 gr"/>
    <s v="Obat Alergi"/>
    <s v="OA0005|"/>
    <n v="53"/>
    <m/>
    <s v=""/>
    <s v="RS DQLab"/>
    <x v="1"/>
    <s v=""/>
    <s v=""/>
    <s v=""/>
    <n v="17170"/>
    <n v="910010"/>
  </r>
  <r>
    <s v="DQ-03933"/>
    <x v="603"/>
    <x v="1"/>
    <s v="OA0005"/>
    <s v="Bedak Heroxyn 150 gr"/>
    <s v="Obat Alergi"/>
    <s v="OA0005|"/>
    <n v="5"/>
    <m/>
    <s v=""/>
    <s v="RS DQLab"/>
    <x v="1"/>
    <s v=""/>
    <s v=""/>
    <s v=""/>
    <n v="17170"/>
    <n v="85850"/>
  </r>
  <r>
    <s v="DQ-03934"/>
    <x v="603"/>
    <x v="1"/>
    <s v="OT0001"/>
    <s v="Otilon Ear Drops 8 mL"/>
    <s v="Obat Telinga"/>
    <s v="OT0001|"/>
    <n v="14"/>
    <m/>
    <s v=""/>
    <s v="RS DQLab"/>
    <x v="1"/>
    <s v=""/>
    <s v=""/>
    <s v=""/>
    <n v="55935"/>
    <n v="783090"/>
  </r>
  <r>
    <s v="DQ-03935"/>
    <x v="603"/>
    <x v="1"/>
    <s v="OA0006"/>
    <s v="Dexteem Box Plus 100 Tablet"/>
    <s v="Obat Alergi"/>
    <s v="OA0006|"/>
    <n v="92"/>
    <m/>
    <s v=""/>
    <s v="RS DQLab"/>
    <x v="1"/>
    <s v=""/>
    <s v=""/>
    <s v=""/>
    <n v="25449"/>
    <n v="2341308"/>
  </r>
  <r>
    <s v="DQ-03936"/>
    <x v="604"/>
    <x v="1"/>
    <s v="OD0004"/>
    <s v="Hisamitsu Bye Bye Fever"/>
    <s v="Obat Sakit Kepala &amp; Demam"/>
    <s v="OD0004|"/>
    <n v="18"/>
    <m/>
    <s v=""/>
    <s v="RS DQLab"/>
    <x v="1"/>
    <s v=""/>
    <s v=""/>
    <s v=""/>
    <n v="7035"/>
    <n v="126630"/>
  </r>
  <r>
    <s v="DQ-03937"/>
    <x v="604"/>
    <x v="1"/>
    <s v="OA0006"/>
    <s v="Dexteem Box Plus 100 Tablet"/>
    <s v="Obat Alergi"/>
    <s v="OA0006|"/>
    <n v="4"/>
    <m/>
    <s v=""/>
    <s v="RS DQLab"/>
    <x v="1"/>
    <s v=""/>
    <s v=""/>
    <s v=""/>
    <n v="25449"/>
    <n v="101796"/>
  </r>
  <r>
    <s v="DQ-03938"/>
    <x v="604"/>
    <x v="1"/>
    <s v="OH0001"/>
    <s v="Carditens"/>
    <s v="Obat Hipertensi"/>
    <s v="OH0001|"/>
    <n v="6"/>
    <m/>
    <s v=""/>
    <s v="RS DQLab"/>
    <x v="1"/>
    <s v=""/>
    <s v=""/>
    <s v=""/>
    <n v="100900"/>
    <n v="605400"/>
  </r>
  <r>
    <s v="DQ-03939"/>
    <x v="604"/>
    <x v="1"/>
    <s v="OH0004"/>
    <s v="Amlodipine Besilate"/>
    <s v="Obat Hipertensi"/>
    <s v="OH0004|"/>
    <n v="15"/>
    <m/>
    <s v=""/>
    <s v="RS DQLab"/>
    <x v="1"/>
    <s v=""/>
    <s v=""/>
    <s v=""/>
    <n v="7504"/>
    <n v="112560"/>
  </r>
  <r>
    <s v="DQ-03940"/>
    <x v="605"/>
    <x v="1"/>
    <s v="OH0005"/>
    <s v="Irbesartan"/>
    <s v="Obat Hipertensi"/>
    <s v="OH0005|"/>
    <n v="15"/>
    <m/>
    <s v=""/>
    <s v="RS DQLab"/>
    <x v="1"/>
    <s v=""/>
    <s v=""/>
    <s v=""/>
    <n v="109447"/>
    <n v="1641705"/>
  </r>
  <r>
    <s v="DQ-03941"/>
    <x v="605"/>
    <x v="1"/>
    <s v="OD0009"/>
    <s v="Sanmol 500 MG 4 Tablet"/>
    <s v="Obat Sakit Kepala &amp; Demam"/>
    <s v="OD0009|"/>
    <n v="18"/>
    <m/>
    <s v=""/>
    <s v="RS DQLab"/>
    <x v="1"/>
    <s v=""/>
    <s v=""/>
    <s v=""/>
    <n v="1619"/>
    <n v="29142"/>
  </r>
  <r>
    <s v="DQ-03942"/>
    <x v="605"/>
    <x v="1"/>
    <s v="OD0007"/>
    <s v="Sanmol Paracetamol"/>
    <s v="Obat Sakit Kepala &amp; Demam"/>
    <s v="OD0007|"/>
    <n v="0"/>
    <m/>
    <s v=""/>
    <s v="RS DQLab"/>
    <x v="1"/>
    <s v=""/>
    <s v=""/>
    <s v=""/>
    <n v="16261"/>
    <n v="0"/>
  </r>
  <r>
    <s v="DQ-03943"/>
    <x v="605"/>
    <x v="1"/>
    <s v="OB0006"/>
    <s v="Ultraflu Box Isi 25 Strip"/>
    <s v="Obat Batuk &amp; Pilek"/>
    <s v="OB0006|"/>
    <n v="598"/>
    <m/>
    <s v=""/>
    <s v="RS DQLab"/>
    <x v="1"/>
    <s v=""/>
    <s v=""/>
    <s v=""/>
    <n v="73805"/>
    <n v="44135390"/>
  </r>
  <r>
    <s v="DQ-03944"/>
    <x v="605"/>
    <x v="1"/>
    <s v="OD0011"/>
    <s v="Paramex Tablet / Obat"/>
    <s v="Obat Sakit Kepala &amp; Demam"/>
    <s v="OD0011|"/>
    <n v="3"/>
    <m/>
    <s v=""/>
    <s v="RS DQLab"/>
    <x v="1"/>
    <s v=""/>
    <s v=""/>
    <s v=""/>
    <n v="2586"/>
    <n v="7758"/>
  </r>
  <r>
    <s v="DQ-03945"/>
    <x v="605"/>
    <x v="1"/>
    <s v="OH0001"/>
    <s v="Carditens"/>
    <s v="Obat Hipertensi"/>
    <s v="OH0001|"/>
    <n v="42"/>
    <m/>
    <s v=""/>
    <s v="RS DQLab"/>
    <x v="1"/>
    <s v=""/>
    <s v=""/>
    <s v=""/>
    <n v="100900"/>
    <n v="4237800"/>
  </r>
  <r>
    <s v="DQ-03946"/>
    <x v="605"/>
    <x v="1"/>
    <s v="OB0007"/>
    <s v="Vicks Inhaler 0.5 mL"/>
    <s v="Obat Batuk &amp; Pilek"/>
    <s v="OB0007|"/>
    <n v="15"/>
    <m/>
    <s v=""/>
    <s v="RS DQLab"/>
    <x v="1"/>
    <s v=""/>
    <s v=""/>
    <s v=""/>
    <n v="16430"/>
    <n v="246450"/>
  </r>
  <r>
    <s v="DQ-03947"/>
    <x v="605"/>
    <x v="1"/>
    <s v="OH0006"/>
    <s v="Irvell 150MG Box 20 Tablet"/>
    <s v="Obat Hipertensi"/>
    <s v="OH0006|"/>
    <n v="14"/>
    <m/>
    <s v=""/>
    <s v="RS DQLab"/>
    <x v="1"/>
    <s v=""/>
    <s v=""/>
    <s v=""/>
    <n v="146871"/>
    <n v="2056194"/>
  </r>
  <r>
    <s v="DQ-03948"/>
    <x v="606"/>
    <x v="1"/>
    <s v="OA0005"/>
    <s v="Bedak Heroxyn 150 gr"/>
    <s v="Obat Alergi"/>
    <s v="OA0005|"/>
    <n v="83"/>
    <m/>
    <s v=""/>
    <s v="RS DQLab"/>
    <x v="1"/>
    <s v=""/>
    <s v=""/>
    <s v=""/>
    <n v="17170"/>
    <n v="1425110"/>
  </r>
  <r>
    <s v="DQ-03949"/>
    <x v="606"/>
    <x v="1"/>
    <s v="OH0005"/>
    <s v="Irbesartan"/>
    <s v="Obat Hipertensi"/>
    <s v="OH0005|"/>
    <n v="14"/>
    <m/>
    <s v=""/>
    <s v="RS DQLab"/>
    <x v="1"/>
    <s v=""/>
    <s v=""/>
    <s v=""/>
    <n v="109447"/>
    <n v="1532258"/>
  </r>
  <r>
    <s v="DQ-03950"/>
    <x v="606"/>
    <x v="1"/>
    <s v="OD0009"/>
    <s v="Sanmol 500 MG 4 Tablet"/>
    <s v="Obat Sakit Kepala &amp; Demam"/>
    <s v="OD0009|"/>
    <n v="32"/>
    <m/>
    <s v=""/>
    <s v="RS DQLab"/>
    <x v="1"/>
    <s v=""/>
    <s v=""/>
    <s v=""/>
    <n v="1619"/>
    <n v="51808"/>
  </r>
  <r>
    <s v="DQ-03951"/>
    <x v="606"/>
    <x v="1"/>
    <s v="OH0003"/>
    <s v="Candesartan Ogb Dexa"/>
    <s v="Obat Hipertensi"/>
    <s v="OH0003|"/>
    <n v="9"/>
    <m/>
    <s v=""/>
    <s v="RS DQLab"/>
    <x v="1"/>
    <s v=""/>
    <s v=""/>
    <s v=""/>
    <n v="5095"/>
    <n v="45855"/>
  </r>
  <r>
    <s v="DQ-03952"/>
    <x v="606"/>
    <x v="1"/>
    <s v="OD0011"/>
    <s v="Paramex Tablet / Obat"/>
    <s v="Obat Sakit Kepala &amp; Demam"/>
    <s v="OD0011|"/>
    <n v="95"/>
    <m/>
    <s v=""/>
    <s v="RS DQLab"/>
    <x v="1"/>
    <s v=""/>
    <s v=""/>
    <s v=""/>
    <n v="2586"/>
    <n v="245670"/>
  </r>
  <r>
    <s v="DQ-03953"/>
    <x v="606"/>
    <x v="1"/>
    <s v="OH0001"/>
    <s v="Carditens"/>
    <s v="Obat Hipertensi"/>
    <s v="OH0001|"/>
    <n v="15"/>
    <m/>
    <s v=""/>
    <s v="RS DQLab"/>
    <x v="1"/>
    <s v=""/>
    <s v=""/>
    <s v=""/>
    <n v="100900"/>
    <n v="1513500"/>
  </r>
  <r>
    <s v="DQ-03954"/>
    <x v="606"/>
    <x v="1"/>
    <s v="OB0004"/>
    <s v="Lo Han Kuo Infusion 12"/>
    <s v="Obat Batuk &amp; Pilek"/>
    <s v="OB0004|"/>
    <n v="33"/>
    <m/>
    <s v=""/>
    <s v="RS DQLab"/>
    <x v="1"/>
    <s v=""/>
    <s v=""/>
    <s v=""/>
    <n v="24179"/>
    <n v="797907"/>
  </r>
  <r>
    <s v="DQ-03955"/>
    <x v="607"/>
    <x v="1"/>
    <s v="OB0002"/>
    <s v="Decolsen 1 Strip 4 Tablet"/>
    <s v="Obat Batuk &amp; Pilek"/>
    <s v="OB0002|"/>
    <n v="21"/>
    <m/>
    <s v=""/>
    <s v="RS DQLab"/>
    <x v="1"/>
    <s v=""/>
    <s v=""/>
    <s v=""/>
    <n v="2915"/>
    <n v="61215"/>
  </r>
  <r>
    <s v="DQ-03956"/>
    <x v="607"/>
    <x v="1"/>
    <s v="OH0005"/>
    <s v="Irbesartan"/>
    <s v="Obat Hipertensi"/>
    <s v="OH0005|"/>
    <n v="9"/>
    <m/>
    <s v=""/>
    <s v="RS DQLab"/>
    <x v="1"/>
    <s v=""/>
    <s v=""/>
    <s v=""/>
    <n v="109447"/>
    <n v="985023"/>
  </r>
  <r>
    <s v="DQ-03957"/>
    <x v="607"/>
    <x v="1"/>
    <s v="OK0002"/>
    <s v="Hyperchol 100 MG 12 KPS"/>
    <s v="Obat Kolesterol"/>
    <s v="OK0002|"/>
    <n v="65"/>
    <m/>
    <s v=""/>
    <s v="RS DQLab"/>
    <x v="1"/>
    <s v=""/>
    <s v=""/>
    <s v=""/>
    <n v="43442"/>
    <n v="2823730"/>
  </r>
  <r>
    <s v="DQ-03958"/>
    <x v="607"/>
    <x v="1"/>
    <s v="OK0002"/>
    <s v="Hyperchol 100 MG 12 KPS"/>
    <s v="Obat Kolesterol"/>
    <s v="OK0002|"/>
    <n v="45"/>
    <m/>
    <s v=""/>
    <s v="RS DQLab"/>
    <x v="1"/>
    <s v=""/>
    <s v=""/>
    <s v=""/>
    <n v="43442"/>
    <n v="1954890"/>
  </r>
  <r>
    <s v="DQ-03959"/>
    <x v="607"/>
    <x v="1"/>
    <s v="OD0010"/>
    <s v="Cilostazol Bernofarm"/>
    <s v="Obat Sakit Kepala &amp; Demam"/>
    <s v="OD0010|"/>
    <n v="96"/>
    <m/>
    <s v=""/>
    <s v="RS DQLab"/>
    <x v="1"/>
    <s v=""/>
    <s v=""/>
    <s v=""/>
    <n v="46223"/>
    <n v="4437408"/>
  </r>
  <r>
    <s v="DQ-03960"/>
    <x v="607"/>
    <x v="1"/>
    <s v="OB0006"/>
    <s v="Ultraflu Box Isi 25 Strip"/>
    <s v="Obat Batuk &amp; Pilek"/>
    <s v="OB0006|DQLab-04"/>
    <n v="2000"/>
    <s v="DQLab-04"/>
    <s v="DQLab Pharmacy Menteng"/>
    <m/>
    <x v="0"/>
    <n v="14"/>
    <n v="74974"/>
    <n v="149948000"/>
    <s v=""/>
    <s v=""/>
  </r>
  <r>
    <s v="DQ-03961"/>
    <x v="607"/>
    <x v="1"/>
    <s v="OD0007"/>
    <s v="Sanmol Paracetamol"/>
    <s v="Obat Sakit Kepala &amp; Demam"/>
    <s v="OD0007|DQLab-06"/>
    <n v="2000"/>
    <s v="DQLab-06"/>
    <s v="DQLab Pharmacy Kelapa Gading"/>
    <m/>
    <x v="0"/>
    <n v="28"/>
    <n v="15873"/>
    <n v="31746000"/>
    <s v=""/>
    <s v=""/>
  </r>
  <r>
    <s v="DQ-03962"/>
    <x v="607"/>
    <x v="1"/>
    <s v="OH0002"/>
    <s v="Concor 5MG Strip 10"/>
    <s v="Obat Hipertensi"/>
    <s v="OH0002|DQLab-16"/>
    <n v="1000"/>
    <s v="DQLab-16"/>
    <s v="DQLab Pharmacy Pulogadung"/>
    <m/>
    <x v="0"/>
    <n v="7"/>
    <n v="108414"/>
    <n v="108414000"/>
    <s v=""/>
    <s v=""/>
  </r>
  <r>
    <s v="DQ-03963"/>
    <x v="607"/>
    <x v="1"/>
    <s v="OH0003"/>
    <s v="Candesartan Ogb Dexa"/>
    <s v="Obat Hipertensi"/>
    <s v="OH0003|DQLab-04"/>
    <n v="1000"/>
    <s v="DQLab-04"/>
    <s v="DQLab Pharmacy Menteng"/>
    <m/>
    <x v="0"/>
    <n v="7"/>
    <n v="5278"/>
    <n v="5278000"/>
    <s v=""/>
    <s v=""/>
  </r>
  <r>
    <s v="DQ-03964"/>
    <x v="607"/>
    <x v="1"/>
    <s v="OK0001"/>
    <s v="Simvastatin 10 MG Strip 10"/>
    <s v="Obat Kolesterol"/>
    <s v="OK0001|DQLab-07"/>
    <n v="200"/>
    <s v="DQLab-07"/>
    <s v="DQLab Pharmacy Kalideres"/>
    <m/>
    <x v="0"/>
    <n v="14"/>
    <n v="6334"/>
    <n v="1266800"/>
    <s v=""/>
    <s v=""/>
  </r>
  <r>
    <s v="DQ-03965"/>
    <x v="607"/>
    <x v="1"/>
    <s v="OK0002"/>
    <s v="Hyperchol 100 MG 12 KPS"/>
    <s v="Obat Kolesterol"/>
    <s v="OK0002|DQLab-12"/>
    <n v="2000"/>
    <s v="DQLab-12"/>
    <s v="DQLab Pharmacy Jagakarsa"/>
    <m/>
    <x v="0"/>
    <n v="7"/>
    <n v="40594"/>
    <n v="81188000"/>
    <s v=""/>
    <s v=""/>
  </r>
  <r>
    <s v="DQ-03966"/>
    <x v="608"/>
    <x v="1"/>
    <s v="OD0008"/>
    <s v="Bodrex Extra"/>
    <s v="Obat Sakit Kepala &amp; Demam"/>
    <s v="OD0008|"/>
    <n v="51"/>
    <m/>
    <s v=""/>
    <s v="RS DQLab"/>
    <x v="1"/>
    <s v=""/>
    <s v=""/>
    <s v=""/>
    <n v="51753"/>
    <n v="2639403"/>
  </r>
  <r>
    <s v="DQ-03967"/>
    <x v="608"/>
    <x v="1"/>
    <s v="OT0001"/>
    <s v="Otilon Ear Drops 8 mL"/>
    <s v="Obat Telinga"/>
    <s v="OT0001|"/>
    <n v="9"/>
    <m/>
    <s v=""/>
    <s v="RS DQLab"/>
    <x v="1"/>
    <s v=""/>
    <s v=""/>
    <s v=""/>
    <n v="55935"/>
    <n v="503415"/>
  </r>
  <r>
    <s v="DQ-03968"/>
    <x v="608"/>
    <x v="1"/>
    <s v="OH0003"/>
    <s v="Candesartan Ogb Dexa"/>
    <s v="Obat Hipertensi"/>
    <s v="OH0003|"/>
    <n v="49"/>
    <m/>
    <s v=""/>
    <s v="RS DQLab"/>
    <x v="1"/>
    <s v=""/>
    <s v=""/>
    <s v=""/>
    <n v="5095"/>
    <n v="249655"/>
  </r>
  <r>
    <s v="DQ-03969"/>
    <x v="608"/>
    <x v="1"/>
    <s v="OD0011"/>
    <s v="Paramex Tablet / Obat"/>
    <s v="Obat Sakit Kepala &amp; Demam"/>
    <s v="OD0011|"/>
    <n v="478"/>
    <m/>
    <s v=""/>
    <s v="RS DQLab"/>
    <x v="1"/>
    <s v=""/>
    <s v=""/>
    <s v=""/>
    <n v="2586"/>
    <n v="1236108"/>
  </r>
  <r>
    <s v="DQ-03970"/>
    <x v="608"/>
    <x v="1"/>
    <s v="OK0002"/>
    <s v="Hyperchol 100 MG 12 KPS"/>
    <s v="Obat Kolesterol"/>
    <s v="OK0002|"/>
    <n v="51"/>
    <m/>
    <s v=""/>
    <s v="RS DQLab"/>
    <x v="1"/>
    <s v=""/>
    <s v=""/>
    <s v=""/>
    <n v="43442"/>
    <n v="2215542"/>
  </r>
  <r>
    <s v="DQ-03971"/>
    <x v="608"/>
    <x v="1"/>
    <s v="OB0004"/>
    <s v="Lo Han Kuo Infusion 12"/>
    <s v="Obat Batuk &amp; Pilek"/>
    <s v="OB0004|"/>
    <n v="9"/>
    <m/>
    <s v=""/>
    <s v="RS DQLab"/>
    <x v="1"/>
    <s v=""/>
    <s v=""/>
    <s v=""/>
    <n v="24179"/>
    <n v="217611"/>
  </r>
  <r>
    <s v="DQ-03972"/>
    <x v="608"/>
    <x v="1"/>
    <s v="OA0001"/>
    <s v="Ozen 10 MG Blister"/>
    <s v="Obat Alergi"/>
    <s v="OA0001|"/>
    <n v="9"/>
    <m/>
    <s v=""/>
    <s v="RS DQLab"/>
    <x v="1"/>
    <s v=""/>
    <s v=""/>
    <s v=""/>
    <n v="18816"/>
    <n v="169344"/>
  </r>
  <r>
    <s v="DQ-03973"/>
    <x v="609"/>
    <x v="1"/>
    <s v="OA0006"/>
    <s v="Dexteem Box Plus 100 Tablet"/>
    <s v="Obat Alergi"/>
    <s v="OA0006|"/>
    <n v="32"/>
    <m/>
    <s v=""/>
    <s v="RS DQLab"/>
    <x v="1"/>
    <s v=""/>
    <s v=""/>
    <s v=""/>
    <n v="25449"/>
    <n v="814368"/>
  </r>
  <r>
    <s v="DQ-03974"/>
    <x v="609"/>
    <x v="1"/>
    <s v="OB0007"/>
    <s v="Vicks Inhaler 0.5 mL"/>
    <s v="Obat Batuk &amp; Pilek"/>
    <s v="OB0007|"/>
    <n v="65"/>
    <m/>
    <s v=""/>
    <s v="RS DQLab"/>
    <x v="1"/>
    <s v=""/>
    <s v=""/>
    <s v=""/>
    <n v="16430"/>
    <n v="1067950"/>
  </r>
  <r>
    <s v="DQ-03975"/>
    <x v="609"/>
    <x v="1"/>
    <s v="OH0004"/>
    <s v="Amlodipine Besilate"/>
    <s v="Obat Hipertensi"/>
    <s v="OH0004|"/>
    <n v="83"/>
    <m/>
    <s v=""/>
    <s v="RS DQLab"/>
    <x v="1"/>
    <s v=""/>
    <s v=""/>
    <s v=""/>
    <n v="7504"/>
    <n v="622832"/>
  </r>
  <r>
    <s v="DQ-03976"/>
    <x v="610"/>
    <x v="1"/>
    <s v="OB0002"/>
    <s v="Decolsen 1 Strip 4 Tablet"/>
    <s v="Obat Batuk &amp; Pilek"/>
    <s v="OB0002|"/>
    <n v="37"/>
    <m/>
    <s v=""/>
    <s v="RS DQLab"/>
    <x v="1"/>
    <s v=""/>
    <s v=""/>
    <s v=""/>
    <n v="2915"/>
    <n v="107855"/>
  </r>
  <r>
    <s v="DQ-03977"/>
    <x v="610"/>
    <x v="1"/>
    <s v="OB0002"/>
    <s v="Decolsen 1 Strip 4 Tablet"/>
    <s v="Obat Batuk &amp; Pilek"/>
    <s v="OB0002|"/>
    <n v="73"/>
    <m/>
    <s v=""/>
    <s v="RS DQLab"/>
    <x v="1"/>
    <s v=""/>
    <s v=""/>
    <s v=""/>
    <n v="2915"/>
    <n v="212795"/>
  </r>
  <r>
    <s v="DQ-03978"/>
    <x v="610"/>
    <x v="1"/>
    <s v="OD0008"/>
    <s v="Bodrex Extra"/>
    <s v="Obat Sakit Kepala &amp; Demam"/>
    <s v="OD0008|"/>
    <n v="15"/>
    <m/>
    <s v=""/>
    <s v="RS DQLab"/>
    <x v="1"/>
    <s v=""/>
    <s v=""/>
    <s v=""/>
    <n v="51753"/>
    <n v="776295"/>
  </r>
  <r>
    <s v="DQ-03979"/>
    <x v="610"/>
    <x v="1"/>
    <s v="OD0008"/>
    <s v="Bodrex Extra"/>
    <s v="Obat Sakit Kepala &amp; Demam"/>
    <s v="OD0008|"/>
    <n v="74"/>
    <m/>
    <s v=""/>
    <s v="RS DQLab"/>
    <x v="1"/>
    <s v=""/>
    <s v=""/>
    <s v=""/>
    <n v="51753"/>
    <n v="3829722"/>
  </r>
  <r>
    <s v="DQ-03980"/>
    <x v="610"/>
    <x v="1"/>
    <s v="OA0005"/>
    <s v="Bedak Heroxyn 150 gr"/>
    <s v="Obat Alergi"/>
    <s v="OA0005|"/>
    <n v="57"/>
    <m/>
    <s v=""/>
    <s v="RS DQLab"/>
    <x v="1"/>
    <s v=""/>
    <s v=""/>
    <s v=""/>
    <n v="17170"/>
    <n v="978690"/>
  </r>
  <r>
    <s v="DQ-03981"/>
    <x v="610"/>
    <x v="1"/>
    <s v="OD0007"/>
    <s v="Sanmol Paracetamol"/>
    <s v="Obat Sakit Kepala &amp; Demam"/>
    <s v="OD0007|"/>
    <n v="107"/>
    <m/>
    <s v=""/>
    <s v="RS DQLab"/>
    <x v="1"/>
    <s v=""/>
    <s v=""/>
    <s v=""/>
    <n v="16261"/>
    <n v="1739927"/>
  </r>
  <r>
    <s v="DQ-03982"/>
    <x v="610"/>
    <x v="1"/>
    <s v="OA0004"/>
    <s v="Bisoprolol Ogb Dexa"/>
    <s v="Obat Alergi"/>
    <s v="OA0004|"/>
    <n v="20"/>
    <m/>
    <s v=""/>
    <s v="RS DQLab"/>
    <x v="1"/>
    <s v=""/>
    <s v=""/>
    <s v=""/>
    <n v="10180"/>
    <n v="203600"/>
  </r>
  <r>
    <s v="DQ-03983"/>
    <x v="611"/>
    <x v="1"/>
    <s v="OB0002"/>
    <s v="Decolsen 1 Strip 4 Tablet"/>
    <s v="Obat Batuk &amp; Pilek"/>
    <s v="OB0002|"/>
    <n v="61"/>
    <m/>
    <s v=""/>
    <s v="RS DQLab"/>
    <x v="1"/>
    <s v=""/>
    <s v=""/>
    <s v=""/>
    <n v="2915"/>
    <n v="177815"/>
  </r>
  <r>
    <s v="DQ-03984"/>
    <x v="611"/>
    <x v="1"/>
    <s v="OD0008"/>
    <s v="Bodrex Extra"/>
    <s v="Obat Sakit Kepala &amp; Demam"/>
    <s v="OD0008|"/>
    <n v="63"/>
    <m/>
    <s v=""/>
    <s v="RS DQLab"/>
    <x v="1"/>
    <s v=""/>
    <s v=""/>
    <s v=""/>
    <n v="51753"/>
    <n v="3260439"/>
  </r>
  <r>
    <s v="DQ-03985"/>
    <x v="611"/>
    <x v="1"/>
    <s v="OH0005"/>
    <s v="Irbesartan"/>
    <s v="Obat Hipertensi"/>
    <s v="OH0005|"/>
    <n v="21"/>
    <m/>
    <s v=""/>
    <s v="RS DQLab"/>
    <x v="1"/>
    <s v=""/>
    <s v=""/>
    <s v=""/>
    <n v="109447"/>
    <n v="2298387"/>
  </r>
  <r>
    <s v="DQ-03986"/>
    <x v="611"/>
    <x v="1"/>
    <s v="OH0003"/>
    <s v="Candesartan Ogb Dexa"/>
    <s v="Obat Hipertensi"/>
    <s v="OH0003|"/>
    <n v="9"/>
    <m/>
    <s v=""/>
    <s v="RS DQLab"/>
    <x v="1"/>
    <s v=""/>
    <s v=""/>
    <s v=""/>
    <n v="5095"/>
    <n v="45855"/>
  </r>
  <r>
    <s v="DQ-03987"/>
    <x v="611"/>
    <x v="1"/>
    <s v="OD0011"/>
    <s v="Paramex Tablet / Obat"/>
    <s v="Obat Sakit Kepala &amp; Demam"/>
    <s v="OD0011|"/>
    <n v="61"/>
    <m/>
    <s v=""/>
    <s v="RS DQLab"/>
    <x v="1"/>
    <s v=""/>
    <s v=""/>
    <s v=""/>
    <n v="2586"/>
    <n v="157746"/>
  </r>
  <r>
    <s v="DQ-03988"/>
    <x v="612"/>
    <x v="1"/>
    <s v="OB0002"/>
    <s v="Decolsen 1 Strip 4 Tablet"/>
    <s v="Obat Batuk &amp; Pilek"/>
    <s v="OB0002|"/>
    <n v="17"/>
    <m/>
    <s v=""/>
    <s v="RS DQLab"/>
    <x v="1"/>
    <s v=""/>
    <s v=""/>
    <s v=""/>
    <n v="2915"/>
    <n v="49555"/>
  </r>
  <r>
    <s v="DQ-03989"/>
    <x v="612"/>
    <x v="1"/>
    <s v="OD0008"/>
    <s v="Bodrex Extra"/>
    <s v="Obat Sakit Kepala &amp; Demam"/>
    <s v="OD0008|"/>
    <n v="3"/>
    <m/>
    <s v=""/>
    <s v="RS DQLab"/>
    <x v="1"/>
    <s v=""/>
    <s v=""/>
    <s v=""/>
    <n v="51753"/>
    <n v="155259"/>
  </r>
  <r>
    <s v="DQ-03990"/>
    <x v="612"/>
    <x v="1"/>
    <s v="OH0005"/>
    <s v="Irbesartan"/>
    <s v="Obat Hipertensi"/>
    <s v="OH0005|"/>
    <n v="2"/>
    <m/>
    <s v=""/>
    <s v="RS DQLab"/>
    <x v="1"/>
    <s v=""/>
    <s v=""/>
    <s v=""/>
    <n v="109447"/>
    <n v="218894"/>
  </r>
  <r>
    <s v="DQ-03991"/>
    <x v="612"/>
    <x v="1"/>
    <s v="OT0001"/>
    <s v="Otilon Ear Drops 8 mL"/>
    <s v="Obat Telinga"/>
    <s v="OT0001|"/>
    <n v="38"/>
    <m/>
    <s v=""/>
    <s v="RS DQLab"/>
    <x v="1"/>
    <s v=""/>
    <s v=""/>
    <s v=""/>
    <n v="55935"/>
    <n v="2125530"/>
  </r>
  <r>
    <s v="DQ-03992"/>
    <x v="612"/>
    <x v="1"/>
    <s v="OK0002"/>
    <s v="Hyperchol 100 MG 12 KPS"/>
    <s v="Obat Kolesterol"/>
    <s v="OK0002|"/>
    <n v="2"/>
    <m/>
    <s v=""/>
    <s v="RS DQLab"/>
    <x v="1"/>
    <s v=""/>
    <s v=""/>
    <s v=""/>
    <n v="43442"/>
    <n v="86884"/>
  </r>
  <r>
    <s v="DQ-03993"/>
    <x v="612"/>
    <x v="1"/>
    <s v="OB0001"/>
    <s v="Neozep Forte 1 Strip 4 Tablet"/>
    <s v="Obat Batuk &amp; Pilek"/>
    <s v="OB0001|"/>
    <n v="169"/>
    <m/>
    <s v=""/>
    <s v="RS DQLab"/>
    <x v="1"/>
    <s v=""/>
    <s v=""/>
    <s v=""/>
    <n v="2338"/>
    <n v="395122"/>
  </r>
  <r>
    <s v="DQ-03994"/>
    <x v="613"/>
    <x v="1"/>
    <s v="OD0008"/>
    <s v="Bodrex Extra"/>
    <s v="Obat Sakit Kepala &amp; Demam"/>
    <s v="OD0008|"/>
    <n v="2"/>
    <m/>
    <s v=""/>
    <s v="RS DQLab"/>
    <x v="1"/>
    <s v=""/>
    <s v=""/>
    <s v=""/>
    <n v="51753"/>
    <n v="103506"/>
  </r>
  <r>
    <s v="DQ-03995"/>
    <x v="613"/>
    <x v="1"/>
    <s v="OD0008"/>
    <s v="Bodrex Extra"/>
    <s v="Obat Sakit Kepala &amp; Demam"/>
    <s v="OD0008|"/>
    <n v="44"/>
    <m/>
    <s v=""/>
    <s v="RS DQLab"/>
    <x v="1"/>
    <s v=""/>
    <s v=""/>
    <s v=""/>
    <n v="51753"/>
    <n v="2277132"/>
  </r>
  <r>
    <s v="DQ-03996"/>
    <x v="613"/>
    <x v="1"/>
    <s v="OT0001"/>
    <s v="Otilon Ear Drops 8 mL"/>
    <s v="Obat Telinga"/>
    <s v="OT0001|"/>
    <n v="48"/>
    <m/>
    <s v=""/>
    <s v="RS DQLab"/>
    <x v="1"/>
    <s v=""/>
    <s v=""/>
    <s v=""/>
    <n v="55935"/>
    <n v="2684880"/>
  </r>
  <r>
    <s v="DQ-03997"/>
    <x v="613"/>
    <x v="1"/>
    <s v="OB0006"/>
    <s v="Ultraflu Box Isi 25 Strip"/>
    <s v="Obat Batuk &amp; Pilek"/>
    <s v="OB0006|"/>
    <n v="119"/>
    <m/>
    <s v=""/>
    <s v="RS DQLab"/>
    <x v="1"/>
    <s v=""/>
    <s v=""/>
    <s v=""/>
    <n v="73805"/>
    <n v="8782795"/>
  </r>
  <r>
    <s v="DQ-03998"/>
    <x v="613"/>
    <x v="1"/>
    <s v="OA0004"/>
    <s v="Bisoprolol Ogb Dexa"/>
    <s v="Obat Alergi"/>
    <s v="OA0004|"/>
    <n v="27"/>
    <m/>
    <s v=""/>
    <s v="RS DQLab"/>
    <x v="1"/>
    <s v=""/>
    <s v=""/>
    <s v=""/>
    <n v="10180"/>
    <n v="274860"/>
  </r>
  <r>
    <s v="DQ-03999"/>
    <x v="613"/>
    <x v="1"/>
    <s v="OD0010"/>
    <s v="Cilostazol Bernofarm"/>
    <s v="Obat Sakit Kepala &amp; Demam"/>
    <s v="OD0010|"/>
    <n v="21"/>
    <m/>
    <s v=""/>
    <s v="RS DQLab"/>
    <x v="1"/>
    <s v=""/>
    <s v=""/>
    <s v=""/>
    <n v="46223"/>
    <n v="970683"/>
  </r>
  <r>
    <s v="DQ-04000"/>
    <x v="614"/>
    <x v="1"/>
    <s v="OD0008"/>
    <s v="Bodrex Extra"/>
    <s v="Obat Sakit Kepala &amp; Demam"/>
    <s v="OD0008|"/>
    <n v="58"/>
    <m/>
    <s v=""/>
    <s v="RS DQLab"/>
    <x v="1"/>
    <s v=""/>
    <s v=""/>
    <s v=""/>
    <n v="51753"/>
    <n v="3001674"/>
  </r>
  <r>
    <s v="DQ-04001"/>
    <x v="614"/>
    <x v="1"/>
    <s v="OD0007"/>
    <s v="Sanmol Paracetamol"/>
    <s v="Obat Sakit Kepala &amp; Demam"/>
    <s v="OD0007|"/>
    <n v="10"/>
    <m/>
    <s v=""/>
    <s v="RS DQLab"/>
    <x v="1"/>
    <s v=""/>
    <s v=""/>
    <s v=""/>
    <n v="16261"/>
    <n v="162610"/>
  </r>
  <r>
    <s v="DQ-04002"/>
    <x v="614"/>
    <x v="1"/>
    <s v="OD0007"/>
    <s v="Sanmol Paracetamol"/>
    <s v="Obat Sakit Kepala &amp; Demam"/>
    <s v="OD0007|"/>
    <n v="13"/>
    <m/>
    <s v=""/>
    <s v="RS DQLab"/>
    <x v="1"/>
    <s v=""/>
    <s v=""/>
    <s v=""/>
    <n v="16261"/>
    <n v="211393"/>
  </r>
  <r>
    <s v="DQ-04003"/>
    <x v="614"/>
    <x v="1"/>
    <s v="OD0007"/>
    <s v="Sanmol Paracetamol"/>
    <s v="Obat Sakit Kepala &amp; Demam"/>
    <s v="OD0007|"/>
    <n v="28"/>
    <m/>
    <s v=""/>
    <s v="RS DQLab"/>
    <x v="1"/>
    <s v=""/>
    <s v=""/>
    <s v=""/>
    <n v="16261"/>
    <n v="455308"/>
  </r>
  <r>
    <s v="DQ-04004"/>
    <x v="614"/>
    <x v="1"/>
    <s v="OD0001"/>
    <s v="Koolfever"/>
    <s v="Obat Sakit Kepala &amp; Demam"/>
    <s v="OD0001|"/>
    <n v="6"/>
    <m/>
    <s v=""/>
    <s v="RS DQLab"/>
    <x v="1"/>
    <s v=""/>
    <s v=""/>
    <s v=""/>
    <n v="7620"/>
    <n v="45720"/>
  </r>
  <r>
    <s v="DQ-04005"/>
    <x v="614"/>
    <x v="1"/>
    <s v="OB0007"/>
    <s v="Vicks Inhaler 0.5 mL"/>
    <s v="Obat Batuk &amp; Pilek"/>
    <s v="OB0007|"/>
    <n v="68"/>
    <m/>
    <s v=""/>
    <s v="RS DQLab"/>
    <x v="1"/>
    <s v=""/>
    <s v=""/>
    <s v=""/>
    <n v="16430"/>
    <n v="1117240"/>
  </r>
  <r>
    <s v="DQ-04006"/>
    <x v="615"/>
    <x v="1"/>
    <s v="OD0008"/>
    <s v="Bodrex Extra"/>
    <s v="Obat Sakit Kepala &amp; Demam"/>
    <s v="OD0008|"/>
    <n v="3"/>
    <m/>
    <s v=""/>
    <s v="RS DQLab"/>
    <x v="1"/>
    <s v=""/>
    <s v=""/>
    <s v=""/>
    <n v="51753"/>
    <n v="155259"/>
  </r>
  <r>
    <s v="DQ-04007"/>
    <x v="615"/>
    <x v="1"/>
    <s v="OD0008"/>
    <s v="Bodrex Extra"/>
    <s v="Obat Sakit Kepala &amp; Demam"/>
    <s v="OD0008|"/>
    <n v="45"/>
    <m/>
    <s v=""/>
    <s v="RS DQLab"/>
    <x v="1"/>
    <s v=""/>
    <s v=""/>
    <s v=""/>
    <n v="51753"/>
    <n v="2328885"/>
  </r>
  <r>
    <s v="DQ-04008"/>
    <x v="615"/>
    <x v="1"/>
    <s v="OA0005"/>
    <s v="Bedak Heroxyn 150 gr"/>
    <s v="Obat Alergi"/>
    <s v="OA0005|"/>
    <n v="45"/>
    <m/>
    <s v=""/>
    <s v="RS DQLab"/>
    <x v="1"/>
    <s v=""/>
    <s v=""/>
    <s v=""/>
    <n v="17170"/>
    <n v="772650"/>
  </r>
  <r>
    <s v="DQ-04009"/>
    <x v="615"/>
    <x v="1"/>
    <s v="OB0006"/>
    <s v="Ultraflu Box Isi 25 Strip"/>
    <s v="Obat Batuk &amp; Pilek"/>
    <s v="OB0006|"/>
    <n v="1"/>
    <m/>
    <s v=""/>
    <s v="RS DQLab"/>
    <x v="1"/>
    <s v=""/>
    <s v=""/>
    <s v=""/>
    <n v="73805"/>
    <n v="73805"/>
  </r>
  <r>
    <s v="DQ-04010"/>
    <x v="615"/>
    <x v="1"/>
    <s v="OB0001"/>
    <s v="Neozep Forte 1 Strip 4 Tablet"/>
    <s v="Obat Batuk &amp; Pilek"/>
    <s v="OB0001|"/>
    <n v="5"/>
    <m/>
    <s v=""/>
    <s v="RS DQLab"/>
    <x v="1"/>
    <s v=""/>
    <s v=""/>
    <s v=""/>
    <n v="2338"/>
    <n v="11690"/>
  </r>
  <r>
    <s v="DQ-04011"/>
    <x v="616"/>
    <x v="1"/>
    <s v="OD0008"/>
    <s v="Bodrex Extra"/>
    <s v="Obat Sakit Kepala &amp; Demam"/>
    <s v="OD0008|"/>
    <n v="81"/>
    <m/>
    <s v=""/>
    <s v="RS DQLab"/>
    <x v="1"/>
    <s v=""/>
    <s v=""/>
    <s v=""/>
    <n v="51753"/>
    <n v="4191993"/>
  </r>
  <r>
    <s v="DQ-04012"/>
    <x v="616"/>
    <x v="1"/>
    <s v="OA0005"/>
    <s v="Bedak Heroxyn 150 gr"/>
    <s v="Obat Alergi"/>
    <s v="OA0005|"/>
    <n v="51"/>
    <m/>
    <s v=""/>
    <s v="RS DQLab"/>
    <x v="1"/>
    <s v=""/>
    <s v=""/>
    <s v=""/>
    <n v="17170"/>
    <n v="875670"/>
  </r>
  <r>
    <s v="DQ-04013"/>
    <x v="616"/>
    <x v="1"/>
    <s v="OH0003"/>
    <s v="Candesartan Ogb Dexa"/>
    <s v="Obat Hipertensi"/>
    <s v="OH0003|"/>
    <n v="40"/>
    <m/>
    <s v=""/>
    <s v="RS DQLab"/>
    <x v="1"/>
    <s v=""/>
    <s v=""/>
    <s v=""/>
    <n v="5095"/>
    <n v="203800"/>
  </r>
  <r>
    <s v="DQ-04014"/>
    <x v="616"/>
    <x v="1"/>
    <s v="OH0004"/>
    <s v="Amlodipine Besilate"/>
    <s v="Obat Hipertensi"/>
    <s v="OH0004|"/>
    <n v="14"/>
    <m/>
    <s v=""/>
    <s v="RS DQLab"/>
    <x v="1"/>
    <s v=""/>
    <s v=""/>
    <s v=""/>
    <n v="7504"/>
    <n v="105056"/>
  </r>
  <r>
    <s v="DQ-04015"/>
    <x v="616"/>
    <x v="1"/>
    <s v="OB0001"/>
    <s v="Neozep Forte 1 Strip 4 Tablet"/>
    <s v="Obat Batuk &amp; Pilek"/>
    <s v="OB0001|"/>
    <n v="26"/>
    <m/>
    <s v=""/>
    <s v="RS DQLab"/>
    <x v="1"/>
    <s v=""/>
    <s v=""/>
    <s v=""/>
    <n v="2338"/>
    <n v="60788"/>
  </r>
  <r>
    <s v="DQ-04016"/>
    <x v="617"/>
    <x v="1"/>
    <s v="OB0002"/>
    <s v="Decolsen 1 Strip 4 Tablet"/>
    <s v="Obat Batuk &amp; Pilek"/>
    <s v="OB0002|"/>
    <n v="73"/>
    <m/>
    <s v=""/>
    <s v="RS DQLab"/>
    <x v="1"/>
    <s v=""/>
    <s v=""/>
    <s v=""/>
    <n v="2915"/>
    <n v="212795"/>
  </r>
  <r>
    <s v="DQ-04017"/>
    <x v="617"/>
    <x v="1"/>
    <s v="OD0008"/>
    <s v="Bodrex Extra"/>
    <s v="Obat Sakit Kepala &amp; Demam"/>
    <s v="OD0008|"/>
    <n v="49"/>
    <m/>
    <s v=""/>
    <s v="RS DQLab"/>
    <x v="1"/>
    <s v=""/>
    <s v=""/>
    <s v=""/>
    <n v="51753"/>
    <n v="2535897"/>
  </r>
  <r>
    <s v="DQ-04018"/>
    <x v="617"/>
    <x v="1"/>
    <s v="OD0008"/>
    <s v="Bodrex Extra"/>
    <s v="Obat Sakit Kepala &amp; Demam"/>
    <s v="OD0008|"/>
    <n v="53"/>
    <m/>
    <s v=""/>
    <s v="RS DQLab"/>
    <x v="1"/>
    <s v=""/>
    <s v=""/>
    <s v=""/>
    <n v="51753"/>
    <n v="2742909"/>
  </r>
  <r>
    <s v="DQ-04019"/>
    <x v="617"/>
    <x v="1"/>
    <s v="OA0005"/>
    <s v="Bedak Heroxyn 150 gr"/>
    <s v="Obat Alergi"/>
    <s v="OA0005|"/>
    <n v="2"/>
    <m/>
    <s v=""/>
    <s v="RS DQLab"/>
    <x v="1"/>
    <s v=""/>
    <s v=""/>
    <s v=""/>
    <n v="17170"/>
    <n v="34340"/>
  </r>
  <r>
    <s v="DQ-04020"/>
    <x v="617"/>
    <x v="1"/>
    <s v="OD0007"/>
    <s v="Sanmol Paracetamol"/>
    <s v="Obat Sakit Kepala &amp; Demam"/>
    <s v="OD0007|"/>
    <n v="2"/>
    <m/>
    <s v=""/>
    <s v="RS DQLab"/>
    <x v="1"/>
    <s v=""/>
    <s v=""/>
    <s v=""/>
    <n v="16261"/>
    <n v="32522"/>
  </r>
  <r>
    <s v="DQ-04021"/>
    <x v="617"/>
    <x v="1"/>
    <s v="OD0011"/>
    <s v="Paramex Tablet / Obat"/>
    <s v="Obat Sakit Kepala &amp; Demam"/>
    <s v="OD0011|"/>
    <n v="8"/>
    <m/>
    <s v=""/>
    <s v="RS DQLab"/>
    <x v="1"/>
    <s v=""/>
    <s v=""/>
    <s v=""/>
    <n v="2586"/>
    <n v="20688"/>
  </r>
  <r>
    <s v="DQ-04022"/>
    <x v="617"/>
    <x v="1"/>
    <s v="OH0001"/>
    <s v="Carditens"/>
    <s v="Obat Hipertensi"/>
    <s v="OH0001|"/>
    <n v="95"/>
    <m/>
    <s v=""/>
    <s v="RS DQLab"/>
    <x v="1"/>
    <s v=""/>
    <s v=""/>
    <s v=""/>
    <n v="100900"/>
    <n v="9585500"/>
  </r>
  <r>
    <s v="DQ-04023"/>
    <x v="617"/>
    <x v="1"/>
    <s v="OB0001"/>
    <s v="Neozep Forte 1 Strip 4 Tablet"/>
    <s v="Obat Batuk &amp; Pilek"/>
    <s v="OB0001|"/>
    <n v="11"/>
    <m/>
    <s v=""/>
    <s v="RS DQLab"/>
    <x v="1"/>
    <s v=""/>
    <s v=""/>
    <s v=""/>
    <n v="2338"/>
    <n v="25718"/>
  </r>
  <r>
    <s v="DQ-04024"/>
    <x v="617"/>
    <x v="1"/>
    <s v="OH0002"/>
    <s v="Concor 5MG Strip 10"/>
    <s v="Obat Hipertensi"/>
    <s v="OH0002|"/>
    <n v="53"/>
    <m/>
    <s v=""/>
    <s v="RS DQLab"/>
    <x v="1"/>
    <s v=""/>
    <s v=""/>
    <s v=""/>
    <n v="103632"/>
    <n v="5492496"/>
  </r>
  <r>
    <s v="DQ-04025"/>
    <x v="618"/>
    <x v="1"/>
    <s v="OB0002"/>
    <s v="Decolsen 1 Strip 4 Tablet"/>
    <s v="Obat Batuk &amp; Pilek"/>
    <s v="OB0002|"/>
    <n v="22"/>
    <m/>
    <s v=""/>
    <s v="RS DQLab"/>
    <x v="1"/>
    <s v=""/>
    <s v=""/>
    <s v=""/>
    <n v="2915"/>
    <n v="64130"/>
  </r>
  <r>
    <s v="DQ-04026"/>
    <x v="618"/>
    <x v="1"/>
    <s v="OA0005"/>
    <s v="Bedak Heroxyn 150 gr"/>
    <s v="Obat Alergi"/>
    <s v="OA0005|"/>
    <n v="39"/>
    <m/>
    <s v=""/>
    <s v="RS DQLab"/>
    <x v="1"/>
    <s v=""/>
    <s v=""/>
    <s v=""/>
    <n v="17170"/>
    <n v="669630"/>
  </r>
  <r>
    <s v="DQ-04027"/>
    <x v="618"/>
    <x v="1"/>
    <s v="OH0005"/>
    <s v="Irbesartan"/>
    <s v="Obat Hipertensi"/>
    <s v="OH0005|"/>
    <n v="51"/>
    <m/>
    <s v=""/>
    <s v="RS DQLab"/>
    <x v="1"/>
    <s v=""/>
    <s v=""/>
    <s v=""/>
    <n v="109447"/>
    <n v="5581797"/>
  </r>
  <r>
    <s v="DQ-04028"/>
    <x v="618"/>
    <x v="1"/>
    <s v="OH0005"/>
    <s v="Irbesartan"/>
    <s v="Obat Hipertensi"/>
    <s v="OH0005|"/>
    <n v="1"/>
    <m/>
    <s v=""/>
    <s v="RS DQLab"/>
    <x v="1"/>
    <s v=""/>
    <s v=""/>
    <s v=""/>
    <n v="109447"/>
    <n v="109447"/>
  </r>
  <r>
    <s v="DQ-04029"/>
    <x v="618"/>
    <x v="1"/>
    <s v="OD0007"/>
    <s v="Sanmol Paracetamol"/>
    <s v="Obat Sakit Kepala &amp; Demam"/>
    <s v="OD0007|"/>
    <n v="20"/>
    <m/>
    <s v=""/>
    <s v="RS DQLab"/>
    <x v="1"/>
    <s v=""/>
    <s v=""/>
    <s v=""/>
    <n v="16261"/>
    <n v="325220"/>
  </r>
  <r>
    <s v="DQ-04030"/>
    <x v="618"/>
    <x v="1"/>
    <s v="OD0007"/>
    <s v="Sanmol Paracetamol"/>
    <s v="Obat Sakit Kepala &amp; Demam"/>
    <s v="OD0007|"/>
    <n v="124"/>
    <m/>
    <s v=""/>
    <s v="RS DQLab"/>
    <x v="1"/>
    <s v=""/>
    <s v=""/>
    <s v=""/>
    <n v="16261"/>
    <n v="2016364"/>
  </r>
  <r>
    <s v="DQ-04031"/>
    <x v="618"/>
    <x v="1"/>
    <s v="OD0011"/>
    <s v="Paramex Tablet / Obat"/>
    <s v="Obat Sakit Kepala &amp; Demam"/>
    <s v="OD0011|"/>
    <n v="27"/>
    <m/>
    <s v=""/>
    <s v="RS DQLab"/>
    <x v="1"/>
    <s v=""/>
    <s v=""/>
    <s v=""/>
    <n v="2586"/>
    <n v="69822"/>
  </r>
  <r>
    <s v="DQ-04032"/>
    <x v="618"/>
    <x v="1"/>
    <s v="OH0001"/>
    <s v="Carditens"/>
    <s v="Obat Hipertensi"/>
    <s v="OH0001|"/>
    <n v="177"/>
    <m/>
    <s v=""/>
    <s v="RS DQLab"/>
    <x v="1"/>
    <s v=""/>
    <s v=""/>
    <s v=""/>
    <n v="100900"/>
    <n v="17859300"/>
  </r>
  <r>
    <s v="DQ-04033"/>
    <x v="618"/>
    <x v="1"/>
    <s v="OA0004"/>
    <s v="Bisoprolol Ogb Dexa"/>
    <s v="Obat Alergi"/>
    <s v="OA0004|"/>
    <n v="24"/>
    <m/>
    <s v=""/>
    <s v="RS DQLab"/>
    <x v="1"/>
    <s v=""/>
    <s v=""/>
    <s v=""/>
    <n v="10180"/>
    <n v="244320"/>
  </r>
  <r>
    <s v="DQ-04034"/>
    <x v="619"/>
    <x v="1"/>
    <s v="OD0008"/>
    <s v="Bodrex Extra"/>
    <s v="Obat Sakit Kepala &amp; Demam"/>
    <s v="OD0008|"/>
    <n v="16"/>
    <m/>
    <s v=""/>
    <s v="RS DQLab"/>
    <x v="1"/>
    <s v=""/>
    <s v=""/>
    <s v=""/>
    <n v="51753"/>
    <n v="828048"/>
  </r>
  <r>
    <s v="DQ-04035"/>
    <x v="619"/>
    <x v="1"/>
    <s v="OA0005"/>
    <s v="Bedak Heroxyn 150 gr"/>
    <s v="Obat Alergi"/>
    <s v="OA0005|"/>
    <n v="23"/>
    <m/>
    <s v=""/>
    <s v="RS DQLab"/>
    <x v="1"/>
    <s v=""/>
    <s v=""/>
    <s v=""/>
    <n v="17170"/>
    <n v="394910"/>
  </r>
  <r>
    <s v="DQ-04036"/>
    <x v="619"/>
    <x v="1"/>
    <s v="OA0005"/>
    <s v="Bedak Heroxyn 150 gr"/>
    <s v="Obat Alergi"/>
    <s v="OA0005|"/>
    <n v="11"/>
    <m/>
    <s v=""/>
    <s v="RS DQLab"/>
    <x v="1"/>
    <s v=""/>
    <s v=""/>
    <s v=""/>
    <n v="17170"/>
    <n v="188870"/>
  </r>
  <r>
    <s v="DQ-04037"/>
    <x v="619"/>
    <x v="1"/>
    <s v="OA0005"/>
    <s v="Bedak Heroxyn 150 gr"/>
    <s v="Obat Alergi"/>
    <s v="OA0005|"/>
    <n v="60"/>
    <m/>
    <s v=""/>
    <s v="RS DQLab"/>
    <x v="1"/>
    <s v=""/>
    <s v=""/>
    <s v=""/>
    <n v="17170"/>
    <n v="1030200"/>
  </r>
  <r>
    <s v="DQ-04038"/>
    <x v="619"/>
    <x v="1"/>
    <s v="OH0005"/>
    <s v="Irbesartan"/>
    <s v="Obat Hipertensi"/>
    <s v="OH0005|"/>
    <n v="13"/>
    <m/>
    <s v=""/>
    <s v="RS DQLab"/>
    <x v="1"/>
    <s v=""/>
    <s v=""/>
    <s v=""/>
    <n v="109447"/>
    <n v="1422811"/>
  </r>
  <r>
    <s v="DQ-04039"/>
    <x v="619"/>
    <x v="1"/>
    <s v="OH0005"/>
    <s v="Irbesartan"/>
    <s v="Obat Hipertensi"/>
    <s v="OH0005|"/>
    <n v="33"/>
    <m/>
    <s v=""/>
    <s v="RS DQLab"/>
    <x v="1"/>
    <s v=""/>
    <s v=""/>
    <s v=""/>
    <n v="109447"/>
    <n v="3611751"/>
  </r>
  <r>
    <s v="DQ-04040"/>
    <x v="620"/>
    <x v="1"/>
    <s v="OB0002"/>
    <s v="Decolsen 1 Strip 4 Tablet"/>
    <s v="Obat Batuk &amp; Pilek"/>
    <s v="OB0002|"/>
    <n v="2"/>
    <m/>
    <s v=""/>
    <s v="RS DQLab"/>
    <x v="1"/>
    <s v=""/>
    <s v=""/>
    <s v=""/>
    <n v="2915"/>
    <n v="5830"/>
  </r>
  <r>
    <s v="DQ-04041"/>
    <x v="620"/>
    <x v="1"/>
    <s v="OD0008"/>
    <s v="Bodrex Extra"/>
    <s v="Obat Sakit Kepala &amp; Demam"/>
    <s v="OD0008|"/>
    <n v="19"/>
    <m/>
    <s v=""/>
    <s v="RS DQLab"/>
    <x v="1"/>
    <s v=""/>
    <s v=""/>
    <s v=""/>
    <n v="51753"/>
    <n v="983307"/>
  </r>
  <r>
    <s v="DQ-04042"/>
    <x v="620"/>
    <x v="1"/>
    <s v="OA0005"/>
    <s v="Bedak Heroxyn 150 gr"/>
    <s v="Obat Alergi"/>
    <s v="OA0005|"/>
    <n v="6"/>
    <m/>
    <s v=""/>
    <s v="RS DQLab"/>
    <x v="1"/>
    <s v=""/>
    <s v=""/>
    <s v=""/>
    <n v="17170"/>
    <n v="103020"/>
  </r>
  <r>
    <s v="DQ-04043"/>
    <x v="620"/>
    <x v="1"/>
    <s v="OA0005"/>
    <s v="Bedak Heroxyn 150 gr"/>
    <s v="Obat Alergi"/>
    <s v="OA0005|"/>
    <n v="28"/>
    <m/>
    <s v=""/>
    <s v="RS DQLab"/>
    <x v="1"/>
    <s v=""/>
    <s v=""/>
    <s v=""/>
    <n v="17170"/>
    <n v="480760"/>
  </r>
  <r>
    <s v="DQ-04044"/>
    <x v="620"/>
    <x v="1"/>
    <s v="OH0005"/>
    <s v="Irbesartan"/>
    <s v="Obat Hipertensi"/>
    <s v="OH0005|"/>
    <n v="46"/>
    <m/>
    <s v=""/>
    <s v="RS DQLab"/>
    <x v="1"/>
    <s v=""/>
    <s v=""/>
    <s v=""/>
    <n v="109447"/>
    <n v="5034562"/>
  </r>
  <r>
    <s v="DQ-04045"/>
    <x v="620"/>
    <x v="1"/>
    <s v="OH0005"/>
    <s v="Irbesartan"/>
    <s v="Obat Hipertensi"/>
    <s v="OH0005|"/>
    <n v="52"/>
    <m/>
    <s v=""/>
    <s v="RS DQLab"/>
    <x v="1"/>
    <s v=""/>
    <s v=""/>
    <s v=""/>
    <n v="109447"/>
    <n v="5691244"/>
  </r>
  <r>
    <s v="DQ-04046"/>
    <x v="620"/>
    <x v="1"/>
    <s v="OT0001"/>
    <s v="Otilon Ear Drops 8 mL"/>
    <s v="Obat Telinga"/>
    <s v="OT0001|"/>
    <n v="44"/>
    <m/>
    <s v=""/>
    <s v="RS DQLab"/>
    <x v="1"/>
    <s v=""/>
    <s v=""/>
    <s v=""/>
    <n v="55935"/>
    <n v="2461140"/>
  </r>
  <r>
    <s v="DQ-04047"/>
    <x v="620"/>
    <x v="1"/>
    <s v="OD0007"/>
    <s v="Sanmol Paracetamol"/>
    <s v="Obat Sakit Kepala &amp; Demam"/>
    <s v="OD0007|"/>
    <n v="103"/>
    <m/>
    <s v=""/>
    <s v="RS DQLab"/>
    <x v="1"/>
    <s v=""/>
    <s v=""/>
    <s v=""/>
    <n v="16261"/>
    <n v="1674883"/>
  </r>
  <r>
    <s v="DQ-04048"/>
    <x v="620"/>
    <x v="1"/>
    <s v="OD0007"/>
    <s v="Sanmol Paracetamol"/>
    <s v="Obat Sakit Kepala &amp; Demam"/>
    <s v="OD0007|"/>
    <n v="82"/>
    <m/>
    <s v=""/>
    <s v="RS DQLab"/>
    <x v="1"/>
    <s v=""/>
    <s v=""/>
    <s v=""/>
    <n v="16261"/>
    <n v="1333402"/>
  </r>
  <r>
    <s v="DQ-04049"/>
    <x v="620"/>
    <x v="1"/>
    <s v="OB0001"/>
    <s v="Neozep Forte 1 Strip 4 Tablet"/>
    <s v="Obat Batuk &amp; Pilek"/>
    <s v="OB0001|"/>
    <n v="336"/>
    <m/>
    <s v=""/>
    <s v="RS DQLab"/>
    <x v="1"/>
    <s v=""/>
    <s v=""/>
    <s v=""/>
    <n v="2338"/>
    <n v="785568"/>
  </r>
  <r>
    <s v="DQ-04050"/>
    <x v="620"/>
    <x v="1"/>
    <s v="OD0010"/>
    <s v="Cilostazol Bernofarm"/>
    <s v="Obat Sakit Kepala &amp; Demam"/>
    <s v="OD0010|"/>
    <n v="1"/>
    <m/>
    <s v=""/>
    <s v="RS DQLab"/>
    <x v="1"/>
    <s v=""/>
    <s v=""/>
    <s v=""/>
    <n v="46223"/>
    <n v="46223"/>
  </r>
  <r>
    <s v="DQ-04051"/>
    <x v="621"/>
    <x v="1"/>
    <s v="OH0005"/>
    <s v="Irbesartan"/>
    <s v="Obat Hipertensi"/>
    <s v="OH0005|"/>
    <n v="11"/>
    <m/>
    <s v=""/>
    <s v="RS DQLab"/>
    <x v="1"/>
    <s v=""/>
    <s v=""/>
    <s v=""/>
    <n v="109447"/>
    <n v="1203917"/>
  </r>
  <r>
    <s v="DQ-04052"/>
    <x v="621"/>
    <x v="1"/>
    <s v="OT0001"/>
    <s v="Otilon Ear Drops 8 mL"/>
    <s v="Obat Telinga"/>
    <s v="OT0001|"/>
    <n v="24"/>
    <m/>
    <s v=""/>
    <s v="RS DQLab"/>
    <x v="1"/>
    <s v=""/>
    <s v=""/>
    <s v=""/>
    <n v="55935"/>
    <n v="1342440"/>
  </r>
  <r>
    <s v="DQ-04053"/>
    <x v="621"/>
    <x v="1"/>
    <s v="OA0006"/>
    <s v="Dexteem Box Plus 100 Tablet"/>
    <s v="Obat Alergi"/>
    <s v="OA0006|"/>
    <n v="5"/>
    <m/>
    <s v=""/>
    <s v="RS DQLab"/>
    <x v="1"/>
    <s v=""/>
    <s v=""/>
    <s v=""/>
    <n v="25449"/>
    <n v="127245"/>
  </r>
  <r>
    <s v="DQ-04054"/>
    <x v="621"/>
    <x v="1"/>
    <s v="OD0001"/>
    <s v="Koolfever"/>
    <s v="Obat Sakit Kepala &amp; Demam"/>
    <s v="OD0001|"/>
    <n v="25"/>
    <m/>
    <s v=""/>
    <s v="RS DQLab"/>
    <x v="1"/>
    <s v=""/>
    <s v=""/>
    <s v=""/>
    <n v="7620"/>
    <n v="190500"/>
  </r>
  <r>
    <s v="DQ-04055"/>
    <x v="622"/>
    <x v="1"/>
    <s v="OB0002"/>
    <s v="Decolsen 1 Strip 4 Tablet"/>
    <s v="Obat Batuk &amp; Pilek"/>
    <s v="OB0002|"/>
    <n v="30"/>
    <m/>
    <s v=""/>
    <s v="RS DQLab"/>
    <x v="1"/>
    <s v=""/>
    <s v=""/>
    <s v=""/>
    <n v="2915"/>
    <n v="87450"/>
  </r>
  <r>
    <s v="DQ-04056"/>
    <x v="622"/>
    <x v="1"/>
    <s v="OA0005"/>
    <s v="Bedak Heroxyn 150 gr"/>
    <s v="Obat Alergi"/>
    <s v="OA0005|"/>
    <n v="63"/>
    <m/>
    <s v=""/>
    <s v="RS DQLab"/>
    <x v="1"/>
    <s v=""/>
    <s v=""/>
    <s v=""/>
    <n v="17170"/>
    <n v="1081710"/>
  </r>
  <r>
    <s v="DQ-04057"/>
    <x v="622"/>
    <x v="1"/>
    <s v="OT0001"/>
    <s v="Otilon Ear Drops 8 mL"/>
    <s v="Obat Telinga"/>
    <s v="OT0001|"/>
    <n v="32"/>
    <m/>
    <s v=""/>
    <s v="RS DQLab"/>
    <x v="1"/>
    <s v=""/>
    <s v=""/>
    <s v=""/>
    <n v="55935"/>
    <n v="1789920"/>
  </r>
  <r>
    <s v="DQ-04058"/>
    <x v="622"/>
    <x v="1"/>
    <s v="OT0001"/>
    <s v="Otilon Ear Drops 8 mL"/>
    <s v="Obat Telinga"/>
    <s v="OT0001|"/>
    <n v="41"/>
    <m/>
    <s v=""/>
    <s v="RS DQLab"/>
    <x v="1"/>
    <s v=""/>
    <s v=""/>
    <s v=""/>
    <n v="55935"/>
    <n v="2293335"/>
  </r>
  <r>
    <s v="DQ-04059"/>
    <x v="622"/>
    <x v="1"/>
    <s v="OD0011"/>
    <s v="Paramex Tablet / Obat"/>
    <s v="Obat Sakit Kepala &amp; Demam"/>
    <s v="OD0011|"/>
    <n v="6"/>
    <m/>
    <s v=""/>
    <s v="RS DQLab"/>
    <x v="1"/>
    <s v=""/>
    <s v=""/>
    <s v=""/>
    <n v="2586"/>
    <n v="15516"/>
  </r>
  <r>
    <s v="DQ-04060"/>
    <x v="622"/>
    <x v="1"/>
    <s v="OK0002"/>
    <s v="Hyperchol 100 MG 12 KPS"/>
    <s v="Obat Kolesterol"/>
    <s v="OK0002|"/>
    <n v="29"/>
    <m/>
    <s v=""/>
    <s v="RS DQLab"/>
    <x v="1"/>
    <s v=""/>
    <s v=""/>
    <s v=""/>
    <n v="43442"/>
    <n v="1259818"/>
  </r>
  <r>
    <s v="DQ-04061"/>
    <x v="622"/>
    <x v="1"/>
    <s v="OK0002"/>
    <s v="Hyperchol 100 MG 12 KPS"/>
    <s v="Obat Kolesterol"/>
    <s v="OK0002|"/>
    <n v="2"/>
    <m/>
    <s v=""/>
    <s v="RS DQLab"/>
    <x v="1"/>
    <s v=""/>
    <s v=""/>
    <s v=""/>
    <n v="43442"/>
    <n v="86884"/>
  </r>
  <r>
    <s v="DQ-04062"/>
    <x v="623"/>
    <x v="1"/>
    <s v="OB0002"/>
    <s v="Decolsen 1 Strip 4 Tablet"/>
    <s v="Obat Batuk &amp; Pilek"/>
    <s v="OB0002|"/>
    <n v="31"/>
    <m/>
    <s v=""/>
    <s v="RS DQLab"/>
    <x v="1"/>
    <s v=""/>
    <s v=""/>
    <s v=""/>
    <n v="2915"/>
    <n v="90365"/>
  </r>
  <r>
    <s v="DQ-04063"/>
    <x v="623"/>
    <x v="1"/>
    <s v="OD0008"/>
    <s v="Bodrex Extra"/>
    <s v="Obat Sakit Kepala &amp; Demam"/>
    <s v="OD0008|"/>
    <n v="67"/>
    <m/>
    <s v=""/>
    <s v="RS DQLab"/>
    <x v="1"/>
    <s v=""/>
    <s v=""/>
    <s v=""/>
    <n v="51753"/>
    <n v="3467451"/>
  </r>
  <r>
    <s v="DQ-04064"/>
    <x v="623"/>
    <x v="1"/>
    <s v="OA0005"/>
    <s v="Bedak Heroxyn 150 gr"/>
    <s v="Obat Alergi"/>
    <s v="OA0005|"/>
    <n v="31"/>
    <m/>
    <s v=""/>
    <s v="RS DQLab"/>
    <x v="1"/>
    <s v=""/>
    <s v=""/>
    <s v=""/>
    <n v="17170"/>
    <n v="532270"/>
  </r>
  <r>
    <s v="DQ-04065"/>
    <x v="623"/>
    <x v="1"/>
    <s v="OD0009"/>
    <s v="Sanmol 500 MG 4 Tablet"/>
    <s v="Obat Sakit Kepala &amp; Demam"/>
    <s v="OD0009|"/>
    <n v="15"/>
    <m/>
    <s v=""/>
    <s v="RS DQLab"/>
    <x v="1"/>
    <s v=""/>
    <s v=""/>
    <s v=""/>
    <n v="1619"/>
    <n v="24285"/>
  </r>
  <r>
    <s v="DQ-04066"/>
    <x v="623"/>
    <x v="1"/>
    <s v="OD0009"/>
    <s v="Sanmol 500 MG 4 Tablet"/>
    <s v="Obat Sakit Kepala &amp; Demam"/>
    <s v="OD0009|"/>
    <n v="30"/>
    <m/>
    <s v=""/>
    <s v="RS DQLab"/>
    <x v="1"/>
    <s v=""/>
    <s v=""/>
    <s v=""/>
    <n v="1619"/>
    <n v="48570"/>
  </r>
  <r>
    <s v="DQ-04067"/>
    <x v="623"/>
    <x v="1"/>
    <s v="OB0006"/>
    <s v="Ultraflu Box Isi 25 Strip"/>
    <s v="Obat Batuk &amp; Pilek"/>
    <s v="OB0006|"/>
    <n v="2"/>
    <m/>
    <s v=""/>
    <s v="RS DQLab"/>
    <x v="1"/>
    <s v=""/>
    <s v=""/>
    <s v=""/>
    <n v="73805"/>
    <n v="147610"/>
  </r>
  <r>
    <s v="DQ-04068"/>
    <x v="623"/>
    <x v="1"/>
    <s v="OH0001"/>
    <s v="Carditens"/>
    <s v="Obat Hipertensi"/>
    <s v="OH0001|"/>
    <n v="534"/>
    <m/>
    <s v=""/>
    <s v="RS DQLab"/>
    <x v="1"/>
    <s v=""/>
    <s v=""/>
    <s v=""/>
    <n v="100900"/>
    <n v="53880600"/>
  </r>
  <r>
    <s v="DQ-04069"/>
    <x v="623"/>
    <x v="1"/>
    <s v="OB0007"/>
    <s v="Vicks Inhaler 0.5 mL"/>
    <s v="Obat Batuk &amp; Pilek"/>
    <s v="OB0007|"/>
    <n v="48"/>
    <m/>
    <s v=""/>
    <s v="RS DQLab"/>
    <x v="1"/>
    <s v=""/>
    <s v=""/>
    <s v=""/>
    <n v="16430"/>
    <n v="788640"/>
  </r>
  <r>
    <s v="DQ-04070"/>
    <x v="624"/>
    <x v="1"/>
    <s v="OD0008"/>
    <s v="Bodrex Extra"/>
    <s v="Obat Sakit Kepala &amp; Demam"/>
    <s v="OD0008|"/>
    <n v="82"/>
    <m/>
    <s v=""/>
    <s v="RS DQLab"/>
    <x v="1"/>
    <s v=""/>
    <s v=""/>
    <s v=""/>
    <n v="51753"/>
    <n v="4243746"/>
  </r>
  <r>
    <s v="DQ-04071"/>
    <x v="624"/>
    <x v="1"/>
    <s v="OD0008"/>
    <s v="Bodrex Extra"/>
    <s v="Obat Sakit Kepala &amp; Demam"/>
    <s v="OD0008|"/>
    <n v="2"/>
    <m/>
    <s v=""/>
    <s v="RS DQLab"/>
    <x v="1"/>
    <s v=""/>
    <s v=""/>
    <s v=""/>
    <n v="51753"/>
    <n v="103506"/>
  </r>
  <r>
    <s v="DQ-04072"/>
    <x v="624"/>
    <x v="1"/>
    <s v="OA0005"/>
    <s v="Bedak Heroxyn 150 gr"/>
    <s v="Obat Alergi"/>
    <s v="OA0005|"/>
    <n v="10"/>
    <m/>
    <s v=""/>
    <s v="RS DQLab"/>
    <x v="1"/>
    <s v=""/>
    <s v=""/>
    <s v=""/>
    <n v="17170"/>
    <n v="171700"/>
  </r>
  <r>
    <s v="DQ-04073"/>
    <x v="624"/>
    <x v="1"/>
    <s v="OH0005"/>
    <s v="Irbesartan"/>
    <s v="Obat Hipertensi"/>
    <s v="OH0005|"/>
    <n v="22"/>
    <m/>
    <s v=""/>
    <s v="RS DQLab"/>
    <x v="1"/>
    <s v=""/>
    <s v=""/>
    <s v=""/>
    <n v="109447"/>
    <n v="2407834"/>
  </r>
  <r>
    <s v="DQ-04074"/>
    <x v="624"/>
    <x v="1"/>
    <s v="OH0001"/>
    <s v="Carditens"/>
    <s v="Obat Hipertensi"/>
    <s v="OH0001|"/>
    <n v="48"/>
    <m/>
    <s v=""/>
    <s v="RS DQLab"/>
    <x v="1"/>
    <s v=""/>
    <s v=""/>
    <s v=""/>
    <n v="100900"/>
    <n v="4843200"/>
  </r>
  <r>
    <s v="DQ-04075"/>
    <x v="624"/>
    <x v="1"/>
    <s v="OB0007"/>
    <s v="Vicks Inhaler 0.5 mL"/>
    <s v="Obat Batuk &amp; Pilek"/>
    <s v="OB0007|"/>
    <n v="29"/>
    <m/>
    <s v=""/>
    <s v="RS DQLab"/>
    <x v="1"/>
    <s v=""/>
    <s v=""/>
    <s v=""/>
    <n v="16430"/>
    <n v="476470"/>
  </r>
  <r>
    <s v="DQ-04076"/>
    <x v="625"/>
    <x v="1"/>
    <s v="OD0008"/>
    <s v="Bodrex Extra"/>
    <s v="Obat Sakit Kepala &amp; Demam"/>
    <s v="OD0008|"/>
    <n v="70"/>
    <m/>
    <s v=""/>
    <s v="RS DQLab"/>
    <x v="1"/>
    <s v=""/>
    <s v=""/>
    <s v=""/>
    <n v="51753"/>
    <n v="3622710"/>
  </r>
  <r>
    <s v="DQ-04077"/>
    <x v="625"/>
    <x v="1"/>
    <s v="OA0005"/>
    <s v="Bedak Heroxyn 150 gr"/>
    <s v="Obat Alergi"/>
    <s v="OA0005|"/>
    <n v="21"/>
    <m/>
    <s v=""/>
    <s v="RS DQLab"/>
    <x v="1"/>
    <s v=""/>
    <s v=""/>
    <s v=""/>
    <n v="17170"/>
    <n v="360570"/>
  </r>
  <r>
    <s v="DQ-04078"/>
    <x v="625"/>
    <x v="1"/>
    <s v="OH0003"/>
    <s v="Candesartan Ogb Dexa"/>
    <s v="Obat Hipertensi"/>
    <s v="OH0003|"/>
    <n v="1"/>
    <m/>
    <s v=""/>
    <s v="RS DQLab"/>
    <x v="1"/>
    <s v=""/>
    <s v=""/>
    <s v=""/>
    <n v="5095"/>
    <n v="5095"/>
  </r>
  <r>
    <s v="DQ-04079"/>
    <x v="625"/>
    <x v="1"/>
    <s v="OH0003"/>
    <s v="Candesartan Ogb Dexa"/>
    <s v="Obat Hipertensi"/>
    <s v="OH0003|"/>
    <n v="37"/>
    <m/>
    <s v=""/>
    <s v="RS DQLab"/>
    <x v="1"/>
    <s v=""/>
    <s v=""/>
    <s v=""/>
    <n v="5095"/>
    <n v="188515"/>
  </r>
  <r>
    <s v="DQ-04080"/>
    <x v="625"/>
    <x v="1"/>
    <s v="OK0002"/>
    <s v="Hyperchol 100 MG 12 KPS"/>
    <s v="Obat Kolesterol"/>
    <s v="OK0002|"/>
    <n v="6"/>
    <m/>
    <s v=""/>
    <s v="RS DQLab"/>
    <x v="1"/>
    <s v=""/>
    <s v=""/>
    <s v=""/>
    <n v="43442"/>
    <n v="260652"/>
  </r>
  <r>
    <s v="DQ-04081"/>
    <x v="625"/>
    <x v="1"/>
    <s v="OB0007"/>
    <s v="Vicks Inhaler 0.5 mL"/>
    <s v="Obat Batuk &amp; Pilek"/>
    <s v="OB0007|"/>
    <n v="15"/>
    <m/>
    <s v=""/>
    <s v="RS DQLab"/>
    <x v="1"/>
    <s v=""/>
    <s v=""/>
    <s v=""/>
    <n v="16430"/>
    <n v="246450"/>
  </r>
  <r>
    <s v="DQ-04082"/>
    <x v="625"/>
    <x v="1"/>
    <s v="OA0003"/>
    <s v="Acetylcysteine Mahakam 200 mg"/>
    <s v="Obat Alergi"/>
    <s v="OA0003|"/>
    <n v="3"/>
    <m/>
    <s v=""/>
    <s v="RS DQLab"/>
    <x v="1"/>
    <s v=""/>
    <s v=""/>
    <s v=""/>
    <n v="33330"/>
    <n v="99990"/>
  </r>
  <r>
    <s v="DQ-04083"/>
    <x v="626"/>
    <x v="1"/>
    <s v="OB0002"/>
    <s v="Decolsen 1 Strip 4 Tablet"/>
    <s v="Obat Batuk &amp; Pilek"/>
    <s v="OB0002|"/>
    <n v="62"/>
    <m/>
    <s v=""/>
    <s v="RS DQLab"/>
    <x v="1"/>
    <s v=""/>
    <s v=""/>
    <s v=""/>
    <n v="2915"/>
    <n v="180730"/>
  </r>
  <r>
    <s v="DQ-04084"/>
    <x v="626"/>
    <x v="1"/>
    <s v="OD0008"/>
    <s v="Bodrex Extra"/>
    <s v="Obat Sakit Kepala &amp; Demam"/>
    <s v="OD0008|"/>
    <n v="77"/>
    <m/>
    <s v=""/>
    <s v="RS DQLab"/>
    <x v="1"/>
    <s v=""/>
    <s v=""/>
    <s v=""/>
    <n v="51753"/>
    <n v="3984981"/>
  </r>
  <r>
    <s v="DQ-04085"/>
    <x v="626"/>
    <x v="1"/>
    <s v="OD0008"/>
    <s v="Bodrex Extra"/>
    <s v="Obat Sakit Kepala &amp; Demam"/>
    <s v="OD0008|"/>
    <n v="23"/>
    <m/>
    <s v=""/>
    <s v="RS DQLab"/>
    <x v="1"/>
    <s v=""/>
    <s v=""/>
    <s v=""/>
    <n v="51753"/>
    <n v="1190319"/>
  </r>
  <r>
    <s v="DQ-04086"/>
    <x v="626"/>
    <x v="1"/>
    <s v="OA0005"/>
    <s v="Bedak Heroxyn 150 gr"/>
    <s v="Obat Alergi"/>
    <s v="OA0005|"/>
    <n v="32"/>
    <m/>
    <s v=""/>
    <s v="RS DQLab"/>
    <x v="1"/>
    <s v=""/>
    <s v=""/>
    <s v=""/>
    <n v="17170"/>
    <n v="549440"/>
  </r>
  <r>
    <s v="DQ-04087"/>
    <x v="626"/>
    <x v="1"/>
    <s v="OD0007"/>
    <s v="Sanmol Paracetamol"/>
    <s v="Obat Sakit Kepala &amp; Demam"/>
    <s v="OD0007|"/>
    <n v="3"/>
    <m/>
    <s v=""/>
    <s v="RS DQLab"/>
    <x v="1"/>
    <s v=""/>
    <s v=""/>
    <s v=""/>
    <n v="16261"/>
    <n v="48783"/>
  </r>
  <r>
    <s v="DQ-04088"/>
    <x v="626"/>
    <x v="1"/>
    <s v="OK0002"/>
    <s v="Hyperchol 100 MG 12 KPS"/>
    <s v="Obat Kolesterol"/>
    <s v="OK0002|"/>
    <n v="11"/>
    <m/>
    <s v=""/>
    <s v="RS DQLab"/>
    <x v="1"/>
    <s v=""/>
    <s v=""/>
    <s v=""/>
    <n v="43442"/>
    <n v="477862"/>
  </r>
  <r>
    <s v="DQ-04089"/>
    <x v="626"/>
    <x v="1"/>
    <s v="OB0007"/>
    <s v="Vicks Inhaler 0.5 mL"/>
    <s v="Obat Batuk &amp; Pilek"/>
    <s v="OB0007|"/>
    <n v="6"/>
    <m/>
    <s v=""/>
    <s v="RS DQLab"/>
    <x v="1"/>
    <s v=""/>
    <s v=""/>
    <s v=""/>
    <n v="16430"/>
    <n v="98580"/>
  </r>
  <r>
    <s v="DQ-04090"/>
    <x v="627"/>
    <x v="1"/>
    <s v="OB0002"/>
    <s v="Decolsen 1 Strip 4 Tablet"/>
    <s v="Obat Batuk &amp; Pilek"/>
    <s v="OB0002|"/>
    <n v="16"/>
    <m/>
    <s v=""/>
    <s v="RS DQLab"/>
    <x v="1"/>
    <s v=""/>
    <s v=""/>
    <s v=""/>
    <n v="2915"/>
    <n v="46640"/>
  </r>
  <r>
    <s v="DQ-04091"/>
    <x v="627"/>
    <x v="1"/>
    <s v="OD0008"/>
    <s v="Bodrex Extra"/>
    <s v="Obat Sakit Kepala &amp; Demam"/>
    <s v="OD0008|"/>
    <n v="71"/>
    <m/>
    <s v=""/>
    <s v="RS DQLab"/>
    <x v="1"/>
    <s v=""/>
    <s v=""/>
    <s v=""/>
    <n v="51753"/>
    <n v="3674463"/>
  </r>
  <r>
    <s v="DQ-04092"/>
    <x v="627"/>
    <x v="1"/>
    <s v="OH0005"/>
    <s v="Irbesartan"/>
    <s v="Obat Hipertensi"/>
    <s v="OH0005|"/>
    <n v="19"/>
    <m/>
    <s v=""/>
    <s v="RS DQLab"/>
    <x v="1"/>
    <s v=""/>
    <s v=""/>
    <s v=""/>
    <n v="109447"/>
    <n v="2079493"/>
  </r>
  <r>
    <s v="DQ-04093"/>
    <x v="627"/>
    <x v="1"/>
    <s v="OD0009"/>
    <s v="Sanmol 500 MG 4 Tablet"/>
    <s v="Obat Sakit Kepala &amp; Demam"/>
    <s v="OD0009|"/>
    <n v="48"/>
    <m/>
    <s v=""/>
    <s v="RS DQLab"/>
    <x v="1"/>
    <s v=""/>
    <s v=""/>
    <s v=""/>
    <n v="1619"/>
    <n v="77712"/>
  </r>
  <r>
    <s v="DQ-04094"/>
    <x v="627"/>
    <x v="1"/>
    <s v="OA0006"/>
    <s v="Dexteem Box Plus 100 Tablet"/>
    <s v="Obat Alergi"/>
    <s v="OA0006|"/>
    <n v="43"/>
    <m/>
    <s v=""/>
    <s v="RS DQLab"/>
    <x v="1"/>
    <s v=""/>
    <s v=""/>
    <s v=""/>
    <n v="25449"/>
    <n v="1094307"/>
  </r>
  <r>
    <s v="DQ-04095"/>
    <x v="627"/>
    <x v="1"/>
    <s v="OK0002"/>
    <s v="Hyperchol 100 MG 12 KPS"/>
    <s v="Obat Kolesterol"/>
    <s v="OK0002|"/>
    <n v="19"/>
    <m/>
    <s v=""/>
    <s v="RS DQLab"/>
    <x v="1"/>
    <s v=""/>
    <s v=""/>
    <s v=""/>
    <n v="43442"/>
    <n v="825398"/>
  </r>
  <r>
    <s v="DQ-04096"/>
    <x v="627"/>
    <x v="1"/>
    <s v="OK0002"/>
    <s v="Hyperchol 100 MG 12 KPS"/>
    <s v="Obat Kolesterol"/>
    <s v="OK0002|"/>
    <n v="45"/>
    <m/>
    <s v=""/>
    <s v="RS DQLab"/>
    <x v="1"/>
    <s v=""/>
    <s v=""/>
    <s v=""/>
    <n v="43442"/>
    <n v="1954890"/>
  </r>
  <r>
    <s v="DQ-04097"/>
    <x v="627"/>
    <x v="1"/>
    <s v="OD0006"/>
    <s v="Proris Ibuprofen"/>
    <s v="Obat Sakit Kepala &amp; Demam"/>
    <s v="OD0006|"/>
    <n v="7"/>
    <m/>
    <s v=""/>
    <s v="RS DQLab"/>
    <x v="1"/>
    <s v=""/>
    <s v=""/>
    <s v=""/>
    <n v="25275"/>
    <n v="176925"/>
  </r>
  <r>
    <s v="DQ-04098"/>
    <x v="628"/>
    <x v="1"/>
    <s v="OA0005"/>
    <s v="Bedak Heroxyn 150 gr"/>
    <s v="Obat Alergi"/>
    <s v="OA0005|"/>
    <n v="52"/>
    <m/>
    <s v=""/>
    <s v="RS DQLab"/>
    <x v="1"/>
    <s v=""/>
    <s v=""/>
    <s v=""/>
    <n v="17170"/>
    <n v="892840"/>
  </r>
  <r>
    <s v="DQ-04099"/>
    <x v="628"/>
    <x v="1"/>
    <s v="OD0009"/>
    <s v="Sanmol 500 MG 4 Tablet"/>
    <s v="Obat Sakit Kepala &amp; Demam"/>
    <s v="OD0009|"/>
    <n v="21"/>
    <m/>
    <s v=""/>
    <s v="RS DQLab"/>
    <x v="1"/>
    <s v=""/>
    <s v=""/>
    <s v=""/>
    <n v="1619"/>
    <n v="33999"/>
  </r>
  <r>
    <s v="DQ-04100"/>
    <x v="628"/>
    <x v="1"/>
    <s v="OH0003"/>
    <s v="Candesartan Ogb Dexa"/>
    <s v="Obat Hipertensi"/>
    <s v="OH0003|"/>
    <n v="18"/>
    <m/>
    <s v=""/>
    <s v="RS DQLab"/>
    <x v="1"/>
    <s v=""/>
    <s v=""/>
    <s v=""/>
    <n v="5095"/>
    <n v="91710"/>
  </r>
  <r>
    <s v="DQ-04101"/>
    <x v="628"/>
    <x v="1"/>
    <s v="OK0002"/>
    <s v="Hyperchol 100 MG 12 KPS"/>
    <s v="Obat Kolesterol"/>
    <s v="OK0002|"/>
    <n v="114"/>
    <m/>
    <s v=""/>
    <s v="RS DQLab"/>
    <x v="1"/>
    <s v=""/>
    <s v=""/>
    <s v=""/>
    <n v="43442"/>
    <n v="4952388"/>
  </r>
  <r>
    <s v="DQ-04102"/>
    <x v="628"/>
    <x v="1"/>
    <s v="OA0004"/>
    <s v="Bisoprolol Ogb Dexa"/>
    <s v="Obat Alergi"/>
    <s v="OA0004|"/>
    <n v="9"/>
    <m/>
    <s v=""/>
    <s v="RS DQLab"/>
    <x v="1"/>
    <s v=""/>
    <s v=""/>
    <s v=""/>
    <n v="10180"/>
    <n v="91620"/>
  </r>
  <r>
    <s v="DQ-04103"/>
    <x v="628"/>
    <x v="1"/>
    <s v="OB0004"/>
    <s v="Lo Han Kuo Infusion 12"/>
    <s v="Obat Batuk &amp; Pilek"/>
    <s v="OB0004|"/>
    <n v="3"/>
    <m/>
    <s v=""/>
    <s v="RS DQLab"/>
    <x v="1"/>
    <s v=""/>
    <s v=""/>
    <s v=""/>
    <n v="24179"/>
    <n v="72537"/>
  </r>
  <r>
    <s v="DQ-04104"/>
    <x v="628"/>
    <x v="1"/>
    <s v="OD0010"/>
    <s v="Cilostazol Bernofarm"/>
    <s v="Obat Sakit Kepala &amp; Demam"/>
    <s v="OD0010|"/>
    <n v="18"/>
    <m/>
    <s v=""/>
    <s v="RS DQLab"/>
    <x v="1"/>
    <s v=""/>
    <s v=""/>
    <s v=""/>
    <n v="46223"/>
    <n v="832014"/>
  </r>
  <r>
    <s v="DQ-04105"/>
    <x v="629"/>
    <x v="1"/>
    <s v="OB0002"/>
    <s v="Decolsen 1 Strip 4 Tablet"/>
    <s v="Obat Batuk &amp; Pilek"/>
    <s v="OB0002|"/>
    <n v="44"/>
    <m/>
    <s v=""/>
    <s v="RS DQLab"/>
    <x v="1"/>
    <s v=""/>
    <s v=""/>
    <s v=""/>
    <n v="2915"/>
    <n v="128260"/>
  </r>
  <r>
    <s v="DQ-04106"/>
    <x v="629"/>
    <x v="1"/>
    <s v="OA0005"/>
    <s v="Bedak Heroxyn 150 gr"/>
    <s v="Obat Alergi"/>
    <s v="OA0005|"/>
    <n v="23"/>
    <m/>
    <s v=""/>
    <s v="RS DQLab"/>
    <x v="1"/>
    <s v=""/>
    <s v=""/>
    <s v=""/>
    <n v="17170"/>
    <n v="394910"/>
  </r>
  <r>
    <s v="DQ-04107"/>
    <x v="629"/>
    <x v="1"/>
    <s v="OD0007"/>
    <s v="Sanmol Paracetamol"/>
    <s v="Obat Sakit Kepala &amp; Demam"/>
    <s v="OD0007|"/>
    <n v="64"/>
    <m/>
    <s v=""/>
    <s v="RS DQLab"/>
    <x v="1"/>
    <s v=""/>
    <s v=""/>
    <s v=""/>
    <n v="16261"/>
    <n v="1040704"/>
  </r>
  <r>
    <s v="DQ-04108"/>
    <x v="629"/>
    <x v="1"/>
    <s v="OB0006"/>
    <s v="Ultraflu Box Isi 25 Strip"/>
    <s v="Obat Batuk &amp; Pilek"/>
    <s v="OB0006|"/>
    <n v="75"/>
    <m/>
    <s v=""/>
    <s v="RS DQLab"/>
    <x v="1"/>
    <s v=""/>
    <s v=""/>
    <s v=""/>
    <n v="73805"/>
    <n v="5535375"/>
  </r>
  <r>
    <s v="DQ-04109"/>
    <x v="629"/>
    <x v="1"/>
    <s v="OB0004"/>
    <s v="Lo Han Kuo Infusion 12"/>
    <s v="Obat Batuk &amp; Pilek"/>
    <s v="OB0004|"/>
    <n v="33"/>
    <m/>
    <s v=""/>
    <s v="RS DQLab"/>
    <x v="1"/>
    <s v=""/>
    <s v=""/>
    <s v=""/>
    <n v="24179"/>
    <n v="797907"/>
  </r>
  <r>
    <s v="DQ-04110"/>
    <x v="630"/>
    <x v="1"/>
    <s v="OD0009"/>
    <s v="Sanmol 500 MG 4 Tablet"/>
    <s v="Obat Sakit Kepala &amp; Demam"/>
    <s v="OD0009|"/>
    <n v="4"/>
    <m/>
    <s v=""/>
    <s v="RS DQLab"/>
    <x v="1"/>
    <s v=""/>
    <s v=""/>
    <s v=""/>
    <n v="1619"/>
    <n v="6476"/>
  </r>
  <r>
    <s v="DQ-04111"/>
    <x v="630"/>
    <x v="1"/>
    <s v="OH0003"/>
    <s v="Candesartan Ogb Dexa"/>
    <s v="Obat Hipertensi"/>
    <s v="OH0003|"/>
    <n v="8"/>
    <m/>
    <s v=""/>
    <s v="RS DQLab"/>
    <x v="1"/>
    <s v=""/>
    <s v=""/>
    <s v=""/>
    <n v="5095"/>
    <n v="40760"/>
  </r>
  <r>
    <s v="DQ-04112"/>
    <x v="630"/>
    <x v="1"/>
    <s v="OB0006"/>
    <s v="Ultraflu Box Isi 25 Strip"/>
    <s v="Obat Batuk &amp; Pilek"/>
    <s v="OB0006|"/>
    <n v="38"/>
    <m/>
    <s v=""/>
    <s v="RS DQLab"/>
    <x v="1"/>
    <s v=""/>
    <s v=""/>
    <s v=""/>
    <n v="73805"/>
    <n v="2804590"/>
  </r>
  <r>
    <s v="DQ-04113"/>
    <x v="630"/>
    <x v="1"/>
    <s v="OA0004"/>
    <s v="Bisoprolol Ogb Dexa"/>
    <s v="Obat Alergi"/>
    <s v="OA0004|"/>
    <n v="45"/>
    <m/>
    <s v=""/>
    <s v="RS DQLab"/>
    <x v="1"/>
    <s v=""/>
    <s v=""/>
    <s v=""/>
    <n v="10180"/>
    <n v="458100"/>
  </r>
  <r>
    <s v="DQ-04114"/>
    <x v="630"/>
    <x v="1"/>
    <s v="OA0001"/>
    <s v="Ozen 10 MG Blister"/>
    <s v="Obat Alergi"/>
    <s v="OA0001|"/>
    <n v="32"/>
    <m/>
    <s v=""/>
    <s v="RS DQLab"/>
    <x v="1"/>
    <s v=""/>
    <s v=""/>
    <s v=""/>
    <n v="18816"/>
    <n v="602112"/>
  </r>
  <r>
    <s v="DQ-04115"/>
    <x v="631"/>
    <x v="1"/>
    <s v="OB0002"/>
    <s v="Decolsen 1 Strip 4 Tablet"/>
    <s v="Obat Batuk &amp; Pilek"/>
    <s v="OB0002|"/>
    <n v="35"/>
    <m/>
    <s v=""/>
    <s v="RS DQLab"/>
    <x v="1"/>
    <s v=""/>
    <s v=""/>
    <s v=""/>
    <n v="2915"/>
    <n v="102025"/>
  </r>
  <r>
    <s v="DQ-04116"/>
    <x v="631"/>
    <x v="1"/>
    <s v="OD0008"/>
    <s v="Bodrex Extra"/>
    <s v="Obat Sakit Kepala &amp; Demam"/>
    <s v="OD0008|"/>
    <n v="11"/>
    <m/>
    <s v=""/>
    <s v="RS DQLab"/>
    <x v="1"/>
    <s v=""/>
    <s v=""/>
    <s v=""/>
    <n v="51753"/>
    <n v="569283"/>
  </r>
  <r>
    <s v="DQ-04117"/>
    <x v="631"/>
    <x v="1"/>
    <s v="OD0008"/>
    <s v="Bodrex Extra"/>
    <s v="Obat Sakit Kepala &amp; Demam"/>
    <s v="OD0008|"/>
    <n v="28"/>
    <m/>
    <s v=""/>
    <s v="RS DQLab"/>
    <x v="1"/>
    <s v=""/>
    <s v=""/>
    <s v=""/>
    <n v="51753"/>
    <n v="1449084"/>
  </r>
  <r>
    <s v="DQ-04118"/>
    <x v="631"/>
    <x v="1"/>
    <s v="OD0008"/>
    <s v="Bodrex Extra"/>
    <s v="Obat Sakit Kepala &amp; Demam"/>
    <s v="OD0008|"/>
    <n v="2"/>
    <m/>
    <s v=""/>
    <s v="RS DQLab"/>
    <x v="1"/>
    <s v=""/>
    <s v=""/>
    <s v=""/>
    <n v="51753"/>
    <n v="103506"/>
  </r>
  <r>
    <s v="DQ-04119"/>
    <x v="631"/>
    <x v="1"/>
    <s v="OD0009"/>
    <s v="Sanmol 500 MG 4 Tablet"/>
    <s v="Obat Sakit Kepala &amp; Demam"/>
    <s v="OD0009|"/>
    <n v="44"/>
    <m/>
    <s v=""/>
    <s v="RS DQLab"/>
    <x v="1"/>
    <s v=""/>
    <s v=""/>
    <s v=""/>
    <n v="1619"/>
    <n v="71236"/>
  </r>
  <r>
    <s v="DQ-04120"/>
    <x v="631"/>
    <x v="1"/>
    <s v="OT0001"/>
    <s v="Otilon Ear Drops 8 mL"/>
    <s v="Obat Telinga"/>
    <s v="OT0001|"/>
    <n v="37"/>
    <m/>
    <s v=""/>
    <s v="RS DQLab"/>
    <x v="1"/>
    <s v=""/>
    <s v=""/>
    <s v=""/>
    <n v="55935"/>
    <n v="2069595"/>
  </r>
  <r>
    <s v="DQ-04121"/>
    <x v="631"/>
    <x v="1"/>
    <s v="OH0003"/>
    <s v="Candesartan Ogb Dexa"/>
    <s v="Obat Hipertensi"/>
    <s v="OH0003|"/>
    <n v="3"/>
    <m/>
    <s v=""/>
    <s v="RS DQLab"/>
    <x v="1"/>
    <s v=""/>
    <s v=""/>
    <s v=""/>
    <n v="5095"/>
    <n v="15285"/>
  </r>
  <r>
    <s v="DQ-04122"/>
    <x v="631"/>
    <x v="1"/>
    <s v="OH0003"/>
    <s v="Candesartan Ogb Dexa"/>
    <s v="Obat Hipertensi"/>
    <s v="OH0003|"/>
    <n v="48"/>
    <m/>
    <s v=""/>
    <s v="RS DQLab"/>
    <x v="1"/>
    <s v=""/>
    <s v=""/>
    <s v=""/>
    <n v="5095"/>
    <n v="244560"/>
  </r>
  <r>
    <s v="DQ-04123"/>
    <x v="632"/>
    <x v="1"/>
    <s v="OB0002"/>
    <s v="Decolsen 1 Strip 4 Tablet"/>
    <s v="Obat Batuk &amp; Pilek"/>
    <s v="OB0002|"/>
    <n v="73"/>
    <m/>
    <s v=""/>
    <s v="RS DQLab"/>
    <x v="1"/>
    <s v=""/>
    <s v=""/>
    <s v=""/>
    <n v="2915"/>
    <n v="212795"/>
  </r>
  <r>
    <s v="DQ-04124"/>
    <x v="632"/>
    <x v="1"/>
    <s v="OB0008"/>
    <s v="Konidin 4 Tablet"/>
    <s v="Obat Batuk &amp; Pilek"/>
    <s v="OB0008|"/>
    <n v="64"/>
    <m/>
    <s v=""/>
    <s v="RS DQLab"/>
    <x v="1"/>
    <s v=""/>
    <s v=""/>
    <s v=""/>
    <n v="2490"/>
    <n v="159360"/>
  </r>
  <r>
    <s v="DQ-04125"/>
    <x v="632"/>
    <x v="1"/>
    <s v="OH0002"/>
    <s v="Concor 5MG Strip 10"/>
    <s v="Obat Hipertensi"/>
    <s v="OH0002|"/>
    <n v="53"/>
    <m/>
    <s v=""/>
    <s v="RS DQLab"/>
    <x v="1"/>
    <s v=""/>
    <s v=""/>
    <s v=""/>
    <n v="103632"/>
    <n v="5492496"/>
  </r>
  <r>
    <s v="DQ-04126"/>
    <x v="633"/>
    <x v="1"/>
    <s v="OA0005"/>
    <s v="Bedak Heroxyn 150 gr"/>
    <s v="Obat Alergi"/>
    <s v="OA0005|"/>
    <n v="17"/>
    <m/>
    <s v=""/>
    <s v="RS DQLab"/>
    <x v="1"/>
    <s v=""/>
    <s v=""/>
    <s v=""/>
    <n v="17170"/>
    <n v="291890"/>
  </r>
  <r>
    <s v="DQ-04127"/>
    <x v="633"/>
    <x v="1"/>
    <s v="OA0005"/>
    <s v="Bedak Heroxyn 150 gr"/>
    <s v="Obat Alergi"/>
    <s v="OA0005|"/>
    <n v="49"/>
    <m/>
    <s v=""/>
    <s v="RS DQLab"/>
    <x v="1"/>
    <s v=""/>
    <s v=""/>
    <s v=""/>
    <n v="17170"/>
    <n v="841330"/>
  </r>
  <r>
    <s v="DQ-04128"/>
    <x v="633"/>
    <x v="1"/>
    <s v="OH0005"/>
    <s v="Irbesartan"/>
    <s v="Obat Hipertensi"/>
    <s v="OH0005|"/>
    <n v="5"/>
    <m/>
    <s v=""/>
    <s v="RS DQLab"/>
    <x v="1"/>
    <s v=""/>
    <s v=""/>
    <s v=""/>
    <n v="109447"/>
    <n v="547235"/>
  </r>
  <r>
    <s v="DQ-04129"/>
    <x v="634"/>
    <x v="1"/>
    <s v="OH0005"/>
    <s v="Irbesartan"/>
    <s v="Obat Hipertensi"/>
    <s v="OH0005|"/>
    <n v="32"/>
    <m/>
    <s v=""/>
    <s v="RS DQLab"/>
    <x v="1"/>
    <s v=""/>
    <s v=""/>
    <s v=""/>
    <n v="109447"/>
    <n v="3502304"/>
  </r>
  <r>
    <s v="DQ-04130"/>
    <x v="634"/>
    <x v="1"/>
    <s v="OB0006"/>
    <s v="Ultraflu Box Isi 25 Strip"/>
    <s v="Obat Batuk &amp; Pilek"/>
    <s v="OB0006|"/>
    <n v="99"/>
    <m/>
    <s v=""/>
    <s v="RS DQLab"/>
    <x v="1"/>
    <s v=""/>
    <s v=""/>
    <s v=""/>
    <n v="73805"/>
    <n v="7306695"/>
  </r>
  <r>
    <s v="DQ-04131"/>
    <x v="634"/>
    <x v="1"/>
    <s v="OB0006"/>
    <s v="Ultraflu Box Isi 25 Strip"/>
    <s v="Obat Batuk &amp; Pilek"/>
    <s v="OB0006|"/>
    <n v="13"/>
    <m/>
    <s v=""/>
    <s v="RS DQLab"/>
    <x v="1"/>
    <s v=""/>
    <s v=""/>
    <s v=""/>
    <n v="73805"/>
    <n v="959465"/>
  </r>
  <r>
    <s v="DQ-04132"/>
    <x v="634"/>
    <x v="1"/>
    <s v="OB0007"/>
    <s v="Vicks Inhaler 0.5 mL"/>
    <s v="Obat Batuk &amp; Pilek"/>
    <s v="OB0007|"/>
    <n v="4"/>
    <m/>
    <s v=""/>
    <s v="RS DQLab"/>
    <x v="1"/>
    <s v=""/>
    <s v=""/>
    <s v=""/>
    <n v="16430"/>
    <n v="65720"/>
  </r>
  <r>
    <s v="DQ-04133"/>
    <x v="634"/>
    <x v="1"/>
    <s v="OA0003"/>
    <s v="Acetylcysteine Mahakam 200 mg"/>
    <s v="Obat Alergi"/>
    <s v="OA0003|"/>
    <n v="119"/>
    <m/>
    <s v=""/>
    <s v="RS DQLab"/>
    <x v="1"/>
    <s v=""/>
    <s v=""/>
    <s v=""/>
    <n v="33330"/>
    <n v="3966270"/>
  </r>
  <r>
    <s v="DQ-04134"/>
    <x v="634"/>
    <x v="1"/>
    <s v="OB0004"/>
    <s v="Lo Han Kuo Infusion 12"/>
    <s v="Obat Batuk &amp; Pilek"/>
    <s v="OB0004|"/>
    <n v="24"/>
    <m/>
    <s v=""/>
    <s v="RS DQLab"/>
    <x v="1"/>
    <s v=""/>
    <s v=""/>
    <s v=""/>
    <n v="24179"/>
    <n v="580296"/>
  </r>
  <r>
    <s v="DQ-04135"/>
    <x v="634"/>
    <x v="1"/>
    <s v="OA0001"/>
    <s v="Ozen 10 MG Blister"/>
    <s v="Obat Alergi"/>
    <s v="OA0001|"/>
    <n v="37"/>
    <m/>
    <s v=""/>
    <s v="RS DQLab"/>
    <x v="1"/>
    <s v=""/>
    <s v=""/>
    <s v=""/>
    <n v="18816"/>
    <n v="696192"/>
  </r>
  <r>
    <s v="DQ-04136"/>
    <x v="634"/>
    <x v="1"/>
    <s v="OH0006"/>
    <s v="Irvell 150MG Box 20 Tablet"/>
    <s v="Obat Hipertensi"/>
    <s v="OH0006|"/>
    <n v="95"/>
    <m/>
    <s v=""/>
    <s v="RS DQLab"/>
    <x v="1"/>
    <s v=""/>
    <s v=""/>
    <s v=""/>
    <n v="146871"/>
    <n v="13952745"/>
  </r>
  <r>
    <s v="DQ-04137"/>
    <x v="635"/>
    <x v="1"/>
    <s v="OB0002"/>
    <s v="Decolsen 1 Strip 4 Tablet"/>
    <s v="Obat Batuk &amp; Pilek"/>
    <s v="OB0002|"/>
    <n v="85"/>
    <m/>
    <s v=""/>
    <s v="RS DQLab"/>
    <x v="1"/>
    <s v=""/>
    <s v=""/>
    <s v=""/>
    <n v="2915"/>
    <n v="247775"/>
  </r>
  <r>
    <s v="DQ-04138"/>
    <x v="635"/>
    <x v="1"/>
    <s v="OH0005"/>
    <s v="Irbesartan"/>
    <s v="Obat Hipertensi"/>
    <s v="OH0005|"/>
    <n v="6"/>
    <m/>
    <s v=""/>
    <s v="RS DQLab"/>
    <x v="1"/>
    <s v=""/>
    <s v=""/>
    <s v=""/>
    <n v="109447"/>
    <n v="656682"/>
  </r>
  <r>
    <s v="DQ-04139"/>
    <x v="635"/>
    <x v="1"/>
    <s v="OD0009"/>
    <s v="Sanmol 500 MG 4 Tablet"/>
    <s v="Obat Sakit Kepala &amp; Demam"/>
    <s v="OD0009|"/>
    <n v="34"/>
    <m/>
    <s v=""/>
    <s v="RS DQLab"/>
    <x v="1"/>
    <s v=""/>
    <s v=""/>
    <s v=""/>
    <n v="1619"/>
    <n v="55046"/>
  </r>
  <r>
    <s v="DQ-04140"/>
    <x v="635"/>
    <x v="1"/>
    <s v="OH0001"/>
    <s v="Carditens"/>
    <s v="Obat Hipertensi"/>
    <s v="OH0001|"/>
    <n v="101"/>
    <m/>
    <s v=""/>
    <s v="RS DQLab"/>
    <x v="1"/>
    <s v=""/>
    <s v=""/>
    <s v=""/>
    <n v="100900"/>
    <n v="10190900"/>
  </r>
  <r>
    <s v="DQ-04141"/>
    <x v="636"/>
    <x v="1"/>
    <s v="OD0008"/>
    <s v="Bodrex Extra"/>
    <s v="Obat Sakit Kepala &amp; Demam"/>
    <s v="OD0008|"/>
    <n v="53"/>
    <m/>
    <s v=""/>
    <s v="RS DQLab"/>
    <x v="1"/>
    <s v=""/>
    <s v=""/>
    <s v=""/>
    <n v="51753"/>
    <n v="2742909"/>
  </r>
  <r>
    <s v="DQ-04142"/>
    <x v="636"/>
    <x v="1"/>
    <s v="OT0001"/>
    <s v="Otilon Ear Drops 8 mL"/>
    <s v="Obat Telinga"/>
    <s v="OT0001|"/>
    <n v="28"/>
    <m/>
    <s v=""/>
    <s v="RS DQLab"/>
    <x v="1"/>
    <s v=""/>
    <s v=""/>
    <s v=""/>
    <n v="55935"/>
    <n v="1566180"/>
  </r>
  <r>
    <s v="DQ-04143"/>
    <x v="636"/>
    <x v="1"/>
    <s v="OB0006"/>
    <s v="Ultraflu Box Isi 25 Strip"/>
    <s v="Obat Batuk &amp; Pilek"/>
    <s v="OB0006|"/>
    <n v="2"/>
    <m/>
    <s v=""/>
    <s v="RS DQLab"/>
    <x v="1"/>
    <s v=""/>
    <s v=""/>
    <s v=""/>
    <n v="73805"/>
    <n v="147610"/>
  </r>
  <r>
    <s v="DQ-04144"/>
    <x v="636"/>
    <x v="1"/>
    <s v="OB0006"/>
    <s v="Ultraflu Box Isi 25 Strip"/>
    <s v="Obat Batuk &amp; Pilek"/>
    <s v="OB0006|"/>
    <n v="2"/>
    <m/>
    <s v=""/>
    <s v="RS DQLab"/>
    <x v="1"/>
    <s v=""/>
    <s v=""/>
    <s v=""/>
    <n v="73805"/>
    <n v="147610"/>
  </r>
  <r>
    <s v="DQ-04145"/>
    <x v="636"/>
    <x v="1"/>
    <s v="OD0011"/>
    <s v="Paramex Tablet / Obat"/>
    <s v="Obat Sakit Kepala &amp; Demam"/>
    <s v="OD0011|"/>
    <n v="6"/>
    <m/>
    <s v=""/>
    <s v="RS DQLab"/>
    <x v="1"/>
    <s v=""/>
    <s v=""/>
    <s v=""/>
    <n v="2586"/>
    <n v="15516"/>
  </r>
  <r>
    <s v="DQ-04146"/>
    <x v="637"/>
    <x v="1"/>
    <s v="OD0008"/>
    <s v="Bodrex Extra"/>
    <s v="Obat Sakit Kepala &amp; Demam"/>
    <s v="OD0008|"/>
    <n v="40"/>
    <m/>
    <s v=""/>
    <s v="RS DQLab"/>
    <x v="1"/>
    <s v=""/>
    <s v=""/>
    <s v=""/>
    <n v="51753"/>
    <n v="2070120"/>
  </r>
  <r>
    <s v="DQ-04147"/>
    <x v="637"/>
    <x v="1"/>
    <s v="OD0008"/>
    <s v="Bodrex Extra"/>
    <s v="Obat Sakit Kepala &amp; Demam"/>
    <s v="OD0008|"/>
    <n v="41"/>
    <m/>
    <s v=""/>
    <s v="RS DQLab"/>
    <x v="1"/>
    <s v=""/>
    <s v=""/>
    <s v=""/>
    <n v="51753"/>
    <n v="2121873"/>
  </r>
  <r>
    <s v="DQ-04148"/>
    <x v="637"/>
    <x v="1"/>
    <s v="OA0005"/>
    <s v="Bedak Heroxyn 150 gr"/>
    <s v="Obat Alergi"/>
    <s v="OA0005|"/>
    <n v="21"/>
    <m/>
    <s v=""/>
    <s v="RS DQLab"/>
    <x v="1"/>
    <s v=""/>
    <s v=""/>
    <s v=""/>
    <n v="17170"/>
    <n v="360570"/>
  </r>
  <r>
    <s v="DQ-04149"/>
    <x v="637"/>
    <x v="1"/>
    <s v="OH0005"/>
    <s v="Irbesartan"/>
    <s v="Obat Hipertensi"/>
    <s v="OH0005|"/>
    <n v="41"/>
    <m/>
    <s v=""/>
    <s v="RS DQLab"/>
    <x v="1"/>
    <s v=""/>
    <s v=""/>
    <s v=""/>
    <n v="109447"/>
    <n v="4487327"/>
  </r>
  <r>
    <s v="DQ-04150"/>
    <x v="637"/>
    <x v="1"/>
    <s v="OH0005"/>
    <s v="Irbesartan"/>
    <s v="Obat Hipertensi"/>
    <s v="OH0005|"/>
    <n v="15"/>
    <m/>
    <s v=""/>
    <s v="RS DQLab"/>
    <x v="1"/>
    <s v=""/>
    <s v=""/>
    <s v=""/>
    <n v="109447"/>
    <n v="1641705"/>
  </r>
  <r>
    <s v="DQ-04151"/>
    <x v="637"/>
    <x v="1"/>
    <s v="OH0003"/>
    <s v="Candesartan Ogb Dexa"/>
    <s v="Obat Hipertensi"/>
    <s v="OH0003|"/>
    <n v="22"/>
    <m/>
    <s v=""/>
    <s v="RS DQLab"/>
    <x v="1"/>
    <s v=""/>
    <s v=""/>
    <s v=""/>
    <n v="5095"/>
    <n v="112090"/>
  </r>
  <r>
    <s v="DQ-04152"/>
    <x v="637"/>
    <x v="1"/>
    <s v="OA0003"/>
    <s v="Acetylcysteine Mahakam 200 mg"/>
    <s v="Obat Alergi"/>
    <s v="OA0003|"/>
    <n v="72"/>
    <m/>
    <s v=""/>
    <s v="RS DQLab"/>
    <x v="1"/>
    <s v=""/>
    <s v=""/>
    <s v=""/>
    <n v="33330"/>
    <n v="2399760"/>
  </r>
  <r>
    <s v="DQ-04153"/>
    <x v="637"/>
    <x v="1"/>
    <s v="OB0004"/>
    <s v="Lo Han Kuo Infusion 12"/>
    <s v="Obat Batuk &amp; Pilek"/>
    <s v="OB0004|"/>
    <n v="95"/>
    <m/>
    <s v=""/>
    <s v="RS DQLab"/>
    <x v="1"/>
    <s v=""/>
    <s v=""/>
    <s v=""/>
    <n v="24179"/>
    <n v="2297005"/>
  </r>
  <r>
    <s v="DQ-04154"/>
    <x v="637"/>
    <x v="1"/>
    <s v="OA0001"/>
    <s v="Ozen 10 MG Blister"/>
    <s v="Obat Alergi"/>
    <s v="OA0001|DQLab-14"/>
    <n v="1000"/>
    <s v="DQLab-14"/>
    <s v="DQLab Pharmacy Tanjung Priuk"/>
    <m/>
    <x v="0"/>
    <n v="28"/>
    <n v="17967"/>
    <n v="17967000"/>
    <s v=""/>
    <s v=""/>
  </r>
  <r>
    <s v="DQ-04155"/>
    <x v="637"/>
    <x v="1"/>
    <s v="OA0003"/>
    <s v="Acetylcysteine Mahakam 200 mg"/>
    <s v="Obat Alergi"/>
    <s v="OA0003|DQLab-02"/>
    <n v="2000"/>
    <s v="DQLab-02"/>
    <s v="DQLab Pharmacy Senayan"/>
    <m/>
    <x v="0"/>
    <n v="14"/>
    <n v="31413"/>
    <n v="62826000"/>
    <s v=""/>
    <s v=""/>
  </r>
  <r>
    <s v="DQ-04156"/>
    <x v="637"/>
    <x v="1"/>
    <s v="OB0007"/>
    <s v="Vicks Inhaler 0.5 mL"/>
    <s v="Obat Batuk &amp; Pilek"/>
    <s v="OB0007|DQLab-01"/>
    <n v="1000"/>
    <s v="DQLab-01"/>
    <s v="DQLab Pharmacy Kebon Jeruk"/>
    <m/>
    <x v="0"/>
    <n v="7"/>
    <n v="16031"/>
    <n v="16031000"/>
    <s v=""/>
    <s v=""/>
  </r>
  <r>
    <s v="DQ-04157"/>
    <x v="637"/>
    <x v="1"/>
    <s v="OB0008"/>
    <s v="Konidin 4 Tablet"/>
    <s v="Obat Batuk &amp; Pilek"/>
    <s v="OB0008|DQLab-02"/>
    <n v="1000"/>
    <s v="DQLab-02"/>
    <s v="DQLab Pharmacy Senayan"/>
    <m/>
    <x v="0"/>
    <n v="7"/>
    <n v="2377"/>
    <n v="2377000"/>
    <s v=""/>
    <s v=""/>
  </r>
  <r>
    <s v="DQ-04158"/>
    <x v="637"/>
    <x v="1"/>
    <s v="OD0006"/>
    <s v="Proris Ibuprofen"/>
    <s v="Obat Sakit Kepala &amp; Demam"/>
    <s v="OD0006|DQLab-16"/>
    <n v="2000"/>
    <s v="DQLab-16"/>
    <s v="DQLab Pharmacy Pulogadung"/>
    <m/>
    <x v="0"/>
    <n v="28"/>
    <n v="24320"/>
    <n v="48640000"/>
    <s v=""/>
    <s v=""/>
  </r>
  <r>
    <s v="DQ-04159"/>
    <x v="637"/>
    <x v="1"/>
    <s v="OD0008"/>
    <s v="Bodrex Extra"/>
    <s v="Obat Sakit Kepala &amp; Demam"/>
    <s v="OD0008|DQLab-09"/>
    <n v="2000"/>
    <s v="DQLab-09"/>
    <s v="DQLab Pharmacy Setiabudi"/>
    <m/>
    <x v="0"/>
    <n v="7"/>
    <n v="53770"/>
    <n v="107540000"/>
    <s v=""/>
    <s v=""/>
  </r>
  <r>
    <s v="DQ-04160"/>
    <x v="637"/>
    <x v="1"/>
    <s v="OD0009"/>
    <s v="Sanmol 500 MG 4 Tablet"/>
    <s v="Obat Sakit Kepala &amp; Demam"/>
    <s v="OD0009|DQLab-11"/>
    <n v="1000"/>
    <s v="DQLab-11"/>
    <s v="DQLab Pharmacy Jatinegara"/>
    <m/>
    <x v="0"/>
    <n v="21"/>
    <n v="1554"/>
    <n v="1554000"/>
    <s v=""/>
    <s v=""/>
  </r>
  <r>
    <s v="DQ-04161"/>
    <x v="638"/>
    <x v="1"/>
    <s v="OA0005"/>
    <s v="Bedak Heroxyn 150 gr"/>
    <s v="Obat Alergi"/>
    <s v="OA0005|"/>
    <n v="46"/>
    <m/>
    <s v=""/>
    <s v="RS DQLab"/>
    <x v="1"/>
    <s v=""/>
    <s v=""/>
    <s v=""/>
    <n v="17170"/>
    <n v="789820"/>
  </r>
  <r>
    <s v="DQ-04162"/>
    <x v="638"/>
    <x v="1"/>
    <s v="OT0001"/>
    <s v="Otilon Ear Drops 8 mL"/>
    <s v="Obat Telinga"/>
    <s v="OT0001|"/>
    <n v="30"/>
    <m/>
    <s v=""/>
    <s v="RS DQLab"/>
    <x v="1"/>
    <s v=""/>
    <s v=""/>
    <s v=""/>
    <n v="55935"/>
    <n v="1678050"/>
  </r>
  <r>
    <s v="DQ-04163"/>
    <x v="638"/>
    <x v="1"/>
    <s v="OT0001"/>
    <s v="Otilon Ear Drops 8 mL"/>
    <s v="Obat Telinga"/>
    <s v="OT0001|"/>
    <n v="6"/>
    <m/>
    <s v=""/>
    <s v="RS DQLab"/>
    <x v="1"/>
    <s v=""/>
    <s v=""/>
    <s v=""/>
    <n v="55935"/>
    <n v="335610"/>
  </r>
  <r>
    <s v="DQ-04164"/>
    <x v="638"/>
    <x v="1"/>
    <s v="OA0003"/>
    <s v="Acetylcysteine Mahakam 200 mg"/>
    <s v="Obat Alergi"/>
    <s v="OA0003|"/>
    <n v="45"/>
    <m/>
    <s v=""/>
    <s v="RS DQLab"/>
    <x v="1"/>
    <s v=""/>
    <s v=""/>
    <s v=""/>
    <n v="33330"/>
    <n v="1499850"/>
  </r>
  <r>
    <s v="DQ-04165"/>
    <x v="638"/>
    <x v="1"/>
    <s v="OD0005"/>
    <s v="Panadol Anak Tablet 1 Strip"/>
    <s v="Obat Sakit Kepala &amp; Demam"/>
    <s v="OD0005|"/>
    <n v="29"/>
    <m/>
    <s v=""/>
    <s v="RS DQLab"/>
    <x v="1"/>
    <s v=""/>
    <s v=""/>
    <s v=""/>
    <n v="25450"/>
    <n v="738050"/>
  </r>
  <r>
    <s v="DQ-04166"/>
    <x v="638"/>
    <x v="1"/>
    <s v="OH0002"/>
    <s v="Concor 5MG Strip 10"/>
    <s v="Obat Hipertensi"/>
    <s v="OH0002|"/>
    <n v="14"/>
    <m/>
    <s v=""/>
    <s v="RS DQLab"/>
    <x v="1"/>
    <s v=""/>
    <s v=""/>
    <s v=""/>
    <n v="103632"/>
    <n v="1450848"/>
  </r>
  <r>
    <s v="DQ-04167"/>
    <x v="638"/>
    <x v="1"/>
    <s v="OH0002"/>
    <s v="Concor 5MG Strip 10"/>
    <s v="Obat Hipertensi"/>
    <s v="OH0002|"/>
    <n v="20"/>
    <m/>
    <s v=""/>
    <s v="RS DQLab"/>
    <x v="1"/>
    <s v=""/>
    <s v=""/>
    <s v=""/>
    <n v="103632"/>
    <n v="2072640"/>
  </r>
  <r>
    <s v="DQ-04168"/>
    <x v="639"/>
    <x v="1"/>
    <s v="OB0002"/>
    <s v="Decolsen 1 Strip 4 Tablet"/>
    <s v="Obat Batuk &amp; Pilek"/>
    <s v="OB0002|"/>
    <n v="66"/>
    <m/>
    <s v=""/>
    <s v="RS DQLab"/>
    <x v="1"/>
    <s v=""/>
    <s v=""/>
    <s v=""/>
    <n v="2915"/>
    <n v="192390"/>
  </r>
  <r>
    <s v="DQ-04169"/>
    <x v="639"/>
    <x v="1"/>
    <s v="OB0002"/>
    <s v="Decolsen 1 Strip 4 Tablet"/>
    <s v="Obat Batuk &amp; Pilek"/>
    <s v="OB0002|"/>
    <n v="62"/>
    <m/>
    <s v=""/>
    <s v="RS DQLab"/>
    <x v="1"/>
    <s v=""/>
    <s v=""/>
    <s v=""/>
    <n v="2915"/>
    <n v="180730"/>
  </r>
  <r>
    <s v="DQ-04170"/>
    <x v="639"/>
    <x v="1"/>
    <s v="OB0002"/>
    <s v="Decolsen 1 Strip 4 Tablet"/>
    <s v="Obat Batuk &amp; Pilek"/>
    <s v="OB0002|"/>
    <n v="21"/>
    <m/>
    <s v=""/>
    <s v="RS DQLab"/>
    <x v="1"/>
    <s v=""/>
    <s v=""/>
    <s v=""/>
    <n v="2915"/>
    <n v="61215"/>
  </r>
  <r>
    <s v="DQ-04171"/>
    <x v="639"/>
    <x v="1"/>
    <s v="OD0009"/>
    <s v="Sanmol 500 MG 4 Tablet"/>
    <s v="Obat Sakit Kepala &amp; Demam"/>
    <s v="OD0009|"/>
    <n v="40"/>
    <m/>
    <s v=""/>
    <s v="RS DQLab"/>
    <x v="1"/>
    <s v=""/>
    <s v=""/>
    <s v=""/>
    <n v="1619"/>
    <n v="64760"/>
  </r>
  <r>
    <s v="DQ-04172"/>
    <x v="639"/>
    <x v="1"/>
    <s v="OT0001"/>
    <s v="Otilon Ear Drops 8 mL"/>
    <s v="Obat Telinga"/>
    <s v="OT0001|"/>
    <n v="7"/>
    <m/>
    <s v=""/>
    <s v="RS DQLab"/>
    <x v="1"/>
    <s v=""/>
    <s v=""/>
    <s v=""/>
    <n v="55935"/>
    <n v="391545"/>
  </r>
  <r>
    <s v="DQ-04173"/>
    <x v="639"/>
    <x v="1"/>
    <s v="OA0006"/>
    <s v="Dexteem Box Plus 100 Tablet"/>
    <s v="Obat Alergi"/>
    <s v="OA0006|"/>
    <n v="90"/>
    <m/>
    <s v=""/>
    <s v="RS DQLab"/>
    <x v="1"/>
    <s v=""/>
    <s v=""/>
    <s v=""/>
    <n v="25449"/>
    <n v="2290410"/>
  </r>
  <r>
    <s v="DQ-04174"/>
    <x v="639"/>
    <x v="1"/>
    <s v="OD0007"/>
    <s v="Sanmol Paracetamol"/>
    <s v="Obat Sakit Kepala &amp; Demam"/>
    <s v="OD0007|"/>
    <n v="16"/>
    <m/>
    <s v=""/>
    <s v="RS DQLab"/>
    <x v="1"/>
    <s v=""/>
    <s v=""/>
    <s v=""/>
    <n v="16261"/>
    <n v="260176"/>
  </r>
  <r>
    <s v="DQ-04175"/>
    <x v="639"/>
    <x v="1"/>
    <s v="OA0003"/>
    <s v="Acetylcysteine Mahakam 200 mg"/>
    <s v="Obat Alergi"/>
    <s v="OA0003|"/>
    <n v="7"/>
    <m/>
    <s v=""/>
    <s v="RS DQLab"/>
    <x v="1"/>
    <s v=""/>
    <s v=""/>
    <s v=""/>
    <n v="33330"/>
    <n v="233310"/>
  </r>
  <r>
    <s v="DQ-04176"/>
    <x v="640"/>
    <x v="1"/>
    <s v="OD0009"/>
    <s v="Sanmol 500 MG 4 Tablet"/>
    <s v="Obat Sakit Kepala &amp; Demam"/>
    <s v="OD0009|"/>
    <n v="40"/>
    <m/>
    <s v=""/>
    <s v="RS DQLab"/>
    <x v="1"/>
    <s v=""/>
    <s v=""/>
    <s v=""/>
    <n v="1619"/>
    <n v="64760"/>
  </r>
  <r>
    <s v="DQ-04177"/>
    <x v="640"/>
    <x v="1"/>
    <s v="OT0001"/>
    <s v="Otilon Ear Drops 8 mL"/>
    <s v="Obat Telinga"/>
    <s v="OT0001|"/>
    <n v="46"/>
    <m/>
    <s v=""/>
    <s v="RS DQLab"/>
    <x v="1"/>
    <s v=""/>
    <s v=""/>
    <s v=""/>
    <n v="55935"/>
    <n v="2573010"/>
  </r>
  <r>
    <s v="DQ-04178"/>
    <x v="640"/>
    <x v="1"/>
    <s v="OH0001"/>
    <s v="Carditens"/>
    <s v="Obat Hipertensi"/>
    <s v="OH0001|"/>
    <n v="22"/>
    <m/>
    <s v=""/>
    <s v="RS DQLab"/>
    <x v="1"/>
    <s v=""/>
    <s v=""/>
    <s v=""/>
    <n v="100900"/>
    <n v="2219800"/>
  </r>
  <r>
    <s v="DQ-04179"/>
    <x v="640"/>
    <x v="1"/>
    <s v="OA0004"/>
    <s v="Bisoprolol Ogb Dexa"/>
    <s v="Obat Alergi"/>
    <s v="OA0004|"/>
    <n v="174"/>
    <m/>
    <s v=""/>
    <s v="RS DQLab"/>
    <x v="1"/>
    <s v=""/>
    <s v=""/>
    <s v=""/>
    <n v="10180"/>
    <n v="1771320"/>
  </r>
  <r>
    <s v="DQ-04180"/>
    <x v="641"/>
    <x v="1"/>
    <s v="OB0002"/>
    <s v="Decolsen 1 Strip 4 Tablet"/>
    <s v="Obat Batuk &amp; Pilek"/>
    <s v="OB0002|"/>
    <n v="40"/>
    <m/>
    <s v=""/>
    <s v="RS DQLab"/>
    <x v="1"/>
    <s v=""/>
    <s v=""/>
    <s v=""/>
    <n v="2915"/>
    <n v="116600"/>
  </r>
  <r>
    <s v="DQ-04181"/>
    <x v="641"/>
    <x v="1"/>
    <s v="OD0008"/>
    <s v="Bodrex Extra"/>
    <s v="Obat Sakit Kepala &amp; Demam"/>
    <s v="OD0008|"/>
    <n v="30"/>
    <m/>
    <s v=""/>
    <s v="RS DQLab"/>
    <x v="1"/>
    <s v=""/>
    <s v=""/>
    <s v=""/>
    <n v="51753"/>
    <n v="1552590"/>
  </r>
  <r>
    <s v="DQ-04182"/>
    <x v="641"/>
    <x v="1"/>
    <s v="OD0008"/>
    <s v="Bodrex Extra"/>
    <s v="Obat Sakit Kepala &amp; Demam"/>
    <s v="OD0008|"/>
    <n v="71"/>
    <m/>
    <s v=""/>
    <s v="RS DQLab"/>
    <x v="1"/>
    <s v=""/>
    <s v=""/>
    <s v=""/>
    <n v="51753"/>
    <n v="3674463"/>
  </r>
  <r>
    <s v="DQ-04183"/>
    <x v="641"/>
    <x v="1"/>
    <s v="OT0001"/>
    <s v="Otilon Ear Drops 8 mL"/>
    <s v="Obat Telinga"/>
    <s v="OT0001|"/>
    <n v="19"/>
    <m/>
    <s v=""/>
    <s v="RS DQLab"/>
    <x v="1"/>
    <s v=""/>
    <s v=""/>
    <s v=""/>
    <n v="55935"/>
    <n v="1062765"/>
  </r>
  <r>
    <s v="DQ-04184"/>
    <x v="641"/>
    <x v="1"/>
    <s v="OD0011"/>
    <s v="Paramex Tablet / Obat"/>
    <s v="Obat Sakit Kepala &amp; Demam"/>
    <s v="OD0011|"/>
    <n v="16"/>
    <m/>
    <s v=""/>
    <s v="RS DQLab"/>
    <x v="1"/>
    <s v=""/>
    <s v=""/>
    <s v=""/>
    <n v="2586"/>
    <n v="41376"/>
  </r>
  <r>
    <s v="DQ-04185"/>
    <x v="641"/>
    <x v="1"/>
    <s v="OH0001"/>
    <s v="Carditens"/>
    <s v="Obat Hipertensi"/>
    <s v="OH0001|"/>
    <n v="12"/>
    <m/>
    <s v=""/>
    <s v="RS DQLab"/>
    <x v="1"/>
    <s v=""/>
    <s v=""/>
    <s v=""/>
    <n v="100900"/>
    <n v="1210800"/>
  </r>
  <r>
    <s v="DQ-04186"/>
    <x v="641"/>
    <x v="1"/>
    <s v="OA0004"/>
    <s v="Bisoprolol Ogb Dexa"/>
    <s v="Obat Alergi"/>
    <s v="OA0004|"/>
    <n v="6"/>
    <m/>
    <s v=""/>
    <s v="RS DQLab"/>
    <x v="1"/>
    <s v=""/>
    <s v=""/>
    <s v=""/>
    <n v="10180"/>
    <n v="61080"/>
  </r>
  <r>
    <s v="DQ-04187"/>
    <x v="641"/>
    <x v="1"/>
    <s v="OD0005"/>
    <s v="Panadol Anak Tablet 1 Strip"/>
    <s v="Obat Sakit Kepala &amp; Demam"/>
    <s v="OD0005|"/>
    <n v="43"/>
    <m/>
    <s v=""/>
    <s v="RS DQLab"/>
    <x v="1"/>
    <s v=""/>
    <s v=""/>
    <s v=""/>
    <n v="25450"/>
    <n v="1094350"/>
  </r>
  <r>
    <s v="DQ-04188"/>
    <x v="642"/>
    <x v="1"/>
    <s v="OD0011"/>
    <s v="Paramex Tablet / Obat"/>
    <s v="Obat Sakit Kepala &amp; Demam"/>
    <s v="OD0011|"/>
    <n v="24"/>
    <m/>
    <s v=""/>
    <s v="RS DQLab"/>
    <x v="1"/>
    <s v=""/>
    <s v=""/>
    <s v=""/>
    <n v="2586"/>
    <n v="62064"/>
  </r>
  <r>
    <s v="DQ-04189"/>
    <x v="642"/>
    <x v="1"/>
    <s v="OA0004"/>
    <s v="Bisoprolol Ogb Dexa"/>
    <s v="Obat Alergi"/>
    <s v="OA0004|"/>
    <n v="8"/>
    <m/>
    <s v=""/>
    <s v="RS DQLab"/>
    <x v="1"/>
    <s v=""/>
    <s v=""/>
    <s v=""/>
    <n v="10180"/>
    <n v="81440"/>
  </r>
  <r>
    <s v="DQ-04190"/>
    <x v="642"/>
    <x v="1"/>
    <s v="OB0001"/>
    <s v="Neozep Forte 1 Strip 4 Tablet"/>
    <s v="Obat Batuk &amp; Pilek"/>
    <s v="OB0001|"/>
    <n v="33"/>
    <m/>
    <s v=""/>
    <s v="RS DQLab"/>
    <x v="1"/>
    <s v=""/>
    <s v=""/>
    <s v=""/>
    <n v="2338"/>
    <n v="77154"/>
  </r>
  <r>
    <s v="DQ-04191"/>
    <x v="642"/>
    <x v="1"/>
    <s v="OB0008"/>
    <s v="Konidin 4 Tablet"/>
    <s v="Obat Batuk &amp; Pilek"/>
    <s v="OB0008|"/>
    <n v="85"/>
    <m/>
    <s v=""/>
    <s v="RS DQLab"/>
    <x v="1"/>
    <s v=""/>
    <s v=""/>
    <s v=""/>
    <n v="2490"/>
    <n v="211650"/>
  </r>
  <r>
    <s v="DQ-04192"/>
    <x v="643"/>
    <x v="1"/>
    <s v="OB0002"/>
    <s v="Decolsen 1 Strip 4 Tablet"/>
    <s v="Obat Batuk &amp; Pilek"/>
    <s v="OB0002|"/>
    <n v="9"/>
    <m/>
    <s v=""/>
    <s v="RS DQLab"/>
    <x v="1"/>
    <s v=""/>
    <s v=""/>
    <s v=""/>
    <n v="2915"/>
    <n v="26235"/>
  </r>
  <r>
    <s v="DQ-04193"/>
    <x v="643"/>
    <x v="1"/>
    <s v="OD0009"/>
    <s v="Sanmol 500 MG 4 Tablet"/>
    <s v="Obat Sakit Kepala &amp; Demam"/>
    <s v="OD0009|"/>
    <n v="41"/>
    <m/>
    <s v=""/>
    <s v="RS DQLab"/>
    <x v="1"/>
    <s v=""/>
    <s v=""/>
    <s v=""/>
    <n v="1619"/>
    <n v="66379"/>
  </r>
  <r>
    <s v="DQ-04194"/>
    <x v="643"/>
    <x v="1"/>
    <s v="OB0006"/>
    <s v="Ultraflu Box Isi 25 Strip"/>
    <s v="Obat Batuk &amp; Pilek"/>
    <s v="OB0006|"/>
    <n v="4"/>
    <m/>
    <s v=""/>
    <s v="RS DQLab"/>
    <x v="1"/>
    <s v=""/>
    <s v=""/>
    <s v=""/>
    <n v="73805"/>
    <n v="295220"/>
  </r>
  <r>
    <s v="DQ-04195"/>
    <x v="643"/>
    <x v="1"/>
    <s v="OA0003"/>
    <s v="Acetylcysteine Mahakam 200 mg"/>
    <s v="Obat Alergi"/>
    <s v="OA0003|"/>
    <n v="20"/>
    <m/>
    <s v=""/>
    <s v="RS DQLab"/>
    <x v="1"/>
    <s v=""/>
    <s v=""/>
    <s v=""/>
    <n v="33330"/>
    <n v="666600"/>
  </r>
  <r>
    <s v="DQ-04196"/>
    <x v="643"/>
    <x v="1"/>
    <s v="OD0006"/>
    <s v="Proris Ibuprofen"/>
    <s v="Obat Sakit Kepala &amp; Demam"/>
    <s v="OD0006|"/>
    <n v="8"/>
    <m/>
    <s v=""/>
    <s v="RS DQLab"/>
    <x v="1"/>
    <s v=""/>
    <s v=""/>
    <s v=""/>
    <n v="25275"/>
    <n v="202200"/>
  </r>
  <r>
    <s v="DQ-04197"/>
    <x v="644"/>
    <x v="1"/>
    <s v="OH0005"/>
    <s v="Irbesartan"/>
    <s v="Obat Hipertensi"/>
    <s v="OH0005|"/>
    <n v="8"/>
    <m/>
    <s v=""/>
    <s v="RS DQLab"/>
    <x v="1"/>
    <s v=""/>
    <s v=""/>
    <s v=""/>
    <n v="109447"/>
    <n v="875576"/>
  </r>
  <r>
    <s v="DQ-04198"/>
    <x v="644"/>
    <x v="1"/>
    <s v="OD0001"/>
    <s v="Koolfever"/>
    <s v="Obat Sakit Kepala &amp; Demam"/>
    <s v="OD0001|"/>
    <n v="22"/>
    <m/>
    <s v=""/>
    <s v="RS DQLab"/>
    <x v="1"/>
    <s v=""/>
    <s v=""/>
    <s v=""/>
    <n v="7620"/>
    <n v="167640"/>
  </r>
  <r>
    <s v="DQ-04199"/>
    <x v="644"/>
    <x v="1"/>
    <s v="OD0010"/>
    <s v="Cilostazol Bernofarm"/>
    <s v="Obat Sakit Kepala &amp; Demam"/>
    <s v="OD0010|"/>
    <n v="35"/>
    <m/>
    <s v=""/>
    <s v="RS DQLab"/>
    <x v="1"/>
    <s v=""/>
    <s v=""/>
    <s v=""/>
    <n v="46223"/>
    <n v="1617805"/>
  </r>
  <r>
    <s v="DQ-04200"/>
    <x v="644"/>
    <x v="1"/>
    <s v="OD0010"/>
    <s v="Cilostazol Bernofarm"/>
    <s v="Obat Sakit Kepala &amp; Demam"/>
    <s v="OD0010|"/>
    <n v="4"/>
    <m/>
    <s v=""/>
    <s v="RS DQLab"/>
    <x v="1"/>
    <s v=""/>
    <s v=""/>
    <s v=""/>
    <n v="46223"/>
    <n v="184892"/>
  </r>
  <r>
    <s v="DQ-04201"/>
    <x v="645"/>
    <x v="1"/>
    <s v="OT0001"/>
    <s v="Otilon Ear Drops 8 mL"/>
    <s v="Obat Telinga"/>
    <s v="OT0001|"/>
    <n v="5"/>
    <m/>
    <s v=""/>
    <s v="RS DQLab"/>
    <x v="1"/>
    <s v=""/>
    <s v=""/>
    <s v=""/>
    <n v="55935"/>
    <n v="279675"/>
  </r>
  <r>
    <s v="DQ-04202"/>
    <x v="645"/>
    <x v="1"/>
    <s v="OA0006"/>
    <s v="Dexteem Box Plus 100 Tablet"/>
    <s v="Obat Alergi"/>
    <s v="OA0006|"/>
    <n v="48"/>
    <m/>
    <s v=""/>
    <s v="RS DQLab"/>
    <x v="1"/>
    <s v=""/>
    <s v=""/>
    <s v=""/>
    <n v="25449"/>
    <n v="1221552"/>
  </r>
  <r>
    <s v="DQ-04203"/>
    <x v="645"/>
    <x v="1"/>
    <s v="OD0007"/>
    <s v="Sanmol Paracetamol"/>
    <s v="Obat Sakit Kepala &amp; Demam"/>
    <s v="OD0007|"/>
    <n v="20"/>
    <m/>
    <s v=""/>
    <s v="RS DQLab"/>
    <x v="1"/>
    <s v=""/>
    <s v=""/>
    <s v=""/>
    <n v="16261"/>
    <n v="325220"/>
  </r>
  <r>
    <s v="DQ-04204"/>
    <x v="645"/>
    <x v="1"/>
    <s v="OA0003"/>
    <s v="Acetylcysteine Mahakam 200 mg"/>
    <s v="Obat Alergi"/>
    <s v="OA0003|"/>
    <n v="90"/>
    <m/>
    <s v=""/>
    <s v="RS DQLab"/>
    <x v="1"/>
    <s v=""/>
    <s v=""/>
    <s v=""/>
    <n v="33330"/>
    <n v="2999700"/>
  </r>
  <r>
    <s v="DQ-04205"/>
    <x v="646"/>
    <x v="1"/>
    <s v="OH0003"/>
    <s v="Candesartan Ogb Dexa"/>
    <s v="Obat Hipertensi"/>
    <s v="OH0003|"/>
    <n v="5"/>
    <m/>
    <s v=""/>
    <s v="RS DQLab"/>
    <x v="1"/>
    <s v=""/>
    <s v=""/>
    <s v=""/>
    <n v="5095"/>
    <n v="25475"/>
  </r>
  <r>
    <s v="DQ-04206"/>
    <x v="646"/>
    <x v="1"/>
    <s v="OB0007"/>
    <s v="Vicks Inhaler 0.5 mL"/>
    <s v="Obat Batuk &amp; Pilek"/>
    <s v="OB0007|"/>
    <n v="364"/>
    <m/>
    <s v=""/>
    <s v="RS DQLab"/>
    <x v="1"/>
    <s v=""/>
    <s v=""/>
    <s v=""/>
    <n v="16430"/>
    <n v="5980520"/>
  </r>
  <r>
    <s v="DQ-04207"/>
    <x v="646"/>
    <x v="1"/>
    <s v="OH0006"/>
    <s v="Irvell 150MG Box 20 Tablet"/>
    <s v="Obat Hipertensi"/>
    <s v="OH0006|"/>
    <n v="92"/>
    <m/>
    <s v=""/>
    <s v="RS DQLab"/>
    <x v="1"/>
    <s v=""/>
    <s v=""/>
    <s v=""/>
    <n v="146871"/>
    <n v="13512132"/>
  </r>
  <r>
    <s v="DQ-04208"/>
    <x v="647"/>
    <x v="1"/>
    <s v="OA0005"/>
    <s v="Bedak Heroxyn 150 gr"/>
    <s v="Obat Alergi"/>
    <s v="OA0005|"/>
    <n v="33"/>
    <m/>
    <s v=""/>
    <s v="RS DQLab"/>
    <x v="1"/>
    <s v=""/>
    <s v=""/>
    <s v=""/>
    <n v="17170"/>
    <n v="566610"/>
  </r>
  <r>
    <s v="DQ-04209"/>
    <x v="647"/>
    <x v="1"/>
    <s v="OH0005"/>
    <s v="Irbesartan"/>
    <s v="Obat Hipertensi"/>
    <s v="OH0005|"/>
    <n v="26"/>
    <m/>
    <s v=""/>
    <s v="RS DQLab"/>
    <x v="1"/>
    <s v=""/>
    <s v=""/>
    <s v=""/>
    <n v="109447"/>
    <n v="2845622"/>
  </r>
  <r>
    <s v="DQ-04210"/>
    <x v="647"/>
    <x v="1"/>
    <s v="OD0009"/>
    <s v="Sanmol 500 MG 4 Tablet"/>
    <s v="Obat Sakit Kepala &amp; Demam"/>
    <s v="OD0009|"/>
    <n v="27"/>
    <m/>
    <s v=""/>
    <s v="RS DQLab"/>
    <x v="1"/>
    <s v=""/>
    <s v=""/>
    <s v=""/>
    <n v="1619"/>
    <n v="43713"/>
  </r>
  <r>
    <s v="DQ-04211"/>
    <x v="647"/>
    <x v="1"/>
    <s v="OH0001"/>
    <s v="Carditens"/>
    <s v="Obat Hipertensi"/>
    <s v="OH0001|"/>
    <n v="87"/>
    <m/>
    <s v=""/>
    <s v="RS DQLab"/>
    <x v="1"/>
    <s v=""/>
    <s v=""/>
    <s v=""/>
    <n v="100900"/>
    <n v="8778300"/>
  </r>
  <r>
    <s v="DQ-04212"/>
    <x v="647"/>
    <x v="1"/>
    <s v="OA0004"/>
    <s v="Bisoprolol Ogb Dexa"/>
    <s v="Obat Alergi"/>
    <s v="OA0004|"/>
    <n v="6"/>
    <m/>
    <s v=""/>
    <s v="RS DQLab"/>
    <x v="1"/>
    <s v=""/>
    <s v=""/>
    <s v=""/>
    <n v="10180"/>
    <n v="61080"/>
  </r>
  <r>
    <s v="DQ-04213"/>
    <x v="648"/>
    <x v="1"/>
    <s v="OB0006"/>
    <s v="Ultraflu Box Isi 25 Strip"/>
    <s v="Obat Batuk &amp; Pilek"/>
    <s v="OB0006|"/>
    <n v="177"/>
    <m/>
    <s v=""/>
    <s v="RS DQLab"/>
    <x v="1"/>
    <s v=""/>
    <s v=""/>
    <s v=""/>
    <n v="73805"/>
    <n v="13063485"/>
  </r>
  <r>
    <s v="DQ-04214"/>
    <x v="648"/>
    <x v="1"/>
    <s v="OB0007"/>
    <s v="Vicks Inhaler 0.5 mL"/>
    <s v="Obat Batuk &amp; Pilek"/>
    <s v="OB0007|"/>
    <n v="43"/>
    <m/>
    <s v=""/>
    <s v="RS DQLab"/>
    <x v="1"/>
    <s v=""/>
    <s v=""/>
    <s v=""/>
    <n v="16430"/>
    <n v="706490"/>
  </r>
  <r>
    <s v="DQ-04215"/>
    <x v="648"/>
    <x v="1"/>
    <s v="OB0001"/>
    <s v="Neozep Forte 1 Strip 4 Tablet"/>
    <s v="Obat Batuk &amp; Pilek"/>
    <s v="OB0001|"/>
    <n v="74"/>
    <m/>
    <s v=""/>
    <s v="RS DQLab"/>
    <x v="1"/>
    <s v=""/>
    <s v=""/>
    <s v=""/>
    <n v="2338"/>
    <n v="173012"/>
  </r>
  <r>
    <s v="DQ-04216"/>
    <x v="648"/>
    <x v="1"/>
    <s v="OA0001"/>
    <s v="Ozen 10 MG Blister"/>
    <s v="Obat Alergi"/>
    <s v="OA0001|"/>
    <n v="99"/>
    <m/>
    <s v=""/>
    <s v="RS DQLab"/>
    <x v="1"/>
    <s v=""/>
    <s v=""/>
    <s v=""/>
    <n v="18816"/>
    <n v="1862784"/>
  </r>
  <r>
    <s v="DQ-04217"/>
    <x v="649"/>
    <x v="1"/>
    <s v="OD0008"/>
    <s v="Bodrex Extra"/>
    <s v="Obat Sakit Kepala &amp; Demam"/>
    <s v="OD0008|"/>
    <n v="58"/>
    <m/>
    <s v=""/>
    <s v="RS DQLab"/>
    <x v="1"/>
    <s v=""/>
    <s v=""/>
    <s v=""/>
    <n v="51753"/>
    <n v="3001674"/>
  </r>
  <r>
    <s v="DQ-04218"/>
    <x v="649"/>
    <x v="1"/>
    <s v="OA0005"/>
    <s v="Bedak Heroxyn 150 gr"/>
    <s v="Obat Alergi"/>
    <s v="OA0005|"/>
    <n v="36"/>
    <m/>
    <s v=""/>
    <s v="RS DQLab"/>
    <x v="1"/>
    <s v=""/>
    <s v=""/>
    <s v=""/>
    <n v="17170"/>
    <n v="618120"/>
  </r>
  <r>
    <s v="DQ-04219"/>
    <x v="649"/>
    <x v="1"/>
    <s v="OH0003"/>
    <s v="Candesartan Ogb Dexa"/>
    <s v="Obat Hipertensi"/>
    <s v="OH0003|"/>
    <n v="19"/>
    <m/>
    <s v=""/>
    <s v="RS DQLab"/>
    <x v="1"/>
    <s v=""/>
    <s v=""/>
    <s v=""/>
    <n v="5095"/>
    <n v="96805"/>
  </r>
  <r>
    <s v="DQ-04220"/>
    <x v="649"/>
    <x v="1"/>
    <s v="OB0007"/>
    <s v="Vicks Inhaler 0.5 mL"/>
    <s v="Obat Batuk &amp; Pilek"/>
    <s v="OB0007|"/>
    <n v="57"/>
    <m/>
    <s v=""/>
    <s v="RS DQLab"/>
    <x v="1"/>
    <s v=""/>
    <s v=""/>
    <s v=""/>
    <n v="16430"/>
    <n v="936510"/>
  </r>
  <r>
    <s v="DQ-04221"/>
    <x v="649"/>
    <x v="1"/>
    <s v="OB0004"/>
    <s v="Lo Han Kuo Infusion 12"/>
    <s v="Obat Batuk &amp; Pilek"/>
    <s v="OB0004|"/>
    <n v="80"/>
    <m/>
    <s v=""/>
    <s v="RS DQLab"/>
    <x v="1"/>
    <s v=""/>
    <s v=""/>
    <s v=""/>
    <n v="24179"/>
    <n v="1934320"/>
  </r>
  <r>
    <s v="DQ-04222"/>
    <x v="649"/>
    <x v="1"/>
    <s v="OH0006"/>
    <s v="Irvell 150MG Box 20 Tablet"/>
    <s v="Obat Hipertensi"/>
    <s v="OH0006|"/>
    <n v="11"/>
    <m/>
    <s v=""/>
    <s v="RS DQLab"/>
    <x v="1"/>
    <s v=""/>
    <s v=""/>
    <s v=""/>
    <n v="146871"/>
    <n v="1615581"/>
  </r>
  <r>
    <s v="DQ-04223"/>
    <x v="650"/>
    <x v="1"/>
    <s v="OB0002"/>
    <s v="Decolsen 1 Strip 4 Tablet"/>
    <s v="Obat Batuk &amp; Pilek"/>
    <s v="OB0002|"/>
    <n v="36"/>
    <m/>
    <s v=""/>
    <s v="RS DQLab"/>
    <x v="1"/>
    <s v=""/>
    <s v=""/>
    <s v=""/>
    <n v="2915"/>
    <n v="104940"/>
  </r>
  <r>
    <s v="DQ-04224"/>
    <x v="650"/>
    <x v="1"/>
    <s v="OD0009"/>
    <s v="Sanmol 500 MG 4 Tablet"/>
    <s v="Obat Sakit Kepala &amp; Demam"/>
    <s v="OD0009|"/>
    <n v="6"/>
    <m/>
    <s v=""/>
    <s v="RS DQLab"/>
    <x v="1"/>
    <s v=""/>
    <s v=""/>
    <s v=""/>
    <n v="1619"/>
    <n v="9714"/>
  </r>
  <r>
    <s v="DQ-04225"/>
    <x v="650"/>
    <x v="1"/>
    <s v="OT0001"/>
    <s v="Otilon Ear Drops 8 mL"/>
    <s v="Obat Telinga"/>
    <s v="OT0001|"/>
    <n v="52"/>
    <m/>
    <s v=""/>
    <s v="RS DQLab"/>
    <x v="1"/>
    <s v=""/>
    <s v=""/>
    <s v=""/>
    <n v="55935"/>
    <n v="2908620"/>
  </r>
  <r>
    <s v="DQ-04226"/>
    <x v="650"/>
    <x v="1"/>
    <s v="OB0006"/>
    <s v="Ultraflu Box Isi 25 Strip"/>
    <s v="Obat Batuk &amp; Pilek"/>
    <s v="OB0006|"/>
    <n v="1"/>
    <m/>
    <s v=""/>
    <s v="RS DQLab"/>
    <x v="1"/>
    <s v=""/>
    <s v=""/>
    <s v=""/>
    <n v="73805"/>
    <n v="73805"/>
  </r>
  <r>
    <s v="DQ-04227"/>
    <x v="650"/>
    <x v="1"/>
    <s v="OD0011"/>
    <s v="Paramex Tablet / Obat"/>
    <s v="Obat Sakit Kepala &amp; Demam"/>
    <s v="OD0011|"/>
    <n v="38"/>
    <m/>
    <s v=""/>
    <s v="RS DQLab"/>
    <x v="1"/>
    <s v=""/>
    <s v=""/>
    <s v=""/>
    <n v="2586"/>
    <n v="98268"/>
  </r>
  <r>
    <s v="DQ-04228"/>
    <x v="651"/>
    <x v="1"/>
    <s v="OT0001"/>
    <s v="Otilon Ear Drops 8 mL"/>
    <s v="Obat Telinga"/>
    <s v="OT0001|"/>
    <n v="24"/>
    <m/>
    <s v=""/>
    <s v="RS DQLab"/>
    <x v="1"/>
    <s v=""/>
    <s v=""/>
    <s v=""/>
    <n v="55935"/>
    <n v="1342440"/>
  </r>
  <r>
    <s v="DQ-04229"/>
    <x v="651"/>
    <x v="1"/>
    <s v="OA0006"/>
    <s v="Dexteem Box Plus 100 Tablet"/>
    <s v="Obat Alergi"/>
    <s v="OA0006|"/>
    <n v="28"/>
    <m/>
    <s v=""/>
    <s v="RS DQLab"/>
    <x v="1"/>
    <s v=""/>
    <s v=""/>
    <s v=""/>
    <n v="25449"/>
    <n v="712572"/>
  </r>
  <r>
    <s v="DQ-04230"/>
    <x v="651"/>
    <x v="1"/>
    <s v="OD0007"/>
    <s v="Sanmol Paracetamol"/>
    <s v="Obat Sakit Kepala &amp; Demam"/>
    <s v="OD0007|"/>
    <n v="22"/>
    <m/>
    <s v=""/>
    <s v="RS DQLab"/>
    <x v="1"/>
    <s v=""/>
    <s v=""/>
    <s v=""/>
    <n v="16261"/>
    <n v="357742"/>
  </r>
  <r>
    <s v="DQ-04231"/>
    <x v="651"/>
    <x v="1"/>
    <s v="OA0004"/>
    <s v="Bisoprolol Ogb Dexa"/>
    <s v="Obat Alergi"/>
    <s v="OA0004|"/>
    <n v="76"/>
    <m/>
    <s v=""/>
    <s v="RS DQLab"/>
    <x v="1"/>
    <s v=""/>
    <s v=""/>
    <s v=""/>
    <n v="10180"/>
    <n v="773680"/>
  </r>
  <r>
    <s v="DQ-04232"/>
    <x v="651"/>
    <x v="1"/>
    <s v="OH0002"/>
    <s v="Concor 5MG Strip 10"/>
    <s v="Obat Hipertensi"/>
    <s v="OH0002|"/>
    <n v="132"/>
    <m/>
    <s v=""/>
    <s v="RS DQLab"/>
    <x v="1"/>
    <s v=""/>
    <s v=""/>
    <s v=""/>
    <n v="103632"/>
    <n v="13679424"/>
  </r>
  <r>
    <s v="DQ-04233"/>
    <x v="652"/>
    <x v="1"/>
    <s v="OD0008"/>
    <s v="Bodrex Extra"/>
    <s v="Obat Sakit Kepala &amp; Demam"/>
    <s v="OD0008|"/>
    <n v="69"/>
    <m/>
    <s v=""/>
    <s v="RS DQLab"/>
    <x v="1"/>
    <s v=""/>
    <s v=""/>
    <s v=""/>
    <n v="51753"/>
    <n v="3570957"/>
  </r>
  <r>
    <s v="DQ-04234"/>
    <x v="652"/>
    <x v="1"/>
    <s v="OH0005"/>
    <s v="Irbesartan"/>
    <s v="Obat Hipertensi"/>
    <s v="OH0005|"/>
    <n v="45"/>
    <m/>
    <s v=""/>
    <s v="RS DQLab"/>
    <x v="1"/>
    <s v=""/>
    <s v=""/>
    <s v=""/>
    <n v="109447"/>
    <n v="4925115"/>
  </r>
  <r>
    <s v="DQ-04235"/>
    <x v="652"/>
    <x v="1"/>
    <s v="OH0005"/>
    <s v="Irbesartan"/>
    <s v="Obat Hipertensi"/>
    <s v="OH0005|"/>
    <n v="15"/>
    <m/>
    <s v=""/>
    <s v="RS DQLab"/>
    <x v="1"/>
    <s v=""/>
    <s v=""/>
    <s v=""/>
    <n v="109447"/>
    <n v="1641705"/>
  </r>
  <r>
    <s v="DQ-04236"/>
    <x v="652"/>
    <x v="1"/>
    <s v="OT0001"/>
    <s v="Otilon Ear Drops 8 mL"/>
    <s v="Obat Telinga"/>
    <s v="OT0001|"/>
    <n v="36"/>
    <m/>
    <s v=""/>
    <s v="RS DQLab"/>
    <x v="1"/>
    <s v=""/>
    <s v=""/>
    <s v=""/>
    <n v="55935"/>
    <n v="2013660"/>
  </r>
  <r>
    <s v="DQ-04237"/>
    <x v="652"/>
    <x v="1"/>
    <s v="OT0001"/>
    <s v="Otilon Ear Drops 8 mL"/>
    <s v="Obat Telinga"/>
    <s v="OT0001|"/>
    <n v="11"/>
    <m/>
    <s v=""/>
    <s v="RS DQLab"/>
    <x v="1"/>
    <s v=""/>
    <s v=""/>
    <s v=""/>
    <n v="55935"/>
    <n v="615285"/>
  </r>
  <r>
    <s v="DQ-04238"/>
    <x v="652"/>
    <x v="1"/>
    <s v="OB0006"/>
    <s v="Ultraflu Box Isi 25 Strip"/>
    <s v="Obat Batuk &amp; Pilek"/>
    <s v="OB0006|"/>
    <n v="33"/>
    <m/>
    <s v=""/>
    <s v="RS DQLab"/>
    <x v="1"/>
    <s v=""/>
    <s v=""/>
    <s v=""/>
    <n v="73805"/>
    <n v="2435565"/>
  </r>
  <r>
    <s v="DQ-04239"/>
    <x v="652"/>
    <x v="1"/>
    <s v="OD0011"/>
    <s v="Paramex Tablet / Obat"/>
    <s v="Obat Sakit Kepala &amp; Demam"/>
    <s v="OD0011|"/>
    <n v="18"/>
    <m/>
    <s v=""/>
    <s v="RS DQLab"/>
    <x v="1"/>
    <s v=""/>
    <s v=""/>
    <s v=""/>
    <n v="2586"/>
    <n v="46548"/>
  </r>
  <r>
    <s v="DQ-04240"/>
    <x v="652"/>
    <x v="1"/>
    <s v="OD0011"/>
    <s v="Paramex Tablet / Obat"/>
    <s v="Obat Sakit Kepala &amp; Demam"/>
    <s v="OD0011|"/>
    <n v="74"/>
    <m/>
    <s v=""/>
    <s v="RS DQLab"/>
    <x v="1"/>
    <s v=""/>
    <s v=""/>
    <s v=""/>
    <n v="2586"/>
    <n v="191364"/>
  </r>
  <r>
    <s v="DQ-04241"/>
    <x v="652"/>
    <x v="1"/>
    <s v="OH0001"/>
    <s v="Carditens"/>
    <s v="Obat Hipertensi"/>
    <s v="OH0001|"/>
    <n v="17"/>
    <m/>
    <s v=""/>
    <s v="RS DQLab"/>
    <x v="1"/>
    <s v=""/>
    <s v=""/>
    <s v=""/>
    <n v="100900"/>
    <n v="1715300"/>
  </r>
  <r>
    <s v="DQ-04242"/>
    <x v="652"/>
    <x v="1"/>
    <s v="OA0003"/>
    <s v="Acetylcysteine Mahakam 200 mg"/>
    <s v="Obat Alergi"/>
    <s v="OA0003|"/>
    <n v="18"/>
    <m/>
    <s v=""/>
    <s v="RS DQLab"/>
    <x v="1"/>
    <s v=""/>
    <s v=""/>
    <s v=""/>
    <n v="33330"/>
    <n v="599940"/>
  </r>
  <r>
    <s v="DQ-04243"/>
    <x v="653"/>
    <x v="1"/>
    <s v="OB0002"/>
    <s v="Decolsen 1 Strip 4 Tablet"/>
    <s v="Obat Batuk &amp; Pilek"/>
    <s v="OB0002|"/>
    <n v="44"/>
    <m/>
    <s v=""/>
    <s v="RS DQLab"/>
    <x v="1"/>
    <s v=""/>
    <s v=""/>
    <s v=""/>
    <n v="2915"/>
    <n v="128260"/>
  </r>
  <r>
    <s v="DQ-04244"/>
    <x v="653"/>
    <x v="1"/>
    <s v="OA0005"/>
    <s v="Bedak Heroxyn 150 gr"/>
    <s v="Obat Alergi"/>
    <s v="OA0005|"/>
    <n v="48"/>
    <m/>
    <s v=""/>
    <s v="RS DQLab"/>
    <x v="1"/>
    <s v=""/>
    <s v=""/>
    <s v=""/>
    <n v="17170"/>
    <n v="824160"/>
  </r>
  <r>
    <s v="DQ-04245"/>
    <x v="653"/>
    <x v="1"/>
    <s v="OD0011"/>
    <s v="Paramex Tablet / Obat"/>
    <s v="Obat Sakit Kepala &amp; Demam"/>
    <s v="OD0011|"/>
    <n v="103"/>
    <m/>
    <s v=""/>
    <s v="RS DQLab"/>
    <x v="1"/>
    <s v=""/>
    <s v=""/>
    <s v=""/>
    <n v="2586"/>
    <n v="266358"/>
  </r>
  <r>
    <s v="DQ-04246"/>
    <x v="654"/>
    <x v="1"/>
    <s v="OD0009"/>
    <s v="Sanmol 500 MG 4 Tablet"/>
    <s v="Obat Sakit Kepala &amp; Demam"/>
    <s v="OD0009|"/>
    <n v="45"/>
    <m/>
    <s v=""/>
    <s v="RS DQLab"/>
    <x v="1"/>
    <s v=""/>
    <s v=""/>
    <s v=""/>
    <n v="1619"/>
    <n v="72855"/>
  </r>
  <r>
    <s v="DQ-04247"/>
    <x v="654"/>
    <x v="1"/>
    <s v="OA0006"/>
    <s v="Dexteem Box Plus 100 Tablet"/>
    <s v="Obat Alergi"/>
    <s v="OA0006|"/>
    <n v="100"/>
    <m/>
    <s v=""/>
    <s v="RS DQLab"/>
    <x v="1"/>
    <s v=""/>
    <s v=""/>
    <s v=""/>
    <n v="25449"/>
    <n v="2544900"/>
  </r>
  <r>
    <s v="DQ-04248"/>
    <x v="654"/>
    <x v="1"/>
    <s v="OB0006"/>
    <s v="Ultraflu Box Isi 25 Strip"/>
    <s v="Obat Batuk &amp; Pilek"/>
    <s v="OB0006|"/>
    <n v="44"/>
    <m/>
    <s v=""/>
    <s v="RS DQLab"/>
    <x v="1"/>
    <s v=""/>
    <s v=""/>
    <s v=""/>
    <n v="73805"/>
    <n v="3247420"/>
  </r>
  <r>
    <s v="DQ-04249"/>
    <x v="655"/>
    <x v="1"/>
    <s v="OA0006"/>
    <s v="Dexteem Box Plus 100 Tablet"/>
    <s v="Obat Alergi"/>
    <s v="OA0006|"/>
    <n v="1"/>
    <m/>
    <s v=""/>
    <s v="RS DQLab"/>
    <x v="1"/>
    <s v=""/>
    <s v=""/>
    <s v=""/>
    <n v="25449"/>
    <n v="25449"/>
  </r>
  <r>
    <s v="DQ-04250"/>
    <x v="655"/>
    <x v="1"/>
    <s v="OD0011"/>
    <s v="Paramex Tablet / Obat"/>
    <s v="Obat Sakit Kepala &amp; Demam"/>
    <s v="OD0011|"/>
    <n v="4"/>
    <m/>
    <s v=""/>
    <s v="RS DQLab"/>
    <x v="1"/>
    <s v=""/>
    <s v=""/>
    <s v=""/>
    <n v="2586"/>
    <n v="10344"/>
  </r>
  <r>
    <s v="DQ-04251"/>
    <x v="655"/>
    <x v="1"/>
    <s v="OK0002"/>
    <s v="Hyperchol 100 MG 12 KPS"/>
    <s v="Obat Kolesterol"/>
    <s v="OK0002|"/>
    <n v="33"/>
    <m/>
    <s v=""/>
    <s v="RS DQLab"/>
    <x v="1"/>
    <s v=""/>
    <s v=""/>
    <s v=""/>
    <n v="43442"/>
    <n v="1433586"/>
  </r>
  <r>
    <s v="DQ-04252"/>
    <x v="655"/>
    <x v="1"/>
    <s v="OK0002"/>
    <s v="Hyperchol 100 MG 12 KPS"/>
    <s v="Obat Kolesterol"/>
    <s v="OK0002|"/>
    <n v="3"/>
    <m/>
    <s v=""/>
    <s v="RS DQLab"/>
    <x v="1"/>
    <s v=""/>
    <s v=""/>
    <s v=""/>
    <n v="43442"/>
    <n v="130326"/>
  </r>
  <r>
    <s v="DQ-04253"/>
    <x v="655"/>
    <x v="1"/>
    <s v="OD0006"/>
    <s v="Proris Ibuprofen"/>
    <s v="Obat Sakit Kepala &amp; Demam"/>
    <s v="OD0006|"/>
    <n v="690"/>
    <m/>
    <s v=""/>
    <s v="RS DQLab"/>
    <x v="1"/>
    <s v=""/>
    <s v=""/>
    <s v=""/>
    <n v="25275"/>
    <n v="17439750"/>
  </r>
  <r>
    <s v="DQ-04254"/>
    <x v="655"/>
    <x v="1"/>
    <s v="OH0006"/>
    <s v="Irvell 150MG Box 20 Tablet"/>
    <s v="Obat Hipertensi"/>
    <s v="OH0006|"/>
    <n v="11"/>
    <m/>
    <s v=""/>
    <s v="RS DQLab"/>
    <x v="1"/>
    <s v=""/>
    <s v=""/>
    <s v=""/>
    <n v="146871"/>
    <n v="1615581"/>
  </r>
  <r>
    <s v="DQ-04255"/>
    <x v="656"/>
    <x v="1"/>
    <s v="OB0002"/>
    <s v="Decolsen 1 Strip 4 Tablet"/>
    <s v="Obat Batuk &amp; Pilek"/>
    <s v="OB0002|"/>
    <n v="8"/>
    <m/>
    <s v=""/>
    <s v="RS DQLab"/>
    <x v="1"/>
    <s v=""/>
    <s v=""/>
    <s v=""/>
    <n v="2915"/>
    <n v="23320"/>
  </r>
  <r>
    <s v="DQ-04256"/>
    <x v="656"/>
    <x v="1"/>
    <s v="OH0005"/>
    <s v="Irbesartan"/>
    <s v="Obat Hipertensi"/>
    <s v="OH0005|"/>
    <n v="17"/>
    <m/>
    <s v=""/>
    <s v="RS DQLab"/>
    <x v="1"/>
    <s v=""/>
    <s v=""/>
    <s v=""/>
    <n v="109447"/>
    <n v="1860599"/>
  </r>
  <r>
    <s v="DQ-04257"/>
    <x v="656"/>
    <x v="1"/>
    <s v="OD0009"/>
    <s v="Sanmol 500 MG 4 Tablet"/>
    <s v="Obat Sakit Kepala &amp; Demam"/>
    <s v="OD0009|"/>
    <n v="50"/>
    <m/>
    <s v=""/>
    <s v="RS DQLab"/>
    <x v="1"/>
    <s v=""/>
    <s v=""/>
    <s v=""/>
    <n v="1619"/>
    <n v="80950"/>
  </r>
  <r>
    <s v="DQ-04258"/>
    <x v="656"/>
    <x v="1"/>
    <s v="OB0008"/>
    <s v="Konidin 4 Tablet"/>
    <s v="Obat Batuk &amp; Pilek"/>
    <s v="OB0008|"/>
    <n v="14"/>
    <m/>
    <s v=""/>
    <s v="RS DQLab"/>
    <x v="1"/>
    <s v=""/>
    <s v=""/>
    <s v=""/>
    <n v="2490"/>
    <n v="34860"/>
  </r>
  <r>
    <s v="DQ-04259"/>
    <x v="657"/>
    <x v="1"/>
    <s v="OH0005"/>
    <s v="Irbesartan"/>
    <s v="Obat Hipertensi"/>
    <s v="OH0005|"/>
    <n v="1"/>
    <m/>
    <s v=""/>
    <s v="RS DQLab"/>
    <x v="1"/>
    <s v=""/>
    <s v=""/>
    <s v=""/>
    <n v="109447"/>
    <n v="109447"/>
  </r>
  <r>
    <s v="DQ-04260"/>
    <x v="657"/>
    <x v="1"/>
    <s v="OH0005"/>
    <s v="Irbesartan"/>
    <s v="Obat Hipertensi"/>
    <s v="OH0005|"/>
    <n v="40"/>
    <m/>
    <s v=""/>
    <s v="RS DQLab"/>
    <x v="1"/>
    <s v=""/>
    <s v=""/>
    <s v=""/>
    <n v="109447"/>
    <n v="4377880"/>
  </r>
  <r>
    <s v="DQ-04261"/>
    <x v="657"/>
    <x v="1"/>
    <s v="OD0009"/>
    <s v="Sanmol 500 MG 4 Tablet"/>
    <s v="Obat Sakit Kepala &amp; Demam"/>
    <s v="OD0009|"/>
    <n v="27"/>
    <m/>
    <s v=""/>
    <s v="RS DQLab"/>
    <x v="1"/>
    <s v=""/>
    <s v=""/>
    <s v=""/>
    <n v="1619"/>
    <n v="43713"/>
  </r>
  <r>
    <s v="DQ-04262"/>
    <x v="657"/>
    <x v="1"/>
    <s v="OH0003"/>
    <s v="Candesartan Ogb Dexa"/>
    <s v="Obat Hipertensi"/>
    <s v="OH0003|"/>
    <n v="18"/>
    <m/>
    <s v=""/>
    <s v="RS DQLab"/>
    <x v="1"/>
    <s v=""/>
    <s v=""/>
    <s v=""/>
    <n v="5095"/>
    <n v="91710"/>
  </r>
  <r>
    <s v="DQ-04263"/>
    <x v="657"/>
    <x v="1"/>
    <s v="OH0003"/>
    <s v="Candesartan Ogb Dexa"/>
    <s v="Obat Hipertensi"/>
    <s v="OH0003|"/>
    <n v="13"/>
    <m/>
    <s v=""/>
    <s v="RS DQLab"/>
    <x v="1"/>
    <s v=""/>
    <s v=""/>
    <s v=""/>
    <n v="5095"/>
    <n v="66235"/>
  </r>
  <r>
    <s v="DQ-04264"/>
    <x v="658"/>
    <x v="1"/>
    <s v="OB0002"/>
    <s v="Decolsen 1 Strip 4 Tablet"/>
    <s v="Obat Batuk &amp; Pilek"/>
    <s v="OB0002|"/>
    <n v="85"/>
    <m/>
    <s v=""/>
    <s v="RS DQLab"/>
    <x v="1"/>
    <s v=""/>
    <s v=""/>
    <s v=""/>
    <n v="2915"/>
    <n v="247775"/>
  </r>
  <r>
    <s v="DQ-04265"/>
    <x v="658"/>
    <x v="1"/>
    <s v="OD0008"/>
    <s v="Bodrex Extra"/>
    <s v="Obat Sakit Kepala &amp; Demam"/>
    <s v="OD0008|"/>
    <n v="16"/>
    <m/>
    <s v=""/>
    <s v="RS DQLab"/>
    <x v="1"/>
    <s v=""/>
    <s v=""/>
    <s v=""/>
    <n v="51753"/>
    <n v="828048"/>
  </r>
  <r>
    <s v="DQ-04266"/>
    <x v="658"/>
    <x v="1"/>
    <s v="OD0008"/>
    <s v="Bodrex Extra"/>
    <s v="Obat Sakit Kepala &amp; Demam"/>
    <s v="OD0008|"/>
    <n v="28"/>
    <m/>
    <s v=""/>
    <s v="RS DQLab"/>
    <x v="1"/>
    <s v=""/>
    <s v=""/>
    <s v=""/>
    <n v="51753"/>
    <n v="1449084"/>
  </r>
  <r>
    <s v="DQ-04267"/>
    <x v="658"/>
    <x v="1"/>
    <s v="OH0005"/>
    <s v="Irbesartan"/>
    <s v="Obat Hipertensi"/>
    <s v="OH0005|"/>
    <n v="32"/>
    <m/>
    <s v=""/>
    <s v="RS DQLab"/>
    <x v="1"/>
    <s v=""/>
    <s v=""/>
    <s v=""/>
    <n v="109447"/>
    <n v="3502304"/>
  </r>
  <r>
    <s v="DQ-04268"/>
    <x v="658"/>
    <x v="1"/>
    <s v="OH0005"/>
    <s v="Irbesartan"/>
    <s v="Obat Hipertensi"/>
    <s v="OH0005|"/>
    <n v="17"/>
    <m/>
    <s v=""/>
    <s v="RS DQLab"/>
    <x v="1"/>
    <s v=""/>
    <s v=""/>
    <s v=""/>
    <n v="109447"/>
    <n v="1860599"/>
  </r>
  <r>
    <s v="DQ-04269"/>
    <x v="658"/>
    <x v="1"/>
    <s v="OD0009"/>
    <s v="Sanmol 500 MG 4 Tablet"/>
    <s v="Obat Sakit Kepala &amp; Demam"/>
    <s v="OD0009|"/>
    <n v="33"/>
    <m/>
    <s v=""/>
    <s v="RS DQLab"/>
    <x v="1"/>
    <s v=""/>
    <s v=""/>
    <s v=""/>
    <n v="1619"/>
    <n v="53427"/>
  </r>
  <r>
    <s v="DQ-04270"/>
    <x v="658"/>
    <x v="1"/>
    <s v="OD0001"/>
    <s v="Koolfever"/>
    <s v="Obat Sakit Kepala &amp; Demam"/>
    <s v="OD0001|"/>
    <n v="21"/>
    <m/>
    <s v=""/>
    <s v="RS DQLab"/>
    <x v="1"/>
    <s v=""/>
    <s v=""/>
    <s v=""/>
    <n v="7620"/>
    <n v="160020"/>
  </r>
  <r>
    <s v="DQ-04271"/>
    <x v="658"/>
    <x v="1"/>
    <s v="OA0003"/>
    <s v="Acetylcysteine Mahakam 200 mg"/>
    <s v="Obat Alergi"/>
    <s v="OA0003|"/>
    <n v="20"/>
    <m/>
    <s v=""/>
    <s v="RS DQLab"/>
    <x v="1"/>
    <s v=""/>
    <s v=""/>
    <s v=""/>
    <n v="33330"/>
    <n v="666600"/>
  </r>
  <r>
    <s v="DQ-04272"/>
    <x v="658"/>
    <x v="1"/>
    <s v="OH0006"/>
    <s v="Irvell 150MG Box 20 Tablet"/>
    <s v="Obat Hipertensi"/>
    <s v="OH0006|"/>
    <n v="24"/>
    <m/>
    <s v=""/>
    <s v="RS DQLab"/>
    <x v="1"/>
    <s v=""/>
    <s v=""/>
    <s v=""/>
    <n v="146871"/>
    <n v="3524904"/>
  </r>
  <r>
    <s v="DQ-04273"/>
    <x v="659"/>
    <x v="1"/>
    <s v="OB0002"/>
    <s v="Decolsen 1 Strip 4 Tablet"/>
    <s v="Obat Batuk &amp; Pilek"/>
    <s v="OB0002|"/>
    <n v="44"/>
    <m/>
    <s v=""/>
    <s v="RS DQLab"/>
    <x v="1"/>
    <s v=""/>
    <s v=""/>
    <s v=""/>
    <n v="2915"/>
    <n v="128260"/>
  </r>
  <r>
    <s v="DQ-04274"/>
    <x v="659"/>
    <x v="1"/>
    <s v="OB0002"/>
    <s v="Decolsen 1 Strip 4 Tablet"/>
    <s v="Obat Batuk &amp; Pilek"/>
    <s v="OB0002|"/>
    <n v="5"/>
    <m/>
    <s v=""/>
    <s v="RS DQLab"/>
    <x v="1"/>
    <s v=""/>
    <s v=""/>
    <s v=""/>
    <n v="2915"/>
    <n v="14575"/>
  </r>
  <r>
    <s v="DQ-04275"/>
    <x v="659"/>
    <x v="1"/>
    <s v="OB0002"/>
    <s v="Decolsen 1 Strip 4 Tablet"/>
    <s v="Obat Batuk &amp; Pilek"/>
    <s v="OB0002|"/>
    <n v="64"/>
    <m/>
    <s v=""/>
    <s v="RS DQLab"/>
    <x v="1"/>
    <s v=""/>
    <s v=""/>
    <s v=""/>
    <n v="2915"/>
    <n v="186560"/>
  </r>
  <r>
    <s v="DQ-04276"/>
    <x v="659"/>
    <x v="1"/>
    <s v="OD0008"/>
    <s v="Bodrex Extra"/>
    <s v="Obat Sakit Kepala &amp; Demam"/>
    <s v="OD0008|"/>
    <n v="38"/>
    <m/>
    <s v=""/>
    <s v="RS DQLab"/>
    <x v="1"/>
    <s v=""/>
    <s v=""/>
    <s v=""/>
    <n v="51753"/>
    <n v="1966614"/>
  </r>
  <r>
    <s v="DQ-04277"/>
    <x v="659"/>
    <x v="1"/>
    <s v="OD0008"/>
    <s v="Bodrex Extra"/>
    <s v="Obat Sakit Kepala &amp; Demam"/>
    <s v="OD0008|"/>
    <n v="5"/>
    <m/>
    <s v=""/>
    <s v="RS DQLab"/>
    <x v="1"/>
    <s v=""/>
    <s v=""/>
    <s v=""/>
    <n v="51753"/>
    <n v="258765"/>
  </r>
  <r>
    <s v="DQ-04278"/>
    <x v="659"/>
    <x v="1"/>
    <s v="OD0008"/>
    <s v="Bodrex Extra"/>
    <s v="Obat Sakit Kepala &amp; Demam"/>
    <s v="OD0008|"/>
    <n v="60"/>
    <m/>
    <s v=""/>
    <s v="RS DQLab"/>
    <x v="1"/>
    <s v=""/>
    <s v=""/>
    <s v=""/>
    <n v="51753"/>
    <n v="3105180"/>
  </r>
  <r>
    <s v="DQ-04279"/>
    <x v="659"/>
    <x v="1"/>
    <s v="OH0005"/>
    <s v="Irbesartan"/>
    <s v="Obat Hipertensi"/>
    <s v="OH0005|"/>
    <n v="41"/>
    <m/>
    <s v=""/>
    <s v="RS DQLab"/>
    <x v="1"/>
    <s v=""/>
    <s v=""/>
    <s v=""/>
    <n v="109447"/>
    <n v="4487327"/>
  </r>
  <r>
    <s v="DQ-04280"/>
    <x v="659"/>
    <x v="1"/>
    <s v="OA0006"/>
    <s v="Dexteem Box Plus 100 Tablet"/>
    <s v="Obat Alergi"/>
    <s v="OA0006|"/>
    <n v="17"/>
    <m/>
    <s v=""/>
    <s v="RS DQLab"/>
    <x v="1"/>
    <s v=""/>
    <s v=""/>
    <s v=""/>
    <n v="25449"/>
    <n v="432633"/>
  </r>
  <r>
    <s v="DQ-04281"/>
    <x v="659"/>
    <x v="1"/>
    <s v="OD0001"/>
    <s v="Koolfever"/>
    <s v="Obat Sakit Kepala &amp; Demam"/>
    <s v="OD0001|"/>
    <n v="21"/>
    <m/>
    <s v=""/>
    <s v="RS DQLab"/>
    <x v="1"/>
    <s v=""/>
    <s v=""/>
    <s v=""/>
    <n v="7620"/>
    <n v="160020"/>
  </r>
  <r>
    <s v="DQ-04282"/>
    <x v="659"/>
    <x v="1"/>
    <s v="OK0002"/>
    <s v="Hyperchol 100 MG 12 KPS"/>
    <s v="Obat Kolesterol"/>
    <s v="OK0002|"/>
    <n v="31"/>
    <m/>
    <s v=""/>
    <s v="RS DQLab"/>
    <x v="1"/>
    <s v=""/>
    <s v=""/>
    <s v=""/>
    <n v="43442"/>
    <n v="1346702"/>
  </r>
  <r>
    <s v="DQ-04283"/>
    <x v="659"/>
    <x v="1"/>
    <s v="OH0001"/>
    <s v="Carditens"/>
    <s v="Obat Hipertensi"/>
    <s v="OH0001|"/>
    <n v="4"/>
    <m/>
    <s v=""/>
    <s v="RS DQLab"/>
    <x v="1"/>
    <s v=""/>
    <s v=""/>
    <s v=""/>
    <n v="100900"/>
    <n v="403600"/>
  </r>
  <r>
    <s v="DQ-04284"/>
    <x v="659"/>
    <x v="1"/>
    <s v="OB0007"/>
    <s v="Vicks Inhaler 0.5 mL"/>
    <s v="Obat Batuk &amp; Pilek"/>
    <s v="OB0007|"/>
    <n v="9"/>
    <m/>
    <s v=""/>
    <s v="RS DQLab"/>
    <x v="1"/>
    <s v=""/>
    <s v=""/>
    <s v=""/>
    <n v="16430"/>
    <n v="147870"/>
  </r>
  <r>
    <s v="DQ-04285"/>
    <x v="660"/>
    <x v="1"/>
    <s v="OB0002"/>
    <s v="Decolsen 1 Strip 4 Tablet"/>
    <s v="Obat Batuk &amp; Pilek"/>
    <s v="OB0002|"/>
    <n v="36"/>
    <m/>
    <s v=""/>
    <s v="RS DQLab"/>
    <x v="1"/>
    <s v=""/>
    <s v=""/>
    <s v=""/>
    <n v="2915"/>
    <n v="104940"/>
  </r>
  <r>
    <s v="DQ-04286"/>
    <x v="660"/>
    <x v="1"/>
    <s v="OH0005"/>
    <s v="Irbesartan"/>
    <s v="Obat Hipertensi"/>
    <s v="OH0005|"/>
    <n v="31"/>
    <m/>
    <s v=""/>
    <s v="RS DQLab"/>
    <x v="1"/>
    <s v=""/>
    <s v=""/>
    <s v=""/>
    <n v="109447"/>
    <n v="3392857"/>
  </r>
  <r>
    <s v="DQ-04287"/>
    <x v="660"/>
    <x v="1"/>
    <s v="OT0001"/>
    <s v="Otilon Ear Drops 8 mL"/>
    <s v="Obat Telinga"/>
    <s v="OT0001|"/>
    <n v="4"/>
    <m/>
    <s v=""/>
    <s v="RS DQLab"/>
    <x v="1"/>
    <s v=""/>
    <s v=""/>
    <s v=""/>
    <n v="55935"/>
    <n v="223740"/>
  </r>
  <r>
    <s v="DQ-04288"/>
    <x v="660"/>
    <x v="1"/>
    <s v="OA0004"/>
    <s v="Bisoprolol Ogb Dexa"/>
    <s v="Obat Alergi"/>
    <s v="OA0004|"/>
    <n v="98"/>
    <m/>
    <s v=""/>
    <s v="RS DQLab"/>
    <x v="1"/>
    <s v=""/>
    <s v=""/>
    <s v=""/>
    <n v="10180"/>
    <n v="997640"/>
  </r>
  <r>
    <s v="DQ-04289"/>
    <x v="660"/>
    <x v="1"/>
    <s v="OA0003"/>
    <s v="Acetylcysteine Mahakam 200 mg"/>
    <s v="Obat Alergi"/>
    <s v="OA0003|"/>
    <n v="16"/>
    <m/>
    <s v=""/>
    <s v="RS DQLab"/>
    <x v="1"/>
    <s v=""/>
    <s v=""/>
    <s v=""/>
    <n v="33330"/>
    <n v="533280"/>
  </r>
  <r>
    <s v="DQ-04290"/>
    <x v="661"/>
    <x v="1"/>
    <s v="OH0003"/>
    <s v="Candesartan Ogb Dexa"/>
    <s v="Obat Hipertensi"/>
    <s v="OH0003|"/>
    <n v="3"/>
    <m/>
    <s v=""/>
    <s v="RS DQLab"/>
    <x v="1"/>
    <s v=""/>
    <s v=""/>
    <s v=""/>
    <n v="5095"/>
    <n v="15285"/>
  </r>
  <r>
    <s v="DQ-04291"/>
    <x v="661"/>
    <x v="1"/>
    <s v="OH0001"/>
    <s v="Carditens"/>
    <s v="Obat Hipertensi"/>
    <s v="OH0001|"/>
    <n v="15"/>
    <m/>
    <s v=""/>
    <s v="RS DQLab"/>
    <x v="1"/>
    <s v=""/>
    <s v=""/>
    <s v=""/>
    <n v="100900"/>
    <n v="1513500"/>
  </r>
  <r>
    <s v="DQ-04292"/>
    <x v="661"/>
    <x v="1"/>
    <s v="OH0001"/>
    <s v="Carditens"/>
    <s v="Obat Hipertensi"/>
    <s v="OH0001|"/>
    <n v="57"/>
    <m/>
    <s v=""/>
    <s v="RS DQLab"/>
    <x v="1"/>
    <s v=""/>
    <s v=""/>
    <s v=""/>
    <n v="100900"/>
    <n v="5751300"/>
  </r>
  <r>
    <s v="DQ-04293"/>
    <x v="661"/>
    <x v="1"/>
    <s v="OB0004"/>
    <s v="Lo Han Kuo Infusion 12"/>
    <s v="Obat Batuk &amp; Pilek"/>
    <s v="OB0004|"/>
    <n v="14"/>
    <m/>
    <s v=""/>
    <s v="RS DQLab"/>
    <x v="1"/>
    <s v=""/>
    <s v=""/>
    <s v=""/>
    <n v="24179"/>
    <n v="338506"/>
  </r>
  <r>
    <s v="DQ-04294"/>
    <x v="662"/>
    <x v="1"/>
    <s v="OK0001"/>
    <s v="Simvastatin 10 MG Strip 10"/>
    <s v="Obat Kolesterol"/>
    <s v="OK0001|"/>
    <n v="30"/>
    <m/>
    <s v=""/>
    <s v="RS DQLab"/>
    <x v="1"/>
    <s v=""/>
    <s v=""/>
    <s v=""/>
    <n v="6253"/>
    <n v="187590"/>
  </r>
  <r>
    <s v="DQ-04295"/>
    <x v="662"/>
    <x v="1"/>
    <s v="OD0008"/>
    <s v="Bodrex Extra"/>
    <s v="Obat Sakit Kepala &amp; Demam"/>
    <s v="OD0008|"/>
    <n v="31"/>
    <m/>
    <s v=""/>
    <s v="RS DQLab"/>
    <x v="1"/>
    <s v=""/>
    <s v=""/>
    <s v=""/>
    <n v="51753"/>
    <n v="1604343"/>
  </r>
  <r>
    <s v="DQ-04296"/>
    <x v="662"/>
    <x v="1"/>
    <s v="OA0005"/>
    <s v="Bedak Heroxyn 150 gr"/>
    <s v="Obat Alergi"/>
    <s v="OA0005|"/>
    <n v="13"/>
    <m/>
    <s v=""/>
    <s v="RS DQLab"/>
    <x v="1"/>
    <s v=""/>
    <s v=""/>
    <s v=""/>
    <n v="17170"/>
    <n v="223210"/>
  </r>
  <r>
    <s v="DQ-04297"/>
    <x v="662"/>
    <x v="1"/>
    <s v="OH0003"/>
    <s v="Candesartan Ogb Dexa"/>
    <s v="Obat Hipertensi"/>
    <s v="OH0003|"/>
    <n v="52"/>
    <m/>
    <s v=""/>
    <s v="RS DQLab"/>
    <x v="1"/>
    <s v=""/>
    <s v=""/>
    <s v=""/>
    <n v="5095"/>
    <n v="264940"/>
  </r>
  <r>
    <s v="DQ-04298"/>
    <x v="663"/>
    <x v="1"/>
    <s v="OH0005"/>
    <s v="Irbesartan"/>
    <s v="Obat Hipertensi"/>
    <s v="OH0005|"/>
    <n v="10"/>
    <m/>
    <s v=""/>
    <s v="RS DQLab"/>
    <x v="1"/>
    <s v=""/>
    <s v=""/>
    <s v=""/>
    <n v="109447"/>
    <n v="1094470"/>
  </r>
  <r>
    <s v="DQ-04299"/>
    <x v="663"/>
    <x v="1"/>
    <s v="OT0001"/>
    <s v="Otilon Ear Drops 8 mL"/>
    <s v="Obat Telinga"/>
    <s v="OT0001|"/>
    <n v="22"/>
    <m/>
    <s v=""/>
    <s v="RS DQLab"/>
    <x v="1"/>
    <s v=""/>
    <s v=""/>
    <s v=""/>
    <n v="55935"/>
    <n v="1230570"/>
  </r>
  <r>
    <s v="DQ-04300"/>
    <x v="663"/>
    <x v="1"/>
    <s v="OD0007"/>
    <s v="Sanmol Paracetamol"/>
    <s v="Obat Sakit Kepala &amp; Demam"/>
    <s v="OD0007|"/>
    <n v="31"/>
    <m/>
    <s v=""/>
    <s v="RS DQLab"/>
    <x v="1"/>
    <s v=""/>
    <s v=""/>
    <s v=""/>
    <n v="16261"/>
    <n v="504091"/>
  </r>
  <r>
    <s v="DQ-04301"/>
    <x v="663"/>
    <x v="1"/>
    <s v="OH0001"/>
    <s v="Carditens"/>
    <s v="Obat Hipertensi"/>
    <s v="OH0001|"/>
    <n v="27"/>
    <m/>
    <s v=""/>
    <s v="RS DQLab"/>
    <x v="1"/>
    <s v=""/>
    <s v=""/>
    <s v=""/>
    <n v="100900"/>
    <n v="2724300"/>
  </r>
  <r>
    <s v="DQ-04302"/>
    <x v="663"/>
    <x v="1"/>
    <s v="OD0006"/>
    <s v="Proris Ibuprofen"/>
    <s v="Obat Sakit Kepala &amp; Demam"/>
    <s v="OD0006|"/>
    <n v="544"/>
    <m/>
    <s v=""/>
    <s v="RS DQLab"/>
    <x v="1"/>
    <s v=""/>
    <s v=""/>
    <s v=""/>
    <n v="25275"/>
    <n v="13749600"/>
  </r>
  <r>
    <s v="DQ-04303"/>
    <x v="663"/>
    <x v="1"/>
    <s v="OA0001"/>
    <s v="Ozen 10 MG Blister"/>
    <s v="Obat Alergi"/>
    <s v="OA0001|"/>
    <n v="1"/>
    <m/>
    <s v=""/>
    <s v="RS DQLab"/>
    <x v="1"/>
    <s v=""/>
    <s v=""/>
    <s v=""/>
    <n v="18816"/>
    <n v="18816"/>
  </r>
  <r>
    <s v="DQ-04304"/>
    <x v="664"/>
    <x v="1"/>
    <s v="OK0003"/>
    <s v="Trolip 100 MG 10 KPS"/>
    <s v="Obat Kolesterol"/>
    <s v="OK0003|"/>
    <n v="15"/>
    <m/>
    <s v=""/>
    <s v="RS DQLab"/>
    <x v="1"/>
    <s v=""/>
    <s v=""/>
    <s v=""/>
    <n v="56694"/>
    <n v="850410"/>
  </r>
  <r>
    <s v="DQ-04305"/>
    <x v="664"/>
    <x v="1"/>
    <s v="OA0005"/>
    <s v="Bedak Heroxyn 150 gr"/>
    <s v="Obat Alergi"/>
    <s v="OA0005|"/>
    <n v="10"/>
    <m/>
    <s v=""/>
    <s v="RS DQLab"/>
    <x v="1"/>
    <s v=""/>
    <s v=""/>
    <s v=""/>
    <n v="17170"/>
    <n v="171700"/>
  </r>
  <r>
    <s v="DQ-04306"/>
    <x v="664"/>
    <x v="1"/>
    <s v="OH0005"/>
    <s v="Irbesartan"/>
    <s v="Obat Hipertensi"/>
    <s v="OH0005|"/>
    <n v="5"/>
    <m/>
    <s v=""/>
    <s v="RS DQLab"/>
    <x v="1"/>
    <s v=""/>
    <s v=""/>
    <s v=""/>
    <n v="109447"/>
    <n v="547235"/>
  </r>
  <r>
    <s v="DQ-04307"/>
    <x v="664"/>
    <x v="1"/>
    <s v="OD0011"/>
    <s v="Paramex Tablet / Obat"/>
    <s v="Obat Sakit Kepala &amp; Demam"/>
    <s v="OD0011|"/>
    <n v="94"/>
    <m/>
    <s v=""/>
    <s v="RS DQLab"/>
    <x v="1"/>
    <s v=""/>
    <s v=""/>
    <s v=""/>
    <n v="2586"/>
    <n v="243084"/>
  </r>
  <r>
    <s v="DQ-04308"/>
    <x v="664"/>
    <x v="1"/>
    <s v="OB0004"/>
    <s v="Lo Han Kuo Infusion 12"/>
    <s v="Obat Batuk &amp; Pilek"/>
    <s v="OB0004|"/>
    <n v="35"/>
    <m/>
    <s v=""/>
    <s v="RS DQLab"/>
    <x v="1"/>
    <s v=""/>
    <s v=""/>
    <s v=""/>
    <n v="24179"/>
    <n v="846265"/>
  </r>
  <r>
    <s v="DQ-04309"/>
    <x v="664"/>
    <x v="1"/>
    <s v="OD0005"/>
    <s v="Panadol Anak Tablet 1 Strip"/>
    <s v="Obat Sakit Kepala &amp; Demam"/>
    <s v="OD0005|"/>
    <n v="2"/>
    <m/>
    <s v=""/>
    <s v="RS DQLab"/>
    <x v="1"/>
    <s v=""/>
    <s v=""/>
    <s v=""/>
    <n v="25450"/>
    <n v="50900"/>
  </r>
  <r>
    <s v="DQ-04310"/>
    <x v="665"/>
    <x v="1"/>
    <s v="OB0002"/>
    <s v="Decolsen 1 Strip 4 Tablet"/>
    <s v="Obat Batuk &amp; Pilek"/>
    <s v="OB0002|"/>
    <n v="41"/>
    <m/>
    <s v=""/>
    <s v="RS DQLab"/>
    <x v="1"/>
    <s v=""/>
    <s v=""/>
    <s v=""/>
    <n v="2915"/>
    <n v="119515"/>
  </r>
  <r>
    <s v="DQ-04311"/>
    <x v="665"/>
    <x v="1"/>
    <s v="OD0008"/>
    <s v="Bodrex Extra"/>
    <s v="Obat Sakit Kepala &amp; Demam"/>
    <s v="OD0008|"/>
    <n v="20"/>
    <m/>
    <s v=""/>
    <s v="RS DQLab"/>
    <x v="1"/>
    <s v=""/>
    <s v=""/>
    <s v=""/>
    <n v="51753"/>
    <n v="1035060"/>
  </r>
  <r>
    <s v="DQ-04312"/>
    <x v="665"/>
    <x v="1"/>
    <s v="OT0001"/>
    <s v="Otilon Ear Drops 8 mL"/>
    <s v="Obat Telinga"/>
    <s v="OT0001|"/>
    <n v="46"/>
    <m/>
    <s v=""/>
    <s v="RS DQLab"/>
    <x v="1"/>
    <s v=""/>
    <s v=""/>
    <s v=""/>
    <n v="55935"/>
    <n v="2573010"/>
  </r>
  <r>
    <s v="DQ-04313"/>
    <x v="665"/>
    <x v="1"/>
    <s v="OD0007"/>
    <s v="Sanmol Paracetamol"/>
    <s v="Obat Sakit Kepala &amp; Demam"/>
    <s v="OD0007|"/>
    <n v="141"/>
    <m/>
    <s v=""/>
    <s v="RS DQLab"/>
    <x v="1"/>
    <s v=""/>
    <s v=""/>
    <s v=""/>
    <n v="16261"/>
    <n v="2292801"/>
  </r>
  <r>
    <s v="DQ-04314"/>
    <x v="665"/>
    <x v="1"/>
    <s v="OB0001"/>
    <s v="Neozep Forte 1 Strip 4 Tablet"/>
    <s v="Obat Batuk &amp; Pilek"/>
    <s v="OB0001|"/>
    <n v="64"/>
    <m/>
    <s v=""/>
    <s v="RS DQLab"/>
    <x v="1"/>
    <s v=""/>
    <s v=""/>
    <s v=""/>
    <n v="2338"/>
    <n v="149632"/>
  </r>
  <r>
    <s v="DQ-04315"/>
    <x v="665"/>
    <x v="1"/>
    <s v="OH0006"/>
    <s v="Irvell 150MG Box 20 Tablet"/>
    <s v="Obat Hipertensi"/>
    <s v="OH0006|"/>
    <n v="3"/>
    <m/>
    <s v=""/>
    <s v="RS DQLab"/>
    <x v="1"/>
    <s v=""/>
    <s v=""/>
    <s v=""/>
    <n v="146871"/>
    <n v="440613"/>
  </r>
  <r>
    <s v="DQ-04316"/>
    <x v="665"/>
    <x v="1"/>
    <s v="OB0008"/>
    <s v="Konidin 4 Tablet"/>
    <s v="Obat Batuk &amp; Pilek"/>
    <s v="OB0008|"/>
    <n v="56"/>
    <m/>
    <s v=""/>
    <s v="RS DQLab"/>
    <x v="1"/>
    <s v=""/>
    <s v=""/>
    <s v=""/>
    <n v="2490"/>
    <n v="139440"/>
  </r>
  <r>
    <s v="DQ-04317"/>
    <x v="666"/>
    <x v="1"/>
    <s v="OB0002"/>
    <s v="Decolsen 1 Strip 4 Tablet"/>
    <s v="Obat Batuk &amp; Pilek"/>
    <s v="OB0002|"/>
    <n v="83"/>
    <m/>
    <s v=""/>
    <s v="RS DQLab"/>
    <x v="1"/>
    <s v=""/>
    <s v=""/>
    <s v=""/>
    <n v="2915"/>
    <n v="241945"/>
  </r>
  <r>
    <s v="DQ-04318"/>
    <x v="666"/>
    <x v="1"/>
    <s v="OD0008"/>
    <s v="Bodrex Extra"/>
    <s v="Obat Sakit Kepala &amp; Demam"/>
    <s v="OD0008|"/>
    <n v="64"/>
    <m/>
    <s v=""/>
    <s v="RS DQLab"/>
    <x v="1"/>
    <s v=""/>
    <s v=""/>
    <s v=""/>
    <n v="51753"/>
    <n v="3312192"/>
  </r>
  <r>
    <s v="DQ-04319"/>
    <x v="666"/>
    <x v="1"/>
    <s v="OD0008"/>
    <s v="Bodrex Extra"/>
    <s v="Obat Sakit Kepala &amp; Demam"/>
    <s v="OD0008|"/>
    <n v="5"/>
    <m/>
    <s v=""/>
    <s v="RS DQLab"/>
    <x v="1"/>
    <s v=""/>
    <s v=""/>
    <s v=""/>
    <n v="51753"/>
    <n v="258765"/>
  </r>
  <r>
    <s v="DQ-04320"/>
    <x v="666"/>
    <x v="1"/>
    <s v="OD0009"/>
    <s v="Sanmol 500 MG 4 Tablet"/>
    <s v="Obat Sakit Kepala &amp; Demam"/>
    <s v="OD0009|"/>
    <n v="3"/>
    <m/>
    <s v=""/>
    <s v="RS DQLab"/>
    <x v="1"/>
    <s v=""/>
    <s v=""/>
    <s v=""/>
    <n v="1619"/>
    <n v="4857"/>
  </r>
  <r>
    <s v="DQ-04321"/>
    <x v="666"/>
    <x v="1"/>
    <s v="OH0003"/>
    <s v="Candesartan Ogb Dexa"/>
    <s v="Obat Hipertensi"/>
    <s v="OH0003|"/>
    <n v="38"/>
    <m/>
    <s v=""/>
    <s v="RS DQLab"/>
    <x v="1"/>
    <s v=""/>
    <s v=""/>
    <s v=""/>
    <n v="5095"/>
    <n v="193610"/>
  </r>
  <r>
    <s v="DQ-04322"/>
    <x v="666"/>
    <x v="1"/>
    <s v="OB0006"/>
    <s v="Ultraflu Box Isi 25 Strip"/>
    <s v="Obat Batuk &amp; Pilek"/>
    <s v="OB0006|"/>
    <n v="6"/>
    <m/>
    <s v=""/>
    <s v="RS DQLab"/>
    <x v="1"/>
    <s v=""/>
    <s v=""/>
    <s v=""/>
    <n v="73805"/>
    <n v="442830"/>
  </r>
  <r>
    <s v="DQ-04323"/>
    <x v="666"/>
    <x v="1"/>
    <s v="OD0001"/>
    <s v="Koolfever"/>
    <s v="Obat Sakit Kepala &amp; Demam"/>
    <s v="OD0001|"/>
    <n v="5"/>
    <m/>
    <s v=""/>
    <s v="RS DQLab"/>
    <x v="1"/>
    <s v=""/>
    <s v=""/>
    <s v=""/>
    <n v="7620"/>
    <n v="38100"/>
  </r>
  <r>
    <s v="DQ-04324"/>
    <x v="666"/>
    <x v="1"/>
    <s v="OH0001"/>
    <s v="Carditens"/>
    <s v="Obat Hipertensi"/>
    <s v="OH0001|"/>
    <n v="10"/>
    <m/>
    <s v=""/>
    <s v="RS DQLab"/>
    <x v="1"/>
    <s v=""/>
    <s v=""/>
    <s v=""/>
    <n v="100900"/>
    <n v="1009000"/>
  </r>
  <r>
    <s v="DQ-04325"/>
    <x v="666"/>
    <x v="1"/>
    <s v="OB0004"/>
    <s v="Lo Han Kuo Infusion 12"/>
    <s v="Obat Batuk &amp; Pilek"/>
    <s v="OB0004|"/>
    <n v="9"/>
    <m/>
    <s v=""/>
    <s v="RS DQLab"/>
    <x v="1"/>
    <s v=""/>
    <s v=""/>
    <s v=""/>
    <n v="24179"/>
    <n v="217611"/>
  </r>
  <r>
    <s v="DQ-04326"/>
    <x v="666"/>
    <x v="1"/>
    <s v="OD0005"/>
    <s v="Panadol Anak Tablet 1 Strip"/>
    <s v="Obat Sakit Kepala &amp; Demam"/>
    <s v="OD0005|"/>
    <n v="22"/>
    <m/>
    <s v=""/>
    <s v="RS DQLab"/>
    <x v="1"/>
    <s v=""/>
    <s v=""/>
    <s v=""/>
    <n v="25450"/>
    <n v="559900"/>
  </r>
  <r>
    <s v="DQ-04327"/>
    <x v="667"/>
    <x v="1"/>
    <s v="OB0002"/>
    <s v="Decolsen 1 Strip 4 Tablet"/>
    <s v="Obat Batuk &amp; Pilek"/>
    <s v="OB0002|"/>
    <n v="97"/>
    <m/>
    <s v=""/>
    <s v="RS DQLab"/>
    <x v="1"/>
    <s v=""/>
    <s v=""/>
    <s v=""/>
    <n v="2915"/>
    <n v="282755"/>
  </r>
  <r>
    <s v="DQ-04328"/>
    <x v="667"/>
    <x v="1"/>
    <s v="OH0005"/>
    <s v="Irbesartan"/>
    <s v="Obat Hipertensi"/>
    <s v="OH0005|"/>
    <n v="21"/>
    <m/>
    <s v=""/>
    <s v="RS DQLab"/>
    <x v="1"/>
    <s v=""/>
    <s v=""/>
    <s v=""/>
    <n v="109447"/>
    <n v="2298387"/>
  </r>
  <r>
    <s v="DQ-04329"/>
    <x v="667"/>
    <x v="1"/>
    <s v="OD0009"/>
    <s v="Sanmol 500 MG 4 Tablet"/>
    <s v="Obat Sakit Kepala &amp; Demam"/>
    <s v="OD0009|"/>
    <n v="33"/>
    <m/>
    <s v=""/>
    <s v="RS DQLab"/>
    <x v="1"/>
    <s v=""/>
    <s v=""/>
    <s v=""/>
    <n v="1619"/>
    <n v="53427"/>
  </r>
  <r>
    <s v="DQ-04330"/>
    <x v="667"/>
    <x v="1"/>
    <s v="OH0001"/>
    <s v="Carditens"/>
    <s v="Obat Hipertensi"/>
    <s v="OH0001|"/>
    <n v="13"/>
    <m/>
    <s v=""/>
    <s v="RS DQLab"/>
    <x v="1"/>
    <s v=""/>
    <s v=""/>
    <s v=""/>
    <n v="100900"/>
    <n v="1311700"/>
  </r>
  <r>
    <s v="DQ-04331"/>
    <x v="667"/>
    <x v="1"/>
    <s v="OB0007"/>
    <s v="Vicks Inhaler 0.5 mL"/>
    <s v="Obat Batuk &amp; Pilek"/>
    <s v="OB0007|"/>
    <n v="11"/>
    <m/>
    <s v=""/>
    <s v="RS DQLab"/>
    <x v="1"/>
    <s v=""/>
    <s v=""/>
    <s v=""/>
    <n v="16430"/>
    <n v="180730"/>
  </r>
  <r>
    <s v="DQ-04332"/>
    <x v="668"/>
    <x v="1"/>
    <s v="OB0002"/>
    <s v="Decolsen 1 Strip 4 Tablet"/>
    <s v="Obat Batuk &amp; Pilek"/>
    <s v="OB0002|"/>
    <n v="46"/>
    <m/>
    <s v=""/>
    <s v="RS DQLab"/>
    <x v="1"/>
    <s v=""/>
    <s v=""/>
    <s v=""/>
    <n v="2915"/>
    <n v="134090"/>
  </r>
  <r>
    <s v="DQ-04333"/>
    <x v="668"/>
    <x v="1"/>
    <s v="OD0008"/>
    <s v="Bodrex Extra"/>
    <s v="Obat Sakit Kepala &amp; Demam"/>
    <s v="OD0008|"/>
    <n v="42"/>
    <m/>
    <s v=""/>
    <s v="RS DQLab"/>
    <x v="1"/>
    <s v=""/>
    <s v=""/>
    <s v=""/>
    <n v="51753"/>
    <n v="2173626"/>
  </r>
  <r>
    <s v="DQ-04334"/>
    <x v="668"/>
    <x v="1"/>
    <s v="OH0003"/>
    <s v="Candesartan Ogb Dexa"/>
    <s v="Obat Hipertensi"/>
    <s v="OH0003|"/>
    <n v="35"/>
    <m/>
    <s v=""/>
    <s v="RS DQLab"/>
    <x v="1"/>
    <s v=""/>
    <s v=""/>
    <s v=""/>
    <n v="5095"/>
    <n v="178325"/>
  </r>
  <r>
    <s v="DQ-04335"/>
    <x v="668"/>
    <x v="1"/>
    <s v="OK0002"/>
    <s v="Hyperchol 100 MG 12 KPS"/>
    <s v="Obat Kolesterol"/>
    <s v="OK0002|"/>
    <n v="30"/>
    <m/>
    <s v=""/>
    <s v="RS DQLab"/>
    <x v="1"/>
    <s v=""/>
    <s v=""/>
    <s v=""/>
    <n v="43442"/>
    <n v="1303260"/>
  </r>
  <r>
    <s v="DQ-04336"/>
    <x v="668"/>
    <x v="1"/>
    <s v="OA0005"/>
    <s v="Bedak Heroxyn 150 gr"/>
    <s v="Obat Alergi"/>
    <s v="OA0005|DQLab-10"/>
    <n v="2000"/>
    <s v="DQLab-10"/>
    <s v="DQLab Pharmacy Cempaka Putih"/>
    <m/>
    <x v="0"/>
    <n v="21"/>
    <n v="16435"/>
    <n v="32870000"/>
    <s v=""/>
    <s v=""/>
  </r>
  <r>
    <s v="DQ-04337"/>
    <x v="668"/>
    <x v="1"/>
    <s v="OA0006"/>
    <s v="Dexteem Box Plus 100 Tablet"/>
    <s v="Obat Alergi"/>
    <s v="OA0006|DQLab-01"/>
    <n v="2000"/>
    <s v="DQLab-01"/>
    <s v="DQLab Pharmacy Kebon Jeruk"/>
    <m/>
    <x v="0"/>
    <n v="14"/>
    <n v="24587"/>
    <n v="49174000"/>
    <s v=""/>
    <s v=""/>
  </r>
  <r>
    <s v="DQ-04338"/>
    <x v="668"/>
    <x v="1"/>
    <s v="OB0002"/>
    <s v="Decolsen 1 Strip 4 Tablet"/>
    <s v="Obat Batuk &amp; Pilek"/>
    <s v="OB0002|DQLab-01"/>
    <n v="3000"/>
    <s v="DQLab-01"/>
    <s v="DQLab Pharmacy Kebon Jeruk"/>
    <m/>
    <x v="0"/>
    <n v="21"/>
    <n v="2786"/>
    <n v="8358000"/>
    <s v=""/>
    <s v=""/>
  </r>
  <r>
    <s v="DQ-04339"/>
    <x v="668"/>
    <x v="1"/>
    <s v="OT0001"/>
    <s v="Otilon Ear Drops 8 mL"/>
    <s v="Obat Telinga"/>
    <s v="OT0001|DQLab-02"/>
    <n v="1000"/>
    <s v="DQLab-02"/>
    <s v="DQLab Pharmacy Senayan"/>
    <m/>
    <x v="0"/>
    <n v="28"/>
    <n v="54278"/>
    <n v="54278000"/>
    <s v=""/>
    <s v=""/>
  </r>
  <r>
    <s v="DQ-04340"/>
    <x v="669"/>
    <x v="1"/>
    <s v="OK0001"/>
    <s v="Simvastatin 10 MG Strip 10"/>
    <s v="Obat Kolesterol"/>
    <s v="OK0001|"/>
    <n v="36"/>
    <m/>
    <s v=""/>
    <s v="RS DQLab"/>
    <x v="1"/>
    <s v=""/>
    <s v=""/>
    <s v=""/>
    <n v="6253"/>
    <n v="225108"/>
  </r>
  <r>
    <s v="DQ-04341"/>
    <x v="669"/>
    <x v="1"/>
    <s v="OB0002"/>
    <s v="Decolsen 1 Strip 4 Tablet"/>
    <s v="Obat Batuk &amp; Pilek"/>
    <s v="OB0002|"/>
    <n v="80"/>
    <m/>
    <s v=""/>
    <s v="RS DQLab"/>
    <x v="1"/>
    <s v=""/>
    <s v=""/>
    <s v=""/>
    <n v="2915"/>
    <n v="233200"/>
  </r>
  <r>
    <s v="DQ-04342"/>
    <x v="669"/>
    <x v="1"/>
    <s v="OA0005"/>
    <s v="Bedak Heroxyn 150 gr"/>
    <s v="Obat Alergi"/>
    <s v="OA0005|"/>
    <n v="82"/>
    <m/>
    <s v=""/>
    <s v="RS DQLab"/>
    <x v="1"/>
    <s v=""/>
    <s v=""/>
    <s v=""/>
    <n v="17170"/>
    <n v="1407940"/>
  </r>
  <r>
    <s v="DQ-04343"/>
    <x v="669"/>
    <x v="1"/>
    <s v="OA0005"/>
    <s v="Bedak Heroxyn 150 gr"/>
    <s v="Obat Alergi"/>
    <s v="OA0005|"/>
    <n v="5"/>
    <m/>
    <s v=""/>
    <s v="RS DQLab"/>
    <x v="1"/>
    <s v=""/>
    <s v=""/>
    <s v=""/>
    <n v="17170"/>
    <n v="85850"/>
  </r>
  <r>
    <s v="DQ-04344"/>
    <x v="669"/>
    <x v="1"/>
    <s v="OD0009"/>
    <s v="Sanmol 500 MG 4 Tablet"/>
    <s v="Obat Sakit Kepala &amp; Demam"/>
    <s v="OD0009|"/>
    <n v="24"/>
    <m/>
    <s v=""/>
    <s v="RS DQLab"/>
    <x v="1"/>
    <s v=""/>
    <s v=""/>
    <s v=""/>
    <n v="1619"/>
    <n v="38856"/>
  </r>
  <r>
    <s v="DQ-04345"/>
    <x v="669"/>
    <x v="1"/>
    <s v="OH0003"/>
    <s v="Candesartan Ogb Dexa"/>
    <s v="Obat Hipertensi"/>
    <s v="OH0003|"/>
    <n v="19"/>
    <m/>
    <s v=""/>
    <s v="RS DQLab"/>
    <x v="1"/>
    <s v=""/>
    <s v=""/>
    <s v=""/>
    <n v="5095"/>
    <n v="96805"/>
  </r>
  <r>
    <s v="DQ-04346"/>
    <x v="669"/>
    <x v="1"/>
    <s v="OA0006"/>
    <s v="Dexteem Box Plus 100 Tablet"/>
    <s v="Obat Alergi"/>
    <s v="OA0006|"/>
    <n v="12"/>
    <m/>
    <s v=""/>
    <s v="RS DQLab"/>
    <x v="1"/>
    <s v=""/>
    <s v=""/>
    <s v=""/>
    <n v="25449"/>
    <n v="305388"/>
  </r>
  <r>
    <s v="DQ-04347"/>
    <x v="669"/>
    <x v="1"/>
    <s v="OD0007"/>
    <s v="Sanmol Paracetamol"/>
    <s v="Obat Sakit Kepala &amp; Demam"/>
    <s v="OD0007|"/>
    <n v="8"/>
    <m/>
    <s v=""/>
    <s v="RS DQLab"/>
    <x v="1"/>
    <s v=""/>
    <s v=""/>
    <s v=""/>
    <n v="16261"/>
    <n v="130088"/>
  </r>
  <r>
    <s v="DQ-04348"/>
    <x v="669"/>
    <x v="1"/>
    <s v="OD0007"/>
    <s v="Sanmol Paracetamol"/>
    <s v="Obat Sakit Kepala &amp; Demam"/>
    <s v="OD0007|"/>
    <n v="11"/>
    <m/>
    <s v=""/>
    <s v="RS DQLab"/>
    <x v="1"/>
    <s v=""/>
    <s v=""/>
    <s v=""/>
    <n v="16261"/>
    <n v="178871"/>
  </r>
  <r>
    <s v="DQ-04349"/>
    <x v="669"/>
    <x v="1"/>
    <s v="OD0010"/>
    <s v="Cilostazol Bernofarm"/>
    <s v="Obat Sakit Kepala &amp; Demam"/>
    <s v="OD0010|"/>
    <n v="9"/>
    <m/>
    <s v=""/>
    <s v="RS DQLab"/>
    <x v="1"/>
    <s v=""/>
    <s v=""/>
    <s v=""/>
    <n v="46223"/>
    <n v="416007"/>
  </r>
  <r>
    <s v="DQ-04350"/>
    <x v="670"/>
    <x v="1"/>
    <s v="OD0008"/>
    <s v="Bodrex Extra"/>
    <s v="Obat Sakit Kepala &amp; Demam"/>
    <s v="OD0008|"/>
    <n v="41"/>
    <m/>
    <s v=""/>
    <s v="RS DQLab"/>
    <x v="1"/>
    <s v=""/>
    <s v=""/>
    <s v=""/>
    <n v="51753"/>
    <n v="2121873"/>
  </r>
  <r>
    <s v="DQ-04351"/>
    <x v="670"/>
    <x v="1"/>
    <s v="OT0001"/>
    <s v="Otilon Ear Drops 8 mL"/>
    <s v="Obat Telinga"/>
    <s v="OT0001|"/>
    <n v="45"/>
    <m/>
    <s v=""/>
    <s v="RS DQLab"/>
    <x v="1"/>
    <s v=""/>
    <s v=""/>
    <s v=""/>
    <n v="55935"/>
    <n v="2517075"/>
  </r>
  <r>
    <s v="DQ-04352"/>
    <x v="670"/>
    <x v="1"/>
    <s v="OD0011"/>
    <s v="Paramex Tablet / Obat"/>
    <s v="Obat Sakit Kepala &amp; Demam"/>
    <s v="OD0011|"/>
    <n v="180"/>
    <m/>
    <s v=""/>
    <m/>
    <x v="1"/>
    <s v=""/>
    <s v=""/>
    <s v=""/>
    <n v="2586"/>
    <n v="465480"/>
  </r>
  <r>
    <s v="DQ-04353"/>
    <x v="670"/>
    <x v="1"/>
    <s v="OD0001"/>
    <s v="Koolfever"/>
    <s v="Obat Sakit Kepala &amp; Demam"/>
    <s v="OD0001|"/>
    <n v="46"/>
    <m/>
    <s v=""/>
    <m/>
    <x v="1"/>
    <s v=""/>
    <s v=""/>
    <s v=""/>
    <n v="7620"/>
    <n v="350520"/>
  </r>
  <r>
    <s v="DQ-04354"/>
    <x v="670"/>
    <x v="1"/>
    <s v="OA0004"/>
    <s v="Bisoprolol Ogb Dexa"/>
    <s v="Obat Alergi"/>
    <s v="OA0004|"/>
    <n v="81"/>
    <m/>
    <s v=""/>
    <m/>
    <x v="1"/>
    <s v=""/>
    <s v=""/>
    <s v=""/>
    <n v="10180"/>
    <n v="824580"/>
  </r>
  <r>
    <s v="DQ-04355"/>
    <x v="670"/>
    <x v="1"/>
    <s v="OB0007"/>
    <s v="Vicks Inhaler 0.5 mL"/>
    <s v="Obat Batuk &amp; Pilek"/>
    <s v="OB0007|"/>
    <n v="45"/>
    <m/>
    <s v=""/>
    <m/>
    <x v="1"/>
    <s v=""/>
    <s v=""/>
    <s v=""/>
    <n v="16430"/>
    <n v="739350"/>
  </r>
  <r>
    <s v="DQ-04356"/>
    <x v="670"/>
    <x v="1"/>
    <s v="OB0004"/>
    <s v="Lo Han Kuo Infusion 12"/>
    <s v="Obat Batuk &amp; Pilek"/>
    <s v="OB0004|"/>
    <n v="67"/>
    <m/>
    <s v=""/>
    <m/>
    <x v="1"/>
    <s v=""/>
    <s v=""/>
    <s v=""/>
    <n v="24179"/>
    <n v="1619993"/>
  </r>
  <r>
    <s v="DQ-04357"/>
    <x v="671"/>
    <x v="1"/>
    <s v="OH0005"/>
    <s v="Irbesartan"/>
    <s v="Obat Hipertensi"/>
    <s v="OH0005|"/>
    <n v="18"/>
    <m/>
    <s v=""/>
    <m/>
    <x v="1"/>
    <s v=""/>
    <s v=""/>
    <s v=""/>
    <n v="109447"/>
    <n v="1970046"/>
  </r>
  <r>
    <s v="DQ-04358"/>
    <x v="671"/>
    <x v="1"/>
    <s v="OH0003"/>
    <s v="Candesartan Ogb Dexa"/>
    <s v="Obat Hipertensi"/>
    <s v="OH0003|"/>
    <n v="23"/>
    <m/>
    <s v=""/>
    <m/>
    <x v="1"/>
    <s v=""/>
    <s v=""/>
    <s v=""/>
    <n v="5095"/>
    <n v="117185"/>
  </r>
  <r>
    <s v="DQ-04359"/>
    <x v="671"/>
    <x v="1"/>
    <s v="OA0006"/>
    <s v="Dexteem Box Plus 100 Tablet"/>
    <s v="Obat Alergi"/>
    <s v="OA0006|"/>
    <n v="28"/>
    <m/>
    <s v=""/>
    <s v="RS DQLab"/>
    <x v="1"/>
    <s v=""/>
    <s v=""/>
    <s v=""/>
    <n v="25449"/>
    <n v="712572"/>
  </r>
  <r>
    <s v="DQ-04360"/>
    <x v="671"/>
    <x v="1"/>
    <s v="OD0007"/>
    <s v="Sanmol Paracetamol"/>
    <s v="Obat Sakit Kepala &amp; Demam"/>
    <s v="OD0007|"/>
    <n v="2"/>
    <m/>
    <s v=""/>
    <s v="RS DQLab"/>
    <x v="1"/>
    <s v=""/>
    <s v=""/>
    <s v=""/>
    <n v="16261"/>
    <n v="32522"/>
  </r>
  <r>
    <s v="DQ-04361"/>
    <x v="671"/>
    <x v="1"/>
    <s v="OH0001"/>
    <s v="Carditens"/>
    <s v="Obat Hipertensi"/>
    <s v="OH0001|"/>
    <n v="26"/>
    <m/>
    <s v=""/>
    <s v="RS DQLab"/>
    <x v="1"/>
    <s v=""/>
    <s v=""/>
    <s v=""/>
    <n v="100900"/>
    <n v="2623400"/>
  </r>
  <r>
    <s v="DQ-04362"/>
    <x v="672"/>
    <x v="1"/>
    <s v="OT0001"/>
    <s v="Otilon Ear Drops 8 mL"/>
    <s v="Obat Telinga"/>
    <s v="OT0001|"/>
    <n v="5"/>
    <m/>
    <s v=""/>
    <s v="RS DQLab"/>
    <x v="1"/>
    <s v=""/>
    <s v=""/>
    <s v=""/>
    <n v="55935"/>
    <n v="279675"/>
  </r>
  <r>
    <s v="DQ-04363"/>
    <x v="672"/>
    <x v="1"/>
    <s v="OK0002"/>
    <s v="Hyperchol 100 MG 12 KPS"/>
    <s v="Obat Kolesterol"/>
    <s v="OK0002|"/>
    <n v="5"/>
    <m/>
    <s v=""/>
    <s v="RS DQLab"/>
    <x v="1"/>
    <s v=""/>
    <s v=""/>
    <s v=""/>
    <n v="43442"/>
    <n v="217210"/>
  </r>
  <r>
    <s v="DQ-04364"/>
    <x v="673"/>
    <x v="1"/>
    <s v="OT0001"/>
    <s v="Otilon Ear Drops 8 mL"/>
    <s v="Obat Telinga"/>
    <s v="OT0001|"/>
    <n v="21"/>
    <m/>
    <s v=""/>
    <s v="RS DQLab"/>
    <x v="1"/>
    <s v=""/>
    <s v=""/>
    <s v=""/>
    <n v="55935"/>
    <n v="1174635"/>
  </r>
  <r>
    <s v="DQ-04365"/>
    <x v="673"/>
    <x v="1"/>
    <s v="OA0006"/>
    <s v="Dexteem Box Plus 100 Tablet"/>
    <s v="Obat Alergi"/>
    <s v="OA0006|"/>
    <n v="139"/>
    <m/>
    <s v=""/>
    <s v="RS DQLab"/>
    <x v="1"/>
    <s v=""/>
    <s v=""/>
    <s v=""/>
    <n v="25449"/>
    <n v="3537411"/>
  </r>
  <r>
    <s v="DQ-04366"/>
    <x v="673"/>
    <x v="1"/>
    <s v="OH0001"/>
    <s v="Carditens"/>
    <s v="Obat Hipertensi"/>
    <s v="OH0001|"/>
    <n v="14"/>
    <m/>
    <s v=""/>
    <s v="RS DQLab"/>
    <x v="1"/>
    <s v=""/>
    <s v=""/>
    <s v=""/>
    <n v="100900"/>
    <n v="1412600"/>
  </r>
  <r>
    <s v="DQ-04367"/>
    <x v="673"/>
    <x v="1"/>
    <s v="OH0001"/>
    <s v="Carditens"/>
    <s v="Obat Hipertensi"/>
    <s v="OH0001|"/>
    <n v="1"/>
    <m/>
    <s v=""/>
    <s v="RS DQLab"/>
    <x v="1"/>
    <s v=""/>
    <s v=""/>
    <s v=""/>
    <n v="100900"/>
    <n v="100900"/>
  </r>
  <r>
    <s v="DQ-04368"/>
    <x v="673"/>
    <x v="1"/>
    <s v="OD0010"/>
    <s v="Cilostazol Bernofarm"/>
    <s v="Obat Sakit Kepala &amp; Demam"/>
    <s v="OD0010|"/>
    <n v="23"/>
    <m/>
    <s v=""/>
    <s v="RS DQLab"/>
    <x v="1"/>
    <s v=""/>
    <s v=""/>
    <s v=""/>
    <n v="46223"/>
    <n v="1063129"/>
  </r>
  <r>
    <s v="DQ-04369"/>
    <x v="674"/>
    <x v="1"/>
    <s v="OA0005"/>
    <s v="Bedak Heroxyn 150 gr"/>
    <s v="Obat Alergi"/>
    <s v="OA0005|"/>
    <n v="57"/>
    <m/>
    <s v=""/>
    <s v="RS DQLab"/>
    <x v="1"/>
    <s v=""/>
    <s v=""/>
    <s v=""/>
    <n v="17170"/>
    <n v="978690"/>
  </r>
  <r>
    <s v="DQ-04370"/>
    <x v="674"/>
    <x v="1"/>
    <s v="OD0009"/>
    <s v="Sanmol 500 MG 4 Tablet"/>
    <s v="Obat Sakit Kepala &amp; Demam"/>
    <s v="OD0009|"/>
    <n v="42"/>
    <m/>
    <s v=""/>
    <s v="RS DQLab"/>
    <x v="1"/>
    <s v=""/>
    <s v=""/>
    <s v=""/>
    <n v="1619"/>
    <n v="67998"/>
  </r>
  <r>
    <s v="DQ-04371"/>
    <x v="674"/>
    <x v="1"/>
    <s v="OA0006"/>
    <s v="Dexteem Box Plus 100 Tablet"/>
    <s v="Obat Alergi"/>
    <s v="OA0006|"/>
    <n v="12"/>
    <m/>
    <s v=""/>
    <s v="RS DQLab"/>
    <x v="1"/>
    <s v=""/>
    <s v=""/>
    <s v=""/>
    <n v="25449"/>
    <n v="305388"/>
  </r>
  <r>
    <s v="DQ-04372"/>
    <x v="674"/>
    <x v="1"/>
    <s v="OA0006"/>
    <s v="Dexteem Box Plus 100 Tablet"/>
    <s v="Obat Alergi"/>
    <s v="OA0006|"/>
    <n v="140"/>
    <m/>
    <s v=""/>
    <s v="RS DQLab"/>
    <x v="1"/>
    <s v=""/>
    <s v=""/>
    <s v=""/>
    <n v="25449"/>
    <n v="3562860"/>
  </r>
  <r>
    <s v="DQ-04373"/>
    <x v="674"/>
    <x v="1"/>
    <s v="OD0001"/>
    <s v="Koolfever"/>
    <s v="Obat Sakit Kepala &amp; Demam"/>
    <s v="OD0001|"/>
    <n v="49"/>
    <m/>
    <s v=""/>
    <s v="RS DQLab"/>
    <x v="1"/>
    <s v=""/>
    <s v=""/>
    <s v=""/>
    <n v="7620"/>
    <n v="373380"/>
  </r>
  <r>
    <s v="DQ-04374"/>
    <x v="674"/>
    <x v="1"/>
    <s v="OA0003"/>
    <s v="Acetylcysteine Mahakam 200 mg"/>
    <s v="Obat Alergi"/>
    <s v="OA0003|"/>
    <n v="12"/>
    <m/>
    <s v=""/>
    <s v="RS DQLab"/>
    <x v="1"/>
    <s v=""/>
    <s v=""/>
    <s v=""/>
    <n v="33330"/>
    <n v="399960"/>
  </r>
  <r>
    <s v="DQ-04375"/>
    <x v="675"/>
    <x v="1"/>
    <s v="OD0008"/>
    <s v="Bodrex Extra"/>
    <s v="Obat Sakit Kepala &amp; Demam"/>
    <s v="OD0008|"/>
    <n v="70"/>
    <m/>
    <s v=""/>
    <s v="RS DQLab"/>
    <x v="1"/>
    <s v=""/>
    <s v=""/>
    <s v=""/>
    <n v="51753"/>
    <n v="3622710"/>
  </r>
  <r>
    <s v="DQ-04376"/>
    <x v="675"/>
    <x v="1"/>
    <s v="OH0005"/>
    <s v="Irbesartan"/>
    <s v="Obat Hipertensi"/>
    <s v="OH0005|"/>
    <n v="24"/>
    <m/>
    <s v=""/>
    <s v="RS DQLab"/>
    <x v="1"/>
    <s v=""/>
    <s v=""/>
    <s v=""/>
    <n v="109447"/>
    <n v="2626728"/>
  </r>
  <r>
    <s v="DQ-04377"/>
    <x v="675"/>
    <x v="1"/>
    <s v="OH0003"/>
    <s v="Candesartan Ogb Dexa"/>
    <s v="Obat Hipertensi"/>
    <s v="OH0003|"/>
    <n v="28"/>
    <m/>
    <s v=""/>
    <s v="RS DQLab"/>
    <x v="1"/>
    <s v=""/>
    <s v=""/>
    <s v=""/>
    <n v="5095"/>
    <n v="142660"/>
  </r>
  <r>
    <s v="DQ-04378"/>
    <x v="676"/>
    <x v="1"/>
    <s v="OD0008"/>
    <s v="Bodrex Extra"/>
    <s v="Obat Sakit Kepala &amp; Demam"/>
    <s v="OD0008|"/>
    <n v="37"/>
    <m/>
    <s v=""/>
    <s v="RS DQLab"/>
    <x v="1"/>
    <s v=""/>
    <s v=""/>
    <s v=""/>
    <n v="51753"/>
    <n v="1914861"/>
  </r>
  <r>
    <s v="DQ-04379"/>
    <x v="676"/>
    <x v="1"/>
    <s v="OD0008"/>
    <s v="Bodrex Extra"/>
    <s v="Obat Sakit Kepala &amp; Demam"/>
    <s v="OD0008|"/>
    <n v="22"/>
    <m/>
    <s v=""/>
    <s v="RS DQLab"/>
    <x v="1"/>
    <s v=""/>
    <s v=""/>
    <s v=""/>
    <n v="51753"/>
    <n v="1138566"/>
  </r>
  <r>
    <s v="DQ-04380"/>
    <x v="676"/>
    <x v="1"/>
    <s v="OA0005"/>
    <s v="Bedak Heroxyn 150 gr"/>
    <s v="Obat Alergi"/>
    <s v="OA0005|"/>
    <n v="14"/>
    <m/>
    <s v=""/>
    <s v="RS DQLab"/>
    <x v="1"/>
    <s v=""/>
    <s v=""/>
    <s v=""/>
    <n v="17170"/>
    <n v="240380"/>
  </r>
  <r>
    <s v="DQ-04381"/>
    <x v="676"/>
    <x v="1"/>
    <s v="OA0005"/>
    <s v="Bedak Heroxyn 150 gr"/>
    <s v="Obat Alergi"/>
    <s v="OA0005|"/>
    <n v="17"/>
    <m/>
    <s v=""/>
    <s v="RS DQLab"/>
    <x v="1"/>
    <s v=""/>
    <s v=""/>
    <s v=""/>
    <n v="17170"/>
    <n v="291890"/>
  </r>
  <r>
    <s v="DQ-04382"/>
    <x v="676"/>
    <x v="1"/>
    <s v="OD0007"/>
    <s v="Sanmol Paracetamol"/>
    <s v="Obat Sakit Kepala &amp; Demam"/>
    <s v="OD0007|"/>
    <n v="6"/>
    <m/>
    <s v=""/>
    <s v="RS DQLab"/>
    <x v="1"/>
    <s v=""/>
    <s v=""/>
    <s v=""/>
    <n v="16261"/>
    <n v="97566"/>
  </r>
  <r>
    <s v="DQ-04383"/>
    <x v="676"/>
    <x v="1"/>
    <s v="OD0007"/>
    <s v="Sanmol Paracetamol"/>
    <s v="Obat Sakit Kepala &amp; Demam"/>
    <s v="OD0007|"/>
    <n v="159"/>
    <m/>
    <s v=""/>
    <s v="RS DQLab"/>
    <x v="1"/>
    <s v=""/>
    <s v=""/>
    <s v=""/>
    <n v="16261"/>
    <n v="2585499"/>
  </r>
  <r>
    <s v="DQ-04384"/>
    <x v="677"/>
    <x v="1"/>
    <s v="OD0004"/>
    <s v="Hisamitsu Bye Bye Fever"/>
    <s v="Obat Sakit Kepala &amp; Demam"/>
    <s v="OD0004|"/>
    <n v="4"/>
    <m/>
    <s v=""/>
    <s v="RS DQLab"/>
    <x v="1"/>
    <s v=""/>
    <s v=""/>
    <s v=""/>
    <n v="7035"/>
    <n v="28140"/>
  </r>
  <r>
    <s v="DQ-04385"/>
    <x v="677"/>
    <x v="1"/>
    <s v="OB0002"/>
    <s v="Decolsen 1 Strip 4 Tablet"/>
    <s v="Obat Batuk &amp; Pilek"/>
    <s v="OB0002|"/>
    <n v="47"/>
    <m/>
    <s v=""/>
    <s v="RS DQLab"/>
    <x v="1"/>
    <s v=""/>
    <s v=""/>
    <s v=""/>
    <n v="2915"/>
    <n v="137005"/>
  </r>
  <r>
    <s v="DQ-04386"/>
    <x v="677"/>
    <x v="1"/>
    <s v="OD0008"/>
    <s v="Bodrex Extra"/>
    <s v="Obat Sakit Kepala &amp; Demam"/>
    <s v="OD0008|"/>
    <n v="14"/>
    <m/>
    <s v=""/>
    <s v="RS DQLab"/>
    <x v="1"/>
    <s v=""/>
    <s v=""/>
    <s v=""/>
    <n v="51753"/>
    <n v="724542"/>
  </r>
  <r>
    <s v="DQ-04387"/>
    <x v="677"/>
    <x v="1"/>
    <s v="OH0005"/>
    <s v="Irbesartan"/>
    <s v="Obat Hipertensi"/>
    <s v="OH0005|"/>
    <n v="5"/>
    <m/>
    <s v=""/>
    <s v="RS DQLab"/>
    <x v="1"/>
    <s v=""/>
    <s v=""/>
    <s v=""/>
    <n v="109447"/>
    <n v="547235"/>
  </r>
  <r>
    <s v="DQ-04388"/>
    <x v="677"/>
    <x v="1"/>
    <s v="OT0001"/>
    <s v="Otilon Ear Drops 8 mL"/>
    <s v="Obat Telinga"/>
    <s v="OT0001|"/>
    <n v="8"/>
    <m/>
    <s v=""/>
    <s v="RS DQLab"/>
    <x v="1"/>
    <s v=""/>
    <s v=""/>
    <s v=""/>
    <n v="55935"/>
    <n v="447480"/>
  </r>
  <r>
    <s v="DQ-04389"/>
    <x v="677"/>
    <x v="1"/>
    <s v="OD0007"/>
    <s v="Sanmol Paracetamol"/>
    <s v="Obat Sakit Kepala &amp; Demam"/>
    <s v="OD0007|"/>
    <n v="9"/>
    <m/>
    <s v=""/>
    <s v="RS DQLab"/>
    <x v="1"/>
    <s v=""/>
    <s v=""/>
    <s v=""/>
    <n v="16261"/>
    <n v="146349"/>
  </r>
  <r>
    <s v="DQ-04390"/>
    <x v="677"/>
    <x v="1"/>
    <s v="OB0006"/>
    <s v="Ultraflu Box Isi 25 Strip"/>
    <s v="Obat Batuk &amp; Pilek"/>
    <s v="OB0006|"/>
    <n v="162"/>
    <m/>
    <s v=""/>
    <s v="RS DQLab"/>
    <x v="1"/>
    <s v=""/>
    <s v=""/>
    <s v=""/>
    <n v="73805"/>
    <n v="11956410"/>
  </r>
  <r>
    <s v="DQ-04391"/>
    <x v="677"/>
    <x v="1"/>
    <s v="OA0004"/>
    <s v="Bisoprolol Ogb Dexa"/>
    <s v="Obat Alergi"/>
    <s v="OA0004|"/>
    <n v="74"/>
    <m/>
    <s v=""/>
    <s v="RS DQLab"/>
    <x v="1"/>
    <s v=""/>
    <s v=""/>
    <s v=""/>
    <n v="10180"/>
    <n v="753320"/>
  </r>
  <r>
    <s v="DQ-04392"/>
    <x v="678"/>
    <x v="1"/>
    <s v="OD0008"/>
    <s v="Bodrex Extra"/>
    <s v="Obat Sakit Kepala &amp; Demam"/>
    <s v="OD0008|"/>
    <n v="67"/>
    <m/>
    <s v=""/>
    <s v="RS DQLab"/>
    <x v="1"/>
    <s v=""/>
    <s v=""/>
    <s v=""/>
    <n v="51753"/>
    <n v="3467451"/>
  </r>
  <r>
    <s v="DQ-04393"/>
    <x v="678"/>
    <x v="1"/>
    <s v="OT0001"/>
    <s v="Otilon Ear Drops 8 mL"/>
    <s v="Obat Telinga"/>
    <s v="OT0001|"/>
    <n v="50"/>
    <m/>
    <s v=""/>
    <s v="RS DQLab"/>
    <x v="1"/>
    <s v=""/>
    <s v=""/>
    <s v=""/>
    <n v="55935"/>
    <n v="2796750"/>
  </r>
  <r>
    <s v="DQ-04394"/>
    <x v="679"/>
    <x v="1"/>
    <s v="OB0002"/>
    <s v="Decolsen 1 Strip 4 Tablet"/>
    <s v="Obat Batuk &amp; Pilek"/>
    <s v="OB0002|"/>
    <n v="31"/>
    <m/>
    <s v=""/>
    <s v="RS DQLab"/>
    <x v="1"/>
    <s v=""/>
    <s v=""/>
    <s v=""/>
    <n v="2915"/>
    <n v="90365"/>
  </r>
  <r>
    <s v="DQ-04395"/>
    <x v="679"/>
    <x v="1"/>
    <s v="OB0002"/>
    <s v="Decolsen 1 Strip 4 Tablet"/>
    <s v="Obat Batuk &amp; Pilek"/>
    <s v="OB0002|"/>
    <n v="64"/>
    <m/>
    <s v=""/>
    <s v="RS DQLab"/>
    <x v="1"/>
    <s v=""/>
    <s v=""/>
    <s v=""/>
    <n v="2915"/>
    <n v="186560"/>
  </r>
  <r>
    <s v="DQ-04396"/>
    <x v="679"/>
    <x v="1"/>
    <s v="OT0001"/>
    <s v="Otilon Ear Drops 8 mL"/>
    <s v="Obat Telinga"/>
    <s v="OT0001|"/>
    <n v="2"/>
    <m/>
    <s v=""/>
    <s v="RS DQLab"/>
    <x v="1"/>
    <s v=""/>
    <s v=""/>
    <s v=""/>
    <n v="55935"/>
    <n v="111870"/>
  </r>
  <r>
    <s v="DQ-04397"/>
    <x v="679"/>
    <x v="1"/>
    <s v="OH0003"/>
    <s v="Candesartan Ogb Dexa"/>
    <s v="Obat Hipertensi"/>
    <s v="OH0003|"/>
    <n v="38"/>
    <m/>
    <s v=""/>
    <s v="RS DQLab"/>
    <x v="1"/>
    <s v=""/>
    <s v=""/>
    <s v=""/>
    <n v="5095"/>
    <n v="193610"/>
  </r>
  <r>
    <s v="DQ-04398"/>
    <x v="679"/>
    <x v="1"/>
    <s v="OH0003"/>
    <s v="Candesartan Ogb Dexa"/>
    <s v="Obat Hipertensi"/>
    <s v="OH0003|"/>
    <n v="13"/>
    <m/>
    <s v=""/>
    <s v="RS DQLab"/>
    <x v="1"/>
    <s v=""/>
    <s v=""/>
    <s v=""/>
    <n v="5095"/>
    <n v="66235"/>
  </r>
  <r>
    <s v="DQ-04399"/>
    <x v="679"/>
    <x v="1"/>
    <s v="OH0003"/>
    <s v="Candesartan Ogb Dexa"/>
    <s v="Obat Hipertensi"/>
    <s v="OH0003|"/>
    <n v="7"/>
    <m/>
    <s v=""/>
    <s v="RS DQLab"/>
    <x v="1"/>
    <s v=""/>
    <s v=""/>
    <s v=""/>
    <n v="5095"/>
    <n v="35665"/>
  </r>
  <r>
    <s v="DQ-04400"/>
    <x v="679"/>
    <x v="1"/>
    <s v="OD0001"/>
    <s v="Koolfever"/>
    <s v="Obat Sakit Kepala &amp; Demam"/>
    <s v="OD0001|"/>
    <n v="510"/>
    <m/>
    <s v=""/>
    <s v="RS DQLab"/>
    <x v="1"/>
    <s v=""/>
    <s v=""/>
    <s v=""/>
    <n v="7620"/>
    <n v="3886200"/>
  </r>
  <r>
    <s v="DQ-04401"/>
    <x v="679"/>
    <x v="1"/>
    <s v="OD0001"/>
    <s v="Koolfever"/>
    <s v="Obat Sakit Kepala &amp; Demam"/>
    <s v="OD0001|"/>
    <n v="31"/>
    <m/>
    <s v=""/>
    <s v="RS DQLab"/>
    <x v="1"/>
    <s v=""/>
    <s v=""/>
    <s v=""/>
    <n v="7620"/>
    <n v="236220"/>
  </r>
  <r>
    <s v="DQ-04402"/>
    <x v="679"/>
    <x v="1"/>
    <s v="OH0001"/>
    <s v="Carditens"/>
    <s v="Obat Hipertensi"/>
    <s v="OH0001|"/>
    <n v="82"/>
    <m/>
    <s v=""/>
    <s v="RS DQLab"/>
    <x v="1"/>
    <s v=""/>
    <s v=""/>
    <s v=""/>
    <n v="100900"/>
    <n v="8273800"/>
  </r>
  <r>
    <s v="DQ-04403"/>
    <x v="679"/>
    <x v="1"/>
    <s v="OB0007"/>
    <s v="Vicks Inhaler 0.5 mL"/>
    <s v="Obat Batuk &amp; Pilek"/>
    <s v="OB0007|"/>
    <n v="52"/>
    <m/>
    <s v=""/>
    <s v="RS DQLab"/>
    <x v="1"/>
    <s v=""/>
    <s v=""/>
    <s v=""/>
    <n v="16430"/>
    <n v="854360"/>
  </r>
  <r>
    <s v="DQ-04404"/>
    <x v="679"/>
    <x v="1"/>
    <s v="OH0002"/>
    <s v="Concor 5MG Strip 10"/>
    <s v="Obat Hipertensi"/>
    <s v="OH0002|"/>
    <n v="58"/>
    <m/>
    <s v=""/>
    <s v="RS DQLab"/>
    <x v="1"/>
    <s v=""/>
    <s v=""/>
    <s v=""/>
    <n v="103632"/>
    <n v="6010656"/>
  </r>
  <r>
    <s v="DQ-04405"/>
    <x v="680"/>
    <x v="1"/>
    <s v="OH0003"/>
    <s v="Candesartan Ogb Dexa"/>
    <s v="Obat Hipertensi"/>
    <s v="OH0003|"/>
    <n v="50"/>
    <m/>
    <s v=""/>
    <s v="RS DQLab"/>
    <x v="1"/>
    <s v=""/>
    <s v=""/>
    <s v=""/>
    <n v="5095"/>
    <n v="254750"/>
  </r>
  <r>
    <s v="DQ-04406"/>
    <x v="680"/>
    <x v="1"/>
    <s v="OA0006"/>
    <s v="Dexteem Box Plus 100 Tablet"/>
    <s v="Obat Alergi"/>
    <s v="OA0006|"/>
    <n v="350"/>
    <m/>
    <s v=""/>
    <s v="RS DQLab"/>
    <x v="1"/>
    <s v=""/>
    <s v=""/>
    <s v=""/>
    <n v="25449"/>
    <n v="8907150"/>
  </r>
  <r>
    <s v="DQ-04407"/>
    <x v="680"/>
    <x v="1"/>
    <s v="OB0004"/>
    <s v="Lo Han Kuo Infusion 12"/>
    <s v="Obat Batuk &amp; Pilek"/>
    <s v="OB0004|"/>
    <n v="3"/>
    <m/>
    <s v=""/>
    <s v="RS DQLab"/>
    <x v="1"/>
    <s v=""/>
    <s v=""/>
    <s v=""/>
    <n v="24179"/>
    <n v="72537"/>
  </r>
  <r>
    <s v="DQ-04408"/>
    <x v="680"/>
    <x v="1"/>
    <s v="OB0001"/>
    <s v="Neozep Forte 1 Strip 4 Tablet"/>
    <s v="Obat Batuk &amp; Pilek"/>
    <s v="OB0001|"/>
    <n v="89"/>
    <m/>
    <s v=""/>
    <s v="RS DQLab"/>
    <x v="1"/>
    <s v=""/>
    <s v=""/>
    <s v=""/>
    <n v="2338"/>
    <n v="208082"/>
  </r>
  <r>
    <s v="DQ-04409"/>
    <x v="681"/>
    <x v="1"/>
    <s v="OB0002"/>
    <s v="Decolsen 1 Strip 4 Tablet"/>
    <s v="Obat Batuk &amp; Pilek"/>
    <s v="OB0002|"/>
    <n v="81"/>
    <m/>
    <s v=""/>
    <s v="RS DQLab"/>
    <x v="1"/>
    <s v=""/>
    <s v=""/>
    <s v=""/>
    <n v="2915"/>
    <n v="236115"/>
  </r>
  <r>
    <s v="DQ-04410"/>
    <x v="681"/>
    <x v="1"/>
    <s v="OB0002"/>
    <s v="Decolsen 1 Strip 4 Tablet"/>
    <s v="Obat Batuk &amp; Pilek"/>
    <s v="OB0002|"/>
    <n v="36"/>
    <m/>
    <s v=""/>
    <s v="RS DQLab"/>
    <x v="1"/>
    <s v=""/>
    <s v=""/>
    <s v=""/>
    <n v="2915"/>
    <n v="104940"/>
  </r>
  <r>
    <s v="DQ-04411"/>
    <x v="681"/>
    <x v="1"/>
    <s v="OA0005"/>
    <s v="Bedak Heroxyn 150 gr"/>
    <s v="Obat Alergi"/>
    <s v="OA0005|"/>
    <n v="4"/>
    <m/>
    <s v=""/>
    <s v="RS DQLab"/>
    <x v="1"/>
    <s v=""/>
    <s v=""/>
    <s v=""/>
    <n v="17170"/>
    <n v="68680"/>
  </r>
  <r>
    <s v="DQ-04412"/>
    <x v="681"/>
    <x v="1"/>
    <s v="OA0005"/>
    <s v="Bedak Heroxyn 150 gr"/>
    <s v="Obat Alergi"/>
    <s v="OA0005|"/>
    <n v="82"/>
    <m/>
    <s v=""/>
    <s v="RS DQLab"/>
    <x v="1"/>
    <s v=""/>
    <s v=""/>
    <s v=""/>
    <n v="17170"/>
    <n v="1407940"/>
  </r>
  <r>
    <s v="DQ-04413"/>
    <x v="681"/>
    <x v="1"/>
    <s v="OD0011"/>
    <s v="Paramex Tablet / Obat"/>
    <s v="Obat Sakit Kepala &amp; Demam"/>
    <s v="OD0011|"/>
    <n v="6"/>
    <m/>
    <s v=""/>
    <s v="RS DQLab"/>
    <x v="1"/>
    <s v=""/>
    <s v=""/>
    <s v=""/>
    <n v="2586"/>
    <n v="15516"/>
  </r>
  <r>
    <s v="DQ-04414"/>
    <x v="681"/>
    <x v="1"/>
    <s v="OH0001"/>
    <s v="Carditens"/>
    <s v="Obat Hipertensi"/>
    <s v="OH0001|"/>
    <n v="60"/>
    <m/>
    <s v=""/>
    <s v="RS DQLab"/>
    <x v="1"/>
    <s v=""/>
    <s v=""/>
    <s v=""/>
    <n v="100900"/>
    <n v="6054000"/>
  </r>
  <r>
    <s v="DQ-04415"/>
    <x v="681"/>
    <x v="1"/>
    <s v="OA0003"/>
    <s v="Acetylcysteine Mahakam 200 mg"/>
    <s v="Obat Alergi"/>
    <s v="OA0003|"/>
    <n v="67"/>
    <m/>
    <s v=""/>
    <s v="RS DQLab"/>
    <x v="1"/>
    <s v=""/>
    <s v=""/>
    <s v=""/>
    <n v="33330"/>
    <n v="2233110"/>
  </r>
  <r>
    <s v="DQ-04416"/>
    <x v="682"/>
    <x v="1"/>
    <s v="OA0005"/>
    <s v="Bedak Heroxyn 150 gr"/>
    <s v="Obat Alergi"/>
    <s v="OA0005|"/>
    <n v="50"/>
    <m/>
    <s v=""/>
    <s v="RS DQLab"/>
    <x v="1"/>
    <s v=""/>
    <s v=""/>
    <s v=""/>
    <n v="17170"/>
    <n v="858500"/>
  </r>
  <r>
    <s v="DQ-04417"/>
    <x v="682"/>
    <x v="1"/>
    <s v="OA0005"/>
    <s v="Bedak Heroxyn 150 gr"/>
    <s v="Obat Alergi"/>
    <s v="OA0005|"/>
    <n v="25"/>
    <m/>
    <s v=""/>
    <s v="RS DQLab"/>
    <x v="1"/>
    <s v=""/>
    <s v=""/>
    <s v=""/>
    <n v="17170"/>
    <n v="429250"/>
  </r>
  <r>
    <s v="DQ-04418"/>
    <x v="682"/>
    <x v="1"/>
    <s v="OH0005"/>
    <s v="Irbesartan"/>
    <s v="Obat Hipertensi"/>
    <s v="OH0005|"/>
    <n v="17"/>
    <m/>
    <s v=""/>
    <s v="RS DQLab"/>
    <x v="1"/>
    <s v=""/>
    <s v=""/>
    <s v=""/>
    <n v="109447"/>
    <n v="1860599"/>
  </r>
  <r>
    <s v="DQ-04419"/>
    <x v="682"/>
    <x v="1"/>
    <s v="OD0009"/>
    <s v="Sanmol 500 MG 4 Tablet"/>
    <s v="Obat Sakit Kepala &amp; Demam"/>
    <s v="OD0009|"/>
    <n v="49"/>
    <m/>
    <s v=""/>
    <s v="RS DQLab"/>
    <x v="1"/>
    <s v=""/>
    <s v=""/>
    <s v=""/>
    <n v="1619"/>
    <n v="79331"/>
  </r>
  <r>
    <s v="DQ-04420"/>
    <x v="682"/>
    <x v="1"/>
    <s v="OD0009"/>
    <s v="Sanmol 500 MG 4 Tablet"/>
    <s v="Obat Sakit Kepala &amp; Demam"/>
    <s v="OD0009|"/>
    <n v="30"/>
    <m/>
    <s v=""/>
    <s v="RS DQLab"/>
    <x v="1"/>
    <s v=""/>
    <s v=""/>
    <s v=""/>
    <n v="1619"/>
    <n v="48570"/>
  </r>
  <r>
    <s v="DQ-04421"/>
    <x v="683"/>
    <x v="1"/>
    <s v="OB0002"/>
    <s v="Decolsen 1 Strip 4 Tablet"/>
    <s v="Obat Batuk &amp; Pilek"/>
    <s v="OB0002|"/>
    <n v="42"/>
    <m/>
    <s v=""/>
    <s v="RS DQLab"/>
    <x v="1"/>
    <s v=""/>
    <s v=""/>
    <s v=""/>
    <n v="2915"/>
    <n v="122430"/>
  </r>
  <r>
    <s v="DQ-04422"/>
    <x v="683"/>
    <x v="1"/>
    <s v="OA0005"/>
    <s v="Bedak Heroxyn 150 gr"/>
    <s v="Obat Alergi"/>
    <s v="OA0005|"/>
    <n v="21"/>
    <m/>
    <s v=""/>
    <s v="RS DQLab"/>
    <x v="1"/>
    <s v=""/>
    <s v=""/>
    <s v=""/>
    <n v="17170"/>
    <n v="360570"/>
  </r>
  <r>
    <s v="DQ-04423"/>
    <x v="683"/>
    <x v="1"/>
    <s v="OH0005"/>
    <s v="Irbesartan"/>
    <s v="Obat Hipertensi"/>
    <s v="OH0005|"/>
    <n v="2"/>
    <m/>
    <s v=""/>
    <s v="RS DQLab"/>
    <x v="1"/>
    <s v=""/>
    <s v=""/>
    <s v=""/>
    <n v="109447"/>
    <n v="218894"/>
  </r>
  <r>
    <s v="DQ-04424"/>
    <x v="683"/>
    <x v="1"/>
    <s v="OT0001"/>
    <s v="Otilon Ear Drops 8 mL"/>
    <s v="Obat Telinga"/>
    <s v="OT0001|"/>
    <n v="1"/>
    <m/>
    <s v=""/>
    <s v="RS DQLab"/>
    <x v="1"/>
    <s v=""/>
    <s v=""/>
    <s v=""/>
    <n v="55935"/>
    <n v="55935"/>
  </r>
  <r>
    <s v="DQ-04425"/>
    <x v="683"/>
    <x v="1"/>
    <s v="OT0001"/>
    <s v="Otilon Ear Drops 8 mL"/>
    <s v="Obat Telinga"/>
    <s v="OT0001|"/>
    <n v="14"/>
    <m/>
    <s v=""/>
    <s v="RS DQLab"/>
    <x v="1"/>
    <s v=""/>
    <s v=""/>
    <s v=""/>
    <n v="55935"/>
    <n v="783090"/>
  </r>
  <r>
    <s v="DQ-04426"/>
    <x v="683"/>
    <x v="1"/>
    <s v="OD0011"/>
    <s v="Paramex Tablet / Obat"/>
    <s v="Obat Sakit Kepala &amp; Demam"/>
    <s v="OD0011|"/>
    <n v="3"/>
    <m/>
    <s v=""/>
    <s v="RS DQLab"/>
    <x v="1"/>
    <s v=""/>
    <s v=""/>
    <s v=""/>
    <n v="2586"/>
    <n v="7758"/>
  </r>
  <r>
    <s v="DQ-04427"/>
    <x v="683"/>
    <x v="1"/>
    <s v="OA0001"/>
    <s v="Ozen 10 MG Blister"/>
    <s v="Obat Alergi"/>
    <s v="OA0001|"/>
    <n v="28"/>
    <m/>
    <s v=""/>
    <s v="RS DQLab"/>
    <x v="1"/>
    <s v=""/>
    <s v=""/>
    <s v=""/>
    <n v="18816"/>
    <n v="526848"/>
  </r>
  <r>
    <s v="DQ-04428"/>
    <x v="684"/>
    <x v="1"/>
    <s v="OK0003"/>
    <s v="Trolip 100 MG 10 KPS"/>
    <s v="Obat Kolesterol"/>
    <s v="OK0003|"/>
    <n v="57"/>
    <m/>
    <s v=""/>
    <s v="RS DQLab"/>
    <x v="1"/>
    <s v=""/>
    <s v=""/>
    <s v=""/>
    <n v="56694"/>
    <n v="3231558"/>
  </r>
  <r>
    <s v="DQ-04429"/>
    <x v="684"/>
    <x v="1"/>
    <s v="OB0002"/>
    <s v="Decolsen 1 Strip 4 Tablet"/>
    <s v="Obat Batuk &amp; Pilek"/>
    <s v="OB0002|"/>
    <n v="82"/>
    <m/>
    <s v=""/>
    <s v="RS DQLab"/>
    <x v="1"/>
    <s v=""/>
    <s v=""/>
    <s v=""/>
    <n v="2915"/>
    <n v="239030"/>
  </r>
  <r>
    <s v="DQ-04430"/>
    <x v="684"/>
    <x v="1"/>
    <s v="OD0008"/>
    <s v="Bodrex Extra"/>
    <s v="Obat Sakit Kepala &amp; Demam"/>
    <s v="OD0008|"/>
    <n v="72"/>
    <m/>
    <s v=""/>
    <s v="RS DQLab"/>
    <x v="1"/>
    <s v=""/>
    <s v=""/>
    <s v=""/>
    <n v="51753"/>
    <n v="3726216"/>
  </r>
  <r>
    <s v="DQ-04431"/>
    <x v="684"/>
    <x v="1"/>
    <s v="OA0005"/>
    <s v="Bedak Heroxyn 150 gr"/>
    <s v="Obat Alergi"/>
    <s v="OA0005|"/>
    <n v="37"/>
    <m/>
    <s v=""/>
    <s v="RS DQLab"/>
    <x v="1"/>
    <s v=""/>
    <s v=""/>
    <s v=""/>
    <n v="17170"/>
    <n v="635290"/>
  </r>
  <r>
    <s v="DQ-04432"/>
    <x v="684"/>
    <x v="1"/>
    <s v="OA0006"/>
    <s v="Dexteem Box Plus 100 Tablet"/>
    <s v="Obat Alergi"/>
    <s v="OA0006|"/>
    <n v="2"/>
    <m/>
    <s v=""/>
    <s v="RS DQLab"/>
    <x v="1"/>
    <s v=""/>
    <s v=""/>
    <s v=""/>
    <n v="25449"/>
    <n v="50898"/>
  </r>
  <r>
    <s v="DQ-04433"/>
    <x v="685"/>
    <x v="1"/>
    <s v="OD0008"/>
    <s v="Bodrex Extra"/>
    <s v="Obat Sakit Kepala &amp; Demam"/>
    <s v="OD0008|"/>
    <n v="68"/>
    <m/>
    <s v=""/>
    <s v="RS DQLab"/>
    <x v="1"/>
    <s v=""/>
    <s v=""/>
    <s v=""/>
    <n v="51753"/>
    <n v="3519204"/>
  </r>
  <r>
    <s v="DQ-04434"/>
    <x v="685"/>
    <x v="1"/>
    <s v="OH0003"/>
    <s v="Candesartan Ogb Dexa"/>
    <s v="Obat Hipertensi"/>
    <s v="OH0003|"/>
    <n v="14"/>
    <m/>
    <s v=""/>
    <s v="RS DQLab"/>
    <x v="1"/>
    <s v=""/>
    <s v=""/>
    <s v=""/>
    <n v="5095"/>
    <n v="71330"/>
  </r>
  <r>
    <s v="DQ-04435"/>
    <x v="685"/>
    <x v="1"/>
    <s v="OA0004"/>
    <s v="Bisoprolol Ogb Dexa"/>
    <s v="Obat Alergi"/>
    <s v="OA0004|"/>
    <n v="11"/>
    <m/>
    <s v=""/>
    <s v="RS DQLab"/>
    <x v="1"/>
    <s v=""/>
    <s v=""/>
    <s v=""/>
    <n v="10180"/>
    <n v="111980"/>
  </r>
  <r>
    <s v="DQ-04436"/>
    <x v="686"/>
    <x v="1"/>
    <s v="OD0009"/>
    <s v="Sanmol 500 MG 4 Tablet"/>
    <s v="Obat Sakit Kepala &amp; Demam"/>
    <s v="OD0009|"/>
    <n v="45"/>
    <m/>
    <s v=""/>
    <s v="RS DQLab"/>
    <x v="1"/>
    <s v=""/>
    <s v=""/>
    <s v=""/>
    <n v="1619"/>
    <n v="72855"/>
  </r>
  <r>
    <s v="DQ-04437"/>
    <x v="686"/>
    <x v="1"/>
    <s v="OA0006"/>
    <s v="Dexteem Box Plus 100 Tablet"/>
    <s v="Obat Alergi"/>
    <s v="OA0006|"/>
    <n v="54"/>
    <m/>
    <s v=""/>
    <s v="RS DQLab"/>
    <x v="1"/>
    <s v=""/>
    <s v=""/>
    <s v=""/>
    <n v="25449"/>
    <n v="1374246"/>
  </r>
  <r>
    <s v="DQ-04438"/>
    <x v="686"/>
    <x v="1"/>
    <s v="OH0004"/>
    <s v="Amlodipine Besilate"/>
    <s v="Obat Hipertensi"/>
    <s v="OH0004|"/>
    <n v="6"/>
    <m/>
    <s v=""/>
    <s v="RS DQLab"/>
    <x v="1"/>
    <s v=""/>
    <s v=""/>
    <s v=""/>
    <n v="7504"/>
    <n v="45024"/>
  </r>
  <r>
    <s v="DQ-04439"/>
    <x v="686"/>
    <x v="1"/>
    <s v="OH0004"/>
    <s v="Amlodipine Besilate"/>
    <s v="Obat Hipertensi"/>
    <s v="OH0004|"/>
    <n v="5"/>
    <m/>
    <s v=""/>
    <s v="RS DQLab"/>
    <x v="1"/>
    <s v=""/>
    <s v=""/>
    <s v=""/>
    <n v="7504"/>
    <n v="37520"/>
  </r>
  <r>
    <s v="DQ-04440"/>
    <x v="686"/>
    <x v="1"/>
    <s v="OD0010"/>
    <s v="Cilostazol Bernofarm"/>
    <s v="Obat Sakit Kepala &amp; Demam"/>
    <s v="OD0010|"/>
    <n v="2"/>
    <m/>
    <s v=""/>
    <s v="RS DQLab"/>
    <x v="1"/>
    <s v=""/>
    <s v=""/>
    <s v=""/>
    <n v="46223"/>
    <n v="92446"/>
  </r>
  <r>
    <s v="DQ-04441"/>
    <x v="687"/>
    <x v="1"/>
    <s v="OD0008"/>
    <s v="Bodrex Extra"/>
    <s v="Obat Sakit Kepala &amp; Demam"/>
    <s v="OD0008|"/>
    <n v="34"/>
    <m/>
    <s v=""/>
    <s v="RS DQLab"/>
    <x v="1"/>
    <s v=""/>
    <s v=""/>
    <s v=""/>
    <n v="51753"/>
    <n v="1759602"/>
  </r>
  <r>
    <s v="DQ-04442"/>
    <x v="687"/>
    <x v="1"/>
    <s v="OA0005"/>
    <s v="Bedak Heroxyn 150 gr"/>
    <s v="Obat Alergi"/>
    <s v="OA0005|"/>
    <n v="34"/>
    <m/>
    <s v=""/>
    <s v="RS DQLab"/>
    <x v="1"/>
    <s v=""/>
    <s v=""/>
    <s v=""/>
    <n v="17170"/>
    <n v="583780"/>
  </r>
  <r>
    <s v="DQ-04443"/>
    <x v="687"/>
    <x v="1"/>
    <s v="OH0003"/>
    <s v="Candesartan Ogb Dexa"/>
    <s v="Obat Hipertensi"/>
    <s v="OH0003|"/>
    <n v="10"/>
    <m/>
    <s v=""/>
    <s v="RS DQLab"/>
    <x v="1"/>
    <s v=""/>
    <s v=""/>
    <s v=""/>
    <n v="5095"/>
    <n v="50950"/>
  </r>
  <r>
    <s v="DQ-04444"/>
    <x v="687"/>
    <x v="1"/>
    <s v="OD0011"/>
    <s v="Paramex Tablet / Obat"/>
    <s v="Obat Sakit Kepala &amp; Demam"/>
    <s v="OD0011|"/>
    <n v="15"/>
    <m/>
    <s v=""/>
    <s v="RS DQLab"/>
    <x v="1"/>
    <s v=""/>
    <s v=""/>
    <s v=""/>
    <n v="2586"/>
    <n v="38790"/>
  </r>
  <r>
    <s v="DQ-04445"/>
    <x v="687"/>
    <x v="1"/>
    <s v="OB0004"/>
    <s v="Lo Han Kuo Infusion 12"/>
    <s v="Obat Batuk &amp; Pilek"/>
    <s v="OB0004|"/>
    <n v="14"/>
    <m/>
    <s v=""/>
    <s v="RS DQLab"/>
    <x v="1"/>
    <s v=""/>
    <s v=""/>
    <s v=""/>
    <n v="24179"/>
    <n v="338506"/>
  </r>
  <r>
    <s v="DQ-04446"/>
    <x v="688"/>
    <x v="1"/>
    <s v="OA0002"/>
    <s v="Ketoconazole Ogb Dexa"/>
    <s v="Obat Alergi"/>
    <s v="OA0002|"/>
    <n v="15"/>
    <m/>
    <s v=""/>
    <s v="RS DQLab"/>
    <x v="1"/>
    <s v=""/>
    <s v=""/>
    <s v=""/>
    <n v="4507"/>
    <n v="67605"/>
  </r>
  <r>
    <s v="DQ-04447"/>
    <x v="688"/>
    <x v="1"/>
    <s v="OB0002"/>
    <s v="Decolsen 1 Strip 4 Tablet"/>
    <s v="Obat Batuk &amp; Pilek"/>
    <s v="OB0002|"/>
    <n v="80"/>
    <m/>
    <s v=""/>
    <s v="RS DQLab"/>
    <x v="1"/>
    <s v=""/>
    <s v=""/>
    <s v=""/>
    <n v="2915"/>
    <n v="233200"/>
  </r>
  <r>
    <s v="DQ-04448"/>
    <x v="688"/>
    <x v="1"/>
    <s v="OD0008"/>
    <s v="Bodrex Extra"/>
    <s v="Obat Sakit Kepala &amp; Demam"/>
    <s v="OD0008|"/>
    <n v="9"/>
    <m/>
    <s v=""/>
    <s v="RS DQLab"/>
    <x v="1"/>
    <s v=""/>
    <s v=""/>
    <s v=""/>
    <n v="51753"/>
    <n v="465777"/>
  </r>
  <r>
    <s v="DQ-04449"/>
    <x v="688"/>
    <x v="1"/>
    <s v="OA0005"/>
    <s v="Bedak Heroxyn 150 gr"/>
    <s v="Obat Alergi"/>
    <s v="OA0005|"/>
    <n v="45"/>
    <m/>
    <s v=""/>
    <s v="RS DQLab"/>
    <x v="1"/>
    <s v=""/>
    <s v=""/>
    <s v=""/>
    <n v="17170"/>
    <n v="772650"/>
  </r>
  <r>
    <s v="DQ-04450"/>
    <x v="688"/>
    <x v="1"/>
    <s v="OB0008"/>
    <s v="Konidin 4 Tablet"/>
    <s v="Obat Batuk &amp; Pilek"/>
    <s v="OB0008|"/>
    <n v="25"/>
    <m/>
    <s v=""/>
    <s v="RS DQLab"/>
    <x v="1"/>
    <s v=""/>
    <s v=""/>
    <s v=""/>
    <n v="2490"/>
    <n v="62250"/>
  </r>
  <r>
    <s v="DQ-04451"/>
    <x v="689"/>
    <x v="1"/>
    <s v="OA0005"/>
    <s v="Bedak Heroxyn 150 gr"/>
    <s v="Obat Alergi"/>
    <s v="OA0005|"/>
    <n v="17"/>
    <m/>
    <s v=""/>
    <s v="RS DQLab"/>
    <x v="1"/>
    <s v=""/>
    <s v=""/>
    <s v=""/>
    <n v="17170"/>
    <n v="291890"/>
  </r>
  <r>
    <s v="DQ-04452"/>
    <x v="689"/>
    <x v="1"/>
    <s v="OT0001"/>
    <s v="Otilon Ear Drops 8 mL"/>
    <s v="Obat Telinga"/>
    <s v="OT0001|"/>
    <n v="18"/>
    <m/>
    <s v=""/>
    <s v="RS DQLab"/>
    <x v="1"/>
    <s v=""/>
    <s v=""/>
    <s v=""/>
    <n v="55935"/>
    <n v="1006830"/>
  </r>
  <r>
    <s v="DQ-04453"/>
    <x v="689"/>
    <x v="1"/>
    <s v="OK0002"/>
    <s v="Hyperchol 100 MG 12 KPS"/>
    <s v="Obat Kolesterol"/>
    <s v="OK0002|"/>
    <n v="39"/>
    <m/>
    <s v=""/>
    <s v="RS DQLab"/>
    <x v="1"/>
    <s v=""/>
    <s v=""/>
    <s v=""/>
    <n v="43442"/>
    <n v="1694238"/>
  </r>
  <r>
    <s v="DQ-04454"/>
    <x v="689"/>
    <x v="1"/>
    <s v="OB0001"/>
    <s v="Neozep Forte 1 Strip 4 Tablet"/>
    <s v="Obat Batuk &amp; Pilek"/>
    <s v="OB0001|"/>
    <n v="9"/>
    <m/>
    <s v=""/>
    <s v="RS DQLab"/>
    <x v="1"/>
    <s v=""/>
    <s v=""/>
    <s v=""/>
    <n v="2338"/>
    <n v="21042"/>
  </r>
  <r>
    <s v="DQ-04455"/>
    <x v="690"/>
    <x v="1"/>
    <s v="OB0002"/>
    <s v="Decolsen 1 Strip 4 Tablet"/>
    <s v="Obat Batuk &amp; Pilek"/>
    <s v="OB0002|"/>
    <n v="72"/>
    <m/>
    <s v=""/>
    <s v="RS DQLab"/>
    <x v="1"/>
    <s v=""/>
    <s v=""/>
    <s v=""/>
    <n v="2915"/>
    <n v="209880"/>
  </r>
  <r>
    <s v="DQ-04456"/>
    <x v="690"/>
    <x v="1"/>
    <s v="OT0001"/>
    <s v="Otilon Ear Drops 8 mL"/>
    <s v="Obat Telinga"/>
    <s v="OT0001|"/>
    <n v="52"/>
    <m/>
    <s v=""/>
    <s v="RS DQLab"/>
    <x v="1"/>
    <s v=""/>
    <s v=""/>
    <s v=""/>
    <n v="55935"/>
    <n v="2908620"/>
  </r>
  <r>
    <s v="DQ-04457"/>
    <x v="690"/>
    <x v="1"/>
    <s v="OB0007"/>
    <s v="Vicks Inhaler 0.5 mL"/>
    <s v="Obat Batuk &amp; Pilek"/>
    <s v="OB0007|"/>
    <n v="1"/>
    <m/>
    <s v=""/>
    <s v="RS DQLab"/>
    <x v="1"/>
    <s v=""/>
    <s v=""/>
    <s v=""/>
    <n v="16430"/>
    <n v="16430"/>
  </r>
  <r>
    <s v="DQ-04458"/>
    <x v="690"/>
    <x v="1"/>
    <s v="OA0001"/>
    <s v="Ozen 10 MG Blister"/>
    <s v="Obat Alergi"/>
    <s v="OA0001|"/>
    <n v="24"/>
    <m/>
    <s v=""/>
    <s v="RS DQLab"/>
    <x v="1"/>
    <s v=""/>
    <s v=""/>
    <s v=""/>
    <n v="18816"/>
    <n v="451584"/>
  </r>
  <r>
    <s v="DQ-04459"/>
    <x v="690"/>
    <x v="1"/>
    <s v="OH0006"/>
    <s v="Irvell 150MG Box 20 Tablet"/>
    <s v="Obat Hipertensi"/>
    <s v="OH0006|"/>
    <n v="3"/>
    <m/>
    <s v=""/>
    <s v="RS DQLab"/>
    <x v="1"/>
    <s v=""/>
    <s v=""/>
    <s v=""/>
    <n v="146871"/>
    <n v="440613"/>
  </r>
  <r>
    <s v="DQ-04460"/>
    <x v="690"/>
    <x v="1"/>
    <s v="OB0008"/>
    <s v="Konidin 4 Tablet"/>
    <s v="Obat Batuk &amp; Pilek"/>
    <s v="OB0008|"/>
    <n v="2"/>
    <m/>
    <s v=""/>
    <s v="RS DQLab"/>
    <x v="1"/>
    <s v=""/>
    <s v=""/>
    <s v=""/>
    <n v="2490"/>
    <n v="4980"/>
  </r>
  <r>
    <s v="DQ-04461"/>
    <x v="691"/>
    <x v="1"/>
    <s v="OB0002"/>
    <s v="Decolsen 1 Strip 4 Tablet"/>
    <s v="Obat Batuk &amp; Pilek"/>
    <s v="OB0002|"/>
    <n v="89"/>
    <m/>
    <s v=""/>
    <s v="RS DQLab"/>
    <x v="1"/>
    <s v=""/>
    <s v=""/>
    <s v=""/>
    <n v="2915"/>
    <n v="259435"/>
  </r>
  <r>
    <s v="DQ-04462"/>
    <x v="691"/>
    <x v="1"/>
    <s v="OB0002"/>
    <s v="Decolsen 1 Strip 4 Tablet"/>
    <s v="Obat Batuk &amp; Pilek"/>
    <s v="OB0002|"/>
    <n v="50"/>
    <m/>
    <s v=""/>
    <s v="RS DQLab"/>
    <x v="1"/>
    <s v=""/>
    <s v=""/>
    <s v=""/>
    <n v="2915"/>
    <n v="145750"/>
  </r>
  <r>
    <s v="DQ-04463"/>
    <x v="691"/>
    <x v="1"/>
    <s v="OA0005"/>
    <s v="Bedak Heroxyn 150 gr"/>
    <s v="Obat Alergi"/>
    <s v="OA0005|"/>
    <n v="32"/>
    <m/>
    <s v=""/>
    <s v="RS DQLab"/>
    <x v="1"/>
    <s v=""/>
    <s v=""/>
    <s v=""/>
    <n v="17170"/>
    <n v="549440"/>
  </r>
  <r>
    <s v="DQ-04464"/>
    <x v="691"/>
    <x v="1"/>
    <s v="OA0005"/>
    <s v="Bedak Heroxyn 150 gr"/>
    <s v="Obat Alergi"/>
    <s v="OA0005|"/>
    <n v="65"/>
    <m/>
    <s v=""/>
    <s v="RS DQLab"/>
    <x v="1"/>
    <s v=""/>
    <s v=""/>
    <s v=""/>
    <n v="17170"/>
    <n v="1116050"/>
  </r>
  <r>
    <s v="DQ-04465"/>
    <x v="691"/>
    <x v="1"/>
    <s v="OA0005"/>
    <s v="Bedak Heroxyn 150 gr"/>
    <s v="Obat Alergi"/>
    <s v="OA0005|"/>
    <n v="53"/>
    <m/>
    <s v=""/>
    <s v="RS DQLab"/>
    <x v="1"/>
    <s v=""/>
    <s v=""/>
    <s v=""/>
    <n v="17170"/>
    <n v="910010"/>
  </r>
  <r>
    <s v="DQ-04466"/>
    <x v="691"/>
    <x v="1"/>
    <s v="OT0001"/>
    <s v="Otilon Ear Drops 8 mL"/>
    <s v="Obat Telinga"/>
    <s v="OT0001|"/>
    <n v="49"/>
    <m/>
    <s v=""/>
    <s v="RS DQLab"/>
    <x v="1"/>
    <s v=""/>
    <s v=""/>
    <s v=""/>
    <n v="55935"/>
    <n v="2740815"/>
  </r>
  <r>
    <s v="DQ-04467"/>
    <x v="691"/>
    <x v="1"/>
    <s v="OH0003"/>
    <s v="Candesartan Ogb Dexa"/>
    <s v="Obat Hipertensi"/>
    <s v="OH0003|"/>
    <n v="20"/>
    <m/>
    <s v=""/>
    <s v="RS DQLab"/>
    <x v="1"/>
    <s v=""/>
    <s v=""/>
    <s v=""/>
    <n v="5095"/>
    <n v="101900"/>
  </r>
  <r>
    <s v="DQ-04468"/>
    <x v="691"/>
    <x v="1"/>
    <s v="OD0007"/>
    <s v="Sanmol Paracetamol"/>
    <s v="Obat Sakit Kepala &amp; Demam"/>
    <s v="OD0007|"/>
    <n v="33"/>
    <m/>
    <s v=""/>
    <s v="RS DQLab"/>
    <x v="1"/>
    <s v=""/>
    <s v=""/>
    <s v=""/>
    <n v="16261"/>
    <n v="536613"/>
  </r>
  <r>
    <s v="DQ-04469"/>
    <x v="691"/>
    <x v="1"/>
    <s v="OB0007"/>
    <s v="Vicks Inhaler 0.5 mL"/>
    <s v="Obat Batuk &amp; Pilek"/>
    <s v="OB0007|"/>
    <n v="16"/>
    <m/>
    <s v=""/>
    <s v="RS DQLab"/>
    <x v="1"/>
    <s v=""/>
    <s v=""/>
    <s v=""/>
    <n v="16430"/>
    <n v="262880"/>
  </r>
  <r>
    <s v="DQ-04470"/>
    <x v="691"/>
    <x v="1"/>
    <s v="OA0003"/>
    <s v="Acetylcysteine Mahakam 200 mg"/>
    <s v="Obat Alergi"/>
    <s v="OA0003|"/>
    <n v="80"/>
    <m/>
    <s v=""/>
    <s v="RS DQLab"/>
    <x v="1"/>
    <s v=""/>
    <s v=""/>
    <s v=""/>
    <n v="33330"/>
    <n v="2666400"/>
  </r>
  <r>
    <s v="DQ-04471"/>
    <x v="691"/>
    <x v="1"/>
    <s v="OA0003"/>
    <s v="Acetylcysteine Mahakam 200 mg"/>
    <s v="Obat Alergi"/>
    <s v="OA0003|"/>
    <n v="117"/>
    <m/>
    <s v=""/>
    <s v="RS DQLab"/>
    <x v="1"/>
    <s v=""/>
    <s v=""/>
    <s v=""/>
    <n v="33330"/>
    <n v="3899610"/>
  </r>
  <r>
    <s v="DQ-04472"/>
    <x v="691"/>
    <x v="1"/>
    <s v="OH0004"/>
    <s v="Amlodipine Besilate"/>
    <s v="Obat Hipertensi"/>
    <s v="OH0004|"/>
    <n v="17"/>
    <m/>
    <s v=""/>
    <s v="RS DQLab"/>
    <x v="1"/>
    <s v=""/>
    <s v=""/>
    <s v=""/>
    <n v="7504"/>
    <n v="127568"/>
  </r>
  <r>
    <s v="DQ-04473"/>
    <x v="691"/>
    <x v="1"/>
    <s v="OH0006"/>
    <s v="Irvell 150MG Box 20 Tablet"/>
    <s v="Obat Hipertensi"/>
    <s v="OH0006|"/>
    <n v="12"/>
    <m/>
    <s v=""/>
    <s v="RS DQLab"/>
    <x v="1"/>
    <s v=""/>
    <s v=""/>
    <s v=""/>
    <n v="146871"/>
    <n v="1762452"/>
  </r>
  <r>
    <s v="DQ-04474"/>
    <x v="692"/>
    <x v="1"/>
    <s v="OB0002"/>
    <s v="Decolsen 1 Strip 4 Tablet"/>
    <s v="Obat Batuk &amp; Pilek"/>
    <s v="OB0002|"/>
    <n v="40"/>
    <m/>
    <s v=""/>
    <s v="RS DQLab"/>
    <x v="1"/>
    <s v=""/>
    <s v=""/>
    <s v=""/>
    <n v="2915"/>
    <n v="116600"/>
  </r>
  <r>
    <s v="DQ-04475"/>
    <x v="692"/>
    <x v="1"/>
    <s v="OA0005"/>
    <s v="Bedak Heroxyn 150 gr"/>
    <s v="Obat Alergi"/>
    <s v="OA0005|"/>
    <n v="80"/>
    <m/>
    <s v=""/>
    <s v="RS DQLab"/>
    <x v="1"/>
    <s v=""/>
    <s v=""/>
    <s v=""/>
    <n v="17170"/>
    <n v="1373600"/>
  </r>
  <r>
    <s v="DQ-04476"/>
    <x v="692"/>
    <x v="1"/>
    <s v="OD0009"/>
    <s v="Sanmol 500 MG 4 Tablet"/>
    <s v="Obat Sakit Kepala &amp; Demam"/>
    <s v="OD0009|"/>
    <n v="19"/>
    <m/>
    <s v=""/>
    <s v="RS DQLab"/>
    <x v="1"/>
    <s v=""/>
    <s v=""/>
    <s v=""/>
    <n v="1619"/>
    <n v="30761"/>
  </r>
  <r>
    <s v="DQ-04477"/>
    <x v="692"/>
    <x v="1"/>
    <s v="OT0001"/>
    <s v="Otilon Ear Drops 8 mL"/>
    <s v="Obat Telinga"/>
    <s v="OT0001|"/>
    <n v="10"/>
    <m/>
    <s v=""/>
    <s v="RS DQLab"/>
    <x v="1"/>
    <s v=""/>
    <s v=""/>
    <s v=""/>
    <n v="55935"/>
    <n v="559350"/>
  </r>
  <r>
    <s v="DQ-04478"/>
    <x v="692"/>
    <x v="1"/>
    <s v="OD0007"/>
    <s v="Sanmol Paracetamol"/>
    <s v="Obat Sakit Kepala &amp; Demam"/>
    <s v="OD0007|"/>
    <n v="175"/>
    <m/>
    <s v=""/>
    <s v="RS DQLab"/>
    <x v="1"/>
    <s v=""/>
    <s v=""/>
    <s v=""/>
    <n v="16261"/>
    <n v="2845675"/>
  </r>
  <r>
    <s v="DQ-04479"/>
    <x v="692"/>
    <x v="1"/>
    <s v="OB0006"/>
    <s v="Ultraflu Box Isi 25 Strip"/>
    <s v="Obat Batuk &amp; Pilek"/>
    <s v="OB0006|"/>
    <n v="26"/>
    <m/>
    <s v=""/>
    <s v="RS DQLab"/>
    <x v="1"/>
    <s v=""/>
    <s v=""/>
    <s v=""/>
    <n v="73805"/>
    <n v="1918930"/>
  </r>
  <r>
    <s v="DQ-04480"/>
    <x v="692"/>
    <x v="1"/>
    <s v="OK0002"/>
    <s v="Hyperchol 100 MG 12 KPS"/>
    <s v="Obat Kolesterol"/>
    <s v="OK0002|"/>
    <n v="107"/>
    <m/>
    <s v=""/>
    <s v="RS DQLab"/>
    <x v="1"/>
    <s v=""/>
    <s v=""/>
    <s v=""/>
    <n v="43442"/>
    <n v="4648294"/>
  </r>
  <r>
    <s v="DQ-04481"/>
    <x v="692"/>
    <x v="1"/>
    <s v="OH0004"/>
    <s v="Amlodipine Besilate"/>
    <s v="Obat Hipertensi"/>
    <s v="OH0004|"/>
    <n v="74"/>
    <m/>
    <s v=""/>
    <s v="RS DQLab"/>
    <x v="1"/>
    <s v=""/>
    <s v=""/>
    <s v=""/>
    <n v="7504"/>
    <n v="555296"/>
  </r>
  <r>
    <s v="DQ-04482"/>
    <x v="692"/>
    <x v="1"/>
    <s v="OH0006"/>
    <s v="Irvell 150MG Box 20 Tablet"/>
    <s v="Obat Hipertensi"/>
    <s v="OH0006|"/>
    <n v="58"/>
    <m/>
    <s v=""/>
    <s v="RS DQLab"/>
    <x v="1"/>
    <s v=""/>
    <s v=""/>
    <s v=""/>
    <n v="146871"/>
    <n v="8518518"/>
  </r>
  <r>
    <s v="DQ-04483"/>
    <x v="693"/>
    <x v="1"/>
    <s v="OB0009"/>
    <s v="Paratusin 1 Strip 10 Tablet"/>
    <s v="Obat Batuk &amp; Pilek"/>
    <s v="OB0009|"/>
    <n v="20"/>
    <m/>
    <s v=""/>
    <s v="RS DQLab"/>
    <x v="1"/>
    <s v=""/>
    <s v=""/>
    <s v=""/>
    <n v="13818"/>
    <n v="276360"/>
  </r>
  <r>
    <s v="DQ-04484"/>
    <x v="693"/>
    <x v="1"/>
    <s v="OB0002"/>
    <s v="Decolsen 1 Strip 4 Tablet"/>
    <s v="Obat Batuk &amp; Pilek"/>
    <s v="OB0002|"/>
    <n v="53"/>
    <m/>
    <s v=""/>
    <s v="RS DQLab"/>
    <x v="1"/>
    <s v=""/>
    <s v=""/>
    <s v=""/>
    <n v="2915"/>
    <n v="154495"/>
  </r>
  <r>
    <s v="DQ-04485"/>
    <x v="693"/>
    <x v="1"/>
    <s v="OH0003"/>
    <s v="Candesartan Ogb Dexa"/>
    <s v="Obat Hipertensi"/>
    <s v="OH0003|"/>
    <n v="5"/>
    <m/>
    <s v=""/>
    <s v="RS DQLab"/>
    <x v="1"/>
    <s v=""/>
    <s v=""/>
    <s v=""/>
    <n v="5095"/>
    <n v="25475"/>
  </r>
  <r>
    <s v="DQ-04486"/>
    <x v="693"/>
    <x v="1"/>
    <s v="OA0004"/>
    <s v="Bisoprolol Ogb Dexa"/>
    <s v="Obat Alergi"/>
    <s v="OA0004|"/>
    <n v="12"/>
    <m/>
    <s v=""/>
    <s v="RS DQLab"/>
    <x v="1"/>
    <s v=""/>
    <s v=""/>
    <s v=""/>
    <n v="10180"/>
    <n v="122160"/>
  </r>
  <r>
    <s v="DQ-04487"/>
    <x v="694"/>
    <x v="1"/>
    <s v="OB0002"/>
    <s v="Decolsen 1 Strip 4 Tablet"/>
    <s v="Obat Batuk &amp; Pilek"/>
    <s v="OB0002|"/>
    <n v="5"/>
    <m/>
    <s v=""/>
    <s v="RS DQLab"/>
    <x v="1"/>
    <s v=""/>
    <s v=""/>
    <s v=""/>
    <n v="2915"/>
    <n v="14575"/>
  </r>
  <r>
    <s v="DQ-04488"/>
    <x v="694"/>
    <x v="1"/>
    <s v="OD0009"/>
    <s v="Sanmol 500 MG 4 Tablet"/>
    <s v="Obat Sakit Kepala &amp; Demam"/>
    <s v="OD0009|"/>
    <n v="13"/>
    <m/>
    <s v=""/>
    <s v="RS DQLab"/>
    <x v="1"/>
    <s v=""/>
    <s v=""/>
    <s v=""/>
    <n v="1619"/>
    <n v="21047"/>
  </r>
  <r>
    <s v="DQ-04489"/>
    <x v="694"/>
    <x v="1"/>
    <s v="OD0009"/>
    <s v="Sanmol 500 MG 4 Tablet"/>
    <s v="Obat Sakit Kepala &amp; Demam"/>
    <s v="OD0009|"/>
    <n v="4"/>
    <m/>
    <s v=""/>
    <s v="RS DQLab"/>
    <x v="1"/>
    <s v=""/>
    <s v=""/>
    <s v=""/>
    <n v="1619"/>
    <n v="6476"/>
  </r>
  <r>
    <s v="DQ-04490"/>
    <x v="694"/>
    <x v="1"/>
    <s v="OT0001"/>
    <s v="Otilon Ear Drops 8 mL"/>
    <s v="Obat Telinga"/>
    <s v="OT0001|"/>
    <n v="29"/>
    <m/>
    <s v=""/>
    <s v="RS DQLab"/>
    <x v="1"/>
    <s v=""/>
    <s v=""/>
    <s v=""/>
    <n v="55935"/>
    <n v="1622115"/>
  </r>
  <r>
    <s v="DQ-04491"/>
    <x v="694"/>
    <x v="1"/>
    <s v="OD0007"/>
    <s v="Sanmol Paracetamol"/>
    <s v="Obat Sakit Kepala &amp; Demam"/>
    <s v="OD0007|"/>
    <n v="31"/>
    <m/>
    <s v=""/>
    <s v="RS DQLab"/>
    <x v="1"/>
    <s v=""/>
    <s v=""/>
    <s v=""/>
    <n v="16261"/>
    <n v="504091"/>
  </r>
  <r>
    <s v="DQ-04492"/>
    <x v="694"/>
    <x v="1"/>
    <s v="OD0007"/>
    <s v="Sanmol Paracetamol"/>
    <s v="Obat Sakit Kepala &amp; Demam"/>
    <s v="OD0007|"/>
    <n v="13"/>
    <m/>
    <s v=""/>
    <s v="RS DQLab"/>
    <x v="1"/>
    <s v=""/>
    <s v=""/>
    <s v=""/>
    <n v="16261"/>
    <n v="211393"/>
  </r>
  <r>
    <s v="DQ-04493"/>
    <x v="694"/>
    <x v="1"/>
    <s v="OH0001"/>
    <s v="Carditens"/>
    <s v="Obat Hipertensi"/>
    <s v="OH0001|"/>
    <n v="49"/>
    <m/>
    <s v=""/>
    <s v="RS DQLab"/>
    <x v="1"/>
    <s v=""/>
    <s v=""/>
    <s v=""/>
    <n v="100900"/>
    <n v="4944100"/>
  </r>
  <r>
    <s v="DQ-04494"/>
    <x v="695"/>
    <x v="1"/>
    <s v="OD0009"/>
    <s v="Sanmol 500 MG 4 Tablet"/>
    <s v="Obat Sakit Kepala &amp; Demam"/>
    <s v="OD0009|"/>
    <n v="27"/>
    <m/>
    <s v=""/>
    <s v="RS DQLab"/>
    <x v="1"/>
    <s v=""/>
    <s v=""/>
    <s v=""/>
    <n v="1619"/>
    <n v="43713"/>
  </r>
  <r>
    <s v="DQ-04495"/>
    <x v="695"/>
    <x v="1"/>
    <s v="OH0003"/>
    <s v="Candesartan Ogb Dexa"/>
    <s v="Obat Hipertensi"/>
    <s v="OH0003|"/>
    <n v="15"/>
    <m/>
    <s v=""/>
    <s v="RS DQLab"/>
    <x v="1"/>
    <s v=""/>
    <s v=""/>
    <s v=""/>
    <n v="5095"/>
    <n v="76425"/>
  </r>
  <r>
    <s v="DQ-04496"/>
    <x v="695"/>
    <x v="1"/>
    <s v="OH0001"/>
    <s v="Carditens"/>
    <s v="Obat Hipertensi"/>
    <s v="OH0001|"/>
    <n v="3"/>
    <m/>
    <s v=""/>
    <s v="RS DQLab"/>
    <x v="1"/>
    <s v=""/>
    <s v=""/>
    <s v=""/>
    <n v="100900"/>
    <n v="302700"/>
  </r>
  <r>
    <s v="DQ-04497"/>
    <x v="695"/>
    <x v="1"/>
    <s v="OA0004"/>
    <s v="Bisoprolol Ogb Dexa"/>
    <s v="Obat Alergi"/>
    <s v="OA0004|"/>
    <n v="169"/>
    <m/>
    <s v=""/>
    <s v="RS DQLab"/>
    <x v="1"/>
    <s v=""/>
    <s v=""/>
    <s v=""/>
    <n v="10180"/>
    <n v="1720420"/>
  </r>
  <r>
    <s v="DQ-04498"/>
    <x v="696"/>
    <x v="1"/>
    <s v="OB0009"/>
    <s v="Paratusin 1 Strip 10 Tablet"/>
    <s v="Obat Batuk &amp; Pilek"/>
    <s v="OB0009|"/>
    <n v="10"/>
    <m/>
    <s v=""/>
    <s v="RS DQLab"/>
    <x v="1"/>
    <s v=""/>
    <s v=""/>
    <s v=""/>
    <n v="13818"/>
    <n v="138180"/>
  </r>
  <r>
    <s v="DQ-04499"/>
    <x v="696"/>
    <x v="1"/>
    <s v="OD0008"/>
    <s v="Bodrex Extra"/>
    <s v="Obat Sakit Kepala &amp; Demam"/>
    <s v="OD0008|"/>
    <n v="10"/>
    <m/>
    <s v=""/>
    <s v="RS DQLab"/>
    <x v="1"/>
    <s v=""/>
    <s v=""/>
    <s v=""/>
    <n v="51753"/>
    <n v="517530"/>
  </r>
  <r>
    <s v="DQ-04500"/>
    <x v="696"/>
    <x v="1"/>
    <s v="OD0008"/>
    <s v="Bodrex Extra"/>
    <s v="Obat Sakit Kepala &amp; Demam"/>
    <s v="OD0008|"/>
    <n v="27"/>
    <m/>
    <s v=""/>
    <s v="RS DQLab"/>
    <x v="1"/>
    <s v=""/>
    <s v=""/>
    <s v=""/>
    <n v="51753"/>
    <n v="1397331"/>
  </r>
  <r>
    <s v="DQ-04501"/>
    <x v="696"/>
    <x v="1"/>
    <s v="OT0001"/>
    <s v="Otilon Ear Drops 8 mL"/>
    <s v="Obat Telinga"/>
    <s v="OT0001|"/>
    <n v="38"/>
    <m/>
    <s v=""/>
    <s v="RS DQLab"/>
    <x v="1"/>
    <s v=""/>
    <s v=""/>
    <s v=""/>
    <n v="55935"/>
    <n v="2125530"/>
  </r>
  <r>
    <s v="DQ-04502"/>
    <x v="696"/>
    <x v="1"/>
    <s v="OB0007"/>
    <s v="Vicks Inhaler 0.5 mL"/>
    <s v="Obat Batuk &amp; Pilek"/>
    <s v="OB0007|"/>
    <n v="122"/>
    <m/>
    <s v=""/>
    <s v="RS DQLab"/>
    <x v="1"/>
    <s v=""/>
    <s v=""/>
    <s v=""/>
    <n v="16430"/>
    <n v="2004460"/>
  </r>
  <r>
    <s v="DQ-04503"/>
    <x v="696"/>
    <x v="1"/>
    <s v="OA0003"/>
    <s v="Acetylcysteine Mahakam 200 mg"/>
    <s v="Obat Alergi"/>
    <s v="OA0003|"/>
    <n v="480"/>
    <m/>
    <s v=""/>
    <s v="RS DQLab"/>
    <x v="1"/>
    <s v=""/>
    <s v=""/>
    <s v=""/>
    <n v="33330"/>
    <n v="15998400"/>
  </r>
  <r>
    <s v="DQ-04504"/>
    <x v="696"/>
    <x v="1"/>
    <s v="OB0004"/>
    <s v="Lo Han Kuo Infusion 12"/>
    <s v="Obat Batuk &amp; Pilek"/>
    <s v="OB0004|"/>
    <n v="15"/>
    <m/>
    <s v=""/>
    <s v="RS DQLab"/>
    <x v="1"/>
    <s v=""/>
    <s v=""/>
    <s v=""/>
    <n v="24179"/>
    <n v="362685"/>
  </r>
  <r>
    <s v="DQ-04505"/>
    <x v="697"/>
    <x v="1"/>
    <s v="OB0002"/>
    <s v="Decolsen 1 Strip 4 Tablet"/>
    <s v="Obat Batuk &amp; Pilek"/>
    <s v="OB0002|"/>
    <n v="63"/>
    <m/>
    <s v=""/>
    <s v="RS DQLab"/>
    <x v="1"/>
    <s v=""/>
    <s v=""/>
    <s v=""/>
    <n v="2915"/>
    <n v="183645"/>
  </r>
  <r>
    <s v="DQ-04506"/>
    <x v="697"/>
    <x v="1"/>
    <s v="OA0005"/>
    <s v="Bedak Heroxyn 150 gr"/>
    <s v="Obat Alergi"/>
    <s v="OA0005|"/>
    <n v="83"/>
    <m/>
    <s v=""/>
    <s v="RS DQLab"/>
    <x v="1"/>
    <s v=""/>
    <s v=""/>
    <s v=""/>
    <n v="17170"/>
    <n v="1425110"/>
  </r>
  <r>
    <s v="DQ-04507"/>
    <x v="697"/>
    <x v="1"/>
    <s v="OH0005"/>
    <s v="Irbesartan"/>
    <s v="Obat Hipertensi"/>
    <s v="OH0005|"/>
    <n v="39"/>
    <m/>
    <s v=""/>
    <s v="RS DQLab"/>
    <x v="1"/>
    <s v=""/>
    <s v=""/>
    <s v=""/>
    <n v="109447"/>
    <n v="4268433"/>
  </r>
  <r>
    <s v="DQ-04508"/>
    <x v="697"/>
    <x v="1"/>
    <s v="OH0005"/>
    <s v="Irbesartan"/>
    <s v="Obat Hipertensi"/>
    <s v="OH0005|"/>
    <n v="46"/>
    <m/>
    <s v=""/>
    <s v="RS DQLab"/>
    <x v="1"/>
    <s v=""/>
    <s v=""/>
    <s v=""/>
    <n v="109447"/>
    <n v="5034562"/>
  </r>
  <r>
    <s v="DQ-04509"/>
    <x v="697"/>
    <x v="1"/>
    <s v="OH0005"/>
    <s v="Irbesartan"/>
    <s v="Obat Hipertensi"/>
    <s v="OH0005|"/>
    <n v="31"/>
    <m/>
    <s v=""/>
    <s v="RS DQLab"/>
    <x v="1"/>
    <s v=""/>
    <s v=""/>
    <s v=""/>
    <n v="109447"/>
    <n v="3392857"/>
  </r>
  <r>
    <s v="DQ-04510"/>
    <x v="697"/>
    <x v="1"/>
    <s v="OT0001"/>
    <s v="Otilon Ear Drops 8 mL"/>
    <s v="Obat Telinga"/>
    <s v="OT0001|"/>
    <n v="3"/>
    <m/>
    <s v=""/>
    <s v="RS DQLab"/>
    <x v="1"/>
    <s v=""/>
    <s v=""/>
    <s v=""/>
    <n v="55935"/>
    <n v="167805"/>
  </r>
  <r>
    <s v="DQ-04511"/>
    <x v="697"/>
    <x v="1"/>
    <s v="OT0001"/>
    <s v="Otilon Ear Drops 8 mL"/>
    <s v="Obat Telinga"/>
    <s v="OT0001|"/>
    <n v="6"/>
    <m/>
    <s v=""/>
    <s v="RS DQLab"/>
    <x v="1"/>
    <s v=""/>
    <s v=""/>
    <s v=""/>
    <n v="55935"/>
    <n v="335610"/>
  </r>
  <r>
    <s v="DQ-04512"/>
    <x v="697"/>
    <x v="1"/>
    <s v="OH0003"/>
    <s v="Candesartan Ogb Dexa"/>
    <s v="Obat Hipertensi"/>
    <s v="OH0003|"/>
    <n v="10"/>
    <m/>
    <s v=""/>
    <s v="RS DQLab"/>
    <x v="1"/>
    <s v=""/>
    <s v=""/>
    <s v=""/>
    <n v="5095"/>
    <n v="50950"/>
  </r>
  <r>
    <s v="DQ-04513"/>
    <x v="697"/>
    <x v="1"/>
    <s v="OH0001"/>
    <s v="Carditens"/>
    <s v="Obat Hipertensi"/>
    <s v="OH0001|"/>
    <n v="114"/>
    <m/>
    <s v=""/>
    <s v="RS DQLab"/>
    <x v="1"/>
    <s v=""/>
    <s v=""/>
    <s v=""/>
    <n v="100900"/>
    <n v="11502600"/>
  </r>
  <r>
    <s v="DQ-04514"/>
    <x v="697"/>
    <x v="1"/>
    <s v="OH0002"/>
    <s v="Concor 5MG Strip 10"/>
    <s v="Obat Hipertensi"/>
    <s v="OH0002|"/>
    <n v="55"/>
    <m/>
    <s v=""/>
    <s v="RS DQLab"/>
    <x v="1"/>
    <s v=""/>
    <s v=""/>
    <s v=""/>
    <n v="103632"/>
    <n v="5699760"/>
  </r>
  <r>
    <s v="DQ-04515"/>
    <x v="698"/>
    <x v="1"/>
    <s v="OA0005"/>
    <s v="Bedak Heroxyn 150 gr"/>
    <s v="Obat Alergi"/>
    <s v="OA0005|"/>
    <n v="13"/>
    <m/>
    <s v=""/>
    <s v="RS DQLab"/>
    <x v="1"/>
    <s v=""/>
    <s v=""/>
    <s v=""/>
    <n v="17170"/>
    <n v="223210"/>
  </r>
  <r>
    <s v="DQ-04516"/>
    <x v="698"/>
    <x v="1"/>
    <s v="OA0004"/>
    <s v="Bisoprolol Ogb Dexa"/>
    <s v="Obat Alergi"/>
    <s v="OA0004|"/>
    <n v="415"/>
    <m/>
    <s v=""/>
    <s v="RS DQLab"/>
    <x v="1"/>
    <s v=""/>
    <s v=""/>
    <s v=""/>
    <n v="10180"/>
    <n v="4224700"/>
  </r>
  <r>
    <s v="DQ-04517"/>
    <x v="698"/>
    <x v="1"/>
    <s v="OB0001"/>
    <s v="Neozep Forte 1 Strip 4 Tablet"/>
    <s v="Obat Batuk &amp; Pilek"/>
    <s v="OB0001|DQLab-08"/>
    <n v="2000"/>
    <s v="DQLab-08"/>
    <s v="DQLab Pharmacy Cilandak"/>
    <m/>
    <x v="0"/>
    <n v="14"/>
    <n v="2195"/>
    <n v="4390000"/>
    <s v=""/>
    <s v=""/>
  </r>
  <r>
    <s v="DQ-04518"/>
    <x v="698"/>
    <x v="1"/>
    <s v="OD0011"/>
    <s v="Paramex Tablet / Obat"/>
    <s v="Obat Sakit Kepala &amp; Demam"/>
    <s v="OD0011|DQLab-07"/>
    <n v="2000"/>
    <s v="DQLab-07"/>
    <s v="DQLab Pharmacy Kalideres"/>
    <m/>
    <x v="0"/>
    <n v="28"/>
    <n v="2596"/>
    <n v="5192000"/>
    <s v=""/>
    <s v=""/>
  </r>
  <r>
    <s v="DQ-04519"/>
    <x v="698"/>
    <x v="1"/>
    <s v="OH0001"/>
    <s v="Carditens"/>
    <s v="Obat Hipertensi"/>
    <s v="OH0001|DQLab-09"/>
    <n v="2000"/>
    <s v="DQLab-09"/>
    <s v="DQLab Pharmacy Setiabudi"/>
    <m/>
    <x v="0"/>
    <n v="21"/>
    <n v="98843"/>
    <n v="197686000"/>
    <s v=""/>
    <s v=""/>
  </r>
  <r>
    <s v="DQ-04520"/>
    <x v="698"/>
    <x v="1"/>
    <s v="OH0005"/>
    <s v="Irbesartan"/>
    <s v="Obat Hipertensi"/>
    <s v="OH0005|DQLab-09"/>
    <n v="1000"/>
    <s v="DQLab-09"/>
    <s v="DQLab Pharmacy Setiabudi"/>
    <m/>
    <x v="0"/>
    <n v="21"/>
    <n v="108029"/>
    <n v="108029000"/>
    <s v=""/>
    <s v=""/>
  </r>
  <r>
    <s v="DQ-04521"/>
    <x v="699"/>
    <x v="1"/>
    <s v="OA0005"/>
    <s v="Bedak Heroxyn 150 gr"/>
    <s v="Obat Alergi"/>
    <s v="OA0005|"/>
    <n v="15"/>
    <m/>
    <s v=""/>
    <s v="RS DQLab"/>
    <x v="1"/>
    <s v=""/>
    <s v=""/>
    <s v=""/>
    <n v="17170"/>
    <n v="257550"/>
  </r>
  <r>
    <s v="DQ-04522"/>
    <x v="699"/>
    <x v="1"/>
    <s v="OH0005"/>
    <s v="Irbesartan"/>
    <s v="Obat Hipertensi"/>
    <s v="OH0005|"/>
    <n v="9"/>
    <m/>
    <s v=""/>
    <s v="RS DQLab"/>
    <x v="1"/>
    <s v=""/>
    <s v=""/>
    <s v=""/>
    <n v="109447"/>
    <n v="985023"/>
  </r>
  <r>
    <s v="DQ-04523"/>
    <x v="699"/>
    <x v="1"/>
    <s v="OA0006"/>
    <s v="Dexteem Box Plus 100 Tablet"/>
    <s v="Obat Alergi"/>
    <s v="OA0006|"/>
    <n v="3"/>
    <m/>
    <s v=""/>
    <s v="RS DQLab"/>
    <x v="1"/>
    <s v=""/>
    <s v=""/>
    <s v=""/>
    <n v="25449"/>
    <n v="76347"/>
  </r>
  <r>
    <s v="DQ-04524"/>
    <x v="699"/>
    <x v="1"/>
    <s v="OD0007"/>
    <s v="Sanmol Paracetamol"/>
    <s v="Obat Sakit Kepala &amp; Demam"/>
    <s v="OD0007|"/>
    <n v="54"/>
    <m/>
    <s v=""/>
    <s v="RS DQLab"/>
    <x v="1"/>
    <s v=""/>
    <s v=""/>
    <s v=""/>
    <n v="16261"/>
    <n v="878094"/>
  </r>
  <r>
    <s v="DQ-04525"/>
    <x v="699"/>
    <x v="1"/>
    <s v="OH0001"/>
    <s v="Carditens"/>
    <s v="Obat Hipertensi"/>
    <s v="OH0001|"/>
    <n v="64"/>
    <m/>
    <s v=""/>
    <s v="RS DQLab"/>
    <x v="1"/>
    <s v=""/>
    <s v=""/>
    <s v=""/>
    <n v="100900"/>
    <n v="6457600"/>
  </r>
  <r>
    <s v="DQ-04526"/>
    <x v="700"/>
    <x v="1"/>
    <s v="OA0005"/>
    <s v="Bedak Heroxyn 150 gr"/>
    <s v="Obat Alergi"/>
    <s v="OA0005|"/>
    <n v="61"/>
    <m/>
    <s v=""/>
    <s v="RS DQLab"/>
    <x v="1"/>
    <s v=""/>
    <s v=""/>
    <s v=""/>
    <n v="17170"/>
    <n v="1047370"/>
  </r>
  <r>
    <s v="DQ-04527"/>
    <x v="700"/>
    <x v="1"/>
    <s v="OD0011"/>
    <s v="Paramex Tablet / Obat"/>
    <s v="Obat Sakit Kepala &amp; Demam"/>
    <s v="OD0011|"/>
    <n v="25"/>
    <m/>
    <s v=""/>
    <s v="RS DQLab"/>
    <x v="1"/>
    <s v=""/>
    <s v=""/>
    <s v=""/>
    <n v="2586"/>
    <n v="64650"/>
  </r>
  <r>
    <s v="DQ-04528"/>
    <x v="700"/>
    <x v="1"/>
    <s v="OD0001"/>
    <s v="Koolfever"/>
    <s v="Obat Sakit Kepala &amp; Demam"/>
    <s v="OD0001|"/>
    <n v="41"/>
    <m/>
    <s v=""/>
    <s v="RS DQLab"/>
    <x v="1"/>
    <s v=""/>
    <s v=""/>
    <s v=""/>
    <n v="7620"/>
    <n v="312420"/>
  </r>
  <r>
    <s v="DQ-04529"/>
    <x v="700"/>
    <x v="1"/>
    <s v="OH0001"/>
    <s v="Carditens"/>
    <s v="Obat Hipertensi"/>
    <s v="OH0001|"/>
    <n v="34"/>
    <m/>
    <s v=""/>
    <s v="RS DQLab"/>
    <x v="1"/>
    <s v=""/>
    <s v=""/>
    <s v=""/>
    <n v="100900"/>
    <n v="3430600"/>
  </r>
  <r>
    <s v="DQ-04530"/>
    <x v="700"/>
    <x v="1"/>
    <s v="OA0003"/>
    <s v="Acetylcysteine Mahakam 200 mg"/>
    <s v="Obat Alergi"/>
    <s v="OA0003|"/>
    <n v="0"/>
    <m/>
    <s v=""/>
    <s v="RS DQLab"/>
    <x v="1"/>
    <s v=""/>
    <s v=""/>
    <s v=""/>
    <n v="33330"/>
    <n v="0"/>
  </r>
  <r>
    <s v="DQ-04531"/>
    <x v="700"/>
    <x v="1"/>
    <s v="OB0004"/>
    <s v="Lo Han Kuo Infusion 12"/>
    <s v="Obat Batuk &amp; Pilek"/>
    <s v="OB0004|"/>
    <n v="121"/>
    <m/>
    <s v=""/>
    <s v="RS DQLab"/>
    <x v="1"/>
    <s v=""/>
    <s v=""/>
    <s v=""/>
    <n v="24179"/>
    <n v="2925659"/>
  </r>
  <r>
    <s v="DQ-04532"/>
    <x v="700"/>
    <x v="1"/>
    <s v="OD0006"/>
    <s v="Proris Ibuprofen"/>
    <s v="Obat Sakit Kepala &amp; Demam"/>
    <s v="OD0006|"/>
    <n v="74"/>
    <m/>
    <s v=""/>
    <s v="RS DQLab"/>
    <x v="1"/>
    <s v=""/>
    <s v=""/>
    <s v=""/>
    <n v="25275"/>
    <n v="1870350"/>
  </r>
  <r>
    <s v="DQ-04533"/>
    <x v="701"/>
    <x v="1"/>
    <s v="OB0002"/>
    <s v="Decolsen 1 Strip 4 Tablet"/>
    <s v="Obat Batuk &amp; Pilek"/>
    <s v="OB0002|"/>
    <n v="87"/>
    <m/>
    <s v=""/>
    <s v="RS DQLab"/>
    <x v="1"/>
    <s v=""/>
    <s v=""/>
    <s v=""/>
    <n v="2915"/>
    <n v="253605"/>
  </r>
  <r>
    <s v="DQ-04534"/>
    <x v="701"/>
    <x v="1"/>
    <s v="OA0005"/>
    <s v="Bedak Heroxyn 150 gr"/>
    <s v="Obat Alergi"/>
    <s v="OA0005|"/>
    <n v="29"/>
    <m/>
    <s v=""/>
    <s v="RS DQLab"/>
    <x v="1"/>
    <s v=""/>
    <s v=""/>
    <s v=""/>
    <n v="17170"/>
    <n v="497930"/>
  </r>
  <r>
    <s v="DQ-04535"/>
    <x v="701"/>
    <x v="1"/>
    <s v="OH0005"/>
    <s v="Irbesartan"/>
    <s v="Obat Hipertensi"/>
    <s v="OH0005|"/>
    <n v="45"/>
    <m/>
    <s v=""/>
    <s v="RS DQLab"/>
    <x v="1"/>
    <s v=""/>
    <s v=""/>
    <s v=""/>
    <n v="109447"/>
    <n v="4925115"/>
  </r>
  <r>
    <s v="DQ-04536"/>
    <x v="701"/>
    <x v="1"/>
    <s v="OH0005"/>
    <s v="Irbesartan"/>
    <s v="Obat Hipertensi"/>
    <s v="OH0005|"/>
    <n v="8"/>
    <m/>
    <s v=""/>
    <s v="RS DQLab"/>
    <x v="1"/>
    <s v=""/>
    <s v=""/>
    <s v=""/>
    <n v="109447"/>
    <n v="875576"/>
  </r>
  <r>
    <s v="DQ-04537"/>
    <x v="701"/>
    <x v="1"/>
    <s v="OD0009"/>
    <s v="Sanmol 500 MG 4 Tablet"/>
    <s v="Obat Sakit Kepala &amp; Demam"/>
    <s v="OD0009|"/>
    <n v="28"/>
    <m/>
    <s v=""/>
    <s v="RS DQLab"/>
    <x v="1"/>
    <s v=""/>
    <s v=""/>
    <s v=""/>
    <n v="1619"/>
    <n v="45332"/>
  </r>
  <r>
    <s v="DQ-04538"/>
    <x v="701"/>
    <x v="1"/>
    <s v="OH0003"/>
    <s v="Candesartan Ogb Dexa"/>
    <s v="Obat Hipertensi"/>
    <s v="OH0003|"/>
    <n v="7"/>
    <m/>
    <s v=""/>
    <s v="RS DQLab"/>
    <x v="1"/>
    <s v=""/>
    <s v=""/>
    <s v=""/>
    <n v="5095"/>
    <n v="35665"/>
  </r>
  <r>
    <s v="DQ-04539"/>
    <x v="701"/>
    <x v="1"/>
    <s v="OD0006"/>
    <s v="Proris Ibuprofen"/>
    <s v="Obat Sakit Kepala &amp; Demam"/>
    <s v="OD0006|"/>
    <n v="52"/>
    <m/>
    <s v=""/>
    <s v="RS DQLab"/>
    <x v="1"/>
    <s v=""/>
    <s v=""/>
    <s v=""/>
    <n v="25275"/>
    <n v="1314300"/>
  </r>
  <r>
    <s v="DQ-04540"/>
    <x v="702"/>
    <x v="1"/>
    <s v="OB0002"/>
    <s v="Decolsen 1 Strip 4 Tablet"/>
    <s v="Obat Batuk &amp; Pilek"/>
    <s v="OB0002|"/>
    <n v="16"/>
    <m/>
    <s v=""/>
    <s v="RS DQLab"/>
    <x v="1"/>
    <s v=""/>
    <s v=""/>
    <s v=""/>
    <n v="2915"/>
    <n v="46640"/>
  </r>
  <r>
    <s v="DQ-04541"/>
    <x v="702"/>
    <x v="1"/>
    <s v="OD0008"/>
    <s v="Bodrex Extra"/>
    <s v="Obat Sakit Kepala &amp; Demam"/>
    <s v="OD0008|"/>
    <n v="56"/>
    <m/>
    <s v=""/>
    <s v="RS DQLab"/>
    <x v="1"/>
    <s v=""/>
    <s v=""/>
    <s v=""/>
    <n v="51753"/>
    <n v="2898168"/>
  </r>
  <r>
    <s v="DQ-04542"/>
    <x v="702"/>
    <x v="1"/>
    <s v="OA0005"/>
    <s v="Bedak Heroxyn 150 gr"/>
    <s v="Obat Alergi"/>
    <s v="OA0005|"/>
    <n v="33"/>
    <m/>
    <s v=""/>
    <s v="RS DQLab"/>
    <x v="1"/>
    <s v=""/>
    <s v=""/>
    <s v=""/>
    <n v="17170"/>
    <n v="566610"/>
  </r>
  <r>
    <s v="DQ-04543"/>
    <x v="702"/>
    <x v="1"/>
    <s v="OH0005"/>
    <s v="Irbesartan"/>
    <s v="Obat Hipertensi"/>
    <s v="OH0005|"/>
    <n v="8"/>
    <m/>
    <s v=""/>
    <s v="RS DQLab"/>
    <x v="1"/>
    <s v=""/>
    <s v=""/>
    <s v=""/>
    <n v="109447"/>
    <n v="875576"/>
  </r>
  <r>
    <s v="DQ-04544"/>
    <x v="702"/>
    <x v="1"/>
    <s v="OT0001"/>
    <s v="Otilon Ear Drops 8 mL"/>
    <s v="Obat Telinga"/>
    <s v="OT0001|"/>
    <n v="19"/>
    <m/>
    <s v=""/>
    <s v="RS DQLab"/>
    <x v="1"/>
    <s v=""/>
    <s v=""/>
    <s v=""/>
    <n v="55935"/>
    <n v="1062765"/>
  </r>
  <r>
    <s v="DQ-04545"/>
    <x v="702"/>
    <x v="1"/>
    <s v="OH0003"/>
    <s v="Candesartan Ogb Dexa"/>
    <s v="Obat Hipertensi"/>
    <s v="OH0003|"/>
    <n v="40"/>
    <m/>
    <s v=""/>
    <s v="RS DQLab"/>
    <x v="1"/>
    <s v=""/>
    <s v=""/>
    <s v=""/>
    <n v="5095"/>
    <n v="203800"/>
  </r>
  <r>
    <s v="DQ-04546"/>
    <x v="702"/>
    <x v="1"/>
    <s v="OH0003"/>
    <s v="Candesartan Ogb Dexa"/>
    <s v="Obat Hipertensi"/>
    <s v="OH0003|"/>
    <n v="3"/>
    <m/>
    <s v=""/>
    <s v="RS DQLab"/>
    <x v="1"/>
    <s v=""/>
    <s v=""/>
    <s v=""/>
    <n v="5095"/>
    <n v="15285"/>
  </r>
  <r>
    <s v="DQ-04547"/>
    <x v="702"/>
    <x v="1"/>
    <s v="OD0007"/>
    <s v="Sanmol Paracetamol"/>
    <s v="Obat Sakit Kepala &amp; Demam"/>
    <s v="OD0007|"/>
    <n v="83"/>
    <m/>
    <s v=""/>
    <s v="RS DQLab"/>
    <x v="1"/>
    <s v=""/>
    <s v=""/>
    <s v=""/>
    <n v="16261"/>
    <n v="1349663"/>
  </r>
  <r>
    <s v="DQ-04548"/>
    <x v="702"/>
    <x v="1"/>
    <s v="OH0001"/>
    <s v="Carditens"/>
    <s v="Obat Hipertensi"/>
    <s v="OH0001|"/>
    <n v="18"/>
    <m/>
    <s v=""/>
    <s v="RS DQLab"/>
    <x v="1"/>
    <s v=""/>
    <s v=""/>
    <s v=""/>
    <n v="100900"/>
    <n v="1816200"/>
  </r>
  <r>
    <s v="DQ-04549"/>
    <x v="703"/>
    <x v="1"/>
    <s v="OB0002"/>
    <s v="Decolsen 1 Strip 4 Tablet"/>
    <s v="Obat Batuk &amp; Pilek"/>
    <s v="OB0002|"/>
    <n v="11"/>
    <m/>
    <s v=""/>
    <s v="RS DQLab"/>
    <x v="1"/>
    <s v=""/>
    <s v=""/>
    <s v=""/>
    <n v="2915"/>
    <n v="32065"/>
  </r>
  <r>
    <s v="DQ-04550"/>
    <x v="703"/>
    <x v="1"/>
    <s v="OB0002"/>
    <s v="Decolsen 1 Strip 4 Tablet"/>
    <s v="Obat Batuk &amp; Pilek"/>
    <s v="OB0002|"/>
    <n v="29"/>
    <m/>
    <s v=""/>
    <s v="RS DQLab"/>
    <x v="1"/>
    <s v=""/>
    <s v=""/>
    <s v=""/>
    <n v="2915"/>
    <n v="84535"/>
  </r>
  <r>
    <s v="DQ-04551"/>
    <x v="703"/>
    <x v="1"/>
    <s v="OH0005"/>
    <s v="Irbesartan"/>
    <s v="Obat Hipertensi"/>
    <s v="OH0005|"/>
    <n v="8"/>
    <m/>
    <s v=""/>
    <s v="RS DQLab"/>
    <x v="1"/>
    <s v=""/>
    <s v=""/>
    <s v=""/>
    <n v="109447"/>
    <n v="875576"/>
  </r>
  <r>
    <s v="DQ-04552"/>
    <x v="703"/>
    <x v="1"/>
    <s v="OD0011"/>
    <s v="Paramex Tablet / Obat"/>
    <s v="Obat Sakit Kepala &amp; Demam"/>
    <s v="OD0011|"/>
    <n v="21"/>
    <m/>
    <s v=""/>
    <s v="RS DQLab"/>
    <x v="1"/>
    <s v=""/>
    <s v=""/>
    <s v=""/>
    <n v="2586"/>
    <n v="54306"/>
  </r>
  <r>
    <s v="DQ-04553"/>
    <x v="704"/>
    <x v="1"/>
    <s v="OD0009"/>
    <s v="Sanmol 500 MG 4 Tablet"/>
    <s v="Obat Sakit Kepala &amp; Demam"/>
    <s v="OD0009|"/>
    <n v="13"/>
    <m/>
    <s v=""/>
    <s v="RS DQLab"/>
    <x v="1"/>
    <s v=""/>
    <s v=""/>
    <s v=""/>
    <n v="1619"/>
    <n v="21047"/>
  </r>
  <r>
    <s v="DQ-04554"/>
    <x v="704"/>
    <x v="1"/>
    <s v="OD0009"/>
    <s v="Sanmol 500 MG 4 Tablet"/>
    <s v="Obat Sakit Kepala &amp; Demam"/>
    <s v="OD0009|"/>
    <n v="20"/>
    <m/>
    <s v=""/>
    <s v="RS DQLab"/>
    <x v="1"/>
    <s v=""/>
    <s v=""/>
    <s v=""/>
    <n v="1619"/>
    <n v="32380"/>
  </r>
  <r>
    <s v="DQ-04555"/>
    <x v="704"/>
    <x v="1"/>
    <s v="OD0007"/>
    <s v="Sanmol Paracetamol"/>
    <s v="Obat Sakit Kepala &amp; Demam"/>
    <s v="OD0007|"/>
    <n v="35"/>
    <m/>
    <s v=""/>
    <s v="RS DQLab"/>
    <x v="1"/>
    <s v=""/>
    <s v=""/>
    <s v=""/>
    <n v="16261"/>
    <n v="569135"/>
  </r>
  <r>
    <s v="DQ-04556"/>
    <x v="704"/>
    <x v="1"/>
    <s v="OD0011"/>
    <s v="Paramex Tablet / Obat"/>
    <s v="Obat Sakit Kepala &amp; Demam"/>
    <s v="OD0011|"/>
    <n v="80"/>
    <m/>
    <s v=""/>
    <s v="RS DQLab"/>
    <x v="1"/>
    <s v=""/>
    <s v=""/>
    <s v=""/>
    <n v="2586"/>
    <n v="206880"/>
  </r>
  <r>
    <s v="DQ-04557"/>
    <x v="704"/>
    <x v="1"/>
    <s v="OD0011"/>
    <s v="Paramex Tablet / Obat"/>
    <s v="Obat Sakit Kepala &amp; Demam"/>
    <s v="OD0011|"/>
    <n v="28"/>
    <m/>
    <s v=""/>
    <s v="RS DQLab"/>
    <x v="1"/>
    <s v=""/>
    <s v=""/>
    <s v=""/>
    <n v="2586"/>
    <n v="72408"/>
  </r>
  <r>
    <s v="DQ-04558"/>
    <x v="704"/>
    <x v="1"/>
    <s v="OD0001"/>
    <s v="Koolfever"/>
    <s v="Obat Sakit Kepala &amp; Demam"/>
    <s v="OD0001|"/>
    <n v="25"/>
    <m/>
    <s v=""/>
    <s v="RS DQLab"/>
    <x v="1"/>
    <s v=""/>
    <s v=""/>
    <s v=""/>
    <n v="7620"/>
    <n v="190500"/>
  </r>
  <r>
    <s v="DQ-04559"/>
    <x v="704"/>
    <x v="1"/>
    <s v="OA0001"/>
    <s v="Ozen 10 MG Blister"/>
    <s v="Obat Alergi"/>
    <s v="OA0001|"/>
    <n v="2"/>
    <m/>
    <s v=""/>
    <s v="RS DQLab"/>
    <x v="1"/>
    <s v=""/>
    <s v=""/>
    <s v=""/>
    <n v="18816"/>
    <n v="37632"/>
  </r>
  <r>
    <s v="DQ-04560"/>
    <x v="705"/>
    <x v="1"/>
    <s v="OB0002"/>
    <s v="Decolsen 1 Strip 4 Tablet"/>
    <s v="Obat Batuk &amp; Pilek"/>
    <s v="OB0002|"/>
    <n v="28"/>
    <m/>
    <s v=""/>
    <s v="RS DQLab"/>
    <x v="1"/>
    <s v=""/>
    <s v=""/>
    <s v=""/>
    <n v="2915"/>
    <n v="81620"/>
  </r>
  <r>
    <s v="DQ-04561"/>
    <x v="705"/>
    <x v="1"/>
    <s v="OB0002"/>
    <s v="Decolsen 1 Strip 4 Tablet"/>
    <s v="Obat Batuk &amp; Pilek"/>
    <s v="OB0002|"/>
    <n v="93"/>
    <m/>
    <s v=""/>
    <s v="RS DQLab"/>
    <x v="1"/>
    <s v=""/>
    <s v=""/>
    <s v=""/>
    <n v="2915"/>
    <n v="271095"/>
  </r>
  <r>
    <s v="DQ-04562"/>
    <x v="705"/>
    <x v="1"/>
    <s v="OA0005"/>
    <s v="Bedak Heroxyn 150 gr"/>
    <s v="Obat Alergi"/>
    <s v="OA0005|"/>
    <n v="66"/>
    <m/>
    <s v=""/>
    <s v="RS DQLab"/>
    <x v="1"/>
    <s v=""/>
    <s v=""/>
    <s v=""/>
    <n v="17170"/>
    <n v="1133220"/>
  </r>
  <r>
    <s v="DQ-04563"/>
    <x v="705"/>
    <x v="1"/>
    <s v="OD0009"/>
    <s v="Sanmol 500 MG 4 Tablet"/>
    <s v="Obat Sakit Kepala &amp; Demam"/>
    <s v="OD0009|"/>
    <n v="48"/>
    <m/>
    <s v=""/>
    <s v="RS DQLab"/>
    <x v="1"/>
    <s v=""/>
    <s v=""/>
    <s v=""/>
    <n v="1619"/>
    <n v="77712"/>
  </r>
  <r>
    <s v="DQ-04564"/>
    <x v="705"/>
    <x v="1"/>
    <s v="OA0006"/>
    <s v="Dexteem Box Plus 100 Tablet"/>
    <s v="Obat Alergi"/>
    <s v="OA0006|"/>
    <n v="3"/>
    <m/>
    <s v=""/>
    <s v="RS DQLab"/>
    <x v="1"/>
    <s v=""/>
    <s v=""/>
    <s v=""/>
    <n v="25449"/>
    <n v="76347"/>
  </r>
  <r>
    <s v="DQ-04565"/>
    <x v="705"/>
    <x v="1"/>
    <s v="OB0006"/>
    <s v="Ultraflu Box Isi 25 Strip"/>
    <s v="Obat Batuk &amp; Pilek"/>
    <s v="OB0006|"/>
    <n v="51"/>
    <m/>
    <s v=""/>
    <s v="RS DQLab"/>
    <x v="1"/>
    <s v=""/>
    <s v=""/>
    <s v=""/>
    <n v="73805"/>
    <n v="3764055"/>
  </r>
  <r>
    <s v="DQ-04566"/>
    <x v="705"/>
    <x v="1"/>
    <s v="OD0001"/>
    <s v="Koolfever"/>
    <s v="Obat Sakit Kepala &amp; Demam"/>
    <s v="OD0001|"/>
    <n v="30"/>
    <m/>
    <s v=""/>
    <s v="RS DQLab"/>
    <x v="1"/>
    <s v=""/>
    <s v=""/>
    <s v=""/>
    <n v="7620"/>
    <n v="228600"/>
  </r>
  <r>
    <s v="DQ-04567"/>
    <x v="705"/>
    <x v="1"/>
    <s v="OH0001"/>
    <s v="Carditens"/>
    <s v="Obat Hipertensi"/>
    <s v="OH0001|"/>
    <n v="57"/>
    <m/>
    <s v=""/>
    <s v="RS DQLab"/>
    <x v="1"/>
    <s v=""/>
    <s v=""/>
    <s v=""/>
    <n v="100900"/>
    <n v="5751300"/>
  </r>
  <r>
    <s v="DQ-04568"/>
    <x v="706"/>
    <x v="1"/>
    <s v="OB0002"/>
    <s v="Decolsen 1 Strip 4 Tablet"/>
    <s v="Obat Batuk &amp; Pilek"/>
    <s v="OB0002|"/>
    <n v="47"/>
    <m/>
    <s v=""/>
    <s v="RS DQLab"/>
    <x v="1"/>
    <s v=""/>
    <s v=""/>
    <s v=""/>
    <n v="2915"/>
    <n v="137005"/>
  </r>
  <r>
    <s v="DQ-04569"/>
    <x v="706"/>
    <x v="1"/>
    <s v="OB0002"/>
    <s v="Decolsen 1 Strip 4 Tablet"/>
    <s v="Obat Batuk &amp; Pilek"/>
    <s v="OB0002|"/>
    <n v="55"/>
    <m/>
    <s v=""/>
    <s v="RS DQLab"/>
    <x v="1"/>
    <s v=""/>
    <s v=""/>
    <s v=""/>
    <n v="2915"/>
    <n v="160325"/>
  </r>
  <r>
    <s v="DQ-04570"/>
    <x v="706"/>
    <x v="1"/>
    <s v="OA0005"/>
    <s v="Bedak Heroxyn 150 gr"/>
    <s v="Obat Alergi"/>
    <s v="OA0005|"/>
    <n v="50"/>
    <m/>
    <s v=""/>
    <s v="RS DQLab"/>
    <x v="1"/>
    <s v=""/>
    <s v=""/>
    <s v=""/>
    <n v="17170"/>
    <n v="858500"/>
  </r>
  <r>
    <s v="DQ-04571"/>
    <x v="706"/>
    <x v="1"/>
    <s v="OD0007"/>
    <s v="Sanmol Paracetamol"/>
    <s v="Obat Sakit Kepala &amp; Demam"/>
    <s v="OD0007|"/>
    <n v="34"/>
    <m/>
    <s v=""/>
    <s v="RS DQLab"/>
    <x v="1"/>
    <s v=""/>
    <s v=""/>
    <s v=""/>
    <n v="16261"/>
    <n v="552874"/>
  </r>
  <r>
    <s v="DQ-04572"/>
    <x v="706"/>
    <x v="1"/>
    <s v="OD0011"/>
    <s v="Paramex Tablet / Obat"/>
    <s v="Obat Sakit Kepala &amp; Demam"/>
    <s v="OD0011|"/>
    <n v="192"/>
    <m/>
    <s v=""/>
    <s v="RS DQLab"/>
    <x v="1"/>
    <s v=""/>
    <s v=""/>
    <s v=""/>
    <n v="2586"/>
    <n v="496512"/>
  </r>
  <r>
    <s v="DQ-04573"/>
    <x v="706"/>
    <x v="1"/>
    <s v="OK0002"/>
    <s v="Hyperchol 100 MG 12 KPS"/>
    <s v="Obat Kolesterol"/>
    <s v="OK0002|"/>
    <n v="60"/>
    <m/>
    <s v=""/>
    <s v="RS DQLab"/>
    <x v="1"/>
    <s v=""/>
    <s v=""/>
    <s v=""/>
    <n v="43442"/>
    <n v="2606520"/>
  </r>
  <r>
    <s v="DQ-04574"/>
    <x v="706"/>
    <x v="1"/>
    <s v="OA0004"/>
    <s v="Bisoprolol Ogb Dexa"/>
    <s v="Obat Alergi"/>
    <s v="OA0004|"/>
    <n v="13"/>
    <m/>
    <s v=""/>
    <s v="RS DQLab"/>
    <x v="1"/>
    <s v=""/>
    <s v=""/>
    <s v=""/>
    <n v="10180"/>
    <n v="132340"/>
  </r>
  <r>
    <s v="DQ-04575"/>
    <x v="706"/>
    <x v="1"/>
    <s v="OB0007"/>
    <s v="Vicks Inhaler 0.5 mL"/>
    <s v="Obat Batuk &amp; Pilek"/>
    <s v="OB0007|"/>
    <n v="37"/>
    <m/>
    <s v=""/>
    <s v="RS DQLab"/>
    <x v="1"/>
    <s v=""/>
    <s v=""/>
    <s v=""/>
    <n v="16430"/>
    <n v="607910"/>
  </r>
  <r>
    <s v="DQ-04576"/>
    <x v="707"/>
    <x v="1"/>
    <s v="OD0008"/>
    <s v="Bodrex Extra"/>
    <s v="Obat Sakit Kepala &amp; Demam"/>
    <s v="OD0008|"/>
    <n v="3"/>
    <m/>
    <s v=""/>
    <s v="RS DQLab"/>
    <x v="1"/>
    <s v=""/>
    <s v=""/>
    <s v=""/>
    <n v="51753"/>
    <n v="155259"/>
  </r>
  <r>
    <s v="DQ-04577"/>
    <x v="707"/>
    <x v="1"/>
    <s v="OD0009"/>
    <s v="Sanmol 500 MG 4 Tablet"/>
    <s v="Obat Sakit Kepala &amp; Demam"/>
    <s v="OD0009|"/>
    <n v="27"/>
    <m/>
    <s v=""/>
    <s v="RS DQLab"/>
    <x v="1"/>
    <s v=""/>
    <s v=""/>
    <s v=""/>
    <n v="1619"/>
    <n v="43713"/>
  </r>
  <r>
    <s v="DQ-04578"/>
    <x v="707"/>
    <x v="1"/>
    <s v="OH0003"/>
    <s v="Candesartan Ogb Dexa"/>
    <s v="Obat Hipertensi"/>
    <s v="OH0003|"/>
    <n v="52"/>
    <m/>
    <s v=""/>
    <s v="RS DQLab"/>
    <x v="1"/>
    <s v=""/>
    <s v=""/>
    <s v=""/>
    <n v="5095"/>
    <n v="264940"/>
  </r>
  <r>
    <s v="DQ-04579"/>
    <x v="707"/>
    <x v="1"/>
    <s v="OD0011"/>
    <s v="Paramex Tablet / Obat"/>
    <s v="Obat Sakit Kepala &amp; Demam"/>
    <s v="OD0011|"/>
    <n v="20"/>
    <m/>
    <s v=""/>
    <s v="RS DQLab"/>
    <x v="1"/>
    <s v=""/>
    <s v=""/>
    <s v=""/>
    <n v="2586"/>
    <n v="51720"/>
  </r>
  <r>
    <s v="DQ-04580"/>
    <x v="707"/>
    <x v="1"/>
    <s v="OB0007"/>
    <s v="Vicks Inhaler 0.5 mL"/>
    <s v="Obat Batuk &amp; Pilek"/>
    <s v="OB0007|"/>
    <n v="57"/>
    <m/>
    <s v=""/>
    <s v="RS DQLab"/>
    <x v="1"/>
    <s v=""/>
    <s v=""/>
    <s v=""/>
    <n v="16430"/>
    <n v="936510"/>
  </r>
  <r>
    <s v="DQ-04581"/>
    <x v="708"/>
    <x v="1"/>
    <s v="OB0002"/>
    <s v="Decolsen 1 Strip 4 Tablet"/>
    <s v="Obat Batuk &amp; Pilek"/>
    <s v="OB0002|"/>
    <n v="80"/>
    <m/>
    <s v=""/>
    <s v="RS DQLab"/>
    <x v="1"/>
    <s v=""/>
    <s v=""/>
    <s v=""/>
    <n v="2915"/>
    <n v="233200"/>
  </r>
  <r>
    <s v="DQ-04582"/>
    <x v="708"/>
    <x v="1"/>
    <s v="OB0002"/>
    <s v="Decolsen 1 Strip 4 Tablet"/>
    <s v="Obat Batuk &amp; Pilek"/>
    <s v="OB0002|"/>
    <n v="4"/>
    <m/>
    <s v=""/>
    <s v="RS DQLab"/>
    <x v="1"/>
    <s v=""/>
    <s v=""/>
    <s v=""/>
    <n v="2915"/>
    <n v="11660"/>
  </r>
  <r>
    <s v="DQ-04583"/>
    <x v="708"/>
    <x v="1"/>
    <s v="OB0002"/>
    <s v="Decolsen 1 Strip 4 Tablet"/>
    <s v="Obat Batuk &amp; Pilek"/>
    <s v="OB0002|"/>
    <n v="71"/>
    <m/>
    <s v=""/>
    <s v="RS DQLab"/>
    <x v="1"/>
    <s v=""/>
    <s v=""/>
    <s v=""/>
    <n v="2915"/>
    <n v="206965"/>
  </r>
  <r>
    <s v="DQ-04584"/>
    <x v="708"/>
    <x v="1"/>
    <s v="OA0005"/>
    <s v="Bedak Heroxyn 150 gr"/>
    <s v="Obat Alergi"/>
    <s v="OA0005|"/>
    <n v="1"/>
    <m/>
    <s v=""/>
    <s v="RS DQLab"/>
    <x v="1"/>
    <s v=""/>
    <s v=""/>
    <s v=""/>
    <n v="17170"/>
    <n v="17170"/>
  </r>
  <r>
    <s v="DQ-04585"/>
    <x v="708"/>
    <x v="1"/>
    <s v="OH0003"/>
    <s v="Candesartan Ogb Dexa"/>
    <s v="Obat Hipertensi"/>
    <s v="OH0003|"/>
    <n v="3"/>
    <m/>
    <s v=""/>
    <s v="RS DQLab"/>
    <x v="1"/>
    <s v=""/>
    <s v=""/>
    <s v=""/>
    <n v="5095"/>
    <n v="15285"/>
  </r>
  <r>
    <s v="DQ-04586"/>
    <x v="708"/>
    <x v="1"/>
    <s v="OA0006"/>
    <s v="Dexteem Box Plus 100 Tablet"/>
    <s v="Obat Alergi"/>
    <s v="OA0006|"/>
    <n v="5"/>
    <m/>
    <s v=""/>
    <s v="RS DQLab"/>
    <x v="1"/>
    <s v=""/>
    <s v=""/>
    <s v=""/>
    <n v="25449"/>
    <n v="127245"/>
  </r>
  <r>
    <s v="DQ-04587"/>
    <x v="708"/>
    <x v="1"/>
    <s v="OB0006"/>
    <s v="Ultraflu Box Isi 25 Strip"/>
    <s v="Obat Batuk &amp; Pilek"/>
    <s v="OB0006|"/>
    <n v="20"/>
    <m/>
    <s v=""/>
    <s v="RS DQLab"/>
    <x v="1"/>
    <s v=""/>
    <s v=""/>
    <s v=""/>
    <n v="73805"/>
    <n v="1476100"/>
  </r>
  <r>
    <s v="DQ-04588"/>
    <x v="708"/>
    <x v="1"/>
    <s v="OB0006"/>
    <s v="Ultraflu Box Isi 25 Strip"/>
    <s v="Obat Batuk &amp; Pilek"/>
    <s v="OB0006|"/>
    <n v="55"/>
    <m/>
    <s v=""/>
    <s v="RS DQLab"/>
    <x v="1"/>
    <s v=""/>
    <s v=""/>
    <s v=""/>
    <n v="73805"/>
    <n v="4059275"/>
  </r>
  <r>
    <s v="DQ-04589"/>
    <x v="708"/>
    <x v="1"/>
    <s v="OB0008"/>
    <s v="Konidin 4 Tablet"/>
    <s v="Obat Batuk &amp; Pilek"/>
    <s v="OB0008|"/>
    <n v="17"/>
    <m/>
    <s v=""/>
    <s v="RS DQLab"/>
    <x v="1"/>
    <s v=""/>
    <s v=""/>
    <s v=""/>
    <n v="2490"/>
    <n v="42330"/>
  </r>
  <r>
    <s v="DQ-04590"/>
    <x v="709"/>
    <x v="1"/>
    <s v="OB0002"/>
    <s v="Decolsen 1 Strip 4 Tablet"/>
    <s v="Obat Batuk &amp; Pilek"/>
    <s v="OB0002|"/>
    <n v="80"/>
    <m/>
    <s v=""/>
    <s v="RS DQLab"/>
    <x v="1"/>
    <s v=""/>
    <s v=""/>
    <s v=""/>
    <n v="2915"/>
    <n v="233200"/>
  </r>
  <r>
    <s v="DQ-04591"/>
    <x v="710"/>
    <x v="1"/>
    <s v="OD0008"/>
    <s v="Bodrex Extra"/>
    <s v="Obat Sakit Kepala &amp; Demam"/>
    <s v="OD0008|"/>
    <n v="59"/>
    <m/>
    <s v=""/>
    <s v="RS DQLab"/>
    <x v="1"/>
    <s v=""/>
    <s v=""/>
    <s v=""/>
    <n v="51753"/>
    <n v="3053427"/>
  </r>
  <r>
    <s v="DQ-04592"/>
    <x v="710"/>
    <x v="1"/>
    <s v="OH0003"/>
    <s v="Candesartan Ogb Dexa"/>
    <s v="Obat Hipertensi"/>
    <s v="OH0003|"/>
    <n v="48"/>
    <m/>
    <s v=""/>
    <s v="RS DQLab"/>
    <x v="1"/>
    <s v=""/>
    <s v=""/>
    <s v=""/>
    <n v="5095"/>
    <n v="244560"/>
  </r>
  <r>
    <s v="DQ-04593"/>
    <x v="710"/>
    <x v="1"/>
    <s v="OA0006"/>
    <s v="Dexteem Box Plus 100 Tablet"/>
    <s v="Obat Alergi"/>
    <s v="OA0006|"/>
    <n v="19"/>
    <m/>
    <s v=""/>
    <s v="RS DQLab"/>
    <x v="1"/>
    <s v=""/>
    <s v=""/>
    <s v=""/>
    <n v="25449"/>
    <n v="483531"/>
  </r>
  <r>
    <s v="DQ-04594"/>
    <x v="710"/>
    <x v="1"/>
    <s v="OD0007"/>
    <s v="Sanmol Paracetamol"/>
    <s v="Obat Sakit Kepala &amp; Demam"/>
    <s v="OD0007|"/>
    <n v="24"/>
    <m/>
    <s v=""/>
    <s v="RS DQLab"/>
    <x v="1"/>
    <s v=""/>
    <s v=""/>
    <s v=""/>
    <n v="16261"/>
    <n v="390264"/>
  </r>
  <r>
    <s v="DQ-04595"/>
    <x v="710"/>
    <x v="1"/>
    <s v="OB0006"/>
    <s v="Ultraflu Box Isi 25 Strip"/>
    <s v="Obat Batuk &amp; Pilek"/>
    <s v="OB0006|"/>
    <n v="88"/>
    <m/>
    <s v=""/>
    <s v="RS DQLab"/>
    <x v="1"/>
    <s v=""/>
    <s v=""/>
    <s v=""/>
    <n v="73805"/>
    <n v="6494840"/>
  </r>
  <r>
    <s v="DQ-04596"/>
    <x v="710"/>
    <x v="1"/>
    <s v="OK0002"/>
    <s v="Hyperchol 100 MG 12 KPS"/>
    <s v="Obat Kolesterol"/>
    <s v="OK0002|"/>
    <n v="2"/>
    <m/>
    <s v=""/>
    <s v="RS DQLab"/>
    <x v="1"/>
    <s v=""/>
    <s v=""/>
    <s v=""/>
    <n v="43442"/>
    <n v="86884"/>
  </r>
  <r>
    <s v="DQ-04597"/>
    <x v="710"/>
    <x v="1"/>
    <s v="OK0002"/>
    <s v="Hyperchol 100 MG 12 KPS"/>
    <s v="Obat Kolesterol"/>
    <s v="OK0002|"/>
    <n v="37"/>
    <m/>
    <s v=""/>
    <s v="RS DQLab"/>
    <x v="1"/>
    <s v=""/>
    <s v=""/>
    <s v=""/>
    <n v="43442"/>
    <n v="1607354"/>
  </r>
  <r>
    <s v="DQ-04598"/>
    <x v="710"/>
    <x v="1"/>
    <s v="OH0004"/>
    <s v="Amlodipine Besilate"/>
    <s v="Obat Hipertensi"/>
    <s v="OH0004|"/>
    <n v="19"/>
    <m/>
    <s v=""/>
    <s v="RS DQLab"/>
    <x v="1"/>
    <s v=""/>
    <s v=""/>
    <s v=""/>
    <n v="7504"/>
    <n v="142576"/>
  </r>
  <r>
    <s v="DQ-04599"/>
    <x v="710"/>
    <x v="1"/>
    <s v="OH0002"/>
    <s v="Concor 5MG Strip 10"/>
    <s v="Obat Hipertensi"/>
    <s v="OH0002|"/>
    <n v="6"/>
    <m/>
    <s v=""/>
    <s v="RS DQLab"/>
    <x v="1"/>
    <s v=""/>
    <s v=""/>
    <s v=""/>
    <n v="103632"/>
    <n v="621792"/>
  </r>
  <r>
    <s v="DQ-04600"/>
    <x v="711"/>
    <x v="1"/>
    <s v="OA0005"/>
    <s v="Bedak Heroxyn 150 gr"/>
    <s v="Obat Alergi"/>
    <s v="OA0005|"/>
    <n v="51"/>
    <m/>
    <s v=""/>
    <s v="RS DQLab"/>
    <x v="1"/>
    <s v=""/>
    <s v=""/>
    <s v=""/>
    <n v="17170"/>
    <n v="875670"/>
  </r>
  <r>
    <s v="DQ-04601"/>
    <x v="711"/>
    <x v="1"/>
    <s v="OT0001"/>
    <s v="Otilon Ear Drops 8 mL"/>
    <s v="Obat Telinga"/>
    <s v="OT0001|"/>
    <n v="11"/>
    <m/>
    <s v=""/>
    <s v="RS DQLab"/>
    <x v="1"/>
    <s v=""/>
    <s v=""/>
    <s v=""/>
    <n v="55935"/>
    <n v="615285"/>
  </r>
  <r>
    <s v="DQ-04602"/>
    <x v="711"/>
    <x v="1"/>
    <s v="OH0003"/>
    <s v="Candesartan Ogb Dexa"/>
    <s v="Obat Hipertensi"/>
    <s v="OH0003|"/>
    <n v="34"/>
    <m/>
    <s v=""/>
    <s v="RS DQLab"/>
    <x v="1"/>
    <s v=""/>
    <s v=""/>
    <s v=""/>
    <n v="5095"/>
    <n v="173230"/>
  </r>
  <r>
    <s v="DQ-04603"/>
    <x v="711"/>
    <x v="1"/>
    <s v="OB0001"/>
    <s v="Neozep Forte 1 Strip 4 Tablet"/>
    <s v="Obat Batuk &amp; Pilek"/>
    <s v="OB0001|"/>
    <n v="58"/>
    <m/>
    <s v=""/>
    <s v="RS DQLab"/>
    <x v="1"/>
    <s v=""/>
    <s v=""/>
    <s v=""/>
    <n v="2338"/>
    <n v="135604"/>
  </r>
  <r>
    <s v="DQ-04604"/>
    <x v="712"/>
    <x v="1"/>
    <s v="OA0005"/>
    <s v="Bedak Heroxyn 150 gr"/>
    <s v="Obat Alergi"/>
    <s v="OA0005|"/>
    <n v="34"/>
    <m/>
    <s v=""/>
    <s v="RS DQLab"/>
    <x v="1"/>
    <s v=""/>
    <s v=""/>
    <s v=""/>
    <n v="17170"/>
    <n v="583780"/>
  </r>
  <r>
    <s v="DQ-04605"/>
    <x v="712"/>
    <x v="1"/>
    <s v="OH0005"/>
    <s v="Irbesartan"/>
    <s v="Obat Hipertensi"/>
    <s v="OH0005|"/>
    <n v="45"/>
    <m/>
    <s v=""/>
    <s v="RS DQLab"/>
    <x v="1"/>
    <s v=""/>
    <s v=""/>
    <s v=""/>
    <n v="109447"/>
    <n v="4925115"/>
  </r>
  <r>
    <s v="DQ-04606"/>
    <x v="712"/>
    <x v="1"/>
    <s v="OH0005"/>
    <s v="Irbesartan"/>
    <s v="Obat Hipertensi"/>
    <s v="OH0005|"/>
    <n v="38"/>
    <m/>
    <s v=""/>
    <s v="RS DQLab"/>
    <x v="1"/>
    <s v=""/>
    <s v=""/>
    <s v=""/>
    <n v="109447"/>
    <n v="4158986"/>
  </r>
  <r>
    <s v="DQ-04607"/>
    <x v="712"/>
    <x v="1"/>
    <s v="OD0009"/>
    <s v="Sanmol 500 MG 4 Tablet"/>
    <s v="Obat Sakit Kepala &amp; Demam"/>
    <s v="OD0009|"/>
    <n v="21"/>
    <m/>
    <s v=""/>
    <s v="RS DQLab"/>
    <x v="1"/>
    <s v=""/>
    <s v=""/>
    <s v=""/>
    <n v="1619"/>
    <n v="33999"/>
  </r>
  <r>
    <s v="DQ-04608"/>
    <x v="712"/>
    <x v="1"/>
    <s v="OT0001"/>
    <s v="Otilon Ear Drops 8 mL"/>
    <s v="Obat Telinga"/>
    <s v="OT0001|"/>
    <n v="33"/>
    <m/>
    <s v=""/>
    <s v="RS DQLab"/>
    <x v="1"/>
    <s v=""/>
    <s v=""/>
    <s v=""/>
    <n v="55935"/>
    <n v="1845855"/>
  </r>
  <r>
    <s v="DQ-04609"/>
    <x v="712"/>
    <x v="1"/>
    <s v="OA0006"/>
    <s v="Dexteem Box Plus 100 Tablet"/>
    <s v="Obat Alergi"/>
    <s v="OA0006|"/>
    <n v="39"/>
    <m/>
    <s v=""/>
    <s v="RS DQLab"/>
    <x v="1"/>
    <s v=""/>
    <s v=""/>
    <s v=""/>
    <n v="25449"/>
    <n v="992511"/>
  </r>
  <r>
    <s v="DQ-04610"/>
    <x v="712"/>
    <x v="1"/>
    <s v="OD0007"/>
    <s v="Sanmol Paracetamol"/>
    <s v="Obat Sakit Kepala &amp; Demam"/>
    <s v="OD0007|"/>
    <n v="65"/>
    <m/>
    <s v=""/>
    <s v="RS DQLab"/>
    <x v="1"/>
    <s v=""/>
    <s v=""/>
    <s v=""/>
    <n v="16261"/>
    <n v="1056965"/>
  </r>
  <r>
    <s v="DQ-04611"/>
    <x v="712"/>
    <x v="1"/>
    <s v="OA0004"/>
    <s v="Bisoprolol Ogb Dexa"/>
    <s v="Obat Alergi"/>
    <s v="OA0004|"/>
    <n v="79"/>
    <m/>
    <s v=""/>
    <s v="RS DQLab"/>
    <x v="1"/>
    <s v=""/>
    <s v=""/>
    <s v=""/>
    <n v="10180"/>
    <n v="804220"/>
  </r>
  <r>
    <s v="DQ-04612"/>
    <x v="712"/>
    <x v="1"/>
    <s v="OB0007"/>
    <s v="Vicks Inhaler 0.5 mL"/>
    <s v="Obat Batuk &amp; Pilek"/>
    <s v="OB0007|"/>
    <n v="8"/>
    <m/>
    <s v=""/>
    <s v="RS DQLab"/>
    <x v="1"/>
    <s v=""/>
    <s v=""/>
    <s v=""/>
    <n v="16430"/>
    <n v="131440"/>
  </r>
  <r>
    <s v="DQ-04613"/>
    <x v="712"/>
    <x v="1"/>
    <s v="OB0007"/>
    <s v="Vicks Inhaler 0.5 mL"/>
    <s v="Obat Batuk &amp; Pilek"/>
    <s v="OB0007|"/>
    <n v="5"/>
    <m/>
    <s v=""/>
    <s v="RS DQLab"/>
    <x v="1"/>
    <s v=""/>
    <s v=""/>
    <s v=""/>
    <n v="16430"/>
    <n v="82150"/>
  </r>
  <r>
    <s v="DQ-04614"/>
    <x v="712"/>
    <x v="1"/>
    <s v="OB0007"/>
    <s v="Vicks Inhaler 0.5 mL"/>
    <s v="Obat Batuk &amp; Pilek"/>
    <s v="OB0007|"/>
    <n v="1"/>
    <m/>
    <s v=""/>
    <s v="RS DQLab"/>
    <x v="1"/>
    <s v=""/>
    <s v=""/>
    <s v=""/>
    <n v="16430"/>
    <n v="16430"/>
  </r>
  <r>
    <s v="DQ-04615"/>
    <x v="712"/>
    <x v="1"/>
    <s v="OB0004"/>
    <s v="Lo Han Kuo Infusion 12"/>
    <s v="Obat Batuk &amp; Pilek"/>
    <s v="OB0004|"/>
    <n v="100"/>
    <m/>
    <s v=""/>
    <s v="RS DQLab"/>
    <x v="1"/>
    <s v=""/>
    <s v=""/>
    <s v=""/>
    <n v="24179"/>
    <n v="2417900"/>
  </r>
  <r>
    <s v="DQ-04616"/>
    <x v="712"/>
    <x v="1"/>
    <s v="OH0004"/>
    <s v="Amlodipine Besilate"/>
    <s v="Obat Hipertensi"/>
    <s v="OH0004|"/>
    <n v="55"/>
    <m/>
    <s v=""/>
    <s v="RS DQLab"/>
    <x v="1"/>
    <s v=""/>
    <s v=""/>
    <s v=""/>
    <n v="7504"/>
    <n v="412720"/>
  </r>
  <r>
    <s v="DQ-04617"/>
    <x v="713"/>
    <x v="1"/>
    <s v="OH0003"/>
    <s v="Candesartan Ogb Dexa"/>
    <s v="Obat Hipertensi"/>
    <s v="OH0003|"/>
    <n v="40"/>
    <m/>
    <s v=""/>
    <s v="RS DQLab"/>
    <x v="1"/>
    <s v=""/>
    <s v=""/>
    <s v=""/>
    <n v="5095"/>
    <n v="203800"/>
  </r>
  <r>
    <s v="DQ-04618"/>
    <x v="713"/>
    <x v="1"/>
    <s v="OB0006"/>
    <s v="Ultraflu Box Isi 25 Strip"/>
    <s v="Obat Batuk &amp; Pilek"/>
    <s v="OB0006|"/>
    <n v="18"/>
    <m/>
    <s v=""/>
    <s v="RS DQLab"/>
    <x v="1"/>
    <s v=""/>
    <s v=""/>
    <s v=""/>
    <n v="73805"/>
    <n v="1328490"/>
  </r>
  <r>
    <s v="DQ-04619"/>
    <x v="713"/>
    <x v="1"/>
    <s v="OK0002"/>
    <s v="Hyperchol 100 MG 12 KPS"/>
    <s v="Obat Kolesterol"/>
    <s v="OK0002|"/>
    <n v="21"/>
    <m/>
    <s v=""/>
    <s v="RS DQLab"/>
    <x v="1"/>
    <s v=""/>
    <s v=""/>
    <s v=""/>
    <n v="43442"/>
    <n v="912282"/>
  </r>
  <r>
    <s v="DQ-04620"/>
    <x v="713"/>
    <x v="1"/>
    <s v="OB0007"/>
    <s v="Vicks Inhaler 0.5 mL"/>
    <s v="Obat Batuk &amp; Pilek"/>
    <s v="OB0007|"/>
    <n v="75"/>
    <m/>
    <s v=""/>
    <s v="RS DQLab"/>
    <x v="1"/>
    <s v=""/>
    <s v=""/>
    <s v=""/>
    <n v="16430"/>
    <n v="1232250"/>
  </r>
  <r>
    <s v="DQ-04621"/>
    <x v="713"/>
    <x v="1"/>
    <s v="OA0001"/>
    <s v="Ozen 10 MG Blister"/>
    <s v="Obat Alergi"/>
    <s v="OA0001|"/>
    <n v="68"/>
    <m/>
    <s v=""/>
    <s v="RS DQLab"/>
    <x v="1"/>
    <s v=""/>
    <s v=""/>
    <s v=""/>
    <n v="18816"/>
    <n v="1279488"/>
  </r>
  <r>
    <s v="DQ-04622"/>
    <x v="714"/>
    <x v="1"/>
    <s v="OH0005"/>
    <s v="Irbesartan"/>
    <s v="Obat Hipertensi"/>
    <s v="OH0005|"/>
    <n v="27"/>
    <m/>
    <s v=""/>
    <s v="RS DQLab"/>
    <x v="1"/>
    <s v=""/>
    <s v=""/>
    <s v=""/>
    <n v="109447"/>
    <n v="2955069"/>
  </r>
  <r>
    <s v="DQ-04623"/>
    <x v="714"/>
    <x v="1"/>
    <s v="OD0009"/>
    <s v="Sanmol 500 MG 4 Tablet"/>
    <s v="Obat Sakit Kepala &amp; Demam"/>
    <s v="OD0009|"/>
    <n v="22"/>
    <m/>
    <s v=""/>
    <s v="RS DQLab"/>
    <x v="1"/>
    <s v=""/>
    <s v=""/>
    <s v=""/>
    <n v="1619"/>
    <n v="35618"/>
  </r>
  <r>
    <s v="DQ-04624"/>
    <x v="714"/>
    <x v="1"/>
    <s v="OH0006"/>
    <s v="Irvell 150MG Box 20 Tablet"/>
    <s v="Obat Hipertensi"/>
    <s v="OH0006|"/>
    <n v="31"/>
    <m/>
    <s v=""/>
    <s v="RS DQLab"/>
    <x v="1"/>
    <s v=""/>
    <s v=""/>
    <s v=""/>
    <n v="146871"/>
    <n v="4553001"/>
  </r>
  <r>
    <s v="DQ-04625"/>
    <x v="715"/>
    <x v="1"/>
    <s v="OD0008"/>
    <s v="Bodrex Extra"/>
    <s v="Obat Sakit Kepala &amp; Demam"/>
    <s v="OD0008|"/>
    <n v="27"/>
    <m/>
    <s v=""/>
    <s v="RS DQLab"/>
    <x v="1"/>
    <s v=""/>
    <s v=""/>
    <s v=""/>
    <n v="51753"/>
    <n v="1397331"/>
  </r>
  <r>
    <s v="DQ-04626"/>
    <x v="715"/>
    <x v="1"/>
    <s v="OH0005"/>
    <s v="Irbesartan"/>
    <s v="Obat Hipertensi"/>
    <s v="OH0005|"/>
    <n v="31"/>
    <m/>
    <s v=""/>
    <s v="RS DQLab"/>
    <x v="1"/>
    <s v=""/>
    <s v=""/>
    <s v=""/>
    <n v="109447"/>
    <n v="3392857"/>
  </r>
  <r>
    <s v="DQ-04627"/>
    <x v="715"/>
    <x v="1"/>
    <s v="OT0001"/>
    <s v="Otilon Ear Drops 8 mL"/>
    <s v="Obat Telinga"/>
    <s v="OT0001|"/>
    <n v="34"/>
    <m/>
    <s v=""/>
    <s v="RS DQLab"/>
    <x v="1"/>
    <s v=""/>
    <s v=""/>
    <s v=""/>
    <n v="55935"/>
    <n v="1901790"/>
  </r>
  <r>
    <s v="DQ-04628"/>
    <x v="715"/>
    <x v="1"/>
    <s v="OT0001"/>
    <s v="Otilon Ear Drops 8 mL"/>
    <s v="Obat Telinga"/>
    <s v="OT0001|"/>
    <n v="9"/>
    <m/>
    <s v=""/>
    <s v="RS DQLab"/>
    <x v="1"/>
    <s v=""/>
    <s v=""/>
    <s v=""/>
    <n v="55935"/>
    <n v="503415"/>
  </r>
  <r>
    <s v="DQ-04629"/>
    <x v="715"/>
    <x v="1"/>
    <s v="OT0001"/>
    <s v="Otilon Ear Drops 8 mL"/>
    <s v="Obat Telinga"/>
    <s v="OT0001|"/>
    <n v="44"/>
    <m/>
    <s v=""/>
    <s v="RS DQLab"/>
    <x v="1"/>
    <s v=""/>
    <s v=""/>
    <s v=""/>
    <n v="55935"/>
    <n v="2461140"/>
  </r>
  <r>
    <s v="DQ-04630"/>
    <x v="715"/>
    <x v="1"/>
    <s v="OH0003"/>
    <s v="Candesartan Ogb Dexa"/>
    <s v="Obat Hipertensi"/>
    <s v="OH0003|"/>
    <n v="21"/>
    <m/>
    <s v=""/>
    <s v="RS DQLab"/>
    <x v="1"/>
    <s v=""/>
    <s v=""/>
    <s v=""/>
    <n v="5095"/>
    <n v="106995"/>
  </r>
  <r>
    <s v="DQ-04631"/>
    <x v="715"/>
    <x v="1"/>
    <s v="OD0007"/>
    <s v="Sanmol Paracetamol"/>
    <s v="Obat Sakit Kepala &amp; Demam"/>
    <s v="OD0007|"/>
    <n v="214"/>
    <m/>
    <s v=""/>
    <s v="RS DQLab"/>
    <x v="1"/>
    <s v=""/>
    <s v=""/>
    <s v=""/>
    <n v="16261"/>
    <n v="3479854"/>
  </r>
  <r>
    <s v="DQ-04632"/>
    <x v="715"/>
    <x v="1"/>
    <s v="OD0001"/>
    <s v="Koolfever"/>
    <s v="Obat Sakit Kepala &amp; Demam"/>
    <s v="OD0001|"/>
    <n v="105"/>
    <m/>
    <s v=""/>
    <s v="RS DQLab"/>
    <x v="1"/>
    <s v=""/>
    <s v=""/>
    <s v=""/>
    <n v="7620"/>
    <n v="800100"/>
  </r>
  <r>
    <s v="DQ-04633"/>
    <x v="715"/>
    <x v="1"/>
    <s v="OA0001"/>
    <s v="Ozen 10 MG Blister"/>
    <s v="Obat Alergi"/>
    <s v="OA0001|"/>
    <n v="22"/>
    <m/>
    <s v=""/>
    <s v="RS DQLab"/>
    <x v="1"/>
    <s v=""/>
    <s v=""/>
    <s v=""/>
    <n v="18816"/>
    <n v="413952"/>
  </r>
  <r>
    <s v="DQ-04634"/>
    <x v="715"/>
    <x v="1"/>
    <s v="OH0006"/>
    <s v="Irvell 150MG Box 20 Tablet"/>
    <s v="Obat Hipertensi"/>
    <s v="OH0006|"/>
    <n v="31"/>
    <m/>
    <s v=""/>
    <s v="RS DQLab"/>
    <x v="1"/>
    <s v=""/>
    <s v=""/>
    <s v=""/>
    <n v="146871"/>
    <n v="4553001"/>
  </r>
  <r>
    <s v="DQ-04635"/>
    <x v="716"/>
    <x v="1"/>
    <s v="OK0001"/>
    <s v="Simvastatin 10 MG Strip 10"/>
    <s v="Obat Kolesterol"/>
    <s v="OK0001|"/>
    <n v="26"/>
    <m/>
    <s v=""/>
    <s v="RS DQLab"/>
    <x v="1"/>
    <s v=""/>
    <s v=""/>
    <s v=""/>
    <n v="6253"/>
    <n v="162578"/>
  </r>
  <r>
    <s v="DQ-04636"/>
    <x v="716"/>
    <x v="1"/>
    <s v="OB0002"/>
    <s v="Decolsen 1 Strip 4 Tablet"/>
    <s v="Obat Batuk &amp; Pilek"/>
    <s v="OB0002|"/>
    <n v="7"/>
    <m/>
    <s v=""/>
    <s v="RS DQLab"/>
    <x v="1"/>
    <s v=""/>
    <s v=""/>
    <s v=""/>
    <n v="2915"/>
    <n v="20405"/>
  </r>
  <r>
    <s v="DQ-04637"/>
    <x v="716"/>
    <x v="1"/>
    <s v="OB0002"/>
    <s v="Decolsen 1 Strip 4 Tablet"/>
    <s v="Obat Batuk &amp; Pilek"/>
    <s v="OB0002|"/>
    <n v="46"/>
    <m/>
    <s v=""/>
    <s v="RS DQLab"/>
    <x v="1"/>
    <s v=""/>
    <s v=""/>
    <s v=""/>
    <n v="2915"/>
    <n v="134090"/>
  </r>
  <r>
    <s v="DQ-04638"/>
    <x v="716"/>
    <x v="1"/>
    <s v="OD0008"/>
    <s v="Bodrex Extra"/>
    <s v="Obat Sakit Kepala &amp; Demam"/>
    <s v="OD0008|"/>
    <n v="47"/>
    <m/>
    <s v=""/>
    <s v="RS DQLab"/>
    <x v="1"/>
    <s v=""/>
    <s v=""/>
    <s v=""/>
    <n v="51753"/>
    <n v="2432391"/>
  </r>
  <r>
    <s v="DQ-04639"/>
    <x v="716"/>
    <x v="1"/>
    <s v="OD0008"/>
    <s v="Bodrex Extra"/>
    <s v="Obat Sakit Kepala &amp; Demam"/>
    <s v="OD0008|"/>
    <n v="19"/>
    <m/>
    <s v=""/>
    <s v="RS DQLab"/>
    <x v="1"/>
    <s v=""/>
    <s v=""/>
    <s v=""/>
    <n v="51753"/>
    <n v="983307"/>
  </r>
  <r>
    <s v="DQ-04640"/>
    <x v="716"/>
    <x v="1"/>
    <s v="OD0008"/>
    <s v="Bodrex Extra"/>
    <s v="Obat Sakit Kepala &amp; Demam"/>
    <s v="OD0008|"/>
    <n v="36"/>
    <m/>
    <s v=""/>
    <s v="RS DQLab"/>
    <x v="1"/>
    <s v=""/>
    <s v=""/>
    <s v=""/>
    <n v="51753"/>
    <n v="1863108"/>
  </r>
  <r>
    <s v="DQ-04641"/>
    <x v="716"/>
    <x v="1"/>
    <s v="OH0005"/>
    <s v="Irbesartan"/>
    <s v="Obat Hipertensi"/>
    <s v="OH0005|"/>
    <n v="43"/>
    <m/>
    <s v=""/>
    <s v="RS DQLab"/>
    <x v="1"/>
    <s v=""/>
    <s v=""/>
    <s v=""/>
    <n v="109447"/>
    <n v="4706221"/>
  </r>
  <r>
    <s v="DQ-04642"/>
    <x v="716"/>
    <x v="1"/>
    <s v="OH0005"/>
    <s v="Irbesartan"/>
    <s v="Obat Hipertensi"/>
    <s v="OH0005|"/>
    <n v="5"/>
    <m/>
    <s v=""/>
    <s v="RS DQLab"/>
    <x v="1"/>
    <s v=""/>
    <s v=""/>
    <s v=""/>
    <n v="109447"/>
    <n v="547235"/>
  </r>
  <r>
    <s v="DQ-04643"/>
    <x v="716"/>
    <x v="1"/>
    <s v="OT0001"/>
    <s v="Otilon Ear Drops 8 mL"/>
    <s v="Obat Telinga"/>
    <s v="OT0001|"/>
    <n v="34"/>
    <m/>
    <s v=""/>
    <s v="RS DQLab"/>
    <x v="1"/>
    <s v=""/>
    <s v=""/>
    <s v=""/>
    <n v="55935"/>
    <n v="1901790"/>
  </r>
  <r>
    <s v="DQ-04644"/>
    <x v="716"/>
    <x v="1"/>
    <s v="OB0006"/>
    <s v="Ultraflu Box Isi 25 Strip"/>
    <s v="Obat Batuk &amp; Pilek"/>
    <s v="OB0006|"/>
    <n v="12"/>
    <m/>
    <s v=""/>
    <s v="RS DQLab"/>
    <x v="1"/>
    <s v=""/>
    <s v=""/>
    <s v=""/>
    <n v="73805"/>
    <n v="885660"/>
  </r>
  <r>
    <s v="DQ-04645"/>
    <x v="716"/>
    <x v="1"/>
    <s v="OH0001"/>
    <s v="Carditens"/>
    <s v="Obat Hipertensi"/>
    <s v="OH0001|"/>
    <n v="28"/>
    <m/>
    <s v=""/>
    <s v="RS DQLab"/>
    <x v="1"/>
    <s v=""/>
    <s v=""/>
    <s v=""/>
    <n v="100900"/>
    <n v="2825200"/>
  </r>
  <r>
    <s v="DQ-04646"/>
    <x v="716"/>
    <x v="1"/>
    <s v="OH0001"/>
    <s v="Carditens"/>
    <s v="Obat Hipertensi"/>
    <s v="OH0001|"/>
    <n v="36"/>
    <m/>
    <s v=""/>
    <s v="RS DQLab"/>
    <x v="1"/>
    <s v=""/>
    <s v=""/>
    <s v=""/>
    <n v="100900"/>
    <n v="3632400"/>
  </r>
  <r>
    <s v="DQ-04647"/>
    <x v="716"/>
    <x v="1"/>
    <s v="OA0001"/>
    <s v="Ozen 10 MG Blister"/>
    <s v="Obat Alergi"/>
    <s v="OA0001|"/>
    <n v="153"/>
    <m/>
    <s v=""/>
    <s v="RS DQLab"/>
    <x v="1"/>
    <s v=""/>
    <s v=""/>
    <s v=""/>
    <n v="18816"/>
    <n v="2878848"/>
  </r>
  <r>
    <s v="DQ-04648"/>
    <x v="716"/>
    <x v="1"/>
    <s v="OD0005"/>
    <s v="Panadol Anak Tablet 1 Strip"/>
    <s v="Obat Sakit Kepala &amp; Demam"/>
    <s v="OD0005|"/>
    <n v="20"/>
    <m/>
    <s v=""/>
    <s v="RS DQLab"/>
    <x v="1"/>
    <s v=""/>
    <s v=""/>
    <s v=""/>
    <n v="25450"/>
    <n v="509000"/>
  </r>
  <r>
    <s v="DQ-04649"/>
    <x v="716"/>
    <x v="1"/>
    <s v="OH0002"/>
    <s v="Concor 5MG Strip 10"/>
    <s v="Obat Hipertensi"/>
    <s v="OH0002|"/>
    <n v="587"/>
    <m/>
    <s v=""/>
    <s v="RS DQLab"/>
    <x v="1"/>
    <s v=""/>
    <s v=""/>
    <s v=""/>
    <n v="103632"/>
    <n v="60831984"/>
  </r>
  <r>
    <s v="DQ-04650"/>
    <x v="717"/>
    <x v="1"/>
    <s v="OA0004"/>
    <s v="Bisoprolol Ogb Dexa"/>
    <s v="Obat Alergi"/>
    <s v="OA0004|"/>
    <n v="30"/>
    <m/>
    <s v=""/>
    <s v="RS DQLab"/>
    <x v="1"/>
    <s v=""/>
    <s v=""/>
    <s v=""/>
    <n v="10180"/>
    <n v="305400"/>
  </r>
  <r>
    <s v="DQ-04651"/>
    <x v="717"/>
    <x v="1"/>
    <s v="OH0004"/>
    <s v="Amlodipine Besilate"/>
    <s v="Obat Hipertensi"/>
    <s v="OH0004|"/>
    <n v="23"/>
    <m/>
    <s v=""/>
    <s v="RS DQLab"/>
    <x v="1"/>
    <s v=""/>
    <s v=""/>
    <s v=""/>
    <n v="7504"/>
    <n v="172592"/>
  </r>
  <r>
    <s v="DQ-04652"/>
    <x v="718"/>
    <x v="1"/>
    <s v="OD0008"/>
    <s v="Bodrex Extra"/>
    <s v="Obat Sakit Kepala &amp; Demam"/>
    <s v="OD0008|"/>
    <n v="345"/>
    <m/>
    <s v=""/>
    <s v="RS DQLab"/>
    <x v="1"/>
    <s v=""/>
    <s v=""/>
    <s v=""/>
    <n v="51753"/>
    <n v="17854785"/>
  </r>
  <r>
    <s v="DQ-04653"/>
    <x v="718"/>
    <x v="1"/>
    <s v="OK0002"/>
    <s v="Hyperchol 100 MG 12 KPS"/>
    <s v="Obat Kolesterol"/>
    <s v="OK0002|"/>
    <n v="4"/>
    <m/>
    <s v=""/>
    <s v="RS DQLab"/>
    <x v="1"/>
    <s v=""/>
    <s v=""/>
    <s v=""/>
    <n v="43442"/>
    <n v="173768"/>
  </r>
  <r>
    <s v="DQ-04654"/>
    <x v="719"/>
    <x v="1"/>
    <s v="OD0009"/>
    <s v="Sanmol 500 MG 4 Tablet"/>
    <s v="Obat Sakit Kepala &amp; Demam"/>
    <s v="OD0009|"/>
    <n v="20"/>
    <m/>
    <s v=""/>
    <s v="RS DQLab"/>
    <x v="1"/>
    <s v=""/>
    <s v=""/>
    <s v=""/>
    <n v="1619"/>
    <n v="32380"/>
  </r>
  <r>
    <s v="DQ-04655"/>
    <x v="719"/>
    <x v="1"/>
    <s v="OA0006"/>
    <s v="Dexteem Box Plus 100 Tablet"/>
    <s v="Obat Alergi"/>
    <s v="OA0006|"/>
    <n v="19"/>
    <m/>
    <s v=""/>
    <s v="RS DQLab"/>
    <x v="1"/>
    <s v=""/>
    <s v=""/>
    <s v=""/>
    <n v="25449"/>
    <n v="483531"/>
  </r>
  <r>
    <s v="DQ-04656"/>
    <x v="719"/>
    <x v="1"/>
    <s v="OD0011"/>
    <s v="Paramex Tablet / Obat"/>
    <s v="Obat Sakit Kepala &amp; Demam"/>
    <s v="OD0011|"/>
    <n v="174"/>
    <m/>
    <s v=""/>
    <s v="RS DQLab"/>
    <x v="1"/>
    <s v=""/>
    <s v=""/>
    <s v=""/>
    <n v="2586"/>
    <n v="449964"/>
  </r>
  <r>
    <s v="DQ-04657"/>
    <x v="719"/>
    <x v="1"/>
    <s v="OB0004"/>
    <s v="Lo Han Kuo Infusion 12"/>
    <s v="Obat Batuk &amp; Pilek"/>
    <s v="OB0004|"/>
    <n v="23"/>
    <m/>
    <s v=""/>
    <s v="RS DQLab"/>
    <x v="1"/>
    <s v=""/>
    <s v=""/>
    <s v=""/>
    <n v="24179"/>
    <n v="556117"/>
  </r>
  <r>
    <s v="DQ-04658"/>
    <x v="720"/>
    <x v="1"/>
    <s v="OD0008"/>
    <s v="Bodrex Extra"/>
    <s v="Obat Sakit Kepala &amp; Demam"/>
    <s v="OD0008|"/>
    <n v="51"/>
    <m/>
    <s v=""/>
    <s v="RS DQLab"/>
    <x v="1"/>
    <s v=""/>
    <s v=""/>
    <s v=""/>
    <n v="51753"/>
    <n v="2639403"/>
  </r>
  <r>
    <s v="DQ-04659"/>
    <x v="720"/>
    <x v="1"/>
    <s v="OH0005"/>
    <s v="Irbesartan"/>
    <s v="Obat Hipertensi"/>
    <s v="OH0005|"/>
    <n v="21"/>
    <m/>
    <s v=""/>
    <s v="RS DQLab"/>
    <x v="1"/>
    <s v=""/>
    <s v=""/>
    <s v=""/>
    <n v="109447"/>
    <n v="2298387"/>
  </r>
  <r>
    <s v="DQ-04660"/>
    <x v="720"/>
    <x v="1"/>
    <s v="OH0003"/>
    <s v="Candesartan Ogb Dexa"/>
    <s v="Obat Hipertensi"/>
    <s v="OH0003|"/>
    <n v="36"/>
    <m/>
    <s v=""/>
    <s v="RS DQLab"/>
    <x v="1"/>
    <s v=""/>
    <s v=""/>
    <s v=""/>
    <n v="5095"/>
    <n v="183420"/>
  </r>
  <r>
    <s v="DQ-04661"/>
    <x v="720"/>
    <x v="1"/>
    <s v="OA0006"/>
    <s v="Dexteem Box Plus 100 Tablet"/>
    <s v="Obat Alergi"/>
    <s v="OA0006|"/>
    <n v="14"/>
    <m/>
    <s v=""/>
    <s v="RS DQLab"/>
    <x v="1"/>
    <s v=""/>
    <s v=""/>
    <s v=""/>
    <n v="25449"/>
    <n v="356286"/>
  </r>
  <r>
    <s v="DQ-04662"/>
    <x v="720"/>
    <x v="1"/>
    <s v="OA0003"/>
    <s v="Acetylcysteine Mahakam 200 mg"/>
    <s v="Obat Alergi"/>
    <s v="OA0003|"/>
    <n v="66"/>
    <m/>
    <s v=""/>
    <s v="RS DQLab"/>
    <x v="1"/>
    <s v=""/>
    <s v=""/>
    <s v=""/>
    <n v="33330"/>
    <n v="2199780"/>
  </r>
  <r>
    <s v="DQ-04663"/>
    <x v="721"/>
    <x v="1"/>
    <s v="OD0008"/>
    <s v="Bodrex Extra"/>
    <s v="Obat Sakit Kepala &amp; Demam"/>
    <s v="OD0008|"/>
    <n v="73"/>
    <m/>
    <s v=""/>
    <s v="RS DQLab"/>
    <x v="1"/>
    <s v=""/>
    <s v=""/>
    <s v=""/>
    <n v="51753"/>
    <n v="3777969"/>
  </r>
  <r>
    <s v="DQ-04664"/>
    <x v="721"/>
    <x v="1"/>
    <s v="OA0005"/>
    <s v="Bedak Heroxyn 150 gr"/>
    <s v="Obat Alergi"/>
    <s v="OA0005|"/>
    <n v="1"/>
    <m/>
    <s v=""/>
    <s v="RS DQLab"/>
    <x v="1"/>
    <s v=""/>
    <s v=""/>
    <s v=""/>
    <n v="17170"/>
    <n v="17170"/>
  </r>
  <r>
    <s v="DQ-04665"/>
    <x v="721"/>
    <x v="1"/>
    <s v="OD0009"/>
    <s v="Sanmol 500 MG 4 Tablet"/>
    <s v="Obat Sakit Kepala &amp; Demam"/>
    <s v="OD0009|"/>
    <n v="183"/>
    <m/>
    <s v=""/>
    <s v="RS DQLab"/>
    <x v="1"/>
    <s v=""/>
    <s v=""/>
    <s v=""/>
    <n v="1619"/>
    <n v="296277"/>
  </r>
  <r>
    <s v="DQ-04666"/>
    <x v="721"/>
    <x v="1"/>
    <s v="OB0008"/>
    <s v="Konidin 4 Tablet"/>
    <s v="Obat Batuk &amp; Pilek"/>
    <s v="OB0008|"/>
    <n v="272"/>
    <m/>
    <s v=""/>
    <s v="RS DQLab"/>
    <x v="1"/>
    <s v=""/>
    <s v=""/>
    <s v=""/>
    <n v="2490"/>
    <n v="677280"/>
  </r>
  <r>
    <s v="DQ-04667"/>
    <x v="721"/>
    <x v="1"/>
    <s v="OD0010"/>
    <s v="Cilostazol Bernofarm"/>
    <s v="Obat Sakit Kepala &amp; Demam"/>
    <s v="OD0010|"/>
    <n v="13"/>
    <m/>
    <s v=""/>
    <s v="RS DQLab"/>
    <x v="1"/>
    <s v=""/>
    <s v=""/>
    <s v=""/>
    <n v="46223"/>
    <n v="600899"/>
  </r>
  <r>
    <s v="DQ-04668"/>
    <x v="721"/>
    <x v="1"/>
    <s v="OD0010"/>
    <s v="Cilostazol Bernofarm"/>
    <s v="Obat Sakit Kepala &amp; Demam"/>
    <s v="OD0010|"/>
    <n v="193"/>
    <m/>
    <s v=""/>
    <s v="RS DQLab"/>
    <x v="1"/>
    <s v=""/>
    <s v=""/>
    <s v=""/>
    <n v="46223"/>
    <n v="8921039"/>
  </r>
  <r>
    <s v="DQ-04669"/>
    <x v="722"/>
    <x v="1"/>
    <s v="OD0008"/>
    <s v="Bodrex Extra"/>
    <s v="Obat Sakit Kepala &amp; Demam"/>
    <s v="OD0008|"/>
    <n v="78"/>
    <m/>
    <s v=""/>
    <s v="RS DQLab"/>
    <x v="1"/>
    <s v=""/>
    <s v=""/>
    <s v=""/>
    <n v="51753"/>
    <n v="4036734"/>
  </r>
  <r>
    <s v="DQ-04670"/>
    <x v="722"/>
    <x v="1"/>
    <s v="OH0005"/>
    <s v="Irbesartan"/>
    <s v="Obat Hipertensi"/>
    <s v="OH0005|"/>
    <n v="33"/>
    <m/>
    <s v=""/>
    <s v="RS DQLab"/>
    <x v="1"/>
    <s v=""/>
    <s v=""/>
    <s v=""/>
    <n v="109447"/>
    <n v="3611751"/>
  </r>
  <r>
    <s v="DQ-04671"/>
    <x v="722"/>
    <x v="1"/>
    <s v="OA0006"/>
    <s v="Dexteem Box Plus 100 Tablet"/>
    <s v="Obat Alergi"/>
    <s v="OA0006|"/>
    <n v="138"/>
    <m/>
    <s v=""/>
    <s v="RS DQLab"/>
    <x v="1"/>
    <s v=""/>
    <s v=""/>
    <s v=""/>
    <n v="25449"/>
    <n v="3511962"/>
  </r>
  <r>
    <s v="DQ-04672"/>
    <x v="722"/>
    <x v="1"/>
    <s v="OA0003"/>
    <s v="Acetylcysteine Mahakam 200 mg"/>
    <s v="Obat Alergi"/>
    <s v="OA0003|"/>
    <n v="40"/>
    <m/>
    <s v=""/>
    <s v="RS DQLab"/>
    <x v="1"/>
    <s v=""/>
    <s v=""/>
    <s v=""/>
    <n v="33330"/>
    <n v="1333200"/>
  </r>
  <r>
    <s v="DQ-04673"/>
    <x v="722"/>
    <x v="1"/>
    <s v="OH0006"/>
    <s v="Irvell 150MG Box 20 Tablet"/>
    <s v="Obat Hipertensi"/>
    <s v="OH0006|"/>
    <n v="52"/>
    <m/>
    <s v=""/>
    <s v="RS DQLab"/>
    <x v="1"/>
    <s v=""/>
    <s v=""/>
    <s v=""/>
    <n v="146871"/>
    <n v="7637292"/>
  </r>
  <r>
    <s v="DQ-04674"/>
    <x v="723"/>
    <x v="1"/>
    <s v="OD0008"/>
    <s v="Bodrex Extra"/>
    <s v="Obat Sakit Kepala &amp; Demam"/>
    <s v="OD0008|"/>
    <n v="51"/>
    <m/>
    <s v=""/>
    <s v="RS DQLab"/>
    <x v="1"/>
    <s v=""/>
    <s v=""/>
    <s v=""/>
    <n v="51753"/>
    <n v="2639403"/>
  </r>
  <r>
    <s v="DQ-04675"/>
    <x v="723"/>
    <x v="1"/>
    <s v="OA0005"/>
    <s v="Bedak Heroxyn 150 gr"/>
    <s v="Obat Alergi"/>
    <s v="OA0005|"/>
    <n v="37"/>
    <m/>
    <s v=""/>
    <s v="RS DQLab"/>
    <x v="1"/>
    <s v=""/>
    <s v=""/>
    <s v=""/>
    <n v="17170"/>
    <n v="635290"/>
  </r>
  <r>
    <s v="DQ-04676"/>
    <x v="723"/>
    <x v="1"/>
    <s v="OA0005"/>
    <s v="Bedak Heroxyn 150 gr"/>
    <s v="Obat Alergi"/>
    <s v="OA0005|"/>
    <n v="13"/>
    <m/>
    <s v=""/>
    <s v="RS DQLab"/>
    <x v="1"/>
    <s v=""/>
    <s v=""/>
    <s v=""/>
    <n v="17170"/>
    <n v="223210"/>
  </r>
  <r>
    <s v="DQ-04677"/>
    <x v="723"/>
    <x v="1"/>
    <s v="OH0005"/>
    <s v="Irbesartan"/>
    <s v="Obat Hipertensi"/>
    <s v="OH0005|"/>
    <n v="39"/>
    <m/>
    <s v=""/>
    <s v="RS DQLab"/>
    <x v="1"/>
    <s v=""/>
    <s v=""/>
    <s v=""/>
    <n v="109447"/>
    <n v="4268433"/>
  </r>
  <r>
    <s v="DQ-04678"/>
    <x v="723"/>
    <x v="1"/>
    <s v="OA0006"/>
    <s v="Dexteem Box Plus 100 Tablet"/>
    <s v="Obat Alergi"/>
    <s v="OA0006|"/>
    <n v="6"/>
    <m/>
    <s v=""/>
    <s v="RS DQLab"/>
    <x v="1"/>
    <s v=""/>
    <s v=""/>
    <s v=""/>
    <n v="25449"/>
    <n v="152694"/>
  </r>
  <r>
    <s v="DQ-04679"/>
    <x v="723"/>
    <x v="1"/>
    <s v="OD0001"/>
    <s v="Koolfever"/>
    <s v="Obat Sakit Kepala &amp; Demam"/>
    <s v="OD0001|"/>
    <n v="157"/>
    <m/>
    <s v=""/>
    <s v="RS DQLab"/>
    <x v="1"/>
    <s v=""/>
    <s v=""/>
    <s v=""/>
    <n v="7620"/>
    <n v="1196340"/>
  </r>
  <r>
    <s v="DQ-04680"/>
    <x v="723"/>
    <x v="1"/>
    <s v="OD0005"/>
    <s v="Panadol Anak Tablet 1 Strip"/>
    <s v="Obat Sakit Kepala &amp; Demam"/>
    <s v="OD0005|"/>
    <n v="128"/>
    <m/>
    <s v=""/>
    <s v="RS DQLab"/>
    <x v="1"/>
    <s v=""/>
    <s v=""/>
    <s v=""/>
    <n v="25450"/>
    <n v="3257600"/>
  </r>
  <r>
    <s v="DQ-04681"/>
    <x v="724"/>
    <x v="1"/>
    <s v="OH0005"/>
    <s v="Irbesartan"/>
    <s v="Obat Hipertensi"/>
    <s v="OH0005|"/>
    <n v="48"/>
    <m/>
    <s v=""/>
    <s v="RS DQLab"/>
    <x v="1"/>
    <s v=""/>
    <s v=""/>
    <s v=""/>
    <n v="109447"/>
    <n v="5253456"/>
  </r>
  <r>
    <s v="DQ-04682"/>
    <x v="724"/>
    <x v="1"/>
    <s v="OH0005"/>
    <s v="Irbesartan"/>
    <s v="Obat Hipertensi"/>
    <s v="OH0005|"/>
    <n v="8"/>
    <m/>
    <s v=""/>
    <s v="RS DQLab"/>
    <x v="1"/>
    <s v=""/>
    <s v=""/>
    <s v=""/>
    <n v="109447"/>
    <n v="875576"/>
  </r>
  <r>
    <s v="DQ-04683"/>
    <x v="724"/>
    <x v="1"/>
    <s v="OT0001"/>
    <s v="Otilon Ear Drops 8 mL"/>
    <s v="Obat Telinga"/>
    <s v="OT0001|"/>
    <n v="42"/>
    <m/>
    <s v=""/>
    <s v="RS DQLab"/>
    <x v="1"/>
    <s v=""/>
    <s v=""/>
    <s v=""/>
    <n v="55935"/>
    <n v="2349270"/>
  </r>
  <r>
    <s v="DQ-04684"/>
    <x v="724"/>
    <x v="1"/>
    <s v="OB0006"/>
    <s v="Ultraflu Box Isi 25 Strip"/>
    <s v="Obat Batuk &amp; Pilek"/>
    <s v="OB0006|"/>
    <n v="25"/>
    <m/>
    <s v=""/>
    <s v="RS DQLab"/>
    <x v="1"/>
    <s v=""/>
    <s v=""/>
    <s v=""/>
    <n v="73805"/>
    <n v="1845125"/>
  </r>
  <r>
    <s v="DQ-04685"/>
    <x v="724"/>
    <x v="1"/>
    <s v="OA0004"/>
    <s v="Bisoprolol Ogb Dexa"/>
    <s v="Obat Alergi"/>
    <s v="OA0004|"/>
    <n v="5"/>
    <m/>
    <s v=""/>
    <s v="RS DQLab"/>
    <x v="1"/>
    <s v=""/>
    <s v=""/>
    <s v=""/>
    <n v="10180"/>
    <n v="50900"/>
  </r>
  <r>
    <s v="DQ-04686"/>
    <x v="725"/>
    <x v="1"/>
    <s v="OB0002"/>
    <s v="Decolsen 1 Strip 4 Tablet"/>
    <s v="Obat Batuk &amp; Pilek"/>
    <s v="OB0002|"/>
    <n v="38"/>
    <m/>
    <s v=""/>
    <s v="RS DQLab"/>
    <x v="1"/>
    <s v=""/>
    <s v=""/>
    <s v=""/>
    <n v="2915"/>
    <n v="110770"/>
  </r>
  <r>
    <s v="DQ-04687"/>
    <x v="725"/>
    <x v="1"/>
    <s v="OH0005"/>
    <s v="Irbesartan"/>
    <s v="Obat Hipertensi"/>
    <s v="OH0005|"/>
    <n v="2"/>
    <m/>
    <s v=""/>
    <s v="RS DQLab"/>
    <x v="1"/>
    <s v=""/>
    <s v=""/>
    <s v=""/>
    <n v="109447"/>
    <n v="218894"/>
  </r>
  <r>
    <s v="DQ-04688"/>
    <x v="725"/>
    <x v="1"/>
    <s v="OT0001"/>
    <s v="Otilon Ear Drops 8 mL"/>
    <s v="Obat Telinga"/>
    <s v="OT0001|"/>
    <n v="2"/>
    <m/>
    <s v=""/>
    <s v="RS DQLab"/>
    <x v="1"/>
    <s v=""/>
    <s v=""/>
    <s v=""/>
    <n v="55935"/>
    <n v="111870"/>
  </r>
  <r>
    <s v="DQ-04689"/>
    <x v="725"/>
    <x v="1"/>
    <s v="OA0006"/>
    <s v="Dexteem Box Plus 100 Tablet"/>
    <s v="Obat Alergi"/>
    <s v="OA0006|"/>
    <n v="124"/>
    <m/>
    <s v=""/>
    <s v="RS DQLab"/>
    <x v="1"/>
    <s v=""/>
    <s v=""/>
    <s v=""/>
    <n v="25449"/>
    <n v="3155676"/>
  </r>
  <r>
    <s v="DQ-04690"/>
    <x v="725"/>
    <x v="1"/>
    <s v="OA0004"/>
    <s v="Bisoprolol Ogb Dexa"/>
    <s v="Obat Alergi"/>
    <s v="OA0004|"/>
    <n v="61"/>
    <m/>
    <s v=""/>
    <s v="RS DQLab"/>
    <x v="1"/>
    <s v=""/>
    <s v=""/>
    <s v=""/>
    <n v="10180"/>
    <n v="620980"/>
  </r>
  <r>
    <s v="DQ-04691"/>
    <x v="725"/>
    <x v="1"/>
    <s v="OB0007"/>
    <s v="Vicks Inhaler 0.5 mL"/>
    <s v="Obat Batuk &amp; Pilek"/>
    <s v="OB0007|"/>
    <n v="22"/>
    <m/>
    <s v=""/>
    <s v="RS DQLab"/>
    <x v="1"/>
    <s v=""/>
    <s v=""/>
    <s v=""/>
    <n v="16430"/>
    <n v="361460"/>
  </r>
  <r>
    <s v="DQ-04692"/>
    <x v="725"/>
    <x v="1"/>
    <s v="OD0006"/>
    <s v="Proris Ibuprofen"/>
    <s v="Obat Sakit Kepala &amp; Demam"/>
    <s v="OD0006|"/>
    <n v="201"/>
    <m/>
    <s v=""/>
    <s v="RS DQLab"/>
    <x v="1"/>
    <s v=""/>
    <s v=""/>
    <s v=""/>
    <n v="25275"/>
    <n v="5080275"/>
  </r>
  <r>
    <s v="DQ-04693"/>
    <x v="726"/>
    <x v="1"/>
    <s v="OB0008"/>
    <s v="Konidin 4 Tablet"/>
    <s v="Obat Batuk &amp; Pilek"/>
    <s v="OB0008|"/>
    <n v="30"/>
    <m/>
    <s v=""/>
    <s v="RS DQLab"/>
    <x v="1"/>
    <s v=""/>
    <s v=""/>
    <s v=""/>
    <n v="2490"/>
    <n v="74700"/>
  </r>
  <r>
    <s v="DQ-04694"/>
    <x v="727"/>
    <x v="1"/>
    <s v="OH0005"/>
    <s v="Irbesartan"/>
    <s v="Obat Hipertensi"/>
    <s v="OH0005|"/>
    <n v="43"/>
    <m/>
    <s v=""/>
    <s v="RS DQLab"/>
    <x v="1"/>
    <s v=""/>
    <s v=""/>
    <s v=""/>
    <n v="109447"/>
    <n v="4706221"/>
  </r>
  <r>
    <s v="DQ-04695"/>
    <x v="727"/>
    <x v="1"/>
    <s v="OT0001"/>
    <s v="Otilon Ear Drops 8 mL"/>
    <s v="Obat Telinga"/>
    <s v="OT0001|"/>
    <n v="44"/>
    <m/>
    <s v=""/>
    <s v="RS DQLab"/>
    <x v="1"/>
    <s v=""/>
    <s v=""/>
    <s v=""/>
    <n v="55935"/>
    <n v="2461140"/>
  </r>
  <r>
    <s v="DQ-04696"/>
    <x v="727"/>
    <x v="1"/>
    <s v="OD0001"/>
    <s v="Koolfever"/>
    <s v="Obat Sakit Kepala &amp; Demam"/>
    <s v="OD0001|"/>
    <n v="26"/>
    <m/>
    <s v=""/>
    <s v="RS DQLab"/>
    <x v="1"/>
    <s v=""/>
    <s v=""/>
    <s v=""/>
    <n v="7620"/>
    <n v="198120"/>
  </r>
  <r>
    <s v="DQ-04697"/>
    <x v="727"/>
    <x v="1"/>
    <s v="OA0004"/>
    <s v="Bisoprolol Ogb Dexa"/>
    <s v="Obat Alergi"/>
    <s v="OA0004|"/>
    <n v="598"/>
    <m/>
    <s v=""/>
    <s v="RS DQLab"/>
    <x v="1"/>
    <s v=""/>
    <s v=""/>
    <s v=""/>
    <n v="10180"/>
    <n v="6087640"/>
  </r>
  <r>
    <s v="DQ-04698"/>
    <x v="728"/>
    <x v="1"/>
    <s v="OB0002"/>
    <s v="Decolsen 1 Strip 4 Tablet"/>
    <s v="Obat Batuk &amp; Pilek"/>
    <s v="OB0002|"/>
    <n v="1"/>
    <m/>
    <s v=""/>
    <s v="RS DQLab"/>
    <x v="1"/>
    <s v=""/>
    <s v=""/>
    <s v=""/>
    <n v="2915"/>
    <n v="2915"/>
  </r>
  <r>
    <s v="DQ-04699"/>
    <x v="728"/>
    <x v="1"/>
    <s v="OB0002"/>
    <s v="Decolsen 1 Strip 4 Tablet"/>
    <s v="Obat Batuk &amp; Pilek"/>
    <s v="OB0002|"/>
    <n v="16"/>
    <m/>
    <s v=""/>
    <s v="RS DQLab"/>
    <x v="1"/>
    <s v=""/>
    <s v=""/>
    <s v=""/>
    <n v="2915"/>
    <n v="46640"/>
  </r>
  <r>
    <s v="DQ-04700"/>
    <x v="728"/>
    <x v="1"/>
    <s v="OD0008"/>
    <s v="Bodrex Extra"/>
    <s v="Obat Sakit Kepala &amp; Demam"/>
    <s v="OD0008|"/>
    <n v="9"/>
    <m/>
    <s v=""/>
    <s v="RS DQLab"/>
    <x v="1"/>
    <s v=""/>
    <s v=""/>
    <s v=""/>
    <n v="51753"/>
    <n v="465777"/>
  </r>
  <r>
    <s v="DQ-04701"/>
    <x v="728"/>
    <x v="1"/>
    <s v="OD0008"/>
    <s v="Bodrex Extra"/>
    <s v="Obat Sakit Kepala &amp; Demam"/>
    <s v="OD0008|"/>
    <n v="2"/>
    <m/>
    <s v=""/>
    <s v="RS DQLab"/>
    <x v="1"/>
    <s v=""/>
    <s v=""/>
    <s v=""/>
    <n v="51753"/>
    <n v="103506"/>
  </r>
  <r>
    <s v="DQ-04702"/>
    <x v="728"/>
    <x v="1"/>
    <s v="OD0008"/>
    <s v="Bodrex Extra"/>
    <s v="Obat Sakit Kepala &amp; Demam"/>
    <s v="OD0008|"/>
    <n v="60"/>
    <m/>
    <s v=""/>
    <s v="RS DQLab"/>
    <x v="1"/>
    <s v=""/>
    <s v=""/>
    <s v=""/>
    <n v="51753"/>
    <n v="3105180"/>
  </r>
  <r>
    <s v="DQ-04703"/>
    <x v="728"/>
    <x v="1"/>
    <s v="OA0005"/>
    <s v="Bedak Heroxyn 150 gr"/>
    <s v="Obat Alergi"/>
    <s v="OA0005|"/>
    <n v="34"/>
    <m/>
    <s v=""/>
    <s v="RS DQLab"/>
    <x v="1"/>
    <s v=""/>
    <s v=""/>
    <s v=""/>
    <n v="17170"/>
    <n v="583780"/>
  </r>
  <r>
    <s v="DQ-04704"/>
    <x v="728"/>
    <x v="1"/>
    <s v="OD0009"/>
    <s v="Sanmol 500 MG 4 Tablet"/>
    <s v="Obat Sakit Kepala &amp; Demam"/>
    <s v="OD0009|"/>
    <n v="12"/>
    <m/>
    <s v=""/>
    <s v="RS DQLab"/>
    <x v="1"/>
    <s v=""/>
    <s v=""/>
    <s v=""/>
    <n v="1619"/>
    <n v="19428"/>
  </r>
  <r>
    <s v="DQ-04705"/>
    <x v="728"/>
    <x v="1"/>
    <s v="OD0009"/>
    <s v="Sanmol 500 MG 4 Tablet"/>
    <s v="Obat Sakit Kepala &amp; Demam"/>
    <s v="OD0009|"/>
    <n v="50"/>
    <m/>
    <s v=""/>
    <s v="RS DQLab"/>
    <x v="1"/>
    <s v=""/>
    <s v=""/>
    <s v=""/>
    <n v="1619"/>
    <n v="80950"/>
  </r>
  <r>
    <s v="DQ-04706"/>
    <x v="728"/>
    <x v="1"/>
    <s v="OT0001"/>
    <s v="Otilon Ear Drops 8 mL"/>
    <s v="Obat Telinga"/>
    <s v="OT0001|"/>
    <n v="29"/>
    <m/>
    <s v=""/>
    <s v="RS DQLab"/>
    <x v="1"/>
    <s v=""/>
    <s v=""/>
    <s v=""/>
    <n v="55935"/>
    <n v="1622115"/>
  </r>
  <r>
    <s v="DQ-04707"/>
    <x v="728"/>
    <x v="1"/>
    <s v="OD0007"/>
    <s v="Sanmol Paracetamol"/>
    <s v="Obat Sakit Kepala &amp; Demam"/>
    <s v="OD0007|"/>
    <n v="28"/>
    <m/>
    <s v=""/>
    <s v="RS DQLab"/>
    <x v="1"/>
    <s v=""/>
    <s v=""/>
    <s v=""/>
    <n v="16261"/>
    <n v="455308"/>
  </r>
  <r>
    <s v="DQ-04708"/>
    <x v="728"/>
    <x v="1"/>
    <s v="OK0002"/>
    <s v="Hyperchol 100 MG 12 KPS"/>
    <s v="Obat Kolesterol"/>
    <s v="OK0002|"/>
    <n v="6"/>
    <m/>
    <s v=""/>
    <s v="RS DQLab"/>
    <x v="1"/>
    <s v=""/>
    <s v=""/>
    <s v=""/>
    <n v="43442"/>
    <n v="260652"/>
  </r>
  <r>
    <s v="DQ-04709"/>
    <x v="728"/>
    <x v="1"/>
    <s v="OA0001"/>
    <s v="Ozen 10 MG Blister"/>
    <s v="Obat Alergi"/>
    <s v="OA0001|"/>
    <n v="108"/>
    <m/>
    <s v=""/>
    <s v="RS DQLab"/>
    <x v="1"/>
    <s v=""/>
    <s v=""/>
    <s v=""/>
    <n v="18816"/>
    <n v="2032128"/>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09">
  <r>
    <s v="DQ-00001"/>
    <x v="0"/>
    <x v="0"/>
    <s v="OA0001"/>
    <x v="0"/>
    <x v="0"/>
    <s v="OA0001|DQLab-14"/>
    <n v="1000"/>
    <s v="DQLab-14"/>
    <x v="0"/>
    <m/>
    <x v="0"/>
    <n v="28"/>
    <n v="17494"/>
    <n v="17494000"/>
    <s v=""/>
    <s v=""/>
    <n v="0.5"/>
  </r>
  <r>
    <s v="DQ-00002"/>
    <x v="0"/>
    <x v="0"/>
    <s v="OA0003"/>
    <x v="1"/>
    <x v="0"/>
    <s v="OA0003|DQLab-02"/>
    <n v="2000"/>
    <s v="DQLab-02"/>
    <x v="1"/>
    <m/>
    <x v="0"/>
    <n v="14"/>
    <n v="31350"/>
    <n v="62700000"/>
    <s v=""/>
    <s v=""/>
    <n v="0.5"/>
  </r>
  <r>
    <s v="DQ-00003"/>
    <x v="0"/>
    <x v="0"/>
    <s v="OA0004"/>
    <x v="2"/>
    <x v="0"/>
    <s v="OA0004|DQLab-13"/>
    <n v="3000"/>
    <s v="DQLab-13"/>
    <x v="2"/>
    <m/>
    <x v="0"/>
    <n v="14"/>
    <n v="9800"/>
    <n v="29400000"/>
    <s v=""/>
    <s v=""/>
    <n v="0.5"/>
  </r>
  <r>
    <s v="DQ-00004"/>
    <x v="0"/>
    <x v="0"/>
    <s v="OA0005"/>
    <x v="3"/>
    <x v="0"/>
    <s v="OA0005|DQLab-10"/>
    <n v="2000"/>
    <s v="DQLab-10"/>
    <x v="3"/>
    <m/>
    <x v="0"/>
    <n v="21"/>
    <n v="16272"/>
    <n v="32544000"/>
    <s v=""/>
    <s v=""/>
    <n v="0.33333333333333331"/>
  </r>
  <r>
    <s v="DQ-00005"/>
    <x v="0"/>
    <x v="0"/>
    <s v="OA0006"/>
    <x v="4"/>
    <x v="0"/>
    <s v="OA0006|DQLab-01"/>
    <n v="1000"/>
    <s v="DQLab-01"/>
    <x v="4"/>
    <m/>
    <x v="0"/>
    <n v="14"/>
    <n v="24562"/>
    <n v="24562000"/>
    <s v=""/>
    <s v=""/>
    <n v="0.2"/>
  </r>
  <r>
    <s v="DQ-00006"/>
    <x v="0"/>
    <x v="0"/>
    <s v="OB0001"/>
    <x v="5"/>
    <x v="1"/>
    <s v="OB0001|DQLab-08"/>
    <n v="2000"/>
    <s v="DQLab-08"/>
    <x v="5"/>
    <m/>
    <x v="0"/>
    <n v="14"/>
    <n v="2185"/>
    <n v="4370000"/>
    <s v=""/>
    <s v=""/>
    <n v="0.5"/>
  </r>
  <r>
    <s v="DQ-00007"/>
    <x v="0"/>
    <x v="0"/>
    <s v="OB0002"/>
    <x v="6"/>
    <x v="1"/>
    <s v="OB0002|DQLab-01"/>
    <n v="3000"/>
    <s v="DQLab-01"/>
    <x v="4"/>
    <m/>
    <x v="0"/>
    <n v="21"/>
    <n v="2713"/>
    <n v="8139000"/>
    <s v=""/>
    <s v=""/>
    <n v="0.33333333333333331"/>
  </r>
  <r>
    <s v="DQ-00008"/>
    <x v="0"/>
    <x v="0"/>
    <s v="OB0004"/>
    <x v="7"/>
    <x v="1"/>
    <s v="OB0004|DQLab-06"/>
    <n v="2000"/>
    <s v="DQLab-06"/>
    <x v="6"/>
    <m/>
    <x v="0"/>
    <n v="14"/>
    <n v="22676"/>
    <n v="45352000"/>
    <s v=""/>
    <s v=""/>
    <n v="0.33333333333333331"/>
  </r>
  <r>
    <s v="DQ-00009"/>
    <x v="0"/>
    <x v="0"/>
    <s v="OB0006"/>
    <x v="8"/>
    <x v="1"/>
    <s v="OB0006|DQLab-12"/>
    <n v="2000"/>
    <s v="DQLab-12"/>
    <x v="7"/>
    <m/>
    <x v="0"/>
    <n v="28"/>
    <n v="71775"/>
    <n v="143550000"/>
    <s v=""/>
    <s v=""/>
    <n v="0.2"/>
  </r>
  <r>
    <s v="DQ-00010"/>
    <x v="0"/>
    <x v="0"/>
    <s v="OB0007"/>
    <x v="9"/>
    <x v="1"/>
    <s v="OB0007|DQLab-01"/>
    <n v="2000"/>
    <s v="DQLab-01"/>
    <x v="4"/>
    <m/>
    <x v="0"/>
    <n v="7"/>
    <n v="15670"/>
    <n v="31340000"/>
    <s v=""/>
    <s v=""/>
    <n v="0.5"/>
  </r>
  <r>
    <s v="DQ-00011"/>
    <x v="0"/>
    <x v="0"/>
    <s v="OB0008"/>
    <x v="10"/>
    <x v="1"/>
    <s v="OB0008|DQLab-02"/>
    <n v="1000"/>
    <s v="DQLab-02"/>
    <x v="1"/>
    <m/>
    <x v="0"/>
    <n v="7"/>
    <n v="2312"/>
    <n v="2312000"/>
    <s v=""/>
    <s v=""/>
    <n v="0.33333333333333331"/>
  </r>
  <r>
    <s v="DQ-00012"/>
    <x v="0"/>
    <x v="0"/>
    <s v="OD0001"/>
    <x v="11"/>
    <x v="2"/>
    <s v="OD0001|DQLab-05"/>
    <n v="2000"/>
    <s v="DQLab-05"/>
    <x v="8"/>
    <m/>
    <x v="0"/>
    <n v="28"/>
    <n v="7125"/>
    <n v="14250000"/>
    <s v=""/>
    <s v=""/>
    <n v="0.33333333333333331"/>
  </r>
  <r>
    <s v="DQ-00013"/>
    <x v="0"/>
    <x v="0"/>
    <s v="OD0002"/>
    <x v="12"/>
    <x v="2"/>
    <s v="OD0002|DQLab-07"/>
    <n v="1000"/>
    <s v="DQLab-07"/>
    <x v="9"/>
    <m/>
    <x v="0"/>
    <n v="14"/>
    <n v="92400"/>
    <n v="92400000"/>
    <s v=""/>
    <s v=""/>
    <n v="1"/>
  </r>
  <r>
    <s v="DQ-00014"/>
    <x v="0"/>
    <x v="0"/>
    <s v="OD0005"/>
    <x v="13"/>
    <x v="2"/>
    <s v="OD0005|DQLab-16"/>
    <n v="1000"/>
    <s v="DQLab-16"/>
    <x v="10"/>
    <m/>
    <x v="0"/>
    <n v="7"/>
    <n v="23750"/>
    <n v="23750000"/>
    <s v=""/>
    <s v=""/>
    <n v="0.2"/>
  </r>
  <r>
    <s v="DQ-00015"/>
    <x v="0"/>
    <x v="0"/>
    <s v="OD0006"/>
    <x v="14"/>
    <x v="2"/>
    <s v="OD0006|DQLab-16"/>
    <n v="2000"/>
    <s v="DQLab-16"/>
    <x v="10"/>
    <m/>
    <x v="0"/>
    <n v="28"/>
    <n v="23750"/>
    <n v="47500000"/>
    <s v=""/>
    <s v=""/>
    <n v="0.2"/>
  </r>
  <r>
    <s v="DQ-00016"/>
    <x v="0"/>
    <x v="0"/>
    <s v="OD0007"/>
    <x v="15"/>
    <x v="2"/>
    <s v="OD0007|DQLab-06"/>
    <n v="2000"/>
    <s v="DQLab-06"/>
    <x v="6"/>
    <m/>
    <x v="0"/>
    <n v="28"/>
    <n v="15456"/>
    <n v="30912000"/>
    <s v=""/>
    <s v=""/>
    <n v="1"/>
  </r>
  <r>
    <s v="DQ-00017"/>
    <x v="0"/>
    <x v="0"/>
    <s v="OD0008"/>
    <x v="16"/>
    <x v="2"/>
    <s v="OD0008|DQLab-09"/>
    <n v="2000"/>
    <s v="DQLab-09"/>
    <x v="11"/>
    <m/>
    <x v="0"/>
    <n v="7"/>
    <n v="52820"/>
    <n v="105640000"/>
    <s v=""/>
    <s v=""/>
    <n v="0.2"/>
  </r>
  <r>
    <s v="DQ-00018"/>
    <x v="0"/>
    <x v="0"/>
    <s v="OD0009"/>
    <x v="17"/>
    <x v="2"/>
    <s v="OD0009|DQLab-10"/>
    <n v="1000"/>
    <s v="DQLab-10"/>
    <x v="3"/>
    <m/>
    <x v="0"/>
    <n v="28"/>
    <n v="1520"/>
    <n v="1520000"/>
    <s v=""/>
    <s v=""/>
    <n v="0.33333333333333331"/>
  </r>
  <r>
    <s v="DQ-00019"/>
    <x v="0"/>
    <x v="0"/>
    <s v="OD0010"/>
    <x v="18"/>
    <x v="2"/>
    <s v="OD0010|DQLab-12"/>
    <n v="1000"/>
    <s v="DQLab-12"/>
    <x v="7"/>
    <m/>
    <x v="0"/>
    <n v="28"/>
    <n v="45905"/>
    <n v="45905000"/>
    <s v=""/>
    <s v=""/>
    <n v="0.5"/>
  </r>
  <r>
    <s v="DQ-00020"/>
    <x v="0"/>
    <x v="0"/>
    <s v="OD0011"/>
    <x v="19"/>
    <x v="2"/>
    <s v="OD0011|DQLab-03"/>
    <n v="2000"/>
    <s v="DQLab-03"/>
    <x v="12"/>
    <m/>
    <x v="0"/>
    <n v="28"/>
    <n v="2560"/>
    <n v="5120000"/>
    <s v=""/>
    <s v=""/>
    <n v="0.33333333333333331"/>
  </r>
  <r>
    <s v="DQ-00021"/>
    <x v="0"/>
    <x v="0"/>
    <s v="OH0001"/>
    <x v="20"/>
    <x v="3"/>
    <s v="OH0001|DQLab-15"/>
    <n v="2000"/>
    <s v="DQLab-15"/>
    <x v="13"/>
    <m/>
    <x v="0"/>
    <n v="14"/>
    <n v="94000"/>
    <n v="188000000"/>
    <s v=""/>
    <s v=""/>
    <n v="1"/>
  </r>
  <r>
    <s v="DQ-00022"/>
    <x v="0"/>
    <x v="0"/>
    <s v="OH0002"/>
    <x v="21"/>
    <x v="3"/>
    <s v="OH0002|DQLab-11"/>
    <n v="1000"/>
    <s v="DQLab-11"/>
    <x v="14"/>
    <m/>
    <x v="0"/>
    <n v="7"/>
    <n v="99960"/>
    <n v="99960000"/>
    <s v=""/>
    <s v=""/>
    <n v="0.5"/>
  </r>
  <r>
    <s v="DQ-00023"/>
    <x v="0"/>
    <x v="0"/>
    <s v="OH0003"/>
    <x v="22"/>
    <x v="3"/>
    <s v="OH0003|DQLab-16"/>
    <n v="1000"/>
    <s v="DQLab-16"/>
    <x v="10"/>
    <m/>
    <x v="0"/>
    <n v="28"/>
    <n v="4700"/>
    <n v="4700000"/>
    <s v=""/>
    <s v=""/>
    <n v="0.25"/>
  </r>
  <r>
    <s v="DQ-00024"/>
    <x v="0"/>
    <x v="0"/>
    <s v="OH0004"/>
    <x v="23"/>
    <x v="3"/>
    <s v="OH0004|DQLab-09"/>
    <n v="2000"/>
    <s v="DQLab-09"/>
    <x v="11"/>
    <m/>
    <x v="0"/>
    <n v="21"/>
    <n v="7019"/>
    <n v="14038000"/>
    <s v=""/>
    <s v=""/>
    <n v="0.5"/>
  </r>
  <r>
    <s v="DQ-00025"/>
    <x v="0"/>
    <x v="0"/>
    <s v="OH0005"/>
    <x v="24"/>
    <x v="3"/>
    <s v="OH0005|DQLab-09"/>
    <n v="1000"/>
    <s v="DQLab-09"/>
    <x v="11"/>
    <m/>
    <x v="0"/>
    <n v="21"/>
    <n v="107706"/>
    <n v="107706000"/>
    <s v=""/>
    <s v=""/>
    <n v="0.33333333333333331"/>
  </r>
  <r>
    <s v="DQ-00026"/>
    <x v="0"/>
    <x v="0"/>
    <s v="OH0006"/>
    <x v="25"/>
    <x v="3"/>
    <s v="OH0006|DQLab-16"/>
    <n v="1000"/>
    <s v="DQLab-16"/>
    <x v="10"/>
    <m/>
    <x v="0"/>
    <n v="14"/>
    <n v="136791"/>
    <n v="136791000"/>
    <s v=""/>
    <s v=""/>
    <n v="0.2"/>
  </r>
  <r>
    <s v="DQ-00027"/>
    <x v="0"/>
    <x v="0"/>
    <s v="OH0007"/>
    <x v="26"/>
    <x v="3"/>
    <s v="OH0007|DQLab-10"/>
    <n v="200"/>
    <s v="DQLab-10"/>
    <x v="3"/>
    <m/>
    <x v="0"/>
    <n v="21"/>
    <n v="29400"/>
    <n v="5880000"/>
    <s v=""/>
    <s v=""/>
    <n v="1"/>
  </r>
  <r>
    <s v="DQ-00028"/>
    <x v="0"/>
    <x v="0"/>
    <s v="OK0001"/>
    <x v="27"/>
    <x v="4"/>
    <s v="OK0001|DQLab-03"/>
    <n v="200"/>
    <s v="DQLab-03"/>
    <x v="12"/>
    <m/>
    <x v="0"/>
    <n v="21"/>
    <n v="6222"/>
    <n v="1244400"/>
    <s v=""/>
    <s v=""/>
    <n v="1"/>
  </r>
  <r>
    <s v="DQ-00029"/>
    <x v="0"/>
    <x v="0"/>
    <s v="OK0002"/>
    <x v="28"/>
    <x v="4"/>
    <s v="OK0002|DQLab-12"/>
    <n v="2000"/>
    <s v="DQLab-12"/>
    <x v="7"/>
    <m/>
    <x v="0"/>
    <n v="7"/>
    <n v="40232"/>
    <n v="80464000"/>
    <s v=""/>
    <s v=""/>
    <n v="0.25"/>
  </r>
  <r>
    <s v="DQ-00030"/>
    <x v="0"/>
    <x v="0"/>
    <s v="OK0003"/>
    <x v="29"/>
    <x v="4"/>
    <s v="OK0003|DQLab-01"/>
    <n v="500"/>
    <s v="DQLab-01"/>
    <x v="4"/>
    <m/>
    <x v="0"/>
    <n v="14"/>
    <n v="53485"/>
    <n v="26742500"/>
    <s v=""/>
    <s v=""/>
    <n v="1"/>
  </r>
  <r>
    <s v="DQ-00031"/>
    <x v="0"/>
    <x v="0"/>
    <s v="OT0001"/>
    <x v="30"/>
    <x v="5"/>
    <s v="OT0001|DQLab-02"/>
    <n v="1000"/>
    <s v="DQLab-02"/>
    <x v="1"/>
    <m/>
    <x v="0"/>
    <n v="28"/>
    <n v="52800"/>
    <n v="52800000"/>
    <s v=""/>
    <s v=""/>
    <n v="0.25"/>
  </r>
  <r>
    <s v="DQ-00032"/>
    <x v="1"/>
    <x v="0"/>
    <s v="OB0002"/>
    <x v="6"/>
    <x v="1"/>
    <s v="OB0002|"/>
    <n v="53"/>
    <m/>
    <x v="15"/>
    <s v="RS DQLab"/>
    <x v="1"/>
    <s v=""/>
    <s v=""/>
    <s v=""/>
    <n v="2886"/>
    <n v="152958"/>
    <s v=""/>
  </r>
  <r>
    <s v="DQ-00033"/>
    <x v="1"/>
    <x v="0"/>
    <s v="OA0005"/>
    <x v="3"/>
    <x v="0"/>
    <s v="OA0005|"/>
    <n v="2"/>
    <m/>
    <x v="15"/>
    <s v="RS DQLab"/>
    <x v="1"/>
    <s v=""/>
    <s v=""/>
    <s v=""/>
    <n v="16950"/>
    <n v="33900"/>
    <s v=""/>
  </r>
  <r>
    <s v="DQ-00034"/>
    <x v="1"/>
    <x v="0"/>
    <s v="OA0005"/>
    <x v="3"/>
    <x v="0"/>
    <s v="OA0005|"/>
    <n v="77"/>
    <m/>
    <x v="15"/>
    <s v="RS DQLab"/>
    <x v="1"/>
    <s v=""/>
    <s v=""/>
    <s v=""/>
    <n v="16950"/>
    <n v="1305150"/>
    <s v=""/>
  </r>
  <r>
    <s v="DQ-00035"/>
    <x v="1"/>
    <x v="0"/>
    <s v="OH0005"/>
    <x v="24"/>
    <x v="3"/>
    <s v="OH0005|"/>
    <n v="47"/>
    <m/>
    <x v="15"/>
    <s v="RS DQLab"/>
    <x v="1"/>
    <s v=""/>
    <s v=""/>
    <s v=""/>
    <n v="108794"/>
    <n v="5113318"/>
    <s v=""/>
  </r>
  <r>
    <s v="DQ-00036"/>
    <x v="1"/>
    <x v="0"/>
    <s v="OD0009"/>
    <x v="17"/>
    <x v="2"/>
    <s v="OD0009|"/>
    <n v="30"/>
    <m/>
    <x v="15"/>
    <s v="RS DQLab"/>
    <x v="1"/>
    <s v=""/>
    <s v=""/>
    <s v=""/>
    <n v="1600"/>
    <n v="48000"/>
    <s v=""/>
  </r>
  <r>
    <s v="DQ-00037"/>
    <x v="1"/>
    <x v="0"/>
    <s v="OA0006"/>
    <x v="4"/>
    <x v="0"/>
    <s v="OA0006|"/>
    <n v="5"/>
    <m/>
    <x v="15"/>
    <s v="RS DQLab"/>
    <x v="1"/>
    <s v=""/>
    <s v=""/>
    <s v=""/>
    <n v="25322"/>
    <n v="126610"/>
    <s v=""/>
  </r>
  <r>
    <s v="DQ-00038"/>
    <x v="1"/>
    <x v="0"/>
    <s v="OD0001"/>
    <x v="11"/>
    <x v="2"/>
    <s v="OD0001|"/>
    <n v="84"/>
    <m/>
    <x v="15"/>
    <s v="RS DQLab"/>
    <x v="1"/>
    <s v=""/>
    <s v=""/>
    <s v=""/>
    <n v="7500"/>
    <n v="630000"/>
    <s v=""/>
  </r>
  <r>
    <s v="DQ-00039"/>
    <x v="1"/>
    <x v="0"/>
    <s v="OD0001"/>
    <x v="11"/>
    <x v="2"/>
    <s v="OD0001|"/>
    <n v="6"/>
    <m/>
    <x v="15"/>
    <s v="RS DQLab"/>
    <x v="1"/>
    <s v=""/>
    <s v=""/>
    <s v=""/>
    <n v="7500"/>
    <n v="45000"/>
    <s v=""/>
  </r>
  <r>
    <s v="DQ-00040"/>
    <x v="1"/>
    <x v="0"/>
    <s v="OB0007"/>
    <x v="9"/>
    <x v="1"/>
    <s v="OB0007|"/>
    <n v="116"/>
    <m/>
    <x v="15"/>
    <s v="RS DQLab"/>
    <x v="1"/>
    <s v=""/>
    <s v=""/>
    <s v=""/>
    <n v="16155"/>
    <n v="1873980"/>
    <s v=""/>
  </r>
  <r>
    <s v="DQ-00041"/>
    <x v="1"/>
    <x v="0"/>
    <s v="OD0006"/>
    <x v="14"/>
    <x v="2"/>
    <s v="OD0006|"/>
    <n v="136"/>
    <m/>
    <x v="15"/>
    <s v="RS DQLab"/>
    <x v="1"/>
    <s v=""/>
    <s v=""/>
    <s v=""/>
    <n v="25000"/>
    <n v="3400000"/>
    <s v=""/>
  </r>
  <r>
    <s v="DQ-00042"/>
    <x v="2"/>
    <x v="0"/>
    <s v="OB0002"/>
    <x v="6"/>
    <x v="1"/>
    <s v="OB0002|"/>
    <n v="62"/>
    <m/>
    <x v="15"/>
    <s v="RS DQLab"/>
    <x v="1"/>
    <s v=""/>
    <s v=""/>
    <s v=""/>
    <n v="2886"/>
    <n v="178932"/>
    <s v=""/>
  </r>
  <r>
    <s v="DQ-00043"/>
    <x v="2"/>
    <x v="0"/>
    <s v="OB0002"/>
    <x v="6"/>
    <x v="1"/>
    <s v="OB0002|"/>
    <n v="37"/>
    <m/>
    <x v="15"/>
    <s v="RS DQLab"/>
    <x v="1"/>
    <s v=""/>
    <s v=""/>
    <s v=""/>
    <n v="2886"/>
    <n v="106782"/>
    <s v=""/>
  </r>
  <r>
    <s v="DQ-00044"/>
    <x v="2"/>
    <x v="0"/>
    <s v="OA0005"/>
    <x v="3"/>
    <x v="0"/>
    <s v="OA0005|"/>
    <n v="41"/>
    <m/>
    <x v="15"/>
    <s v="RS DQLab"/>
    <x v="1"/>
    <s v=""/>
    <s v=""/>
    <s v=""/>
    <n v="16950"/>
    <n v="694950"/>
    <s v=""/>
  </r>
  <r>
    <s v="DQ-00045"/>
    <x v="2"/>
    <x v="0"/>
    <s v="OA0006"/>
    <x v="4"/>
    <x v="0"/>
    <s v="OA0006|"/>
    <n v="23"/>
    <m/>
    <x v="15"/>
    <s v="RS DQLab"/>
    <x v="1"/>
    <s v=""/>
    <s v=""/>
    <s v=""/>
    <n v="25322"/>
    <n v="582406"/>
    <s v=""/>
  </r>
  <r>
    <s v="DQ-00046"/>
    <x v="2"/>
    <x v="0"/>
    <s v="OD0001"/>
    <x v="11"/>
    <x v="2"/>
    <s v="OD0001|"/>
    <n v="102"/>
    <m/>
    <x v="15"/>
    <s v="RS DQLab"/>
    <x v="1"/>
    <s v=""/>
    <s v=""/>
    <s v=""/>
    <n v="7500"/>
    <n v="765000"/>
    <s v=""/>
  </r>
  <r>
    <s v="DQ-00047"/>
    <x v="2"/>
    <x v="0"/>
    <s v="OD0006"/>
    <x v="14"/>
    <x v="2"/>
    <s v="OD0006|"/>
    <n v="76"/>
    <m/>
    <x v="15"/>
    <s v="RS DQLab"/>
    <x v="1"/>
    <s v=""/>
    <s v=""/>
    <s v=""/>
    <n v="25000"/>
    <n v="1900000"/>
    <s v=""/>
  </r>
  <r>
    <s v="DQ-00048"/>
    <x v="3"/>
    <x v="0"/>
    <s v="OB0002"/>
    <x v="6"/>
    <x v="1"/>
    <s v="OB0002|"/>
    <n v="92"/>
    <m/>
    <x v="15"/>
    <s v="RS DQLab"/>
    <x v="1"/>
    <s v=""/>
    <s v=""/>
    <s v=""/>
    <n v="2886"/>
    <n v="265512"/>
    <s v=""/>
  </r>
  <r>
    <s v="DQ-00049"/>
    <x v="3"/>
    <x v="0"/>
    <s v="OD0008"/>
    <x v="16"/>
    <x v="2"/>
    <s v="OD0008|"/>
    <n v="64"/>
    <m/>
    <x v="15"/>
    <s v="RS DQLab"/>
    <x v="1"/>
    <s v=""/>
    <s v=""/>
    <s v=""/>
    <n v="50788"/>
    <n v="3250432"/>
    <s v=""/>
  </r>
  <r>
    <s v="DQ-00050"/>
    <x v="3"/>
    <x v="0"/>
    <s v="OH0005"/>
    <x v="24"/>
    <x v="3"/>
    <s v="OH0005|"/>
    <n v="2"/>
    <m/>
    <x v="15"/>
    <s v="RS DQLab"/>
    <x v="1"/>
    <s v=""/>
    <s v=""/>
    <s v=""/>
    <n v="108794"/>
    <n v="217588"/>
    <s v=""/>
  </r>
  <r>
    <s v="DQ-00051"/>
    <x v="3"/>
    <x v="0"/>
    <s v="OD0011"/>
    <x v="19"/>
    <x v="2"/>
    <s v="OD0011|"/>
    <n v="63"/>
    <m/>
    <x v="15"/>
    <s v="RS DQLab"/>
    <x v="1"/>
    <s v=""/>
    <s v=""/>
    <s v=""/>
    <n v="2560"/>
    <n v="161280"/>
    <s v=""/>
  </r>
  <r>
    <s v="DQ-00052"/>
    <x v="4"/>
    <x v="0"/>
    <s v="OD0008"/>
    <x v="16"/>
    <x v="2"/>
    <s v="OD0008|"/>
    <n v="15"/>
    <m/>
    <x v="15"/>
    <s v="RS DQLab"/>
    <x v="1"/>
    <s v=""/>
    <s v=""/>
    <s v=""/>
    <n v="50788"/>
    <n v="761820"/>
    <s v=""/>
  </r>
  <r>
    <s v="DQ-00053"/>
    <x v="4"/>
    <x v="0"/>
    <s v="OD0008"/>
    <x v="16"/>
    <x v="2"/>
    <s v="OD0008|"/>
    <n v="44"/>
    <m/>
    <x v="15"/>
    <s v="RS DQLab"/>
    <x v="1"/>
    <s v=""/>
    <s v=""/>
    <s v=""/>
    <n v="50788"/>
    <n v="2234672"/>
    <s v=""/>
  </r>
  <r>
    <s v="DQ-00054"/>
    <x v="4"/>
    <x v="0"/>
    <s v="OD0008"/>
    <x v="16"/>
    <x v="2"/>
    <s v="OD0008|"/>
    <n v="72"/>
    <m/>
    <x v="15"/>
    <s v="RS DQLab"/>
    <x v="1"/>
    <s v=""/>
    <s v=""/>
    <s v=""/>
    <n v="50788"/>
    <n v="3656736"/>
    <s v=""/>
  </r>
  <r>
    <s v="DQ-00055"/>
    <x v="4"/>
    <x v="0"/>
    <s v="OH0005"/>
    <x v="24"/>
    <x v="3"/>
    <s v="OH0005|"/>
    <n v="1"/>
    <m/>
    <x v="15"/>
    <s v="RS DQLab"/>
    <x v="1"/>
    <s v=""/>
    <s v=""/>
    <s v=""/>
    <n v="108794"/>
    <n v="108794"/>
    <s v=""/>
  </r>
  <r>
    <s v="DQ-00056"/>
    <x v="4"/>
    <x v="0"/>
    <s v="OD0007"/>
    <x v="15"/>
    <x v="2"/>
    <s v="OD0007|"/>
    <n v="44"/>
    <m/>
    <x v="15"/>
    <s v="RS DQLab"/>
    <x v="1"/>
    <s v=""/>
    <s v=""/>
    <s v=""/>
    <n v="16100"/>
    <n v="708400"/>
    <s v=""/>
  </r>
  <r>
    <s v="DQ-00057"/>
    <x v="4"/>
    <x v="0"/>
    <s v="OA0004"/>
    <x v="2"/>
    <x v="0"/>
    <s v="OA0004|"/>
    <n v="63"/>
    <m/>
    <x v="15"/>
    <s v="RS DQLab"/>
    <x v="1"/>
    <s v=""/>
    <s v=""/>
    <s v=""/>
    <n v="10000"/>
    <n v="630000"/>
    <s v=""/>
  </r>
  <r>
    <s v="DQ-00058"/>
    <x v="4"/>
    <x v="0"/>
    <s v="OA0004"/>
    <x v="2"/>
    <x v="0"/>
    <s v="OA0004|"/>
    <n v="3"/>
    <m/>
    <x v="15"/>
    <s v="RS DQLab"/>
    <x v="1"/>
    <s v=""/>
    <s v=""/>
    <s v=""/>
    <n v="10000"/>
    <n v="30000"/>
    <s v=""/>
  </r>
  <r>
    <s v="DQ-00059"/>
    <x v="4"/>
    <x v="0"/>
    <s v="OA0001"/>
    <x v="0"/>
    <x v="0"/>
    <s v="OA0001|"/>
    <n v="3"/>
    <m/>
    <x v="15"/>
    <s v="RS DQLab"/>
    <x v="1"/>
    <s v=""/>
    <s v=""/>
    <s v=""/>
    <n v="18611"/>
    <n v="55833"/>
    <s v=""/>
  </r>
  <r>
    <s v="DQ-00060"/>
    <x v="5"/>
    <x v="0"/>
    <s v="OB0002"/>
    <x v="6"/>
    <x v="1"/>
    <s v="OB0002|"/>
    <n v="87"/>
    <m/>
    <x v="15"/>
    <s v="RS DQLab"/>
    <x v="1"/>
    <s v=""/>
    <s v=""/>
    <s v=""/>
    <n v="2886"/>
    <n v="251082"/>
    <s v=""/>
  </r>
  <r>
    <s v="DQ-00061"/>
    <x v="5"/>
    <x v="0"/>
    <s v="OB0002"/>
    <x v="6"/>
    <x v="1"/>
    <s v="OB0002|"/>
    <n v="53"/>
    <m/>
    <x v="15"/>
    <s v="RS DQLab"/>
    <x v="1"/>
    <s v=""/>
    <s v=""/>
    <s v=""/>
    <n v="2886"/>
    <n v="152958"/>
    <s v=""/>
  </r>
  <r>
    <s v="DQ-00062"/>
    <x v="5"/>
    <x v="0"/>
    <s v="OD0008"/>
    <x v="16"/>
    <x v="2"/>
    <s v="OD0008|"/>
    <n v="1"/>
    <m/>
    <x v="15"/>
    <s v="RS DQLab"/>
    <x v="1"/>
    <s v=""/>
    <s v=""/>
    <s v=""/>
    <n v="50788"/>
    <n v="50788"/>
    <s v=""/>
  </r>
  <r>
    <s v="DQ-00063"/>
    <x v="5"/>
    <x v="0"/>
    <s v="OA0005"/>
    <x v="3"/>
    <x v="0"/>
    <s v="OA0005|"/>
    <n v="49"/>
    <m/>
    <x v="15"/>
    <s v="RS DQLab"/>
    <x v="1"/>
    <s v=""/>
    <s v=""/>
    <s v=""/>
    <n v="16950"/>
    <n v="830550"/>
    <s v=""/>
  </r>
  <r>
    <s v="DQ-00064"/>
    <x v="5"/>
    <x v="0"/>
    <s v="OH0005"/>
    <x v="24"/>
    <x v="3"/>
    <s v="OH0005|"/>
    <n v="1"/>
    <m/>
    <x v="15"/>
    <s v="RS DQLab"/>
    <x v="1"/>
    <s v=""/>
    <s v=""/>
    <s v=""/>
    <n v="108794"/>
    <n v="108794"/>
    <s v=""/>
  </r>
  <r>
    <s v="DQ-00065"/>
    <x v="5"/>
    <x v="0"/>
    <s v="OT0001"/>
    <x v="30"/>
    <x v="5"/>
    <s v="OT0001|"/>
    <n v="44"/>
    <m/>
    <x v="15"/>
    <s v="RS DQLab"/>
    <x v="1"/>
    <s v=""/>
    <s v=""/>
    <s v=""/>
    <n v="55000"/>
    <n v="2420000"/>
    <s v=""/>
  </r>
  <r>
    <s v="DQ-00066"/>
    <x v="6"/>
    <x v="0"/>
    <s v="OD0002"/>
    <x v="12"/>
    <x v="2"/>
    <s v="OD0002|"/>
    <n v="38"/>
    <m/>
    <x v="15"/>
    <s v="RS DQLab"/>
    <x v="1"/>
    <s v=""/>
    <s v=""/>
    <s v=""/>
    <n v="92400"/>
    <n v="3511200"/>
    <s v=""/>
  </r>
  <r>
    <s v="DQ-00067"/>
    <x v="6"/>
    <x v="0"/>
    <s v="OD0009"/>
    <x v="17"/>
    <x v="2"/>
    <s v="OD0009|"/>
    <n v="47"/>
    <m/>
    <x v="15"/>
    <s v="RS DQLab"/>
    <x v="1"/>
    <s v=""/>
    <s v=""/>
    <s v=""/>
    <n v="1600"/>
    <n v="75200"/>
    <s v=""/>
  </r>
  <r>
    <s v="DQ-00068"/>
    <x v="6"/>
    <x v="0"/>
    <s v="OD0009"/>
    <x v="17"/>
    <x v="2"/>
    <s v="OD0009|"/>
    <n v="51"/>
    <m/>
    <x v="15"/>
    <s v="RS DQLab"/>
    <x v="1"/>
    <s v=""/>
    <s v=""/>
    <s v=""/>
    <n v="1600"/>
    <n v="81600"/>
    <s v=""/>
  </r>
  <r>
    <s v="DQ-00069"/>
    <x v="6"/>
    <x v="0"/>
    <s v="OD0009"/>
    <x v="17"/>
    <x v="2"/>
    <s v="OD0009|"/>
    <n v="28"/>
    <m/>
    <x v="15"/>
    <s v="RS DQLab"/>
    <x v="1"/>
    <s v=""/>
    <s v=""/>
    <s v=""/>
    <n v="1600"/>
    <n v="44800"/>
    <s v=""/>
  </r>
  <r>
    <s v="DQ-00070"/>
    <x v="7"/>
    <x v="0"/>
    <s v="OD0008"/>
    <x v="16"/>
    <x v="2"/>
    <s v="OD0008|"/>
    <n v="9"/>
    <m/>
    <x v="15"/>
    <s v="RS DQLab"/>
    <x v="1"/>
    <s v=""/>
    <s v=""/>
    <s v=""/>
    <n v="50788"/>
    <n v="457092"/>
    <s v=""/>
  </r>
  <r>
    <s v="DQ-00071"/>
    <x v="7"/>
    <x v="0"/>
    <s v="OD0007"/>
    <x v="15"/>
    <x v="2"/>
    <s v="OD0007|"/>
    <n v="11"/>
    <m/>
    <x v="15"/>
    <s v="RS DQLab"/>
    <x v="1"/>
    <s v=""/>
    <s v=""/>
    <s v=""/>
    <n v="16100"/>
    <n v="177100"/>
    <s v=""/>
  </r>
  <r>
    <s v="DQ-00072"/>
    <x v="7"/>
    <x v="0"/>
    <s v="OK0002"/>
    <x v="28"/>
    <x v="4"/>
    <s v="OK0002|"/>
    <n v="25"/>
    <m/>
    <x v="15"/>
    <s v="RS DQLab"/>
    <x v="1"/>
    <s v=""/>
    <s v=""/>
    <s v=""/>
    <n v="42800"/>
    <n v="1070000"/>
    <s v=""/>
  </r>
  <r>
    <s v="DQ-00073"/>
    <x v="7"/>
    <x v="0"/>
    <s v="OH0001"/>
    <x v="20"/>
    <x v="3"/>
    <s v="OH0001|"/>
    <n v="2"/>
    <m/>
    <x v="15"/>
    <s v="RS DQLab"/>
    <x v="1"/>
    <s v=""/>
    <s v=""/>
    <s v=""/>
    <n v="100000"/>
    <n v="200000"/>
    <s v=""/>
  </r>
  <r>
    <s v="DQ-00074"/>
    <x v="7"/>
    <x v="0"/>
    <s v="OA0001"/>
    <x v="0"/>
    <x v="0"/>
    <s v="OA0001|"/>
    <n v="11"/>
    <m/>
    <x v="15"/>
    <s v="RS DQLab"/>
    <x v="1"/>
    <s v=""/>
    <s v=""/>
    <s v=""/>
    <n v="18611"/>
    <n v="204721"/>
    <s v=""/>
  </r>
  <r>
    <s v="DQ-00075"/>
    <x v="7"/>
    <x v="0"/>
    <s v="OB0008"/>
    <x v="10"/>
    <x v="1"/>
    <s v="OB0008|"/>
    <n v="116"/>
    <m/>
    <x v="15"/>
    <s v="RS DQLab"/>
    <x v="1"/>
    <s v=""/>
    <s v=""/>
    <s v=""/>
    <n v="2460"/>
    <n v="285360"/>
    <s v=""/>
  </r>
  <r>
    <s v="DQ-00076"/>
    <x v="8"/>
    <x v="0"/>
    <s v="OD0008"/>
    <x v="16"/>
    <x v="2"/>
    <s v="OD0008|"/>
    <n v="27"/>
    <m/>
    <x v="15"/>
    <s v="RS DQLab"/>
    <x v="1"/>
    <s v=""/>
    <s v=""/>
    <s v=""/>
    <n v="50788"/>
    <n v="1371276"/>
    <s v=""/>
  </r>
  <r>
    <s v="DQ-00077"/>
    <x v="8"/>
    <x v="0"/>
    <s v="OH0005"/>
    <x v="24"/>
    <x v="3"/>
    <s v="OH0005|"/>
    <n v="2"/>
    <m/>
    <x v="15"/>
    <s v="RS DQLab"/>
    <x v="1"/>
    <s v=""/>
    <s v=""/>
    <s v=""/>
    <n v="108794"/>
    <n v="217588"/>
    <s v=""/>
  </r>
  <r>
    <s v="DQ-00078"/>
    <x v="8"/>
    <x v="0"/>
    <s v="OB0006"/>
    <x v="8"/>
    <x v="1"/>
    <s v="OB0006|"/>
    <n v="52"/>
    <m/>
    <x v="15"/>
    <s v="RS DQLab"/>
    <x v="1"/>
    <s v=""/>
    <s v=""/>
    <s v=""/>
    <n v="72500"/>
    <n v="3770000"/>
    <s v=""/>
  </r>
  <r>
    <s v="DQ-00079"/>
    <x v="8"/>
    <x v="0"/>
    <s v="OA0004"/>
    <x v="2"/>
    <x v="0"/>
    <s v="OA0004|"/>
    <n v="20"/>
    <m/>
    <x v="15"/>
    <s v="RS DQLab"/>
    <x v="1"/>
    <s v=""/>
    <s v=""/>
    <s v=""/>
    <n v="10000"/>
    <n v="200000"/>
    <s v=""/>
  </r>
  <r>
    <s v="DQ-00080"/>
    <x v="8"/>
    <x v="0"/>
    <s v="OB0001"/>
    <x v="5"/>
    <x v="1"/>
    <s v="OB0001|"/>
    <n v="32"/>
    <m/>
    <x v="15"/>
    <s v="RS DQLab"/>
    <x v="1"/>
    <s v=""/>
    <s v=""/>
    <s v=""/>
    <n v="2324"/>
    <n v="74368"/>
    <s v=""/>
  </r>
  <r>
    <s v="DQ-00081"/>
    <x v="8"/>
    <x v="0"/>
    <s v="OA0001"/>
    <x v="0"/>
    <x v="0"/>
    <s v="OA0001|"/>
    <n v="2"/>
    <m/>
    <x v="15"/>
    <s v="RS DQLab"/>
    <x v="1"/>
    <s v=""/>
    <s v=""/>
    <s v=""/>
    <n v="18611"/>
    <n v="37222"/>
    <s v=""/>
  </r>
  <r>
    <s v="DQ-00082"/>
    <x v="8"/>
    <x v="0"/>
    <s v="OD0005"/>
    <x v="13"/>
    <x v="2"/>
    <s v="OD0005|"/>
    <n v="4"/>
    <m/>
    <x v="15"/>
    <s v="RS DQLab"/>
    <x v="1"/>
    <s v=""/>
    <s v=""/>
    <s v=""/>
    <n v="25000"/>
    <n v="100000"/>
    <s v=""/>
  </r>
  <r>
    <s v="DQ-00083"/>
    <x v="8"/>
    <x v="0"/>
    <s v="OB0008"/>
    <x v="10"/>
    <x v="1"/>
    <s v="OB0008|"/>
    <n v="31"/>
    <m/>
    <x v="15"/>
    <s v="RS DQLab"/>
    <x v="1"/>
    <s v=""/>
    <s v=""/>
    <s v=""/>
    <n v="2460"/>
    <n v="76260"/>
    <s v=""/>
  </r>
  <r>
    <s v="DQ-00084"/>
    <x v="9"/>
    <x v="0"/>
    <s v="OB0006"/>
    <x v="8"/>
    <x v="1"/>
    <s v="OB0006|"/>
    <n v="72"/>
    <m/>
    <x v="15"/>
    <s v="RS DQLab"/>
    <x v="1"/>
    <s v=""/>
    <s v=""/>
    <s v=""/>
    <n v="72500"/>
    <n v="5220000"/>
    <s v=""/>
  </r>
  <r>
    <s v="DQ-00085"/>
    <x v="10"/>
    <x v="0"/>
    <s v="OB0002"/>
    <x v="6"/>
    <x v="1"/>
    <s v="OB0002|"/>
    <n v="18"/>
    <m/>
    <x v="15"/>
    <s v="RS DQLab"/>
    <x v="1"/>
    <s v=""/>
    <s v=""/>
    <s v=""/>
    <n v="2886"/>
    <n v="51948"/>
    <s v=""/>
  </r>
  <r>
    <s v="DQ-00086"/>
    <x v="10"/>
    <x v="0"/>
    <s v="OB0002"/>
    <x v="6"/>
    <x v="1"/>
    <s v="OB0002|"/>
    <n v="34"/>
    <m/>
    <x v="15"/>
    <s v="RS DQLab"/>
    <x v="1"/>
    <s v=""/>
    <s v=""/>
    <s v=""/>
    <n v="2886"/>
    <n v="98124"/>
    <s v=""/>
  </r>
  <r>
    <s v="DQ-00087"/>
    <x v="10"/>
    <x v="0"/>
    <s v="OD0008"/>
    <x v="16"/>
    <x v="2"/>
    <s v="OD0008|"/>
    <n v="63"/>
    <m/>
    <x v="15"/>
    <s v="RS DQLab"/>
    <x v="1"/>
    <s v=""/>
    <s v=""/>
    <s v=""/>
    <n v="50788"/>
    <n v="3199644"/>
    <s v=""/>
  </r>
  <r>
    <s v="DQ-00088"/>
    <x v="10"/>
    <x v="0"/>
    <s v="OD0009"/>
    <x v="17"/>
    <x v="2"/>
    <s v="OD0009|"/>
    <n v="48"/>
    <m/>
    <x v="15"/>
    <s v="RS DQLab"/>
    <x v="1"/>
    <s v=""/>
    <s v=""/>
    <s v=""/>
    <n v="1600"/>
    <n v="76800"/>
    <s v=""/>
  </r>
  <r>
    <s v="DQ-00089"/>
    <x v="10"/>
    <x v="0"/>
    <s v="OD0001"/>
    <x v="11"/>
    <x v="2"/>
    <s v="OD0001|"/>
    <n v="23"/>
    <m/>
    <x v="15"/>
    <s v="RS DQLab"/>
    <x v="1"/>
    <s v=""/>
    <s v=""/>
    <s v=""/>
    <n v="7500"/>
    <n v="172500"/>
    <s v=""/>
  </r>
  <r>
    <s v="DQ-00090"/>
    <x v="10"/>
    <x v="0"/>
    <s v="OB0004"/>
    <x v="7"/>
    <x v="1"/>
    <s v="OB0004|"/>
    <n v="271"/>
    <m/>
    <x v="15"/>
    <s v="RS DQLab"/>
    <x v="1"/>
    <s v=""/>
    <s v=""/>
    <s v=""/>
    <n v="23869"/>
    <n v="6468499"/>
    <s v=""/>
  </r>
  <r>
    <s v="DQ-00091"/>
    <x v="10"/>
    <x v="0"/>
    <s v="OH0006"/>
    <x v="25"/>
    <x v="3"/>
    <s v="OH0006|"/>
    <n v="65"/>
    <m/>
    <x v="15"/>
    <s v="RS DQLab"/>
    <x v="1"/>
    <s v=""/>
    <s v=""/>
    <s v=""/>
    <n v="143991"/>
    <n v="9359415"/>
    <s v=""/>
  </r>
  <r>
    <s v="DQ-00092"/>
    <x v="11"/>
    <x v="0"/>
    <s v="OB0002"/>
    <x v="6"/>
    <x v="1"/>
    <s v="OB0002|"/>
    <n v="14"/>
    <m/>
    <x v="15"/>
    <s v="RS DQLab"/>
    <x v="1"/>
    <s v=""/>
    <s v=""/>
    <s v=""/>
    <n v="2886"/>
    <n v="40404"/>
    <s v=""/>
  </r>
  <r>
    <s v="DQ-00093"/>
    <x v="11"/>
    <x v="0"/>
    <s v="OB0002"/>
    <x v="6"/>
    <x v="1"/>
    <s v="OB0002|"/>
    <n v="15"/>
    <m/>
    <x v="15"/>
    <s v="RS DQLab"/>
    <x v="1"/>
    <s v=""/>
    <s v=""/>
    <s v=""/>
    <n v="2886"/>
    <n v="43290"/>
    <s v=""/>
  </r>
  <r>
    <s v="DQ-00094"/>
    <x v="11"/>
    <x v="0"/>
    <s v="OD0009"/>
    <x v="17"/>
    <x v="2"/>
    <s v="OD0009|"/>
    <n v="6"/>
    <m/>
    <x v="15"/>
    <s v="RS DQLab"/>
    <x v="1"/>
    <s v=""/>
    <s v=""/>
    <s v=""/>
    <n v="1600"/>
    <n v="9600"/>
    <s v=""/>
  </r>
  <r>
    <s v="DQ-00095"/>
    <x v="11"/>
    <x v="0"/>
    <s v="OH0003"/>
    <x v="22"/>
    <x v="3"/>
    <s v="OH0003|"/>
    <n v="28"/>
    <m/>
    <x v="15"/>
    <s v="RS DQLab"/>
    <x v="1"/>
    <s v=""/>
    <s v=""/>
    <s v=""/>
    <n v="5000"/>
    <n v="140000"/>
    <s v=""/>
  </r>
  <r>
    <s v="DQ-00096"/>
    <x v="11"/>
    <x v="0"/>
    <s v="OH0003"/>
    <x v="22"/>
    <x v="3"/>
    <s v="OH0003|"/>
    <n v="9"/>
    <m/>
    <x v="15"/>
    <s v="RS DQLab"/>
    <x v="1"/>
    <s v=""/>
    <s v=""/>
    <s v=""/>
    <n v="5000"/>
    <n v="45000"/>
    <s v=""/>
  </r>
  <r>
    <s v="DQ-00097"/>
    <x v="11"/>
    <x v="0"/>
    <s v="OA0006"/>
    <x v="4"/>
    <x v="0"/>
    <s v="OA0006|"/>
    <n v="11"/>
    <m/>
    <x v="15"/>
    <s v="RS DQLab"/>
    <x v="1"/>
    <s v=""/>
    <s v=""/>
    <s v=""/>
    <n v="25322"/>
    <n v="278542"/>
    <s v=""/>
  </r>
  <r>
    <s v="DQ-00098"/>
    <x v="11"/>
    <x v="0"/>
    <s v="OB0006"/>
    <x v="8"/>
    <x v="1"/>
    <s v="OB0006|"/>
    <n v="6"/>
    <m/>
    <x v="15"/>
    <s v="RS DQLab"/>
    <x v="1"/>
    <s v=""/>
    <s v=""/>
    <s v=""/>
    <n v="72500"/>
    <n v="435000"/>
    <s v=""/>
  </r>
  <r>
    <s v="DQ-00099"/>
    <x v="11"/>
    <x v="0"/>
    <s v="OB0007"/>
    <x v="9"/>
    <x v="1"/>
    <s v="OB0007|"/>
    <n v="1"/>
    <m/>
    <x v="15"/>
    <s v="RS DQLab"/>
    <x v="1"/>
    <s v=""/>
    <s v=""/>
    <s v=""/>
    <n v="16155"/>
    <n v="16155"/>
    <s v=""/>
  </r>
  <r>
    <s v="DQ-00100"/>
    <x v="11"/>
    <x v="0"/>
    <s v="OA0003"/>
    <x v="1"/>
    <x v="0"/>
    <s v="OA0003|"/>
    <n v="2"/>
    <m/>
    <x v="15"/>
    <s v="RS DQLab"/>
    <x v="1"/>
    <s v=""/>
    <s v=""/>
    <s v=""/>
    <n v="33000"/>
    <n v="66000"/>
    <s v=""/>
  </r>
  <r>
    <s v="DQ-00101"/>
    <x v="11"/>
    <x v="0"/>
    <s v="OB0001"/>
    <x v="5"/>
    <x v="1"/>
    <s v="OB0001|"/>
    <n v="17"/>
    <m/>
    <x v="15"/>
    <s v="RS DQLab"/>
    <x v="1"/>
    <s v=""/>
    <s v=""/>
    <s v=""/>
    <n v="2324"/>
    <n v="39508"/>
    <s v=""/>
  </r>
  <r>
    <s v="DQ-00102"/>
    <x v="11"/>
    <x v="0"/>
    <s v="OB0008"/>
    <x v="10"/>
    <x v="1"/>
    <s v="OB0008|"/>
    <n v="15"/>
    <m/>
    <x v="15"/>
    <s v="RS DQLab"/>
    <x v="1"/>
    <s v=""/>
    <s v=""/>
    <s v=""/>
    <n v="2460"/>
    <n v="36900"/>
    <s v=""/>
  </r>
  <r>
    <s v="DQ-00103"/>
    <x v="12"/>
    <x v="0"/>
    <s v="OD0008"/>
    <x v="16"/>
    <x v="2"/>
    <s v="OD0008|"/>
    <n v="61"/>
    <m/>
    <x v="15"/>
    <s v="RS DQLab"/>
    <x v="1"/>
    <s v=""/>
    <s v=""/>
    <s v=""/>
    <n v="50788"/>
    <n v="3098068"/>
    <s v=""/>
  </r>
  <r>
    <s v="DQ-00104"/>
    <x v="12"/>
    <x v="0"/>
    <s v="OH0005"/>
    <x v="24"/>
    <x v="3"/>
    <s v="OH0005|"/>
    <n v="11"/>
    <m/>
    <x v="15"/>
    <s v="RS DQLab"/>
    <x v="1"/>
    <s v=""/>
    <s v=""/>
    <s v=""/>
    <n v="108794"/>
    <n v="1196734"/>
    <s v=""/>
  </r>
  <r>
    <s v="DQ-00105"/>
    <x v="12"/>
    <x v="0"/>
    <s v="OD0007"/>
    <x v="15"/>
    <x v="2"/>
    <s v="OD0007|"/>
    <n v="19"/>
    <m/>
    <x v="15"/>
    <s v="RS DQLab"/>
    <x v="1"/>
    <s v=""/>
    <s v=""/>
    <s v=""/>
    <n v="16100"/>
    <n v="305900"/>
    <s v=""/>
  </r>
  <r>
    <s v="DQ-00106"/>
    <x v="12"/>
    <x v="0"/>
    <s v="OD0007"/>
    <x v="15"/>
    <x v="2"/>
    <s v="OD0007|"/>
    <n v="164"/>
    <m/>
    <x v="15"/>
    <s v="RS DQLab"/>
    <x v="1"/>
    <s v=""/>
    <s v=""/>
    <s v=""/>
    <n v="16100"/>
    <n v="2640400"/>
    <s v=""/>
  </r>
  <r>
    <s v="DQ-00107"/>
    <x v="12"/>
    <x v="0"/>
    <s v="OB0007"/>
    <x v="9"/>
    <x v="1"/>
    <s v="OB0007|"/>
    <n v="65"/>
    <m/>
    <x v="15"/>
    <s v="RS DQLab"/>
    <x v="1"/>
    <s v=""/>
    <s v=""/>
    <s v=""/>
    <n v="16155"/>
    <n v="1050075"/>
    <s v=""/>
  </r>
  <r>
    <s v="DQ-00108"/>
    <x v="12"/>
    <x v="0"/>
    <s v="OA0003"/>
    <x v="1"/>
    <x v="0"/>
    <s v="OA0003|"/>
    <n v="57"/>
    <m/>
    <x v="15"/>
    <s v="RS DQLab"/>
    <x v="1"/>
    <s v=""/>
    <s v=""/>
    <s v=""/>
    <n v="33000"/>
    <n v="1881000"/>
    <s v=""/>
  </r>
  <r>
    <s v="DQ-00109"/>
    <x v="12"/>
    <x v="0"/>
    <s v="OB0004"/>
    <x v="7"/>
    <x v="1"/>
    <s v="OB0004|"/>
    <n v="2"/>
    <m/>
    <x v="15"/>
    <s v="RS DQLab"/>
    <x v="1"/>
    <s v=""/>
    <s v=""/>
    <s v=""/>
    <n v="23869"/>
    <n v="47738"/>
    <s v=""/>
  </r>
  <r>
    <s v="DQ-00110"/>
    <x v="13"/>
    <x v="0"/>
    <s v="OB0002"/>
    <x v="6"/>
    <x v="1"/>
    <s v="OB0002|"/>
    <n v="36"/>
    <m/>
    <x v="15"/>
    <s v="RS DQLab"/>
    <x v="1"/>
    <s v=""/>
    <s v=""/>
    <s v=""/>
    <n v="2886"/>
    <n v="103896"/>
    <s v=""/>
  </r>
  <r>
    <s v="DQ-00111"/>
    <x v="13"/>
    <x v="0"/>
    <s v="OA0005"/>
    <x v="3"/>
    <x v="0"/>
    <s v="OA0005|"/>
    <n v="74"/>
    <m/>
    <x v="15"/>
    <s v="RS DQLab"/>
    <x v="1"/>
    <s v=""/>
    <s v=""/>
    <s v=""/>
    <n v="16950"/>
    <n v="1254300"/>
    <s v=""/>
  </r>
  <r>
    <s v="DQ-00112"/>
    <x v="13"/>
    <x v="0"/>
    <s v="OH0005"/>
    <x v="24"/>
    <x v="3"/>
    <s v="OH0005|"/>
    <n v="33"/>
    <m/>
    <x v="15"/>
    <s v="RS DQLab"/>
    <x v="1"/>
    <s v=""/>
    <s v=""/>
    <s v=""/>
    <n v="108794"/>
    <n v="3590202"/>
    <s v=""/>
  </r>
  <r>
    <s v="DQ-00113"/>
    <x v="13"/>
    <x v="0"/>
    <s v="OD0009"/>
    <x v="17"/>
    <x v="2"/>
    <s v="OD0009|"/>
    <n v="51"/>
    <m/>
    <x v="15"/>
    <s v="RS DQLab"/>
    <x v="1"/>
    <s v=""/>
    <s v=""/>
    <s v=""/>
    <n v="1600"/>
    <n v="81600"/>
    <s v=""/>
  </r>
  <r>
    <s v="DQ-00114"/>
    <x v="13"/>
    <x v="0"/>
    <s v="OD0007"/>
    <x v="15"/>
    <x v="2"/>
    <s v="OD0007|"/>
    <n v="26"/>
    <m/>
    <x v="15"/>
    <s v="RS DQLab"/>
    <x v="1"/>
    <s v=""/>
    <s v=""/>
    <s v=""/>
    <n v="16100"/>
    <n v="418600"/>
    <s v=""/>
  </r>
  <r>
    <s v="DQ-00115"/>
    <x v="13"/>
    <x v="0"/>
    <s v="OK0002"/>
    <x v="28"/>
    <x v="4"/>
    <s v="OK0002|"/>
    <n v="355"/>
    <m/>
    <x v="15"/>
    <s v="RS DQLab"/>
    <x v="1"/>
    <s v=""/>
    <s v=""/>
    <s v=""/>
    <n v="42800"/>
    <n v="15194000"/>
    <s v=""/>
  </r>
  <r>
    <s v="DQ-00116"/>
    <x v="13"/>
    <x v="0"/>
    <s v="OA0003"/>
    <x v="1"/>
    <x v="0"/>
    <s v="OA0003|"/>
    <n v="93"/>
    <m/>
    <x v="15"/>
    <s v="RS DQLab"/>
    <x v="1"/>
    <s v=""/>
    <s v=""/>
    <s v=""/>
    <n v="33000"/>
    <n v="3069000"/>
    <s v=""/>
  </r>
  <r>
    <s v="DQ-00117"/>
    <x v="13"/>
    <x v="0"/>
    <s v="OB0004"/>
    <x v="7"/>
    <x v="1"/>
    <s v="OB0004|"/>
    <n v="18"/>
    <m/>
    <x v="15"/>
    <s v="RS DQLab"/>
    <x v="1"/>
    <s v=""/>
    <s v=""/>
    <s v=""/>
    <n v="23869"/>
    <n v="429642"/>
    <s v=""/>
  </r>
  <r>
    <s v="DQ-00118"/>
    <x v="14"/>
    <x v="0"/>
    <s v="OB0002"/>
    <x v="6"/>
    <x v="1"/>
    <s v="OB0002|"/>
    <n v="95"/>
    <m/>
    <x v="15"/>
    <s v="RS DQLab"/>
    <x v="1"/>
    <s v=""/>
    <s v=""/>
    <s v=""/>
    <n v="2886"/>
    <n v="274170"/>
    <s v=""/>
  </r>
  <r>
    <s v="DQ-00119"/>
    <x v="14"/>
    <x v="0"/>
    <s v="OH0005"/>
    <x v="24"/>
    <x v="3"/>
    <s v="OH0005|"/>
    <n v="23"/>
    <m/>
    <x v="15"/>
    <s v="RS DQLab"/>
    <x v="1"/>
    <s v=""/>
    <s v=""/>
    <s v=""/>
    <n v="108794"/>
    <n v="2502262"/>
    <s v=""/>
  </r>
  <r>
    <s v="DQ-00120"/>
    <x v="14"/>
    <x v="0"/>
    <s v="OK0002"/>
    <x v="28"/>
    <x v="4"/>
    <s v="OK0002|"/>
    <n v="1"/>
    <m/>
    <x v="15"/>
    <s v="RS DQLab"/>
    <x v="1"/>
    <s v=""/>
    <s v=""/>
    <s v=""/>
    <n v="42800"/>
    <n v="42800"/>
    <s v=""/>
  </r>
  <r>
    <s v="DQ-00121"/>
    <x v="14"/>
    <x v="0"/>
    <s v="OK0002"/>
    <x v="28"/>
    <x v="4"/>
    <s v="OK0002|"/>
    <n v="70"/>
    <m/>
    <x v="15"/>
    <s v="RS DQLab"/>
    <x v="1"/>
    <s v=""/>
    <s v=""/>
    <s v=""/>
    <n v="42800"/>
    <n v="2996000"/>
    <s v=""/>
  </r>
  <r>
    <s v="DQ-00122"/>
    <x v="14"/>
    <x v="0"/>
    <s v="OD0006"/>
    <x v="14"/>
    <x v="2"/>
    <s v="OD0006|"/>
    <n v="134"/>
    <m/>
    <x v="15"/>
    <s v="RS DQLab"/>
    <x v="1"/>
    <s v=""/>
    <s v=""/>
    <s v=""/>
    <n v="25000"/>
    <n v="3350000"/>
    <s v=""/>
  </r>
  <r>
    <s v="DQ-00123"/>
    <x v="15"/>
    <x v="0"/>
    <s v="OB0002"/>
    <x v="6"/>
    <x v="1"/>
    <s v="OB0002|"/>
    <n v="37"/>
    <m/>
    <x v="15"/>
    <s v="RS DQLab"/>
    <x v="1"/>
    <s v=""/>
    <s v=""/>
    <s v=""/>
    <n v="2886"/>
    <n v="106782"/>
    <s v=""/>
  </r>
  <r>
    <s v="DQ-00124"/>
    <x v="15"/>
    <x v="0"/>
    <s v="OB0002"/>
    <x v="6"/>
    <x v="1"/>
    <s v="OB0002|"/>
    <n v="29"/>
    <m/>
    <x v="15"/>
    <s v="RS DQLab"/>
    <x v="1"/>
    <s v=""/>
    <s v=""/>
    <s v=""/>
    <n v="2886"/>
    <n v="83694"/>
    <s v=""/>
  </r>
  <r>
    <s v="DQ-00125"/>
    <x v="15"/>
    <x v="0"/>
    <s v="OD0008"/>
    <x v="16"/>
    <x v="2"/>
    <s v="OD0008|"/>
    <n v="12"/>
    <m/>
    <x v="15"/>
    <s v="RS DQLab"/>
    <x v="1"/>
    <s v=""/>
    <s v=""/>
    <s v=""/>
    <n v="50788"/>
    <n v="609456"/>
    <s v=""/>
  </r>
  <r>
    <s v="DQ-00126"/>
    <x v="15"/>
    <x v="0"/>
    <s v="OH0005"/>
    <x v="24"/>
    <x v="3"/>
    <s v="OH0005|"/>
    <n v="8"/>
    <m/>
    <x v="15"/>
    <s v="RS DQLab"/>
    <x v="1"/>
    <s v=""/>
    <s v=""/>
    <s v=""/>
    <n v="108794"/>
    <n v="870352"/>
    <s v=""/>
  </r>
  <r>
    <s v="DQ-00127"/>
    <x v="15"/>
    <x v="0"/>
    <s v="OA0006"/>
    <x v="4"/>
    <x v="0"/>
    <s v="OA0006|"/>
    <n v="5"/>
    <m/>
    <x v="15"/>
    <s v="RS DQLab"/>
    <x v="1"/>
    <s v=""/>
    <s v=""/>
    <s v=""/>
    <n v="25322"/>
    <n v="126610"/>
    <s v=""/>
  </r>
  <r>
    <s v="DQ-00128"/>
    <x v="15"/>
    <x v="0"/>
    <s v="OD0007"/>
    <x v="15"/>
    <x v="2"/>
    <s v="OD0007|"/>
    <n v="116"/>
    <m/>
    <x v="15"/>
    <s v="RS DQLab"/>
    <x v="1"/>
    <s v=""/>
    <s v=""/>
    <s v=""/>
    <n v="16100"/>
    <n v="1867600"/>
    <s v=""/>
  </r>
  <r>
    <s v="DQ-00129"/>
    <x v="15"/>
    <x v="0"/>
    <s v="OD0011"/>
    <x v="19"/>
    <x v="2"/>
    <s v="OD0011|"/>
    <n v="5"/>
    <m/>
    <x v="15"/>
    <s v="RS DQLab"/>
    <x v="1"/>
    <s v=""/>
    <s v=""/>
    <s v=""/>
    <n v="2560"/>
    <n v="12800"/>
    <s v=""/>
  </r>
  <r>
    <s v="DQ-00130"/>
    <x v="15"/>
    <x v="0"/>
    <s v="OD0001"/>
    <x v="11"/>
    <x v="2"/>
    <s v="OD0001|"/>
    <n v="103"/>
    <m/>
    <x v="15"/>
    <s v="RS DQLab"/>
    <x v="1"/>
    <s v=""/>
    <s v=""/>
    <s v=""/>
    <n v="7500"/>
    <n v="772500"/>
    <s v=""/>
  </r>
  <r>
    <s v="DQ-00131"/>
    <x v="15"/>
    <x v="0"/>
    <s v="OA0004"/>
    <x v="2"/>
    <x v="0"/>
    <s v="OA0004|"/>
    <n v="3"/>
    <m/>
    <x v="15"/>
    <s v="RS DQLab"/>
    <x v="1"/>
    <s v=""/>
    <s v=""/>
    <s v=""/>
    <n v="10000"/>
    <n v="30000"/>
    <s v=""/>
  </r>
  <r>
    <s v="DQ-00132"/>
    <x v="16"/>
    <x v="0"/>
    <s v="OK0003"/>
    <x v="29"/>
    <x v="4"/>
    <s v="OK0003|"/>
    <n v="34"/>
    <m/>
    <x v="15"/>
    <s v="RS DQLab"/>
    <x v="1"/>
    <s v=""/>
    <s v=""/>
    <s v=""/>
    <n v="56300"/>
    <n v="1914200"/>
    <s v=""/>
  </r>
  <r>
    <s v="DQ-00133"/>
    <x v="16"/>
    <x v="0"/>
    <s v="OB0002"/>
    <x v="6"/>
    <x v="1"/>
    <s v="OB0002|"/>
    <n v="27"/>
    <m/>
    <x v="15"/>
    <s v="RS DQLab"/>
    <x v="1"/>
    <s v=""/>
    <s v=""/>
    <s v=""/>
    <n v="2886"/>
    <n v="77922"/>
    <s v=""/>
  </r>
  <r>
    <s v="DQ-00134"/>
    <x v="16"/>
    <x v="0"/>
    <s v="OA0005"/>
    <x v="3"/>
    <x v="0"/>
    <s v="OA0005|"/>
    <n v="35"/>
    <m/>
    <x v="15"/>
    <s v="RS DQLab"/>
    <x v="1"/>
    <s v=""/>
    <s v=""/>
    <s v=""/>
    <n v="16950"/>
    <n v="593250"/>
    <s v=""/>
  </r>
  <r>
    <s v="DQ-00135"/>
    <x v="16"/>
    <x v="0"/>
    <s v="OA0005"/>
    <x v="3"/>
    <x v="0"/>
    <s v="OA0005|"/>
    <n v="77"/>
    <m/>
    <x v="15"/>
    <s v="RS DQLab"/>
    <x v="1"/>
    <s v=""/>
    <s v=""/>
    <s v=""/>
    <n v="16950"/>
    <n v="1305150"/>
    <s v=""/>
  </r>
  <r>
    <s v="DQ-00136"/>
    <x v="16"/>
    <x v="0"/>
    <s v="OD0009"/>
    <x v="17"/>
    <x v="2"/>
    <s v="OD0009|"/>
    <n v="5"/>
    <m/>
    <x v="15"/>
    <s v="RS DQLab"/>
    <x v="1"/>
    <s v=""/>
    <s v=""/>
    <s v=""/>
    <n v="1600"/>
    <n v="8000"/>
    <s v=""/>
  </r>
  <r>
    <s v="DQ-00137"/>
    <x v="16"/>
    <x v="0"/>
    <s v="OD0009"/>
    <x v="17"/>
    <x v="2"/>
    <s v="OD0009|"/>
    <n v="52"/>
    <m/>
    <x v="15"/>
    <s v="RS DQLab"/>
    <x v="1"/>
    <s v=""/>
    <s v=""/>
    <s v=""/>
    <n v="1600"/>
    <n v="83200"/>
    <s v=""/>
  </r>
  <r>
    <s v="DQ-00138"/>
    <x v="16"/>
    <x v="0"/>
    <s v="OA0006"/>
    <x v="4"/>
    <x v="0"/>
    <s v="OA0006|"/>
    <n v="162"/>
    <m/>
    <x v="15"/>
    <s v="RS DQLab"/>
    <x v="1"/>
    <s v=""/>
    <s v=""/>
    <s v=""/>
    <n v="25322"/>
    <n v="4102164"/>
    <s v=""/>
  </r>
  <r>
    <s v="DQ-00139"/>
    <x v="16"/>
    <x v="0"/>
    <s v="OD0007"/>
    <x v="15"/>
    <x v="2"/>
    <s v="OD0007|"/>
    <n v="12"/>
    <m/>
    <x v="15"/>
    <s v="RS DQLab"/>
    <x v="1"/>
    <s v=""/>
    <s v=""/>
    <s v=""/>
    <n v="16100"/>
    <n v="193200"/>
    <s v=""/>
  </r>
  <r>
    <s v="DQ-00140"/>
    <x v="16"/>
    <x v="0"/>
    <s v="OB0006"/>
    <x v="8"/>
    <x v="1"/>
    <s v="OB0006|"/>
    <n v="1"/>
    <m/>
    <x v="15"/>
    <s v="RS DQLab"/>
    <x v="1"/>
    <s v=""/>
    <s v=""/>
    <s v=""/>
    <n v="72500"/>
    <n v="72500"/>
    <s v=""/>
  </r>
  <r>
    <s v="DQ-00141"/>
    <x v="16"/>
    <x v="0"/>
    <s v="OK0002"/>
    <x v="28"/>
    <x v="4"/>
    <s v="OK0002|"/>
    <n v="296"/>
    <m/>
    <x v="15"/>
    <s v="RS DQLab"/>
    <x v="1"/>
    <s v=""/>
    <s v=""/>
    <s v=""/>
    <n v="42800"/>
    <n v="12668800"/>
    <s v=""/>
  </r>
  <r>
    <s v="DQ-00142"/>
    <x v="16"/>
    <x v="0"/>
    <s v="OB0004"/>
    <x v="7"/>
    <x v="1"/>
    <s v="OB0004|"/>
    <n v="107"/>
    <m/>
    <x v="15"/>
    <s v="RS DQLab"/>
    <x v="1"/>
    <s v=""/>
    <s v=""/>
    <s v=""/>
    <n v="23869"/>
    <n v="2553983"/>
    <s v=""/>
  </r>
  <r>
    <s v="DQ-00143"/>
    <x v="17"/>
    <x v="0"/>
    <s v="OB0002"/>
    <x v="6"/>
    <x v="1"/>
    <s v="OB0002|"/>
    <n v="36"/>
    <m/>
    <x v="15"/>
    <s v="RS DQLab"/>
    <x v="1"/>
    <s v=""/>
    <s v=""/>
    <s v=""/>
    <n v="2886"/>
    <n v="103896"/>
    <s v=""/>
  </r>
  <r>
    <s v="DQ-00144"/>
    <x v="17"/>
    <x v="0"/>
    <s v="OB0002"/>
    <x v="6"/>
    <x v="1"/>
    <s v="OB0002|"/>
    <n v="77"/>
    <m/>
    <x v="15"/>
    <s v="RS DQLab"/>
    <x v="1"/>
    <s v=""/>
    <s v=""/>
    <s v=""/>
    <n v="2886"/>
    <n v="222222"/>
    <s v=""/>
  </r>
  <r>
    <s v="DQ-00145"/>
    <x v="17"/>
    <x v="0"/>
    <s v="OB0002"/>
    <x v="6"/>
    <x v="1"/>
    <s v="OB0002|"/>
    <n v="13"/>
    <m/>
    <x v="15"/>
    <s v="RS DQLab"/>
    <x v="1"/>
    <s v=""/>
    <s v=""/>
    <s v=""/>
    <n v="2886"/>
    <n v="37518"/>
    <s v=""/>
  </r>
  <r>
    <s v="DQ-00146"/>
    <x v="17"/>
    <x v="0"/>
    <s v="OB0002"/>
    <x v="6"/>
    <x v="1"/>
    <s v="OB0002|"/>
    <n v="18"/>
    <m/>
    <x v="15"/>
    <s v="RS DQLab"/>
    <x v="1"/>
    <s v=""/>
    <s v=""/>
    <s v=""/>
    <n v="2886"/>
    <n v="51948"/>
    <s v=""/>
  </r>
  <r>
    <s v="DQ-00147"/>
    <x v="17"/>
    <x v="0"/>
    <s v="OD0008"/>
    <x v="16"/>
    <x v="2"/>
    <s v="OD0008|"/>
    <n v="20"/>
    <m/>
    <x v="15"/>
    <s v="RS DQLab"/>
    <x v="1"/>
    <s v=""/>
    <s v=""/>
    <s v=""/>
    <n v="50788"/>
    <n v="1015760"/>
    <s v=""/>
  </r>
  <r>
    <s v="DQ-00148"/>
    <x v="17"/>
    <x v="0"/>
    <s v="OA0005"/>
    <x v="3"/>
    <x v="0"/>
    <s v="OA0005|"/>
    <n v="45"/>
    <m/>
    <x v="15"/>
    <s v="RS DQLab"/>
    <x v="1"/>
    <s v=""/>
    <s v=""/>
    <s v=""/>
    <n v="16950"/>
    <n v="762750"/>
    <s v=""/>
  </r>
  <r>
    <s v="DQ-00149"/>
    <x v="17"/>
    <x v="0"/>
    <s v="OD0001"/>
    <x v="11"/>
    <x v="2"/>
    <s v="OD0001|"/>
    <n v="1"/>
    <m/>
    <x v="15"/>
    <s v="RS DQLab"/>
    <x v="1"/>
    <s v=""/>
    <s v=""/>
    <s v=""/>
    <n v="7500"/>
    <n v="7500"/>
    <s v=""/>
  </r>
  <r>
    <s v="DQ-00150"/>
    <x v="18"/>
    <x v="0"/>
    <s v="OB0002"/>
    <x v="6"/>
    <x v="1"/>
    <s v="OB0002|"/>
    <n v="78"/>
    <m/>
    <x v="15"/>
    <s v="RS DQLab"/>
    <x v="1"/>
    <s v=""/>
    <s v=""/>
    <s v=""/>
    <n v="2886"/>
    <n v="225108"/>
    <s v=""/>
  </r>
  <r>
    <s v="DQ-00151"/>
    <x v="18"/>
    <x v="0"/>
    <s v="OD0008"/>
    <x v="16"/>
    <x v="2"/>
    <s v="OD0008|"/>
    <n v="47"/>
    <m/>
    <x v="15"/>
    <s v="RS DQLab"/>
    <x v="1"/>
    <s v=""/>
    <s v=""/>
    <s v=""/>
    <n v="50788"/>
    <n v="2387036"/>
    <s v=""/>
  </r>
  <r>
    <s v="DQ-00152"/>
    <x v="18"/>
    <x v="0"/>
    <s v="OD0008"/>
    <x v="16"/>
    <x v="2"/>
    <s v="OD0008|"/>
    <n v="48"/>
    <m/>
    <x v="15"/>
    <s v="RS DQLab"/>
    <x v="1"/>
    <s v=""/>
    <s v=""/>
    <s v=""/>
    <n v="50788"/>
    <n v="2437824"/>
    <s v=""/>
  </r>
  <r>
    <s v="DQ-00153"/>
    <x v="18"/>
    <x v="0"/>
    <s v="OD0008"/>
    <x v="16"/>
    <x v="2"/>
    <s v="OD0008|"/>
    <n v="24"/>
    <m/>
    <x v="15"/>
    <s v="RS DQLab"/>
    <x v="1"/>
    <s v=""/>
    <s v=""/>
    <s v=""/>
    <n v="50788"/>
    <n v="1218912"/>
    <s v=""/>
  </r>
  <r>
    <s v="DQ-00154"/>
    <x v="18"/>
    <x v="0"/>
    <s v="OA0005"/>
    <x v="3"/>
    <x v="0"/>
    <s v="OA0005|"/>
    <n v="17"/>
    <m/>
    <x v="15"/>
    <s v="RS DQLab"/>
    <x v="1"/>
    <s v=""/>
    <s v=""/>
    <s v=""/>
    <n v="16950"/>
    <n v="288150"/>
    <s v=""/>
  </r>
  <r>
    <s v="DQ-00155"/>
    <x v="18"/>
    <x v="0"/>
    <s v="OH0005"/>
    <x v="24"/>
    <x v="3"/>
    <s v="OH0005|"/>
    <n v="50"/>
    <m/>
    <x v="15"/>
    <s v="RS DQLab"/>
    <x v="1"/>
    <s v=""/>
    <s v=""/>
    <s v=""/>
    <n v="108794"/>
    <n v="5439700"/>
    <s v=""/>
  </r>
  <r>
    <s v="DQ-00156"/>
    <x v="18"/>
    <x v="0"/>
    <s v="OH0005"/>
    <x v="24"/>
    <x v="3"/>
    <s v="OH0005|"/>
    <n v="24"/>
    <m/>
    <x v="15"/>
    <s v="RS DQLab"/>
    <x v="1"/>
    <s v=""/>
    <s v=""/>
    <s v=""/>
    <n v="108794"/>
    <n v="2611056"/>
    <s v=""/>
  </r>
  <r>
    <s v="DQ-00157"/>
    <x v="18"/>
    <x v="0"/>
    <s v="OA0006"/>
    <x v="4"/>
    <x v="0"/>
    <s v="OA0006|"/>
    <n v="73"/>
    <m/>
    <x v="15"/>
    <s v="RS DQLab"/>
    <x v="1"/>
    <s v=""/>
    <s v=""/>
    <s v=""/>
    <n v="25322"/>
    <n v="1848506"/>
    <s v=""/>
  </r>
  <r>
    <s v="DQ-00158"/>
    <x v="18"/>
    <x v="0"/>
    <s v="OD0011"/>
    <x v="19"/>
    <x v="2"/>
    <s v="OD0011|"/>
    <n v="76"/>
    <m/>
    <x v="15"/>
    <s v="RS DQLab"/>
    <x v="1"/>
    <s v=""/>
    <s v=""/>
    <s v=""/>
    <n v="2560"/>
    <n v="194560"/>
    <s v=""/>
  </r>
  <r>
    <s v="DQ-00159"/>
    <x v="18"/>
    <x v="0"/>
    <s v="OD0001"/>
    <x v="11"/>
    <x v="2"/>
    <s v="OD0001|"/>
    <n v="89"/>
    <m/>
    <x v="15"/>
    <s v="RS DQLab"/>
    <x v="1"/>
    <s v=""/>
    <s v=""/>
    <s v=""/>
    <n v="7500"/>
    <n v="667500"/>
    <s v=""/>
  </r>
  <r>
    <s v="DQ-00160"/>
    <x v="18"/>
    <x v="0"/>
    <s v="OK0002"/>
    <x v="28"/>
    <x v="4"/>
    <s v="OK0002|"/>
    <n v="155"/>
    <m/>
    <x v="15"/>
    <s v="RS DQLab"/>
    <x v="1"/>
    <s v=""/>
    <s v=""/>
    <s v=""/>
    <n v="42800"/>
    <n v="6634000"/>
    <s v=""/>
  </r>
  <r>
    <s v="DQ-00161"/>
    <x v="18"/>
    <x v="0"/>
    <s v="OK0002"/>
    <x v="28"/>
    <x v="4"/>
    <s v="OK0002|"/>
    <n v="46"/>
    <m/>
    <x v="15"/>
    <s v="RS DQLab"/>
    <x v="1"/>
    <s v=""/>
    <s v=""/>
    <s v=""/>
    <n v="42800"/>
    <n v="1968800"/>
    <s v=""/>
  </r>
  <r>
    <s v="DQ-00162"/>
    <x v="18"/>
    <x v="0"/>
    <s v="OA0004"/>
    <x v="2"/>
    <x v="0"/>
    <s v="OA0004|"/>
    <n v="1998"/>
    <m/>
    <x v="15"/>
    <s v="RS DQLab"/>
    <x v="1"/>
    <s v=""/>
    <s v=""/>
    <s v=""/>
    <n v="10000"/>
    <n v="19980000"/>
    <s v=""/>
  </r>
  <r>
    <s v="DQ-00163"/>
    <x v="18"/>
    <x v="0"/>
    <s v="OH0004"/>
    <x v="23"/>
    <x v="3"/>
    <s v="OH0004|"/>
    <n v="1335"/>
    <m/>
    <x v="15"/>
    <s v="RS DQLab"/>
    <x v="1"/>
    <s v=""/>
    <s v=""/>
    <s v=""/>
    <n v="7467"/>
    <n v="9968445"/>
    <s v=""/>
  </r>
  <r>
    <s v="DQ-00164"/>
    <x v="19"/>
    <x v="0"/>
    <s v="OB0002"/>
    <x v="6"/>
    <x v="1"/>
    <s v="OB0002|"/>
    <n v="64"/>
    <m/>
    <x v="15"/>
    <s v="RS DQLab"/>
    <x v="1"/>
    <s v=""/>
    <s v=""/>
    <s v=""/>
    <n v="2886"/>
    <n v="184704"/>
    <s v=""/>
  </r>
  <r>
    <s v="DQ-00165"/>
    <x v="19"/>
    <x v="0"/>
    <s v="OD0008"/>
    <x v="16"/>
    <x v="2"/>
    <s v="OD0008|"/>
    <n v="60"/>
    <m/>
    <x v="15"/>
    <s v="RS DQLab"/>
    <x v="1"/>
    <s v=""/>
    <s v=""/>
    <s v=""/>
    <n v="50788"/>
    <n v="3047280"/>
    <s v=""/>
  </r>
  <r>
    <s v="DQ-00166"/>
    <x v="19"/>
    <x v="0"/>
    <s v="OA0004"/>
    <x v="2"/>
    <x v="0"/>
    <s v="OA0004|"/>
    <n v="0"/>
    <m/>
    <x v="15"/>
    <s v="RS DQLab"/>
    <x v="1"/>
    <s v=""/>
    <s v=""/>
    <s v=""/>
    <n v="10000"/>
    <n v="0"/>
    <s v=""/>
  </r>
  <r>
    <s v="DQ-00167"/>
    <x v="19"/>
    <x v="0"/>
    <s v="OB0007"/>
    <x v="9"/>
    <x v="1"/>
    <s v="OB0007|"/>
    <n v="6"/>
    <m/>
    <x v="15"/>
    <s v="RS DQLab"/>
    <x v="1"/>
    <s v=""/>
    <s v=""/>
    <s v=""/>
    <n v="16155"/>
    <n v="96930"/>
    <s v=""/>
  </r>
  <r>
    <s v="DQ-00168"/>
    <x v="19"/>
    <x v="0"/>
    <s v="OD0010"/>
    <x v="18"/>
    <x v="2"/>
    <s v="OD0010|"/>
    <n v="35"/>
    <m/>
    <x v="15"/>
    <s v="RS DQLab"/>
    <x v="1"/>
    <s v=""/>
    <s v=""/>
    <s v=""/>
    <n v="45450"/>
    <n v="1590750"/>
    <s v=""/>
  </r>
  <r>
    <s v="DQ-00169"/>
    <x v="20"/>
    <x v="0"/>
    <s v="OB0002"/>
    <x v="6"/>
    <x v="1"/>
    <s v="OB0002|"/>
    <n v="14"/>
    <m/>
    <x v="15"/>
    <s v="RS DQLab"/>
    <x v="1"/>
    <s v=""/>
    <s v=""/>
    <s v=""/>
    <n v="2886"/>
    <n v="40404"/>
    <s v=""/>
  </r>
  <r>
    <s v="DQ-00170"/>
    <x v="20"/>
    <x v="0"/>
    <s v="OD0008"/>
    <x v="16"/>
    <x v="2"/>
    <s v="OD0008|"/>
    <n v="39"/>
    <m/>
    <x v="15"/>
    <s v="RS DQLab"/>
    <x v="1"/>
    <s v=""/>
    <s v=""/>
    <s v=""/>
    <n v="50788"/>
    <n v="1980732"/>
    <s v=""/>
  </r>
  <r>
    <s v="DQ-00171"/>
    <x v="20"/>
    <x v="0"/>
    <s v="OD0008"/>
    <x v="16"/>
    <x v="2"/>
    <s v="OD0008|"/>
    <n v="51"/>
    <m/>
    <x v="15"/>
    <s v="RS DQLab"/>
    <x v="1"/>
    <s v=""/>
    <s v=""/>
    <s v=""/>
    <n v="50788"/>
    <n v="2590188"/>
    <s v=""/>
  </r>
  <r>
    <s v="DQ-00172"/>
    <x v="20"/>
    <x v="0"/>
    <s v="OD0009"/>
    <x v="17"/>
    <x v="2"/>
    <s v="OD0009|"/>
    <n v="43"/>
    <m/>
    <x v="15"/>
    <s v="RS DQLab"/>
    <x v="1"/>
    <s v=""/>
    <s v=""/>
    <s v=""/>
    <n v="1600"/>
    <n v="68800"/>
    <s v=""/>
  </r>
  <r>
    <s v="DQ-00173"/>
    <x v="20"/>
    <x v="0"/>
    <s v="OD0009"/>
    <x v="17"/>
    <x v="2"/>
    <s v="OD0009|"/>
    <n v="48"/>
    <m/>
    <x v="15"/>
    <s v="RS DQLab"/>
    <x v="1"/>
    <s v=""/>
    <s v=""/>
    <s v=""/>
    <n v="1600"/>
    <n v="76800"/>
    <s v=""/>
  </r>
  <r>
    <s v="DQ-00174"/>
    <x v="20"/>
    <x v="0"/>
    <s v="OH0003"/>
    <x v="22"/>
    <x v="3"/>
    <s v="OH0003|"/>
    <n v="21"/>
    <m/>
    <x v="15"/>
    <s v="RS DQLab"/>
    <x v="1"/>
    <s v=""/>
    <s v=""/>
    <s v=""/>
    <n v="5000"/>
    <n v="105000"/>
    <s v=""/>
  </r>
  <r>
    <s v="DQ-00175"/>
    <x v="20"/>
    <x v="0"/>
    <s v="OB0006"/>
    <x v="8"/>
    <x v="1"/>
    <s v="OB0006|"/>
    <n v="3"/>
    <m/>
    <x v="15"/>
    <s v="RS DQLab"/>
    <x v="1"/>
    <s v=""/>
    <s v=""/>
    <s v=""/>
    <n v="72500"/>
    <n v="217500"/>
    <s v=""/>
  </r>
  <r>
    <s v="DQ-00176"/>
    <x v="20"/>
    <x v="0"/>
    <s v="OB0001"/>
    <x v="5"/>
    <x v="1"/>
    <s v="OB0001|"/>
    <n v="129"/>
    <m/>
    <x v="15"/>
    <s v="RS DQLab"/>
    <x v="1"/>
    <s v=""/>
    <s v=""/>
    <s v=""/>
    <n v="2324"/>
    <n v="299796"/>
    <s v=""/>
  </r>
  <r>
    <s v="DQ-00177"/>
    <x v="20"/>
    <x v="0"/>
    <s v="OH0006"/>
    <x v="25"/>
    <x v="3"/>
    <s v="OH0006|"/>
    <n v="8"/>
    <m/>
    <x v="15"/>
    <s v="RS DQLab"/>
    <x v="1"/>
    <s v=""/>
    <s v=""/>
    <s v=""/>
    <n v="143991"/>
    <n v="1151928"/>
    <s v=""/>
  </r>
  <r>
    <s v="DQ-00178"/>
    <x v="21"/>
    <x v="0"/>
    <s v="OB0002"/>
    <x v="6"/>
    <x v="1"/>
    <s v="OB0002|"/>
    <n v="51"/>
    <m/>
    <x v="15"/>
    <s v="RS DQLab"/>
    <x v="1"/>
    <s v=""/>
    <s v=""/>
    <s v=""/>
    <n v="2886"/>
    <n v="147186"/>
    <s v=""/>
  </r>
  <r>
    <s v="DQ-00179"/>
    <x v="21"/>
    <x v="0"/>
    <s v="OD0011"/>
    <x v="19"/>
    <x v="2"/>
    <s v="OD0011|"/>
    <n v="36"/>
    <m/>
    <x v="15"/>
    <s v="RS DQLab"/>
    <x v="1"/>
    <s v=""/>
    <s v=""/>
    <s v=""/>
    <n v="2560"/>
    <n v="92160"/>
    <s v=""/>
  </r>
  <r>
    <s v="DQ-00180"/>
    <x v="21"/>
    <x v="0"/>
    <s v="OK0002"/>
    <x v="28"/>
    <x v="4"/>
    <s v="OK0002|"/>
    <n v="9"/>
    <m/>
    <x v="15"/>
    <s v="RS DQLab"/>
    <x v="1"/>
    <s v=""/>
    <s v=""/>
    <s v=""/>
    <n v="42800"/>
    <n v="385200"/>
    <s v=""/>
  </r>
  <r>
    <s v="DQ-00181"/>
    <x v="22"/>
    <x v="0"/>
    <s v="OB0002"/>
    <x v="6"/>
    <x v="1"/>
    <s v="OB0002|"/>
    <n v="65"/>
    <m/>
    <x v="15"/>
    <s v="RS DQLab"/>
    <x v="1"/>
    <s v=""/>
    <s v=""/>
    <s v=""/>
    <n v="2886"/>
    <n v="187590"/>
    <s v=""/>
  </r>
  <r>
    <s v="DQ-00182"/>
    <x v="22"/>
    <x v="0"/>
    <s v="OH0005"/>
    <x v="24"/>
    <x v="3"/>
    <s v="OH0005|"/>
    <n v="13"/>
    <m/>
    <x v="15"/>
    <s v="RS DQLab"/>
    <x v="1"/>
    <s v=""/>
    <s v=""/>
    <s v=""/>
    <n v="108794"/>
    <n v="1414322"/>
    <s v=""/>
  </r>
  <r>
    <s v="DQ-00183"/>
    <x v="22"/>
    <x v="0"/>
    <s v="OH0005"/>
    <x v="24"/>
    <x v="3"/>
    <s v="OH0005|"/>
    <n v="2"/>
    <m/>
    <x v="15"/>
    <s v="RS DQLab"/>
    <x v="1"/>
    <s v=""/>
    <s v=""/>
    <s v=""/>
    <n v="108794"/>
    <n v="217588"/>
    <s v=""/>
  </r>
  <r>
    <s v="DQ-00184"/>
    <x v="22"/>
    <x v="0"/>
    <s v="OT0001"/>
    <x v="30"/>
    <x v="5"/>
    <s v="OT0001|"/>
    <n v="33"/>
    <m/>
    <x v="15"/>
    <s v="RS DQLab"/>
    <x v="1"/>
    <s v=""/>
    <s v=""/>
    <s v=""/>
    <n v="55000"/>
    <n v="1815000"/>
    <s v=""/>
  </r>
  <r>
    <s v="DQ-00185"/>
    <x v="22"/>
    <x v="0"/>
    <s v="OH0003"/>
    <x v="22"/>
    <x v="3"/>
    <s v="OH0003|"/>
    <n v="6"/>
    <m/>
    <x v="15"/>
    <s v="RS DQLab"/>
    <x v="1"/>
    <s v=""/>
    <s v=""/>
    <s v=""/>
    <n v="5000"/>
    <n v="30000"/>
    <s v=""/>
  </r>
  <r>
    <s v="DQ-00186"/>
    <x v="22"/>
    <x v="0"/>
    <s v="OA0006"/>
    <x v="4"/>
    <x v="0"/>
    <s v="OA0006|"/>
    <n v="1"/>
    <m/>
    <x v="15"/>
    <s v="RS DQLab"/>
    <x v="1"/>
    <s v=""/>
    <s v=""/>
    <s v=""/>
    <n v="25322"/>
    <n v="25322"/>
    <s v=""/>
  </r>
  <r>
    <s v="DQ-00187"/>
    <x v="22"/>
    <x v="0"/>
    <s v="OD0007"/>
    <x v="15"/>
    <x v="2"/>
    <s v="OD0007|"/>
    <n v="40"/>
    <m/>
    <x v="15"/>
    <s v="RS DQLab"/>
    <x v="1"/>
    <s v=""/>
    <s v=""/>
    <s v=""/>
    <n v="16100"/>
    <n v="644000"/>
    <s v=""/>
  </r>
  <r>
    <s v="DQ-00188"/>
    <x v="22"/>
    <x v="0"/>
    <s v="OD0007"/>
    <x v="15"/>
    <x v="2"/>
    <s v="OD0007|"/>
    <n v="30"/>
    <m/>
    <x v="15"/>
    <s v="RS DQLab"/>
    <x v="1"/>
    <s v=""/>
    <s v=""/>
    <s v=""/>
    <n v="16100"/>
    <n v="483000"/>
    <s v=""/>
  </r>
  <r>
    <s v="DQ-00189"/>
    <x v="22"/>
    <x v="0"/>
    <s v="OH0001"/>
    <x v="20"/>
    <x v="3"/>
    <s v="OH0001|"/>
    <n v="4"/>
    <m/>
    <x v="15"/>
    <s v="RS DQLab"/>
    <x v="1"/>
    <s v=""/>
    <s v=""/>
    <s v=""/>
    <n v="100000"/>
    <n v="400000"/>
    <s v=""/>
  </r>
  <r>
    <s v="DQ-00190"/>
    <x v="22"/>
    <x v="0"/>
    <s v="OA0004"/>
    <x v="2"/>
    <x v="0"/>
    <s v="OA0004|"/>
    <n v="125"/>
    <m/>
    <x v="15"/>
    <s v="RS DQLab"/>
    <x v="1"/>
    <s v=""/>
    <s v=""/>
    <s v=""/>
    <n v="10000"/>
    <n v="1250000"/>
    <s v=""/>
  </r>
  <r>
    <s v="DQ-00191"/>
    <x v="23"/>
    <x v="0"/>
    <s v="OA0005"/>
    <x v="3"/>
    <x v="0"/>
    <s v="OA0005|"/>
    <n v="25"/>
    <m/>
    <x v="15"/>
    <s v="RS DQLab"/>
    <x v="1"/>
    <s v=""/>
    <s v=""/>
    <s v=""/>
    <n v="16950"/>
    <n v="423750"/>
    <s v=""/>
  </r>
  <r>
    <s v="DQ-00192"/>
    <x v="23"/>
    <x v="0"/>
    <s v="OD0009"/>
    <x v="17"/>
    <x v="2"/>
    <s v="OD0009|"/>
    <n v="12"/>
    <m/>
    <x v="15"/>
    <s v="RS DQLab"/>
    <x v="1"/>
    <s v=""/>
    <s v=""/>
    <s v=""/>
    <n v="1600"/>
    <n v="19200"/>
    <s v=""/>
  </r>
  <r>
    <s v="DQ-00193"/>
    <x v="23"/>
    <x v="0"/>
    <s v="OT0001"/>
    <x v="30"/>
    <x v="5"/>
    <s v="OT0001|"/>
    <n v="17"/>
    <m/>
    <x v="15"/>
    <s v="RS DQLab"/>
    <x v="1"/>
    <s v=""/>
    <s v=""/>
    <s v=""/>
    <n v="55000"/>
    <n v="935000"/>
    <s v=""/>
  </r>
  <r>
    <s v="DQ-00194"/>
    <x v="23"/>
    <x v="0"/>
    <s v="OD0007"/>
    <x v="15"/>
    <x v="2"/>
    <s v="OD0007|"/>
    <n v="5"/>
    <m/>
    <x v="15"/>
    <s v="RS DQLab"/>
    <x v="1"/>
    <s v=""/>
    <s v=""/>
    <s v=""/>
    <n v="16100"/>
    <n v="80500"/>
    <s v=""/>
  </r>
  <r>
    <s v="DQ-00195"/>
    <x v="23"/>
    <x v="0"/>
    <s v="OK0002"/>
    <x v="28"/>
    <x v="4"/>
    <s v="OK0002|"/>
    <n v="7"/>
    <m/>
    <x v="15"/>
    <s v="RS DQLab"/>
    <x v="1"/>
    <s v=""/>
    <s v=""/>
    <s v=""/>
    <n v="42800"/>
    <n v="299600"/>
    <s v=""/>
  </r>
  <r>
    <s v="DQ-00196"/>
    <x v="23"/>
    <x v="0"/>
    <s v="OD0006"/>
    <x v="14"/>
    <x v="2"/>
    <s v="OD0006|"/>
    <n v="22"/>
    <m/>
    <x v="15"/>
    <s v="RS DQLab"/>
    <x v="1"/>
    <s v=""/>
    <s v=""/>
    <s v=""/>
    <n v="25000"/>
    <n v="550000"/>
    <s v=""/>
  </r>
  <r>
    <s v="DQ-00197"/>
    <x v="23"/>
    <x v="0"/>
    <s v="OB0001"/>
    <x v="5"/>
    <x v="1"/>
    <s v="OB0001|"/>
    <n v="44"/>
    <m/>
    <x v="15"/>
    <s v="RS DQLab"/>
    <x v="1"/>
    <s v=""/>
    <s v=""/>
    <s v=""/>
    <n v="2324"/>
    <n v="102256"/>
    <s v=""/>
  </r>
  <r>
    <s v="DQ-00198"/>
    <x v="24"/>
    <x v="0"/>
    <s v="OB0002"/>
    <x v="6"/>
    <x v="1"/>
    <s v="OB0002|"/>
    <n v="97"/>
    <m/>
    <x v="15"/>
    <s v="RS DQLab"/>
    <x v="1"/>
    <s v=""/>
    <s v=""/>
    <s v=""/>
    <n v="2886"/>
    <n v="279942"/>
    <s v=""/>
  </r>
  <r>
    <s v="DQ-00199"/>
    <x v="24"/>
    <x v="0"/>
    <s v="OD0008"/>
    <x v="16"/>
    <x v="2"/>
    <s v="OD0008|"/>
    <n v="9"/>
    <m/>
    <x v="15"/>
    <s v="RS DQLab"/>
    <x v="1"/>
    <s v=""/>
    <s v=""/>
    <s v=""/>
    <n v="50788"/>
    <n v="457092"/>
    <s v=""/>
  </r>
  <r>
    <s v="DQ-00200"/>
    <x v="24"/>
    <x v="0"/>
    <s v="OD0008"/>
    <x v="16"/>
    <x v="2"/>
    <s v="OD0008|"/>
    <n v="39"/>
    <m/>
    <x v="15"/>
    <s v="RS DQLab"/>
    <x v="1"/>
    <s v=""/>
    <s v=""/>
    <s v=""/>
    <n v="50788"/>
    <n v="1980732"/>
    <s v=""/>
  </r>
  <r>
    <s v="DQ-00201"/>
    <x v="24"/>
    <x v="0"/>
    <s v="OD0008"/>
    <x v="16"/>
    <x v="2"/>
    <s v="OD0008|"/>
    <n v="56"/>
    <m/>
    <x v="15"/>
    <s v="RS DQLab"/>
    <x v="1"/>
    <s v=""/>
    <s v=""/>
    <s v=""/>
    <n v="50788"/>
    <n v="2844128"/>
    <s v=""/>
  </r>
  <r>
    <s v="DQ-00202"/>
    <x v="24"/>
    <x v="0"/>
    <s v="OD0009"/>
    <x v="17"/>
    <x v="2"/>
    <s v="OD0009|"/>
    <n v="18"/>
    <m/>
    <x v="15"/>
    <s v="RS DQLab"/>
    <x v="1"/>
    <s v=""/>
    <s v=""/>
    <s v=""/>
    <n v="1600"/>
    <n v="28800"/>
    <s v=""/>
  </r>
  <r>
    <s v="DQ-00203"/>
    <x v="24"/>
    <x v="0"/>
    <s v="OD0009"/>
    <x v="17"/>
    <x v="2"/>
    <s v="OD0009|"/>
    <n v="35"/>
    <m/>
    <x v="15"/>
    <s v="RS DQLab"/>
    <x v="1"/>
    <s v=""/>
    <s v=""/>
    <s v=""/>
    <n v="1600"/>
    <n v="56000"/>
    <s v=""/>
  </r>
  <r>
    <s v="DQ-00204"/>
    <x v="24"/>
    <x v="0"/>
    <s v="OD0009"/>
    <x v="17"/>
    <x v="2"/>
    <s v="OD0009|"/>
    <n v="39"/>
    <m/>
    <x v="15"/>
    <s v="RS DQLab"/>
    <x v="1"/>
    <s v=""/>
    <s v=""/>
    <s v=""/>
    <n v="1600"/>
    <n v="62400"/>
    <s v=""/>
  </r>
  <r>
    <s v="DQ-00205"/>
    <x v="24"/>
    <x v="0"/>
    <s v="OA0003"/>
    <x v="1"/>
    <x v="0"/>
    <s v="OA0003|"/>
    <n v="35"/>
    <m/>
    <x v="15"/>
    <s v="RS DQLab"/>
    <x v="1"/>
    <s v=""/>
    <s v=""/>
    <s v=""/>
    <n v="33000"/>
    <n v="1155000"/>
    <s v=""/>
  </r>
  <r>
    <s v="DQ-00206"/>
    <x v="24"/>
    <x v="0"/>
    <s v="OD0010"/>
    <x v="18"/>
    <x v="2"/>
    <s v="OD0010|"/>
    <n v="35"/>
    <m/>
    <x v="15"/>
    <s v="RS DQLab"/>
    <x v="1"/>
    <s v=""/>
    <s v=""/>
    <s v=""/>
    <n v="45450"/>
    <n v="1590750"/>
    <s v=""/>
  </r>
  <r>
    <s v="DQ-00207"/>
    <x v="25"/>
    <x v="0"/>
    <s v="OD0008"/>
    <x v="16"/>
    <x v="2"/>
    <s v="OD0008|"/>
    <n v="72"/>
    <m/>
    <x v="15"/>
    <s v="RS DQLab"/>
    <x v="1"/>
    <s v=""/>
    <s v=""/>
    <s v=""/>
    <n v="50788"/>
    <n v="3656736"/>
    <s v=""/>
  </r>
  <r>
    <s v="DQ-00208"/>
    <x v="25"/>
    <x v="0"/>
    <s v="OA0005"/>
    <x v="3"/>
    <x v="0"/>
    <s v="OA0005|"/>
    <n v="45"/>
    <m/>
    <x v="15"/>
    <s v="RS DQLab"/>
    <x v="1"/>
    <s v=""/>
    <s v=""/>
    <s v=""/>
    <n v="16950"/>
    <n v="762750"/>
    <s v=""/>
  </r>
  <r>
    <s v="DQ-00209"/>
    <x v="25"/>
    <x v="0"/>
    <s v="OD0009"/>
    <x v="17"/>
    <x v="2"/>
    <s v="OD0009|"/>
    <n v="19"/>
    <m/>
    <x v="15"/>
    <s v="RS DQLab"/>
    <x v="1"/>
    <s v=""/>
    <s v=""/>
    <s v=""/>
    <n v="1600"/>
    <n v="30400"/>
    <s v=""/>
  </r>
  <r>
    <s v="DQ-00210"/>
    <x v="25"/>
    <x v="0"/>
    <s v="OD0007"/>
    <x v="15"/>
    <x v="2"/>
    <s v="OD0007|"/>
    <n v="2"/>
    <m/>
    <x v="15"/>
    <s v="RS DQLab"/>
    <x v="1"/>
    <s v=""/>
    <s v=""/>
    <s v=""/>
    <n v="16100"/>
    <n v="32200"/>
    <s v=""/>
  </r>
  <r>
    <s v="DQ-00211"/>
    <x v="25"/>
    <x v="0"/>
    <s v="OD0007"/>
    <x v="15"/>
    <x v="2"/>
    <s v="OD0007|"/>
    <n v="89"/>
    <m/>
    <x v="15"/>
    <s v="RS DQLab"/>
    <x v="1"/>
    <s v=""/>
    <s v=""/>
    <s v=""/>
    <n v="16100"/>
    <n v="1432900"/>
    <s v=""/>
  </r>
  <r>
    <s v="DQ-00212"/>
    <x v="26"/>
    <x v="0"/>
    <s v="OH0007"/>
    <x v="26"/>
    <x v="3"/>
    <s v="OH0007|"/>
    <n v="8"/>
    <m/>
    <x v="15"/>
    <s v="RS DQLab"/>
    <x v="1"/>
    <s v=""/>
    <s v=""/>
    <s v=""/>
    <n v="30000"/>
    <n v="240000"/>
    <s v=""/>
  </r>
  <r>
    <s v="DQ-00213"/>
    <x v="26"/>
    <x v="0"/>
    <s v="OD0008"/>
    <x v="16"/>
    <x v="2"/>
    <s v="OD0008|"/>
    <n v="42"/>
    <m/>
    <x v="15"/>
    <s v="RS DQLab"/>
    <x v="1"/>
    <s v=""/>
    <s v=""/>
    <s v=""/>
    <n v="50788"/>
    <n v="2133096"/>
    <s v=""/>
  </r>
  <r>
    <s v="DQ-00214"/>
    <x v="26"/>
    <x v="0"/>
    <s v="OA0005"/>
    <x v="3"/>
    <x v="0"/>
    <s v="OA0005|"/>
    <n v="36"/>
    <m/>
    <x v="15"/>
    <s v="RS DQLab"/>
    <x v="1"/>
    <s v=""/>
    <s v=""/>
    <s v=""/>
    <n v="16950"/>
    <n v="610200"/>
    <s v=""/>
  </r>
  <r>
    <s v="DQ-00215"/>
    <x v="26"/>
    <x v="0"/>
    <s v="OA0006"/>
    <x v="4"/>
    <x v="0"/>
    <s v="OA0006|"/>
    <n v="17"/>
    <m/>
    <x v="15"/>
    <s v="RS DQLab"/>
    <x v="1"/>
    <s v=""/>
    <s v=""/>
    <s v=""/>
    <n v="25322"/>
    <n v="430474"/>
    <s v=""/>
  </r>
  <r>
    <s v="DQ-00216"/>
    <x v="26"/>
    <x v="0"/>
    <s v="OH0002"/>
    <x v="21"/>
    <x v="3"/>
    <s v="OH0002|"/>
    <n v="34"/>
    <m/>
    <x v="15"/>
    <s v="RS DQLab"/>
    <x v="1"/>
    <s v=""/>
    <s v=""/>
    <s v=""/>
    <n v="102000"/>
    <n v="3468000"/>
    <s v=""/>
  </r>
  <r>
    <s v="DQ-00217"/>
    <x v="27"/>
    <x v="0"/>
    <s v="OB0002"/>
    <x v="6"/>
    <x v="1"/>
    <s v="OB0002|"/>
    <n v="62"/>
    <m/>
    <x v="15"/>
    <s v="RS DQLab"/>
    <x v="1"/>
    <s v=""/>
    <s v=""/>
    <s v=""/>
    <n v="2886"/>
    <n v="178932"/>
    <s v=""/>
  </r>
  <r>
    <s v="DQ-00218"/>
    <x v="27"/>
    <x v="0"/>
    <s v="OD0008"/>
    <x v="16"/>
    <x v="2"/>
    <s v="OD0008|"/>
    <n v="67"/>
    <m/>
    <x v="15"/>
    <s v="RS DQLab"/>
    <x v="1"/>
    <s v=""/>
    <s v=""/>
    <s v=""/>
    <n v="50788"/>
    <n v="3402796"/>
    <s v=""/>
  </r>
  <r>
    <s v="DQ-00219"/>
    <x v="27"/>
    <x v="0"/>
    <s v="OD0008"/>
    <x v="16"/>
    <x v="2"/>
    <s v="OD0008|"/>
    <n v="36"/>
    <m/>
    <x v="15"/>
    <s v="RS DQLab"/>
    <x v="1"/>
    <s v=""/>
    <s v=""/>
    <s v=""/>
    <n v="50788"/>
    <n v="1828368"/>
    <s v=""/>
  </r>
  <r>
    <s v="DQ-00220"/>
    <x v="27"/>
    <x v="0"/>
    <s v="OD0007"/>
    <x v="15"/>
    <x v="2"/>
    <s v="OD0007|"/>
    <n v="84"/>
    <m/>
    <x v="15"/>
    <s v="RS DQLab"/>
    <x v="1"/>
    <s v=""/>
    <s v=""/>
    <s v=""/>
    <n v="16100"/>
    <n v="1352400"/>
    <s v=""/>
  </r>
  <r>
    <s v="DQ-00221"/>
    <x v="27"/>
    <x v="0"/>
    <s v="OD0001"/>
    <x v="11"/>
    <x v="2"/>
    <s v="OD0001|"/>
    <n v="58"/>
    <m/>
    <x v="15"/>
    <s v="RS DQLab"/>
    <x v="1"/>
    <s v=""/>
    <s v=""/>
    <s v=""/>
    <n v="7500"/>
    <n v="435000"/>
    <s v=""/>
  </r>
  <r>
    <s v="DQ-00222"/>
    <x v="28"/>
    <x v="0"/>
    <s v="OD0008"/>
    <x v="16"/>
    <x v="2"/>
    <s v="OD0008|"/>
    <n v="11"/>
    <m/>
    <x v="15"/>
    <s v="RS DQLab"/>
    <x v="1"/>
    <s v=""/>
    <s v=""/>
    <s v=""/>
    <n v="50788"/>
    <n v="558668"/>
    <s v=""/>
  </r>
  <r>
    <s v="DQ-00223"/>
    <x v="28"/>
    <x v="0"/>
    <s v="OD0009"/>
    <x v="17"/>
    <x v="2"/>
    <s v="OD0009|"/>
    <n v="21"/>
    <m/>
    <x v="15"/>
    <s v="RS DQLab"/>
    <x v="1"/>
    <s v=""/>
    <s v=""/>
    <s v=""/>
    <n v="1600"/>
    <n v="33600"/>
    <s v=""/>
  </r>
  <r>
    <s v="DQ-00224"/>
    <x v="28"/>
    <x v="0"/>
    <s v="OT0001"/>
    <x v="30"/>
    <x v="5"/>
    <s v="OT0001|"/>
    <n v="2"/>
    <m/>
    <x v="15"/>
    <s v="RS DQLab"/>
    <x v="1"/>
    <s v=""/>
    <s v=""/>
    <s v=""/>
    <n v="55000"/>
    <n v="110000"/>
    <s v=""/>
  </r>
  <r>
    <s v="DQ-00225"/>
    <x v="28"/>
    <x v="0"/>
    <s v="OD0007"/>
    <x v="15"/>
    <x v="2"/>
    <s v="OD0007|"/>
    <n v="49"/>
    <m/>
    <x v="15"/>
    <s v="RS DQLab"/>
    <x v="1"/>
    <s v=""/>
    <s v=""/>
    <s v=""/>
    <n v="16100"/>
    <n v="788900"/>
    <s v=""/>
  </r>
  <r>
    <s v="DQ-00226"/>
    <x v="28"/>
    <x v="0"/>
    <s v="OB0006"/>
    <x v="8"/>
    <x v="1"/>
    <s v="OB0006|"/>
    <n v="13"/>
    <m/>
    <x v="15"/>
    <s v="RS DQLab"/>
    <x v="1"/>
    <s v=""/>
    <s v=""/>
    <s v=""/>
    <n v="72500"/>
    <n v="942500"/>
    <s v=""/>
  </r>
  <r>
    <s v="DQ-00227"/>
    <x v="28"/>
    <x v="0"/>
    <s v="OK0002"/>
    <x v="28"/>
    <x v="4"/>
    <s v="OK0002|"/>
    <n v="88"/>
    <m/>
    <x v="15"/>
    <s v="RS DQLab"/>
    <x v="1"/>
    <s v=""/>
    <s v=""/>
    <s v=""/>
    <n v="42800"/>
    <n v="3766400"/>
    <s v=""/>
  </r>
  <r>
    <s v="DQ-00228"/>
    <x v="28"/>
    <x v="0"/>
    <s v="OB0007"/>
    <x v="9"/>
    <x v="1"/>
    <s v="OB0007|"/>
    <n v="80"/>
    <m/>
    <x v="15"/>
    <s v="RS DQLab"/>
    <x v="1"/>
    <s v=""/>
    <s v=""/>
    <s v=""/>
    <n v="16155"/>
    <n v="1292400"/>
    <s v=""/>
  </r>
  <r>
    <s v="DQ-00229"/>
    <x v="28"/>
    <x v="0"/>
    <s v="OB0007"/>
    <x v="9"/>
    <x v="1"/>
    <s v="OB0007|"/>
    <n v="15"/>
    <m/>
    <x v="15"/>
    <s v="RS DQLab"/>
    <x v="1"/>
    <s v=""/>
    <s v=""/>
    <s v=""/>
    <n v="16155"/>
    <n v="242325"/>
    <s v=""/>
  </r>
  <r>
    <s v="DQ-00230"/>
    <x v="28"/>
    <x v="0"/>
    <s v="OB0007"/>
    <x v="9"/>
    <x v="1"/>
    <s v="OB0007|"/>
    <n v="53"/>
    <m/>
    <x v="15"/>
    <s v="RS DQLab"/>
    <x v="1"/>
    <s v=""/>
    <s v=""/>
    <s v=""/>
    <n v="16155"/>
    <n v="856215"/>
    <s v=""/>
  </r>
  <r>
    <s v="DQ-00231"/>
    <x v="28"/>
    <x v="0"/>
    <s v="OB0004"/>
    <x v="7"/>
    <x v="1"/>
    <s v="OB0004|"/>
    <n v="15"/>
    <m/>
    <x v="15"/>
    <s v="RS DQLab"/>
    <x v="1"/>
    <s v=""/>
    <s v=""/>
    <s v=""/>
    <n v="23869"/>
    <n v="358035"/>
    <s v=""/>
  </r>
  <r>
    <s v="DQ-00232"/>
    <x v="28"/>
    <x v="0"/>
    <s v="OB0004"/>
    <x v="7"/>
    <x v="1"/>
    <s v="OB0004|"/>
    <n v="93"/>
    <m/>
    <x v="15"/>
    <s v="RS DQLab"/>
    <x v="1"/>
    <s v=""/>
    <s v=""/>
    <s v=""/>
    <n v="23869"/>
    <n v="2219817"/>
    <s v=""/>
  </r>
  <r>
    <s v="DQ-00233"/>
    <x v="28"/>
    <x v="0"/>
    <s v="OD0006"/>
    <x v="14"/>
    <x v="2"/>
    <s v="OD0006|"/>
    <n v="74"/>
    <m/>
    <x v="15"/>
    <s v="RS DQLab"/>
    <x v="1"/>
    <s v=""/>
    <s v=""/>
    <s v=""/>
    <n v="25000"/>
    <n v="1850000"/>
    <s v=""/>
  </r>
  <r>
    <s v="DQ-00234"/>
    <x v="29"/>
    <x v="0"/>
    <s v="OB0002"/>
    <x v="6"/>
    <x v="1"/>
    <s v="OB0002|"/>
    <n v="35"/>
    <m/>
    <x v="15"/>
    <s v="RS DQLab"/>
    <x v="1"/>
    <s v=""/>
    <s v=""/>
    <s v=""/>
    <n v="2886"/>
    <n v="101010"/>
    <s v=""/>
  </r>
  <r>
    <s v="DQ-00235"/>
    <x v="29"/>
    <x v="0"/>
    <s v="OD0008"/>
    <x v="16"/>
    <x v="2"/>
    <s v="OD0008|"/>
    <n v="16"/>
    <m/>
    <x v="15"/>
    <s v="RS DQLab"/>
    <x v="1"/>
    <s v=""/>
    <s v=""/>
    <s v=""/>
    <n v="50788"/>
    <n v="812608"/>
    <s v=""/>
  </r>
  <r>
    <s v="DQ-00236"/>
    <x v="29"/>
    <x v="0"/>
    <s v="OH0005"/>
    <x v="24"/>
    <x v="3"/>
    <s v="OH0005|"/>
    <n v="20"/>
    <m/>
    <x v="15"/>
    <s v="RS DQLab"/>
    <x v="1"/>
    <s v=""/>
    <s v=""/>
    <s v=""/>
    <n v="108794"/>
    <n v="2175880"/>
    <s v=""/>
  </r>
  <r>
    <s v="DQ-00237"/>
    <x v="29"/>
    <x v="0"/>
    <s v="OH0005"/>
    <x v="24"/>
    <x v="3"/>
    <s v="OH0005|"/>
    <n v="12"/>
    <m/>
    <x v="15"/>
    <s v="RS DQLab"/>
    <x v="1"/>
    <s v=""/>
    <s v=""/>
    <s v=""/>
    <n v="108794"/>
    <n v="1305528"/>
    <s v=""/>
  </r>
  <r>
    <s v="DQ-00238"/>
    <x v="29"/>
    <x v="0"/>
    <s v="OD0009"/>
    <x v="17"/>
    <x v="2"/>
    <s v="OD0009|"/>
    <n v="23"/>
    <m/>
    <x v="15"/>
    <s v="RS DQLab"/>
    <x v="1"/>
    <s v=""/>
    <s v=""/>
    <s v=""/>
    <n v="1600"/>
    <n v="36800"/>
    <s v=""/>
  </r>
  <r>
    <s v="DQ-00239"/>
    <x v="29"/>
    <x v="0"/>
    <s v="OD0001"/>
    <x v="11"/>
    <x v="2"/>
    <s v="OD0001|"/>
    <n v="4"/>
    <m/>
    <x v="15"/>
    <s v="RS DQLab"/>
    <x v="1"/>
    <s v=""/>
    <s v=""/>
    <s v=""/>
    <n v="7500"/>
    <n v="30000"/>
    <s v=""/>
  </r>
  <r>
    <s v="DQ-00240"/>
    <x v="29"/>
    <x v="0"/>
    <s v="OK0002"/>
    <x v="28"/>
    <x v="4"/>
    <s v="OK0002|"/>
    <n v="35"/>
    <m/>
    <x v="15"/>
    <s v="RS DQLab"/>
    <x v="1"/>
    <s v=""/>
    <s v=""/>
    <s v=""/>
    <n v="42800"/>
    <n v="1498000"/>
    <s v=""/>
  </r>
  <r>
    <s v="DQ-00241"/>
    <x v="29"/>
    <x v="0"/>
    <s v="OB0004"/>
    <x v="7"/>
    <x v="1"/>
    <s v="OB0004|"/>
    <n v="113"/>
    <m/>
    <x v="15"/>
    <s v="RS DQLab"/>
    <x v="1"/>
    <s v=""/>
    <s v=""/>
    <s v=""/>
    <n v="23869"/>
    <n v="2697197"/>
    <s v=""/>
  </r>
  <r>
    <s v="DQ-00242"/>
    <x v="29"/>
    <x v="0"/>
    <s v="OB0004"/>
    <x v="7"/>
    <x v="1"/>
    <s v="OB0004|"/>
    <n v="314"/>
    <m/>
    <x v="15"/>
    <s v="RS DQLab"/>
    <x v="1"/>
    <s v=""/>
    <s v=""/>
    <s v=""/>
    <n v="23869"/>
    <n v="7494866"/>
    <s v=""/>
  </r>
  <r>
    <s v="DQ-00243"/>
    <x v="30"/>
    <x v="0"/>
    <s v="OD0008"/>
    <x v="16"/>
    <x v="2"/>
    <s v="OD0008|"/>
    <n v="38"/>
    <m/>
    <x v="15"/>
    <s v="RS DQLab"/>
    <x v="1"/>
    <s v=""/>
    <s v=""/>
    <s v=""/>
    <n v="50788"/>
    <n v="1929944"/>
    <s v=""/>
  </r>
  <r>
    <s v="DQ-00244"/>
    <x v="30"/>
    <x v="0"/>
    <s v="OH0003"/>
    <x v="22"/>
    <x v="3"/>
    <s v="OH0003|"/>
    <n v="37"/>
    <m/>
    <x v="15"/>
    <s v="RS DQLab"/>
    <x v="1"/>
    <s v=""/>
    <s v=""/>
    <s v=""/>
    <n v="5000"/>
    <n v="185000"/>
    <s v=""/>
  </r>
  <r>
    <s v="DQ-00245"/>
    <x v="30"/>
    <x v="0"/>
    <s v="OB0006"/>
    <x v="8"/>
    <x v="1"/>
    <s v="OB0006|"/>
    <n v="182"/>
    <m/>
    <x v="15"/>
    <s v="RS DQLab"/>
    <x v="1"/>
    <s v=""/>
    <s v=""/>
    <s v=""/>
    <n v="72500"/>
    <n v="13195000"/>
    <s v=""/>
  </r>
  <r>
    <s v="DQ-00246"/>
    <x v="30"/>
    <x v="0"/>
    <s v="OD0006"/>
    <x v="14"/>
    <x v="2"/>
    <s v="OD0006|"/>
    <n v="41"/>
    <m/>
    <x v="15"/>
    <s v="RS DQLab"/>
    <x v="1"/>
    <s v=""/>
    <s v=""/>
    <s v=""/>
    <n v="25000"/>
    <n v="1025000"/>
    <s v=""/>
  </r>
  <r>
    <s v="DQ-00247"/>
    <x v="30"/>
    <x v="0"/>
    <s v="OB0001"/>
    <x v="5"/>
    <x v="1"/>
    <s v="OB0001|"/>
    <n v="3"/>
    <m/>
    <x v="15"/>
    <s v="RS DQLab"/>
    <x v="1"/>
    <s v=""/>
    <s v=""/>
    <s v=""/>
    <n v="2324"/>
    <n v="6972"/>
    <s v=""/>
  </r>
  <r>
    <s v="DQ-00248"/>
    <x v="30"/>
    <x v="0"/>
    <s v="OA0001"/>
    <x v="0"/>
    <x v="0"/>
    <s v="OA0001|"/>
    <n v="4"/>
    <m/>
    <x v="15"/>
    <s v="RS DQLab"/>
    <x v="1"/>
    <s v=""/>
    <s v=""/>
    <s v=""/>
    <n v="18611"/>
    <n v="74444"/>
    <s v=""/>
  </r>
  <r>
    <s v="DQ-00249"/>
    <x v="31"/>
    <x v="0"/>
    <s v="OK0001"/>
    <x v="27"/>
    <x v="4"/>
    <s v="OK0001|"/>
    <n v="14"/>
    <m/>
    <x v="15"/>
    <s v="RS DQLab"/>
    <x v="1"/>
    <s v=""/>
    <s v=""/>
    <s v=""/>
    <n v="6222"/>
    <n v="87108"/>
    <s v=""/>
  </r>
  <r>
    <s v="DQ-00250"/>
    <x v="31"/>
    <x v="0"/>
    <s v="OB0002"/>
    <x v="6"/>
    <x v="1"/>
    <s v="OB0002|"/>
    <n v="8"/>
    <m/>
    <x v="15"/>
    <s v="RS DQLab"/>
    <x v="1"/>
    <s v=""/>
    <s v=""/>
    <s v=""/>
    <n v="2886"/>
    <n v="23088"/>
    <s v=""/>
  </r>
  <r>
    <s v="DQ-00251"/>
    <x v="31"/>
    <x v="0"/>
    <s v="OB0002"/>
    <x v="6"/>
    <x v="1"/>
    <s v="OB0002|"/>
    <n v="59"/>
    <m/>
    <x v="15"/>
    <s v="RS DQLab"/>
    <x v="1"/>
    <s v=""/>
    <s v=""/>
    <s v=""/>
    <n v="2886"/>
    <n v="170274"/>
    <s v=""/>
  </r>
  <r>
    <s v="DQ-00252"/>
    <x v="31"/>
    <x v="0"/>
    <s v="OD0008"/>
    <x v="16"/>
    <x v="2"/>
    <s v="OD0008|"/>
    <n v="7"/>
    <m/>
    <x v="15"/>
    <s v="RS DQLab"/>
    <x v="1"/>
    <s v=""/>
    <s v=""/>
    <s v=""/>
    <n v="50788"/>
    <n v="355516"/>
    <s v=""/>
  </r>
  <r>
    <s v="DQ-00253"/>
    <x v="31"/>
    <x v="0"/>
    <s v="OH0005"/>
    <x v="24"/>
    <x v="3"/>
    <s v="OH0005|"/>
    <n v="27"/>
    <m/>
    <x v="15"/>
    <s v="RS DQLab"/>
    <x v="1"/>
    <s v=""/>
    <s v=""/>
    <s v=""/>
    <n v="108794"/>
    <n v="2937438"/>
    <s v=""/>
  </r>
  <r>
    <s v="DQ-00254"/>
    <x v="31"/>
    <x v="0"/>
    <s v="OT0001"/>
    <x v="30"/>
    <x v="5"/>
    <s v="OT0001|"/>
    <n v="41"/>
    <m/>
    <x v="15"/>
    <s v="RS DQLab"/>
    <x v="1"/>
    <s v=""/>
    <s v=""/>
    <s v=""/>
    <n v="55000"/>
    <n v="2255000"/>
    <s v=""/>
  </r>
  <r>
    <s v="DQ-00255"/>
    <x v="31"/>
    <x v="0"/>
    <s v="OT0001"/>
    <x v="30"/>
    <x v="5"/>
    <s v="OT0001|"/>
    <n v="31"/>
    <m/>
    <x v="15"/>
    <s v="RS DQLab"/>
    <x v="1"/>
    <s v=""/>
    <s v=""/>
    <s v=""/>
    <n v="55000"/>
    <n v="1705000"/>
    <s v=""/>
  </r>
  <r>
    <s v="DQ-00256"/>
    <x v="31"/>
    <x v="0"/>
    <s v="OH0003"/>
    <x v="22"/>
    <x v="3"/>
    <s v="OH0003|"/>
    <n v="48"/>
    <m/>
    <x v="15"/>
    <s v="RS DQLab"/>
    <x v="1"/>
    <s v=""/>
    <s v=""/>
    <s v=""/>
    <n v="5000"/>
    <n v="240000"/>
    <s v=""/>
  </r>
  <r>
    <s v="DQ-00257"/>
    <x v="31"/>
    <x v="0"/>
    <s v="OB0006"/>
    <x v="8"/>
    <x v="1"/>
    <s v="OB0006|"/>
    <n v="53"/>
    <m/>
    <x v="15"/>
    <s v="RS DQLab"/>
    <x v="1"/>
    <s v=""/>
    <s v=""/>
    <s v=""/>
    <n v="72500"/>
    <n v="3842500"/>
    <s v=""/>
  </r>
  <r>
    <s v="DQ-00258"/>
    <x v="31"/>
    <x v="0"/>
    <s v="OD0006"/>
    <x v="14"/>
    <x v="2"/>
    <s v="OD0006|"/>
    <n v="5"/>
    <m/>
    <x v="15"/>
    <s v="RS DQLab"/>
    <x v="1"/>
    <s v=""/>
    <s v=""/>
    <s v=""/>
    <n v="25000"/>
    <n v="125000"/>
    <s v=""/>
  </r>
  <r>
    <s v="DQ-00259"/>
    <x v="31"/>
    <x v="0"/>
    <s v="OA0004"/>
    <x v="2"/>
    <x v="0"/>
    <s v="OA0004|DQLab-15"/>
    <n v="3000"/>
    <s v="DQLab-15"/>
    <x v="13"/>
    <m/>
    <x v="0"/>
    <n v="7"/>
    <n v="10300"/>
    <n v="30900000"/>
    <s v=""/>
    <s v=""/>
    <n v="1"/>
  </r>
  <r>
    <s v="DQ-00260"/>
    <x v="31"/>
    <x v="0"/>
    <s v="OA0006"/>
    <x v="4"/>
    <x v="0"/>
    <s v="OA0006|DQLab-01"/>
    <n v="1000"/>
    <s v="DQLab-01"/>
    <x v="4"/>
    <m/>
    <x v="0"/>
    <n v="14"/>
    <n v="24562"/>
    <n v="24562000"/>
    <s v=""/>
    <s v=""/>
    <n v="0.2"/>
  </r>
  <r>
    <s v="DQ-00261"/>
    <x v="31"/>
    <x v="0"/>
    <s v="OB0002"/>
    <x v="6"/>
    <x v="1"/>
    <s v="OB0002|DQLab-06"/>
    <n v="3000"/>
    <s v="DQLab-06"/>
    <x v="6"/>
    <m/>
    <x v="0"/>
    <n v="7"/>
    <n v="2915"/>
    <n v="8745000"/>
    <s v=""/>
    <s v=""/>
    <n v="1"/>
  </r>
  <r>
    <s v="DQ-00262"/>
    <x v="31"/>
    <x v="0"/>
    <s v="OB0004"/>
    <x v="7"/>
    <x v="1"/>
    <s v="OB0004|DQLab-06"/>
    <n v="2000"/>
    <s v="DQLab-06"/>
    <x v="6"/>
    <m/>
    <x v="0"/>
    <n v="14"/>
    <n v="22676"/>
    <n v="45352000"/>
    <s v=""/>
    <s v=""/>
    <n v="0.33333333333333331"/>
  </r>
  <r>
    <s v="DQ-00263"/>
    <x v="31"/>
    <x v="0"/>
    <s v="OB0006"/>
    <x v="8"/>
    <x v="1"/>
    <s v="OB0006|DQLab-12"/>
    <n v="2000"/>
    <s v="DQLab-12"/>
    <x v="7"/>
    <m/>
    <x v="0"/>
    <n v="28"/>
    <n v="71775"/>
    <n v="143550000"/>
    <s v=""/>
    <s v=""/>
    <n v="0.2"/>
  </r>
  <r>
    <s v="DQ-00264"/>
    <x v="31"/>
    <x v="0"/>
    <s v="OB0008"/>
    <x v="10"/>
    <x v="1"/>
    <s v="OB0008|DQLab-02"/>
    <n v="1000"/>
    <s v="DQLab-02"/>
    <x v="1"/>
    <m/>
    <x v="0"/>
    <n v="7"/>
    <n v="2312"/>
    <n v="2312000"/>
    <s v=""/>
    <s v=""/>
    <n v="0.33333333333333331"/>
  </r>
  <r>
    <s v="DQ-00265"/>
    <x v="31"/>
    <x v="0"/>
    <s v="OB0009"/>
    <x v="31"/>
    <x v="1"/>
    <s v="OB0009|DQLab-13"/>
    <n v="500"/>
    <s v="DQLab-13"/>
    <x v="2"/>
    <m/>
    <x v="0"/>
    <n v="7"/>
    <n v="12784"/>
    <n v="6392000"/>
    <s v=""/>
    <s v=""/>
    <n v="1"/>
  </r>
  <r>
    <s v="DQ-00266"/>
    <x v="31"/>
    <x v="0"/>
    <s v="OD0001"/>
    <x v="11"/>
    <x v="2"/>
    <s v="OD0001|DQLab-05"/>
    <n v="2000"/>
    <s v="DQLab-05"/>
    <x v="8"/>
    <m/>
    <x v="0"/>
    <n v="28"/>
    <n v="7125"/>
    <n v="14250000"/>
    <s v=""/>
    <s v=""/>
    <n v="0.33333333333333331"/>
  </r>
  <r>
    <s v="DQ-00267"/>
    <x v="31"/>
    <x v="0"/>
    <s v="OD0008"/>
    <x v="16"/>
    <x v="2"/>
    <s v="OD0008|DQLab-09"/>
    <n v="2000"/>
    <s v="DQLab-09"/>
    <x v="11"/>
    <m/>
    <x v="0"/>
    <n v="7"/>
    <n v="52820"/>
    <n v="105640000"/>
    <s v=""/>
    <s v=""/>
    <n v="0.2"/>
  </r>
  <r>
    <s v="DQ-00268"/>
    <x v="31"/>
    <x v="0"/>
    <s v="OD0009"/>
    <x v="17"/>
    <x v="2"/>
    <s v="OD0009|DQLab-10"/>
    <n v="1000"/>
    <s v="DQLab-10"/>
    <x v="3"/>
    <m/>
    <x v="0"/>
    <n v="28"/>
    <n v="1520"/>
    <n v="1520000"/>
    <s v=""/>
    <s v=""/>
    <n v="0.33333333333333331"/>
  </r>
  <r>
    <s v="DQ-00269"/>
    <x v="31"/>
    <x v="0"/>
    <s v="OD0011"/>
    <x v="19"/>
    <x v="2"/>
    <s v="OD0011|DQLab-03"/>
    <n v="2000"/>
    <s v="DQLab-03"/>
    <x v="12"/>
    <m/>
    <x v="0"/>
    <n v="28"/>
    <n v="2560"/>
    <n v="5120000"/>
    <s v=""/>
    <s v=""/>
    <n v="0.33333333333333331"/>
  </r>
  <r>
    <s v="DQ-00270"/>
    <x v="31"/>
    <x v="0"/>
    <s v="OH0003"/>
    <x v="22"/>
    <x v="3"/>
    <s v="OH0003|DQLab-16"/>
    <n v="1000"/>
    <s v="DQLab-16"/>
    <x v="10"/>
    <m/>
    <x v="0"/>
    <n v="28"/>
    <n v="4700"/>
    <n v="4700000"/>
    <s v=""/>
    <s v=""/>
    <n v="0.25"/>
  </r>
  <r>
    <s v="DQ-00271"/>
    <x v="31"/>
    <x v="0"/>
    <s v="OH0004"/>
    <x v="23"/>
    <x v="3"/>
    <s v="OH0004|DQLab-09"/>
    <n v="2000"/>
    <s v="DQLab-09"/>
    <x v="11"/>
    <m/>
    <x v="0"/>
    <n v="21"/>
    <n v="7019"/>
    <n v="14038000"/>
    <s v=""/>
    <s v=""/>
    <n v="0.5"/>
  </r>
  <r>
    <s v="DQ-00272"/>
    <x v="31"/>
    <x v="0"/>
    <s v="OH0005"/>
    <x v="24"/>
    <x v="3"/>
    <s v="OH0005|DQLab-09"/>
    <n v="1000"/>
    <s v="DQLab-09"/>
    <x v="11"/>
    <m/>
    <x v="0"/>
    <n v="21"/>
    <n v="107706"/>
    <n v="107706000"/>
    <s v=""/>
    <s v=""/>
    <n v="0.33333333333333331"/>
  </r>
  <r>
    <s v="DQ-00273"/>
    <x v="31"/>
    <x v="0"/>
    <s v="OK0002"/>
    <x v="28"/>
    <x v="4"/>
    <s v="OK0002|DQLab-12"/>
    <n v="2000"/>
    <s v="DQLab-12"/>
    <x v="7"/>
    <m/>
    <x v="0"/>
    <n v="7"/>
    <n v="40232"/>
    <n v="80464000"/>
    <s v=""/>
    <s v=""/>
    <n v="0.25"/>
  </r>
  <r>
    <s v="DQ-00274"/>
    <x v="31"/>
    <x v="0"/>
    <s v="OT0002"/>
    <x v="32"/>
    <x v="5"/>
    <s v="OT0002|DQLab-16"/>
    <n v="500"/>
    <s v="DQLab-16"/>
    <x v="10"/>
    <m/>
    <x v="0"/>
    <n v="21"/>
    <n v="16023"/>
    <n v="8011500"/>
    <s v=""/>
    <s v=""/>
    <n v="1"/>
  </r>
  <r>
    <s v="DQ-00275"/>
    <x v="32"/>
    <x v="0"/>
    <s v="OD0008"/>
    <x v="16"/>
    <x v="2"/>
    <s v="OD0008|"/>
    <n v="52"/>
    <m/>
    <x v="15"/>
    <s v="RS DQLab"/>
    <x v="1"/>
    <s v=""/>
    <s v=""/>
    <s v=""/>
    <n v="50788"/>
    <n v="2640976"/>
    <s v=""/>
  </r>
  <r>
    <s v="DQ-00276"/>
    <x v="32"/>
    <x v="0"/>
    <s v="OB0006"/>
    <x v="8"/>
    <x v="1"/>
    <s v="OB0006|"/>
    <n v="16"/>
    <m/>
    <x v="15"/>
    <s v="RS DQLab"/>
    <x v="1"/>
    <s v=""/>
    <s v=""/>
    <s v=""/>
    <n v="72500"/>
    <n v="1160000"/>
    <s v=""/>
  </r>
  <r>
    <s v="DQ-00277"/>
    <x v="32"/>
    <x v="0"/>
    <s v="OK0002"/>
    <x v="28"/>
    <x v="4"/>
    <s v="OK0002|"/>
    <n v="18"/>
    <m/>
    <x v="15"/>
    <s v="RS DQLab"/>
    <x v="1"/>
    <s v=""/>
    <s v=""/>
    <s v=""/>
    <n v="42800"/>
    <n v="770400"/>
    <s v=""/>
  </r>
  <r>
    <s v="DQ-00278"/>
    <x v="32"/>
    <x v="0"/>
    <s v="OA0003"/>
    <x v="1"/>
    <x v="0"/>
    <s v="OA0003|"/>
    <n v="131"/>
    <m/>
    <x v="15"/>
    <s v="RS DQLab"/>
    <x v="1"/>
    <s v=""/>
    <s v=""/>
    <s v=""/>
    <n v="33000"/>
    <n v="4323000"/>
    <s v=""/>
  </r>
  <r>
    <s v="DQ-00279"/>
    <x v="33"/>
    <x v="0"/>
    <s v="OD0008"/>
    <x v="16"/>
    <x v="2"/>
    <s v="OD0008|"/>
    <n v="37"/>
    <m/>
    <x v="15"/>
    <s v="RS DQLab"/>
    <x v="1"/>
    <s v=""/>
    <s v=""/>
    <s v=""/>
    <n v="50788"/>
    <n v="1879156"/>
    <s v=""/>
  </r>
  <r>
    <s v="DQ-00280"/>
    <x v="33"/>
    <x v="0"/>
    <s v="OH0005"/>
    <x v="24"/>
    <x v="3"/>
    <s v="OH0005|"/>
    <n v="24"/>
    <m/>
    <x v="15"/>
    <s v="RS DQLab"/>
    <x v="1"/>
    <s v=""/>
    <s v=""/>
    <s v=""/>
    <n v="108794"/>
    <n v="2611056"/>
    <s v=""/>
  </r>
  <r>
    <s v="DQ-00281"/>
    <x v="33"/>
    <x v="0"/>
    <s v="OH0005"/>
    <x v="24"/>
    <x v="3"/>
    <s v="OH0005|"/>
    <n v="45"/>
    <m/>
    <x v="15"/>
    <s v="RS DQLab"/>
    <x v="1"/>
    <s v=""/>
    <s v=""/>
    <s v=""/>
    <n v="108794"/>
    <n v="4895730"/>
    <s v=""/>
  </r>
  <r>
    <s v="DQ-00282"/>
    <x v="33"/>
    <x v="0"/>
    <s v="OT0001"/>
    <x v="30"/>
    <x v="5"/>
    <s v="OT0001|"/>
    <n v="30"/>
    <m/>
    <x v="15"/>
    <s v="RS DQLab"/>
    <x v="1"/>
    <s v=""/>
    <s v=""/>
    <s v=""/>
    <n v="55000"/>
    <n v="1650000"/>
    <s v=""/>
  </r>
  <r>
    <s v="DQ-00283"/>
    <x v="33"/>
    <x v="0"/>
    <s v="OH0003"/>
    <x v="22"/>
    <x v="3"/>
    <s v="OH0003|"/>
    <n v="41"/>
    <m/>
    <x v="15"/>
    <s v="RS DQLab"/>
    <x v="1"/>
    <s v=""/>
    <s v=""/>
    <s v=""/>
    <n v="5000"/>
    <n v="205000"/>
    <s v=""/>
  </r>
  <r>
    <s v="DQ-00284"/>
    <x v="33"/>
    <x v="0"/>
    <s v="OH0003"/>
    <x v="22"/>
    <x v="3"/>
    <s v="OH0003|"/>
    <n v="5"/>
    <m/>
    <x v="15"/>
    <s v="RS DQLab"/>
    <x v="1"/>
    <s v=""/>
    <s v=""/>
    <s v=""/>
    <n v="5000"/>
    <n v="25000"/>
    <s v=""/>
  </r>
  <r>
    <s v="DQ-00285"/>
    <x v="33"/>
    <x v="0"/>
    <s v="OB0006"/>
    <x v="8"/>
    <x v="1"/>
    <s v="OB0006|"/>
    <n v="46"/>
    <m/>
    <x v="15"/>
    <s v="RS DQLab"/>
    <x v="1"/>
    <s v=""/>
    <s v=""/>
    <s v=""/>
    <n v="72500"/>
    <n v="3335000"/>
    <s v=""/>
  </r>
  <r>
    <s v="DQ-00286"/>
    <x v="33"/>
    <x v="0"/>
    <s v="OB0007"/>
    <x v="9"/>
    <x v="1"/>
    <s v="OB0007|"/>
    <n v="132"/>
    <m/>
    <x v="15"/>
    <s v="RS DQLab"/>
    <x v="1"/>
    <s v=""/>
    <s v=""/>
    <s v=""/>
    <n v="16155"/>
    <n v="2132460"/>
    <s v=""/>
  </r>
  <r>
    <s v="DQ-00287"/>
    <x v="33"/>
    <x v="0"/>
    <s v="OB0004"/>
    <x v="7"/>
    <x v="1"/>
    <s v="OB0004|"/>
    <n v="45"/>
    <m/>
    <x v="15"/>
    <s v="RS DQLab"/>
    <x v="1"/>
    <s v=""/>
    <s v=""/>
    <s v=""/>
    <n v="23869"/>
    <n v="1074105"/>
    <s v=""/>
  </r>
  <r>
    <s v="DQ-00288"/>
    <x v="33"/>
    <x v="0"/>
    <s v="OB0001"/>
    <x v="5"/>
    <x v="1"/>
    <s v="OB0001|"/>
    <n v="204"/>
    <m/>
    <x v="15"/>
    <s v="RS DQLab"/>
    <x v="1"/>
    <s v=""/>
    <s v=""/>
    <s v=""/>
    <n v="2324"/>
    <n v="474096"/>
    <s v=""/>
  </r>
  <r>
    <s v="DQ-00289"/>
    <x v="34"/>
    <x v="0"/>
    <s v="OB0002"/>
    <x v="6"/>
    <x v="1"/>
    <s v="OB0002|"/>
    <n v="41"/>
    <m/>
    <x v="15"/>
    <s v="RS DQLab"/>
    <x v="1"/>
    <s v=""/>
    <s v=""/>
    <s v=""/>
    <n v="2886"/>
    <n v="118326"/>
    <s v=""/>
  </r>
  <r>
    <s v="DQ-00290"/>
    <x v="34"/>
    <x v="0"/>
    <s v="OB0002"/>
    <x v="6"/>
    <x v="1"/>
    <s v="OB0002|"/>
    <n v="81"/>
    <m/>
    <x v="15"/>
    <s v="RS DQLab"/>
    <x v="1"/>
    <s v=""/>
    <s v=""/>
    <s v=""/>
    <n v="2886"/>
    <n v="233766"/>
    <s v=""/>
  </r>
  <r>
    <s v="DQ-00291"/>
    <x v="34"/>
    <x v="0"/>
    <s v="OD0009"/>
    <x v="17"/>
    <x v="2"/>
    <s v="OD0009|"/>
    <n v="13"/>
    <m/>
    <x v="15"/>
    <s v="RS DQLab"/>
    <x v="1"/>
    <s v=""/>
    <s v=""/>
    <s v=""/>
    <n v="1600"/>
    <n v="20800"/>
    <s v=""/>
  </r>
  <r>
    <s v="DQ-00292"/>
    <x v="34"/>
    <x v="0"/>
    <s v="OD0001"/>
    <x v="11"/>
    <x v="2"/>
    <s v="OD0001|"/>
    <n v="21"/>
    <m/>
    <x v="15"/>
    <s v="RS DQLab"/>
    <x v="1"/>
    <s v=""/>
    <s v=""/>
    <s v=""/>
    <n v="7500"/>
    <n v="157500"/>
    <s v=""/>
  </r>
  <r>
    <s v="DQ-00293"/>
    <x v="34"/>
    <x v="0"/>
    <s v="OB0001"/>
    <x v="5"/>
    <x v="1"/>
    <s v="OB0001|"/>
    <n v="39"/>
    <m/>
    <x v="15"/>
    <s v="RS DQLab"/>
    <x v="1"/>
    <s v=""/>
    <s v=""/>
    <s v=""/>
    <n v="2324"/>
    <n v="90636"/>
    <s v=""/>
  </r>
  <r>
    <s v="DQ-00294"/>
    <x v="35"/>
    <x v="0"/>
    <s v="OA0005"/>
    <x v="3"/>
    <x v="0"/>
    <s v="OA0005|"/>
    <n v="55"/>
    <m/>
    <x v="15"/>
    <s v="RS DQLab"/>
    <x v="1"/>
    <s v=""/>
    <s v=""/>
    <s v=""/>
    <n v="16950"/>
    <n v="932250"/>
    <s v=""/>
  </r>
  <r>
    <s v="DQ-00295"/>
    <x v="35"/>
    <x v="0"/>
    <s v="OA0006"/>
    <x v="4"/>
    <x v="0"/>
    <s v="OA0006|"/>
    <n v="12"/>
    <m/>
    <x v="15"/>
    <s v="RS DQLab"/>
    <x v="1"/>
    <s v=""/>
    <s v=""/>
    <s v=""/>
    <n v="25322"/>
    <n v="303864"/>
    <s v=""/>
  </r>
  <r>
    <s v="DQ-00296"/>
    <x v="35"/>
    <x v="0"/>
    <s v="OD0001"/>
    <x v="11"/>
    <x v="2"/>
    <s v="OD0001|"/>
    <n v="27"/>
    <m/>
    <x v="15"/>
    <s v="RS DQLab"/>
    <x v="1"/>
    <s v=""/>
    <s v=""/>
    <s v=""/>
    <n v="7500"/>
    <n v="202500"/>
    <s v=""/>
  </r>
  <r>
    <s v="DQ-00297"/>
    <x v="35"/>
    <x v="0"/>
    <s v="OK0002"/>
    <x v="28"/>
    <x v="4"/>
    <s v="OK0002|"/>
    <n v="2"/>
    <m/>
    <x v="15"/>
    <s v="RS DQLab"/>
    <x v="1"/>
    <s v=""/>
    <s v=""/>
    <s v=""/>
    <n v="42800"/>
    <n v="85600"/>
    <s v=""/>
  </r>
  <r>
    <s v="DQ-00298"/>
    <x v="35"/>
    <x v="0"/>
    <s v="OH0001"/>
    <x v="20"/>
    <x v="3"/>
    <s v="OH0001|"/>
    <n v="108"/>
    <m/>
    <x v="15"/>
    <s v="RS DQLab"/>
    <x v="1"/>
    <s v=""/>
    <s v=""/>
    <s v=""/>
    <n v="100000"/>
    <n v="10800000"/>
    <s v=""/>
  </r>
  <r>
    <s v="DQ-00299"/>
    <x v="36"/>
    <x v="0"/>
    <s v="OA0005"/>
    <x v="3"/>
    <x v="0"/>
    <s v="OA0005|"/>
    <n v="52"/>
    <m/>
    <x v="15"/>
    <s v="RS DQLab"/>
    <x v="1"/>
    <s v=""/>
    <s v=""/>
    <s v=""/>
    <n v="16950"/>
    <n v="881400"/>
    <s v=""/>
  </r>
  <r>
    <s v="DQ-00300"/>
    <x v="36"/>
    <x v="0"/>
    <s v="OA0005"/>
    <x v="3"/>
    <x v="0"/>
    <s v="OA0005|"/>
    <n v="76"/>
    <m/>
    <x v="15"/>
    <s v="RS DQLab"/>
    <x v="1"/>
    <s v=""/>
    <s v=""/>
    <s v=""/>
    <n v="16950"/>
    <n v="1288200"/>
    <s v=""/>
  </r>
  <r>
    <s v="DQ-00301"/>
    <x v="36"/>
    <x v="0"/>
    <s v="OH0005"/>
    <x v="24"/>
    <x v="3"/>
    <s v="OH0005|"/>
    <n v="28"/>
    <m/>
    <x v="15"/>
    <s v="RS DQLab"/>
    <x v="1"/>
    <s v=""/>
    <s v=""/>
    <s v=""/>
    <n v="108794"/>
    <n v="3046232"/>
    <s v=""/>
  </r>
  <r>
    <s v="DQ-00302"/>
    <x v="36"/>
    <x v="0"/>
    <s v="OT0001"/>
    <x v="30"/>
    <x v="5"/>
    <s v="OT0001|"/>
    <n v="21"/>
    <m/>
    <x v="15"/>
    <s v="RS DQLab"/>
    <x v="1"/>
    <s v=""/>
    <s v=""/>
    <s v=""/>
    <n v="55000"/>
    <n v="1155000"/>
    <s v=""/>
  </r>
  <r>
    <s v="DQ-00303"/>
    <x v="36"/>
    <x v="0"/>
    <s v="OH0003"/>
    <x v="22"/>
    <x v="3"/>
    <s v="OH0003|"/>
    <n v="7"/>
    <m/>
    <x v="15"/>
    <s v="RS DQLab"/>
    <x v="1"/>
    <s v=""/>
    <s v=""/>
    <s v=""/>
    <n v="5000"/>
    <n v="35000"/>
    <s v=""/>
  </r>
  <r>
    <s v="DQ-00304"/>
    <x v="36"/>
    <x v="0"/>
    <s v="OB0006"/>
    <x v="8"/>
    <x v="1"/>
    <s v="OB0006|"/>
    <n v="3"/>
    <m/>
    <x v="15"/>
    <s v="RS DQLab"/>
    <x v="1"/>
    <s v=""/>
    <s v=""/>
    <s v=""/>
    <n v="72500"/>
    <n v="217500"/>
    <s v=""/>
  </r>
  <r>
    <s v="DQ-00305"/>
    <x v="36"/>
    <x v="0"/>
    <s v="OB0006"/>
    <x v="8"/>
    <x v="1"/>
    <s v="OB0006|"/>
    <n v="44"/>
    <m/>
    <x v="15"/>
    <s v="RS DQLab"/>
    <x v="1"/>
    <s v=""/>
    <s v=""/>
    <s v=""/>
    <n v="72500"/>
    <n v="3190000"/>
    <s v=""/>
  </r>
  <r>
    <s v="DQ-00306"/>
    <x v="36"/>
    <x v="0"/>
    <s v="OD0001"/>
    <x v="11"/>
    <x v="2"/>
    <s v="OD0001|"/>
    <n v="24"/>
    <m/>
    <x v="15"/>
    <s v="RS DQLab"/>
    <x v="1"/>
    <s v=""/>
    <s v=""/>
    <s v=""/>
    <n v="7500"/>
    <n v="180000"/>
    <s v=""/>
  </r>
  <r>
    <s v="DQ-00307"/>
    <x v="36"/>
    <x v="0"/>
    <s v="OD0001"/>
    <x v="11"/>
    <x v="2"/>
    <s v="OD0001|"/>
    <n v="6"/>
    <m/>
    <x v="15"/>
    <s v="RS DQLab"/>
    <x v="1"/>
    <s v=""/>
    <s v=""/>
    <s v=""/>
    <n v="7500"/>
    <n v="45000"/>
    <s v=""/>
  </r>
  <r>
    <s v="DQ-00308"/>
    <x v="36"/>
    <x v="0"/>
    <s v="OH0001"/>
    <x v="20"/>
    <x v="3"/>
    <s v="OH0001|"/>
    <n v="38"/>
    <m/>
    <x v="15"/>
    <s v="RS DQLab"/>
    <x v="1"/>
    <s v=""/>
    <s v=""/>
    <s v=""/>
    <n v="100000"/>
    <n v="3800000"/>
    <s v=""/>
  </r>
  <r>
    <s v="DQ-00309"/>
    <x v="36"/>
    <x v="0"/>
    <s v="OB0008"/>
    <x v="10"/>
    <x v="1"/>
    <s v="OB0008|"/>
    <n v="41"/>
    <m/>
    <x v="15"/>
    <s v="RS DQLab"/>
    <x v="1"/>
    <s v=""/>
    <s v=""/>
    <s v=""/>
    <n v="2460"/>
    <n v="100860"/>
    <s v=""/>
  </r>
  <r>
    <s v="DQ-00310"/>
    <x v="37"/>
    <x v="0"/>
    <s v="OB0002"/>
    <x v="6"/>
    <x v="1"/>
    <s v="OB0002|"/>
    <n v="1"/>
    <m/>
    <x v="15"/>
    <s v="RS DQLab"/>
    <x v="1"/>
    <s v=""/>
    <s v=""/>
    <s v=""/>
    <n v="2886"/>
    <n v="2886"/>
    <s v=""/>
  </r>
  <r>
    <s v="DQ-00311"/>
    <x v="37"/>
    <x v="0"/>
    <s v="OB0002"/>
    <x v="6"/>
    <x v="1"/>
    <s v="OB0002|"/>
    <n v="34"/>
    <m/>
    <x v="15"/>
    <s v="RS DQLab"/>
    <x v="1"/>
    <s v=""/>
    <s v=""/>
    <s v=""/>
    <n v="2886"/>
    <n v="98124"/>
    <s v=""/>
  </r>
  <r>
    <s v="DQ-00312"/>
    <x v="37"/>
    <x v="0"/>
    <s v="OD0008"/>
    <x v="16"/>
    <x v="2"/>
    <s v="OD0008|"/>
    <n v="27"/>
    <m/>
    <x v="15"/>
    <s v="RS DQLab"/>
    <x v="1"/>
    <s v=""/>
    <s v=""/>
    <s v=""/>
    <n v="50788"/>
    <n v="1371276"/>
    <s v=""/>
  </r>
  <r>
    <s v="DQ-00313"/>
    <x v="37"/>
    <x v="0"/>
    <s v="OD0008"/>
    <x v="16"/>
    <x v="2"/>
    <s v="OD0008|"/>
    <n v="69"/>
    <m/>
    <x v="15"/>
    <s v="RS DQLab"/>
    <x v="1"/>
    <s v=""/>
    <s v=""/>
    <s v=""/>
    <n v="50788"/>
    <n v="3504372"/>
    <s v=""/>
  </r>
  <r>
    <s v="DQ-00314"/>
    <x v="37"/>
    <x v="0"/>
    <s v="OH0003"/>
    <x v="22"/>
    <x v="3"/>
    <s v="OH0003|"/>
    <n v="15"/>
    <m/>
    <x v="15"/>
    <s v="RS DQLab"/>
    <x v="1"/>
    <s v=""/>
    <s v=""/>
    <s v=""/>
    <n v="5000"/>
    <n v="75000"/>
    <s v=""/>
  </r>
  <r>
    <s v="DQ-00315"/>
    <x v="37"/>
    <x v="0"/>
    <s v="OH0003"/>
    <x v="22"/>
    <x v="3"/>
    <s v="OH0003|"/>
    <n v="36"/>
    <m/>
    <x v="15"/>
    <s v="RS DQLab"/>
    <x v="1"/>
    <s v=""/>
    <s v=""/>
    <s v=""/>
    <n v="5000"/>
    <n v="180000"/>
    <s v=""/>
  </r>
  <r>
    <s v="DQ-00316"/>
    <x v="37"/>
    <x v="0"/>
    <s v="OD0011"/>
    <x v="19"/>
    <x v="2"/>
    <s v="OD0011|"/>
    <n v="68"/>
    <m/>
    <x v="15"/>
    <s v="RS DQLab"/>
    <x v="1"/>
    <s v=""/>
    <s v=""/>
    <s v=""/>
    <n v="2560"/>
    <n v="174080"/>
    <s v=""/>
  </r>
  <r>
    <s v="DQ-00317"/>
    <x v="37"/>
    <x v="0"/>
    <s v="OD0011"/>
    <x v="19"/>
    <x v="2"/>
    <s v="OD0011|"/>
    <n v="28"/>
    <m/>
    <x v="15"/>
    <s v="RS DQLab"/>
    <x v="1"/>
    <s v=""/>
    <s v=""/>
    <s v=""/>
    <n v="2560"/>
    <n v="71680"/>
    <s v=""/>
  </r>
  <r>
    <s v="DQ-00318"/>
    <x v="37"/>
    <x v="0"/>
    <s v="OH0002"/>
    <x v="21"/>
    <x v="3"/>
    <s v="OH0002|"/>
    <n v="115"/>
    <m/>
    <x v="15"/>
    <s v="RS DQLab"/>
    <x v="1"/>
    <s v=""/>
    <s v=""/>
    <s v=""/>
    <n v="102000"/>
    <n v="11730000"/>
    <s v=""/>
  </r>
  <r>
    <s v="DQ-00319"/>
    <x v="38"/>
    <x v="0"/>
    <s v="OD0008"/>
    <x v="16"/>
    <x v="2"/>
    <s v="OD0008|"/>
    <n v="57"/>
    <m/>
    <x v="15"/>
    <s v="RS DQLab"/>
    <x v="1"/>
    <s v=""/>
    <s v=""/>
    <s v=""/>
    <n v="50788"/>
    <n v="2894916"/>
    <s v=""/>
  </r>
  <r>
    <s v="DQ-00320"/>
    <x v="38"/>
    <x v="0"/>
    <s v="OH0005"/>
    <x v="24"/>
    <x v="3"/>
    <s v="OH0005|"/>
    <n v="4"/>
    <m/>
    <x v="15"/>
    <s v="RS DQLab"/>
    <x v="1"/>
    <s v=""/>
    <s v=""/>
    <s v=""/>
    <n v="108794"/>
    <n v="435176"/>
    <s v=""/>
  </r>
  <r>
    <s v="DQ-00321"/>
    <x v="38"/>
    <x v="0"/>
    <s v="OH0005"/>
    <x v="24"/>
    <x v="3"/>
    <s v="OH0005|"/>
    <n v="24"/>
    <m/>
    <x v="15"/>
    <s v="RS DQLab"/>
    <x v="1"/>
    <s v=""/>
    <s v=""/>
    <s v=""/>
    <n v="108794"/>
    <n v="2611056"/>
    <s v=""/>
  </r>
  <r>
    <s v="DQ-00322"/>
    <x v="38"/>
    <x v="0"/>
    <s v="OB0006"/>
    <x v="8"/>
    <x v="1"/>
    <s v="OB0006|"/>
    <n v="27"/>
    <m/>
    <x v="15"/>
    <s v="RS DQLab"/>
    <x v="1"/>
    <s v=""/>
    <s v=""/>
    <s v=""/>
    <n v="72500"/>
    <n v="1957500"/>
    <s v=""/>
  </r>
  <r>
    <s v="DQ-00323"/>
    <x v="38"/>
    <x v="0"/>
    <s v="OB0006"/>
    <x v="8"/>
    <x v="1"/>
    <s v="OB0006|"/>
    <n v="2"/>
    <m/>
    <x v="15"/>
    <s v="RS DQLab"/>
    <x v="1"/>
    <s v=""/>
    <s v=""/>
    <s v=""/>
    <n v="72500"/>
    <n v="145000"/>
    <s v=""/>
  </r>
  <r>
    <s v="DQ-00324"/>
    <x v="38"/>
    <x v="0"/>
    <s v="OD0001"/>
    <x v="11"/>
    <x v="2"/>
    <s v="OD0001|"/>
    <n v="369"/>
    <m/>
    <x v="15"/>
    <s v="RS DQLab"/>
    <x v="1"/>
    <s v=""/>
    <s v=""/>
    <s v=""/>
    <n v="7500"/>
    <n v="2767500"/>
    <s v=""/>
  </r>
  <r>
    <s v="DQ-00325"/>
    <x v="38"/>
    <x v="0"/>
    <s v="OB0004"/>
    <x v="7"/>
    <x v="1"/>
    <s v="OB0004|"/>
    <n v="33"/>
    <m/>
    <x v="15"/>
    <s v="RS DQLab"/>
    <x v="1"/>
    <s v=""/>
    <s v=""/>
    <s v=""/>
    <n v="23869"/>
    <n v="787677"/>
    <s v=""/>
  </r>
  <r>
    <s v="DQ-00326"/>
    <x v="38"/>
    <x v="0"/>
    <s v="OH0006"/>
    <x v="25"/>
    <x v="3"/>
    <s v="OH0006|"/>
    <n v="140"/>
    <m/>
    <x v="15"/>
    <s v="RS DQLab"/>
    <x v="1"/>
    <s v=""/>
    <s v=""/>
    <s v=""/>
    <n v="143991"/>
    <n v="20158740"/>
    <s v=""/>
  </r>
  <r>
    <s v="DQ-00327"/>
    <x v="39"/>
    <x v="0"/>
    <s v="OD0008"/>
    <x v="16"/>
    <x v="2"/>
    <s v="OD0008|"/>
    <n v="17"/>
    <m/>
    <x v="15"/>
    <s v="RS DQLab"/>
    <x v="1"/>
    <s v=""/>
    <s v=""/>
    <s v=""/>
    <n v="50788"/>
    <n v="863396"/>
    <s v=""/>
  </r>
  <r>
    <s v="DQ-00328"/>
    <x v="39"/>
    <x v="0"/>
    <s v="OT0001"/>
    <x v="30"/>
    <x v="5"/>
    <s v="OT0001|"/>
    <n v="7"/>
    <m/>
    <x v="15"/>
    <s v="RS DQLab"/>
    <x v="1"/>
    <s v=""/>
    <s v=""/>
    <s v=""/>
    <n v="55000"/>
    <n v="385000"/>
    <s v=""/>
  </r>
  <r>
    <s v="DQ-00329"/>
    <x v="39"/>
    <x v="0"/>
    <s v="OH0003"/>
    <x v="22"/>
    <x v="3"/>
    <s v="OH0003|"/>
    <n v="25"/>
    <m/>
    <x v="15"/>
    <s v="RS DQLab"/>
    <x v="1"/>
    <s v=""/>
    <s v=""/>
    <s v=""/>
    <n v="5000"/>
    <n v="125000"/>
    <s v=""/>
  </r>
  <r>
    <s v="DQ-00330"/>
    <x v="39"/>
    <x v="0"/>
    <s v="OK0002"/>
    <x v="28"/>
    <x v="4"/>
    <s v="OK0002|"/>
    <n v="2"/>
    <m/>
    <x v="15"/>
    <s v="RS DQLab"/>
    <x v="1"/>
    <s v=""/>
    <s v=""/>
    <s v=""/>
    <n v="42800"/>
    <n v="85600"/>
    <s v=""/>
  </r>
  <r>
    <s v="DQ-00331"/>
    <x v="39"/>
    <x v="0"/>
    <s v="OB0001"/>
    <x v="5"/>
    <x v="1"/>
    <s v="OB0001|"/>
    <n v="325"/>
    <m/>
    <x v="15"/>
    <s v="RS DQLab"/>
    <x v="1"/>
    <s v=""/>
    <s v=""/>
    <s v=""/>
    <n v="2324"/>
    <n v="755300"/>
    <s v=""/>
  </r>
  <r>
    <s v="DQ-00332"/>
    <x v="40"/>
    <x v="0"/>
    <s v="OA0005"/>
    <x v="3"/>
    <x v="0"/>
    <s v="OA0005|"/>
    <n v="46"/>
    <m/>
    <x v="15"/>
    <s v="RS DQLab"/>
    <x v="1"/>
    <s v=""/>
    <s v=""/>
    <s v=""/>
    <n v="16950"/>
    <n v="779700"/>
    <s v=""/>
  </r>
  <r>
    <s v="DQ-00333"/>
    <x v="40"/>
    <x v="0"/>
    <s v="OH0005"/>
    <x v="24"/>
    <x v="3"/>
    <s v="OH0005|"/>
    <n v="30"/>
    <m/>
    <x v="15"/>
    <s v="RS DQLab"/>
    <x v="1"/>
    <s v=""/>
    <s v=""/>
    <s v=""/>
    <n v="108794"/>
    <n v="3263820"/>
    <s v=""/>
  </r>
  <r>
    <s v="DQ-00334"/>
    <x v="40"/>
    <x v="0"/>
    <s v="OH0003"/>
    <x v="22"/>
    <x v="3"/>
    <s v="OH0003|"/>
    <n v="23"/>
    <m/>
    <x v="15"/>
    <s v="RS DQLab"/>
    <x v="1"/>
    <s v=""/>
    <s v=""/>
    <s v=""/>
    <n v="5000"/>
    <n v="115000"/>
    <s v=""/>
  </r>
  <r>
    <s v="DQ-00335"/>
    <x v="40"/>
    <x v="0"/>
    <s v="OH0001"/>
    <x v="20"/>
    <x v="3"/>
    <s v="OH0001|"/>
    <n v="25"/>
    <m/>
    <x v="15"/>
    <s v="RS DQLab"/>
    <x v="1"/>
    <s v=""/>
    <s v=""/>
    <s v=""/>
    <n v="100000"/>
    <n v="2500000"/>
    <s v=""/>
  </r>
  <r>
    <s v="DQ-00336"/>
    <x v="40"/>
    <x v="0"/>
    <s v="OA0004"/>
    <x v="2"/>
    <x v="0"/>
    <s v="OA0004|"/>
    <n v="2"/>
    <m/>
    <x v="15"/>
    <s v="RS DQLab"/>
    <x v="1"/>
    <s v=""/>
    <s v=""/>
    <s v=""/>
    <n v="10000"/>
    <n v="20000"/>
    <s v=""/>
  </r>
  <r>
    <s v="DQ-00337"/>
    <x v="41"/>
    <x v="0"/>
    <s v="OB0002"/>
    <x v="6"/>
    <x v="1"/>
    <s v="OB0002|"/>
    <n v="83"/>
    <m/>
    <x v="15"/>
    <s v="RS DQLab"/>
    <x v="1"/>
    <s v=""/>
    <s v=""/>
    <s v=""/>
    <n v="2886"/>
    <n v="239538"/>
    <s v=""/>
  </r>
  <r>
    <s v="DQ-00338"/>
    <x v="41"/>
    <x v="0"/>
    <s v="OA0005"/>
    <x v="3"/>
    <x v="0"/>
    <s v="OA0005|"/>
    <n v="35"/>
    <m/>
    <x v="15"/>
    <s v="RS DQLab"/>
    <x v="1"/>
    <s v=""/>
    <s v=""/>
    <s v=""/>
    <n v="16950"/>
    <n v="593250"/>
    <s v=""/>
  </r>
  <r>
    <s v="DQ-00339"/>
    <x v="41"/>
    <x v="0"/>
    <s v="OH0005"/>
    <x v="24"/>
    <x v="3"/>
    <s v="OH0005|"/>
    <n v="34"/>
    <m/>
    <x v="15"/>
    <s v="RS DQLab"/>
    <x v="1"/>
    <s v=""/>
    <s v=""/>
    <s v=""/>
    <n v="108794"/>
    <n v="3698996"/>
    <s v=""/>
  </r>
  <r>
    <s v="DQ-00340"/>
    <x v="41"/>
    <x v="0"/>
    <s v="OD0010"/>
    <x v="18"/>
    <x v="2"/>
    <s v="OD0010|"/>
    <n v="37"/>
    <m/>
    <x v="15"/>
    <s v="RS DQLab"/>
    <x v="1"/>
    <s v=""/>
    <s v=""/>
    <s v=""/>
    <n v="45450"/>
    <n v="1681650"/>
    <s v=""/>
  </r>
  <r>
    <s v="DQ-00341"/>
    <x v="42"/>
    <x v="0"/>
    <s v="OA0005"/>
    <x v="3"/>
    <x v="0"/>
    <s v="OA0005|"/>
    <n v="46"/>
    <m/>
    <x v="15"/>
    <s v="RS DQLab"/>
    <x v="1"/>
    <s v=""/>
    <s v=""/>
    <s v=""/>
    <n v="16950"/>
    <n v="779700"/>
    <s v=""/>
  </r>
  <r>
    <s v="DQ-00342"/>
    <x v="42"/>
    <x v="0"/>
    <s v="OT0001"/>
    <x v="30"/>
    <x v="5"/>
    <s v="OT0001|"/>
    <n v="27"/>
    <m/>
    <x v="15"/>
    <s v="RS DQLab"/>
    <x v="1"/>
    <s v=""/>
    <s v=""/>
    <s v=""/>
    <n v="55000"/>
    <n v="1485000"/>
    <s v=""/>
  </r>
  <r>
    <s v="DQ-00343"/>
    <x v="42"/>
    <x v="0"/>
    <s v="OH0003"/>
    <x v="22"/>
    <x v="3"/>
    <s v="OH0003|"/>
    <n v="34"/>
    <m/>
    <x v="15"/>
    <s v="RS DQLab"/>
    <x v="1"/>
    <s v=""/>
    <s v=""/>
    <s v=""/>
    <n v="5000"/>
    <n v="170000"/>
    <s v=""/>
  </r>
  <r>
    <s v="DQ-00344"/>
    <x v="42"/>
    <x v="0"/>
    <s v="OK0002"/>
    <x v="28"/>
    <x v="4"/>
    <s v="OK0002|"/>
    <n v="12"/>
    <m/>
    <x v="15"/>
    <s v="RS DQLab"/>
    <x v="1"/>
    <s v=""/>
    <s v=""/>
    <s v=""/>
    <n v="42800"/>
    <n v="513600"/>
    <s v=""/>
  </r>
  <r>
    <s v="DQ-00345"/>
    <x v="42"/>
    <x v="0"/>
    <s v="OH0001"/>
    <x v="20"/>
    <x v="3"/>
    <s v="OH0001|"/>
    <n v="188"/>
    <m/>
    <x v="15"/>
    <s v="RS DQLab"/>
    <x v="1"/>
    <s v=""/>
    <s v=""/>
    <s v=""/>
    <n v="100000"/>
    <n v="18800000"/>
    <s v=""/>
  </r>
  <r>
    <s v="DQ-00346"/>
    <x v="43"/>
    <x v="0"/>
    <s v="OB0002"/>
    <x v="6"/>
    <x v="1"/>
    <s v="OB0002|"/>
    <n v="83"/>
    <m/>
    <x v="15"/>
    <s v="RS DQLab"/>
    <x v="1"/>
    <s v=""/>
    <s v=""/>
    <s v=""/>
    <n v="2886"/>
    <n v="239538"/>
    <s v=""/>
  </r>
  <r>
    <s v="DQ-00347"/>
    <x v="43"/>
    <x v="0"/>
    <s v="OD0008"/>
    <x v="16"/>
    <x v="2"/>
    <s v="OD0008|"/>
    <n v="55"/>
    <m/>
    <x v="15"/>
    <s v="RS DQLab"/>
    <x v="1"/>
    <s v=""/>
    <s v=""/>
    <s v=""/>
    <n v="50788"/>
    <n v="2793340"/>
    <s v=""/>
  </r>
  <r>
    <s v="DQ-00348"/>
    <x v="43"/>
    <x v="0"/>
    <s v="OD0008"/>
    <x v="16"/>
    <x v="2"/>
    <s v="OD0008|"/>
    <n v="62"/>
    <m/>
    <x v="15"/>
    <s v="RS DQLab"/>
    <x v="1"/>
    <s v=""/>
    <s v=""/>
    <s v=""/>
    <n v="50788"/>
    <n v="3148856"/>
    <s v=""/>
  </r>
  <r>
    <s v="DQ-00349"/>
    <x v="43"/>
    <x v="0"/>
    <s v="OA0005"/>
    <x v="3"/>
    <x v="0"/>
    <s v="OA0005|"/>
    <n v="10"/>
    <m/>
    <x v="15"/>
    <s v="RS DQLab"/>
    <x v="1"/>
    <s v=""/>
    <s v=""/>
    <s v=""/>
    <n v="16950"/>
    <n v="169500"/>
    <s v=""/>
  </r>
  <r>
    <s v="DQ-00350"/>
    <x v="43"/>
    <x v="0"/>
    <s v="OH0005"/>
    <x v="24"/>
    <x v="3"/>
    <s v="OH0005|"/>
    <n v="24"/>
    <m/>
    <x v="15"/>
    <s v="RS DQLab"/>
    <x v="1"/>
    <s v=""/>
    <s v=""/>
    <s v=""/>
    <n v="108794"/>
    <n v="2611056"/>
    <s v=""/>
  </r>
  <r>
    <s v="DQ-00351"/>
    <x v="43"/>
    <x v="0"/>
    <s v="OD0009"/>
    <x v="17"/>
    <x v="2"/>
    <s v="OD0009|"/>
    <n v="5"/>
    <m/>
    <x v="15"/>
    <s v="RS DQLab"/>
    <x v="1"/>
    <s v=""/>
    <s v=""/>
    <s v=""/>
    <n v="1600"/>
    <n v="8000"/>
    <s v=""/>
  </r>
  <r>
    <s v="DQ-00352"/>
    <x v="43"/>
    <x v="0"/>
    <s v="OD0007"/>
    <x v="15"/>
    <x v="2"/>
    <s v="OD0007|"/>
    <n v="3"/>
    <m/>
    <x v="15"/>
    <s v="RS DQLab"/>
    <x v="1"/>
    <s v=""/>
    <s v=""/>
    <s v=""/>
    <n v="16100"/>
    <n v="48300"/>
    <s v=""/>
  </r>
  <r>
    <s v="DQ-00353"/>
    <x v="43"/>
    <x v="0"/>
    <s v="OA0003"/>
    <x v="1"/>
    <x v="0"/>
    <s v="OA0003|"/>
    <n v="231"/>
    <m/>
    <x v="15"/>
    <s v="RS DQLab"/>
    <x v="1"/>
    <s v=""/>
    <s v=""/>
    <s v=""/>
    <n v="33000"/>
    <n v="7623000"/>
    <s v=""/>
  </r>
  <r>
    <s v="DQ-00354"/>
    <x v="43"/>
    <x v="0"/>
    <s v="OD0010"/>
    <x v="18"/>
    <x v="2"/>
    <s v="OD0010|"/>
    <n v="21"/>
    <m/>
    <x v="15"/>
    <s v="RS DQLab"/>
    <x v="1"/>
    <s v=""/>
    <s v=""/>
    <s v=""/>
    <n v="45450"/>
    <n v="954450"/>
    <s v=""/>
  </r>
  <r>
    <s v="DQ-00355"/>
    <x v="44"/>
    <x v="0"/>
    <s v="OB0002"/>
    <x v="6"/>
    <x v="1"/>
    <s v="OB0002|"/>
    <n v="50"/>
    <m/>
    <x v="15"/>
    <s v="RS DQLab"/>
    <x v="1"/>
    <s v=""/>
    <s v=""/>
    <s v=""/>
    <n v="2886"/>
    <n v="144300"/>
    <s v=""/>
  </r>
  <r>
    <s v="DQ-00356"/>
    <x v="44"/>
    <x v="0"/>
    <s v="OB0002"/>
    <x v="6"/>
    <x v="1"/>
    <s v="OB0002|"/>
    <n v="88"/>
    <m/>
    <x v="15"/>
    <s v="RS DQLab"/>
    <x v="1"/>
    <s v=""/>
    <s v=""/>
    <s v=""/>
    <n v="2886"/>
    <n v="253968"/>
    <s v=""/>
  </r>
  <r>
    <s v="DQ-00357"/>
    <x v="44"/>
    <x v="0"/>
    <s v="OD0011"/>
    <x v="19"/>
    <x v="2"/>
    <s v="OD0011|"/>
    <n v="239"/>
    <m/>
    <x v="15"/>
    <s v="RS DQLab"/>
    <x v="1"/>
    <s v=""/>
    <s v=""/>
    <s v=""/>
    <n v="2560"/>
    <n v="611840"/>
    <s v=""/>
  </r>
  <r>
    <s v="DQ-00358"/>
    <x v="44"/>
    <x v="0"/>
    <s v="OH0004"/>
    <x v="23"/>
    <x v="3"/>
    <s v="OH0004|"/>
    <n v="294"/>
    <m/>
    <x v="15"/>
    <s v="RS DQLab"/>
    <x v="1"/>
    <s v=""/>
    <s v=""/>
    <s v=""/>
    <n v="7467"/>
    <n v="2195298"/>
    <s v=""/>
  </r>
  <r>
    <s v="DQ-00359"/>
    <x v="45"/>
    <x v="0"/>
    <s v="OD0009"/>
    <x v="17"/>
    <x v="2"/>
    <s v="OD0009|"/>
    <n v="17"/>
    <m/>
    <x v="15"/>
    <s v="RS DQLab"/>
    <x v="1"/>
    <s v=""/>
    <s v=""/>
    <s v=""/>
    <n v="1600"/>
    <n v="27200"/>
    <s v=""/>
  </r>
  <r>
    <s v="DQ-00360"/>
    <x v="45"/>
    <x v="0"/>
    <s v="OH0001"/>
    <x v="20"/>
    <x v="3"/>
    <s v="OH0001|"/>
    <n v="23"/>
    <m/>
    <x v="15"/>
    <s v="RS DQLab"/>
    <x v="1"/>
    <s v=""/>
    <s v=""/>
    <s v=""/>
    <n v="100000"/>
    <n v="2300000"/>
    <s v=""/>
  </r>
  <r>
    <s v="DQ-00361"/>
    <x v="45"/>
    <x v="0"/>
    <s v="OB0004"/>
    <x v="7"/>
    <x v="1"/>
    <s v="OB0004|"/>
    <n v="21"/>
    <m/>
    <x v="15"/>
    <s v="RS DQLab"/>
    <x v="1"/>
    <s v=""/>
    <s v=""/>
    <s v=""/>
    <n v="23869"/>
    <n v="501249"/>
    <s v=""/>
  </r>
  <r>
    <s v="DQ-00362"/>
    <x v="45"/>
    <x v="0"/>
    <s v="OB0008"/>
    <x v="10"/>
    <x v="1"/>
    <s v="OB0008|"/>
    <n v="8"/>
    <m/>
    <x v="15"/>
    <s v="RS DQLab"/>
    <x v="1"/>
    <s v=""/>
    <s v=""/>
    <s v=""/>
    <n v="2460"/>
    <n v="19680"/>
    <s v=""/>
  </r>
  <r>
    <s v="DQ-00363"/>
    <x v="46"/>
    <x v="0"/>
    <s v="OD0008"/>
    <x v="16"/>
    <x v="2"/>
    <s v="OD0008|"/>
    <n v="46"/>
    <m/>
    <x v="15"/>
    <s v="RS DQLab"/>
    <x v="1"/>
    <s v=""/>
    <s v=""/>
    <s v=""/>
    <n v="50788"/>
    <n v="2336248"/>
    <s v=""/>
  </r>
  <r>
    <s v="DQ-00364"/>
    <x v="46"/>
    <x v="0"/>
    <s v="OT0001"/>
    <x v="30"/>
    <x v="5"/>
    <s v="OT0001|"/>
    <n v="39"/>
    <m/>
    <x v="15"/>
    <s v="RS DQLab"/>
    <x v="1"/>
    <s v=""/>
    <s v=""/>
    <s v=""/>
    <n v="55000"/>
    <n v="2145000"/>
    <s v=""/>
  </r>
  <r>
    <s v="DQ-00365"/>
    <x v="46"/>
    <x v="0"/>
    <s v="OA0003"/>
    <x v="1"/>
    <x v="0"/>
    <s v="OA0003|"/>
    <n v="169"/>
    <m/>
    <x v="15"/>
    <s v="RS DQLab"/>
    <x v="1"/>
    <s v=""/>
    <s v=""/>
    <s v=""/>
    <n v="33000"/>
    <n v="5577000"/>
    <s v=""/>
  </r>
  <r>
    <s v="DQ-00366"/>
    <x v="47"/>
    <x v="0"/>
    <s v="OB0002"/>
    <x v="6"/>
    <x v="1"/>
    <s v="OB0002|"/>
    <n v="20"/>
    <m/>
    <x v="15"/>
    <s v="RS DQLab"/>
    <x v="1"/>
    <s v=""/>
    <s v=""/>
    <s v=""/>
    <n v="2886"/>
    <n v="57720"/>
    <s v=""/>
  </r>
  <r>
    <s v="DQ-00367"/>
    <x v="47"/>
    <x v="0"/>
    <s v="OD0009"/>
    <x v="17"/>
    <x v="2"/>
    <s v="OD0009|"/>
    <n v="20"/>
    <m/>
    <x v="15"/>
    <s v="RS DQLab"/>
    <x v="1"/>
    <s v=""/>
    <s v=""/>
    <s v=""/>
    <n v="1600"/>
    <n v="32000"/>
    <s v=""/>
  </r>
  <r>
    <s v="DQ-00368"/>
    <x v="47"/>
    <x v="0"/>
    <s v="OD0006"/>
    <x v="14"/>
    <x v="2"/>
    <s v="OD0006|"/>
    <n v="7"/>
    <m/>
    <x v="15"/>
    <s v="RS DQLab"/>
    <x v="1"/>
    <s v=""/>
    <s v=""/>
    <s v=""/>
    <n v="25000"/>
    <n v="175000"/>
    <s v=""/>
  </r>
  <r>
    <s v="DQ-00369"/>
    <x v="48"/>
    <x v="0"/>
    <s v="OA0005"/>
    <x v="3"/>
    <x v="0"/>
    <s v="OA0005|"/>
    <n v="55"/>
    <m/>
    <x v="15"/>
    <s v="RS DQLab"/>
    <x v="1"/>
    <s v=""/>
    <s v=""/>
    <s v=""/>
    <n v="16950"/>
    <n v="932250"/>
    <s v=""/>
  </r>
  <r>
    <s v="DQ-00370"/>
    <x v="48"/>
    <x v="0"/>
    <s v="OD0009"/>
    <x v="17"/>
    <x v="2"/>
    <s v="OD0009|"/>
    <n v="5"/>
    <m/>
    <x v="15"/>
    <s v="RS DQLab"/>
    <x v="1"/>
    <s v=""/>
    <s v=""/>
    <s v=""/>
    <n v="1600"/>
    <n v="8000"/>
    <s v=""/>
  </r>
  <r>
    <s v="DQ-00371"/>
    <x v="48"/>
    <x v="0"/>
    <s v="OT0001"/>
    <x v="30"/>
    <x v="5"/>
    <s v="OT0001|"/>
    <n v="47"/>
    <m/>
    <x v="15"/>
    <s v="RS DQLab"/>
    <x v="1"/>
    <s v=""/>
    <s v=""/>
    <s v=""/>
    <n v="55000"/>
    <n v="2585000"/>
    <s v=""/>
  </r>
  <r>
    <s v="DQ-00372"/>
    <x v="48"/>
    <x v="0"/>
    <s v="OH0002"/>
    <x v="21"/>
    <x v="3"/>
    <s v="OH0002|"/>
    <n v="12"/>
    <m/>
    <x v="15"/>
    <s v="RS DQLab"/>
    <x v="1"/>
    <s v=""/>
    <s v=""/>
    <s v=""/>
    <n v="102000"/>
    <n v="1224000"/>
    <s v=""/>
  </r>
  <r>
    <s v="DQ-00373"/>
    <x v="49"/>
    <x v="0"/>
    <s v="OD0008"/>
    <x v="16"/>
    <x v="2"/>
    <s v="OD0008|"/>
    <n v="34"/>
    <m/>
    <x v="15"/>
    <s v="RS DQLab"/>
    <x v="1"/>
    <s v=""/>
    <s v=""/>
    <s v=""/>
    <n v="50788"/>
    <n v="1726792"/>
    <s v=""/>
  </r>
  <r>
    <s v="DQ-00374"/>
    <x v="49"/>
    <x v="0"/>
    <s v="OT0001"/>
    <x v="30"/>
    <x v="5"/>
    <s v="OT0001|"/>
    <n v="35"/>
    <m/>
    <x v="15"/>
    <s v="RS DQLab"/>
    <x v="1"/>
    <s v=""/>
    <s v=""/>
    <s v=""/>
    <n v="55000"/>
    <n v="1925000"/>
    <s v=""/>
  </r>
  <r>
    <s v="DQ-00375"/>
    <x v="49"/>
    <x v="0"/>
    <s v="OH0001"/>
    <x v="20"/>
    <x v="3"/>
    <s v="OH0001|"/>
    <n v="5"/>
    <m/>
    <x v="15"/>
    <s v="RS DQLab"/>
    <x v="1"/>
    <s v=""/>
    <s v=""/>
    <s v=""/>
    <n v="100000"/>
    <n v="500000"/>
    <s v=""/>
  </r>
  <r>
    <s v="DQ-00376"/>
    <x v="49"/>
    <x v="0"/>
    <s v="OA0004"/>
    <x v="2"/>
    <x v="0"/>
    <s v="OA0004|"/>
    <n v="12"/>
    <m/>
    <x v="15"/>
    <s v="RS DQLab"/>
    <x v="1"/>
    <s v=""/>
    <s v=""/>
    <s v=""/>
    <n v="10000"/>
    <n v="120000"/>
    <s v=""/>
  </r>
  <r>
    <s v="DQ-00377"/>
    <x v="49"/>
    <x v="0"/>
    <s v="OD0005"/>
    <x v="13"/>
    <x v="2"/>
    <s v="OD0005|"/>
    <n v="3"/>
    <m/>
    <x v="15"/>
    <s v="RS DQLab"/>
    <x v="1"/>
    <s v=""/>
    <s v=""/>
    <s v=""/>
    <n v="25000"/>
    <n v="75000"/>
    <s v=""/>
  </r>
  <r>
    <s v="DQ-00378"/>
    <x v="49"/>
    <x v="0"/>
    <s v="OB0008"/>
    <x v="10"/>
    <x v="1"/>
    <s v="OB0008|"/>
    <n v="14"/>
    <m/>
    <x v="15"/>
    <s v="RS DQLab"/>
    <x v="1"/>
    <s v=""/>
    <s v=""/>
    <s v=""/>
    <n v="2460"/>
    <n v="34440"/>
    <s v=""/>
  </r>
  <r>
    <s v="DQ-00379"/>
    <x v="50"/>
    <x v="0"/>
    <s v="OB0002"/>
    <x v="6"/>
    <x v="1"/>
    <s v="OB0002|"/>
    <n v="30"/>
    <m/>
    <x v="15"/>
    <s v="RS DQLab"/>
    <x v="1"/>
    <s v=""/>
    <s v=""/>
    <s v=""/>
    <n v="2886"/>
    <n v="86580"/>
    <s v=""/>
  </r>
  <r>
    <s v="DQ-00380"/>
    <x v="50"/>
    <x v="0"/>
    <s v="OH0005"/>
    <x v="24"/>
    <x v="3"/>
    <s v="OH0005|"/>
    <n v="52"/>
    <m/>
    <x v="15"/>
    <s v="RS DQLab"/>
    <x v="1"/>
    <s v=""/>
    <s v=""/>
    <s v=""/>
    <n v="108794"/>
    <n v="5657288"/>
    <s v=""/>
  </r>
  <r>
    <s v="DQ-00381"/>
    <x v="50"/>
    <x v="0"/>
    <s v="OH0005"/>
    <x v="24"/>
    <x v="3"/>
    <s v="OH0005|"/>
    <n v="3"/>
    <m/>
    <x v="15"/>
    <s v="RS DQLab"/>
    <x v="1"/>
    <s v=""/>
    <s v=""/>
    <s v=""/>
    <n v="108794"/>
    <n v="326382"/>
    <s v=""/>
  </r>
  <r>
    <s v="DQ-00382"/>
    <x v="50"/>
    <x v="0"/>
    <s v="OB0006"/>
    <x v="8"/>
    <x v="1"/>
    <s v="OB0006|"/>
    <n v="176"/>
    <m/>
    <x v="15"/>
    <s v="RS DQLab"/>
    <x v="1"/>
    <s v=""/>
    <s v=""/>
    <s v=""/>
    <n v="72500"/>
    <n v="12760000"/>
    <s v=""/>
  </r>
  <r>
    <s v="DQ-00383"/>
    <x v="50"/>
    <x v="0"/>
    <s v="OA0004"/>
    <x v="2"/>
    <x v="0"/>
    <s v="OA0004|"/>
    <n v="21"/>
    <m/>
    <x v="15"/>
    <s v="RS DQLab"/>
    <x v="1"/>
    <s v=""/>
    <s v=""/>
    <s v=""/>
    <n v="10000"/>
    <n v="210000"/>
    <s v=""/>
  </r>
  <r>
    <s v="DQ-00384"/>
    <x v="51"/>
    <x v="0"/>
    <s v="OA0005"/>
    <x v="3"/>
    <x v="0"/>
    <s v="OA0005|"/>
    <n v="63"/>
    <m/>
    <x v="15"/>
    <s v="RS DQLab"/>
    <x v="1"/>
    <s v=""/>
    <s v=""/>
    <s v=""/>
    <n v="16950"/>
    <n v="1067850"/>
    <s v=""/>
  </r>
  <r>
    <s v="DQ-00385"/>
    <x v="51"/>
    <x v="0"/>
    <s v="OH0005"/>
    <x v="24"/>
    <x v="3"/>
    <s v="OH0005|"/>
    <n v="50"/>
    <m/>
    <x v="15"/>
    <s v="RS DQLab"/>
    <x v="1"/>
    <s v=""/>
    <s v=""/>
    <s v=""/>
    <n v="108794"/>
    <n v="5439700"/>
    <s v=""/>
  </r>
  <r>
    <s v="DQ-00386"/>
    <x v="51"/>
    <x v="0"/>
    <s v="OB0006"/>
    <x v="8"/>
    <x v="1"/>
    <s v="OB0006|"/>
    <n v="358"/>
    <m/>
    <x v="15"/>
    <m/>
    <x v="1"/>
    <s v=""/>
    <s v=""/>
    <s v=""/>
    <n v="72500"/>
    <n v="25955000"/>
    <s v=""/>
  </r>
  <r>
    <s v="DQ-00387"/>
    <x v="51"/>
    <x v="0"/>
    <s v="OD0011"/>
    <x v="19"/>
    <x v="2"/>
    <s v="OD0011|"/>
    <n v="73"/>
    <m/>
    <x v="15"/>
    <m/>
    <x v="1"/>
    <s v=""/>
    <s v=""/>
    <s v=""/>
    <n v="2560"/>
    <n v="186880"/>
    <s v=""/>
  </r>
  <r>
    <s v="DQ-00388"/>
    <x v="51"/>
    <x v="0"/>
    <s v="OD0001"/>
    <x v="11"/>
    <x v="2"/>
    <s v="OD0001|"/>
    <n v="90"/>
    <m/>
    <x v="15"/>
    <s v="RS DQLab"/>
    <x v="1"/>
    <s v=""/>
    <s v=""/>
    <s v=""/>
    <n v="7500"/>
    <n v="675000"/>
    <s v=""/>
  </r>
  <r>
    <s v="DQ-00389"/>
    <x v="51"/>
    <x v="0"/>
    <s v="OD0006"/>
    <x v="14"/>
    <x v="2"/>
    <s v="OD0006|"/>
    <n v="382"/>
    <m/>
    <x v="15"/>
    <s v="RS DQLab"/>
    <x v="1"/>
    <s v=""/>
    <s v=""/>
    <s v=""/>
    <n v="25000"/>
    <n v="9550000"/>
    <s v=""/>
  </r>
  <r>
    <s v="DQ-00390"/>
    <x v="52"/>
    <x v="0"/>
    <s v="OB0002"/>
    <x v="6"/>
    <x v="1"/>
    <s v="OB0002|"/>
    <n v="43"/>
    <m/>
    <x v="15"/>
    <s v="RS DQLab"/>
    <x v="1"/>
    <s v=""/>
    <s v=""/>
    <s v=""/>
    <n v="2886"/>
    <n v="124098"/>
    <s v=""/>
  </r>
  <r>
    <s v="DQ-00391"/>
    <x v="52"/>
    <x v="0"/>
    <s v="OB0002"/>
    <x v="6"/>
    <x v="1"/>
    <s v="OB0002|"/>
    <n v="60"/>
    <m/>
    <x v="15"/>
    <s v="RS DQLab"/>
    <x v="1"/>
    <s v=""/>
    <s v=""/>
    <s v=""/>
    <n v="2886"/>
    <n v="173160"/>
    <s v=""/>
  </r>
  <r>
    <s v="DQ-00392"/>
    <x v="52"/>
    <x v="0"/>
    <s v="OB0006"/>
    <x v="8"/>
    <x v="1"/>
    <s v="OB0006|"/>
    <n v="24"/>
    <m/>
    <x v="15"/>
    <s v="RS DQLab"/>
    <x v="1"/>
    <s v=""/>
    <s v=""/>
    <s v=""/>
    <n v="72500"/>
    <n v="1740000"/>
    <s v=""/>
  </r>
  <r>
    <s v="DQ-00393"/>
    <x v="53"/>
    <x v="0"/>
    <s v="OB0002"/>
    <x v="6"/>
    <x v="1"/>
    <s v="OB0002|"/>
    <n v="95"/>
    <m/>
    <x v="15"/>
    <s v="RS DQLab"/>
    <x v="1"/>
    <s v=""/>
    <s v=""/>
    <s v=""/>
    <n v="2886"/>
    <n v="274170"/>
    <s v=""/>
  </r>
  <r>
    <s v="DQ-00394"/>
    <x v="53"/>
    <x v="0"/>
    <s v="OH0005"/>
    <x v="24"/>
    <x v="3"/>
    <s v="OH0005|"/>
    <n v="22"/>
    <m/>
    <x v="15"/>
    <s v="RS DQLab"/>
    <x v="1"/>
    <s v=""/>
    <s v=""/>
    <s v=""/>
    <n v="108794"/>
    <n v="2393468"/>
    <s v=""/>
  </r>
  <r>
    <s v="DQ-00395"/>
    <x v="53"/>
    <x v="0"/>
    <s v="OD0009"/>
    <x v="17"/>
    <x v="2"/>
    <s v="OD0009|"/>
    <n v="19"/>
    <m/>
    <x v="15"/>
    <s v="RS DQLab"/>
    <x v="1"/>
    <s v=""/>
    <s v=""/>
    <s v=""/>
    <n v="1600"/>
    <n v="30400"/>
    <s v=""/>
  </r>
  <r>
    <s v="DQ-00396"/>
    <x v="53"/>
    <x v="0"/>
    <s v="OH0003"/>
    <x v="22"/>
    <x v="3"/>
    <s v="OH0003|"/>
    <n v="52"/>
    <m/>
    <x v="15"/>
    <s v="RS DQLab"/>
    <x v="1"/>
    <s v=""/>
    <s v=""/>
    <s v=""/>
    <n v="5000"/>
    <n v="260000"/>
    <s v=""/>
  </r>
  <r>
    <s v="DQ-00397"/>
    <x v="54"/>
    <x v="0"/>
    <s v="OT0001"/>
    <x v="30"/>
    <x v="5"/>
    <s v="OT0001|"/>
    <n v="14"/>
    <m/>
    <x v="15"/>
    <s v="RS DQLab"/>
    <x v="1"/>
    <s v=""/>
    <s v=""/>
    <s v=""/>
    <n v="55000"/>
    <n v="770000"/>
    <s v=""/>
  </r>
  <r>
    <s v="DQ-00398"/>
    <x v="54"/>
    <x v="0"/>
    <s v="OK0002"/>
    <x v="28"/>
    <x v="4"/>
    <s v="OK0002|"/>
    <n v="256"/>
    <m/>
    <x v="15"/>
    <s v="RS DQLab"/>
    <x v="1"/>
    <s v=""/>
    <s v=""/>
    <s v=""/>
    <n v="42800"/>
    <n v="10956800"/>
    <s v=""/>
  </r>
  <r>
    <s v="DQ-00399"/>
    <x v="54"/>
    <x v="0"/>
    <s v="OA0003"/>
    <x v="1"/>
    <x v="0"/>
    <s v="OA0003|"/>
    <n v="60"/>
    <m/>
    <x v="15"/>
    <s v="RS DQLab"/>
    <x v="1"/>
    <s v=""/>
    <s v=""/>
    <s v=""/>
    <n v="33000"/>
    <n v="1980000"/>
    <s v=""/>
  </r>
  <r>
    <s v="DQ-00400"/>
    <x v="54"/>
    <x v="0"/>
    <s v="OD0006"/>
    <x v="14"/>
    <x v="2"/>
    <s v="OD0006|"/>
    <n v="66"/>
    <m/>
    <x v="15"/>
    <s v="RS DQLab"/>
    <x v="1"/>
    <s v=""/>
    <s v=""/>
    <s v=""/>
    <n v="25000"/>
    <n v="1650000"/>
    <s v=""/>
  </r>
  <r>
    <s v="DQ-00401"/>
    <x v="55"/>
    <x v="0"/>
    <s v="OB0002"/>
    <x v="6"/>
    <x v="1"/>
    <s v="OB0002|"/>
    <n v="46"/>
    <m/>
    <x v="15"/>
    <s v="RS DQLab"/>
    <x v="1"/>
    <s v=""/>
    <s v=""/>
    <s v=""/>
    <n v="2886"/>
    <n v="132756"/>
    <s v=""/>
  </r>
  <r>
    <s v="DQ-00402"/>
    <x v="55"/>
    <x v="0"/>
    <s v="OK0002"/>
    <x v="28"/>
    <x v="4"/>
    <s v="OK0002|"/>
    <n v="168"/>
    <m/>
    <x v="15"/>
    <s v="RS DQLab"/>
    <x v="1"/>
    <s v=""/>
    <s v=""/>
    <s v=""/>
    <n v="42800"/>
    <n v="7190400"/>
    <s v=""/>
  </r>
  <r>
    <s v="DQ-00403"/>
    <x v="55"/>
    <x v="0"/>
    <s v="OK0002"/>
    <x v="28"/>
    <x v="4"/>
    <s v="OK0002|"/>
    <n v="18"/>
    <m/>
    <x v="15"/>
    <s v="RS DQLab"/>
    <x v="1"/>
    <s v=""/>
    <s v=""/>
    <s v=""/>
    <n v="42800"/>
    <n v="770400"/>
    <s v=""/>
  </r>
  <r>
    <s v="DQ-00404"/>
    <x v="55"/>
    <x v="0"/>
    <s v="OH0001"/>
    <x v="20"/>
    <x v="3"/>
    <s v="OH0001|"/>
    <n v="40"/>
    <m/>
    <x v="15"/>
    <s v="RS DQLab"/>
    <x v="1"/>
    <s v=""/>
    <s v=""/>
    <s v=""/>
    <n v="100000"/>
    <n v="4000000"/>
    <s v=""/>
  </r>
  <r>
    <s v="DQ-00405"/>
    <x v="55"/>
    <x v="0"/>
    <s v="OB0004"/>
    <x v="7"/>
    <x v="1"/>
    <s v="OB0004|"/>
    <n v="3"/>
    <m/>
    <x v="15"/>
    <s v="RS DQLab"/>
    <x v="1"/>
    <s v=""/>
    <s v=""/>
    <s v=""/>
    <n v="23869"/>
    <n v="71607"/>
    <s v=""/>
  </r>
  <r>
    <s v="DQ-00406"/>
    <x v="55"/>
    <x v="0"/>
    <s v="OB0004"/>
    <x v="7"/>
    <x v="1"/>
    <s v="OB0004|"/>
    <n v="258"/>
    <m/>
    <x v="15"/>
    <s v="RS DQLab"/>
    <x v="1"/>
    <s v=""/>
    <s v=""/>
    <s v=""/>
    <n v="23869"/>
    <n v="6158202"/>
    <s v=""/>
  </r>
  <r>
    <s v="DQ-00407"/>
    <x v="55"/>
    <x v="0"/>
    <s v="OB0004"/>
    <x v="7"/>
    <x v="1"/>
    <s v="OB0004|"/>
    <n v="7"/>
    <m/>
    <x v="15"/>
    <s v="RS DQLab"/>
    <x v="1"/>
    <s v=""/>
    <s v=""/>
    <s v=""/>
    <n v="23869"/>
    <n v="167083"/>
    <s v=""/>
  </r>
  <r>
    <s v="DQ-00408"/>
    <x v="55"/>
    <x v="0"/>
    <s v="OA0001"/>
    <x v="0"/>
    <x v="0"/>
    <s v="OA0001|"/>
    <n v="3"/>
    <m/>
    <x v="15"/>
    <s v="RS DQLab"/>
    <x v="1"/>
    <s v=""/>
    <s v=""/>
    <s v=""/>
    <n v="18611"/>
    <n v="55833"/>
    <s v=""/>
  </r>
  <r>
    <s v="DQ-00409"/>
    <x v="56"/>
    <x v="0"/>
    <s v="OD0008"/>
    <x v="16"/>
    <x v="2"/>
    <s v="OD0008|"/>
    <n v="5"/>
    <m/>
    <x v="15"/>
    <s v="RS DQLab"/>
    <x v="1"/>
    <s v=""/>
    <s v=""/>
    <s v=""/>
    <n v="50788"/>
    <n v="253940"/>
    <s v=""/>
  </r>
  <r>
    <s v="DQ-00410"/>
    <x v="56"/>
    <x v="0"/>
    <s v="OD0008"/>
    <x v="16"/>
    <x v="2"/>
    <s v="OD0008|"/>
    <n v="43"/>
    <m/>
    <x v="15"/>
    <s v="RS DQLab"/>
    <x v="1"/>
    <s v=""/>
    <s v=""/>
    <s v=""/>
    <n v="50788"/>
    <n v="2183884"/>
    <s v=""/>
  </r>
  <r>
    <s v="DQ-00411"/>
    <x v="56"/>
    <x v="0"/>
    <s v="OD0009"/>
    <x v="17"/>
    <x v="2"/>
    <s v="OD0009|"/>
    <n v="43"/>
    <m/>
    <x v="15"/>
    <s v="RS DQLab"/>
    <x v="1"/>
    <s v=""/>
    <s v=""/>
    <s v=""/>
    <n v="1600"/>
    <n v="68800"/>
    <s v=""/>
  </r>
  <r>
    <s v="DQ-00412"/>
    <x v="56"/>
    <x v="0"/>
    <s v="OH0003"/>
    <x v="22"/>
    <x v="3"/>
    <s v="OH0003|"/>
    <n v="45"/>
    <m/>
    <x v="15"/>
    <s v="RS DQLab"/>
    <x v="1"/>
    <s v=""/>
    <s v=""/>
    <s v=""/>
    <n v="5000"/>
    <n v="225000"/>
    <s v=""/>
  </r>
  <r>
    <s v="DQ-00413"/>
    <x v="56"/>
    <x v="0"/>
    <s v="OA0006"/>
    <x v="4"/>
    <x v="0"/>
    <s v="OA0006|"/>
    <n v="78"/>
    <m/>
    <x v="15"/>
    <s v="RS DQLab"/>
    <x v="1"/>
    <s v=""/>
    <s v=""/>
    <s v=""/>
    <n v="25322"/>
    <n v="1975116"/>
    <s v=""/>
  </r>
  <r>
    <s v="DQ-00414"/>
    <x v="56"/>
    <x v="0"/>
    <s v="OA0004"/>
    <x v="2"/>
    <x v="0"/>
    <s v="OA0004|"/>
    <n v="16"/>
    <m/>
    <x v="15"/>
    <s v="RS DQLab"/>
    <x v="1"/>
    <s v=""/>
    <s v=""/>
    <s v=""/>
    <n v="10000"/>
    <n v="160000"/>
    <s v=""/>
  </r>
  <r>
    <s v="DQ-00415"/>
    <x v="56"/>
    <x v="0"/>
    <s v="OH0004"/>
    <x v="23"/>
    <x v="3"/>
    <s v="OH0004|"/>
    <n v="45"/>
    <m/>
    <x v="15"/>
    <s v="RS DQLab"/>
    <x v="1"/>
    <s v=""/>
    <s v=""/>
    <s v=""/>
    <n v="7467"/>
    <n v="336015"/>
    <s v=""/>
  </r>
  <r>
    <s v="DQ-00416"/>
    <x v="57"/>
    <x v="0"/>
    <s v="OB0002"/>
    <x v="6"/>
    <x v="1"/>
    <s v="OB0002|"/>
    <n v="67"/>
    <m/>
    <x v="15"/>
    <s v="RS DQLab"/>
    <x v="1"/>
    <s v=""/>
    <s v=""/>
    <s v=""/>
    <n v="2886"/>
    <n v="193362"/>
    <s v=""/>
  </r>
  <r>
    <s v="DQ-00417"/>
    <x v="57"/>
    <x v="0"/>
    <s v="OB0002"/>
    <x v="6"/>
    <x v="1"/>
    <s v="OB0002|"/>
    <n v="61"/>
    <m/>
    <x v="15"/>
    <s v="RS DQLab"/>
    <x v="1"/>
    <s v=""/>
    <s v=""/>
    <s v=""/>
    <n v="2886"/>
    <n v="176046"/>
    <s v=""/>
  </r>
  <r>
    <s v="DQ-00418"/>
    <x v="57"/>
    <x v="0"/>
    <s v="OD0008"/>
    <x v="16"/>
    <x v="2"/>
    <s v="OD0008|"/>
    <n v="25"/>
    <m/>
    <x v="15"/>
    <s v="RS DQLab"/>
    <x v="1"/>
    <s v=""/>
    <s v=""/>
    <s v=""/>
    <n v="50788"/>
    <n v="1269700"/>
    <s v=""/>
  </r>
  <r>
    <s v="DQ-00419"/>
    <x v="57"/>
    <x v="0"/>
    <s v="OA0005"/>
    <x v="3"/>
    <x v="0"/>
    <s v="OA0005|"/>
    <n v="55"/>
    <m/>
    <x v="15"/>
    <s v="RS DQLab"/>
    <x v="1"/>
    <s v=""/>
    <s v=""/>
    <s v=""/>
    <n v="16950"/>
    <n v="932250"/>
    <s v=""/>
  </r>
  <r>
    <s v="DQ-00420"/>
    <x v="57"/>
    <x v="0"/>
    <s v="OD0009"/>
    <x v="17"/>
    <x v="2"/>
    <s v="OD0009|"/>
    <n v="6"/>
    <m/>
    <x v="15"/>
    <s v="RS DQLab"/>
    <x v="1"/>
    <s v=""/>
    <s v=""/>
    <s v=""/>
    <n v="1600"/>
    <n v="9600"/>
    <s v=""/>
  </r>
  <r>
    <s v="DQ-00421"/>
    <x v="57"/>
    <x v="0"/>
    <s v="OA0006"/>
    <x v="4"/>
    <x v="0"/>
    <s v="OA0006|"/>
    <n v="32"/>
    <m/>
    <x v="15"/>
    <s v="RS DQLab"/>
    <x v="1"/>
    <s v=""/>
    <s v=""/>
    <s v=""/>
    <n v="25322"/>
    <n v="810304"/>
    <s v=""/>
  </r>
  <r>
    <s v="DQ-00422"/>
    <x v="57"/>
    <x v="0"/>
    <s v="OB0006"/>
    <x v="8"/>
    <x v="1"/>
    <s v="OB0006|"/>
    <n v="92"/>
    <m/>
    <x v="15"/>
    <s v="RS DQLab"/>
    <x v="1"/>
    <s v=""/>
    <s v=""/>
    <s v=""/>
    <n v="72500"/>
    <n v="6670000"/>
    <s v=""/>
  </r>
  <r>
    <s v="DQ-00423"/>
    <x v="57"/>
    <x v="0"/>
    <s v="OD0011"/>
    <x v="19"/>
    <x v="2"/>
    <s v="OD0011|"/>
    <n v="103"/>
    <m/>
    <x v="15"/>
    <s v="RS DQLab"/>
    <x v="1"/>
    <s v=""/>
    <s v=""/>
    <s v=""/>
    <n v="2560"/>
    <n v="263680"/>
    <s v=""/>
  </r>
  <r>
    <s v="DQ-00424"/>
    <x v="58"/>
    <x v="0"/>
    <s v="OB0002"/>
    <x v="6"/>
    <x v="1"/>
    <s v="OB0002|"/>
    <n v="39"/>
    <m/>
    <x v="15"/>
    <s v="RS DQLab"/>
    <x v="1"/>
    <s v=""/>
    <s v=""/>
    <s v=""/>
    <n v="2886"/>
    <n v="112554"/>
    <s v=""/>
  </r>
  <r>
    <s v="DQ-00425"/>
    <x v="58"/>
    <x v="0"/>
    <s v="OB0002"/>
    <x v="6"/>
    <x v="1"/>
    <s v="OB0002|"/>
    <n v="96"/>
    <m/>
    <x v="15"/>
    <s v="RS DQLab"/>
    <x v="1"/>
    <s v=""/>
    <s v=""/>
    <s v=""/>
    <n v="2886"/>
    <n v="277056"/>
    <s v=""/>
  </r>
  <r>
    <s v="DQ-00426"/>
    <x v="58"/>
    <x v="0"/>
    <s v="OB0002"/>
    <x v="6"/>
    <x v="1"/>
    <s v="OB0002|"/>
    <n v="80"/>
    <m/>
    <x v="15"/>
    <s v="RS DQLab"/>
    <x v="1"/>
    <s v=""/>
    <s v=""/>
    <s v=""/>
    <n v="2886"/>
    <n v="230880"/>
    <s v=""/>
  </r>
  <r>
    <s v="DQ-00427"/>
    <x v="58"/>
    <x v="0"/>
    <s v="OA0005"/>
    <x v="3"/>
    <x v="0"/>
    <s v="OA0005|"/>
    <n v="14"/>
    <m/>
    <x v="15"/>
    <s v="RS DQLab"/>
    <x v="1"/>
    <s v=""/>
    <s v=""/>
    <s v=""/>
    <n v="16950"/>
    <n v="237300"/>
    <s v=""/>
  </r>
  <r>
    <s v="DQ-00428"/>
    <x v="58"/>
    <x v="0"/>
    <s v="OD0001"/>
    <x v="11"/>
    <x v="2"/>
    <s v="OD0001|"/>
    <n v="8"/>
    <m/>
    <x v="15"/>
    <s v="RS DQLab"/>
    <x v="1"/>
    <s v=""/>
    <s v=""/>
    <s v=""/>
    <n v="7500"/>
    <n v="60000"/>
    <s v=""/>
  </r>
  <r>
    <s v="DQ-00429"/>
    <x v="59"/>
    <x v="0"/>
    <s v="OD0008"/>
    <x v="16"/>
    <x v="2"/>
    <s v="OD0008|"/>
    <n v="69"/>
    <m/>
    <x v="15"/>
    <s v="RS DQLab"/>
    <x v="1"/>
    <s v=""/>
    <s v=""/>
    <s v=""/>
    <n v="50788"/>
    <n v="3504372"/>
    <s v=""/>
  </r>
  <r>
    <s v="DQ-00430"/>
    <x v="59"/>
    <x v="0"/>
    <s v="OA0005"/>
    <x v="3"/>
    <x v="0"/>
    <s v="OA0005|"/>
    <n v="70"/>
    <m/>
    <x v="15"/>
    <s v="RS DQLab"/>
    <x v="1"/>
    <s v=""/>
    <s v=""/>
    <s v=""/>
    <n v="16950"/>
    <n v="1186500"/>
    <s v=""/>
  </r>
  <r>
    <s v="DQ-00431"/>
    <x v="59"/>
    <x v="0"/>
    <s v="OA0005"/>
    <x v="3"/>
    <x v="0"/>
    <s v="OA0005|"/>
    <n v="54"/>
    <m/>
    <x v="15"/>
    <s v="RS DQLab"/>
    <x v="1"/>
    <s v=""/>
    <s v=""/>
    <s v=""/>
    <n v="16950"/>
    <n v="915300"/>
    <s v=""/>
  </r>
  <r>
    <s v="DQ-00432"/>
    <x v="59"/>
    <x v="0"/>
    <s v="OA0006"/>
    <x v="4"/>
    <x v="0"/>
    <s v="OA0006|"/>
    <n v="21"/>
    <m/>
    <x v="15"/>
    <s v="RS DQLab"/>
    <x v="1"/>
    <s v=""/>
    <s v=""/>
    <s v=""/>
    <n v="25322"/>
    <n v="531762"/>
    <s v=""/>
  </r>
  <r>
    <s v="DQ-00433"/>
    <x v="59"/>
    <x v="0"/>
    <s v="OD0007"/>
    <x v="15"/>
    <x v="2"/>
    <s v="OD0007|"/>
    <n v="3"/>
    <m/>
    <x v="15"/>
    <s v="RS DQLab"/>
    <x v="1"/>
    <s v=""/>
    <s v=""/>
    <s v=""/>
    <n v="16100"/>
    <n v="48300"/>
    <s v=""/>
  </r>
  <r>
    <s v="DQ-00434"/>
    <x v="59"/>
    <x v="0"/>
    <s v="OB0006"/>
    <x v="8"/>
    <x v="1"/>
    <s v="OB0006|"/>
    <n v="25"/>
    <m/>
    <x v="15"/>
    <s v="RS DQLab"/>
    <x v="1"/>
    <s v=""/>
    <s v=""/>
    <s v=""/>
    <n v="72500"/>
    <n v="1812500"/>
    <s v=""/>
  </r>
  <r>
    <s v="DQ-00435"/>
    <x v="60"/>
    <x v="0"/>
    <s v="OD0008"/>
    <x v="16"/>
    <x v="2"/>
    <s v="OD0008|"/>
    <n v="58"/>
    <m/>
    <x v="15"/>
    <s v="RS DQLab"/>
    <x v="1"/>
    <s v=""/>
    <s v=""/>
    <s v=""/>
    <n v="50788"/>
    <n v="2945704"/>
    <s v=""/>
  </r>
  <r>
    <s v="DQ-00436"/>
    <x v="60"/>
    <x v="0"/>
    <s v="OD0009"/>
    <x v="17"/>
    <x v="2"/>
    <s v="OD0009|"/>
    <n v="19"/>
    <m/>
    <x v="15"/>
    <s v="RS DQLab"/>
    <x v="1"/>
    <s v=""/>
    <s v=""/>
    <s v=""/>
    <n v="1600"/>
    <n v="30400"/>
    <s v=""/>
  </r>
  <r>
    <s v="DQ-00437"/>
    <x v="60"/>
    <x v="0"/>
    <s v="OK0002"/>
    <x v="28"/>
    <x v="4"/>
    <s v="OK0002|"/>
    <n v="6"/>
    <m/>
    <x v="15"/>
    <s v="RS DQLab"/>
    <x v="1"/>
    <s v=""/>
    <s v=""/>
    <s v=""/>
    <n v="42800"/>
    <n v="256800"/>
    <s v=""/>
  </r>
  <r>
    <s v="DQ-00438"/>
    <x v="60"/>
    <x v="0"/>
    <s v="OA0003"/>
    <x v="1"/>
    <x v="0"/>
    <s v="OA0003|"/>
    <n v="9"/>
    <m/>
    <x v="15"/>
    <s v="RS DQLab"/>
    <x v="1"/>
    <s v=""/>
    <s v=""/>
    <s v=""/>
    <n v="33000"/>
    <n v="297000"/>
    <s v=""/>
  </r>
  <r>
    <s v="DQ-00439"/>
    <x v="60"/>
    <x v="0"/>
    <s v="OH0004"/>
    <x v="23"/>
    <x v="3"/>
    <s v="OH0004|"/>
    <n v="21"/>
    <m/>
    <x v="15"/>
    <s v="RS DQLab"/>
    <x v="1"/>
    <s v=""/>
    <s v=""/>
    <s v=""/>
    <n v="7467"/>
    <n v="156807"/>
    <s v=""/>
  </r>
  <r>
    <s v="DQ-00440"/>
    <x v="60"/>
    <x v="0"/>
    <s v="OA0005"/>
    <x v="3"/>
    <x v="0"/>
    <s v="OA0005|DQLab-10"/>
    <n v="2000"/>
    <s v="DQLab-10"/>
    <x v="3"/>
    <m/>
    <x v="0"/>
    <n v="21"/>
    <n v="16272"/>
    <n v="32544000"/>
    <s v=""/>
    <s v=""/>
    <n v="0.33333333333333331"/>
  </r>
  <r>
    <s v="DQ-00441"/>
    <x v="60"/>
    <x v="0"/>
    <s v="OA0006"/>
    <x v="4"/>
    <x v="0"/>
    <s v="OA0006|DQLab-01"/>
    <n v="1000"/>
    <s v="DQLab-01"/>
    <x v="4"/>
    <m/>
    <x v="0"/>
    <n v="14"/>
    <n v="24562"/>
    <n v="24562000"/>
    <s v=""/>
    <s v=""/>
    <n v="0.2"/>
  </r>
  <r>
    <s v="DQ-00442"/>
    <x v="60"/>
    <x v="0"/>
    <s v="OB0001"/>
    <x v="5"/>
    <x v="1"/>
    <s v="OB0001|DQLab-11"/>
    <n v="2000"/>
    <s v="DQLab-11"/>
    <x v="14"/>
    <m/>
    <x v="0"/>
    <n v="14"/>
    <n v="2208"/>
    <n v="4416000"/>
    <s v=""/>
    <s v=""/>
    <n v="1"/>
  </r>
  <r>
    <s v="DQ-00443"/>
    <x v="60"/>
    <x v="0"/>
    <s v="OB0005"/>
    <x v="33"/>
    <x v="1"/>
    <s v="OB0005|DQLab-02"/>
    <n v="500"/>
    <s v="DQLab-02"/>
    <x v="1"/>
    <m/>
    <x v="0"/>
    <n v="7"/>
    <n v="23461"/>
    <n v="11730500"/>
    <s v=""/>
    <s v=""/>
    <n v="1"/>
  </r>
  <r>
    <s v="DQ-00444"/>
    <x v="60"/>
    <x v="0"/>
    <s v="OD0006"/>
    <x v="14"/>
    <x v="2"/>
    <s v="OD0006|DQLab-16"/>
    <n v="2000"/>
    <s v="DQLab-16"/>
    <x v="10"/>
    <m/>
    <x v="0"/>
    <n v="28"/>
    <n v="23750"/>
    <n v="47500000"/>
    <s v=""/>
    <s v=""/>
    <n v="0.2"/>
  </r>
  <r>
    <s v="DQ-00445"/>
    <x v="60"/>
    <x v="0"/>
    <s v="OH0001"/>
    <x v="20"/>
    <x v="3"/>
    <s v="OH0001|DQLab-10"/>
    <n v="2000"/>
    <s v="DQLab-10"/>
    <x v="3"/>
    <m/>
    <x v="0"/>
    <n v="21"/>
    <n v="101000"/>
    <n v="202000000"/>
    <s v=""/>
    <s v=""/>
    <n v="1"/>
  </r>
  <r>
    <s v="DQ-00446"/>
    <x v="60"/>
    <x v="0"/>
    <s v="OT0001"/>
    <x v="30"/>
    <x v="5"/>
    <s v="OT0001|DQLab-02"/>
    <n v="1000"/>
    <s v="DQLab-02"/>
    <x v="1"/>
    <m/>
    <x v="0"/>
    <n v="28"/>
    <n v="52800"/>
    <n v="52800000"/>
    <s v=""/>
    <s v=""/>
    <n v="0.25"/>
  </r>
  <r>
    <s v="DQ-00447"/>
    <x v="61"/>
    <x v="0"/>
    <s v="OD0009"/>
    <x v="17"/>
    <x v="2"/>
    <s v="OD0009|"/>
    <n v="1"/>
    <m/>
    <x v="15"/>
    <s v="RS DQLab"/>
    <x v="1"/>
    <s v=""/>
    <s v=""/>
    <s v=""/>
    <n v="1600"/>
    <n v="1600"/>
    <s v=""/>
  </r>
  <r>
    <s v="DQ-00448"/>
    <x v="61"/>
    <x v="0"/>
    <s v="OK0002"/>
    <x v="28"/>
    <x v="4"/>
    <s v="OK0002|"/>
    <n v="45"/>
    <m/>
    <x v="15"/>
    <s v="RS DQLab"/>
    <x v="1"/>
    <s v=""/>
    <s v=""/>
    <s v=""/>
    <n v="42800"/>
    <n v="1926000"/>
    <s v=""/>
  </r>
  <r>
    <s v="DQ-00449"/>
    <x v="61"/>
    <x v="0"/>
    <s v="OB0007"/>
    <x v="9"/>
    <x v="1"/>
    <s v="OB0007|"/>
    <n v="11"/>
    <m/>
    <x v="15"/>
    <s v="RS DQLab"/>
    <x v="1"/>
    <s v=""/>
    <s v=""/>
    <s v=""/>
    <n v="16155"/>
    <n v="177705"/>
    <s v=""/>
  </r>
  <r>
    <s v="DQ-00450"/>
    <x v="61"/>
    <x v="0"/>
    <s v="OH0004"/>
    <x v="23"/>
    <x v="3"/>
    <s v="OH0004|"/>
    <n v="22"/>
    <m/>
    <x v="15"/>
    <s v="RS DQLab"/>
    <x v="1"/>
    <s v=""/>
    <s v=""/>
    <s v=""/>
    <n v="7467"/>
    <n v="164274"/>
    <s v=""/>
  </r>
  <r>
    <s v="DQ-00451"/>
    <x v="61"/>
    <x v="0"/>
    <s v="OD0010"/>
    <x v="18"/>
    <x v="2"/>
    <s v="OD0010|"/>
    <n v="9"/>
    <m/>
    <x v="15"/>
    <s v="RS DQLab"/>
    <x v="1"/>
    <s v=""/>
    <s v=""/>
    <s v=""/>
    <n v="45450"/>
    <n v="409050"/>
    <s v=""/>
  </r>
  <r>
    <s v="DQ-00452"/>
    <x v="62"/>
    <x v="0"/>
    <s v="OD0008"/>
    <x v="16"/>
    <x v="2"/>
    <s v="OD0008|"/>
    <n v="25"/>
    <m/>
    <x v="15"/>
    <s v="RS DQLab"/>
    <x v="1"/>
    <s v=""/>
    <s v=""/>
    <s v=""/>
    <n v="50788"/>
    <n v="1269700"/>
    <s v=""/>
  </r>
  <r>
    <s v="DQ-00453"/>
    <x v="62"/>
    <x v="0"/>
    <s v="OD0011"/>
    <x v="19"/>
    <x v="2"/>
    <s v="OD0011|"/>
    <n v="106"/>
    <m/>
    <x v="15"/>
    <s v="RS DQLab"/>
    <x v="1"/>
    <s v=""/>
    <s v=""/>
    <s v=""/>
    <n v="2560"/>
    <n v="271360"/>
    <s v=""/>
  </r>
  <r>
    <s v="DQ-00454"/>
    <x v="62"/>
    <x v="0"/>
    <s v="OB0004"/>
    <x v="7"/>
    <x v="1"/>
    <s v="OB0004|"/>
    <n v="14"/>
    <m/>
    <x v="15"/>
    <s v="RS DQLab"/>
    <x v="1"/>
    <s v=""/>
    <s v=""/>
    <s v=""/>
    <n v="23869"/>
    <n v="334166"/>
    <s v=""/>
  </r>
  <r>
    <s v="DQ-00455"/>
    <x v="63"/>
    <x v="0"/>
    <s v="OA0006"/>
    <x v="4"/>
    <x v="0"/>
    <s v="OA0006|"/>
    <n v="233"/>
    <m/>
    <x v="15"/>
    <s v="RS DQLab"/>
    <x v="1"/>
    <s v=""/>
    <s v=""/>
    <s v=""/>
    <n v="25322"/>
    <n v="5900026"/>
    <s v=""/>
  </r>
  <r>
    <s v="DQ-00456"/>
    <x v="64"/>
    <x v="0"/>
    <s v="OA0005"/>
    <x v="3"/>
    <x v="0"/>
    <s v="OA0005|"/>
    <n v="71"/>
    <m/>
    <x v="15"/>
    <s v="RS DQLab"/>
    <x v="1"/>
    <s v=""/>
    <s v=""/>
    <s v=""/>
    <n v="16950"/>
    <n v="1203450"/>
    <s v=""/>
  </r>
  <r>
    <s v="DQ-00457"/>
    <x v="64"/>
    <x v="0"/>
    <s v="OH0005"/>
    <x v="24"/>
    <x v="3"/>
    <s v="OH0005|"/>
    <n v="32"/>
    <m/>
    <x v="15"/>
    <s v="RS DQLab"/>
    <x v="1"/>
    <s v=""/>
    <s v=""/>
    <s v=""/>
    <n v="108794"/>
    <n v="3481408"/>
    <s v=""/>
  </r>
  <r>
    <s v="DQ-00458"/>
    <x v="64"/>
    <x v="0"/>
    <s v="OT0001"/>
    <x v="30"/>
    <x v="5"/>
    <s v="OT0001|"/>
    <n v="32"/>
    <m/>
    <x v="15"/>
    <s v="RS DQLab"/>
    <x v="1"/>
    <s v=""/>
    <s v=""/>
    <s v=""/>
    <n v="55000"/>
    <n v="1760000"/>
    <s v=""/>
  </r>
  <r>
    <s v="DQ-00459"/>
    <x v="64"/>
    <x v="0"/>
    <s v="OA0006"/>
    <x v="4"/>
    <x v="0"/>
    <s v="OA0006|"/>
    <n v="0"/>
    <m/>
    <x v="15"/>
    <s v="RS DQLab"/>
    <x v="1"/>
    <s v=""/>
    <s v=""/>
    <s v=""/>
    <n v="25322"/>
    <n v="0"/>
    <s v=""/>
  </r>
  <r>
    <s v="DQ-00460"/>
    <x v="64"/>
    <x v="0"/>
    <s v="OH0001"/>
    <x v="20"/>
    <x v="3"/>
    <s v="OH0001|"/>
    <n v="5"/>
    <m/>
    <x v="15"/>
    <s v="RS DQLab"/>
    <x v="1"/>
    <s v=""/>
    <s v=""/>
    <s v=""/>
    <n v="100000"/>
    <n v="500000"/>
    <s v=""/>
  </r>
  <r>
    <s v="DQ-00461"/>
    <x v="64"/>
    <x v="0"/>
    <s v="OH0004"/>
    <x v="23"/>
    <x v="3"/>
    <s v="OH0004|"/>
    <n v="66"/>
    <m/>
    <x v="15"/>
    <s v="RS DQLab"/>
    <x v="1"/>
    <s v=""/>
    <s v=""/>
    <s v=""/>
    <n v="7467"/>
    <n v="492822"/>
    <s v=""/>
  </r>
  <r>
    <s v="DQ-00462"/>
    <x v="65"/>
    <x v="0"/>
    <s v="OA0005"/>
    <x v="3"/>
    <x v="0"/>
    <s v="OA0005|"/>
    <n v="21"/>
    <m/>
    <x v="15"/>
    <s v="RS DQLab"/>
    <x v="1"/>
    <s v=""/>
    <s v=""/>
    <s v=""/>
    <n v="16950"/>
    <n v="355950"/>
    <s v=""/>
  </r>
  <r>
    <s v="DQ-00463"/>
    <x v="65"/>
    <x v="0"/>
    <s v="OA0005"/>
    <x v="3"/>
    <x v="0"/>
    <s v="OA0005|"/>
    <n v="12"/>
    <m/>
    <x v="15"/>
    <s v="RS DQLab"/>
    <x v="1"/>
    <s v=""/>
    <s v=""/>
    <s v=""/>
    <n v="16950"/>
    <n v="203400"/>
    <s v=""/>
  </r>
  <r>
    <s v="DQ-00464"/>
    <x v="65"/>
    <x v="0"/>
    <s v="OH0005"/>
    <x v="24"/>
    <x v="3"/>
    <s v="OH0005|"/>
    <n v="31"/>
    <m/>
    <x v="15"/>
    <s v="RS DQLab"/>
    <x v="1"/>
    <s v=""/>
    <s v=""/>
    <s v=""/>
    <n v="108794"/>
    <n v="3372614"/>
    <s v=""/>
  </r>
  <r>
    <s v="DQ-00465"/>
    <x v="65"/>
    <x v="0"/>
    <s v="OT0001"/>
    <x v="30"/>
    <x v="5"/>
    <s v="OT0001|"/>
    <n v="12"/>
    <m/>
    <x v="15"/>
    <s v="RS DQLab"/>
    <x v="1"/>
    <s v=""/>
    <s v=""/>
    <s v=""/>
    <n v="55000"/>
    <n v="660000"/>
    <s v=""/>
  </r>
  <r>
    <s v="DQ-00466"/>
    <x v="65"/>
    <x v="0"/>
    <s v="OT0001"/>
    <x v="30"/>
    <x v="5"/>
    <s v="OT0001|"/>
    <n v="41"/>
    <m/>
    <x v="15"/>
    <s v="RS DQLab"/>
    <x v="1"/>
    <s v=""/>
    <s v=""/>
    <s v=""/>
    <n v="55000"/>
    <n v="2255000"/>
    <s v=""/>
  </r>
  <r>
    <s v="DQ-00467"/>
    <x v="65"/>
    <x v="0"/>
    <s v="OB0004"/>
    <x v="7"/>
    <x v="1"/>
    <s v="OB0004|"/>
    <n v="12"/>
    <m/>
    <x v="15"/>
    <s v="RS DQLab"/>
    <x v="1"/>
    <s v=""/>
    <s v=""/>
    <s v=""/>
    <n v="23869"/>
    <n v="286428"/>
    <s v=""/>
  </r>
  <r>
    <s v="DQ-00468"/>
    <x v="65"/>
    <x v="0"/>
    <s v="OB0004"/>
    <x v="7"/>
    <x v="1"/>
    <s v="OB0004|"/>
    <n v="20"/>
    <m/>
    <x v="15"/>
    <s v="RS DQLab"/>
    <x v="1"/>
    <s v=""/>
    <s v=""/>
    <s v=""/>
    <n v="23869"/>
    <n v="477380"/>
    <s v=""/>
  </r>
  <r>
    <s v="DQ-00469"/>
    <x v="65"/>
    <x v="0"/>
    <s v="OB0004"/>
    <x v="7"/>
    <x v="1"/>
    <s v="OB0004|"/>
    <n v="2"/>
    <m/>
    <x v="15"/>
    <s v="RS DQLab"/>
    <x v="1"/>
    <s v=""/>
    <s v=""/>
    <s v=""/>
    <n v="23869"/>
    <n v="47738"/>
    <s v=""/>
  </r>
  <r>
    <s v="DQ-00470"/>
    <x v="66"/>
    <x v="0"/>
    <s v="OT0002"/>
    <x v="32"/>
    <x v="5"/>
    <s v="OT0002|"/>
    <n v="32"/>
    <m/>
    <x v="15"/>
    <s v="RS DQLab"/>
    <x v="1"/>
    <s v=""/>
    <s v=""/>
    <s v=""/>
    <n v="16350"/>
    <n v="523200"/>
    <s v=""/>
  </r>
  <r>
    <s v="DQ-00471"/>
    <x v="66"/>
    <x v="0"/>
    <s v="OB0002"/>
    <x v="6"/>
    <x v="1"/>
    <s v="OB0002|"/>
    <n v="10"/>
    <m/>
    <x v="15"/>
    <s v="RS DQLab"/>
    <x v="1"/>
    <s v=""/>
    <s v=""/>
    <s v=""/>
    <n v="2886"/>
    <n v="28860"/>
    <s v=""/>
  </r>
  <r>
    <s v="DQ-00472"/>
    <x v="66"/>
    <x v="0"/>
    <s v="OD0008"/>
    <x v="16"/>
    <x v="2"/>
    <s v="OD0008|"/>
    <n v="5"/>
    <m/>
    <x v="15"/>
    <s v="RS DQLab"/>
    <x v="1"/>
    <s v=""/>
    <s v=""/>
    <s v=""/>
    <n v="50788"/>
    <n v="253940"/>
    <s v=""/>
  </r>
  <r>
    <s v="DQ-00473"/>
    <x v="66"/>
    <x v="0"/>
    <s v="OA0005"/>
    <x v="3"/>
    <x v="0"/>
    <s v="OA0005|"/>
    <n v="44"/>
    <m/>
    <x v="15"/>
    <s v="RS DQLab"/>
    <x v="1"/>
    <s v=""/>
    <s v=""/>
    <s v=""/>
    <n v="16950"/>
    <n v="745800"/>
    <s v=""/>
  </r>
  <r>
    <s v="DQ-00474"/>
    <x v="66"/>
    <x v="0"/>
    <s v="OH0005"/>
    <x v="24"/>
    <x v="3"/>
    <s v="OH0005|"/>
    <n v="14"/>
    <m/>
    <x v="15"/>
    <s v="RS DQLab"/>
    <x v="1"/>
    <s v=""/>
    <s v=""/>
    <s v=""/>
    <n v="108794"/>
    <n v="1523116"/>
    <s v=""/>
  </r>
  <r>
    <s v="DQ-00475"/>
    <x v="66"/>
    <x v="0"/>
    <s v="OT0001"/>
    <x v="30"/>
    <x v="5"/>
    <s v="OT0001|"/>
    <n v="11"/>
    <m/>
    <x v="15"/>
    <s v="RS DQLab"/>
    <x v="1"/>
    <s v=""/>
    <s v=""/>
    <s v=""/>
    <n v="55000"/>
    <n v="605000"/>
    <s v=""/>
  </r>
  <r>
    <s v="DQ-00476"/>
    <x v="66"/>
    <x v="0"/>
    <s v="OB0006"/>
    <x v="8"/>
    <x v="1"/>
    <s v="OB0006|"/>
    <n v="16"/>
    <m/>
    <x v="15"/>
    <s v="RS DQLab"/>
    <x v="1"/>
    <s v=""/>
    <s v=""/>
    <s v=""/>
    <n v="72500"/>
    <n v="1160000"/>
    <s v=""/>
  </r>
  <r>
    <s v="DQ-00477"/>
    <x v="66"/>
    <x v="0"/>
    <s v="OH0001"/>
    <x v="20"/>
    <x v="3"/>
    <s v="OH0001|"/>
    <n v="2"/>
    <m/>
    <x v="15"/>
    <s v="RS DQLab"/>
    <x v="1"/>
    <s v=""/>
    <s v=""/>
    <s v=""/>
    <n v="100000"/>
    <n v="200000"/>
    <s v=""/>
  </r>
  <r>
    <s v="DQ-00478"/>
    <x v="67"/>
    <x v="0"/>
    <s v="OB0002"/>
    <x v="6"/>
    <x v="1"/>
    <s v="OB0002|"/>
    <n v="4"/>
    <m/>
    <x v="15"/>
    <s v="RS DQLab"/>
    <x v="1"/>
    <s v=""/>
    <s v=""/>
    <s v=""/>
    <n v="2886"/>
    <n v="11544"/>
    <s v=""/>
  </r>
  <r>
    <s v="DQ-00479"/>
    <x v="67"/>
    <x v="0"/>
    <s v="OB0002"/>
    <x v="6"/>
    <x v="1"/>
    <s v="OB0002|"/>
    <n v="34"/>
    <m/>
    <x v="15"/>
    <s v="RS DQLab"/>
    <x v="1"/>
    <s v=""/>
    <s v=""/>
    <s v=""/>
    <n v="2886"/>
    <n v="98124"/>
    <s v=""/>
  </r>
  <r>
    <s v="DQ-00480"/>
    <x v="67"/>
    <x v="0"/>
    <s v="OH0005"/>
    <x v="24"/>
    <x v="3"/>
    <s v="OH0005|"/>
    <n v="37"/>
    <m/>
    <x v="15"/>
    <s v="RS DQLab"/>
    <x v="1"/>
    <s v=""/>
    <s v=""/>
    <s v=""/>
    <n v="108794"/>
    <n v="4025378"/>
    <s v=""/>
  </r>
  <r>
    <s v="DQ-00481"/>
    <x v="67"/>
    <x v="0"/>
    <s v="OD0009"/>
    <x v="17"/>
    <x v="2"/>
    <s v="OD0009|"/>
    <n v="38"/>
    <m/>
    <x v="15"/>
    <s v="RS DQLab"/>
    <x v="1"/>
    <s v=""/>
    <s v=""/>
    <s v=""/>
    <n v="1600"/>
    <n v="60800"/>
    <s v=""/>
  </r>
  <r>
    <s v="DQ-00482"/>
    <x v="67"/>
    <x v="0"/>
    <s v="OA0006"/>
    <x v="4"/>
    <x v="0"/>
    <s v="OA0006|"/>
    <n v="0"/>
    <m/>
    <x v="15"/>
    <s v="RS DQLab"/>
    <x v="1"/>
    <s v=""/>
    <s v=""/>
    <s v=""/>
    <n v="25322"/>
    <n v="0"/>
    <s v=""/>
  </r>
  <r>
    <s v="DQ-00483"/>
    <x v="67"/>
    <x v="0"/>
    <s v="OA0003"/>
    <x v="1"/>
    <x v="0"/>
    <s v="OA0003|"/>
    <n v="1"/>
    <m/>
    <x v="15"/>
    <s v="RS DQLab"/>
    <x v="1"/>
    <s v=""/>
    <s v=""/>
    <s v=""/>
    <n v="33000"/>
    <n v="33000"/>
    <s v=""/>
  </r>
  <r>
    <s v="DQ-00484"/>
    <x v="67"/>
    <x v="0"/>
    <s v="OH0004"/>
    <x v="23"/>
    <x v="3"/>
    <s v="OH0004|"/>
    <n v="38"/>
    <m/>
    <x v="15"/>
    <s v="RS DQLab"/>
    <x v="1"/>
    <s v=""/>
    <s v=""/>
    <s v=""/>
    <n v="7467"/>
    <n v="283746"/>
    <s v=""/>
  </r>
  <r>
    <s v="DQ-00485"/>
    <x v="68"/>
    <x v="0"/>
    <s v="OH0005"/>
    <x v="24"/>
    <x v="3"/>
    <s v="OH0005|"/>
    <n v="21"/>
    <m/>
    <x v="15"/>
    <s v="RS DQLab"/>
    <x v="1"/>
    <s v=""/>
    <s v=""/>
    <s v=""/>
    <n v="108794"/>
    <n v="2284674"/>
    <s v=""/>
  </r>
  <r>
    <s v="DQ-00486"/>
    <x v="68"/>
    <x v="0"/>
    <s v="OD0011"/>
    <x v="19"/>
    <x v="2"/>
    <s v="OD0011|"/>
    <n v="23"/>
    <m/>
    <x v="15"/>
    <s v="RS DQLab"/>
    <x v="1"/>
    <s v=""/>
    <s v=""/>
    <s v=""/>
    <n v="2560"/>
    <n v="58880"/>
    <s v=""/>
  </r>
  <r>
    <s v="DQ-00487"/>
    <x v="68"/>
    <x v="0"/>
    <s v="OK0002"/>
    <x v="28"/>
    <x v="4"/>
    <s v="OK0002|"/>
    <n v="11"/>
    <m/>
    <x v="15"/>
    <s v="RS DQLab"/>
    <x v="1"/>
    <s v=""/>
    <s v=""/>
    <s v=""/>
    <n v="42800"/>
    <n v="470800"/>
    <s v=""/>
  </r>
  <r>
    <s v="DQ-00488"/>
    <x v="68"/>
    <x v="0"/>
    <s v="OA0001"/>
    <x v="0"/>
    <x v="0"/>
    <s v="OA0001|"/>
    <n v="141"/>
    <m/>
    <x v="15"/>
    <s v="RS DQLab"/>
    <x v="1"/>
    <s v=""/>
    <s v=""/>
    <s v=""/>
    <n v="18611"/>
    <n v="2624151"/>
    <s v=""/>
  </r>
  <r>
    <s v="DQ-00489"/>
    <x v="68"/>
    <x v="0"/>
    <s v="OD0005"/>
    <x v="13"/>
    <x v="2"/>
    <s v="OD0005|"/>
    <n v="26"/>
    <m/>
    <x v="15"/>
    <s v="RS DQLab"/>
    <x v="1"/>
    <s v=""/>
    <s v=""/>
    <s v=""/>
    <n v="25000"/>
    <n v="650000"/>
    <s v=""/>
  </r>
  <r>
    <s v="DQ-00490"/>
    <x v="68"/>
    <x v="0"/>
    <s v="OB0008"/>
    <x v="10"/>
    <x v="1"/>
    <s v="OB0008|"/>
    <n v="53"/>
    <m/>
    <x v="15"/>
    <s v="RS DQLab"/>
    <x v="1"/>
    <s v=""/>
    <s v=""/>
    <s v=""/>
    <n v="2460"/>
    <n v="130380"/>
    <s v=""/>
  </r>
  <r>
    <s v="DQ-00491"/>
    <x v="69"/>
    <x v="0"/>
    <s v="OD0008"/>
    <x v="16"/>
    <x v="2"/>
    <s v="OD0008|"/>
    <n v="37"/>
    <m/>
    <x v="15"/>
    <s v="RS DQLab"/>
    <x v="1"/>
    <s v=""/>
    <s v=""/>
    <s v=""/>
    <n v="50788"/>
    <n v="1879156"/>
    <s v=""/>
  </r>
  <r>
    <s v="DQ-00492"/>
    <x v="69"/>
    <x v="0"/>
    <s v="OH0005"/>
    <x v="24"/>
    <x v="3"/>
    <s v="OH0005|"/>
    <n v="13"/>
    <m/>
    <x v="15"/>
    <s v="RS DQLab"/>
    <x v="1"/>
    <s v=""/>
    <s v=""/>
    <s v=""/>
    <n v="108794"/>
    <n v="1414322"/>
    <s v=""/>
  </r>
  <r>
    <s v="DQ-00493"/>
    <x v="69"/>
    <x v="0"/>
    <s v="OB0006"/>
    <x v="8"/>
    <x v="1"/>
    <s v="OB0006|"/>
    <n v="14"/>
    <m/>
    <x v="15"/>
    <s v="RS DQLab"/>
    <x v="1"/>
    <s v=""/>
    <s v=""/>
    <s v=""/>
    <n v="72500"/>
    <n v="1015000"/>
    <s v=""/>
  </r>
  <r>
    <s v="DQ-00494"/>
    <x v="69"/>
    <x v="0"/>
    <s v="OB0001"/>
    <x v="5"/>
    <x v="1"/>
    <s v="OB0001|"/>
    <n v="1"/>
    <m/>
    <x v="15"/>
    <s v="RS DQLab"/>
    <x v="1"/>
    <s v=""/>
    <s v=""/>
    <s v=""/>
    <n v="2324"/>
    <n v="2324"/>
    <s v=""/>
  </r>
  <r>
    <s v="DQ-00495"/>
    <x v="69"/>
    <x v="0"/>
    <s v="OB0001"/>
    <x v="5"/>
    <x v="1"/>
    <s v="OB0001|"/>
    <n v="97"/>
    <m/>
    <x v="15"/>
    <s v="RS DQLab"/>
    <x v="1"/>
    <s v=""/>
    <s v=""/>
    <s v=""/>
    <n v="2324"/>
    <n v="225428"/>
    <s v=""/>
  </r>
  <r>
    <s v="DQ-00496"/>
    <x v="70"/>
    <x v="0"/>
    <s v="OB0002"/>
    <x v="6"/>
    <x v="1"/>
    <s v="OB0002|"/>
    <n v="63"/>
    <m/>
    <x v="15"/>
    <s v="RS DQLab"/>
    <x v="1"/>
    <s v=""/>
    <s v=""/>
    <s v=""/>
    <n v="2886"/>
    <n v="181818"/>
    <s v=""/>
  </r>
  <r>
    <s v="DQ-00497"/>
    <x v="70"/>
    <x v="0"/>
    <s v="OD0008"/>
    <x v="16"/>
    <x v="2"/>
    <s v="OD0008|"/>
    <n v="17"/>
    <m/>
    <x v="15"/>
    <s v="RS DQLab"/>
    <x v="1"/>
    <s v=""/>
    <s v=""/>
    <s v=""/>
    <n v="50788"/>
    <n v="863396"/>
    <s v=""/>
  </r>
  <r>
    <s v="DQ-00498"/>
    <x v="70"/>
    <x v="0"/>
    <s v="OD0008"/>
    <x v="16"/>
    <x v="2"/>
    <s v="OD0008|"/>
    <n v="68"/>
    <m/>
    <x v="15"/>
    <s v="RS DQLab"/>
    <x v="1"/>
    <s v=""/>
    <s v=""/>
    <s v=""/>
    <n v="50788"/>
    <n v="3453584"/>
    <s v=""/>
  </r>
  <r>
    <s v="DQ-00499"/>
    <x v="70"/>
    <x v="0"/>
    <s v="OD0009"/>
    <x v="17"/>
    <x v="2"/>
    <s v="OD0009|"/>
    <n v="43"/>
    <m/>
    <x v="15"/>
    <s v="RS DQLab"/>
    <x v="1"/>
    <s v=""/>
    <s v=""/>
    <s v=""/>
    <n v="1600"/>
    <n v="68800"/>
    <s v=""/>
  </r>
  <r>
    <s v="DQ-00500"/>
    <x v="70"/>
    <x v="0"/>
    <s v="OD0009"/>
    <x v="17"/>
    <x v="2"/>
    <s v="OD0009|"/>
    <n v="21"/>
    <m/>
    <x v="15"/>
    <s v="RS DQLab"/>
    <x v="1"/>
    <s v=""/>
    <s v=""/>
    <s v=""/>
    <n v="1600"/>
    <n v="33600"/>
    <s v=""/>
  </r>
  <r>
    <s v="DQ-00501"/>
    <x v="70"/>
    <x v="0"/>
    <s v="OK0002"/>
    <x v="28"/>
    <x v="4"/>
    <s v="OK0002|"/>
    <n v="4"/>
    <m/>
    <x v="15"/>
    <s v="RS DQLab"/>
    <x v="1"/>
    <s v=""/>
    <s v=""/>
    <s v=""/>
    <n v="42800"/>
    <n v="171200"/>
    <s v=""/>
  </r>
  <r>
    <s v="DQ-00502"/>
    <x v="71"/>
    <x v="0"/>
    <s v="OD0008"/>
    <x v="16"/>
    <x v="2"/>
    <s v="OD0008|"/>
    <n v="64"/>
    <m/>
    <x v="15"/>
    <s v="RS DQLab"/>
    <x v="1"/>
    <s v=""/>
    <s v=""/>
    <s v=""/>
    <n v="50788"/>
    <n v="3250432"/>
    <s v=""/>
  </r>
  <r>
    <s v="DQ-00503"/>
    <x v="71"/>
    <x v="0"/>
    <s v="OH0005"/>
    <x v="24"/>
    <x v="3"/>
    <s v="OH0005|"/>
    <n v="47"/>
    <m/>
    <x v="15"/>
    <s v="RS DQLab"/>
    <x v="1"/>
    <s v=""/>
    <s v=""/>
    <s v=""/>
    <n v="108794"/>
    <n v="5113318"/>
    <s v=""/>
  </r>
  <r>
    <s v="DQ-00504"/>
    <x v="71"/>
    <x v="0"/>
    <s v="OH0003"/>
    <x v="22"/>
    <x v="3"/>
    <s v="OH0003|"/>
    <n v="14"/>
    <m/>
    <x v="15"/>
    <s v="RS DQLab"/>
    <x v="1"/>
    <s v=""/>
    <s v=""/>
    <s v=""/>
    <n v="5000"/>
    <n v="70000"/>
    <s v=""/>
  </r>
  <r>
    <s v="DQ-00505"/>
    <x v="71"/>
    <x v="0"/>
    <s v="OA0006"/>
    <x v="4"/>
    <x v="0"/>
    <s v="OA0006|"/>
    <n v="10"/>
    <m/>
    <x v="15"/>
    <s v="RS DQLab"/>
    <x v="1"/>
    <s v=""/>
    <s v=""/>
    <s v=""/>
    <n v="25322"/>
    <n v="253220"/>
    <s v=""/>
  </r>
  <r>
    <s v="DQ-00506"/>
    <x v="71"/>
    <x v="0"/>
    <s v="OD0011"/>
    <x v="19"/>
    <x v="2"/>
    <s v="OD0011|"/>
    <n v="58"/>
    <m/>
    <x v="15"/>
    <s v="RS DQLab"/>
    <x v="1"/>
    <s v=""/>
    <s v=""/>
    <s v=""/>
    <n v="2560"/>
    <n v="148480"/>
    <s v=""/>
  </r>
  <r>
    <s v="DQ-00507"/>
    <x v="71"/>
    <x v="0"/>
    <s v="OH0001"/>
    <x v="20"/>
    <x v="3"/>
    <s v="OH0001|"/>
    <n v="7"/>
    <m/>
    <x v="15"/>
    <s v="RS DQLab"/>
    <x v="1"/>
    <s v=""/>
    <s v=""/>
    <s v=""/>
    <n v="100000"/>
    <n v="700000"/>
    <s v=""/>
  </r>
  <r>
    <s v="DQ-00508"/>
    <x v="72"/>
    <x v="0"/>
    <s v="OB0002"/>
    <x v="6"/>
    <x v="1"/>
    <s v="OB0002|"/>
    <n v="81"/>
    <m/>
    <x v="15"/>
    <s v="RS DQLab"/>
    <x v="1"/>
    <s v=""/>
    <s v=""/>
    <s v=""/>
    <n v="2886"/>
    <n v="233766"/>
    <s v=""/>
  </r>
  <r>
    <s v="DQ-00509"/>
    <x v="72"/>
    <x v="0"/>
    <s v="OD0008"/>
    <x v="16"/>
    <x v="2"/>
    <s v="OD0008|"/>
    <n v="9"/>
    <m/>
    <x v="15"/>
    <s v="RS DQLab"/>
    <x v="1"/>
    <s v=""/>
    <s v=""/>
    <s v=""/>
    <n v="50788"/>
    <n v="457092"/>
    <s v=""/>
  </r>
  <r>
    <s v="DQ-00510"/>
    <x v="72"/>
    <x v="0"/>
    <s v="OA0005"/>
    <x v="3"/>
    <x v="0"/>
    <s v="OA0005|"/>
    <n v="19"/>
    <m/>
    <x v="15"/>
    <s v="RS DQLab"/>
    <x v="1"/>
    <s v=""/>
    <s v=""/>
    <s v=""/>
    <n v="16950"/>
    <n v="322050"/>
    <s v=""/>
  </r>
  <r>
    <s v="DQ-00511"/>
    <x v="72"/>
    <x v="0"/>
    <s v="OH0005"/>
    <x v="24"/>
    <x v="3"/>
    <s v="OH0005|"/>
    <n v="19"/>
    <m/>
    <x v="15"/>
    <s v="RS DQLab"/>
    <x v="1"/>
    <s v=""/>
    <s v=""/>
    <s v=""/>
    <n v="108794"/>
    <n v="2067086"/>
    <s v=""/>
  </r>
  <r>
    <s v="DQ-00512"/>
    <x v="72"/>
    <x v="0"/>
    <s v="OD0007"/>
    <x v="15"/>
    <x v="2"/>
    <s v="OD0007|"/>
    <n v="47"/>
    <m/>
    <x v="15"/>
    <s v="RS DQLab"/>
    <x v="1"/>
    <s v=""/>
    <s v=""/>
    <s v=""/>
    <n v="16100"/>
    <n v="756700"/>
    <s v=""/>
  </r>
  <r>
    <s v="DQ-00513"/>
    <x v="73"/>
    <x v="0"/>
    <s v="OB0009"/>
    <x v="31"/>
    <x v="1"/>
    <s v="OB0009|"/>
    <n v="2"/>
    <m/>
    <x v="15"/>
    <s v="RS DQLab"/>
    <x v="1"/>
    <s v=""/>
    <s v=""/>
    <s v=""/>
    <n v="13600"/>
    <n v="27200"/>
    <s v=""/>
  </r>
  <r>
    <s v="DQ-00514"/>
    <x v="73"/>
    <x v="0"/>
    <s v="OD0009"/>
    <x v="17"/>
    <x v="2"/>
    <s v="OD0009|"/>
    <n v="7"/>
    <m/>
    <x v="15"/>
    <s v="RS DQLab"/>
    <x v="1"/>
    <s v=""/>
    <s v=""/>
    <s v=""/>
    <n v="1600"/>
    <n v="11200"/>
    <s v=""/>
  </r>
  <r>
    <s v="DQ-00515"/>
    <x v="73"/>
    <x v="0"/>
    <s v="OD0009"/>
    <x v="17"/>
    <x v="2"/>
    <s v="OD0009|"/>
    <n v="49"/>
    <m/>
    <x v="15"/>
    <s v="RS DQLab"/>
    <x v="1"/>
    <s v=""/>
    <s v=""/>
    <s v=""/>
    <n v="1600"/>
    <n v="78400"/>
    <s v=""/>
  </r>
  <r>
    <s v="DQ-00516"/>
    <x v="74"/>
    <x v="0"/>
    <s v="OA0005"/>
    <x v="3"/>
    <x v="0"/>
    <s v="OA0005|"/>
    <n v="28"/>
    <m/>
    <x v="15"/>
    <s v="RS DQLab"/>
    <x v="1"/>
    <s v=""/>
    <s v=""/>
    <s v=""/>
    <n v="16950"/>
    <n v="474600"/>
    <s v=""/>
  </r>
  <r>
    <s v="DQ-00517"/>
    <x v="74"/>
    <x v="0"/>
    <s v="OH0005"/>
    <x v="24"/>
    <x v="3"/>
    <s v="OH0005|"/>
    <n v="31"/>
    <m/>
    <x v="15"/>
    <s v="RS DQLab"/>
    <x v="1"/>
    <s v=""/>
    <s v=""/>
    <s v=""/>
    <n v="108794"/>
    <n v="3372614"/>
    <s v=""/>
  </r>
  <r>
    <s v="DQ-00518"/>
    <x v="74"/>
    <x v="0"/>
    <s v="OB0001"/>
    <x v="5"/>
    <x v="1"/>
    <s v="OB0001|"/>
    <n v="22"/>
    <m/>
    <x v="15"/>
    <s v="RS DQLab"/>
    <x v="1"/>
    <s v=""/>
    <s v=""/>
    <s v=""/>
    <n v="2324"/>
    <n v="51128"/>
    <s v=""/>
  </r>
  <r>
    <s v="DQ-00519"/>
    <x v="74"/>
    <x v="0"/>
    <s v="OB0001"/>
    <x v="5"/>
    <x v="1"/>
    <s v="OB0001|"/>
    <n v="4"/>
    <m/>
    <x v="15"/>
    <s v="RS DQLab"/>
    <x v="1"/>
    <s v=""/>
    <s v=""/>
    <s v=""/>
    <n v="2324"/>
    <n v="9296"/>
    <s v=""/>
  </r>
  <r>
    <s v="DQ-00520"/>
    <x v="75"/>
    <x v="0"/>
    <s v="OD0008"/>
    <x v="16"/>
    <x v="2"/>
    <s v="OD0008|"/>
    <n v="77"/>
    <m/>
    <x v="15"/>
    <s v="RS DQLab"/>
    <x v="1"/>
    <s v=""/>
    <s v=""/>
    <s v=""/>
    <n v="50788"/>
    <n v="3910676"/>
    <s v=""/>
  </r>
  <r>
    <s v="DQ-00521"/>
    <x v="75"/>
    <x v="0"/>
    <s v="OD0008"/>
    <x v="16"/>
    <x v="2"/>
    <s v="OD0008|"/>
    <n v="57"/>
    <m/>
    <x v="15"/>
    <s v="RS DQLab"/>
    <x v="1"/>
    <s v=""/>
    <s v=""/>
    <s v=""/>
    <n v="50788"/>
    <n v="2894916"/>
    <s v=""/>
  </r>
  <r>
    <s v="DQ-00522"/>
    <x v="75"/>
    <x v="0"/>
    <s v="OD0007"/>
    <x v="15"/>
    <x v="2"/>
    <s v="OD0007|"/>
    <n v="13"/>
    <m/>
    <x v="15"/>
    <s v="RS DQLab"/>
    <x v="1"/>
    <s v=""/>
    <s v=""/>
    <s v=""/>
    <n v="16100"/>
    <n v="209300"/>
    <s v=""/>
  </r>
  <r>
    <s v="DQ-00523"/>
    <x v="75"/>
    <x v="0"/>
    <s v="OB0007"/>
    <x v="9"/>
    <x v="1"/>
    <s v="OB0007|"/>
    <n v="383"/>
    <m/>
    <x v="15"/>
    <s v="RS DQLab"/>
    <x v="1"/>
    <s v=""/>
    <s v=""/>
    <s v=""/>
    <n v="16155"/>
    <n v="6187365"/>
    <s v=""/>
  </r>
  <r>
    <s v="DQ-00524"/>
    <x v="76"/>
    <x v="0"/>
    <s v="OB0002"/>
    <x v="6"/>
    <x v="1"/>
    <s v="OB0002|"/>
    <n v="84"/>
    <m/>
    <x v="15"/>
    <s v="RS DQLab"/>
    <x v="1"/>
    <s v=""/>
    <s v=""/>
    <s v=""/>
    <n v="2886"/>
    <n v="242424"/>
    <s v=""/>
  </r>
  <r>
    <s v="DQ-00525"/>
    <x v="76"/>
    <x v="0"/>
    <s v="OT0001"/>
    <x v="30"/>
    <x v="5"/>
    <s v="OT0001|"/>
    <n v="13"/>
    <m/>
    <x v="15"/>
    <s v="RS DQLab"/>
    <x v="1"/>
    <s v=""/>
    <s v=""/>
    <s v=""/>
    <n v="55000"/>
    <n v="715000"/>
    <s v=""/>
  </r>
  <r>
    <s v="DQ-00526"/>
    <x v="76"/>
    <x v="0"/>
    <s v="OH0003"/>
    <x v="22"/>
    <x v="3"/>
    <s v="OH0003|"/>
    <n v="51"/>
    <m/>
    <x v="15"/>
    <s v="RS DQLab"/>
    <x v="1"/>
    <s v=""/>
    <s v=""/>
    <s v=""/>
    <n v="5000"/>
    <n v="255000"/>
    <s v=""/>
  </r>
  <r>
    <s v="DQ-00527"/>
    <x v="76"/>
    <x v="0"/>
    <s v="OA0004"/>
    <x v="2"/>
    <x v="0"/>
    <s v="OA0004|"/>
    <n v="52"/>
    <m/>
    <x v="15"/>
    <s v="RS DQLab"/>
    <x v="1"/>
    <s v=""/>
    <s v=""/>
    <s v=""/>
    <n v="10000"/>
    <n v="520000"/>
    <s v=""/>
  </r>
  <r>
    <s v="DQ-00528"/>
    <x v="77"/>
    <x v="0"/>
    <s v="OD0009"/>
    <x v="17"/>
    <x v="2"/>
    <s v="OD0009|"/>
    <n v="27"/>
    <m/>
    <x v="15"/>
    <s v="RS DQLab"/>
    <x v="1"/>
    <s v=""/>
    <s v=""/>
    <s v=""/>
    <n v="1600"/>
    <n v="43200"/>
    <s v=""/>
  </r>
  <r>
    <s v="DQ-00529"/>
    <x v="78"/>
    <x v="0"/>
    <s v="OD0008"/>
    <x v="16"/>
    <x v="2"/>
    <s v="OD0008|"/>
    <n v="6"/>
    <m/>
    <x v="15"/>
    <s v="RS DQLab"/>
    <x v="1"/>
    <s v=""/>
    <s v=""/>
    <s v=""/>
    <n v="50788"/>
    <n v="304728"/>
    <s v=""/>
  </r>
  <r>
    <s v="DQ-00530"/>
    <x v="78"/>
    <x v="0"/>
    <s v="OD0008"/>
    <x v="16"/>
    <x v="2"/>
    <s v="OD0008|"/>
    <n v="15"/>
    <m/>
    <x v="15"/>
    <s v="RS DQLab"/>
    <x v="1"/>
    <s v=""/>
    <s v=""/>
    <s v=""/>
    <n v="50788"/>
    <n v="761820"/>
    <s v=""/>
  </r>
  <r>
    <s v="DQ-00531"/>
    <x v="78"/>
    <x v="0"/>
    <s v="OD0009"/>
    <x v="17"/>
    <x v="2"/>
    <s v="OD0009|"/>
    <n v="50"/>
    <m/>
    <x v="15"/>
    <s v="RS DQLab"/>
    <x v="1"/>
    <s v=""/>
    <s v=""/>
    <s v=""/>
    <n v="1600"/>
    <n v="80000"/>
    <s v=""/>
  </r>
  <r>
    <s v="DQ-00532"/>
    <x v="78"/>
    <x v="0"/>
    <s v="OD0009"/>
    <x v="17"/>
    <x v="2"/>
    <s v="OD0009|"/>
    <n v="1"/>
    <m/>
    <x v="15"/>
    <s v="RS DQLab"/>
    <x v="1"/>
    <s v=""/>
    <s v=""/>
    <s v=""/>
    <n v="1600"/>
    <n v="1600"/>
    <s v=""/>
  </r>
  <r>
    <s v="DQ-00533"/>
    <x v="78"/>
    <x v="0"/>
    <s v="OD0001"/>
    <x v="11"/>
    <x v="2"/>
    <s v="OD0001|"/>
    <n v="1"/>
    <m/>
    <x v="15"/>
    <s v="RS DQLab"/>
    <x v="1"/>
    <s v=""/>
    <s v=""/>
    <s v=""/>
    <n v="7500"/>
    <n v="7500"/>
    <s v=""/>
  </r>
  <r>
    <s v="DQ-00534"/>
    <x v="78"/>
    <x v="0"/>
    <s v="OH0004"/>
    <x v="23"/>
    <x v="3"/>
    <s v="OH0004|"/>
    <n v="14"/>
    <m/>
    <x v="15"/>
    <s v="RS DQLab"/>
    <x v="1"/>
    <s v=""/>
    <s v=""/>
    <s v=""/>
    <n v="7467"/>
    <n v="104538"/>
    <s v=""/>
  </r>
  <r>
    <s v="DQ-00535"/>
    <x v="79"/>
    <x v="0"/>
    <s v="OB0002"/>
    <x v="6"/>
    <x v="1"/>
    <s v="OB0002|"/>
    <n v="46"/>
    <m/>
    <x v="15"/>
    <s v="RS DQLab"/>
    <x v="1"/>
    <s v=""/>
    <s v=""/>
    <s v=""/>
    <n v="2886"/>
    <n v="132756"/>
    <s v=""/>
  </r>
  <r>
    <s v="DQ-00536"/>
    <x v="79"/>
    <x v="0"/>
    <s v="OD0009"/>
    <x v="17"/>
    <x v="2"/>
    <s v="OD0009|"/>
    <n v="3"/>
    <m/>
    <x v="15"/>
    <s v="RS DQLab"/>
    <x v="1"/>
    <s v=""/>
    <s v=""/>
    <s v=""/>
    <n v="1600"/>
    <n v="4800"/>
    <s v=""/>
  </r>
  <r>
    <s v="DQ-00537"/>
    <x v="79"/>
    <x v="0"/>
    <s v="OT0001"/>
    <x v="30"/>
    <x v="5"/>
    <s v="OT0001|"/>
    <n v="23"/>
    <m/>
    <x v="15"/>
    <s v="RS DQLab"/>
    <x v="1"/>
    <s v=""/>
    <s v=""/>
    <s v=""/>
    <n v="55000"/>
    <n v="1265000"/>
    <s v=""/>
  </r>
  <r>
    <s v="DQ-00538"/>
    <x v="79"/>
    <x v="0"/>
    <s v="OH0003"/>
    <x v="22"/>
    <x v="3"/>
    <s v="OH0003|"/>
    <n v="47"/>
    <m/>
    <x v="15"/>
    <s v="RS DQLab"/>
    <x v="1"/>
    <s v=""/>
    <s v=""/>
    <s v=""/>
    <n v="5000"/>
    <n v="235000"/>
    <s v=""/>
  </r>
  <r>
    <s v="DQ-00539"/>
    <x v="79"/>
    <x v="0"/>
    <s v="OD0007"/>
    <x v="15"/>
    <x v="2"/>
    <s v="OD0007|"/>
    <n v="32"/>
    <m/>
    <x v="15"/>
    <s v="RS DQLab"/>
    <x v="1"/>
    <s v=""/>
    <s v=""/>
    <s v=""/>
    <n v="16100"/>
    <n v="515200"/>
    <s v=""/>
  </r>
  <r>
    <s v="DQ-00540"/>
    <x v="79"/>
    <x v="0"/>
    <s v="OD0006"/>
    <x v="14"/>
    <x v="2"/>
    <s v="OD0006|"/>
    <n v="34"/>
    <m/>
    <x v="15"/>
    <s v="RS DQLab"/>
    <x v="1"/>
    <s v=""/>
    <s v=""/>
    <s v=""/>
    <n v="25000"/>
    <n v="850000"/>
    <s v=""/>
  </r>
  <r>
    <s v="DQ-00541"/>
    <x v="80"/>
    <x v="0"/>
    <s v="OB0002"/>
    <x v="6"/>
    <x v="1"/>
    <s v="OB0002|"/>
    <n v="26"/>
    <m/>
    <x v="15"/>
    <s v="RS DQLab"/>
    <x v="1"/>
    <s v=""/>
    <s v=""/>
    <s v=""/>
    <n v="2886"/>
    <n v="75036"/>
    <s v=""/>
  </r>
  <r>
    <s v="DQ-00542"/>
    <x v="80"/>
    <x v="0"/>
    <s v="OB0002"/>
    <x v="6"/>
    <x v="1"/>
    <s v="OB0002|"/>
    <n v="78"/>
    <m/>
    <x v="15"/>
    <s v="RS DQLab"/>
    <x v="1"/>
    <s v=""/>
    <s v=""/>
    <s v=""/>
    <n v="2886"/>
    <n v="225108"/>
    <s v=""/>
  </r>
  <r>
    <s v="DQ-00543"/>
    <x v="80"/>
    <x v="0"/>
    <s v="OD0008"/>
    <x v="16"/>
    <x v="2"/>
    <s v="OD0008|"/>
    <n v="18"/>
    <m/>
    <x v="15"/>
    <s v="RS DQLab"/>
    <x v="1"/>
    <s v=""/>
    <s v=""/>
    <s v=""/>
    <n v="50788"/>
    <n v="914184"/>
    <s v=""/>
  </r>
  <r>
    <s v="DQ-00544"/>
    <x v="80"/>
    <x v="0"/>
    <s v="OA0005"/>
    <x v="3"/>
    <x v="0"/>
    <s v="OA0005|"/>
    <n v="25"/>
    <m/>
    <x v="15"/>
    <s v="RS DQLab"/>
    <x v="1"/>
    <s v=""/>
    <s v=""/>
    <s v=""/>
    <n v="16950"/>
    <n v="423750"/>
    <s v=""/>
  </r>
  <r>
    <s v="DQ-00545"/>
    <x v="80"/>
    <x v="0"/>
    <s v="OH0005"/>
    <x v="24"/>
    <x v="3"/>
    <s v="OH0005|"/>
    <n v="49"/>
    <m/>
    <x v="15"/>
    <s v="RS DQLab"/>
    <x v="1"/>
    <s v=""/>
    <s v=""/>
    <s v=""/>
    <n v="108794"/>
    <n v="5330906"/>
    <s v=""/>
  </r>
  <r>
    <s v="DQ-00546"/>
    <x v="80"/>
    <x v="0"/>
    <s v="OD0009"/>
    <x v="17"/>
    <x v="2"/>
    <s v="OD0009|"/>
    <n v="51"/>
    <m/>
    <x v="15"/>
    <s v="RS DQLab"/>
    <x v="1"/>
    <s v=""/>
    <s v=""/>
    <s v=""/>
    <n v="1600"/>
    <n v="81600"/>
    <s v=""/>
  </r>
  <r>
    <s v="DQ-00547"/>
    <x v="80"/>
    <x v="0"/>
    <s v="OT0001"/>
    <x v="30"/>
    <x v="5"/>
    <s v="OT0001|"/>
    <n v="45"/>
    <m/>
    <x v="15"/>
    <s v="RS DQLab"/>
    <x v="1"/>
    <s v=""/>
    <s v=""/>
    <s v=""/>
    <n v="55000"/>
    <n v="2475000"/>
    <s v=""/>
  </r>
  <r>
    <s v="DQ-00548"/>
    <x v="80"/>
    <x v="0"/>
    <s v="OB0006"/>
    <x v="8"/>
    <x v="1"/>
    <s v="OB0006|"/>
    <n v="47"/>
    <m/>
    <x v="15"/>
    <s v="RS DQLab"/>
    <x v="1"/>
    <s v=""/>
    <s v=""/>
    <s v=""/>
    <n v="72500"/>
    <n v="3407500"/>
    <s v=""/>
  </r>
  <r>
    <s v="DQ-00549"/>
    <x v="80"/>
    <x v="0"/>
    <s v="OD0001"/>
    <x v="11"/>
    <x v="2"/>
    <s v="OD0001|"/>
    <n v="0"/>
    <m/>
    <x v="15"/>
    <s v="RS DQLab"/>
    <x v="1"/>
    <s v=""/>
    <s v=""/>
    <s v=""/>
    <n v="7500"/>
    <n v="0"/>
    <s v=""/>
  </r>
  <r>
    <s v="DQ-00550"/>
    <x v="80"/>
    <x v="0"/>
    <s v="OH0001"/>
    <x v="20"/>
    <x v="3"/>
    <s v="OH0001|"/>
    <n v="5"/>
    <m/>
    <x v="15"/>
    <s v="RS DQLab"/>
    <x v="1"/>
    <s v=""/>
    <s v=""/>
    <s v=""/>
    <n v="100000"/>
    <n v="500000"/>
    <s v=""/>
  </r>
  <r>
    <s v="DQ-00551"/>
    <x v="81"/>
    <x v="0"/>
    <s v="OH0005"/>
    <x v="24"/>
    <x v="3"/>
    <s v="OH0005|"/>
    <n v="26"/>
    <m/>
    <x v="15"/>
    <s v="RS DQLab"/>
    <x v="1"/>
    <s v=""/>
    <s v=""/>
    <s v=""/>
    <n v="108794"/>
    <n v="2828644"/>
    <s v=""/>
  </r>
  <r>
    <s v="DQ-00552"/>
    <x v="81"/>
    <x v="0"/>
    <s v="OA0006"/>
    <x v="4"/>
    <x v="0"/>
    <s v="OA0006|"/>
    <n v="21"/>
    <m/>
    <x v="15"/>
    <s v="RS DQLab"/>
    <x v="1"/>
    <s v=""/>
    <s v=""/>
    <s v=""/>
    <n v="25322"/>
    <n v="531762"/>
    <s v=""/>
  </r>
  <r>
    <s v="DQ-00553"/>
    <x v="82"/>
    <x v="0"/>
    <s v="OB0002"/>
    <x v="6"/>
    <x v="1"/>
    <s v="OB0002|"/>
    <n v="47"/>
    <m/>
    <x v="15"/>
    <s v="RS DQLab"/>
    <x v="1"/>
    <s v=""/>
    <s v=""/>
    <s v=""/>
    <n v="2886"/>
    <n v="135642"/>
    <s v=""/>
  </r>
  <r>
    <s v="DQ-00554"/>
    <x v="82"/>
    <x v="0"/>
    <s v="OD0008"/>
    <x v="16"/>
    <x v="2"/>
    <s v="OD0008|"/>
    <n v="15"/>
    <m/>
    <x v="15"/>
    <s v="RS DQLab"/>
    <x v="1"/>
    <s v=""/>
    <s v=""/>
    <s v=""/>
    <n v="50788"/>
    <n v="761820"/>
    <s v=""/>
  </r>
  <r>
    <s v="DQ-00555"/>
    <x v="82"/>
    <x v="0"/>
    <s v="OA0005"/>
    <x v="3"/>
    <x v="0"/>
    <s v="OA0005|"/>
    <n v="68"/>
    <m/>
    <x v="15"/>
    <s v="RS DQLab"/>
    <x v="1"/>
    <s v=""/>
    <s v=""/>
    <s v=""/>
    <n v="16950"/>
    <n v="1152600"/>
    <s v=""/>
  </r>
  <r>
    <s v="DQ-00556"/>
    <x v="82"/>
    <x v="0"/>
    <s v="OA0005"/>
    <x v="3"/>
    <x v="0"/>
    <s v="OA0005|"/>
    <n v="28"/>
    <m/>
    <x v="15"/>
    <s v="RS DQLab"/>
    <x v="1"/>
    <s v=""/>
    <s v=""/>
    <s v=""/>
    <n v="16950"/>
    <n v="474600"/>
    <s v=""/>
  </r>
  <r>
    <s v="DQ-00557"/>
    <x v="82"/>
    <x v="0"/>
    <s v="OH0005"/>
    <x v="24"/>
    <x v="3"/>
    <s v="OH0005|"/>
    <n v="40"/>
    <m/>
    <x v="15"/>
    <s v="RS DQLab"/>
    <x v="1"/>
    <s v=""/>
    <s v=""/>
    <s v=""/>
    <n v="108794"/>
    <n v="4351760"/>
    <s v=""/>
  </r>
  <r>
    <s v="DQ-00558"/>
    <x v="82"/>
    <x v="0"/>
    <s v="OT0001"/>
    <x v="30"/>
    <x v="5"/>
    <s v="OT0001|"/>
    <n v="5"/>
    <m/>
    <x v="15"/>
    <s v="RS DQLab"/>
    <x v="1"/>
    <s v=""/>
    <s v=""/>
    <s v=""/>
    <n v="55000"/>
    <n v="275000"/>
    <s v=""/>
  </r>
  <r>
    <s v="DQ-00559"/>
    <x v="82"/>
    <x v="0"/>
    <s v="OH0003"/>
    <x v="22"/>
    <x v="3"/>
    <s v="OH0003|"/>
    <n v="2"/>
    <m/>
    <x v="15"/>
    <s v="RS DQLab"/>
    <x v="1"/>
    <s v=""/>
    <s v=""/>
    <s v=""/>
    <n v="5000"/>
    <n v="10000"/>
    <s v=""/>
  </r>
  <r>
    <s v="DQ-00560"/>
    <x v="82"/>
    <x v="0"/>
    <s v="OB0006"/>
    <x v="8"/>
    <x v="1"/>
    <s v="OB0006|"/>
    <n v="52"/>
    <m/>
    <x v="15"/>
    <s v="RS DQLab"/>
    <x v="1"/>
    <s v=""/>
    <s v=""/>
    <s v=""/>
    <n v="72500"/>
    <n v="3770000"/>
    <s v=""/>
  </r>
  <r>
    <s v="DQ-00561"/>
    <x v="82"/>
    <x v="0"/>
    <s v="OD0011"/>
    <x v="19"/>
    <x v="2"/>
    <s v="OD0011|"/>
    <n v="14"/>
    <m/>
    <x v="15"/>
    <s v="RS DQLab"/>
    <x v="1"/>
    <s v=""/>
    <s v=""/>
    <s v=""/>
    <n v="2560"/>
    <n v="35840"/>
    <s v=""/>
  </r>
  <r>
    <s v="DQ-00562"/>
    <x v="82"/>
    <x v="0"/>
    <s v="OK0002"/>
    <x v="28"/>
    <x v="4"/>
    <s v="OK0002|"/>
    <n v="18"/>
    <m/>
    <x v="15"/>
    <s v="RS DQLab"/>
    <x v="1"/>
    <s v=""/>
    <s v=""/>
    <s v=""/>
    <n v="42800"/>
    <n v="770400"/>
    <s v=""/>
  </r>
  <r>
    <s v="DQ-00563"/>
    <x v="82"/>
    <x v="0"/>
    <s v="OD0006"/>
    <x v="14"/>
    <x v="2"/>
    <s v="OD0006|"/>
    <n v="26"/>
    <m/>
    <x v="15"/>
    <s v="RS DQLab"/>
    <x v="1"/>
    <s v=""/>
    <s v=""/>
    <s v=""/>
    <n v="25000"/>
    <n v="650000"/>
    <s v=""/>
  </r>
  <r>
    <s v="DQ-00564"/>
    <x v="82"/>
    <x v="0"/>
    <s v="OA0001"/>
    <x v="0"/>
    <x v="0"/>
    <s v="OA0001|"/>
    <n v="390"/>
    <m/>
    <x v="15"/>
    <s v="RS DQLab"/>
    <x v="1"/>
    <s v=""/>
    <s v=""/>
    <s v=""/>
    <n v="18611"/>
    <n v="7258290"/>
    <s v=""/>
  </r>
  <r>
    <s v="DQ-00565"/>
    <x v="83"/>
    <x v="0"/>
    <s v="OB0002"/>
    <x v="6"/>
    <x v="1"/>
    <s v="OB0002|"/>
    <n v="48"/>
    <m/>
    <x v="15"/>
    <s v="RS DQLab"/>
    <x v="1"/>
    <s v=""/>
    <s v=""/>
    <s v=""/>
    <n v="2886"/>
    <n v="138528"/>
    <s v=""/>
  </r>
  <r>
    <s v="DQ-00566"/>
    <x v="83"/>
    <x v="0"/>
    <s v="OB0002"/>
    <x v="6"/>
    <x v="1"/>
    <s v="OB0002|"/>
    <n v="87"/>
    <m/>
    <x v="15"/>
    <s v="RS DQLab"/>
    <x v="1"/>
    <s v=""/>
    <s v=""/>
    <s v=""/>
    <n v="2886"/>
    <n v="251082"/>
    <s v=""/>
  </r>
  <r>
    <s v="DQ-00567"/>
    <x v="83"/>
    <x v="0"/>
    <s v="OD0008"/>
    <x v="16"/>
    <x v="2"/>
    <s v="OD0008|"/>
    <n v="48"/>
    <m/>
    <x v="15"/>
    <s v="RS DQLab"/>
    <x v="1"/>
    <s v=""/>
    <s v=""/>
    <s v=""/>
    <n v="50788"/>
    <n v="2437824"/>
    <s v=""/>
  </r>
  <r>
    <s v="DQ-00568"/>
    <x v="83"/>
    <x v="0"/>
    <s v="OH0005"/>
    <x v="24"/>
    <x v="3"/>
    <s v="OH0005|"/>
    <n v="41"/>
    <m/>
    <x v="15"/>
    <s v="RS DQLab"/>
    <x v="1"/>
    <s v=""/>
    <s v=""/>
    <s v=""/>
    <n v="108794"/>
    <n v="4460554"/>
    <s v=""/>
  </r>
  <r>
    <s v="DQ-00569"/>
    <x v="83"/>
    <x v="0"/>
    <s v="OA0006"/>
    <x v="4"/>
    <x v="0"/>
    <s v="OA0006|"/>
    <n v="189"/>
    <m/>
    <x v="15"/>
    <s v="RS DQLab"/>
    <x v="1"/>
    <s v=""/>
    <s v=""/>
    <s v=""/>
    <n v="25322"/>
    <n v="4785858"/>
    <s v=""/>
  </r>
  <r>
    <s v="DQ-00570"/>
    <x v="83"/>
    <x v="0"/>
    <s v="OK0002"/>
    <x v="28"/>
    <x v="4"/>
    <s v="OK0002|"/>
    <n v="252"/>
    <m/>
    <x v="15"/>
    <s v="RS DQLab"/>
    <x v="1"/>
    <s v=""/>
    <s v=""/>
    <s v=""/>
    <n v="42800"/>
    <n v="10785600"/>
    <s v=""/>
  </r>
  <r>
    <s v="DQ-00571"/>
    <x v="83"/>
    <x v="0"/>
    <s v="OH0001"/>
    <x v="20"/>
    <x v="3"/>
    <s v="OH0001|"/>
    <n v="116"/>
    <m/>
    <x v="15"/>
    <s v="RS DQLab"/>
    <x v="1"/>
    <s v=""/>
    <s v=""/>
    <s v=""/>
    <n v="100000"/>
    <n v="11600000"/>
    <s v=""/>
  </r>
  <r>
    <s v="DQ-00572"/>
    <x v="83"/>
    <x v="0"/>
    <s v="OA0004"/>
    <x v="2"/>
    <x v="0"/>
    <s v="OA0004|"/>
    <n v="8"/>
    <m/>
    <x v="15"/>
    <s v="RS DQLab"/>
    <x v="1"/>
    <s v=""/>
    <s v=""/>
    <s v=""/>
    <n v="10000"/>
    <n v="80000"/>
    <s v=""/>
  </r>
  <r>
    <s v="DQ-00573"/>
    <x v="84"/>
    <x v="0"/>
    <s v="OB0002"/>
    <x v="6"/>
    <x v="1"/>
    <s v="OB0002|"/>
    <n v="56"/>
    <m/>
    <x v="15"/>
    <s v="RS DQLab"/>
    <x v="1"/>
    <s v=""/>
    <s v=""/>
    <s v=""/>
    <n v="2886"/>
    <n v="161616"/>
    <s v=""/>
  </r>
  <r>
    <s v="DQ-00574"/>
    <x v="84"/>
    <x v="0"/>
    <s v="OD0008"/>
    <x v="16"/>
    <x v="2"/>
    <s v="OD0008|"/>
    <n v="71"/>
    <m/>
    <x v="15"/>
    <s v="RS DQLab"/>
    <x v="1"/>
    <s v=""/>
    <s v=""/>
    <s v=""/>
    <n v="50788"/>
    <n v="3605948"/>
    <s v=""/>
  </r>
  <r>
    <s v="DQ-00575"/>
    <x v="84"/>
    <x v="0"/>
    <s v="OT0001"/>
    <x v="30"/>
    <x v="5"/>
    <s v="OT0001|"/>
    <n v="24"/>
    <m/>
    <x v="15"/>
    <s v="RS DQLab"/>
    <x v="1"/>
    <s v=""/>
    <s v=""/>
    <s v=""/>
    <n v="55000"/>
    <n v="1320000"/>
    <s v=""/>
  </r>
  <r>
    <s v="DQ-00576"/>
    <x v="84"/>
    <x v="0"/>
    <s v="OB0006"/>
    <x v="8"/>
    <x v="1"/>
    <s v="OB0006|"/>
    <n v="105"/>
    <m/>
    <x v="15"/>
    <s v="RS DQLab"/>
    <x v="1"/>
    <s v=""/>
    <s v=""/>
    <s v=""/>
    <n v="72500"/>
    <n v="7612500"/>
    <s v=""/>
  </r>
  <r>
    <s v="DQ-00577"/>
    <x v="84"/>
    <x v="0"/>
    <s v="OD0001"/>
    <x v="11"/>
    <x v="2"/>
    <s v="OD0001|"/>
    <n v="59"/>
    <m/>
    <x v="15"/>
    <s v="RS DQLab"/>
    <x v="1"/>
    <s v=""/>
    <s v=""/>
    <s v=""/>
    <n v="7500"/>
    <n v="442500"/>
    <s v=""/>
  </r>
  <r>
    <s v="DQ-00578"/>
    <x v="84"/>
    <x v="0"/>
    <s v="OB0001"/>
    <x v="5"/>
    <x v="1"/>
    <s v="OB0001|"/>
    <n v="28"/>
    <m/>
    <x v="15"/>
    <s v="RS DQLab"/>
    <x v="1"/>
    <s v=""/>
    <s v=""/>
    <s v=""/>
    <n v="2324"/>
    <n v="65072"/>
    <s v=""/>
  </r>
  <r>
    <s v="DQ-00579"/>
    <x v="84"/>
    <x v="0"/>
    <s v="OH0006"/>
    <x v="25"/>
    <x v="3"/>
    <s v="OH0006|"/>
    <n v="11"/>
    <m/>
    <x v="15"/>
    <s v="RS DQLab"/>
    <x v="1"/>
    <s v=""/>
    <s v=""/>
    <s v=""/>
    <n v="143991"/>
    <n v="1583901"/>
    <s v=""/>
  </r>
  <r>
    <s v="DQ-00580"/>
    <x v="85"/>
    <x v="0"/>
    <s v="OB0002"/>
    <x v="6"/>
    <x v="1"/>
    <s v="OB0002|"/>
    <n v="31"/>
    <m/>
    <x v="15"/>
    <s v="RS DQLab"/>
    <x v="1"/>
    <s v=""/>
    <s v=""/>
    <s v=""/>
    <n v="2886"/>
    <n v="89466"/>
    <s v=""/>
  </r>
  <r>
    <s v="DQ-00581"/>
    <x v="85"/>
    <x v="0"/>
    <s v="OH0005"/>
    <x v="24"/>
    <x v="3"/>
    <s v="OH0005|"/>
    <n v="46"/>
    <m/>
    <x v="15"/>
    <s v="RS DQLab"/>
    <x v="1"/>
    <s v=""/>
    <s v=""/>
    <s v=""/>
    <n v="108794"/>
    <n v="5004524"/>
    <s v=""/>
  </r>
  <r>
    <s v="DQ-00582"/>
    <x v="85"/>
    <x v="0"/>
    <s v="OD0009"/>
    <x v="17"/>
    <x v="2"/>
    <s v="OD0009|"/>
    <n v="43"/>
    <m/>
    <x v="15"/>
    <s v="RS DQLab"/>
    <x v="1"/>
    <s v=""/>
    <s v=""/>
    <s v=""/>
    <n v="1600"/>
    <n v="68800"/>
    <s v=""/>
  </r>
  <r>
    <s v="DQ-00583"/>
    <x v="85"/>
    <x v="0"/>
    <s v="OD0007"/>
    <x v="15"/>
    <x v="2"/>
    <s v="OD0007|"/>
    <n v="18"/>
    <m/>
    <x v="15"/>
    <s v="RS DQLab"/>
    <x v="1"/>
    <s v=""/>
    <s v=""/>
    <s v=""/>
    <n v="16100"/>
    <n v="289800"/>
    <s v=""/>
  </r>
  <r>
    <s v="DQ-00584"/>
    <x v="85"/>
    <x v="0"/>
    <s v="OD0001"/>
    <x v="11"/>
    <x v="2"/>
    <s v="OD0001|"/>
    <n v="28"/>
    <m/>
    <x v="15"/>
    <s v="RS DQLab"/>
    <x v="1"/>
    <s v=""/>
    <s v=""/>
    <s v=""/>
    <n v="7500"/>
    <n v="210000"/>
    <s v=""/>
  </r>
  <r>
    <s v="DQ-00585"/>
    <x v="85"/>
    <x v="0"/>
    <s v="OK0002"/>
    <x v="28"/>
    <x v="4"/>
    <s v="OK0002|"/>
    <n v="1"/>
    <m/>
    <x v="15"/>
    <s v="RS DQLab"/>
    <x v="1"/>
    <s v=""/>
    <s v=""/>
    <s v=""/>
    <n v="42800"/>
    <n v="42800"/>
    <s v=""/>
  </r>
  <r>
    <s v="DQ-00586"/>
    <x v="86"/>
    <x v="0"/>
    <s v="OK0003"/>
    <x v="29"/>
    <x v="4"/>
    <s v="OK0003|"/>
    <n v="45"/>
    <m/>
    <x v="15"/>
    <s v="RS DQLab"/>
    <x v="1"/>
    <s v=""/>
    <s v=""/>
    <s v=""/>
    <n v="56300"/>
    <n v="2533500"/>
    <s v=""/>
  </r>
  <r>
    <s v="DQ-00587"/>
    <x v="86"/>
    <x v="0"/>
    <s v="OB0002"/>
    <x v="6"/>
    <x v="1"/>
    <s v="OB0002|"/>
    <n v="28"/>
    <m/>
    <x v="15"/>
    <s v="RS DQLab"/>
    <x v="1"/>
    <s v=""/>
    <s v=""/>
    <s v=""/>
    <n v="2886"/>
    <n v="80808"/>
    <s v=""/>
  </r>
  <r>
    <s v="DQ-00588"/>
    <x v="86"/>
    <x v="0"/>
    <s v="OA0005"/>
    <x v="3"/>
    <x v="0"/>
    <s v="OA0005|"/>
    <n v="36"/>
    <m/>
    <x v="15"/>
    <s v="RS DQLab"/>
    <x v="1"/>
    <s v=""/>
    <s v=""/>
    <s v=""/>
    <n v="16950"/>
    <n v="610200"/>
    <s v=""/>
  </r>
  <r>
    <s v="DQ-00589"/>
    <x v="86"/>
    <x v="0"/>
    <s v="OD0009"/>
    <x v="17"/>
    <x v="2"/>
    <s v="OD0009|"/>
    <n v="2"/>
    <m/>
    <x v="15"/>
    <s v="RS DQLab"/>
    <x v="1"/>
    <s v=""/>
    <s v=""/>
    <s v=""/>
    <n v="1600"/>
    <n v="3200"/>
    <s v=""/>
  </r>
  <r>
    <s v="DQ-00590"/>
    <x v="86"/>
    <x v="0"/>
    <s v="OA0006"/>
    <x v="4"/>
    <x v="0"/>
    <s v="OA0006|"/>
    <n v="33"/>
    <m/>
    <x v="15"/>
    <s v="RS DQLab"/>
    <x v="1"/>
    <s v=""/>
    <s v=""/>
    <s v=""/>
    <n v="25322"/>
    <n v="835626"/>
    <s v=""/>
  </r>
  <r>
    <s v="DQ-00591"/>
    <x v="86"/>
    <x v="0"/>
    <s v="OD0007"/>
    <x v="15"/>
    <x v="2"/>
    <s v="OD0007|"/>
    <n v="52"/>
    <m/>
    <x v="15"/>
    <s v="RS DQLab"/>
    <x v="1"/>
    <s v=""/>
    <s v=""/>
    <s v=""/>
    <n v="16100"/>
    <n v="837200"/>
    <s v=""/>
  </r>
  <r>
    <s v="DQ-00592"/>
    <x v="86"/>
    <x v="0"/>
    <s v="OB0001"/>
    <x v="5"/>
    <x v="1"/>
    <s v="OB0001|"/>
    <n v="92"/>
    <m/>
    <x v="15"/>
    <s v="RS DQLab"/>
    <x v="1"/>
    <s v=""/>
    <s v=""/>
    <s v=""/>
    <n v="2324"/>
    <n v="213808"/>
    <s v=""/>
  </r>
  <r>
    <s v="DQ-00593"/>
    <x v="87"/>
    <x v="0"/>
    <s v="OD0008"/>
    <x v="16"/>
    <x v="2"/>
    <s v="OD0008|"/>
    <n v="16"/>
    <m/>
    <x v="15"/>
    <s v="RS DQLab"/>
    <x v="1"/>
    <s v=""/>
    <s v=""/>
    <s v=""/>
    <n v="50788"/>
    <n v="812608"/>
    <s v=""/>
  </r>
  <r>
    <s v="DQ-00594"/>
    <x v="87"/>
    <x v="0"/>
    <s v="OA0005"/>
    <x v="3"/>
    <x v="0"/>
    <s v="OA0005|"/>
    <n v="34"/>
    <m/>
    <x v="15"/>
    <s v="RS DQLab"/>
    <x v="1"/>
    <s v=""/>
    <s v=""/>
    <s v=""/>
    <n v="16950"/>
    <n v="576300"/>
    <s v=""/>
  </r>
  <r>
    <s v="DQ-00595"/>
    <x v="87"/>
    <x v="0"/>
    <s v="OA0006"/>
    <x v="4"/>
    <x v="0"/>
    <s v="OA0006|"/>
    <n v="12"/>
    <m/>
    <x v="15"/>
    <s v="RS DQLab"/>
    <x v="1"/>
    <s v=""/>
    <s v=""/>
    <s v=""/>
    <n v="25322"/>
    <n v="303864"/>
    <s v=""/>
  </r>
  <r>
    <s v="DQ-00596"/>
    <x v="87"/>
    <x v="0"/>
    <s v="OB0006"/>
    <x v="8"/>
    <x v="1"/>
    <s v="OB0006|"/>
    <n v="23"/>
    <m/>
    <x v="15"/>
    <s v="RS DQLab"/>
    <x v="1"/>
    <s v=""/>
    <s v=""/>
    <s v=""/>
    <n v="72500"/>
    <n v="1667500"/>
    <s v=""/>
  </r>
  <r>
    <s v="DQ-00597"/>
    <x v="87"/>
    <x v="0"/>
    <s v="OB0007"/>
    <x v="9"/>
    <x v="1"/>
    <s v="OB0007|"/>
    <n v="88"/>
    <m/>
    <x v="15"/>
    <s v="RS DQLab"/>
    <x v="1"/>
    <s v=""/>
    <s v=""/>
    <s v=""/>
    <n v="16155"/>
    <n v="1421640"/>
    <s v=""/>
  </r>
  <r>
    <s v="DQ-00598"/>
    <x v="88"/>
    <x v="0"/>
    <s v="OK0003"/>
    <x v="29"/>
    <x v="4"/>
    <s v="OK0003|"/>
    <n v="30"/>
    <m/>
    <x v="15"/>
    <s v="RS DQLab"/>
    <x v="1"/>
    <s v=""/>
    <s v=""/>
    <s v=""/>
    <n v="56300"/>
    <n v="1689000"/>
    <s v=""/>
  </r>
  <r>
    <s v="DQ-00599"/>
    <x v="88"/>
    <x v="0"/>
    <s v="OD0008"/>
    <x v="16"/>
    <x v="2"/>
    <s v="OD0008|"/>
    <n v="21"/>
    <m/>
    <x v="15"/>
    <s v="RS DQLab"/>
    <x v="1"/>
    <s v=""/>
    <s v=""/>
    <s v=""/>
    <n v="50788"/>
    <n v="1066548"/>
    <s v=""/>
  </r>
  <r>
    <s v="DQ-00600"/>
    <x v="88"/>
    <x v="0"/>
    <s v="OH0005"/>
    <x v="24"/>
    <x v="3"/>
    <s v="OH0005|"/>
    <n v="27"/>
    <m/>
    <x v="15"/>
    <s v="RS DQLab"/>
    <x v="1"/>
    <s v=""/>
    <s v=""/>
    <s v=""/>
    <n v="108794"/>
    <n v="2937438"/>
    <s v=""/>
  </r>
  <r>
    <s v="DQ-00601"/>
    <x v="88"/>
    <x v="0"/>
    <s v="OT0001"/>
    <x v="30"/>
    <x v="5"/>
    <s v="OT0001|"/>
    <n v="29"/>
    <m/>
    <x v="15"/>
    <s v="RS DQLab"/>
    <x v="1"/>
    <s v=""/>
    <s v=""/>
    <s v=""/>
    <n v="55000"/>
    <n v="1595000"/>
    <s v=""/>
  </r>
  <r>
    <s v="DQ-00602"/>
    <x v="88"/>
    <x v="0"/>
    <s v="OH0003"/>
    <x v="22"/>
    <x v="3"/>
    <s v="OH0003|"/>
    <n v="20"/>
    <m/>
    <x v="15"/>
    <s v="RS DQLab"/>
    <x v="1"/>
    <s v=""/>
    <s v=""/>
    <s v=""/>
    <n v="5000"/>
    <n v="100000"/>
    <s v=""/>
  </r>
  <r>
    <s v="DQ-00603"/>
    <x v="88"/>
    <x v="0"/>
    <s v="OA0006"/>
    <x v="4"/>
    <x v="0"/>
    <s v="OA0006|"/>
    <n v="98"/>
    <m/>
    <x v="15"/>
    <s v="RS DQLab"/>
    <x v="1"/>
    <s v=""/>
    <s v=""/>
    <s v=""/>
    <n v="25322"/>
    <n v="2481556"/>
    <s v=""/>
  </r>
  <r>
    <s v="DQ-00604"/>
    <x v="88"/>
    <x v="0"/>
    <s v="OH0001"/>
    <x v="20"/>
    <x v="3"/>
    <s v="OH0001|"/>
    <n v="335"/>
    <m/>
    <x v="15"/>
    <s v="RS DQLab"/>
    <x v="1"/>
    <s v=""/>
    <s v=""/>
    <s v=""/>
    <n v="100000"/>
    <n v="33500000"/>
    <s v=""/>
  </r>
  <r>
    <s v="DQ-00605"/>
    <x v="89"/>
    <x v="0"/>
    <s v="OB0002"/>
    <x v="6"/>
    <x v="1"/>
    <s v="OB0002|"/>
    <n v="75"/>
    <m/>
    <x v="15"/>
    <s v="RS DQLab"/>
    <x v="1"/>
    <s v=""/>
    <s v=""/>
    <s v=""/>
    <n v="2886"/>
    <n v="216450"/>
    <s v=""/>
  </r>
  <r>
    <s v="DQ-00606"/>
    <x v="89"/>
    <x v="0"/>
    <s v="OB0002"/>
    <x v="6"/>
    <x v="1"/>
    <s v="OB0002|"/>
    <n v="41"/>
    <m/>
    <x v="15"/>
    <s v="RS DQLab"/>
    <x v="1"/>
    <s v=""/>
    <s v=""/>
    <s v=""/>
    <n v="2886"/>
    <n v="118326"/>
    <s v=""/>
  </r>
  <r>
    <s v="DQ-00607"/>
    <x v="89"/>
    <x v="0"/>
    <s v="OD0008"/>
    <x v="16"/>
    <x v="2"/>
    <s v="OD0008|"/>
    <n v="3"/>
    <m/>
    <x v="15"/>
    <s v="RS DQLab"/>
    <x v="1"/>
    <s v=""/>
    <s v=""/>
    <s v=""/>
    <n v="50788"/>
    <n v="152364"/>
    <s v=""/>
  </r>
  <r>
    <s v="DQ-00608"/>
    <x v="89"/>
    <x v="0"/>
    <s v="OH0005"/>
    <x v="24"/>
    <x v="3"/>
    <s v="OH0005|"/>
    <n v="51"/>
    <m/>
    <x v="15"/>
    <s v="RS DQLab"/>
    <x v="1"/>
    <s v=""/>
    <s v=""/>
    <s v=""/>
    <n v="108794"/>
    <n v="5548494"/>
    <s v=""/>
  </r>
  <r>
    <s v="DQ-00609"/>
    <x v="89"/>
    <x v="0"/>
    <s v="OT0001"/>
    <x v="30"/>
    <x v="5"/>
    <s v="OT0001|"/>
    <n v="18"/>
    <m/>
    <x v="15"/>
    <s v="RS DQLab"/>
    <x v="1"/>
    <s v=""/>
    <s v=""/>
    <s v=""/>
    <n v="55000"/>
    <n v="990000"/>
    <s v=""/>
  </r>
  <r>
    <s v="DQ-00610"/>
    <x v="89"/>
    <x v="0"/>
    <s v="OT0001"/>
    <x v="30"/>
    <x v="5"/>
    <s v="OT0001|"/>
    <n v="5"/>
    <m/>
    <x v="15"/>
    <s v="RS DQLab"/>
    <x v="1"/>
    <s v=""/>
    <s v=""/>
    <s v=""/>
    <n v="55000"/>
    <n v="275000"/>
    <s v=""/>
  </r>
  <r>
    <s v="DQ-00611"/>
    <x v="89"/>
    <x v="0"/>
    <s v="OD0007"/>
    <x v="15"/>
    <x v="2"/>
    <s v="OD0007|"/>
    <n v="14"/>
    <m/>
    <x v="15"/>
    <s v="RS DQLab"/>
    <x v="1"/>
    <s v=""/>
    <s v=""/>
    <s v=""/>
    <n v="16100"/>
    <n v="225400"/>
    <s v=""/>
  </r>
  <r>
    <s v="DQ-00612"/>
    <x v="89"/>
    <x v="0"/>
    <s v="OD0011"/>
    <x v="19"/>
    <x v="2"/>
    <s v="OD0011|"/>
    <n v="31"/>
    <m/>
    <x v="15"/>
    <s v="RS DQLab"/>
    <x v="1"/>
    <s v=""/>
    <s v=""/>
    <s v=""/>
    <n v="2560"/>
    <n v="79360"/>
    <s v=""/>
  </r>
  <r>
    <s v="DQ-00613"/>
    <x v="89"/>
    <x v="0"/>
    <s v="OH0006"/>
    <x v="25"/>
    <x v="3"/>
    <s v="OH0006|"/>
    <n v="22"/>
    <m/>
    <x v="15"/>
    <s v="RS DQLab"/>
    <x v="1"/>
    <s v=""/>
    <s v=""/>
    <s v=""/>
    <n v="143991"/>
    <n v="3167802"/>
    <s v=""/>
  </r>
  <r>
    <s v="DQ-00614"/>
    <x v="90"/>
    <x v="0"/>
    <s v="OK0003"/>
    <x v="29"/>
    <x v="4"/>
    <s v="OK0003|"/>
    <n v="16"/>
    <m/>
    <x v="15"/>
    <s v="RS DQLab"/>
    <x v="1"/>
    <s v=""/>
    <s v=""/>
    <s v=""/>
    <n v="56300"/>
    <n v="900800"/>
    <s v=""/>
  </r>
  <r>
    <s v="DQ-00615"/>
    <x v="90"/>
    <x v="0"/>
    <s v="OA0005"/>
    <x v="3"/>
    <x v="0"/>
    <s v="OA0005|"/>
    <n v="78"/>
    <m/>
    <x v="15"/>
    <s v="RS DQLab"/>
    <x v="1"/>
    <s v=""/>
    <s v=""/>
    <s v=""/>
    <n v="16950"/>
    <n v="1322100"/>
    <s v=""/>
  </r>
  <r>
    <s v="DQ-00616"/>
    <x v="90"/>
    <x v="0"/>
    <s v="OH0003"/>
    <x v="22"/>
    <x v="3"/>
    <s v="OH0003|"/>
    <n v="1"/>
    <m/>
    <x v="15"/>
    <s v="RS DQLab"/>
    <x v="1"/>
    <s v=""/>
    <s v=""/>
    <s v=""/>
    <n v="5000"/>
    <n v="5000"/>
    <s v=""/>
  </r>
  <r>
    <s v="DQ-00617"/>
    <x v="90"/>
    <x v="0"/>
    <s v="OA0003"/>
    <x v="1"/>
    <x v="0"/>
    <s v="OA0003|"/>
    <n v="0"/>
    <m/>
    <x v="15"/>
    <s v="RS DQLab"/>
    <x v="1"/>
    <s v=""/>
    <s v=""/>
    <s v=""/>
    <n v="33000"/>
    <n v="0"/>
    <s v=""/>
  </r>
  <r>
    <s v="DQ-00618"/>
    <x v="91"/>
    <x v="0"/>
    <s v="OT0001"/>
    <x v="30"/>
    <x v="5"/>
    <s v="OT0001|"/>
    <n v="42"/>
    <m/>
    <x v="15"/>
    <s v="RS DQLab"/>
    <x v="1"/>
    <s v=""/>
    <s v=""/>
    <s v=""/>
    <n v="55000"/>
    <n v="2310000"/>
    <s v=""/>
  </r>
  <r>
    <s v="DQ-00619"/>
    <x v="91"/>
    <x v="0"/>
    <s v="OT0001"/>
    <x v="30"/>
    <x v="5"/>
    <s v="OT0001|"/>
    <n v="20"/>
    <m/>
    <x v="15"/>
    <s v="RS DQLab"/>
    <x v="1"/>
    <s v=""/>
    <s v=""/>
    <s v=""/>
    <n v="55000"/>
    <n v="1100000"/>
    <s v=""/>
  </r>
  <r>
    <s v="DQ-00620"/>
    <x v="91"/>
    <x v="0"/>
    <s v="OH0003"/>
    <x v="22"/>
    <x v="3"/>
    <s v="OH0003|"/>
    <n v="50"/>
    <m/>
    <x v="15"/>
    <s v="RS DQLab"/>
    <x v="1"/>
    <s v=""/>
    <s v=""/>
    <s v=""/>
    <n v="5000"/>
    <n v="250000"/>
    <s v=""/>
  </r>
  <r>
    <s v="DQ-00621"/>
    <x v="91"/>
    <x v="0"/>
    <s v="OH0003"/>
    <x v="22"/>
    <x v="3"/>
    <s v="OH0003|"/>
    <n v="25"/>
    <m/>
    <x v="15"/>
    <s v="RS DQLab"/>
    <x v="1"/>
    <s v=""/>
    <s v=""/>
    <s v=""/>
    <n v="5000"/>
    <n v="125000"/>
    <s v=""/>
  </r>
  <r>
    <s v="DQ-00622"/>
    <x v="91"/>
    <x v="0"/>
    <s v="OA0006"/>
    <x v="4"/>
    <x v="0"/>
    <s v="OA0006|"/>
    <n v="13"/>
    <m/>
    <x v="15"/>
    <s v="RS DQLab"/>
    <x v="1"/>
    <s v=""/>
    <s v=""/>
    <s v=""/>
    <n v="25322"/>
    <n v="329186"/>
    <s v=""/>
  </r>
  <r>
    <s v="DQ-00623"/>
    <x v="91"/>
    <x v="0"/>
    <s v="OA0001"/>
    <x v="0"/>
    <x v="0"/>
    <s v="OA0001|DQLab-14"/>
    <n v="1000"/>
    <s v="DQLab-14"/>
    <x v="0"/>
    <m/>
    <x v="0"/>
    <n v="28"/>
    <n v="17494"/>
    <n v="17494000"/>
    <s v=""/>
    <s v=""/>
    <n v="0.5"/>
  </r>
  <r>
    <s v="DQ-00624"/>
    <x v="91"/>
    <x v="0"/>
    <s v="OB0007"/>
    <x v="9"/>
    <x v="1"/>
    <s v="OB0007|DQLab-01"/>
    <n v="1000"/>
    <s v="DQLab-01"/>
    <x v="4"/>
    <m/>
    <x v="0"/>
    <n v="7"/>
    <n v="15670"/>
    <n v="15670000"/>
    <s v=""/>
    <s v=""/>
    <n v="0.5"/>
  </r>
  <r>
    <s v="DQ-00625"/>
    <x v="91"/>
    <x v="0"/>
    <s v="OD0001"/>
    <x v="11"/>
    <x v="2"/>
    <s v="OD0001|DQLab-13"/>
    <n v="2000"/>
    <s v="DQLab-13"/>
    <x v="2"/>
    <m/>
    <x v="0"/>
    <n v="14"/>
    <n v="7350"/>
    <n v="14700000"/>
    <s v=""/>
    <s v=""/>
    <n v="1"/>
  </r>
  <r>
    <s v="DQ-00626"/>
    <x v="91"/>
    <x v="0"/>
    <s v="OD0004"/>
    <x v="34"/>
    <x v="2"/>
    <s v="OD0004|DQLab-13"/>
    <n v="500"/>
    <s v="DQLab-13"/>
    <x v="2"/>
    <m/>
    <x v="0"/>
    <n v="21"/>
    <n v="6580"/>
    <n v="3290000"/>
    <s v=""/>
    <s v=""/>
    <n v="1"/>
  </r>
  <r>
    <s v="DQ-00627"/>
    <x v="91"/>
    <x v="0"/>
    <s v="OD0005"/>
    <x v="13"/>
    <x v="2"/>
    <s v="OD0005|DQLab-16"/>
    <n v="1000"/>
    <s v="DQLab-16"/>
    <x v="10"/>
    <m/>
    <x v="0"/>
    <n v="7"/>
    <n v="23750"/>
    <n v="23750000"/>
    <s v=""/>
    <s v=""/>
    <n v="0.2"/>
  </r>
  <r>
    <s v="DQ-00628"/>
    <x v="91"/>
    <x v="0"/>
    <s v="OD0007"/>
    <x v="15"/>
    <x v="2"/>
    <s v="OD0007|DQLab-10"/>
    <n v="2000"/>
    <s v="DQLab-10"/>
    <x v="3"/>
    <m/>
    <x v="0"/>
    <n v="28"/>
    <n v="16744"/>
    <n v="33488000"/>
    <s v=""/>
    <s v=""/>
    <n v="1"/>
  </r>
  <r>
    <s v="DQ-00629"/>
    <x v="91"/>
    <x v="0"/>
    <s v="OH0006"/>
    <x v="25"/>
    <x v="3"/>
    <s v="OH0006|DQLab-16"/>
    <n v="1000"/>
    <s v="DQLab-16"/>
    <x v="10"/>
    <m/>
    <x v="0"/>
    <n v="14"/>
    <n v="136791"/>
    <n v="136791000"/>
    <s v=""/>
    <s v=""/>
    <n v="0.2"/>
  </r>
  <r>
    <s v="DQ-00630"/>
    <x v="92"/>
    <x v="0"/>
    <s v="OB0005"/>
    <x v="33"/>
    <x v="1"/>
    <s v="OB0005|"/>
    <n v="6"/>
    <m/>
    <x v="15"/>
    <s v="RS DQLab"/>
    <x v="1"/>
    <s v=""/>
    <s v=""/>
    <s v=""/>
    <n v="23461"/>
    <n v="140766"/>
    <s v=""/>
  </r>
  <r>
    <s v="DQ-00631"/>
    <x v="92"/>
    <x v="0"/>
    <s v="OB0002"/>
    <x v="6"/>
    <x v="1"/>
    <s v="OB0002|"/>
    <n v="55"/>
    <m/>
    <x v="15"/>
    <s v="RS DQLab"/>
    <x v="1"/>
    <s v=""/>
    <s v=""/>
    <s v=""/>
    <n v="2886"/>
    <n v="158730"/>
    <s v=""/>
  </r>
  <r>
    <s v="DQ-00632"/>
    <x v="92"/>
    <x v="0"/>
    <s v="OA0005"/>
    <x v="3"/>
    <x v="0"/>
    <s v="OA0005|"/>
    <n v="10"/>
    <m/>
    <x v="15"/>
    <s v="RS DQLab"/>
    <x v="1"/>
    <s v=""/>
    <s v=""/>
    <s v=""/>
    <n v="16950"/>
    <n v="169500"/>
    <s v=""/>
  </r>
  <r>
    <s v="DQ-00633"/>
    <x v="92"/>
    <x v="0"/>
    <s v="OA0006"/>
    <x v="4"/>
    <x v="0"/>
    <s v="OA0006|"/>
    <n v="9"/>
    <m/>
    <x v="15"/>
    <s v="RS DQLab"/>
    <x v="1"/>
    <s v=""/>
    <s v=""/>
    <s v=""/>
    <n v="25322"/>
    <n v="227898"/>
    <s v=""/>
  </r>
  <r>
    <s v="DQ-00634"/>
    <x v="92"/>
    <x v="0"/>
    <s v="OD0007"/>
    <x v="15"/>
    <x v="2"/>
    <s v="OD0007|"/>
    <n v="13"/>
    <m/>
    <x v="15"/>
    <s v="RS DQLab"/>
    <x v="1"/>
    <s v=""/>
    <s v=""/>
    <s v=""/>
    <n v="16100"/>
    <n v="209300"/>
    <s v=""/>
  </r>
  <r>
    <s v="DQ-00635"/>
    <x v="92"/>
    <x v="0"/>
    <s v="OB0007"/>
    <x v="9"/>
    <x v="1"/>
    <s v="OB0007|"/>
    <n v="18"/>
    <m/>
    <x v="15"/>
    <s v="RS DQLab"/>
    <x v="1"/>
    <s v=""/>
    <s v=""/>
    <s v=""/>
    <n v="16155"/>
    <n v="290790"/>
    <s v=""/>
  </r>
  <r>
    <s v="DQ-00636"/>
    <x v="93"/>
    <x v="0"/>
    <s v="OB0007"/>
    <x v="9"/>
    <x v="1"/>
    <s v="OB0007|"/>
    <n v="14"/>
    <m/>
    <x v="15"/>
    <s v="RS DQLab"/>
    <x v="1"/>
    <s v=""/>
    <s v=""/>
    <s v=""/>
    <n v="16155"/>
    <n v="226170"/>
    <s v=""/>
  </r>
  <r>
    <s v="DQ-00637"/>
    <x v="93"/>
    <x v="0"/>
    <s v="OA0003"/>
    <x v="1"/>
    <x v="0"/>
    <s v="OA0003|"/>
    <n v="88"/>
    <m/>
    <x v="15"/>
    <s v="RS DQLab"/>
    <x v="1"/>
    <s v=""/>
    <s v=""/>
    <s v=""/>
    <n v="33000"/>
    <n v="2904000"/>
    <s v=""/>
  </r>
  <r>
    <s v="DQ-00638"/>
    <x v="93"/>
    <x v="0"/>
    <s v="OD0005"/>
    <x v="13"/>
    <x v="2"/>
    <s v="OD0005|"/>
    <n v="386"/>
    <m/>
    <x v="15"/>
    <s v="RS DQLab"/>
    <x v="1"/>
    <s v=""/>
    <s v=""/>
    <s v=""/>
    <n v="25000"/>
    <n v="9650000"/>
    <s v=""/>
  </r>
  <r>
    <s v="DQ-00639"/>
    <x v="94"/>
    <x v="0"/>
    <s v="OD0008"/>
    <x v="16"/>
    <x v="2"/>
    <s v="OD0008|"/>
    <n v="59"/>
    <m/>
    <x v="15"/>
    <s v="RS DQLab"/>
    <x v="1"/>
    <s v=""/>
    <s v=""/>
    <s v=""/>
    <n v="50788"/>
    <n v="2996492"/>
    <s v=""/>
  </r>
  <r>
    <s v="DQ-00640"/>
    <x v="94"/>
    <x v="0"/>
    <s v="OB0006"/>
    <x v="8"/>
    <x v="1"/>
    <s v="OB0006|"/>
    <n v="918"/>
    <m/>
    <x v="15"/>
    <s v="RS DQLab"/>
    <x v="1"/>
    <s v=""/>
    <s v=""/>
    <s v=""/>
    <n v="72500"/>
    <n v="66555000"/>
    <s v=""/>
  </r>
  <r>
    <s v="DQ-00641"/>
    <x v="94"/>
    <x v="0"/>
    <s v="OD0001"/>
    <x v="11"/>
    <x v="2"/>
    <s v="OD0001|"/>
    <n v="25"/>
    <m/>
    <x v="15"/>
    <s v="RS DQLab"/>
    <x v="1"/>
    <s v=""/>
    <s v=""/>
    <s v=""/>
    <n v="7500"/>
    <n v="187500"/>
    <s v=""/>
  </r>
  <r>
    <s v="DQ-00642"/>
    <x v="94"/>
    <x v="0"/>
    <s v="OB0007"/>
    <x v="9"/>
    <x v="1"/>
    <s v="OB0007|"/>
    <n v="143"/>
    <m/>
    <x v="15"/>
    <s v="RS DQLab"/>
    <x v="1"/>
    <s v=""/>
    <s v=""/>
    <s v=""/>
    <n v="16155"/>
    <n v="2310165"/>
    <s v=""/>
  </r>
  <r>
    <s v="DQ-00643"/>
    <x v="95"/>
    <x v="0"/>
    <s v="OB0002"/>
    <x v="6"/>
    <x v="1"/>
    <s v="OB0002|"/>
    <n v="22"/>
    <m/>
    <x v="15"/>
    <s v="RS DQLab"/>
    <x v="1"/>
    <s v=""/>
    <s v=""/>
    <s v=""/>
    <n v="2886"/>
    <n v="63492"/>
    <s v=""/>
  </r>
  <r>
    <s v="DQ-00644"/>
    <x v="95"/>
    <x v="0"/>
    <s v="OD0008"/>
    <x v="16"/>
    <x v="2"/>
    <s v="OD0008|"/>
    <n v="57"/>
    <m/>
    <x v="15"/>
    <s v="RS DQLab"/>
    <x v="1"/>
    <s v=""/>
    <s v=""/>
    <s v=""/>
    <n v="50788"/>
    <n v="2894916"/>
    <s v=""/>
  </r>
  <r>
    <s v="DQ-00645"/>
    <x v="95"/>
    <x v="0"/>
    <s v="OH0005"/>
    <x v="24"/>
    <x v="3"/>
    <s v="OH0005|"/>
    <n v="19"/>
    <m/>
    <x v="15"/>
    <s v="RS DQLab"/>
    <x v="1"/>
    <s v=""/>
    <s v=""/>
    <s v=""/>
    <n v="108794"/>
    <n v="2067086"/>
    <s v=""/>
  </r>
  <r>
    <s v="DQ-00646"/>
    <x v="95"/>
    <x v="0"/>
    <s v="OD0009"/>
    <x v="17"/>
    <x v="2"/>
    <s v="OD0009|"/>
    <n v="16"/>
    <m/>
    <x v="15"/>
    <s v="RS DQLab"/>
    <x v="1"/>
    <s v=""/>
    <s v=""/>
    <s v=""/>
    <n v="1600"/>
    <n v="25600"/>
    <s v=""/>
  </r>
  <r>
    <s v="DQ-00647"/>
    <x v="95"/>
    <x v="0"/>
    <s v="OD0001"/>
    <x v="11"/>
    <x v="2"/>
    <s v="OD0001|"/>
    <n v="109"/>
    <m/>
    <x v="15"/>
    <s v="RS DQLab"/>
    <x v="1"/>
    <s v=""/>
    <s v=""/>
    <s v=""/>
    <n v="7500"/>
    <n v="817500"/>
    <s v=""/>
  </r>
  <r>
    <s v="DQ-00648"/>
    <x v="95"/>
    <x v="0"/>
    <s v="OK0002"/>
    <x v="28"/>
    <x v="4"/>
    <s v="OK0002|"/>
    <n v="20"/>
    <m/>
    <x v="15"/>
    <s v="RS DQLab"/>
    <x v="1"/>
    <s v=""/>
    <s v=""/>
    <s v=""/>
    <n v="42800"/>
    <n v="856000"/>
    <s v=""/>
  </r>
  <r>
    <s v="DQ-00649"/>
    <x v="95"/>
    <x v="0"/>
    <s v="OA0003"/>
    <x v="1"/>
    <x v="0"/>
    <s v="OA0003|"/>
    <n v="18"/>
    <m/>
    <x v="15"/>
    <s v="RS DQLab"/>
    <x v="1"/>
    <s v=""/>
    <s v=""/>
    <s v=""/>
    <n v="33000"/>
    <n v="594000"/>
    <s v=""/>
  </r>
  <r>
    <s v="DQ-00650"/>
    <x v="95"/>
    <x v="0"/>
    <s v="OB0004"/>
    <x v="7"/>
    <x v="1"/>
    <s v="OB0004|"/>
    <n v="24"/>
    <m/>
    <x v="15"/>
    <s v="RS DQLab"/>
    <x v="1"/>
    <s v=""/>
    <s v=""/>
    <s v=""/>
    <n v="23869"/>
    <n v="572856"/>
    <s v=""/>
  </r>
  <r>
    <s v="DQ-00651"/>
    <x v="96"/>
    <x v="0"/>
    <s v="OB0002"/>
    <x v="6"/>
    <x v="1"/>
    <s v="OB0002|"/>
    <n v="35"/>
    <m/>
    <x v="15"/>
    <s v="RS DQLab"/>
    <x v="1"/>
    <s v=""/>
    <s v=""/>
    <s v=""/>
    <n v="2886"/>
    <n v="101010"/>
    <s v=""/>
  </r>
  <r>
    <s v="DQ-00652"/>
    <x v="96"/>
    <x v="0"/>
    <s v="OT0001"/>
    <x v="30"/>
    <x v="5"/>
    <s v="OT0001|"/>
    <n v="39"/>
    <m/>
    <x v="15"/>
    <s v="RS DQLab"/>
    <x v="1"/>
    <s v=""/>
    <s v=""/>
    <s v=""/>
    <n v="55000"/>
    <n v="2145000"/>
    <s v=""/>
  </r>
  <r>
    <s v="DQ-00653"/>
    <x v="96"/>
    <x v="0"/>
    <s v="OA0006"/>
    <x v="4"/>
    <x v="0"/>
    <s v="OA0006|"/>
    <n v="16"/>
    <m/>
    <x v="15"/>
    <s v="RS DQLab"/>
    <x v="1"/>
    <s v=""/>
    <s v=""/>
    <s v=""/>
    <n v="25322"/>
    <n v="405152"/>
    <s v=""/>
  </r>
  <r>
    <s v="DQ-00654"/>
    <x v="96"/>
    <x v="0"/>
    <s v="OA0004"/>
    <x v="2"/>
    <x v="0"/>
    <s v="OA0004|"/>
    <n v="212"/>
    <m/>
    <x v="15"/>
    <s v="RS DQLab"/>
    <x v="1"/>
    <s v=""/>
    <s v=""/>
    <s v=""/>
    <n v="10000"/>
    <n v="2120000"/>
    <s v=""/>
  </r>
  <r>
    <s v="DQ-00655"/>
    <x v="96"/>
    <x v="0"/>
    <s v="OH0002"/>
    <x v="21"/>
    <x v="3"/>
    <s v="OH0002|"/>
    <n v="29"/>
    <m/>
    <x v="15"/>
    <s v="RS DQLab"/>
    <x v="1"/>
    <s v=""/>
    <s v=""/>
    <s v=""/>
    <n v="102000"/>
    <n v="2958000"/>
    <s v=""/>
  </r>
  <r>
    <s v="DQ-00656"/>
    <x v="97"/>
    <x v="0"/>
    <s v="OA0005"/>
    <x v="3"/>
    <x v="0"/>
    <s v="OA0005|"/>
    <n v="15"/>
    <m/>
    <x v="15"/>
    <s v="RS DQLab"/>
    <x v="1"/>
    <s v=""/>
    <s v=""/>
    <s v=""/>
    <n v="16950"/>
    <n v="254250"/>
    <s v=""/>
  </r>
  <r>
    <s v="DQ-00657"/>
    <x v="97"/>
    <x v="0"/>
    <s v="OD0001"/>
    <x v="11"/>
    <x v="2"/>
    <s v="OD0001|"/>
    <n v="14"/>
    <m/>
    <x v="15"/>
    <s v="RS DQLab"/>
    <x v="1"/>
    <s v=""/>
    <s v=""/>
    <s v=""/>
    <n v="7500"/>
    <n v="105000"/>
    <s v=""/>
  </r>
  <r>
    <s v="DQ-00658"/>
    <x v="97"/>
    <x v="0"/>
    <s v="OH0001"/>
    <x v="20"/>
    <x v="3"/>
    <s v="OH0001|"/>
    <n v="3"/>
    <m/>
    <x v="15"/>
    <s v="RS DQLab"/>
    <x v="1"/>
    <s v=""/>
    <s v=""/>
    <s v=""/>
    <n v="100000"/>
    <n v="300000"/>
    <s v=""/>
  </r>
  <r>
    <s v="DQ-00659"/>
    <x v="97"/>
    <x v="0"/>
    <s v="OB0007"/>
    <x v="9"/>
    <x v="1"/>
    <s v="OB0007|"/>
    <n v="84"/>
    <m/>
    <x v="15"/>
    <s v="RS DQLab"/>
    <x v="1"/>
    <s v=""/>
    <s v=""/>
    <s v=""/>
    <n v="16155"/>
    <n v="1357020"/>
    <s v=""/>
  </r>
  <r>
    <s v="DQ-00660"/>
    <x v="97"/>
    <x v="0"/>
    <s v="OD0005"/>
    <x v="13"/>
    <x v="2"/>
    <s v="OD0005|"/>
    <n v="18"/>
    <m/>
    <x v="15"/>
    <s v="RS DQLab"/>
    <x v="1"/>
    <s v=""/>
    <s v=""/>
    <s v=""/>
    <n v="25000"/>
    <n v="450000"/>
    <s v=""/>
  </r>
  <r>
    <s v="DQ-00661"/>
    <x v="98"/>
    <x v="0"/>
    <s v="OA0006"/>
    <x v="4"/>
    <x v="0"/>
    <s v="OA0006|"/>
    <n v="2"/>
    <m/>
    <x v="15"/>
    <s v="RS DQLab"/>
    <x v="1"/>
    <s v=""/>
    <s v=""/>
    <s v=""/>
    <n v="25322"/>
    <n v="50644"/>
    <s v=""/>
  </r>
  <r>
    <s v="DQ-00662"/>
    <x v="98"/>
    <x v="0"/>
    <s v="OA0006"/>
    <x v="4"/>
    <x v="0"/>
    <s v="OA0006|"/>
    <n v="201"/>
    <m/>
    <x v="15"/>
    <s v="RS DQLab"/>
    <x v="1"/>
    <s v=""/>
    <s v=""/>
    <s v=""/>
    <n v="25322"/>
    <n v="5089722"/>
    <s v=""/>
  </r>
  <r>
    <s v="DQ-00663"/>
    <x v="98"/>
    <x v="0"/>
    <s v="OD0007"/>
    <x v="15"/>
    <x v="2"/>
    <s v="OD0007|"/>
    <n v="25"/>
    <m/>
    <x v="15"/>
    <s v="RS DQLab"/>
    <x v="1"/>
    <s v=""/>
    <s v=""/>
    <s v=""/>
    <n v="16100"/>
    <n v="402500"/>
    <s v=""/>
  </r>
  <r>
    <s v="DQ-00664"/>
    <x v="98"/>
    <x v="0"/>
    <s v="OB0006"/>
    <x v="8"/>
    <x v="1"/>
    <s v="OB0006|"/>
    <n v="24"/>
    <m/>
    <x v="15"/>
    <s v="RS DQLab"/>
    <x v="1"/>
    <s v=""/>
    <s v=""/>
    <s v=""/>
    <n v="72500"/>
    <n v="1740000"/>
    <s v=""/>
  </r>
  <r>
    <s v="DQ-00665"/>
    <x v="98"/>
    <x v="0"/>
    <s v="OB0007"/>
    <x v="9"/>
    <x v="1"/>
    <s v="OB0007|"/>
    <n v="72"/>
    <m/>
    <x v="15"/>
    <s v="RS DQLab"/>
    <x v="1"/>
    <s v=""/>
    <s v=""/>
    <s v=""/>
    <n v="16155"/>
    <n v="1163160"/>
    <s v=""/>
  </r>
  <r>
    <s v="DQ-00666"/>
    <x v="99"/>
    <x v="0"/>
    <s v="OA0006"/>
    <x v="4"/>
    <x v="0"/>
    <s v="OA0006|"/>
    <n v="25"/>
    <m/>
    <x v="15"/>
    <s v="RS DQLab"/>
    <x v="1"/>
    <s v=""/>
    <s v=""/>
    <s v=""/>
    <n v="25322"/>
    <n v="633050"/>
    <s v=""/>
  </r>
  <r>
    <s v="DQ-00667"/>
    <x v="99"/>
    <x v="0"/>
    <s v="OD0001"/>
    <x v="11"/>
    <x v="2"/>
    <s v="OD0001|"/>
    <n v="58"/>
    <m/>
    <x v="15"/>
    <s v="RS DQLab"/>
    <x v="1"/>
    <s v=""/>
    <s v=""/>
    <s v=""/>
    <n v="7500"/>
    <n v="435000"/>
    <s v=""/>
  </r>
  <r>
    <s v="DQ-00668"/>
    <x v="99"/>
    <x v="0"/>
    <s v="OA0004"/>
    <x v="2"/>
    <x v="0"/>
    <s v="OA0004|"/>
    <n v="114"/>
    <m/>
    <x v="15"/>
    <s v="RS DQLab"/>
    <x v="1"/>
    <s v=""/>
    <s v=""/>
    <s v=""/>
    <n v="10000"/>
    <n v="1140000"/>
    <s v=""/>
  </r>
  <r>
    <s v="DQ-00669"/>
    <x v="100"/>
    <x v="0"/>
    <s v="OD0008"/>
    <x v="16"/>
    <x v="2"/>
    <s v="OD0008|"/>
    <n v="29"/>
    <m/>
    <x v="15"/>
    <s v="RS DQLab"/>
    <x v="1"/>
    <s v=""/>
    <s v=""/>
    <s v=""/>
    <n v="50788"/>
    <n v="1472852"/>
    <s v=""/>
  </r>
  <r>
    <s v="DQ-00670"/>
    <x v="100"/>
    <x v="0"/>
    <s v="OD0008"/>
    <x v="16"/>
    <x v="2"/>
    <s v="OD0008|"/>
    <n v="84"/>
    <m/>
    <x v="15"/>
    <s v="RS DQLab"/>
    <x v="1"/>
    <s v=""/>
    <s v=""/>
    <s v=""/>
    <n v="50788"/>
    <n v="4266192"/>
    <s v=""/>
  </r>
  <r>
    <s v="DQ-00671"/>
    <x v="100"/>
    <x v="0"/>
    <s v="OA0005"/>
    <x v="3"/>
    <x v="0"/>
    <s v="OA0005|"/>
    <n v="69"/>
    <m/>
    <x v="15"/>
    <s v="RS DQLab"/>
    <x v="1"/>
    <s v=""/>
    <s v=""/>
    <s v=""/>
    <n v="16950"/>
    <n v="1169550"/>
    <s v=""/>
  </r>
  <r>
    <s v="DQ-00672"/>
    <x v="101"/>
    <x v="0"/>
    <s v="OB0002"/>
    <x v="6"/>
    <x v="1"/>
    <s v="OB0002|"/>
    <n v="2"/>
    <m/>
    <x v="15"/>
    <s v="RS DQLab"/>
    <x v="1"/>
    <s v=""/>
    <s v=""/>
    <s v=""/>
    <n v="2886"/>
    <n v="5772"/>
    <s v=""/>
  </r>
  <r>
    <s v="DQ-00673"/>
    <x v="101"/>
    <x v="0"/>
    <s v="OB0002"/>
    <x v="6"/>
    <x v="1"/>
    <s v="OB0002|"/>
    <n v="79"/>
    <m/>
    <x v="15"/>
    <s v="RS DQLab"/>
    <x v="1"/>
    <s v=""/>
    <s v=""/>
    <s v=""/>
    <n v="2886"/>
    <n v="227994"/>
    <s v=""/>
  </r>
  <r>
    <s v="DQ-00674"/>
    <x v="101"/>
    <x v="0"/>
    <s v="OB0002"/>
    <x v="6"/>
    <x v="1"/>
    <s v="OB0002|"/>
    <n v="18"/>
    <m/>
    <x v="15"/>
    <s v="RS DQLab"/>
    <x v="1"/>
    <s v=""/>
    <s v=""/>
    <s v=""/>
    <n v="2886"/>
    <n v="51948"/>
    <s v=""/>
  </r>
  <r>
    <s v="DQ-00675"/>
    <x v="101"/>
    <x v="0"/>
    <s v="OH0005"/>
    <x v="24"/>
    <x v="3"/>
    <s v="OH0005|"/>
    <n v="29"/>
    <m/>
    <x v="15"/>
    <s v="RS DQLab"/>
    <x v="1"/>
    <s v=""/>
    <s v=""/>
    <s v=""/>
    <n v="108794"/>
    <n v="3155026"/>
    <s v=""/>
  </r>
  <r>
    <s v="DQ-00676"/>
    <x v="101"/>
    <x v="0"/>
    <s v="OT0001"/>
    <x v="30"/>
    <x v="5"/>
    <s v="OT0001|"/>
    <n v="29"/>
    <m/>
    <x v="15"/>
    <s v="RS DQLab"/>
    <x v="1"/>
    <s v=""/>
    <s v=""/>
    <s v=""/>
    <n v="55000"/>
    <n v="1595000"/>
    <s v=""/>
  </r>
  <r>
    <s v="DQ-00677"/>
    <x v="101"/>
    <x v="0"/>
    <s v="OD0011"/>
    <x v="19"/>
    <x v="2"/>
    <s v="OD0011|"/>
    <n v="4"/>
    <m/>
    <x v="15"/>
    <s v="RS DQLab"/>
    <x v="1"/>
    <s v=""/>
    <s v=""/>
    <s v=""/>
    <n v="2560"/>
    <n v="10240"/>
    <s v=""/>
  </r>
  <r>
    <s v="DQ-00678"/>
    <x v="102"/>
    <x v="0"/>
    <s v="OB0006"/>
    <x v="8"/>
    <x v="1"/>
    <s v="OB0006|"/>
    <n v="63"/>
    <m/>
    <x v="15"/>
    <s v="RS DQLab"/>
    <x v="1"/>
    <s v=""/>
    <s v=""/>
    <s v=""/>
    <n v="72500"/>
    <n v="4567500"/>
    <s v=""/>
  </r>
  <r>
    <s v="DQ-00679"/>
    <x v="102"/>
    <x v="0"/>
    <s v="OH0004"/>
    <x v="23"/>
    <x v="3"/>
    <s v="OH0004|"/>
    <n v="50"/>
    <m/>
    <x v="15"/>
    <s v="RS DQLab"/>
    <x v="1"/>
    <s v=""/>
    <s v=""/>
    <s v=""/>
    <n v="7467"/>
    <n v="373350"/>
    <s v=""/>
  </r>
  <r>
    <s v="DQ-00680"/>
    <x v="102"/>
    <x v="0"/>
    <s v="OB0001"/>
    <x v="5"/>
    <x v="1"/>
    <s v="OB0001|"/>
    <n v="14"/>
    <m/>
    <x v="15"/>
    <s v="RS DQLab"/>
    <x v="1"/>
    <s v=""/>
    <s v=""/>
    <s v=""/>
    <n v="2324"/>
    <n v="32536"/>
    <s v=""/>
  </r>
  <r>
    <s v="DQ-00681"/>
    <x v="102"/>
    <x v="0"/>
    <s v="OA0001"/>
    <x v="0"/>
    <x v="0"/>
    <s v="OA0001|"/>
    <n v="35"/>
    <m/>
    <x v="15"/>
    <s v="RS DQLab"/>
    <x v="1"/>
    <s v=""/>
    <s v=""/>
    <s v=""/>
    <n v="18611"/>
    <n v="651385"/>
    <s v=""/>
  </r>
  <r>
    <s v="DQ-00682"/>
    <x v="103"/>
    <x v="0"/>
    <s v="OA0005"/>
    <x v="3"/>
    <x v="0"/>
    <s v="OA0005|"/>
    <n v="26"/>
    <m/>
    <x v="15"/>
    <s v="RS DQLab"/>
    <x v="1"/>
    <s v=""/>
    <s v=""/>
    <s v=""/>
    <n v="16950"/>
    <n v="440700"/>
    <s v=""/>
  </r>
  <r>
    <s v="DQ-00683"/>
    <x v="103"/>
    <x v="0"/>
    <s v="OA0005"/>
    <x v="3"/>
    <x v="0"/>
    <s v="OA0005|"/>
    <n v="31"/>
    <m/>
    <x v="15"/>
    <s v="RS DQLab"/>
    <x v="1"/>
    <s v=""/>
    <s v=""/>
    <s v=""/>
    <n v="16950"/>
    <n v="525450"/>
    <s v=""/>
  </r>
  <r>
    <s v="DQ-00684"/>
    <x v="103"/>
    <x v="0"/>
    <s v="OT0001"/>
    <x v="30"/>
    <x v="5"/>
    <s v="OT0001|"/>
    <n v="3"/>
    <m/>
    <x v="15"/>
    <s v="RS DQLab"/>
    <x v="1"/>
    <s v=""/>
    <s v=""/>
    <s v=""/>
    <n v="55000"/>
    <n v="165000"/>
    <s v=""/>
  </r>
  <r>
    <s v="DQ-00685"/>
    <x v="103"/>
    <x v="0"/>
    <s v="OA0006"/>
    <x v="4"/>
    <x v="0"/>
    <s v="OA0006|"/>
    <n v="476"/>
    <m/>
    <x v="15"/>
    <s v="RS DQLab"/>
    <x v="1"/>
    <s v=""/>
    <s v=""/>
    <s v=""/>
    <n v="25322"/>
    <n v="12053272"/>
    <s v=""/>
  </r>
  <r>
    <s v="DQ-00686"/>
    <x v="103"/>
    <x v="0"/>
    <s v="OD0001"/>
    <x v="11"/>
    <x v="2"/>
    <s v="OD0001|"/>
    <n v="35"/>
    <m/>
    <x v="15"/>
    <s v="RS DQLab"/>
    <x v="1"/>
    <s v=""/>
    <s v=""/>
    <s v=""/>
    <n v="7500"/>
    <n v="262500"/>
    <s v=""/>
  </r>
  <r>
    <s v="DQ-00687"/>
    <x v="103"/>
    <x v="0"/>
    <s v="OA0004"/>
    <x v="2"/>
    <x v="0"/>
    <s v="OA0004|"/>
    <n v="26"/>
    <m/>
    <x v="15"/>
    <s v="RS DQLab"/>
    <x v="1"/>
    <s v=""/>
    <s v=""/>
    <s v=""/>
    <n v="10000"/>
    <n v="260000"/>
    <s v=""/>
  </r>
  <r>
    <s v="DQ-00688"/>
    <x v="103"/>
    <x v="0"/>
    <s v="OH0002"/>
    <x v="21"/>
    <x v="3"/>
    <s v="OH0002|"/>
    <n v="0"/>
    <m/>
    <x v="15"/>
    <s v="RS DQLab"/>
    <x v="1"/>
    <s v=""/>
    <s v=""/>
    <s v=""/>
    <n v="102000"/>
    <n v="0"/>
    <s v=""/>
  </r>
  <r>
    <s v="DQ-00689"/>
    <x v="104"/>
    <x v="0"/>
    <s v="OT0001"/>
    <x v="30"/>
    <x v="5"/>
    <s v="OT0001|"/>
    <n v="26"/>
    <m/>
    <x v="15"/>
    <s v="RS DQLab"/>
    <x v="1"/>
    <s v=""/>
    <s v=""/>
    <s v=""/>
    <n v="55000"/>
    <n v="1430000"/>
    <s v=""/>
  </r>
  <r>
    <s v="DQ-00690"/>
    <x v="104"/>
    <x v="0"/>
    <s v="OD0011"/>
    <x v="19"/>
    <x v="2"/>
    <s v="OD0011|"/>
    <n v="48"/>
    <m/>
    <x v="15"/>
    <s v="RS DQLab"/>
    <x v="1"/>
    <s v=""/>
    <s v=""/>
    <s v=""/>
    <n v="2560"/>
    <n v="122880"/>
    <s v=""/>
  </r>
  <r>
    <s v="DQ-00691"/>
    <x v="104"/>
    <x v="0"/>
    <s v="OA0001"/>
    <x v="0"/>
    <x v="0"/>
    <s v="OA0001|"/>
    <n v="176"/>
    <m/>
    <x v="15"/>
    <s v="RS DQLab"/>
    <x v="1"/>
    <s v=""/>
    <s v=""/>
    <s v=""/>
    <n v="18611"/>
    <n v="3275536"/>
    <s v=""/>
  </r>
  <r>
    <s v="DQ-00692"/>
    <x v="105"/>
    <x v="0"/>
    <s v="OA0004"/>
    <x v="2"/>
    <x v="0"/>
    <s v="OA0004|"/>
    <n v="1"/>
    <m/>
    <x v="15"/>
    <s v="RS DQLab"/>
    <x v="1"/>
    <s v=""/>
    <s v=""/>
    <s v=""/>
    <n v="10000"/>
    <n v="10000"/>
    <s v=""/>
  </r>
  <r>
    <s v="DQ-00693"/>
    <x v="105"/>
    <x v="0"/>
    <s v="OD0006"/>
    <x v="14"/>
    <x v="2"/>
    <s v="OD0006|"/>
    <n v="16"/>
    <m/>
    <x v="15"/>
    <s v="RS DQLab"/>
    <x v="1"/>
    <s v=""/>
    <s v=""/>
    <s v=""/>
    <n v="25000"/>
    <n v="400000"/>
    <s v=""/>
  </r>
  <r>
    <s v="DQ-00694"/>
    <x v="106"/>
    <x v="0"/>
    <s v="OB0002"/>
    <x v="6"/>
    <x v="1"/>
    <s v="OB0002|"/>
    <n v="57"/>
    <m/>
    <x v="15"/>
    <s v="RS DQLab"/>
    <x v="1"/>
    <s v=""/>
    <s v=""/>
    <s v=""/>
    <n v="2886"/>
    <n v="164502"/>
    <s v=""/>
  </r>
  <r>
    <s v="DQ-00695"/>
    <x v="106"/>
    <x v="0"/>
    <s v="OB0002"/>
    <x v="6"/>
    <x v="1"/>
    <s v="OB0002|"/>
    <n v="6"/>
    <m/>
    <x v="15"/>
    <s v="RS DQLab"/>
    <x v="1"/>
    <s v=""/>
    <s v=""/>
    <s v=""/>
    <n v="2886"/>
    <n v="17316"/>
    <s v=""/>
  </r>
  <r>
    <s v="DQ-00696"/>
    <x v="106"/>
    <x v="0"/>
    <s v="OD0008"/>
    <x v="16"/>
    <x v="2"/>
    <s v="OD0008|"/>
    <n v="44"/>
    <m/>
    <x v="15"/>
    <s v="RS DQLab"/>
    <x v="1"/>
    <s v=""/>
    <s v=""/>
    <s v=""/>
    <n v="50788"/>
    <n v="2234672"/>
    <s v=""/>
  </r>
  <r>
    <s v="DQ-00697"/>
    <x v="106"/>
    <x v="0"/>
    <s v="OD0008"/>
    <x v="16"/>
    <x v="2"/>
    <s v="OD0008|"/>
    <n v="70"/>
    <m/>
    <x v="15"/>
    <s v="RS DQLab"/>
    <x v="1"/>
    <s v=""/>
    <s v=""/>
    <s v=""/>
    <n v="50788"/>
    <n v="3555160"/>
    <s v=""/>
  </r>
  <r>
    <s v="DQ-00698"/>
    <x v="106"/>
    <x v="0"/>
    <s v="OH0005"/>
    <x v="24"/>
    <x v="3"/>
    <s v="OH0005|"/>
    <n v="40"/>
    <m/>
    <x v="15"/>
    <s v="RS DQLab"/>
    <x v="1"/>
    <s v=""/>
    <s v=""/>
    <s v=""/>
    <n v="108794"/>
    <n v="4351760"/>
    <s v=""/>
  </r>
  <r>
    <s v="DQ-00699"/>
    <x v="106"/>
    <x v="0"/>
    <s v="OH0003"/>
    <x v="22"/>
    <x v="3"/>
    <s v="OH0003|"/>
    <n v="43"/>
    <m/>
    <x v="15"/>
    <s v="RS DQLab"/>
    <x v="1"/>
    <s v=""/>
    <s v=""/>
    <s v=""/>
    <n v="5000"/>
    <n v="215000"/>
    <s v=""/>
  </r>
  <r>
    <s v="DQ-00700"/>
    <x v="106"/>
    <x v="0"/>
    <s v="OA0006"/>
    <x v="4"/>
    <x v="0"/>
    <s v="OA0006|"/>
    <n v="41"/>
    <m/>
    <x v="15"/>
    <s v="RS DQLab"/>
    <x v="1"/>
    <s v=""/>
    <s v=""/>
    <s v=""/>
    <n v="25322"/>
    <n v="1038202"/>
    <s v=""/>
  </r>
  <r>
    <s v="DQ-00701"/>
    <x v="106"/>
    <x v="0"/>
    <s v="OB0006"/>
    <x v="8"/>
    <x v="1"/>
    <s v="OB0006|"/>
    <n v="3"/>
    <m/>
    <x v="15"/>
    <s v="RS DQLab"/>
    <x v="1"/>
    <s v=""/>
    <s v=""/>
    <s v=""/>
    <n v="72500"/>
    <n v="217500"/>
    <s v=""/>
  </r>
  <r>
    <s v="DQ-00702"/>
    <x v="106"/>
    <x v="0"/>
    <s v="OD0001"/>
    <x v="11"/>
    <x v="2"/>
    <s v="OD0001|"/>
    <n v="86"/>
    <m/>
    <x v="15"/>
    <s v="RS DQLab"/>
    <x v="1"/>
    <s v=""/>
    <s v=""/>
    <s v=""/>
    <n v="7500"/>
    <n v="645000"/>
    <s v=""/>
  </r>
  <r>
    <s v="DQ-00703"/>
    <x v="106"/>
    <x v="0"/>
    <s v="OH0001"/>
    <x v="20"/>
    <x v="3"/>
    <s v="OH0001|"/>
    <n v="13"/>
    <m/>
    <x v="15"/>
    <s v="RS DQLab"/>
    <x v="1"/>
    <s v=""/>
    <s v=""/>
    <s v=""/>
    <n v="100000"/>
    <n v="1300000"/>
    <s v=""/>
  </r>
  <r>
    <s v="DQ-00704"/>
    <x v="106"/>
    <x v="0"/>
    <s v="OB0001"/>
    <x v="5"/>
    <x v="1"/>
    <s v="OB0001|"/>
    <n v="41"/>
    <m/>
    <x v="15"/>
    <s v="RS DQLab"/>
    <x v="1"/>
    <s v=""/>
    <s v=""/>
    <s v=""/>
    <n v="2324"/>
    <n v="95284"/>
    <s v=""/>
  </r>
  <r>
    <s v="DQ-00705"/>
    <x v="106"/>
    <x v="0"/>
    <s v="OH0002"/>
    <x v="21"/>
    <x v="3"/>
    <s v="OH0002|"/>
    <n v="19"/>
    <m/>
    <x v="15"/>
    <s v="RS DQLab"/>
    <x v="1"/>
    <s v=""/>
    <s v=""/>
    <s v=""/>
    <n v="102000"/>
    <n v="1938000"/>
    <s v=""/>
  </r>
  <r>
    <s v="DQ-00706"/>
    <x v="107"/>
    <x v="0"/>
    <s v="OB0002"/>
    <x v="6"/>
    <x v="1"/>
    <s v="OB0002|"/>
    <n v="37"/>
    <m/>
    <x v="15"/>
    <s v="RS DQLab"/>
    <x v="1"/>
    <s v=""/>
    <s v=""/>
    <s v=""/>
    <n v="2886"/>
    <n v="106782"/>
    <s v=""/>
  </r>
  <r>
    <s v="DQ-00707"/>
    <x v="107"/>
    <x v="0"/>
    <s v="OA0005"/>
    <x v="3"/>
    <x v="0"/>
    <s v="OA0005|"/>
    <n v="48"/>
    <m/>
    <x v="15"/>
    <s v="RS DQLab"/>
    <x v="1"/>
    <s v=""/>
    <s v=""/>
    <s v=""/>
    <n v="16950"/>
    <n v="813600"/>
    <s v=""/>
  </r>
  <r>
    <s v="DQ-00708"/>
    <x v="107"/>
    <x v="0"/>
    <s v="OD0009"/>
    <x v="17"/>
    <x v="2"/>
    <s v="OD0009|"/>
    <n v="15"/>
    <m/>
    <x v="15"/>
    <s v="RS DQLab"/>
    <x v="1"/>
    <s v=""/>
    <s v=""/>
    <s v=""/>
    <n v="1600"/>
    <n v="24000"/>
    <s v=""/>
  </r>
  <r>
    <s v="DQ-00709"/>
    <x v="107"/>
    <x v="0"/>
    <s v="OA0006"/>
    <x v="4"/>
    <x v="0"/>
    <s v="OA0006|"/>
    <n v="67"/>
    <m/>
    <x v="15"/>
    <s v="RS DQLab"/>
    <x v="1"/>
    <s v=""/>
    <s v=""/>
    <s v=""/>
    <n v="25322"/>
    <n v="1696574"/>
    <s v=""/>
  </r>
  <r>
    <s v="DQ-00710"/>
    <x v="107"/>
    <x v="0"/>
    <s v="OA0006"/>
    <x v="4"/>
    <x v="0"/>
    <s v="OA0006|"/>
    <n v="2"/>
    <m/>
    <x v="15"/>
    <s v="RS DQLab"/>
    <x v="1"/>
    <s v=""/>
    <s v=""/>
    <s v=""/>
    <n v="25322"/>
    <n v="50644"/>
    <s v=""/>
  </r>
  <r>
    <s v="DQ-00711"/>
    <x v="107"/>
    <x v="0"/>
    <s v="OB0006"/>
    <x v="8"/>
    <x v="1"/>
    <s v="OB0006|"/>
    <n v="85"/>
    <m/>
    <x v="15"/>
    <s v="RS DQLab"/>
    <x v="1"/>
    <s v=""/>
    <s v=""/>
    <s v=""/>
    <n v="72500"/>
    <n v="6162500"/>
    <s v=""/>
  </r>
  <r>
    <s v="DQ-00712"/>
    <x v="107"/>
    <x v="0"/>
    <s v="OB0007"/>
    <x v="9"/>
    <x v="1"/>
    <s v="OB0007|"/>
    <n v="26"/>
    <m/>
    <x v="15"/>
    <s v="RS DQLab"/>
    <x v="1"/>
    <s v=""/>
    <s v=""/>
    <s v=""/>
    <n v="16155"/>
    <n v="420030"/>
    <s v=""/>
  </r>
  <r>
    <s v="DQ-00713"/>
    <x v="107"/>
    <x v="0"/>
    <s v="OD0005"/>
    <x v="13"/>
    <x v="2"/>
    <s v="OD0005|"/>
    <n v="34"/>
    <m/>
    <x v="15"/>
    <s v="RS DQLab"/>
    <x v="1"/>
    <s v=""/>
    <s v=""/>
    <s v=""/>
    <n v="25000"/>
    <n v="850000"/>
    <s v=""/>
  </r>
  <r>
    <s v="DQ-00714"/>
    <x v="108"/>
    <x v="0"/>
    <s v="OD0009"/>
    <x v="17"/>
    <x v="2"/>
    <s v="OD0009|"/>
    <n v="4"/>
    <m/>
    <x v="15"/>
    <s v="RS DQLab"/>
    <x v="1"/>
    <s v=""/>
    <s v=""/>
    <s v=""/>
    <n v="1600"/>
    <n v="6400"/>
    <s v=""/>
  </r>
  <r>
    <s v="DQ-00715"/>
    <x v="108"/>
    <x v="0"/>
    <s v="OT0001"/>
    <x v="30"/>
    <x v="5"/>
    <s v="OT0001|"/>
    <n v="44"/>
    <m/>
    <x v="15"/>
    <s v="RS DQLab"/>
    <x v="1"/>
    <s v=""/>
    <s v=""/>
    <s v=""/>
    <n v="55000"/>
    <n v="2420000"/>
    <s v=""/>
  </r>
  <r>
    <s v="DQ-00716"/>
    <x v="108"/>
    <x v="0"/>
    <s v="OD0007"/>
    <x v="15"/>
    <x v="2"/>
    <s v="OD0007|"/>
    <n v="8"/>
    <m/>
    <x v="15"/>
    <s v="RS DQLab"/>
    <x v="1"/>
    <s v=""/>
    <s v=""/>
    <s v=""/>
    <n v="16100"/>
    <n v="128800"/>
    <s v=""/>
  </r>
  <r>
    <s v="DQ-00717"/>
    <x v="108"/>
    <x v="0"/>
    <s v="OH0001"/>
    <x v="20"/>
    <x v="3"/>
    <s v="OH0001|"/>
    <n v="6"/>
    <m/>
    <x v="15"/>
    <s v="RS DQLab"/>
    <x v="1"/>
    <s v=""/>
    <s v=""/>
    <s v=""/>
    <n v="100000"/>
    <n v="600000"/>
    <s v=""/>
  </r>
  <r>
    <s v="DQ-00718"/>
    <x v="108"/>
    <x v="0"/>
    <s v="OA0004"/>
    <x v="2"/>
    <x v="0"/>
    <s v="OA0004|"/>
    <n v="12"/>
    <m/>
    <x v="15"/>
    <s v="RS DQLab"/>
    <x v="1"/>
    <s v=""/>
    <s v=""/>
    <s v=""/>
    <n v="10000"/>
    <n v="120000"/>
    <s v=""/>
  </r>
  <r>
    <s v="DQ-00719"/>
    <x v="108"/>
    <x v="0"/>
    <s v="OB0004"/>
    <x v="7"/>
    <x v="1"/>
    <s v="OB0004|"/>
    <n v="2"/>
    <m/>
    <x v="15"/>
    <s v="RS DQLab"/>
    <x v="1"/>
    <s v=""/>
    <s v=""/>
    <s v=""/>
    <n v="23869"/>
    <n v="47738"/>
    <s v=""/>
  </r>
  <r>
    <s v="DQ-00720"/>
    <x v="108"/>
    <x v="0"/>
    <s v="OH0004"/>
    <x v="23"/>
    <x v="3"/>
    <s v="OH0004|"/>
    <n v="12"/>
    <m/>
    <x v="15"/>
    <s v="RS DQLab"/>
    <x v="1"/>
    <s v=""/>
    <s v=""/>
    <s v=""/>
    <n v="7467"/>
    <n v="89604"/>
    <s v=""/>
  </r>
  <r>
    <s v="DQ-00721"/>
    <x v="109"/>
    <x v="0"/>
    <s v="OH0005"/>
    <x v="24"/>
    <x v="3"/>
    <s v="OH0005|"/>
    <n v="16"/>
    <m/>
    <x v="15"/>
    <s v="RS DQLab"/>
    <x v="1"/>
    <s v=""/>
    <s v=""/>
    <s v=""/>
    <n v="108794"/>
    <n v="1740704"/>
    <s v=""/>
  </r>
  <r>
    <s v="DQ-00722"/>
    <x v="109"/>
    <x v="0"/>
    <s v="OA0006"/>
    <x v="4"/>
    <x v="0"/>
    <s v="OA0006|"/>
    <n v="95"/>
    <m/>
    <x v="15"/>
    <s v="RS DQLab"/>
    <x v="1"/>
    <s v=""/>
    <s v=""/>
    <s v=""/>
    <n v="25322"/>
    <n v="2405590"/>
    <s v=""/>
  </r>
  <r>
    <s v="DQ-00723"/>
    <x v="109"/>
    <x v="0"/>
    <s v="OD0001"/>
    <x v="11"/>
    <x v="2"/>
    <s v="OD0001|"/>
    <n v="16"/>
    <m/>
    <x v="15"/>
    <s v="RS DQLab"/>
    <x v="1"/>
    <s v=""/>
    <s v=""/>
    <s v=""/>
    <n v="7500"/>
    <n v="120000"/>
    <s v=""/>
  </r>
  <r>
    <s v="DQ-00724"/>
    <x v="110"/>
    <x v="0"/>
    <s v="OB0002"/>
    <x v="6"/>
    <x v="1"/>
    <s v="OB0002|"/>
    <n v="23"/>
    <m/>
    <x v="15"/>
    <s v="RS DQLab"/>
    <x v="1"/>
    <s v=""/>
    <s v=""/>
    <s v=""/>
    <n v="2886"/>
    <n v="66378"/>
    <s v=""/>
  </r>
  <r>
    <s v="DQ-00725"/>
    <x v="110"/>
    <x v="0"/>
    <s v="OA0006"/>
    <x v="4"/>
    <x v="0"/>
    <s v="OA0006|"/>
    <n v="24"/>
    <m/>
    <x v="15"/>
    <s v="RS DQLab"/>
    <x v="1"/>
    <s v=""/>
    <s v=""/>
    <s v=""/>
    <n v="25322"/>
    <n v="607728"/>
    <s v=""/>
  </r>
  <r>
    <s v="DQ-00726"/>
    <x v="110"/>
    <x v="0"/>
    <s v="OD0007"/>
    <x v="15"/>
    <x v="2"/>
    <s v="OD0007|"/>
    <n v="36"/>
    <m/>
    <x v="15"/>
    <s v="RS DQLab"/>
    <x v="1"/>
    <s v=""/>
    <s v=""/>
    <s v=""/>
    <n v="16100"/>
    <n v="579600"/>
    <s v=""/>
  </r>
  <r>
    <s v="DQ-00727"/>
    <x v="110"/>
    <x v="0"/>
    <s v="OB0008"/>
    <x v="10"/>
    <x v="1"/>
    <s v="OB0008|"/>
    <n v="7"/>
    <m/>
    <x v="15"/>
    <s v="RS DQLab"/>
    <x v="1"/>
    <s v=""/>
    <s v=""/>
    <s v=""/>
    <n v="2460"/>
    <n v="17220"/>
    <s v=""/>
  </r>
  <r>
    <s v="DQ-00728"/>
    <x v="111"/>
    <x v="0"/>
    <s v="OB0002"/>
    <x v="6"/>
    <x v="1"/>
    <s v="OB0002|"/>
    <n v="52"/>
    <m/>
    <x v="15"/>
    <s v="RS DQLab"/>
    <x v="1"/>
    <s v=""/>
    <s v=""/>
    <s v=""/>
    <n v="2886"/>
    <n v="150072"/>
    <s v=""/>
  </r>
  <r>
    <s v="DQ-00729"/>
    <x v="111"/>
    <x v="0"/>
    <s v="OD0011"/>
    <x v="19"/>
    <x v="2"/>
    <s v="OD0011|"/>
    <n v="83"/>
    <m/>
    <x v="15"/>
    <s v="RS DQLab"/>
    <x v="1"/>
    <s v=""/>
    <s v=""/>
    <s v=""/>
    <n v="2560"/>
    <n v="212480"/>
    <s v=""/>
  </r>
  <r>
    <s v="DQ-00730"/>
    <x v="111"/>
    <x v="0"/>
    <s v="OH0001"/>
    <x v="20"/>
    <x v="3"/>
    <s v="OH0001|"/>
    <n v="25"/>
    <m/>
    <x v="15"/>
    <s v="RS DQLab"/>
    <x v="1"/>
    <s v=""/>
    <s v=""/>
    <s v=""/>
    <n v="100000"/>
    <n v="2500000"/>
    <s v=""/>
  </r>
  <r>
    <s v="DQ-00731"/>
    <x v="111"/>
    <x v="0"/>
    <s v="OA0003"/>
    <x v="1"/>
    <x v="0"/>
    <s v="OA0003|"/>
    <n v="261"/>
    <m/>
    <x v="15"/>
    <s v="RS DQLab"/>
    <x v="1"/>
    <s v=""/>
    <s v=""/>
    <s v=""/>
    <n v="33000"/>
    <n v="8613000"/>
    <s v=""/>
  </r>
  <r>
    <s v="DQ-00732"/>
    <x v="111"/>
    <x v="0"/>
    <s v="OH0002"/>
    <x v="21"/>
    <x v="3"/>
    <s v="OH0002|"/>
    <n v="2"/>
    <m/>
    <x v="15"/>
    <s v="RS DQLab"/>
    <x v="1"/>
    <s v=""/>
    <s v=""/>
    <s v=""/>
    <n v="102000"/>
    <n v="204000"/>
    <s v=""/>
  </r>
  <r>
    <s v="DQ-00733"/>
    <x v="112"/>
    <x v="0"/>
    <s v="OB0002"/>
    <x v="6"/>
    <x v="1"/>
    <s v="OB0002|"/>
    <n v="61"/>
    <m/>
    <x v="15"/>
    <s v="RS DQLab"/>
    <x v="1"/>
    <s v=""/>
    <s v=""/>
    <s v=""/>
    <n v="2886"/>
    <n v="176046"/>
    <s v=""/>
  </r>
  <r>
    <s v="DQ-00734"/>
    <x v="112"/>
    <x v="0"/>
    <s v="OD0008"/>
    <x v="16"/>
    <x v="2"/>
    <s v="OD0008|"/>
    <n v="42"/>
    <m/>
    <x v="15"/>
    <s v="RS DQLab"/>
    <x v="1"/>
    <s v=""/>
    <s v=""/>
    <s v=""/>
    <n v="50788"/>
    <n v="2133096"/>
    <s v=""/>
  </r>
  <r>
    <s v="DQ-00735"/>
    <x v="112"/>
    <x v="0"/>
    <s v="OA0005"/>
    <x v="3"/>
    <x v="0"/>
    <s v="OA0005|"/>
    <n v="78"/>
    <m/>
    <x v="15"/>
    <s v="RS DQLab"/>
    <x v="1"/>
    <s v=""/>
    <s v=""/>
    <s v=""/>
    <n v="16950"/>
    <n v="1322100"/>
    <s v=""/>
  </r>
  <r>
    <s v="DQ-00736"/>
    <x v="112"/>
    <x v="0"/>
    <s v="OA0005"/>
    <x v="3"/>
    <x v="0"/>
    <s v="OA0005|"/>
    <n v="79"/>
    <m/>
    <x v="15"/>
    <s v="RS DQLab"/>
    <x v="1"/>
    <s v=""/>
    <s v=""/>
    <s v=""/>
    <n v="16950"/>
    <n v="1339050"/>
    <s v=""/>
  </r>
  <r>
    <s v="DQ-00737"/>
    <x v="112"/>
    <x v="0"/>
    <s v="OT0001"/>
    <x v="30"/>
    <x v="5"/>
    <s v="OT0001|"/>
    <n v="33"/>
    <m/>
    <x v="15"/>
    <s v="RS DQLab"/>
    <x v="1"/>
    <s v=""/>
    <s v=""/>
    <s v=""/>
    <n v="55000"/>
    <n v="1815000"/>
    <s v=""/>
  </r>
  <r>
    <s v="DQ-00738"/>
    <x v="112"/>
    <x v="0"/>
    <s v="OB0006"/>
    <x v="8"/>
    <x v="1"/>
    <s v="OB0006|"/>
    <n v="2"/>
    <m/>
    <x v="15"/>
    <s v="RS DQLab"/>
    <x v="1"/>
    <s v=""/>
    <s v=""/>
    <s v=""/>
    <n v="72500"/>
    <n v="145000"/>
    <s v=""/>
  </r>
  <r>
    <s v="DQ-00739"/>
    <x v="112"/>
    <x v="0"/>
    <s v="OD0006"/>
    <x v="14"/>
    <x v="2"/>
    <s v="OD0006|"/>
    <n v="45"/>
    <m/>
    <x v="15"/>
    <s v="RS DQLab"/>
    <x v="1"/>
    <s v=""/>
    <s v=""/>
    <s v=""/>
    <n v="25000"/>
    <n v="1125000"/>
    <s v=""/>
  </r>
  <r>
    <s v="DQ-00740"/>
    <x v="112"/>
    <x v="0"/>
    <s v="OB0001"/>
    <x v="5"/>
    <x v="1"/>
    <s v="OB0001|"/>
    <n v="20"/>
    <m/>
    <x v="15"/>
    <s v="RS DQLab"/>
    <x v="1"/>
    <s v=""/>
    <s v=""/>
    <s v=""/>
    <n v="2324"/>
    <n v="46480"/>
    <s v=""/>
  </r>
  <r>
    <s v="DQ-00741"/>
    <x v="112"/>
    <x v="0"/>
    <s v="OD0005"/>
    <x v="13"/>
    <x v="2"/>
    <s v="OD0005|"/>
    <n v="24"/>
    <m/>
    <x v="15"/>
    <s v="RS DQLab"/>
    <x v="1"/>
    <s v=""/>
    <s v=""/>
    <s v=""/>
    <n v="25000"/>
    <n v="600000"/>
    <s v=""/>
  </r>
  <r>
    <s v="DQ-00742"/>
    <x v="113"/>
    <x v="0"/>
    <s v="OB0006"/>
    <x v="8"/>
    <x v="1"/>
    <s v="OB0006|"/>
    <n v="4"/>
    <m/>
    <x v="15"/>
    <s v="RS DQLab"/>
    <x v="1"/>
    <s v=""/>
    <s v=""/>
    <s v=""/>
    <n v="72500"/>
    <n v="290000"/>
    <s v=""/>
  </r>
  <r>
    <s v="DQ-00743"/>
    <x v="114"/>
    <x v="0"/>
    <s v="OH0003"/>
    <x v="22"/>
    <x v="3"/>
    <s v="OH0003|"/>
    <n v="42"/>
    <m/>
    <x v="15"/>
    <s v="RS DQLab"/>
    <x v="1"/>
    <s v=""/>
    <s v=""/>
    <s v=""/>
    <n v="5000"/>
    <n v="210000"/>
    <s v=""/>
  </r>
  <r>
    <s v="DQ-00744"/>
    <x v="114"/>
    <x v="0"/>
    <s v="OA0006"/>
    <x v="4"/>
    <x v="0"/>
    <s v="OA0006|"/>
    <n v="40"/>
    <m/>
    <x v="15"/>
    <s v="RS DQLab"/>
    <x v="1"/>
    <s v=""/>
    <s v=""/>
    <s v=""/>
    <n v="25322"/>
    <n v="1012880"/>
    <s v=""/>
  </r>
  <r>
    <s v="DQ-00745"/>
    <x v="114"/>
    <x v="0"/>
    <s v="OB0006"/>
    <x v="8"/>
    <x v="1"/>
    <s v="OB0006|"/>
    <n v="1"/>
    <m/>
    <x v="15"/>
    <s v="RS DQLab"/>
    <x v="1"/>
    <s v=""/>
    <s v=""/>
    <s v=""/>
    <n v="72500"/>
    <n v="72500"/>
    <s v=""/>
  </r>
  <r>
    <s v="DQ-00746"/>
    <x v="114"/>
    <x v="0"/>
    <s v="OH0004"/>
    <x v="23"/>
    <x v="3"/>
    <s v="OH0004|"/>
    <n v="180"/>
    <m/>
    <x v="15"/>
    <s v="RS DQLab"/>
    <x v="1"/>
    <s v=""/>
    <s v=""/>
    <s v=""/>
    <n v="7467"/>
    <n v="1344060"/>
    <s v=""/>
  </r>
  <r>
    <s v="DQ-00747"/>
    <x v="115"/>
    <x v="0"/>
    <s v="OB0002"/>
    <x v="6"/>
    <x v="1"/>
    <s v="OB0002|"/>
    <n v="16"/>
    <m/>
    <x v="15"/>
    <s v="RS DQLab"/>
    <x v="1"/>
    <s v=""/>
    <s v=""/>
    <s v=""/>
    <n v="2886"/>
    <n v="46176"/>
    <s v=""/>
  </r>
  <r>
    <s v="DQ-00748"/>
    <x v="115"/>
    <x v="0"/>
    <s v="OD0008"/>
    <x v="16"/>
    <x v="2"/>
    <s v="OD0008|"/>
    <n v="12"/>
    <m/>
    <x v="15"/>
    <s v="RS DQLab"/>
    <x v="1"/>
    <s v=""/>
    <s v=""/>
    <s v=""/>
    <n v="50788"/>
    <n v="609456"/>
    <s v=""/>
  </r>
  <r>
    <s v="DQ-00749"/>
    <x v="115"/>
    <x v="0"/>
    <s v="OA0005"/>
    <x v="3"/>
    <x v="0"/>
    <s v="OA0005|"/>
    <n v="31"/>
    <m/>
    <x v="15"/>
    <s v="RS DQLab"/>
    <x v="1"/>
    <s v=""/>
    <s v=""/>
    <s v=""/>
    <n v="16950"/>
    <n v="525450"/>
    <s v=""/>
  </r>
  <r>
    <s v="DQ-00750"/>
    <x v="115"/>
    <x v="0"/>
    <s v="OT0001"/>
    <x v="30"/>
    <x v="5"/>
    <s v="OT0001|"/>
    <n v="37"/>
    <m/>
    <x v="15"/>
    <s v="RS DQLab"/>
    <x v="1"/>
    <s v=""/>
    <s v=""/>
    <s v=""/>
    <n v="55000"/>
    <n v="2035000"/>
    <s v=""/>
  </r>
  <r>
    <s v="DQ-00751"/>
    <x v="116"/>
    <x v="0"/>
    <s v="OB0005"/>
    <x v="33"/>
    <x v="1"/>
    <s v="OB0005|"/>
    <n v="44"/>
    <m/>
    <x v="15"/>
    <s v="RS DQLab"/>
    <x v="1"/>
    <s v=""/>
    <s v=""/>
    <s v=""/>
    <n v="23461"/>
    <n v="1032284"/>
    <s v=""/>
  </r>
  <r>
    <s v="DQ-00752"/>
    <x v="116"/>
    <x v="0"/>
    <s v="OB0002"/>
    <x v="6"/>
    <x v="1"/>
    <s v="OB0002|"/>
    <n v="52"/>
    <m/>
    <x v="15"/>
    <s v="RS DQLab"/>
    <x v="1"/>
    <s v=""/>
    <s v=""/>
    <s v=""/>
    <n v="2886"/>
    <n v="150072"/>
    <s v=""/>
  </r>
  <r>
    <s v="DQ-00753"/>
    <x v="116"/>
    <x v="0"/>
    <s v="OD0008"/>
    <x v="16"/>
    <x v="2"/>
    <s v="OD0008|"/>
    <n v="25"/>
    <m/>
    <x v="15"/>
    <s v="RS DQLab"/>
    <x v="1"/>
    <s v=""/>
    <s v=""/>
    <s v=""/>
    <n v="50788"/>
    <n v="1269700"/>
    <s v=""/>
  </r>
  <r>
    <s v="DQ-00754"/>
    <x v="116"/>
    <x v="0"/>
    <s v="OD0009"/>
    <x v="17"/>
    <x v="2"/>
    <s v="OD0009|"/>
    <n v="18"/>
    <m/>
    <x v="15"/>
    <s v="RS DQLab"/>
    <x v="1"/>
    <s v=""/>
    <s v=""/>
    <s v=""/>
    <n v="1600"/>
    <n v="28800"/>
    <s v=""/>
  </r>
  <r>
    <s v="DQ-00755"/>
    <x v="116"/>
    <x v="0"/>
    <s v="OD0009"/>
    <x v="17"/>
    <x v="2"/>
    <s v="OD0009|"/>
    <n v="43"/>
    <m/>
    <x v="15"/>
    <s v="RS DQLab"/>
    <x v="1"/>
    <s v=""/>
    <s v=""/>
    <s v=""/>
    <n v="1600"/>
    <n v="68800"/>
    <s v=""/>
  </r>
  <r>
    <s v="DQ-00756"/>
    <x v="116"/>
    <x v="0"/>
    <s v="OH0003"/>
    <x v="22"/>
    <x v="3"/>
    <s v="OH0003|"/>
    <n v="25"/>
    <m/>
    <x v="15"/>
    <s v="RS DQLab"/>
    <x v="1"/>
    <s v=""/>
    <s v=""/>
    <s v=""/>
    <n v="5000"/>
    <n v="125000"/>
    <s v=""/>
  </r>
  <r>
    <s v="DQ-00757"/>
    <x v="116"/>
    <x v="0"/>
    <s v="OA0004"/>
    <x v="2"/>
    <x v="0"/>
    <s v="OA0004|"/>
    <n v="23"/>
    <m/>
    <x v="15"/>
    <s v="RS DQLab"/>
    <x v="1"/>
    <s v=""/>
    <s v=""/>
    <s v=""/>
    <n v="10000"/>
    <n v="230000"/>
    <s v=""/>
  </r>
  <r>
    <s v="DQ-00758"/>
    <x v="116"/>
    <x v="0"/>
    <s v="OD0006"/>
    <x v="14"/>
    <x v="2"/>
    <s v="OD0006|"/>
    <n v="22"/>
    <m/>
    <x v="15"/>
    <s v="RS DQLab"/>
    <x v="1"/>
    <s v=""/>
    <s v=""/>
    <s v=""/>
    <n v="25000"/>
    <n v="550000"/>
    <s v=""/>
  </r>
  <r>
    <s v="DQ-00759"/>
    <x v="116"/>
    <x v="0"/>
    <s v="OD0005"/>
    <x v="13"/>
    <x v="2"/>
    <s v="OD0005|"/>
    <n v="84"/>
    <m/>
    <x v="15"/>
    <s v="RS DQLab"/>
    <x v="1"/>
    <s v=""/>
    <s v=""/>
    <s v=""/>
    <n v="25000"/>
    <n v="2100000"/>
    <s v=""/>
  </r>
  <r>
    <s v="DQ-00760"/>
    <x v="117"/>
    <x v="0"/>
    <s v="OA0005"/>
    <x v="3"/>
    <x v="0"/>
    <s v="OA0005|"/>
    <n v="81"/>
    <m/>
    <x v="15"/>
    <s v="RS DQLab"/>
    <x v="1"/>
    <s v=""/>
    <s v=""/>
    <s v=""/>
    <n v="16950"/>
    <n v="1372950"/>
    <s v=""/>
  </r>
  <r>
    <s v="DQ-00761"/>
    <x v="117"/>
    <x v="0"/>
    <s v="OH0005"/>
    <x v="24"/>
    <x v="3"/>
    <s v="OH0005|"/>
    <n v="46"/>
    <m/>
    <x v="15"/>
    <s v="RS DQLab"/>
    <x v="1"/>
    <s v=""/>
    <s v=""/>
    <s v=""/>
    <n v="108794"/>
    <n v="5004524"/>
    <s v=""/>
  </r>
  <r>
    <s v="DQ-00762"/>
    <x v="117"/>
    <x v="0"/>
    <s v="OD0009"/>
    <x v="17"/>
    <x v="2"/>
    <s v="OD0009|"/>
    <n v="49"/>
    <m/>
    <x v="15"/>
    <s v="RS DQLab"/>
    <x v="1"/>
    <s v=""/>
    <s v=""/>
    <s v=""/>
    <n v="1600"/>
    <n v="78400"/>
    <s v=""/>
  </r>
  <r>
    <s v="DQ-00763"/>
    <x v="117"/>
    <x v="0"/>
    <s v="OH0003"/>
    <x v="22"/>
    <x v="3"/>
    <s v="OH0003|"/>
    <n v="24"/>
    <m/>
    <x v="15"/>
    <s v="RS DQLab"/>
    <x v="1"/>
    <s v=""/>
    <s v=""/>
    <s v=""/>
    <n v="5000"/>
    <n v="120000"/>
    <s v=""/>
  </r>
  <r>
    <s v="DQ-00764"/>
    <x v="117"/>
    <x v="0"/>
    <s v="OA0006"/>
    <x v="4"/>
    <x v="0"/>
    <s v="OA0006|"/>
    <n v="165"/>
    <m/>
    <x v="15"/>
    <s v="RS DQLab"/>
    <x v="1"/>
    <s v=""/>
    <s v=""/>
    <s v=""/>
    <n v="25322"/>
    <n v="4178130"/>
    <s v=""/>
  </r>
  <r>
    <s v="DQ-00765"/>
    <x v="117"/>
    <x v="0"/>
    <s v="OD0001"/>
    <x v="11"/>
    <x v="2"/>
    <s v="OD0001|"/>
    <n v="50"/>
    <m/>
    <x v="15"/>
    <s v="RS DQLab"/>
    <x v="1"/>
    <s v=""/>
    <s v=""/>
    <s v=""/>
    <n v="7500"/>
    <n v="375000"/>
    <s v=""/>
  </r>
  <r>
    <s v="DQ-00766"/>
    <x v="117"/>
    <x v="0"/>
    <s v="OK0002"/>
    <x v="28"/>
    <x v="4"/>
    <s v="OK0002|"/>
    <n v="18"/>
    <m/>
    <x v="15"/>
    <s v="RS DQLab"/>
    <x v="1"/>
    <s v=""/>
    <s v=""/>
    <s v=""/>
    <n v="42800"/>
    <n v="770400"/>
    <s v=""/>
  </r>
  <r>
    <s v="DQ-00767"/>
    <x v="117"/>
    <x v="0"/>
    <s v="OH0001"/>
    <x v="20"/>
    <x v="3"/>
    <s v="OH0001|"/>
    <n v="1"/>
    <m/>
    <x v="15"/>
    <s v="RS DQLab"/>
    <x v="1"/>
    <s v=""/>
    <s v=""/>
    <s v=""/>
    <n v="100000"/>
    <n v="100000"/>
    <s v=""/>
  </r>
  <r>
    <s v="DQ-00768"/>
    <x v="117"/>
    <x v="0"/>
    <s v="OH0004"/>
    <x v="23"/>
    <x v="3"/>
    <s v="OH0004|"/>
    <n v="6"/>
    <m/>
    <x v="15"/>
    <s v="RS DQLab"/>
    <x v="1"/>
    <s v=""/>
    <s v=""/>
    <s v=""/>
    <n v="7467"/>
    <n v="44802"/>
    <s v=""/>
  </r>
  <r>
    <s v="DQ-00769"/>
    <x v="118"/>
    <x v="0"/>
    <s v="OB0002"/>
    <x v="6"/>
    <x v="1"/>
    <s v="OB0002|"/>
    <n v="23"/>
    <m/>
    <x v="15"/>
    <s v="RS DQLab"/>
    <x v="1"/>
    <s v=""/>
    <s v=""/>
    <s v=""/>
    <n v="2886"/>
    <n v="66378"/>
    <s v=""/>
  </r>
  <r>
    <s v="DQ-00770"/>
    <x v="118"/>
    <x v="0"/>
    <s v="OD0008"/>
    <x v="16"/>
    <x v="2"/>
    <s v="OD0008|"/>
    <n v="14"/>
    <m/>
    <x v="15"/>
    <s v="RS DQLab"/>
    <x v="1"/>
    <s v=""/>
    <s v=""/>
    <s v=""/>
    <n v="50788"/>
    <n v="711032"/>
    <s v=""/>
  </r>
  <r>
    <s v="DQ-00771"/>
    <x v="118"/>
    <x v="0"/>
    <s v="OT0001"/>
    <x v="30"/>
    <x v="5"/>
    <s v="OT0001|"/>
    <n v="51"/>
    <m/>
    <x v="15"/>
    <s v="RS DQLab"/>
    <x v="1"/>
    <s v=""/>
    <s v=""/>
    <s v=""/>
    <n v="55000"/>
    <n v="2805000"/>
    <s v=""/>
  </r>
  <r>
    <s v="DQ-00772"/>
    <x v="118"/>
    <x v="0"/>
    <s v="OT0001"/>
    <x v="30"/>
    <x v="5"/>
    <s v="OT0001|"/>
    <n v="25"/>
    <m/>
    <x v="15"/>
    <s v="RS DQLab"/>
    <x v="1"/>
    <s v=""/>
    <s v=""/>
    <s v=""/>
    <n v="55000"/>
    <n v="1375000"/>
    <s v=""/>
  </r>
  <r>
    <s v="DQ-00773"/>
    <x v="118"/>
    <x v="0"/>
    <s v="OH0003"/>
    <x v="22"/>
    <x v="3"/>
    <s v="OH0003|"/>
    <n v="42"/>
    <m/>
    <x v="15"/>
    <s v="RS DQLab"/>
    <x v="1"/>
    <s v=""/>
    <s v=""/>
    <s v=""/>
    <n v="5000"/>
    <n v="210000"/>
    <s v=""/>
  </r>
  <r>
    <s v="DQ-00774"/>
    <x v="118"/>
    <x v="0"/>
    <s v="OH0003"/>
    <x v="22"/>
    <x v="3"/>
    <s v="OH0003|"/>
    <n v="36"/>
    <m/>
    <x v="15"/>
    <s v="RS DQLab"/>
    <x v="1"/>
    <s v=""/>
    <s v=""/>
    <s v=""/>
    <n v="5000"/>
    <n v="180000"/>
    <s v=""/>
  </r>
  <r>
    <s v="DQ-00775"/>
    <x v="118"/>
    <x v="0"/>
    <s v="OA0006"/>
    <x v="4"/>
    <x v="0"/>
    <s v="OA0006|"/>
    <n v="29"/>
    <m/>
    <x v="15"/>
    <s v="RS DQLab"/>
    <x v="1"/>
    <s v=""/>
    <s v=""/>
    <s v=""/>
    <n v="25322"/>
    <n v="734338"/>
    <s v=""/>
  </r>
  <r>
    <s v="DQ-00776"/>
    <x v="118"/>
    <x v="0"/>
    <s v="OD0007"/>
    <x v="15"/>
    <x v="2"/>
    <s v="OD0007|"/>
    <n v="71"/>
    <m/>
    <x v="15"/>
    <s v="RS DQLab"/>
    <x v="1"/>
    <s v=""/>
    <s v=""/>
    <s v=""/>
    <n v="16100"/>
    <n v="1143100"/>
    <s v=""/>
  </r>
  <r>
    <s v="DQ-00777"/>
    <x v="119"/>
    <x v="0"/>
    <s v="OB0002"/>
    <x v="6"/>
    <x v="1"/>
    <s v="OB0002|"/>
    <n v="86"/>
    <m/>
    <x v="15"/>
    <s v="RS DQLab"/>
    <x v="1"/>
    <s v=""/>
    <s v=""/>
    <s v=""/>
    <n v="2886"/>
    <n v="248196"/>
    <s v=""/>
  </r>
  <r>
    <s v="DQ-00778"/>
    <x v="119"/>
    <x v="0"/>
    <s v="OD0008"/>
    <x v="16"/>
    <x v="2"/>
    <s v="OD0008|"/>
    <n v="34"/>
    <m/>
    <x v="15"/>
    <s v="RS DQLab"/>
    <x v="1"/>
    <s v=""/>
    <s v=""/>
    <s v=""/>
    <n v="50788"/>
    <n v="1726792"/>
    <s v=""/>
  </r>
  <r>
    <s v="DQ-00779"/>
    <x v="119"/>
    <x v="0"/>
    <s v="OH0005"/>
    <x v="24"/>
    <x v="3"/>
    <s v="OH0005|"/>
    <n v="13"/>
    <m/>
    <x v="15"/>
    <s v="RS DQLab"/>
    <x v="1"/>
    <s v=""/>
    <s v=""/>
    <s v=""/>
    <n v="108794"/>
    <n v="1414322"/>
    <s v=""/>
  </r>
  <r>
    <s v="DQ-00780"/>
    <x v="119"/>
    <x v="0"/>
    <s v="OH0005"/>
    <x v="24"/>
    <x v="3"/>
    <s v="OH0005|"/>
    <n v="31"/>
    <m/>
    <x v="15"/>
    <s v="RS DQLab"/>
    <x v="1"/>
    <s v=""/>
    <s v=""/>
    <s v=""/>
    <n v="108794"/>
    <n v="3372614"/>
    <s v=""/>
  </r>
  <r>
    <s v="DQ-00781"/>
    <x v="119"/>
    <x v="0"/>
    <s v="OH0003"/>
    <x v="22"/>
    <x v="3"/>
    <s v="OH0003|"/>
    <n v="27"/>
    <m/>
    <x v="15"/>
    <s v="RS DQLab"/>
    <x v="1"/>
    <s v=""/>
    <s v=""/>
    <s v=""/>
    <n v="5000"/>
    <n v="135000"/>
    <s v=""/>
  </r>
  <r>
    <s v="DQ-00782"/>
    <x v="119"/>
    <x v="0"/>
    <s v="OB0006"/>
    <x v="8"/>
    <x v="1"/>
    <s v="OB0006|"/>
    <n v="114"/>
    <m/>
    <x v="15"/>
    <s v="RS DQLab"/>
    <x v="1"/>
    <s v=""/>
    <s v=""/>
    <s v=""/>
    <n v="72500"/>
    <n v="8265000"/>
    <s v=""/>
  </r>
  <r>
    <s v="DQ-00783"/>
    <x v="119"/>
    <x v="0"/>
    <s v="OB0007"/>
    <x v="9"/>
    <x v="1"/>
    <s v="OB0007|"/>
    <n v="3"/>
    <m/>
    <x v="15"/>
    <s v="RS DQLab"/>
    <x v="1"/>
    <s v=""/>
    <s v=""/>
    <s v=""/>
    <n v="16155"/>
    <n v="48465"/>
    <s v=""/>
  </r>
  <r>
    <s v="DQ-00784"/>
    <x v="119"/>
    <x v="0"/>
    <s v="OB0007"/>
    <x v="9"/>
    <x v="1"/>
    <s v="OB0007|"/>
    <n v="10"/>
    <m/>
    <x v="15"/>
    <s v="RS DQLab"/>
    <x v="1"/>
    <s v=""/>
    <s v=""/>
    <s v=""/>
    <n v="16155"/>
    <n v="161550"/>
    <s v=""/>
  </r>
  <r>
    <s v="DQ-00785"/>
    <x v="120"/>
    <x v="0"/>
    <s v="OB0002"/>
    <x v="6"/>
    <x v="1"/>
    <s v="OB0002|"/>
    <n v="21"/>
    <m/>
    <x v="15"/>
    <s v="RS DQLab"/>
    <x v="1"/>
    <s v=""/>
    <s v=""/>
    <s v=""/>
    <n v="2886"/>
    <n v="60606"/>
    <s v=""/>
  </r>
  <r>
    <s v="DQ-00786"/>
    <x v="120"/>
    <x v="0"/>
    <s v="OA0005"/>
    <x v="3"/>
    <x v="0"/>
    <s v="OA0005|"/>
    <n v="51"/>
    <m/>
    <x v="15"/>
    <s v="RS DQLab"/>
    <x v="1"/>
    <s v=""/>
    <s v=""/>
    <s v=""/>
    <n v="16950"/>
    <n v="864450"/>
    <s v=""/>
  </r>
  <r>
    <s v="DQ-00787"/>
    <x v="120"/>
    <x v="0"/>
    <s v="OD0009"/>
    <x v="17"/>
    <x v="2"/>
    <s v="OD0009|"/>
    <n v="27"/>
    <m/>
    <x v="15"/>
    <s v="RS DQLab"/>
    <x v="1"/>
    <s v=""/>
    <s v=""/>
    <s v=""/>
    <n v="1600"/>
    <n v="43200"/>
    <s v=""/>
  </r>
  <r>
    <s v="DQ-00788"/>
    <x v="120"/>
    <x v="0"/>
    <s v="OD0009"/>
    <x v="17"/>
    <x v="2"/>
    <s v="OD0009|"/>
    <n v="46"/>
    <m/>
    <x v="15"/>
    <s v="RS DQLab"/>
    <x v="1"/>
    <s v=""/>
    <s v=""/>
    <s v=""/>
    <n v="1600"/>
    <n v="73600"/>
    <s v=""/>
  </r>
  <r>
    <s v="DQ-00789"/>
    <x v="120"/>
    <x v="0"/>
    <s v="OT0001"/>
    <x v="30"/>
    <x v="5"/>
    <s v="OT0001|"/>
    <n v="24"/>
    <m/>
    <x v="15"/>
    <s v="RS DQLab"/>
    <x v="1"/>
    <s v=""/>
    <s v=""/>
    <s v=""/>
    <n v="55000"/>
    <n v="1320000"/>
    <s v=""/>
  </r>
  <r>
    <s v="DQ-00790"/>
    <x v="120"/>
    <x v="0"/>
    <s v="OA0006"/>
    <x v="4"/>
    <x v="0"/>
    <s v="OA0006|"/>
    <n v="19"/>
    <m/>
    <x v="15"/>
    <s v="RS DQLab"/>
    <x v="1"/>
    <s v=""/>
    <s v=""/>
    <s v=""/>
    <n v="25322"/>
    <n v="481118"/>
    <s v=""/>
  </r>
  <r>
    <s v="DQ-00791"/>
    <x v="120"/>
    <x v="0"/>
    <s v="OD0007"/>
    <x v="15"/>
    <x v="2"/>
    <s v="OD0007|"/>
    <n v="11"/>
    <m/>
    <x v="15"/>
    <s v="RS DQLab"/>
    <x v="1"/>
    <s v=""/>
    <s v=""/>
    <s v=""/>
    <n v="16100"/>
    <n v="177100"/>
    <s v=""/>
  </r>
  <r>
    <s v="DQ-00792"/>
    <x v="120"/>
    <x v="0"/>
    <s v="OB0006"/>
    <x v="8"/>
    <x v="1"/>
    <s v="OB0006|"/>
    <n v="9"/>
    <m/>
    <x v="15"/>
    <s v="RS DQLab"/>
    <x v="1"/>
    <s v=""/>
    <s v=""/>
    <s v=""/>
    <n v="72500"/>
    <n v="652500"/>
    <s v=""/>
  </r>
  <r>
    <s v="DQ-00793"/>
    <x v="120"/>
    <x v="0"/>
    <s v="OA0003"/>
    <x v="1"/>
    <x v="0"/>
    <s v="OA0003|"/>
    <n v="220"/>
    <m/>
    <x v="15"/>
    <s v="RS DQLab"/>
    <x v="1"/>
    <s v=""/>
    <s v=""/>
    <s v=""/>
    <n v="33000"/>
    <n v="7260000"/>
    <s v=""/>
  </r>
  <r>
    <s v="DQ-00794"/>
    <x v="120"/>
    <x v="0"/>
    <s v="OH0004"/>
    <x v="23"/>
    <x v="3"/>
    <s v="OH0004|"/>
    <n v="113"/>
    <m/>
    <x v="15"/>
    <s v="RS DQLab"/>
    <x v="1"/>
    <s v=""/>
    <s v=""/>
    <s v=""/>
    <n v="7467"/>
    <n v="843771"/>
    <s v=""/>
  </r>
  <r>
    <s v="DQ-00795"/>
    <x v="121"/>
    <x v="0"/>
    <s v="OD0008"/>
    <x v="16"/>
    <x v="2"/>
    <s v="OD0008|"/>
    <n v="44"/>
    <m/>
    <x v="15"/>
    <s v="RS DQLab"/>
    <x v="1"/>
    <s v=""/>
    <s v=""/>
    <s v=""/>
    <n v="50788"/>
    <n v="2234672"/>
    <s v=""/>
  </r>
  <r>
    <s v="DQ-00796"/>
    <x v="121"/>
    <x v="0"/>
    <s v="OA0005"/>
    <x v="3"/>
    <x v="0"/>
    <s v="OA0005|"/>
    <n v="20"/>
    <m/>
    <x v="15"/>
    <s v="RS DQLab"/>
    <x v="1"/>
    <s v=""/>
    <s v=""/>
    <s v=""/>
    <n v="16950"/>
    <n v="339000"/>
    <s v=""/>
  </r>
  <r>
    <s v="DQ-00797"/>
    <x v="121"/>
    <x v="0"/>
    <s v="OH0005"/>
    <x v="24"/>
    <x v="3"/>
    <s v="OH0005|"/>
    <n v="34"/>
    <m/>
    <x v="15"/>
    <s v="RS DQLab"/>
    <x v="1"/>
    <s v=""/>
    <s v=""/>
    <s v=""/>
    <n v="108794"/>
    <n v="3698996"/>
    <s v=""/>
  </r>
  <r>
    <s v="DQ-00798"/>
    <x v="121"/>
    <x v="0"/>
    <s v="OT0001"/>
    <x v="30"/>
    <x v="5"/>
    <s v="OT0001|"/>
    <n v="22"/>
    <m/>
    <x v="15"/>
    <s v="RS DQLab"/>
    <x v="1"/>
    <s v=""/>
    <s v=""/>
    <s v=""/>
    <n v="55000"/>
    <n v="1210000"/>
    <s v=""/>
  </r>
  <r>
    <s v="DQ-00799"/>
    <x v="121"/>
    <x v="0"/>
    <s v="OA0003"/>
    <x v="1"/>
    <x v="0"/>
    <s v="OA0003|DQLab-02"/>
    <n v="2000"/>
    <s v="DQLab-02"/>
    <x v="1"/>
    <m/>
    <x v="0"/>
    <n v="14"/>
    <n v="31350"/>
    <n v="62700000"/>
    <s v=""/>
    <s v=""/>
    <n v="0.5"/>
  </r>
  <r>
    <s v="DQ-00800"/>
    <x v="121"/>
    <x v="0"/>
    <s v="OA0006"/>
    <x v="4"/>
    <x v="0"/>
    <s v="OA0006|DQLab-01"/>
    <n v="1000"/>
    <s v="DQLab-01"/>
    <x v="4"/>
    <m/>
    <x v="0"/>
    <n v="14"/>
    <n v="24562"/>
    <n v="24562000"/>
    <s v=""/>
    <s v=""/>
    <n v="0.2"/>
  </r>
  <r>
    <s v="DQ-00801"/>
    <x v="121"/>
    <x v="0"/>
    <s v="OB0002"/>
    <x v="6"/>
    <x v="1"/>
    <s v="OB0002|DQLab-01"/>
    <n v="3000"/>
    <s v="DQLab-01"/>
    <x v="4"/>
    <m/>
    <x v="0"/>
    <n v="21"/>
    <n v="2713"/>
    <n v="8139000"/>
    <s v=""/>
    <s v=""/>
    <n v="0.33333333333333331"/>
  </r>
  <r>
    <s v="DQ-00802"/>
    <x v="121"/>
    <x v="0"/>
    <s v="OB0006"/>
    <x v="8"/>
    <x v="1"/>
    <s v="OB0006|DQLab-12"/>
    <n v="2000"/>
    <s v="DQLab-12"/>
    <x v="7"/>
    <m/>
    <x v="0"/>
    <n v="28"/>
    <n v="71775"/>
    <n v="143550000"/>
    <s v=""/>
    <s v=""/>
    <n v="0.2"/>
  </r>
  <r>
    <s v="DQ-00803"/>
    <x v="121"/>
    <x v="0"/>
    <s v="OD0008"/>
    <x v="16"/>
    <x v="2"/>
    <s v="OD0008|DQLab-09"/>
    <n v="2000"/>
    <s v="DQLab-09"/>
    <x v="11"/>
    <m/>
    <x v="0"/>
    <n v="7"/>
    <n v="52820"/>
    <n v="105640000"/>
    <s v=""/>
    <s v=""/>
    <n v="0.2"/>
  </r>
  <r>
    <s v="DQ-00804"/>
    <x v="121"/>
    <x v="0"/>
    <s v="OD0009"/>
    <x v="17"/>
    <x v="2"/>
    <s v="OD0009|DQLab-11"/>
    <n v="1000"/>
    <s v="DQLab-11"/>
    <x v="14"/>
    <m/>
    <x v="0"/>
    <n v="21"/>
    <n v="1552"/>
    <n v="1552000"/>
    <s v=""/>
    <s v=""/>
    <n v="0.5"/>
  </r>
  <r>
    <s v="DQ-00805"/>
    <x v="121"/>
    <x v="0"/>
    <s v="OH0005"/>
    <x v="24"/>
    <x v="3"/>
    <s v="OH0005|DQLab-09"/>
    <n v="1000"/>
    <s v="DQLab-09"/>
    <x v="11"/>
    <m/>
    <x v="0"/>
    <n v="21"/>
    <n v="107706"/>
    <n v="107706000"/>
    <s v=""/>
    <s v=""/>
    <n v="0.33333333333333331"/>
  </r>
  <r>
    <s v="DQ-00806"/>
    <x v="121"/>
    <x v="0"/>
    <s v="OH0006"/>
    <x v="25"/>
    <x v="3"/>
    <s v="OH0006|DQLab-16"/>
    <n v="1000"/>
    <s v="DQLab-16"/>
    <x v="10"/>
    <m/>
    <x v="0"/>
    <n v="14"/>
    <n v="136791"/>
    <n v="136791000"/>
    <s v=""/>
    <s v=""/>
    <n v="0.2"/>
  </r>
  <r>
    <s v="DQ-00807"/>
    <x v="121"/>
    <x v="0"/>
    <s v="OK0002"/>
    <x v="28"/>
    <x v="4"/>
    <s v="OK0002|DQLab-12"/>
    <n v="2000"/>
    <s v="DQLab-12"/>
    <x v="7"/>
    <m/>
    <x v="0"/>
    <n v="7"/>
    <n v="40232"/>
    <n v="80464000"/>
    <s v=""/>
    <s v=""/>
    <n v="0.25"/>
  </r>
  <r>
    <s v="DQ-00808"/>
    <x v="122"/>
    <x v="0"/>
    <s v="OK0001"/>
    <x v="27"/>
    <x v="4"/>
    <s v="OK0001|"/>
    <n v="15"/>
    <m/>
    <x v="15"/>
    <s v="RS DQLab"/>
    <x v="1"/>
    <s v=""/>
    <s v=""/>
    <s v=""/>
    <n v="6222"/>
    <n v="93330"/>
    <s v=""/>
  </r>
  <r>
    <s v="DQ-00809"/>
    <x v="122"/>
    <x v="0"/>
    <s v="OB0002"/>
    <x v="6"/>
    <x v="1"/>
    <s v="OB0002|"/>
    <n v="26"/>
    <m/>
    <x v="15"/>
    <s v="RS DQLab"/>
    <x v="1"/>
    <s v=""/>
    <s v=""/>
    <s v=""/>
    <n v="2886"/>
    <n v="75036"/>
    <s v=""/>
  </r>
  <r>
    <s v="DQ-00810"/>
    <x v="122"/>
    <x v="0"/>
    <s v="OB0002"/>
    <x v="6"/>
    <x v="1"/>
    <s v="OB0002|"/>
    <n v="52"/>
    <m/>
    <x v="15"/>
    <s v="RS DQLab"/>
    <x v="1"/>
    <s v=""/>
    <s v=""/>
    <s v=""/>
    <n v="2886"/>
    <n v="150072"/>
    <s v=""/>
  </r>
  <r>
    <s v="DQ-00811"/>
    <x v="122"/>
    <x v="0"/>
    <s v="OA0005"/>
    <x v="3"/>
    <x v="0"/>
    <s v="OA0005|"/>
    <n v="55"/>
    <m/>
    <x v="15"/>
    <s v="RS DQLab"/>
    <x v="1"/>
    <s v=""/>
    <s v=""/>
    <s v=""/>
    <n v="16950"/>
    <n v="932250"/>
    <s v=""/>
  </r>
  <r>
    <s v="DQ-00812"/>
    <x v="122"/>
    <x v="0"/>
    <s v="OH0003"/>
    <x v="22"/>
    <x v="3"/>
    <s v="OH0003|"/>
    <n v="9"/>
    <m/>
    <x v="15"/>
    <s v="RS DQLab"/>
    <x v="1"/>
    <s v=""/>
    <s v=""/>
    <s v=""/>
    <n v="5000"/>
    <n v="45000"/>
    <s v=""/>
  </r>
  <r>
    <s v="DQ-00813"/>
    <x v="122"/>
    <x v="0"/>
    <s v="OH0003"/>
    <x v="22"/>
    <x v="3"/>
    <s v="OH0003|"/>
    <n v="4"/>
    <m/>
    <x v="15"/>
    <s v="RS DQLab"/>
    <x v="1"/>
    <s v=""/>
    <s v=""/>
    <s v=""/>
    <n v="5000"/>
    <n v="20000"/>
    <s v=""/>
  </r>
  <r>
    <s v="DQ-00814"/>
    <x v="122"/>
    <x v="0"/>
    <s v="OK0002"/>
    <x v="28"/>
    <x v="4"/>
    <s v="OK0002|"/>
    <n v="58"/>
    <m/>
    <x v="15"/>
    <s v="RS DQLab"/>
    <x v="1"/>
    <s v=""/>
    <s v=""/>
    <s v=""/>
    <n v="42800"/>
    <n v="2482400"/>
    <s v=""/>
  </r>
  <r>
    <s v="DQ-00815"/>
    <x v="123"/>
    <x v="0"/>
    <s v="OB0002"/>
    <x v="6"/>
    <x v="1"/>
    <s v="OB0002|"/>
    <n v="56"/>
    <m/>
    <x v="15"/>
    <s v="RS DQLab"/>
    <x v="1"/>
    <s v=""/>
    <s v=""/>
    <s v=""/>
    <n v="2886"/>
    <n v="161616"/>
    <s v=""/>
  </r>
  <r>
    <s v="DQ-00816"/>
    <x v="123"/>
    <x v="0"/>
    <s v="OA0005"/>
    <x v="3"/>
    <x v="0"/>
    <s v="OA0005|"/>
    <n v="29"/>
    <m/>
    <x v="15"/>
    <s v="RS DQLab"/>
    <x v="1"/>
    <s v=""/>
    <s v=""/>
    <s v=""/>
    <n v="16950"/>
    <n v="491550"/>
    <s v=""/>
  </r>
  <r>
    <s v="DQ-00817"/>
    <x v="123"/>
    <x v="0"/>
    <s v="OA0005"/>
    <x v="3"/>
    <x v="0"/>
    <s v="OA0005|"/>
    <n v="23"/>
    <m/>
    <x v="15"/>
    <s v="RS DQLab"/>
    <x v="1"/>
    <s v=""/>
    <s v=""/>
    <s v=""/>
    <n v="16950"/>
    <n v="389850"/>
    <s v=""/>
  </r>
  <r>
    <s v="DQ-00818"/>
    <x v="123"/>
    <x v="0"/>
    <s v="OH0001"/>
    <x v="20"/>
    <x v="3"/>
    <s v="OH0001|"/>
    <n v="40"/>
    <m/>
    <x v="15"/>
    <s v="RS DQLab"/>
    <x v="1"/>
    <s v=""/>
    <s v=""/>
    <s v=""/>
    <n v="100000"/>
    <n v="4000000"/>
    <s v=""/>
  </r>
  <r>
    <s v="DQ-00819"/>
    <x v="123"/>
    <x v="0"/>
    <s v="OB0007"/>
    <x v="9"/>
    <x v="1"/>
    <s v="OB0007|"/>
    <n v="17"/>
    <m/>
    <x v="15"/>
    <s v="RS DQLab"/>
    <x v="1"/>
    <s v=""/>
    <s v=""/>
    <s v=""/>
    <n v="16155"/>
    <n v="274635"/>
    <s v=""/>
  </r>
  <r>
    <s v="DQ-00820"/>
    <x v="123"/>
    <x v="0"/>
    <s v="OB0008"/>
    <x v="10"/>
    <x v="1"/>
    <s v="OB0008|"/>
    <n v="27"/>
    <m/>
    <x v="15"/>
    <s v="RS DQLab"/>
    <x v="1"/>
    <s v=""/>
    <s v=""/>
    <s v=""/>
    <n v="2460"/>
    <n v="66420"/>
    <s v=""/>
  </r>
  <r>
    <s v="DQ-00821"/>
    <x v="123"/>
    <x v="0"/>
    <s v="OH0002"/>
    <x v="21"/>
    <x v="3"/>
    <s v="OH0002|"/>
    <n v="43"/>
    <m/>
    <x v="15"/>
    <s v="RS DQLab"/>
    <x v="1"/>
    <s v=""/>
    <s v=""/>
    <s v=""/>
    <n v="102000"/>
    <n v="4386000"/>
    <s v=""/>
  </r>
  <r>
    <s v="DQ-00822"/>
    <x v="124"/>
    <x v="0"/>
    <s v="OB0002"/>
    <x v="6"/>
    <x v="1"/>
    <s v="OB0002|"/>
    <n v="38"/>
    <m/>
    <x v="15"/>
    <s v="RS DQLab"/>
    <x v="1"/>
    <s v=""/>
    <s v=""/>
    <s v=""/>
    <n v="2886"/>
    <n v="109668"/>
    <s v=""/>
  </r>
  <r>
    <s v="DQ-00823"/>
    <x v="124"/>
    <x v="0"/>
    <s v="OB0002"/>
    <x v="6"/>
    <x v="1"/>
    <s v="OB0002|"/>
    <n v="27"/>
    <m/>
    <x v="15"/>
    <s v="RS DQLab"/>
    <x v="1"/>
    <s v=""/>
    <s v=""/>
    <s v=""/>
    <n v="2886"/>
    <n v="77922"/>
    <s v=""/>
  </r>
  <r>
    <s v="DQ-00824"/>
    <x v="124"/>
    <x v="0"/>
    <s v="OH0005"/>
    <x v="24"/>
    <x v="3"/>
    <s v="OH0005|"/>
    <n v="38"/>
    <m/>
    <x v="15"/>
    <s v="RS DQLab"/>
    <x v="1"/>
    <s v=""/>
    <s v=""/>
    <s v=""/>
    <n v="108794"/>
    <n v="4134172"/>
    <s v=""/>
  </r>
  <r>
    <s v="DQ-00825"/>
    <x v="124"/>
    <x v="0"/>
    <s v="OT0001"/>
    <x v="30"/>
    <x v="5"/>
    <s v="OT0001|"/>
    <n v="6"/>
    <m/>
    <x v="15"/>
    <s v="RS DQLab"/>
    <x v="1"/>
    <s v=""/>
    <s v=""/>
    <s v=""/>
    <n v="55000"/>
    <n v="330000"/>
    <s v=""/>
  </r>
  <r>
    <s v="DQ-00826"/>
    <x v="124"/>
    <x v="0"/>
    <s v="OD0001"/>
    <x v="11"/>
    <x v="2"/>
    <s v="OD0001|"/>
    <n v="21"/>
    <m/>
    <x v="15"/>
    <s v="RS DQLab"/>
    <x v="1"/>
    <s v=""/>
    <s v=""/>
    <s v=""/>
    <n v="7500"/>
    <n v="157500"/>
    <s v=""/>
  </r>
  <r>
    <s v="DQ-00827"/>
    <x v="125"/>
    <x v="0"/>
    <s v="OB0002"/>
    <x v="6"/>
    <x v="1"/>
    <s v="OB0002|"/>
    <n v="80"/>
    <m/>
    <x v="15"/>
    <s v="RS DQLab"/>
    <x v="1"/>
    <s v=""/>
    <s v=""/>
    <s v=""/>
    <n v="2886"/>
    <n v="230880"/>
    <s v=""/>
  </r>
  <r>
    <s v="DQ-00828"/>
    <x v="125"/>
    <x v="0"/>
    <s v="OB0002"/>
    <x v="6"/>
    <x v="1"/>
    <s v="OB0002|"/>
    <n v="78"/>
    <m/>
    <x v="15"/>
    <s v="RS DQLab"/>
    <x v="1"/>
    <s v=""/>
    <s v=""/>
    <s v=""/>
    <n v="2886"/>
    <n v="225108"/>
    <s v=""/>
  </r>
  <r>
    <s v="DQ-00829"/>
    <x v="125"/>
    <x v="0"/>
    <s v="OD0008"/>
    <x v="16"/>
    <x v="2"/>
    <s v="OD0008|"/>
    <n v="48"/>
    <m/>
    <x v="15"/>
    <s v="RS DQLab"/>
    <x v="1"/>
    <s v=""/>
    <s v=""/>
    <s v=""/>
    <n v="50788"/>
    <n v="2437824"/>
    <s v=""/>
  </r>
  <r>
    <s v="DQ-00830"/>
    <x v="125"/>
    <x v="0"/>
    <s v="OD0008"/>
    <x v="16"/>
    <x v="2"/>
    <s v="OD0008|"/>
    <n v="12"/>
    <m/>
    <x v="15"/>
    <s v="RS DQLab"/>
    <x v="1"/>
    <s v=""/>
    <s v=""/>
    <s v=""/>
    <n v="50788"/>
    <n v="609456"/>
    <s v=""/>
  </r>
  <r>
    <s v="DQ-00831"/>
    <x v="125"/>
    <x v="0"/>
    <s v="OD0009"/>
    <x v="17"/>
    <x v="2"/>
    <s v="OD0009|"/>
    <n v="34"/>
    <m/>
    <x v="15"/>
    <s v="RS DQLab"/>
    <x v="1"/>
    <s v=""/>
    <s v=""/>
    <s v=""/>
    <n v="1600"/>
    <n v="54400"/>
    <s v=""/>
  </r>
  <r>
    <s v="DQ-00832"/>
    <x v="125"/>
    <x v="0"/>
    <s v="OD0011"/>
    <x v="19"/>
    <x v="2"/>
    <s v="OD0011|"/>
    <n v="80"/>
    <m/>
    <x v="15"/>
    <s v="RS DQLab"/>
    <x v="1"/>
    <s v=""/>
    <s v=""/>
    <s v=""/>
    <n v="2560"/>
    <n v="204800"/>
    <s v=""/>
  </r>
  <r>
    <s v="DQ-00833"/>
    <x v="125"/>
    <x v="0"/>
    <s v="OA0003"/>
    <x v="1"/>
    <x v="0"/>
    <s v="OA0003|"/>
    <n v="67"/>
    <m/>
    <x v="15"/>
    <s v="RS DQLab"/>
    <x v="1"/>
    <s v=""/>
    <s v=""/>
    <s v=""/>
    <n v="33000"/>
    <n v="2211000"/>
    <s v=""/>
  </r>
  <r>
    <s v="DQ-00834"/>
    <x v="125"/>
    <x v="0"/>
    <s v="OH0006"/>
    <x v="25"/>
    <x v="3"/>
    <s v="OH0006|"/>
    <n v="213"/>
    <m/>
    <x v="15"/>
    <s v="RS DQLab"/>
    <x v="1"/>
    <s v=""/>
    <s v=""/>
    <s v=""/>
    <n v="143991"/>
    <n v="30670083"/>
    <s v=""/>
  </r>
  <r>
    <s v="DQ-00835"/>
    <x v="126"/>
    <x v="0"/>
    <s v="OB0002"/>
    <x v="6"/>
    <x v="1"/>
    <s v="OB0002|"/>
    <n v="46"/>
    <m/>
    <x v="15"/>
    <s v="RS DQLab"/>
    <x v="1"/>
    <s v=""/>
    <s v=""/>
    <s v=""/>
    <n v="2886"/>
    <n v="132756"/>
    <s v=""/>
  </r>
  <r>
    <s v="DQ-00836"/>
    <x v="126"/>
    <x v="0"/>
    <s v="OD0009"/>
    <x v="17"/>
    <x v="2"/>
    <s v="OD0009|"/>
    <n v="22"/>
    <m/>
    <x v="15"/>
    <s v="RS DQLab"/>
    <x v="1"/>
    <s v=""/>
    <s v=""/>
    <s v=""/>
    <n v="1600"/>
    <n v="35200"/>
    <s v=""/>
  </r>
  <r>
    <s v="DQ-00837"/>
    <x v="126"/>
    <x v="0"/>
    <s v="OT0001"/>
    <x v="30"/>
    <x v="5"/>
    <s v="OT0001|"/>
    <n v="1"/>
    <m/>
    <x v="15"/>
    <s v="RS DQLab"/>
    <x v="1"/>
    <s v=""/>
    <s v=""/>
    <s v=""/>
    <n v="55000"/>
    <n v="55000"/>
    <s v=""/>
  </r>
  <r>
    <s v="DQ-00838"/>
    <x v="126"/>
    <x v="0"/>
    <s v="OH0003"/>
    <x v="22"/>
    <x v="3"/>
    <s v="OH0003|"/>
    <n v="51"/>
    <m/>
    <x v="15"/>
    <s v="RS DQLab"/>
    <x v="1"/>
    <s v=""/>
    <s v=""/>
    <s v=""/>
    <n v="5000"/>
    <n v="255000"/>
    <s v=""/>
  </r>
  <r>
    <s v="DQ-00839"/>
    <x v="126"/>
    <x v="0"/>
    <s v="OD0001"/>
    <x v="11"/>
    <x v="2"/>
    <s v="OD0001|"/>
    <n v="39"/>
    <m/>
    <x v="15"/>
    <s v="RS DQLab"/>
    <x v="1"/>
    <s v=""/>
    <s v=""/>
    <s v=""/>
    <n v="7500"/>
    <n v="292500"/>
    <s v=""/>
  </r>
  <r>
    <s v="DQ-00840"/>
    <x v="127"/>
    <x v="0"/>
    <s v="OH0005"/>
    <x v="24"/>
    <x v="3"/>
    <s v="OH0005|"/>
    <n v="16"/>
    <m/>
    <x v="15"/>
    <s v="RS DQLab"/>
    <x v="1"/>
    <s v=""/>
    <s v=""/>
    <s v=""/>
    <n v="108794"/>
    <n v="1740704"/>
    <s v=""/>
  </r>
  <r>
    <s v="DQ-00841"/>
    <x v="127"/>
    <x v="0"/>
    <s v="OA0006"/>
    <x v="4"/>
    <x v="0"/>
    <s v="OA0006|"/>
    <n v="32"/>
    <m/>
    <x v="15"/>
    <s v="RS DQLab"/>
    <x v="1"/>
    <s v=""/>
    <s v=""/>
    <s v=""/>
    <n v="25322"/>
    <n v="810304"/>
    <s v=""/>
  </r>
  <r>
    <s v="DQ-00842"/>
    <x v="127"/>
    <x v="0"/>
    <s v="OA0004"/>
    <x v="2"/>
    <x v="0"/>
    <s v="OA0004|"/>
    <n v="8"/>
    <m/>
    <x v="15"/>
    <s v="RS DQLab"/>
    <x v="1"/>
    <s v=""/>
    <s v=""/>
    <s v=""/>
    <n v="10000"/>
    <n v="80000"/>
    <s v=""/>
  </r>
  <r>
    <s v="DQ-00843"/>
    <x v="128"/>
    <x v="0"/>
    <s v="OA0005"/>
    <x v="3"/>
    <x v="0"/>
    <s v="OA0005|"/>
    <n v="35"/>
    <m/>
    <x v="15"/>
    <s v="RS DQLab"/>
    <x v="1"/>
    <s v=""/>
    <s v=""/>
    <s v=""/>
    <n v="16950"/>
    <n v="593250"/>
    <s v=""/>
  </r>
  <r>
    <s v="DQ-00844"/>
    <x v="128"/>
    <x v="0"/>
    <s v="OT0001"/>
    <x v="30"/>
    <x v="5"/>
    <s v="OT0001|"/>
    <n v="17"/>
    <m/>
    <x v="15"/>
    <s v="RS DQLab"/>
    <x v="1"/>
    <s v=""/>
    <s v=""/>
    <s v=""/>
    <n v="55000"/>
    <n v="935000"/>
    <s v=""/>
  </r>
  <r>
    <s v="DQ-00845"/>
    <x v="128"/>
    <x v="0"/>
    <s v="OD0007"/>
    <x v="15"/>
    <x v="2"/>
    <s v="OD0007|"/>
    <n v="50"/>
    <m/>
    <x v="15"/>
    <s v="RS DQLab"/>
    <x v="1"/>
    <s v=""/>
    <s v=""/>
    <s v=""/>
    <n v="16100"/>
    <n v="805000"/>
    <s v=""/>
  </r>
  <r>
    <s v="DQ-00846"/>
    <x v="128"/>
    <x v="0"/>
    <s v="OH0001"/>
    <x v="20"/>
    <x v="3"/>
    <s v="OH0001|"/>
    <n v="45"/>
    <m/>
    <x v="15"/>
    <s v="RS DQLab"/>
    <x v="1"/>
    <s v=""/>
    <s v=""/>
    <s v=""/>
    <n v="100000"/>
    <n v="4500000"/>
    <s v=""/>
  </r>
  <r>
    <s v="DQ-00847"/>
    <x v="128"/>
    <x v="0"/>
    <s v="OH0001"/>
    <x v="20"/>
    <x v="3"/>
    <s v="OH0001|"/>
    <n v="17"/>
    <m/>
    <x v="15"/>
    <s v="RS DQLab"/>
    <x v="1"/>
    <s v=""/>
    <s v=""/>
    <s v=""/>
    <n v="100000"/>
    <n v="1700000"/>
    <s v=""/>
  </r>
  <r>
    <s v="DQ-00848"/>
    <x v="128"/>
    <x v="0"/>
    <s v="OD0005"/>
    <x v="13"/>
    <x v="2"/>
    <s v="OD0005|"/>
    <n v="0"/>
    <m/>
    <x v="15"/>
    <s v="RS DQLab"/>
    <x v="1"/>
    <s v=""/>
    <s v=""/>
    <s v=""/>
    <n v="25000"/>
    <n v="0"/>
    <s v=""/>
  </r>
  <r>
    <s v="DQ-00849"/>
    <x v="128"/>
    <x v="0"/>
    <s v="OD0005"/>
    <x v="13"/>
    <x v="2"/>
    <s v="OD0005|"/>
    <n v="24"/>
    <m/>
    <x v="15"/>
    <s v="RS DQLab"/>
    <x v="1"/>
    <s v=""/>
    <s v=""/>
    <s v=""/>
    <n v="25000"/>
    <n v="600000"/>
    <s v=""/>
  </r>
  <r>
    <s v="DQ-00850"/>
    <x v="129"/>
    <x v="0"/>
    <s v="OB0002"/>
    <x v="6"/>
    <x v="1"/>
    <s v="OB0002|"/>
    <n v="28"/>
    <m/>
    <x v="15"/>
    <s v="RS DQLab"/>
    <x v="1"/>
    <s v=""/>
    <s v=""/>
    <s v=""/>
    <n v="2886"/>
    <n v="80808"/>
    <s v=""/>
  </r>
  <r>
    <s v="DQ-00851"/>
    <x v="129"/>
    <x v="0"/>
    <s v="OB0002"/>
    <x v="6"/>
    <x v="1"/>
    <s v="OB0002|"/>
    <n v="35"/>
    <m/>
    <x v="15"/>
    <s v="RS DQLab"/>
    <x v="1"/>
    <s v=""/>
    <s v=""/>
    <s v=""/>
    <n v="2886"/>
    <n v="101010"/>
    <s v=""/>
  </r>
  <r>
    <s v="DQ-00852"/>
    <x v="129"/>
    <x v="0"/>
    <s v="OD0009"/>
    <x v="17"/>
    <x v="2"/>
    <s v="OD0009|"/>
    <n v="1"/>
    <m/>
    <x v="15"/>
    <s v="RS DQLab"/>
    <x v="1"/>
    <s v=""/>
    <s v=""/>
    <s v=""/>
    <n v="1600"/>
    <n v="1600"/>
    <s v=""/>
  </r>
  <r>
    <s v="DQ-00853"/>
    <x v="129"/>
    <x v="0"/>
    <s v="OD0009"/>
    <x v="17"/>
    <x v="2"/>
    <s v="OD0009|"/>
    <n v="41"/>
    <m/>
    <x v="15"/>
    <s v="RS DQLab"/>
    <x v="1"/>
    <s v=""/>
    <s v=""/>
    <s v=""/>
    <n v="1600"/>
    <n v="65600"/>
    <s v=""/>
  </r>
  <r>
    <s v="DQ-00854"/>
    <x v="129"/>
    <x v="0"/>
    <s v="OD0001"/>
    <x v="11"/>
    <x v="2"/>
    <s v="OD0001|"/>
    <n v="30"/>
    <m/>
    <x v="15"/>
    <s v="RS DQLab"/>
    <x v="1"/>
    <s v=""/>
    <s v=""/>
    <s v=""/>
    <n v="7500"/>
    <n v="225000"/>
    <s v=""/>
  </r>
  <r>
    <s v="DQ-00855"/>
    <x v="129"/>
    <x v="0"/>
    <s v="OB0007"/>
    <x v="9"/>
    <x v="1"/>
    <s v="OB0007|"/>
    <n v="14"/>
    <m/>
    <x v="15"/>
    <s v="RS DQLab"/>
    <x v="1"/>
    <s v=""/>
    <s v=""/>
    <s v=""/>
    <n v="16155"/>
    <n v="226170"/>
    <s v=""/>
  </r>
  <r>
    <s v="DQ-00856"/>
    <x v="129"/>
    <x v="0"/>
    <s v="OB0001"/>
    <x v="5"/>
    <x v="1"/>
    <s v="OB0001|"/>
    <n v="12"/>
    <m/>
    <x v="15"/>
    <s v="RS DQLab"/>
    <x v="1"/>
    <s v=""/>
    <s v=""/>
    <s v=""/>
    <n v="2324"/>
    <n v="27888"/>
    <s v=""/>
  </r>
  <r>
    <s v="DQ-00857"/>
    <x v="129"/>
    <x v="0"/>
    <s v="OD0005"/>
    <x v="13"/>
    <x v="2"/>
    <s v="OD0005|"/>
    <n v="24"/>
    <m/>
    <x v="15"/>
    <s v="RS DQLab"/>
    <x v="1"/>
    <s v=""/>
    <s v=""/>
    <s v=""/>
    <n v="25000"/>
    <n v="600000"/>
    <s v=""/>
  </r>
  <r>
    <s v="DQ-00858"/>
    <x v="130"/>
    <x v="0"/>
    <s v="OB0002"/>
    <x v="6"/>
    <x v="1"/>
    <s v="OB0002|"/>
    <n v="62"/>
    <m/>
    <x v="15"/>
    <s v="RS DQLab"/>
    <x v="1"/>
    <s v=""/>
    <s v=""/>
    <s v=""/>
    <n v="2886"/>
    <n v="178932"/>
    <s v=""/>
  </r>
  <r>
    <s v="DQ-00859"/>
    <x v="130"/>
    <x v="0"/>
    <s v="OH0005"/>
    <x v="24"/>
    <x v="3"/>
    <s v="OH0005|"/>
    <n v="4"/>
    <m/>
    <x v="15"/>
    <s v="RS DQLab"/>
    <x v="1"/>
    <s v=""/>
    <s v=""/>
    <s v=""/>
    <n v="108794"/>
    <n v="435176"/>
    <s v=""/>
  </r>
  <r>
    <s v="DQ-00860"/>
    <x v="130"/>
    <x v="0"/>
    <s v="OD0009"/>
    <x v="17"/>
    <x v="2"/>
    <s v="OD0009|"/>
    <n v="15"/>
    <m/>
    <x v="15"/>
    <s v="RS DQLab"/>
    <x v="1"/>
    <s v=""/>
    <s v=""/>
    <s v=""/>
    <n v="1600"/>
    <n v="24000"/>
    <s v=""/>
  </r>
  <r>
    <s v="DQ-00861"/>
    <x v="130"/>
    <x v="0"/>
    <s v="OH0003"/>
    <x v="22"/>
    <x v="3"/>
    <s v="OH0003|"/>
    <n v="31"/>
    <m/>
    <x v="15"/>
    <s v="RS DQLab"/>
    <x v="1"/>
    <s v=""/>
    <s v=""/>
    <s v=""/>
    <n v="5000"/>
    <n v="155000"/>
    <s v=""/>
  </r>
  <r>
    <s v="DQ-00862"/>
    <x v="130"/>
    <x v="0"/>
    <s v="OA0006"/>
    <x v="4"/>
    <x v="0"/>
    <s v="OA0006|"/>
    <n v="5"/>
    <m/>
    <x v="15"/>
    <s v="RS DQLab"/>
    <x v="1"/>
    <s v=""/>
    <s v=""/>
    <s v=""/>
    <n v="25322"/>
    <n v="126610"/>
    <s v=""/>
  </r>
  <r>
    <s v="DQ-00863"/>
    <x v="130"/>
    <x v="0"/>
    <s v="OB0006"/>
    <x v="8"/>
    <x v="1"/>
    <s v="OB0006|"/>
    <n v="44"/>
    <m/>
    <x v="15"/>
    <s v="RS DQLab"/>
    <x v="1"/>
    <s v=""/>
    <s v=""/>
    <s v=""/>
    <n v="72500"/>
    <n v="3190000"/>
    <s v=""/>
  </r>
  <r>
    <s v="DQ-00864"/>
    <x v="131"/>
    <x v="0"/>
    <s v="OD0008"/>
    <x v="16"/>
    <x v="2"/>
    <s v="OD0008|"/>
    <n v="84"/>
    <m/>
    <x v="15"/>
    <s v="RS DQLab"/>
    <x v="1"/>
    <s v=""/>
    <s v=""/>
    <s v=""/>
    <n v="50788"/>
    <n v="4266192"/>
    <s v=""/>
  </r>
  <r>
    <s v="DQ-00865"/>
    <x v="131"/>
    <x v="0"/>
    <s v="OA0005"/>
    <x v="3"/>
    <x v="0"/>
    <s v="OA0005|"/>
    <n v="9"/>
    <m/>
    <x v="15"/>
    <s v="RS DQLab"/>
    <x v="1"/>
    <s v=""/>
    <s v=""/>
    <s v=""/>
    <n v="16950"/>
    <n v="152550"/>
    <s v=""/>
  </r>
  <r>
    <s v="DQ-00866"/>
    <x v="131"/>
    <x v="0"/>
    <s v="OD0009"/>
    <x v="17"/>
    <x v="2"/>
    <s v="OD0009|"/>
    <n v="35"/>
    <m/>
    <x v="15"/>
    <s v="RS DQLab"/>
    <x v="1"/>
    <s v=""/>
    <s v=""/>
    <s v=""/>
    <n v="1600"/>
    <n v="56000"/>
    <s v=""/>
  </r>
  <r>
    <s v="DQ-00867"/>
    <x v="131"/>
    <x v="0"/>
    <s v="OB0006"/>
    <x v="8"/>
    <x v="1"/>
    <s v="OB0006|"/>
    <n v="168"/>
    <m/>
    <x v="15"/>
    <s v="RS DQLab"/>
    <x v="1"/>
    <s v=""/>
    <s v=""/>
    <s v=""/>
    <n v="72500"/>
    <n v="12180000"/>
    <s v=""/>
  </r>
  <r>
    <s v="DQ-00868"/>
    <x v="131"/>
    <x v="0"/>
    <s v="OD0011"/>
    <x v="19"/>
    <x v="2"/>
    <s v="OD0011|"/>
    <n v="231"/>
    <m/>
    <x v="15"/>
    <s v="RS DQLab"/>
    <x v="1"/>
    <s v=""/>
    <s v=""/>
    <s v=""/>
    <n v="2560"/>
    <n v="591360"/>
    <s v=""/>
  </r>
  <r>
    <s v="DQ-00869"/>
    <x v="131"/>
    <x v="0"/>
    <s v="OA0004"/>
    <x v="2"/>
    <x v="0"/>
    <s v="OA0004|"/>
    <n v="14"/>
    <m/>
    <x v="15"/>
    <s v="RS DQLab"/>
    <x v="1"/>
    <s v=""/>
    <s v=""/>
    <s v=""/>
    <n v="10000"/>
    <n v="140000"/>
    <s v=""/>
  </r>
  <r>
    <s v="DQ-00870"/>
    <x v="131"/>
    <x v="0"/>
    <s v="OA0003"/>
    <x v="1"/>
    <x v="0"/>
    <s v="OA0003|"/>
    <n v="28"/>
    <m/>
    <x v="15"/>
    <s v="RS DQLab"/>
    <x v="1"/>
    <s v=""/>
    <s v=""/>
    <s v=""/>
    <n v="33000"/>
    <n v="924000"/>
    <s v=""/>
  </r>
  <r>
    <s v="DQ-00871"/>
    <x v="131"/>
    <x v="0"/>
    <s v="OB0008"/>
    <x v="10"/>
    <x v="1"/>
    <s v="OB0008|"/>
    <n v="50"/>
    <m/>
    <x v="15"/>
    <s v="RS DQLab"/>
    <x v="1"/>
    <s v=""/>
    <s v=""/>
    <s v=""/>
    <n v="2460"/>
    <n v="123000"/>
    <s v=""/>
  </r>
  <r>
    <s v="DQ-00872"/>
    <x v="132"/>
    <x v="0"/>
    <s v="OH0005"/>
    <x v="24"/>
    <x v="3"/>
    <s v="OH0005|"/>
    <n v="39"/>
    <m/>
    <x v="15"/>
    <s v="RS DQLab"/>
    <x v="1"/>
    <s v=""/>
    <s v=""/>
    <s v=""/>
    <n v="108794"/>
    <n v="4242966"/>
    <s v=""/>
  </r>
  <r>
    <s v="DQ-00873"/>
    <x v="132"/>
    <x v="0"/>
    <s v="OH0005"/>
    <x v="24"/>
    <x v="3"/>
    <s v="OH0005|"/>
    <n v="15"/>
    <m/>
    <x v="15"/>
    <s v="RS DQLab"/>
    <x v="1"/>
    <s v=""/>
    <s v=""/>
    <s v=""/>
    <n v="108794"/>
    <n v="1631910"/>
    <s v=""/>
  </r>
  <r>
    <s v="DQ-00874"/>
    <x v="132"/>
    <x v="0"/>
    <s v="OH0003"/>
    <x v="22"/>
    <x v="3"/>
    <s v="OH0003|"/>
    <n v="15"/>
    <m/>
    <x v="15"/>
    <s v="RS DQLab"/>
    <x v="1"/>
    <s v=""/>
    <s v=""/>
    <s v=""/>
    <n v="5000"/>
    <n v="75000"/>
    <s v=""/>
  </r>
  <r>
    <s v="DQ-00875"/>
    <x v="132"/>
    <x v="0"/>
    <s v="OB0006"/>
    <x v="8"/>
    <x v="1"/>
    <s v="OB0006|"/>
    <n v="5"/>
    <m/>
    <x v="15"/>
    <s v="RS DQLab"/>
    <x v="1"/>
    <s v=""/>
    <s v=""/>
    <s v=""/>
    <n v="72500"/>
    <n v="362500"/>
    <s v=""/>
  </r>
  <r>
    <s v="DQ-00876"/>
    <x v="132"/>
    <x v="0"/>
    <s v="OH0001"/>
    <x v="20"/>
    <x v="3"/>
    <s v="OH0001|"/>
    <n v="187"/>
    <m/>
    <x v="15"/>
    <s v="RS DQLab"/>
    <x v="1"/>
    <s v=""/>
    <s v=""/>
    <s v=""/>
    <n v="100000"/>
    <n v="18700000"/>
    <s v=""/>
  </r>
  <r>
    <s v="DQ-00877"/>
    <x v="132"/>
    <x v="0"/>
    <s v="OA0004"/>
    <x v="2"/>
    <x v="0"/>
    <s v="OA0004|"/>
    <n v="43"/>
    <m/>
    <x v="15"/>
    <s v="RS DQLab"/>
    <x v="1"/>
    <s v=""/>
    <s v=""/>
    <s v=""/>
    <n v="10000"/>
    <n v="430000"/>
    <s v=""/>
  </r>
  <r>
    <s v="DQ-00878"/>
    <x v="132"/>
    <x v="0"/>
    <s v="OB0001"/>
    <x v="5"/>
    <x v="1"/>
    <s v="OB0001|"/>
    <n v="53"/>
    <m/>
    <x v="15"/>
    <s v="RS DQLab"/>
    <x v="1"/>
    <s v=""/>
    <s v=""/>
    <s v=""/>
    <n v="2324"/>
    <n v="123172"/>
    <s v=""/>
  </r>
  <r>
    <s v="DQ-00879"/>
    <x v="132"/>
    <x v="0"/>
    <s v="OH0006"/>
    <x v="25"/>
    <x v="3"/>
    <s v="OH0006|"/>
    <n v="74"/>
    <m/>
    <x v="15"/>
    <s v="RS DQLab"/>
    <x v="1"/>
    <s v=""/>
    <s v=""/>
    <s v=""/>
    <n v="143991"/>
    <n v="10655334"/>
    <s v=""/>
  </r>
  <r>
    <s v="DQ-00880"/>
    <x v="133"/>
    <x v="0"/>
    <s v="OB0002"/>
    <x v="6"/>
    <x v="1"/>
    <s v="OB0002|"/>
    <n v="15"/>
    <m/>
    <x v="15"/>
    <s v="RS DQLab"/>
    <x v="1"/>
    <s v=""/>
    <s v=""/>
    <s v=""/>
    <n v="2886"/>
    <n v="43290"/>
    <s v=""/>
  </r>
  <r>
    <s v="DQ-00881"/>
    <x v="133"/>
    <x v="0"/>
    <s v="OB0002"/>
    <x v="6"/>
    <x v="1"/>
    <s v="OB0002|"/>
    <n v="73"/>
    <m/>
    <x v="15"/>
    <m/>
    <x v="1"/>
    <s v=""/>
    <s v=""/>
    <s v=""/>
    <n v="2886"/>
    <n v="210678"/>
    <s v=""/>
  </r>
  <r>
    <s v="DQ-00882"/>
    <x v="133"/>
    <x v="0"/>
    <s v="OB0002"/>
    <x v="6"/>
    <x v="1"/>
    <s v="OB0002|"/>
    <n v="59"/>
    <m/>
    <x v="15"/>
    <m/>
    <x v="1"/>
    <s v=""/>
    <s v=""/>
    <s v=""/>
    <n v="2886"/>
    <n v="170274"/>
    <s v=""/>
  </r>
  <r>
    <s v="DQ-00883"/>
    <x v="133"/>
    <x v="0"/>
    <s v="OT0001"/>
    <x v="30"/>
    <x v="5"/>
    <s v="OT0001|"/>
    <n v="12"/>
    <m/>
    <x v="15"/>
    <m/>
    <x v="1"/>
    <s v=""/>
    <s v=""/>
    <s v=""/>
    <n v="55000"/>
    <n v="660000"/>
    <s v=""/>
  </r>
  <r>
    <s v="DQ-00884"/>
    <x v="133"/>
    <x v="0"/>
    <s v="OD0001"/>
    <x v="11"/>
    <x v="2"/>
    <s v="OD0001|"/>
    <n v="1"/>
    <m/>
    <x v="15"/>
    <m/>
    <x v="1"/>
    <s v=""/>
    <s v=""/>
    <s v=""/>
    <n v="7500"/>
    <n v="7500"/>
    <s v=""/>
  </r>
  <r>
    <s v="DQ-00885"/>
    <x v="133"/>
    <x v="0"/>
    <s v="OA0004"/>
    <x v="2"/>
    <x v="0"/>
    <s v="OA0004|"/>
    <n v="10"/>
    <m/>
    <x v="15"/>
    <m/>
    <x v="1"/>
    <s v=""/>
    <s v=""/>
    <s v=""/>
    <n v="10000"/>
    <n v="100000"/>
    <s v=""/>
  </r>
  <r>
    <s v="DQ-00886"/>
    <x v="133"/>
    <x v="0"/>
    <s v="OA0004"/>
    <x v="2"/>
    <x v="0"/>
    <s v="OA0004|"/>
    <n v="158"/>
    <m/>
    <x v="15"/>
    <m/>
    <x v="1"/>
    <s v=""/>
    <s v=""/>
    <s v=""/>
    <n v="10000"/>
    <n v="1580000"/>
    <s v=""/>
  </r>
  <r>
    <s v="DQ-00887"/>
    <x v="134"/>
    <x v="0"/>
    <s v="OK0001"/>
    <x v="27"/>
    <x v="4"/>
    <s v="OK0001|"/>
    <n v="28"/>
    <m/>
    <x v="15"/>
    <m/>
    <x v="1"/>
    <s v=""/>
    <s v=""/>
    <s v=""/>
    <n v="6222"/>
    <n v="174216"/>
    <s v=""/>
  </r>
  <r>
    <s v="DQ-00888"/>
    <x v="134"/>
    <x v="0"/>
    <s v="OD0008"/>
    <x v="16"/>
    <x v="2"/>
    <s v="OD0008|"/>
    <n v="33"/>
    <m/>
    <x v="15"/>
    <m/>
    <x v="1"/>
    <s v=""/>
    <s v=""/>
    <s v=""/>
    <n v="50788"/>
    <n v="1676004"/>
    <s v=""/>
  </r>
  <r>
    <s v="DQ-00889"/>
    <x v="134"/>
    <x v="0"/>
    <s v="OA0005"/>
    <x v="3"/>
    <x v="0"/>
    <s v="OA0005|"/>
    <n v="9"/>
    <m/>
    <x v="15"/>
    <m/>
    <x v="1"/>
    <s v=""/>
    <s v=""/>
    <s v=""/>
    <n v="16950"/>
    <n v="152550"/>
    <s v=""/>
  </r>
  <r>
    <s v="DQ-00890"/>
    <x v="134"/>
    <x v="0"/>
    <s v="OT0001"/>
    <x v="30"/>
    <x v="5"/>
    <s v="OT0001|"/>
    <n v="10"/>
    <m/>
    <x v="15"/>
    <s v="RS DQLab"/>
    <x v="1"/>
    <s v=""/>
    <s v=""/>
    <s v=""/>
    <n v="55000"/>
    <n v="550000"/>
    <s v=""/>
  </r>
  <r>
    <s v="DQ-00891"/>
    <x v="134"/>
    <x v="0"/>
    <s v="OD0011"/>
    <x v="19"/>
    <x v="2"/>
    <s v="OD0011|"/>
    <n v="12"/>
    <m/>
    <x v="15"/>
    <s v="RS DQLab"/>
    <x v="1"/>
    <s v=""/>
    <s v=""/>
    <s v=""/>
    <n v="2560"/>
    <n v="30720"/>
    <s v=""/>
  </r>
  <r>
    <s v="DQ-00892"/>
    <x v="134"/>
    <x v="0"/>
    <s v="OA0004"/>
    <x v="2"/>
    <x v="0"/>
    <s v="OA0004|"/>
    <n v="5"/>
    <m/>
    <x v="15"/>
    <s v="RS DQLab"/>
    <x v="1"/>
    <s v=""/>
    <s v=""/>
    <s v=""/>
    <n v="10000"/>
    <n v="50000"/>
    <s v=""/>
  </r>
  <r>
    <s v="DQ-00893"/>
    <x v="134"/>
    <x v="0"/>
    <s v="OB0001"/>
    <x v="5"/>
    <x v="1"/>
    <s v="OB0001|"/>
    <n v="11"/>
    <m/>
    <x v="15"/>
    <s v="RS DQLab"/>
    <x v="1"/>
    <s v=""/>
    <s v=""/>
    <s v=""/>
    <n v="2324"/>
    <n v="25564"/>
    <s v=""/>
  </r>
  <r>
    <s v="DQ-00894"/>
    <x v="135"/>
    <x v="0"/>
    <s v="OB0002"/>
    <x v="6"/>
    <x v="1"/>
    <s v="OB0002|"/>
    <n v="19"/>
    <m/>
    <x v="15"/>
    <s v="RS DQLab"/>
    <x v="1"/>
    <s v=""/>
    <s v=""/>
    <s v=""/>
    <n v="2886"/>
    <n v="54834"/>
    <s v=""/>
  </r>
  <r>
    <s v="DQ-00895"/>
    <x v="135"/>
    <x v="0"/>
    <s v="OB0002"/>
    <x v="6"/>
    <x v="1"/>
    <s v="OB0002|"/>
    <n v="45"/>
    <m/>
    <x v="15"/>
    <s v="RS DQLab"/>
    <x v="1"/>
    <s v=""/>
    <s v=""/>
    <s v=""/>
    <n v="2886"/>
    <n v="129870"/>
    <s v=""/>
  </r>
  <r>
    <s v="DQ-00896"/>
    <x v="135"/>
    <x v="0"/>
    <s v="OD0008"/>
    <x v="16"/>
    <x v="2"/>
    <s v="OD0008|"/>
    <n v="75"/>
    <m/>
    <x v="15"/>
    <s v="RS DQLab"/>
    <x v="1"/>
    <s v=""/>
    <s v=""/>
    <s v=""/>
    <n v="50788"/>
    <n v="3809100"/>
    <s v=""/>
  </r>
  <r>
    <s v="DQ-00897"/>
    <x v="135"/>
    <x v="0"/>
    <s v="OH0005"/>
    <x v="24"/>
    <x v="3"/>
    <s v="OH0005|"/>
    <n v="6"/>
    <m/>
    <x v="15"/>
    <s v="RS DQLab"/>
    <x v="1"/>
    <s v=""/>
    <s v=""/>
    <s v=""/>
    <n v="108794"/>
    <n v="652764"/>
    <s v=""/>
  </r>
  <r>
    <s v="DQ-00898"/>
    <x v="135"/>
    <x v="0"/>
    <s v="OT0001"/>
    <x v="30"/>
    <x v="5"/>
    <s v="OT0001|"/>
    <n v="39"/>
    <m/>
    <x v="15"/>
    <s v="RS DQLab"/>
    <x v="1"/>
    <s v=""/>
    <s v=""/>
    <s v=""/>
    <n v="55000"/>
    <n v="2145000"/>
    <s v=""/>
  </r>
  <r>
    <s v="DQ-00899"/>
    <x v="135"/>
    <x v="0"/>
    <s v="OA0006"/>
    <x v="4"/>
    <x v="0"/>
    <s v="OA0006|"/>
    <n v="5"/>
    <m/>
    <x v="15"/>
    <s v="RS DQLab"/>
    <x v="1"/>
    <s v=""/>
    <s v=""/>
    <s v=""/>
    <n v="25322"/>
    <n v="126610"/>
    <s v=""/>
  </r>
  <r>
    <s v="DQ-00900"/>
    <x v="135"/>
    <x v="0"/>
    <s v="OB0006"/>
    <x v="8"/>
    <x v="1"/>
    <s v="OB0006|"/>
    <n v="13"/>
    <m/>
    <x v="15"/>
    <s v="RS DQLab"/>
    <x v="1"/>
    <s v=""/>
    <s v=""/>
    <s v=""/>
    <n v="72500"/>
    <n v="942500"/>
    <s v=""/>
  </r>
  <r>
    <s v="DQ-00901"/>
    <x v="135"/>
    <x v="0"/>
    <s v="OD0001"/>
    <x v="11"/>
    <x v="2"/>
    <s v="OD0001|"/>
    <n v="2747"/>
    <m/>
    <x v="15"/>
    <s v="RS DQLab"/>
    <x v="1"/>
    <s v=""/>
    <s v=""/>
    <s v=""/>
    <n v="7500"/>
    <n v="20602500"/>
    <s v=""/>
  </r>
  <r>
    <s v="DQ-00902"/>
    <x v="135"/>
    <x v="0"/>
    <s v="OA0004"/>
    <x v="2"/>
    <x v="0"/>
    <s v="OA0004|"/>
    <n v="17"/>
    <m/>
    <x v="15"/>
    <s v="RS DQLab"/>
    <x v="1"/>
    <s v=""/>
    <s v=""/>
    <s v=""/>
    <n v="10000"/>
    <n v="170000"/>
    <s v=""/>
  </r>
  <r>
    <s v="DQ-00903"/>
    <x v="135"/>
    <x v="0"/>
    <s v="OB0007"/>
    <x v="9"/>
    <x v="1"/>
    <s v="OB0007|"/>
    <n v="57"/>
    <m/>
    <x v="15"/>
    <s v="RS DQLab"/>
    <x v="1"/>
    <s v=""/>
    <s v=""/>
    <s v=""/>
    <n v="16155"/>
    <n v="920835"/>
    <s v=""/>
  </r>
  <r>
    <s v="DQ-00904"/>
    <x v="135"/>
    <x v="0"/>
    <s v="OH0004"/>
    <x v="23"/>
    <x v="3"/>
    <s v="OH0004|"/>
    <n v="28"/>
    <m/>
    <x v="15"/>
    <s v="RS DQLab"/>
    <x v="1"/>
    <s v=""/>
    <s v=""/>
    <s v=""/>
    <n v="7467"/>
    <n v="209076"/>
    <s v=""/>
  </r>
  <r>
    <s v="DQ-00905"/>
    <x v="136"/>
    <x v="0"/>
    <s v="OB0002"/>
    <x v="6"/>
    <x v="1"/>
    <s v="OB0002|"/>
    <n v="3"/>
    <m/>
    <x v="15"/>
    <s v="RS DQLab"/>
    <x v="1"/>
    <s v=""/>
    <s v=""/>
    <s v=""/>
    <n v="2886"/>
    <n v="8658"/>
    <s v=""/>
  </r>
  <r>
    <s v="DQ-00906"/>
    <x v="136"/>
    <x v="0"/>
    <s v="OB0002"/>
    <x v="6"/>
    <x v="1"/>
    <s v="OB0002|"/>
    <n v="78"/>
    <m/>
    <x v="15"/>
    <s v="RS DQLab"/>
    <x v="1"/>
    <s v=""/>
    <s v=""/>
    <s v=""/>
    <n v="2886"/>
    <n v="225108"/>
    <s v=""/>
  </r>
  <r>
    <s v="DQ-00907"/>
    <x v="136"/>
    <x v="0"/>
    <s v="OA0005"/>
    <x v="3"/>
    <x v="0"/>
    <s v="OA0005|"/>
    <n v="47"/>
    <m/>
    <x v="15"/>
    <s v="RS DQLab"/>
    <x v="1"/>
    <s v=""/>
    <s v=""/>
    <s v=""/>
    <n v="16950"/>
    <n v="796650"/>
    <s v=""/>
  </r>
  <r>
    <s v="DQ-00908"/>
    <x v="136"/>
    <x v="0"/>
    <s v="OD0009"/>
    <x v="17"/>
    <x v="2"/>
    <s v="OD0009|"/>
    <n v="7"/>
    <m/>
    <x v="15"/>
    <s v="RS DQLab"/>
    <x v="1"/>
    <s v=""/>
    <s v=""/>
    <s v=""/>
    <n v="1600"/>
    <n v="11200"/>
    <s v=""/>
  </r>
  <r>
    <s v="DQ-00909"/>
    <x v="136"/>
    <x v="0"/>
    <s v="OD0007"/>
    <x v="15"/>
    <x v="2"/>
    <s v="OD0007|"/>
    <n v="19"/>
    <m/>
    <x v="15"/>
    <s v="RS DQLab"/>
    <x v="1"/>
    <s v=""/>
    <s v=""/>
    <s v=""/>
    <n v="16100"/>
    <n v="305900"/>
    <s v=""/>
  </r>
  <r>
    <s v="DQ-00910"/>
    <x v="136"/>
    <x v="0"/>
    <s v="OD0001"/>
    <x v="11"/>
    <x v="2"/>
    <s v="OD0001|"/>
    <n v="578"/>
    <m/>
    <x v="15"/>
    <s v="RS DQLab"/>
    <x v="1"/>
    <s v=""/>
    <s v=""/>
    <s v=""/>
    <n v="7500"/>
    <n v="4335000"/>
    <s v=""/>
  </r>
  <r>
    <s v="DQ-00911"/>
    <x v="136"/>
    <x v="0"/>
    <s v="OA0004"/>
    <x v="2"/>
    <x v="0"/>
    <s v="OA0004|"/>
    <n v="5"/>
    <m/>
    <x v="15"/>
    <s v="RS DQLab"/>
    <x v="1"/>
    <s v=""/>
    <s v=""/>
    <s v=""/>
    <n v="10000"/>
    <n v="50000"/>
    <s v=""/>
  </r>
  <r>
    <s v="DQ-00912"/>
    <x v="136"/>
    <x v="0"/>
    <s v="OA0001"/>
    <x v="0"/>
    <x v="0"/>
    <s v="OA0001|"/>
    <n v="68"/>
    <m/>
    <x v="15"/>
    <s v="RS DQLab"/>
    <x v="1"/>
    <s v=""/>
    <s v=""/>
    <s v=""/>
    <n v="18611"/>
    <n v="1265548"/>
    <s v=""/>
  </r>
  <r>
    <s v="DQ-00913"/>
    <x v="137"/>
    <x v="0"/>
    <s v="OB0009"/>
    <x v="31"/>
    <x v="1"/>
    <s v="OB0009|"/>
    <n v="32"/>
    <m/>
    <x v="15"/>
    <s v="RS DQLab"/>
    <x v="1"/>
    <s v=""/>
    <s v=""/>
    <s v=""/>
    <n v="13600"/>
    <n v="435200"/>
    <s v=""/>
  </r>
  <r>
    <s v="DQ-00914"/>
    <x v="137"/>
    <x v="0"/>
    <s v="OD0004"/>
    <x v="34"/>
    <x v="2"/>
    <s v="OD0004|"/>
    <n v="9"/>
    <m/>
    <x v="15"/>
    <s v="RS DQLab"/>
    <x v="1"/>
    <s v=""/>
    <s v=""/>
    <s v=""/>
    <n v="7000"/>
    <n v="63000"/>
    <s v=""/>
  </r>
  <r>
    <s v="DQ-00915"/>
    <x v="137"/>
    <x v="0"/>
    <s v="OB0002"/>
    <x v="6"/>
    <x v="1"/>
    <s v="OB0002|"/>
    <n v="23"/>
    <m/>
    <x v="15"/>
    <s v="RS DQLab"/>
    <x v="1"/>
    <s v=""/>
    <s v=""/>
    <s v=""/>
    <n v="2886"/>
    <n v="66378"/>
    <s v=""/>
  </r>
  <r>
    <s v="DQ-00916"/>
    <x v="137"/>
    <x v="0"/>
    <s v="OD0008"/>
    <x v="16"/>
    <x v="2"/>
    <s v="OD0008|"/>
    <n v="21"/>
    <m/>
    <x v="15"/>
    <s v="RS DQLab"/>
    <x v="1"/>
    <s v=""/>
    <s v=""/>
    <s v=""/>
    <n v="50788"/>
    <n v="1066548"/>
    <s v=""/>
  </r>
  <r>
    <s v="DQ-00917"/>
    <x v="137"/>
    <x v="0"/>
    <s v="OA0005"/>
    <x v="3"/>
    <x v="0"/>
    <s v="OA0005|"/>
    <n v="32"/>
    <m/>
    <x v="15"/>
    <s v="RS DQLab"/>
    <x v="1"/>
    <s v=""/>
    <s v=""/>
    <s v=""/>
    <n v="16950"/>
    <n v="542400"/>
    <s v=""/>
  </r>
  <r>
    <s v="DQ-00918"/>
    <x v="137"/>
    <x v="0"/>
    <s v="OT0001"/>
    <x v="30"/>
    <x v="5"/>
    <s v="OT0001|"/>
    <n v="49"/>
    <m/>
    <x v="15"/>
    <s v="RS DQLab"/>
    <x v="1"/>
    <s v=""/>
    <s v=""/>
    <s v=""/>
    <n v="55000"/>
    <n v="2695000"/>
    <s v=""/>
  </r>
  <r>
    <s v="DQ-00919"/>
    <x v="137"/>
    <x v="0"/>
    <s v="OH0003"/>
    <x v="22"/>
    <x v="3"/>
    <s v="OH0003|"/>
    <n v="27"/>
    <m/>
    <x v="15"/>
    <s v="RS DQLab"/>
    <x v="1"/>
    <s v=""/>
    <s v=""/>
    <s v=""/>
    <n v="5000"/>
    <n v="135000"/>
    <s v=""/>
  </r>
  <r>
    <s v="DQ-00920"/>
    <x v="137"/>
    <x v="0"/>
    <s v="OD0007"/>
    <x v="15"/>
    <x v="2"/>
    <s v="OD0007|"/>
    <n v="88"/>
    <m/>
    <x v="15"/>
    <s v="RS DQLab"/>
    <x v="1"/>
    <s v=""/>
    <s v=""/>
    <s v=""/>
    <n v="16100"/>
    <n v="1416800"/>
    <s v=""/>
  </r>
  <r>
    <s v="DQ-00921"/>
    <x v="137"/>
    <x v="0"/>
    <s v="OH0001"/>
    <x v="20"/>
    <x v="3"/>
    <s v="OH0001|"/>
    <n v="60"/>
    <m/>
    <x v="15"/>
    <s v="RS DQLab"/>
    <x v="1"/>
    <s v=""/>
    <s v=""/>
    <s v=""/>
    <n v="100000"/>
    <n v="6000000"/>
    <s v=""/>
  </r>
  <r>
    <s v="DQ-00922"/>
    <x v="138"/>
    <x v="0"/>
    <s v="OD0008"/>
    <x v="16"/>
    <x v="2"/>
    <s v="OD0008|"/>
    <n v="76"/>
    <m/>
    <x v="15"/>
    <s v="RS DQLab"/>
    <x v="1"/>
    <s v=""/>
    <s v=""/>
    <s v=""/>
    <n v="50788"/>
    <n v="3859888"/>
    <s v=""/>
  </r>
  <r>
    <s v="DQ-00923"/>
    <x v="138"/>
    <x v="0"/>
    <s v="OD0009"/>
    <x v="17"/>
    <x v="2"/>
    <s v="OD0009|"/>
    <n v="4"/>
    <m/>
    <x v="15"/>
    <s v="RS DQLab"/>
    <x v="1"/>
    <s v=""/>
    <s v=""/>
    <s v=""/>
    <n v="1600"/>
    <n v="6400"/>
    <s v=""/>
  </r>
  <r>
    <s v="DQ-00924"/>
    <x v="138"/>
    <x v="0"/>
    <s v="OT0001"/>
    <x v="30"/>
    <x v="5"/>
    <s v="OT0001|"/>
    <n v="13"/>
    <m/>
    <x v="15"/>
    <s v="RS DQLab"/>
    <x v="1"/>
    <s v=""/>
    <s v=""/>
    <s v=""/>
    <n v="55000"/>
    <n v="715000"/>
    <s v=""/>
  </r>
  <r>
    <s v="DQ-00925"/>
    <x v="138"/>
    <x v="0"/>
    <s v="OH0003"/>
    <x v="22"/>
    <x v="3"/>
    <s v="OH0003|"/>
    <n v="2"/>
    <m/>
    <x v="15"/>
    <s v="RS DQLab"/>
    <x v="1"/>
    <s v=""/>
    <s v=""/>
    <s v=""/>
    <n v="5000"/>
    <n v="10000"/>
    <s v=""/>
  </r>
  <r>
    <s v="DQ-00926"/>
    <x v="138"/>
    <x v="0"/>
    <s v="OD0001"/>
    <x v="11"/>
    <x v="2"/>
    <s v="OD0001|"/>
    <n v="2"/>
    <m/>
    <x v="15"/>
    <s v="RS DQLab"/>
    <x v="1"/>
    <s v=""/>
    <s v=""/>
    <s v=""/>
    <n v="7500"/>
    <n v="15000"/>
    <s v=""/>
  </r>
  <r>
    <s v="DQ-00927"/>
    <x v="138"/>
    <x v="0"/>
    <s v="OK0002"/>
    <x v="28"/>
    <x v="4"/>
    <s v="OK0002|"/>
    <n v="226"/>
    <m/>
    <x v="15"/>
    <s v="RS DQLab"/>
    <x v="1"/>
    <s v=""/>
    <s v=""/>
    <s v=""/>
    <n v="42800"/>
    <n v="9672800"/>
    <s v=""/>
  </r>
  <r>
    <s v="DQ-00928"/>
    <x v="138"/>
    <x v="0"/>
    <s v="OB0001"/>
    <x v="5"/>
    <x v="1"/>
    <s v="OB0001|"/>
    <n v="32"/>
    <m/>
    <x v="15"/>
    <s v="RS DQLab"/>
    <x v="1"/>
    <s v=""/>
    <s v=""/>
    <s v=""/>
    <n v="2324"/>
    <n v="74368"/>
    <s v=""/>
  </r>
  <r>
    <s v="DQ-00929"/>
    <x v="139"/>
    <x v="0"/>
    <s v="OD0008"/>
    <x v="16"/>
    <x v="2"/>
    <s v="OD0008|"/>
    <n v="26"/>
    <m/>
    <x v="15"/>
    <s v="RS DQLab"/>
    <x v="1"/>
    <s v=""/>
    <s v=""/>
    <s v=""/>
    <n v="50788"/>
    <n v="1320488"/>
    <s v=""/>
  </r>
  <r>
    <s v="DQ-00930"/>
    <x v="139"/>
    <x v="0"/>
    <s v="OD0001"/>
    <x v="11"/>
    <x v="2"/>
    <s v="OD0001|"/>
    <n v="13"/>
    <m/>
    <x v="15"/>
    <s v="RS DQLab"/>
    <x v="1"/>
    <s v=""/>
    <s v=""/>
    <s v=""/>
    <n v="7500"/>
    <n v="97500"/>
    <s v=""/>
  </r>
  <r>
    <s v="DQ-00931"/>
    <x v="139"/>
    <x v="0"/>
    <s v="OH0006"/>
    <x v="25"/>
    <x v="3"/>
    <s v="OH0006|"/>
    <n v="23"/>
    <m/>
    <x v="15"/>
    <s v="RS DQLab"/>
    <x v="1"/>
    <s v=""/>
    <s v=""/>
    <s v=""/>
    <n v="143991"/>
    <n v="3311793"/>
    <s v=""/>
  </r>
  <r>
    <s v="DQ-00932"/>
    <x v="139"/>
    <x v="0"/>
    <s v="OB0008"/>
    <x v="10"/>
    <x v="1"/>
    <s v="OB0008|"/>
    <n v="9"/>
    <m/>
    <x v="15"/>
    <s v="RS DQLab"/>
    <x v="1"/>
    <s v=""/>
    <s v=""/>
    <s v=""/>
    <n v="2460"/>
    <n v="22140"/>
    <s v=""/>
  </r>
  <r>
    <s v="DQ-00933"/>
    <x v="140"/>
    <x v="0"/>
    <s v="OD0008"/>
    <x v="16"/>
    <x v="2"/>
    <s v="OD0008|"/>
    <n v="32"/>
    <m/>
    <x v="15"/>
    <s v="RS DQLab"/>
    <x v="1"/>
    <s v=""/>
    <s v=""/>
    <s v=""/>
    <n v="50788"/>
    <n v="1625216"/>
    <s v=""/>
  </r>
  <r>
    <s v="DQ-00934"/>
    <x v="140"/>
    <x v="0"/>
    <s v="OA0005"/>
    <x v="3"/>
    <x v="0"/>
    <s v="OA0005|"/>
    <n v="11"/>
    <m/>
    <x v="15"/>
    <s v="RS DQLab"/>
    <x v="1"/>
    <s v=""/>
    <s v=""/>
    <s v=""/>
    <n v="16950"/>
    <n v="186450"/>
    <s v=""/>
  </r>
  <r>
    <s v="DQ-00935"/>
    <x v="140"/>
    <x v="0"/>
    <s v="OH0003"/>
    <x v="22"/>
    <x v="3"/>
    <s v="OH0003|"/>
    <n v="19"/>
    <m/>
    <x v="15"/>
    <s v="RS DQLab"/>
    <x v="1"/>
    <s v=""/>
    <s v=""/>
    <s v=""/>
    <n v="5000"/>
    <n v="95000"/>
    <s v=""/>
  </r>
  <r>
    <s v="DQ-00936"/>
    <x v="140"/>
    <x v="0"/>
    <s v="OB0006"/>
    <x v="8"/>
    <x v="1"/>
    <s v="OB0006|"/>
    <n v="3"/>
    <m/>
    <x v="15"/>
    <s v="RS DQLab"/>
    <x v="1"/>
    <s v=""/>
    <s v=""/>
    <s v=""/>
    <n v="72500"/>
    <n v="217500"/>
    <s v=""/>
  </r>
  <r>
    <s v="DQ-00937"/>
    <x v="140"/>
    <x v="0"/>
    <s v="OD0011"/>
    <x v="19"/>
    <x v="2"/>
    <s v="OD0011|"/>
    <n v="20"/>
    <m/>
    <x v="15"/>
    <s v="RS DQLab"/>
    <x v="1"/>
    <s v=""/>
    <s v=""/>
    <s v=""/>
    <n v="2560"/>
    <n v="51200"/>
    <s v=""/>
  </r>
  <r>
    <s v="DQ-00938"/>
    <x v="140"/>
    <x v="0"/>
    <s v="OK0002"/>
    <x v="28"/>
    <x v="4"/>
    <s v="OK0002|"/>
    <n v="18"/>
    <m/>
    <x v="15"/>
    <s v="RS DQLab"/>
    <x v="1"/>
    <s v=""/>
    <s v=""/>
    <s v=""/>
    <n v="42800"/>
    <n v="770400"/>
    <s v=""/>
  </r>
  <r>
    <s v="DQ-00939"/>
    <x v="140"/>
    <x v="0"/>
    <s v="OK0002"/>
    <x v="28"/>
    <x v="4"/>
    <s v="OK0002|"/>
    <n v="23"/>
    <m/>
    <x v="15"/>
    <s v="RS DQLab"/>
    <x v="1"/>
    <s v=""/>
    <s v=""/>
    <s v=""/>
    <n v="42800"/>
    <n v="984400"/>
    <s v=""/>
  </r>
  <r>
    <s v="DQ-00940"/>
    <x v="140"/>
    <x v="0"/>
    <s v="OK0002"/>
    <x v="28"/>
    <x v="4"/>
    <s v="OK0002|"/>
    <n v="3"/>
    <m/>
    <x v="15"/>
    <s v="RS DQLab"/>
    <x v="1"/>
    <s v=""/>
    <s v=""/>
    <s v=""/>
    <n v="42800"/>
    <n v="128400"/>
    <s v=""/>
  </r>
  <r>
    <s v="DQ-00941"/>
    <x v="141"/>
    <x v="0"/>
    <s v="OB0002"/>
    <x v="6"/>
    <x v="1"/>
    <s v="OB0002|"/>
    <n v="33"/>
    <m/>
    <x v="15"/>
    <s v="RS DQLab"/>
    <x v="1"/>
    <s v=""/>
    <s v=""/>
    <s v=""/>
    <n v="2886"/>
    <n v="95238"/>
    <s v=""/>
  </r>
  <r>
    <s v="DQ-00942"/>
    <x v="141"/>
    <x v="0"/>
    <s v="OA0005"/>
    <x v="3"/>
    <x v="0"/>
    <s v="OA0005|"/>
    <n v="53"/>
    <m/>
    <x v="15"/>
    <s v="RS DQLab"/>
    <x v="1"/>
    <s v=""/>
    <s v=""/>
    <s v=""/>
    <n v="16950"/>
    <n v="898350"/>
    <s v=""/>
  </r>
  <r>
    <s v="DQ-00943"/>
    <x v="141"/>
    <x v="0"/>
    <s v="OH0005"/>
    <x v="24"/>
    <x v="3"/>
    <s v="OH0005|"/>
    <n v="51"/>
    <m/>
    <x v="15"/>
    <s v="RS DQLab"/>
    <x v="1"/>
    <s v=""/>
    <s v=""/>
    <s v=""/>
    <n v="108794"/>
    <n v="5548494"/>
    <s v=""/>
  </r>
  <r>
    <s v="DQ-00944"/>
    <x v="141"/>
    <x v="0"/>
    <s v="OH0005"/>
    <x v="24"/>
    <x v="3"/>
    <s v="OH0005|"/>
    <n v="42"/>
    <m/>
    <x v="15"/>
    <s v="RS DQLab"/>
    <x v="1"/>
    <s v=""/>
    <s v=""/>
    <s v=""/>
    <n v="108794"/>
    <n v="4569348"/>
    <s v=""/>
  </r>
  <r>
    <s v="DQ-00945"/>
    <x v="141"/>
    <x v="0"/>
    <s v="OB0006"/>
    <x v="8"/>
    <x v="1"/>
    <s v="OB0006|"/>
    <n v="105"/>
    <m/>
    <x v="15"/>
    <s v="RS DQLab"/>
    <x v="1"/>
    <s v=""/>
    <s v=""/>
    <s v=""/>
    <n v="72500"/>
    <n v="7612500"/>
    <s v=""/>
  </r>
  <r>
    <s v="DQ-00946"/>
    <x v="141"/>
    <x v="0"/>
    <s v="OA0004"/>
    <x v="2"/>
    <x v="0"/>
    <s v="OA0004|"/>
    <n v="7"/>
    <m/>
    <x v="15"/>
    <s v="RS DQLab"/>
    <x v="1"/>
    <s v=""/>
    <s v=""/>
    <s v=""/>
    <n v="10000"/>
    <n v="70000"/>
    <s v=""/>
  </r>
  <r>
    <s v="DQ-00947"/>
    <x v="141"/>
    <x v="0"/>
    <s v="OA0003"/>
    <x v="1"/>
    <x v="0"/>
    <s v="OA0003|"/>
    <n v="14"/>
    <m/>
    <x v="15"/>
    <s v="RS DQLab"/>
    <x v="1"/>
    <s v=""/>
    <s v=""/>
    <s v=""/>
    <n v="33000"/>
    <n v="462000"/>
    <s v=""/>
  </r>
  <r>
    <s v="DQ-00948"/>
    <x v="141"/>
    <x v="0"/>
    <s v="OD0006"/>
    <x v="14"/>
    <x v="2"/>
    <s v="OD0006|"/>
    <n v="420"/>
    <m/>
    <x v="15"/>
    <s v="RS DQLab"/>
    <x v="1"/>
    <s v=""/>
    <s v=""/>
    <s v=""/>
    <n v="25000"/>
    <n v="10500000"/>
    <s v=""/>
  </r>
  <r>
    <s v="DQ-00949"/>
    <x v="142"/>
    <x v="0"/>
    <s v="OB0002"/>
    <x v="6"/>
    <x v="1"/>
    <s v="OB0002|"/>
    <n v="67"/>
    <m/>
    <x v="15"/>
    <s v="RS DQLab"/>
    <x v="1"/>
    <s v=""/>
    <s v=""/>
    <s v=""/>
    <n v="2886"/>
    <n v="193362"/>
    <s v=""/>
  </r>
  <r>
    <s v="DQ-00950"/>
    <x v="142"/>
    <x v="0"/>
    <s v="OB0002"/>
    <x v="6"/>
    <x v="1"/>
    <s v="OB0002|"/>
    <n v="16"/>
    <m/>
    <x v="15"/>
    <s v="RS DQLab"/>
    <x v="1"/>
    <s v=""/>
    <s v=""/>
    <s v=""/>
    <n v="2886"/>
    <n v="46176"/>
    <s v=""/>
  </r>
  <r>
    <s v="DQ-00951"/>
    <x v="142"/>
    <x v="0"/>
    <s v="OD0008"/>
    <x v="16"/>
    <x v="2"/>
    <s v="OD0008|"/>
    <n v="30"/>
    <m/>
    <x v="15"/>
    <s v="RS DQLab"/>
    <x v="1"/>
    <s v=""/>
    <s v=""/>
    <s v=""/>
    <n v="50788"/>
    <n v="1523640"/>
    <s v=""/>
  </r>
  <r>
    <s v="DQ-00952"/>
    <x v="142"/>
    <x v="0"/>
    <s v="OH0003"/>
    <x v="22"/>
    <x v="3"/>
    <s v="OH0003|"/>
    <n v="47"/>
    <m/>
    <x v="15"/>
    <s v="RS DQLab"/>
    <x v="1"/>
    <s v=""/>
    <s v=""/>
    <s v=""/>
    <n v="5000"/>
    <n v="235000"/>
    <s v=""/>
  </r>
  <r>
    <s v="DQ-00953"/>
    <x v="142"/>
    <x v="0"/>
    <s v="OB0006"/>
    <x v="8"/>
    <x v="1"/>
    <s v="OB0006|"/>
    <n v="52"/>
    <m/>
    <x v="15"/>
    <s v="RS DQLab"/>
    <x v="1"/>
    <s v=""/>
    <s v=""/>
    <s v=""/>
    <n v="72500"/>
    <n v="3770000"/>
    <s v=""/>
  </r>
  <r>
    <s v="DQ-00954"/>
    <x v="142"/>
    <x v="0"/>
    <s v="OD0011"/>
    <x v="19"/>
    <x v="2"/>
    <s v="OD0011|"/>
    <n v="43"/>
    <m/>
    <x v="15"/>
    <s v="RS DQLab"/>
    <x v="1"/>
    <s v=""/>
    <s v=""/>
    <s v=""/>
    <n v="2560"/>
    <n v="110080"/>
    <s v=""/>
  </r>
  <r>
    <s v="DQ-00955"/>
    <x v="142"/>
    <x v="0"/>
    <s v="OD0011"/>
    <x v="19"/>
    <x v="2"/>
    <s v="OD0011|"/>
    <n v="378"/>
    <m/>
    <x v="15"/>
    <s v="RS DQLab"/>
    <x v="1"/>
    <s v=""/>
    <s v=""/>
    <s v=""/>
    <n v="2560"/>
    <n v="967680"/>
    <s v=""/>
  </r>
  <r>
    <s v="DQ-00956"/>
    <x v="142"/>
    <x v="0"/>
    <s v="OD0001"/>
    <x v="11"/>
    <x v="2"/>
    <s v="OD0001|"/>
    <n v="2"/>
    <m/>
    <x v="15"/>
    <s v="RS DQLab"/>
    <x v="1"/>
    <s v=""/>
    <s v=""/>
    <s v=""/>
    <n v="7500"/>
    <n v="15000"/>
    <s v=""/>
  </r>
  <r>
    <s v="DQ-00957"/>
    <x v="142"/>
    <x v="0"/>
    <s v="OB0007"/>
    <x v="9"/>
    <x v="1"/>
    <s v="OB0007|"/>
    <n v="5"/>
    <m/>
    <x v="15"/>
    <s v="RS DQLab"/>
    <x v="1"/>
    <s v=""/>
    <s v=""/>
    <s v=""/>
    <n v="16155"/>
    <n v="80775"/>
    <s v=""/>
  </r>
  <r>
    <s v="DQ-00958"/>
    <x v="142"/>
    <x v="0"/>
    <s v="OH0006"/>
    <x v="25"/>
    <x v="3"/>
    <s v="OH0006|"/>
    <n v="36"/>
    <m/>
    <x v="15"/>
    <s v="RS DQLab"/>
    <x v="1"/>
    <s v=""/>
    <s v=""/>
    <s v=""/>
    <n v="143991"/>
    <n v="5183676"/>
    <s v=""/>
  </r>
  <r>
    <s v="DQ-00959"/>
    <x v="143"/>
    <x v="0"/>
    <s v="OT0002"/>
    <x v="32"/>
    <x v="5"/>
    <s v="OT0002|"/>
    <n v="32"/>
    <m/>
    <x v="15"/>
    <s v="RS DQLab"/>
    <x v="1"/>
    <s v=""/>
    <s v=""/>
    <s v=""/>
    <n v="16350"/>
    <n v="523200"/>
    <s v=""/>
  </r>
  <r>
    <s v="DQ-00960"/>
    <x v="143"/>
    <x v="0"/>
    <s v="OA0005"/>
    <x v="3"/>
    <x v="0"/>
    <s v="OA0005|"/>
    <n v="1"/>
    <m/>
    <x v="15"/>
    <s v="RS DQLab"/>
    <x v="1"/>
    <s v=""/>
    <s v=""/>
    <s v=""/>
    <n v="16950"/>
    <n v="16950"/>
    <s v=""/>
  </r>
  <r>
    <s v="DQ-00961"/>
    <x v="143"/>
    <x v="0"/>
    <s v="OA0005"/>
    <x v="3"/>
    <x v="0"/>
    <s v="OA0005|"/>
    <n v="21"/>
    <m/>
    <x v="15"/>
    <s v="RS DQLab"/>
    <x v="1"/>
    <s v=""/>
    <s v=""/>
    <s v=""/>
    <n v="16950"/>
    <n v="355950"/>
    <s v=""/>
  </r>
  <r>
    <s v="DQ-00962"/>
    <x v="143"/>
    <x v="0"/>
    <s v="OT0001"/>
    <x v="30"/>
    <x v="5"/>
    <s v="OT0001|"/>
    <n v="20"/>
    <m/>
    <x v="15"/>
    <s v="RS DQLab"/>
    <x v="1"/>
    <s v=""/>
    <s v=""/>
    <s v=""/>
    <n v="55000"/>
    <n v="1100000"/>
    <s v=""/>
  </r>
  <r>
    <s v="DQ-00963"/>
    <x v="143"/>
    <x v="0"/>
    <s v="OH0003"/>
    <x v="22"/>
    <x v="3"/>
    <s v="OH0003|"/>
    <n v="25"/>
    <m/>
    <x v="15"/>
    <s v="RS DQLab"/>
    <x v="1"/>
    <s v=""/>
    <s v=""/>
    <s v=""/>
    <n v="5000"/>
    <n v="125000"/>
    <s v=""/>
  </r>
  <r>
    <s v="DQ-00964"/>
    <x v="143"/>
    <x v="0"/>
    <s v="OB0006"/>
    <x v="8"/>
    <x v="1"/>
    <s v="OB0006|"/>
    <n v="31"/>
    <m/>
    <x v="15"/>
    <s v="RS DQLab"/>
    <x v="1"/>
    <s v=""/>
    <s v=""/>
    <s v=""/>
    <n v="72500"/>
    <n v="2247500"/>
    <s v=""/>
  </r>
  <r>
    <s v="DQ-00965"/>
    <x v="143"/>
    <x v="0"/>
    <s v="OH0001"/>
    <x v="20"/>
    <x v="3"/>
    <s v="OH0001|"/>
    <n v="3"/>
    <m/>
    <x v="15"/>
    <s v="RS DQLab"/>
    <x v="1"/>
    <s v=""/>
    <s v=""/>
    <s v=""/>
    <n v="100000"/>
    <n v="300000"/>
    <s v=""/>
  </r>
  <r>
    <s v="DQ-00966"/>
    <x v="143"/>
    <x v="0"/>
    <s v="OH0004"/>
    <x v="23"/>
    <x v="3"/>
    <s v="OH0004|"/>
    <n v="72"/>
    <m/>
    <x v="15"/>
    <s v="RS DQLab"/>
    <x v="1"/>
    <s v=""/>
    <s v=""/>
    <s v=""/>
    <n v="7467"/>
    <n v="537624"/>
    <s v=""/>
  </r>
  <r>
    <s v="DQ-00967"/>
    <x v="143"/>
    <x v="0"/>
    <s v="OD0006"/>
    <x v="14"/>
    <x v="2"/>
    <s v="OD0006|"/>
    <n v="9"/>
    <m/>
    <x v="15"/>
    <s v="RS DQLab"/>
    <x v="1"/>
    <s v=""/>
    <s v=""/>
    <s v=""/>
    <n v="25000"/>
    <n v="225000"/>
    <s v=""/>
  </r>
  <r>
    <s v="DQ-00968"/>
    <x v="143"/>
    <x v="0"/>
    <s v="OD0010"/>
    <x v="18"/>
    <x v="2"/>
    <s v="OD0010|"/>
    <n v="14"/>
    <m/>
    <x v="15"/>
    <s v="RS DQLab"/>
    <x v="1"/>
    <s v=""/>
    <s v=""/>
    <s v=""/>
    <n v="45450"/>
    <n v="636300"/>
    <s v=""/>
  </r>
  <r>
    <s v="DQ-00969"/>
    <x v="144"/>
    <x v="0"/>
    <s v="OB0002"/>
    <x v="6"/>
    <x v="1"/>
    <s v="OB0002|"/>
    <n v="40"/>
    <m/>
    <x v="15"/>
    <s v="RS DQLab"/>
    <x v="1"/>
    <s v=""/>
    <s v=""/>
    <s v=""/>
    <n v="2886"/>
    <n v="115440"/>
    <s v=""/>
  </r>
  <r>
    <s v="DQ-00970"/>
    <x v="144"/>
    <x v="0"/>
    <s v="OB0002"/>
    <x v="6"/>
    <x v="1"/>
    <s v="OB0002|"/>
    <n v="33"/>
    <m/>
    <x v="15"/>
    <s v="RS DQLab"/>
    <x v="1"/>
    <s v=""/>
    <s v=""/>
    <s v=""/>
    <n v="2886"/>
    <n v="95238"/>
    <s v=""/>
  </r>
  <r>
    <s v="DQ-00971"/>
    <x v="144"/>
    <x v="0"/>
    <s v="OD0008"/>
    <x v="16"/>
    <x v="2"/>
    <s v="OD0008|"/>
    <n v="35"/>
    <m/>
    <x v="15"/>
    <s v="RS DQLab"/>
    <x v="1"/>
    <s v=""/>
    <s v=""/>
    <s v=""/>
    <n v="50788"/>
    <n v="1777580"/>
    <s v=""/>
  </r>
  <r>
    <s v="DQ-00972"/>
    <x v="144"/>
    <x v="0"/>
    <s v="OH0003"/>
    <x v="22"/>
    <x v="3"/>
    <s v="OH0003|"/>
    <n v="28"/>
    <m/>
    <x v="15"/>
    <s v="RS DQLab"/>
    <x v="1"/>
    <s v=""/>
    <s v=""/>
    <s v=""/>
    <n v="5000"/>
    <n v="140000"/>
    <s v=""/>
  </r>
  <r>
    <s v="DQ-00973"/>
    <x v="144"/>
    <x v="0"/>
    <s v="OH0003"/>
    <x v="22"/>
    <x v="3"/>
    <s v="OH0003|"/>
    <n v="43"/>
    <m/>
    <x v="15"/>
    <s v="RS DQLab"/>
    <x v="1"/>
    <s v=""/>
    <s v=""/>
    <s v=""/>
    <n v="5000"/>
    <n v="215000"/>
    <s v=""/>
  </r>
  <r>
    <s v="DQ-00974"/>
    <x v="144"/>
    <x v="0"/>
    <s v="OH0003"/>
    <x v="22"/>
    <x v="3"/>
    <s v="OH0003|"/>
    <n v="31"/>
    <m/>
    <x v="15"/>
    <s v="RS DQLab"/>
    <x v="1"/>
    <s v=""/>
    <s v=""/>
    <s v=""/>
    <n v="5000"/>
    <n v="155000"/>
    <s v=""/>
  </r>
  <r>
    <s v="DQ-00975"/>
    <x v="144"/>
    <x v="0"/>
    <s v="OA0004"/>
    <x v="2"/>
    <x v="0"/>
    <s v="OA0004|"/>
    <n v="247"/>
    <m/>
    <x v="15"/>
    <s v="RS DQLab"/>
    <x v="1"/>
    <s v=""/>
    <s v=""/>
    <s v=""/>
    <n v="10000"/>
    <n v="2470000"/>
    <s v=""/>
  </r>
  <r>
    <s v="DQ-00976"/>
    <x v="144"/>
    <x v="0"/>
    <s v="OA0003"/>
    <x v="1"/>
    <x v="0"/>
    <s v="OA0003|"/>
    <n v="1"/>
    <m/>
    <x v="15"/>
    <s v="RS DQLab"/>
    <x v="1"/>
    <s v=""/>
    <s v=""/>
    <s v=""/>
    <n v="33000"/>
    <n v="33000"/>
    <s v=""/>
  </r>
  <r>
    <s v="DQ-00977"/>
    <x v="144"/>
    <x v="0"/>
    <s v="OB0001"/>
    <x v="5"/>
    <x v="1"/>
    <s v="OB0001|"/>
    <n v="27"/>
    <m/>
    <x v="15"/>
    <s v="RS DQLab"/>
    <x v="1"/>
    <s v=""/>
    <s v=""/>
    <s v=""/>
    <n v="2324"/>
    <n v="62748"/>
    <s v=""/>
  </r>
  <r>
    <s v="DQ-00978"/>
    <x v="144"/>
    <x v="0"/>
    <s v="OB0001"/>
    <x v="5"/>
    <x v="1"/>
    <s v="OB0001|"/>
    <n v="82"/>
    <m/>
    <x v="15"/>
    <s v="RS DQLab"/>
    <x v="1"/>
    <s v=""/>
    <s v=""/>
    <s v=""/>
    <n v="2324"/>
    <n v="190568"/>
    <s v=""/>
  </r>
  <r>
    <s v="DQ-00979"/>
    <x v="145"/>
    <x v="0"/>
    <s v="OB0002"/>
    <x v="6"/>
    <x v="1"/>
    <s v="OB0002|"/>
    <n v="50"/>
    <m/>
    <x v="15"/>
    <s v="RS DQLab"/>
    <x v="1"/>
    <s v=""/>
    <s v=""/>
    <s v=""/>
    <n v="2886"/>
    <n v="144300"/>
    <s v=""/>
  </r>
  <r>
    <s v="DQ-00980"/>
    <x v="145"/>
    <x v="0"/>
    <s v="OA0005"/>
    <x v="3"/>
    <x v="0"/>
    <s v="OA0005|"/>
    <n v="2"/>
    <m/>
    <x v="15"/>
    <s v="RS DQLab"/>
    <x v="1"/>
    <s v=""/>
    <s v=""/>
    <s v=""/>
    <n v="16950"/>
    <n v="33900"/>
    <s v=""/>
  </r>
  <r>
    <s v="DQ-00981"/>
    <x v="145"/>
    <x v="0"/>
    <s v="OT0001"/>
    <x v="30"/>
    <x v="5"/>
    <s v="OT0001|"/>
    <n v="15"/>
    <m/>
    <x v="15"/>
    <s v="RS DQLab"/>
    <x v="1"/>
    <s v=""/>
    <s v=""/>
    <s v=""/>
    <n v="55000"/>
    <n v="825000"/>
    <s v=""/>
  </r>
  <r>
    <s v="DQ-00982"/>
    <x v="145"/>
    <x v="0"/>
    <s v="OD0011"/>
    <x v="19"/>
    <x v="2"/>
    <s v="OD0011|"/>
    <n v="10"/>
    <m/>
    <x v="15"/>
    <s v="RS DQLab"/>
    <x v="1"/>
    <s v=""/>
    <s v=""/>
    <s v=""/>
    <n v="2560"/>
    <n v="25600"/>
    <s v=""/>
  </r>
  <r>
    <s v="DQ-00983"/>
    <x v="145"/>
    <x v="0"/>
    <s v="OD0011"/>
    <x v="19"/>
    <x v="2"/>
    <s v="OD0011|"/>
    <n v="53"/>
    <m/>
    <x v="15"/>
    <s v="RS DQLab"/>
    <x v="1"/>
    <s v=""/>
    <s v=""/>
    <s v=""/>
    <n v="2560"/>
    <n v="135680"/>
    <s v=""/>
  </r>
  <r>
    <s v="DQ-00984"/>
    <x v="145"/>
    <x v="0"/>
    <s v="OK0002"/>
    <x v="28"/>
    <x v="4"/>
    <s v="OK0002|"/>
    <n v="1467"/>
    <m/>
    <x v="15"/>
    <s v="RS DQLab"/>
    <x v="1"/>
    <s v=""/>
    <s v=""/>
    <s v=""/>
    <n v="42800"/>
    <n v="62787600"/>
    <s v=""/>
  </r>
  <r>
    <s v="DQ-00985"/>
    <x v="146"/>
    <x v="0"/>
    <s v="OH0005"/>
    <x v="24"/>
    <x v="3"/>
    <s v="OH0005|"/>
    <n v="16"/>
    <m/>
    <x v="15"/>
    <s v="RS DQLab"/>
    <x v="1"/>
    <s v=""/>
    <s v=""/>
    <s v=""/>
    <n v="108794"/>
    <n v="1740704"/>
    <s v=""/>
  </r>
  <r>
    <s v="DQ-00986"/>
    <x v="146"/>
    <x v="0"/>
    <s v="OA0006"/>
    <x v="4"/>
    <x v="0"/>
    <s v="OA0006|"/>
    <n v="7"/>
    <m/>
    <x v="15"/>
    <s v="RS DQLab"/>
    <x v="1"/>
    <s v=""/>
    <s v=""/>
    <s v=""/>
    <n v="25322"/>
    <n v="177254"/>
    <s v=""/>
  </r>
  <r>
    <s v="DQ-00987"/>
    <x v="146"/>
    <x v="0"/>
    <s v="OD0011"/>
    <x v="19"/>
    <x v="2"/>
    <s v="OD0011|"/>
    <n v="9"/>
    <m/>
    <x v="15"/>
    <s v="RS DQLab"/>
    <x v="1"/>
    <s v=""/>
    <s v=""/>
    <s v=""/>
    <n v="2560"/>
    <n v="23040"/>
    <s v=""/>
  </r>
  <r>
    <s v="DQ-00988"/>
    <x v="146"/>
    <x v="0"/>
    <s v="OH0006"/>
    <x v="25"/>
    <x v="3"/>
    <s v="OH0006|"/>
    <n v="124"/>
    <m/>
    <x v="15"/>
    <s v="RS DQLab"/>
    <x v="1"/>
    <s v=""/>
    <s v=""/>
    <s v=""/>
    <n v="143991"/>
    <n v="17854884"/>
    <s v=""/>
  </r>
  <r>
    <s v="DQ-00989"/>
    <x v="147"/>
    <x v="0"/>
    <s v="OB0002"/>
    <x v="6"/>
    <x v="1"/>
    <s v="OB0002|"/>
    <n v="14"/>
    <m/>
    <x v="15"/>
    <s v="RS DQLab"/>
    <x v="1"/>
    <s v=""/>
    <s v=""/>
    <s v=""/>
    <n v="2886"/>
    <n v="40404"/>
    <s v=""/>
  </r>
  <r>
    <s v="DQ-00990"/>
    <x v="147"/>
    <x v="0"/>
    <s v="OH0005"/>
    <x v="24"/>
    <x v="3"/>
    <s v="OH0005|"/>
    <n v="50"/>
    <m/>
    <x v="15"/>
    <s v="RS DQLab"/>
    <x v="1"/>
    <s v=""/>
    <s v=""/>
    <s v=""/>
    <n v="108794"/>
    <n v="5439700"/>
    <s v=""/>
  </r>
  <r>
    <s v="DQ-00991"/>
    <x v="147"/>
    <x v="0"/>
    <s v="OD0007"/>
    <x v="15"/>
    <x v="2"/>
    <s v="OD0007|"/>
    <n v="72"/>
    <m/>
    <x v="15"/>
    <s v="RS DQLab"/>
    <x v="1"/>
    <s v=""/>
    <s v=""/>
    <s v=""/>
    <n v="16100"/>
    <n v="1159200"/>
    <s v=""/>
  </r>
  <r>
    <s v="DQ-00992"/>
    <x v="148"/>
    <x v="0"/>
    <s v="OA0005"/>
    <x v="3"/>
    <x v="0"/>
    <s v="OA0005|"/>
    <n v="48"/>
    <m/>
    <x v="15"/>
    <s v="RS DQLab"/>
    <x v="1"/>
    <s v=""/>
    <s v=""/>
    <s v=""/>
    <n v="16950"/>
    <n v="813600"/>
    <s v=""/>
  </r>
  <r>
    <s v="DQ-00993"/>
    <x v="148"/>
    <x v="0"/>
    <s v="OK0002"/>
    <x v="28"/>
    <x v="4"/>
    <s v="OK0002|"/>
    <n v="14"/>
    <m/>
    <x v="15"/>
    <s v="RS DQLab"/>
    <x v="1"/>
    <s v=""/>
    <s v=""/>
    <s v=""/>
    <n v="42800"/>
    <n v="599200"/>
    <s v=""/>
  </r>
  <r>
    <s v="DQ-00994"/>
    <x v="148"/>
    <x v="0"/>
    <s v="OH0001"/>
    <x v="20"/>
    <x v="3"/>
    <s v="OH0001|"/>
    <n v="1"/>
    <m/>
    <x v="15"/>
    <s v="RS DQLab"/>
    <x v="1"/>
    <s v=""/>
    <s v=""/>
    <s v=""/>
    <n v="100000"/>
    <n v="100000"/>
    <s v=""/>
  </r>
  <r>
    <s v="DQ-00995"/>
    <x v="148"/>
    <x v="0"/>
    <s v="OB0004"/>
    <x v="7"/>
    <x v="1"/>
    <s v="OB0004|"/>
    <n v="19"/>
    <m/>
    <x v="15"/>
    <s v="RS DQLab"/>
    <x v="1"/>
    <s v=""/>
    <s v=""/>
    <s v=""/>
    <n v="23869"/>
    <n v="453511"/>
    <s v=""/>
  </r>
  <r>
    <s v="DQ-00996"/>
    <x v="148"/>
    <x v="0"/>
    <s v="OD0006"/>
    <x v="14"/>
    <x v="2"/>
    <s v="OD0006|"/>
    <n v="21"/>
    <m/>
    <x v="15"/>
    <s v="RS DQLab"/>
    <x v="1"/>
    <s v=""/>
    <s v=""/>
    <s v=""/>
    <n v="25000"/>
    <n v="525000"/>
    <s v=""/>
  </r>
  <r>
    <s v="DQ-00997"/>
    <x v="148"/>
    <x v="0"/>
    <s v="OH0006"/>
    <x v="25"/>
    <x v="3"/>
    <s v="OH0006|"/>
    <n v="869"/>
    <m/>
    <x v="15"/>
    <s v="RS DQLab"/>
    <x v="1"/>
    <s v=""/>
    <s v=""/>
    <s v=""/>
    <n v="143991"/>
    <n v="125128179"/>
    <s v=""/>
  </r>
  <r>
    <s v="DQ-00998"/>
    <x v="148"/>
    <x v="0"/>
    <s v="OB0008"/>
    <x v="10"/>
    <x v="1"/>
    <s v="OB0008|"/>
    <n v="3"/>
    <m/>
    <x v="15"/>
    <s v="RS DQLab"/>
    <x v="1"/>
    <s v=""/>
    <s v=""/>
    <s v=""/>
    <n v="2460"/>
    <n v="7380"/>
    <s v=""/>
  </r>
  <r>
    <s v="DQ-00999"/>
    <x v="149"/>
    <x v="0"/>
    <s v="OB0002"/>
    <x v="6"/>
    <x v="1"/>
    <s v="OB0002|"/>
    <n v="59"/>
    <m/>
    <x v="15"/>
    <s v="RS DQLab"/>
    <x v="1"/>
    <s v=""/>
    <s v=""/>
    <s v=""/>
    <n v="2886"/>
    <n v="170274"/>
    <s v=""/>
  </r>
  <r>
    <s v="DQ-01000"/>
    <x v="149"/>
    <x v="0"/>
    <s v="OT0001"/>
    <x v="30"/>
    <x v="5"/>
    <s v="OT0001|"/>
    <n v="16"/>
    <m/>
    <x v="15"/>
    <s v="RS DQLab"/>
    <x v="1"/>
    <s v=""/>
    <s v=""/>
    <s v=""/>
    <n v="55000"/>
    <n v="880000"/>
    <s v=""/>
  </r>
  <r>
    <s v="DQ-01001"/>
    <x v="149"/>
    <x v="0"/>
    <s v="OK0002"/>
    <x v="28"/>
    <x v="4"/>
    <s v="OK0002|"/>
    <n v="2"/>
    <m/>
    <x v="15"/>
    <s v="RS DQLab"/>
    <x v="1"/>
    <s v=""/>
    <s v=""/>
    <s v=""/>
    <n v="42800"/>
    <n v="85600"/>
    <s v=""/>
  </r>
  <r>
    <s v="DQ-01002"/>
    <x v="149"/>
    <x v="0"/>
    <s v="OH0004"/>
    <x v="23"/>
    <x v="3"/>
    <s v="OH0004|"/>
    <n v="10"/>
    <m/>
    <x v="15"/>
    <s v="RS DQLab"/>
    <x v="1"/>
    <s v=""/>
    <s v=""/>
    <s v=""/>
    <n v="7467"/>
    <n v="74670"/>
    <s v=""/>
  </r>
  <r>
    <s v="DQ-01003"/>
    <x v="150"/>
    <x v="0"/>
    <s v="OB0002"/>
    <x v="6"/>
    <x v="1"/>
    <s v="OB0002|"/>
    <n v="21"/>
    <m/>
    <x v="15"/>
    <s v="RS DQLab"/>
    <x v="1"/>
    <s v=""/>
    <s v=""/>
    <s v=""/>
    <n v="2886"/>
    <n v="60606"/>
    <s v=""/>
  </r>
  <r>
    <s v="DQ-01004"/>
    <x v="150"/>
    <x v="0"/>
    <s v="OD0008"/>
    <x v="16"/>
    <x v="2"/>
    <s v="OD0008|"/>
    <n v="54"/>
    <m/>
    <x v="15"/>
    <s v="RS DQLab"/>
    <x v="1"/>
    <s v=""/>
    <s v=""/>
    <s v=""/>
    <n v="50788"/>
    <n v="2742552"/>
    <s v=""/>
  </r>
  <r>
    <s v="DQ-01005"/>
    <x v="150"/>
    <x v="0"/>
    <s v="OD0008"/>
    <x v="16"/>
    <x v="2"/>
    <s v="OD0008|"/>
    <n v="73"/>
    <m/>
    <x v="15"/>
    <s v="RS DQLab"/>
    <x v="1"/>
    <s v=""/>
    <s v=""/>
    <s v=""/>
    <n v="50788"/>
    <n v="3707524"/>
    <s v=""/>
  </r>
  <r>
    <s v="DQ-01006"/>
    <x v="150"/>
    <x v="0"/>
    <s v="OD0007"/>
    <x v="15"/>
    <x v="2"/>
    <s v="OD0007|"/>
    <n v="46"/>
    <m/>
    <x v="15"/>
    <s v="RS DQLab"/>
    <x v="1"/>
    <s v=""/>
    <s v=""/>
    <s v=""/>
    <n v="16100"/>
    <n v="740600"/>
    <s v=""/>
  </r>
  <r>
    <s v="DQ-01007"/>
    <x v="150"/>
    <x v="0"/>
    <s v="OD0007"/>
    <x v="15"/>
    <x v="2"/>
    <s v="OD0007|"/>
    <n v="2"/>
    <m/>
    <x v="15"/>
    <s v="RS DQLab"/>
    <x v="1"/>
    <s v=""/>
    <s v=""/>
    <s v=""/>
    <n v="16100"/>
    <n v="32200"/>
    <s v=""/>
  </r>
  <r>
    <s v="DQ-01008"/>
    <x v="150"/>
    <x v="0"/>
    <s v="OK0002"/>
    <x v="28"/>
    <x v="4"/>
    <s v="OK0002|"/>
    <n v="32"/>
    <m/>
    <x v="15"/>
    <s v="RS DQLab"/>
    <x v="1"/>
    <s v=""/>
    <s v=""/>
    <s v=""/>
    <n v="42800"/>
    <n v="1369600"/>
    <s v=""/>
  </r>
  <r>
    <s v="DQ-01009"/>
    <x v="150"/>
    <x v="0"/>
    <s v="OH0006"/>
    <x v="25"/>
    <x v="3"/>
    <s v="OH0006|"/>
    <n v="5"/>
    <m/>
    <x v="15"/>
    <s v="RS DQLab"/>
    <x v="1"/>
    <s v=""/>
    <s v=""/>
    <s v=""/>
    <n v="143991"/>
    <n v="719955"/>
    <s v=""/>
  </r>
  <r>
    <s v="DQ-01010"/>
    <x v="151"/>
    <x v="0"/>
    <s v="OB0002"/>
    <x v="6"/>
    <x v="1"/>
    <s v="OB0002|"/>
    <n v="87"/>
    <m/>
    <x v="15"/>
    <s v="RS DQLab"/>
    <x v="1"/>
    <s v=""/>
    <s v=""/>
    <s v=""/>
    <n v="2886"/>
    <n v="251082"/>
    <s v=""/>
  </r>
  <r>
    <s v="DQ-01011"/>
    <x v="151"/>
    <x v="0"/>
    <s v="OD0008"/>
    <x v="16"/>
    <x v="2"/>
    <s v="OD0008|"/>
    <n v="39"/>
    <m/>
    <x v="15"/>
    <s v="RS DQLab"/>
    <x v="1"/>
    <s v=""/>
    <s v=""/>
    <s v=""/>
    <n v="50788"/>
    <n v="1980732"/>
    <s v=""/>
  </r>
  <r>
    <s v="DQ-01012"/>
    <x v="151"/>
    <x v="0"/>
    <s v="OD0008"/>
    <x v="16"/>
    <x v="2"/>
    <s v="OD0008|"/>
    <n v="58"/>
    <m/>
    <x v="15"/>
    <s v="RS DQLab"/>
    <x v="1"/>
    <s v=""/>
    <s v=""/>
    <s v=""/>
    <n v="50788"/>
    <n v="2945704"/>
    <s v=""/>
  </r>
  <r>
    <s v="DQ-01013"/>
    <x v="151"/>
    <x v="0"/>
    <s v="OA0006"/>
    <x v="4"/>
    <x v="0"/>
    <s v="OA0006|"/>
    <n v="55"/>
    <m/>
    <x v="15"/>
    <s v="RS DQLab"/>
    <x v="1"/>
    <s v=""/>
    <s v=""/>
    <s v=""/>
    <n v="25322"/>
    <n v="1392710"/>
    <s v=""/>
  </r>
  <r>
    <s v="DQ-01014"/>
    <x v="151"/>
    <x v="0"/>
    <s v="OB0006"/>
    <x v="8"/>
    <x v="1"/>
    <s v="OB0006|"/>
    <n v="3"/>
    <m/>
    <x v="15"/>
    <s v="RS DQLab"/>
    <x v="1"/>
    <s v=""/>
    <s v=""/>
    <s v=""/>
    <n v="72500"/>
    <n v="217500"/>
    <s v=""/>
  </r>
  <r>
    <s v="DQ-01015"/>
    <x v="151"/>
    <x v="0"/>
    <s v="OD0011"/>
    <x v="19"/>
    <x v="2"/>
    <s v="OD0011|"/>
    <n v="162"/>
    <m/>
    <x v="15"/>
    <s v="RS DQLab"/>
    <x v="1"/>
    <s v=""/>
    <s v=""/>
    <s v=""/>
    <n v="2560"/>
    <n v="414720"/>
    <s v=""/>
  </r>
  <r>
    <s v="DQ-01016"/>
    <x v="151"/>
    <x v="0"/>
    <s v="OD0011"/>
    <x v="19"/>
    <x v="2"/>
    <s v="OD0011|"/>
    <n v="41"/>
    <m/>
    <x v="15"/>
    <s v="RS DQLab"/>
    <x v="1"/>
    <s v=""/>
    <s v=""/>
    <s v=""/>
    <n v="2560"/>
    <n v="104960"/>
    <s v=""/>
  </r>
  <r>
    <s v="DQ-01017"/>
    <x v="151"/>
    <x v="0"/>
    <s v="OB0007"/>
    <x v="9"/>
    <x v="1"/>
    <s v="OB0007|"/>
    <n v="113"/>
    <m/>
    <x v="15"/>
    <s v="RS DQLab"/>
    <x v="1"/>
    <s v=""/>
    <s v=""/>
    <s v=""/>
    <n v="16155"/>
    <n v="1825515"/>
    <s v=""/>
  </r>
  <r>
    <s v="DQ-01018"/>
    <x v="151"/>
    <x v="0"/>
    <s v="OA0001"/>
    <x v="0"/>
    <x v="0"/>
    <s v="OA0001|"/>
    <n v="35"/>
    <m/>
    <x v="15"/>
    <s v="RS DQLab"/>
    <x v="1"/>
    <s v=""/>
    <s v=""/>
    <s v=""/>
    <n v="18611"/>
    <n v="651385"/>
    <s v=""/>
  </r>
  <r>
    <s v="DQ-01019"/>
    <x v="151"/>
    <x v="0"/>
    <s v="OB0008"/>
    <x v="10"/>
    <x v="1"/>
    <s v="OB0008|"/>
    <n v="12"/>
    <m/>
    <x v="15"/>
    <s v="RS DQLab"/>
    <x v="1"/>
    <s v=""/>
    <s v=""/>
    <s v=""/>
    <n v="2460"/>
    <n v="29520"/>
    <s v=""/>
  </r>
  <r>
    <s v="DQ-01020"/>
    <x v="151"/>
    <x v="0"/>
    <s v="OB0008"/>
    <x v="10"/>
    <x v="1"/>
    <s v="OB0008|"/>
    <n v="97"/>
    <m/>
    <x v="15"/>
    <s v="RS DQLab"/>
    <x v="1"/>
    <s v=""/>
    <s v=""/>
    <s v=""/>
    <n v="2460"/>
    <n v="238620"/>
    <s v=""/>
  </r>
  <r>
    <s v="DQ-01021"/>
    <x v="152"/>
    <x v="0"/>
    <s v="OA0005"/>
    <x v="3"/>
    <x v="0"/>
    <s v="OA0005|"/>
    <n v="22"/>
    <m/>
    <x v="15"/>
    <s v="RS DQLab"/>
    <x v="1"/>
    <s v=""/>
    <s v=""/>
    <s v=""/>
    <n v="16950"/>
    <n v="372900"/>
    <s v=""/>
  </r>
  <r>
    <s v="DQ-01022"/>
    <x v="152"/>
    <x v="0"/>
    <s v="OT0001"/>
    <x v="30"/>
    <x v="5"/>
    <s v="OT0001|"/>
    <n v="9"/>
    <m/>
    <x v="15"/>
    <s v="RS DQLab"/>
    <x v="1"/>
    <s v=""/>
    <s v=""/>
    <s v=""/>
    <n v="55000"/>
    <n v="495000"/>
    <s v=""/>
  </r>
  <r>
    <s v="DQ-01023"/>
    <x v="152"/>
    <x v="0"/>
    <s v="OA0006"/>
    <x v="4"/>
    <x v="0"/>
    <s v="OA0006|"/>
    <n v="208"/>
    <m/>
    <x v="15"/>
    <s v="RS DQLab"/>
    <x v="1"/>
    <s v=""/>
    <s v=""/>
    <s v=""/>
    <n v="25322"/>
    <n v="5266976"/>
    <s v=""/>
  </r>
  <r>
    <s v="DQ-01024"/>
    <x v="152"/>
    <x v="0"/>
    <s v="OB0007"/>
    <x v="9"/>
    <x v="1"/>
    <s v="OB0007|"/>
    <n v="199"/>
    <m/>
    <x v="15"/>
    <s v="RS DQLab"/>
    <x v="1"/>
    <s v=""/>
    <s v=""/>
    <s v=""/>
    <n v="16155"/>
    <n v="3214845"/>
    <s v=""/>
  </r>
  <r>
    <s v="DQ-01025"/>
    <x v="152"/>
    <x v="0"/>
    <s v="OA0002"/>
    <x v="35"/>
    <x v="0"/>
    <s v="OA0002|DQLab-16"/>
    <n v="200"/>
    <s v="DQLab-16"/>
    <x v="10"/>
    <m/>
    <x v="0"/>
    <n v="28"/>
    <n v="4211"/>
    <n v="842200"/>
    <s v=""/>
    <s v=""/>
    <n v="1"/>
  </r>
  <r>
    <s v="DQ-01026"/>
    <x v="152"/>
    <x v="0"/>
    <s v="OB0006"/>
    <x v="8"/>
    <x v="1"/>
    <s v="OB0006|DQLab-12"/>
    <n v="2000"/>
    <s v="DQLab-12"/>
    <x v="7"/>
    <m/>
    <x v="0"/>
    <n v="28"/>
    <n v="71775"/>
    <n v="143550000"/>
    <s v=""/>
    <s v=""/>
    <n v="0.2"/>
  </r>
  <r>
    <s v="DQ-01027"/>
    <x v="152"/>
    <x v="0"/>
    <s v="OD0001"/>
    <x v="11"/>
    <x v="2"/>
    <s v="OD0001|DQLab-15"/>
    <n v="2000"/>
    <s v="DQLab-15"/>
    <x v="13"/>
    <m/>
    <x v="0"/>
    <n v="7"/>
    <n v="7650"/>
    <n v="15300000"/>
    <s v=""/>
    <s v=""/>
    <n v="1"/>
  </r>
  <r>
    <s v="DQ-01028"/>
    <x v="152"/>
    <x v="0"/>
    <s v="OH0003"/>
    <x v="22"/>
    <x v="3"/>
    <s v="OH0003|DQLab-16"/>
    <n v="1000"/>
    <s v="DQLab-16"/>
    <x v="10"/>
    <m/>
    <x v="0"/>
    <n v="28"/>
    <n v="4700"/>
    <n v="4700000"/>
    <s v=""/>
    <s v=""/>
    <n v="0.25"/>
  </r>
  <r>
    <s v="DQ-01029"/>
    <x v="152"/>
    <x v="0"/>
    <s v="OT0001"/>
    <x v="30"/>
    <x v="5"/>
    <s v="OT0001|DQLab-02"/>
    <n v="1000"/>
    <s v="DQLab-02"/>
    <x v="1"/>
    <m/>
    <x v="0"/>
    <n v="28"/>
    <n v="52800"/>
    <n v="52800000"/>
    <s v=""/>
    <s v=""/>
    <n v="0.25"/>
  </r>
  <r>
    <s v="DQ-01030"/>
    <x v="153"/>
    <x v="0"/>
    <s v="OB0002"/>
    <x v="6"/>
    <x v="1"/>
    <s v="OB0002|"/>
    <n v="86"/>
    <m/>
    <x v="15"/>
    <s v="RS DQLab"/>
    <x v="1"/>
    <s v=""/>
    <s v=""/>
    <s v=""/>
    <n v="2886"/>
    <n v="248196"/>
    <s v=""/>
  </r>
  <r>
    <s v="DQ-01031"/>
    <x v="153"/>
    <x v="0"/>
    <s v="OD0008"/>
    <x v="16"/>
    <x v="2"/>
    <s v="OD0008|"/>
    <n v="19"/>
    <m/>
    <x v="15"/>
    <s v="RS DQLab"/>
    <x v="1"/>
    <s v=""/>
    <s v=""/>
    <s v=""/>
    <n v="50788"/>
    <n v="964972"/>
    <s v=""/>
  </r>
  <r>
    <s v="DQ-01032"/>
    <x v="153"/>
    <x v="0"/>
    <s v="OD0008"/>
    <x v="16"/>
    <x v="2"/>
    <s v="OD0008|"/>
    <n v="65"/>
    <m/>
    <x v="15"/>
    <s v="RS DQLab"/>
    <x v="1"/>
    <s v=""/>
    <s v=""/>
    <s v=""/>
    <n v="50788"/>
    <n v="3301220"/>
    <s v=""/>
  </r>
  <r>
    <s v="DQ-01033"/>
    <x v="153"/>
    <x v="0"/>
    <s v="OA0005"/>
    <x v="3"/>
    <x v="0"/>
    <s v="OA0005|"/>
    <n v="11"/>
    <m/>
    <x v="15"/>
    <s v="RS DQLab"/>
    <x v="1"/>
    <s v=""/>
    <s v=""/>
    <s v=""/>
    <n v="16950"/>
    <n v="186450"/>
    <s v=""/>
  </r>
  <r>
    <s v="DQ-01034"/>
    <x v="153"/>
    <x v="0"/>
    <s v="OH0005"/>
    <x v="24"/>
    <x v="3"/>
    <s v="OH0005|"/>
    <n v="38"/>
    <m/>
    <x v="15"/>
    <s v="RS DQLab"/>
    <x v="1"/>
    <s v=""/>
    <s v=""/>
    <s v=""/>
    <n v="108794"/>
    <n v="4134172"/>
    <s v=""/>
  </r>
  <r>
    <s v="DQ-01035"/>
    <x v="153"/>
    <x v="0"/>
    <s v="OA0006"/>
    <x v="4"/>
    <x v="0"/>
    <s v="OA0006|"/>
    <n v="8"/>
    <m/>
    <x v="15"/>
    <s v="RS DQLab"/>
    <x v="1"/>
    <s v=""/>
    <s v=""/>
    <s v=""/>
    <n v="25322"/>
    <n v="202576"/>
    <s v=""/>
  </r>
  <r>
    <s v="DQ-01036"/>
    <x v="153"/>
    <x v="0"/>
    <s v="OK0002"/>
    <x v="28"/>
    <x v="4"/>
    <s v="OK0002|"/>
    <n v="44"/>
    <m/>
    <x v="15"/>
    <s v="RS DQLab"/>
    <x v="1"/>
    <s v=""/>
    <s v=""/>
    <s v=""/>
    <n v="42800"/>
    <n v="1883200"/>
    <s v=""/>
  </r>
  <r>
    <s v="DQ-01037"/>
    <x v="153"/>
    <x v="0"/>
    <s v="OB0001"/>
    <x v="5"/>
    <x v="1"/>
    <s v="OB0001|"/>
    <n v="187"/>
    <m/>
    <x v="15"/>
    <s v="RS DQLab"/>
    <x v="1"/>
    <s v=""/>
    <s v=""/>
    <s v=""/>
    <n v="2324"/>
    <n v="434588"/>
    <s v=""/>
  </r>
  <r>
    <s v="DQ-01038"/>
    <x v="154"/>
    <x v="0"/>
    <s v="OB0002"/>
    <x v="6"/>
    <x v="1"/>
    <s v="OB0002|"/>
    <n v="64"/>
    <m/>
    <x v="15"/>
    <s v="RS DQLab"/>
    <x v="1"/>
    <s v=""/>
    <s v=""/>
    <s v=""/>
    <n v="2886"/>
    <n v="184704"/>
    <s v=""/>
  </r>
  <r>
    <s v="DQ-01039"/>
    <x v="154"/>
    <x v="0"/>
    <s v="OD0007"/>
    <x v="15"/>
    <x v="2"/>
    <s v="OD0007|"/>
    <n v="7"/>
    <m/>
    <x v="15"/>
    <s v="RS DQLab"/>
    <x v="1"/>
    <s v=""/>
    <s v=""/>
    <s v=""/>
    <n v="16100"/>
    <n v="112700"/>
    <s v=""/>
  </r>
  <r>
    <s v="DQ-01040"/>
    <x v="154"/>
    <x v="0"/>
    <s v="OB0007"/>
    <x v="9"/>
    <x v="1"/>
    <s v="OB0007|"/>
    <n v="47"/>
    <m/>
    <x v="15"/>
    <s v="RS DQLab"/>
    <x v="1"/>
    <s v=""/>
    <s v=""/>
    <s v=""/>
    <n v="16155"/>
    <n v="759285"/>
    <s v=""/>
  </r>
  <r>
    <s v="DQ-01041"/>
    <x v="154"/>
    <x v="0"/>
    <s v="OB0004"/>
    <x v="7"/>
    <x v="1"/>
    <s v="OB0004|"/>
    <n v="27"/>
    <m/>
    <x v="15"/>
    <s v="RS DQLab"/>
    <x v="1"/>
    <s v=""/>
    <s v=""/>
    <s v=""/>
    <n v="23869"/>
    <n v="644463"/>
    <s v=""/>
  </r>
  <r>
    <s v="DQ-01042"/>
    <x v="154"/>
    <x v="0"/>
    <s v="OB0004"/>
    <x v="7"/>
    <x v="1"/>
    <s v="OB0004|"/>
    <n v="137"/>
    <m/>
    <x v="15"/>
    <s v="RS DQLab"/>
    <x v="1"/>
    <s v=""/>
    <s v=""/>
    <s v=""/>
    <n v="23869"/>
    <n v="3270053"/>
    <s v=""/>
  </r>
  <r>
    <s v="DQ-01043"/>
    <x v="155"/>
    <x v="0"/>
    <s v="OT0001"/>
    <x v="30"/>
    <x v="5"/>
    <s v="OT0001|"/>
    <n v="39"/>
    <m/>
    <x v="15"/>
    <s v="RS DQLab"/>
    <x v="1"/>
    <s v=""/>
    <s v=""/>
    <s v=""/>
    <n v="55000"/>
    <n v="2145000"/>
    <s v=""/>
  </r>
  <r>
    <s v="DQ-01044"/>
    <x v="155"/>
    <x v="0"/>
    <s v="OT0001"/>
    <x v="30"/>
    <x v="5"/>
    <s v="OT0001|"/>
    <n v="43"/>
    <m/>
    <x v="15"/>
    <s v="RS DQLab"/>
    <x v="1"/>
    <s v=""/>
    <s v=""/>
    <s v=""/>
    <n v="55000"/>
    <n v="2365000"/>
    <s v=""/>
  </r>
  <r>
    <s v="DQ-01045"/>
    <x v="155"/>
    <x v="0"/>
    <s v="OT0001"/>
    <x v="30"/>
    <x v="5"/>
    <s v="OT0001|"/>
    <n v="34"/>
    <m/>
    <x v="15"/>
    <s v="RS DQLab"/>
    <x v="1"/>
    <s v=""/>
    <s v=""/>
    <s v=""/>
    <n v="55000"/>
    <n v="1870000"/>
    <s v=""/>
  </r>
  <r>
    <s v="DQ-01046"/>
    <x v="155"/>
    <x v="0"/>
    <s v="OD0011"/>
    <x v="19"/>
    <x v="2"/>
    <s v="OD0011|"/>
    <n v="36"/>
    <m/>
    <x v="15"/>
    <s v="RS DQLab"/>
    <x v="1"/>
    <s v=""/>
    <s v=""/>
    <s v=""/>
    <n v="2560"/>
    <n v="92160"/>
    <s v=""/>
  </r>
  <r>
    <s v="DQ-01047"/>
    <x v="155"/>
    <x v="0"/>
    <s v="OH0001"/>
    <x v="20"/>
    <x v="3"/>
    <s v="OH0001|"/>
    <n v="24"/>
    <m/>
    <x v="15"/>
    <s v="RS DQLab"/>
    <x v="1"/>
    <s v=""/>
    <s v=""/>
    <s v=""/>
    <n v="100000"/>
    <n v="2400000"/>
    <s v=""/>
  </r>
  <r>
    <s v="DQ-01048"/>
    <x v="155"/>
    <x v="0"/>
    <s v="OB0004"/>
    <x v="7"/>
    <x v="1"/>
    <s v="OB0004|"/>
    <n v="4"/>
    <m/>
    <x v="15"/>
    <s v="RS DQLab"/>
    <x v="1"/>
    <s v=""/>
    <s v=""/>
    <s v=""/>
    <n v="23869"/>
    <n v="95476"/>
    <s v=""/>
  </r>
  <r>
    <s v="DQ-01049"/>
    <x v="156"/>
    <x v="0"/>
    <s v="OD0009"/>
    <x v="17"/>
    <x v="2"/>
    <s v="OD0009|"/>
    <n v="28"/>
    <m/>
    <x v="15"/>
    <s v="RS DQLab"/>
    <x v="1"/>
    <s v=""/>
    <s v=""/>
    <s v=""/>
    <n v="1600"/>
    <n v="44800"/>
    <s v=""/>
  </r>
  <r>
    <s v="DQ-01050"/>
    <x v="156"/>
    <x v="0"/>
    <s v="OT0001"/>
    <x v="30"/>
    <x v="5"/>
    <s v="OT0001|"/>
    <n v="27"/>
    <m/>
    <x v="15"/>
    <s v="RS DQLab"/>
    <x v="1"/>
    <s v=""/>
    <s v=""/>
    <s v=""/>
    <n v="55000"/>
    <n v="1485000"/>
    <s v=""/>
  </r>
  <r>
    <s v="DQ-01051"/>
    <x v="156"/>
    <x v="0"/>
    <s v="OB0007"/>
    <x v="9"/>
    <x v="1"/>
    <s v="OB0007|"/>
    <n v="8"/>
    <m/>
    <x v="15"/>
    <s v="RS DQLab"/>
    <x v="1"/>
    <s v=""/>
    <s v=""/>
    <s v=""/>
    <n v="16155"/>
    <n v="129240"/>
    <s v=""/>
  </r>
  <r>
    <s v="DQ-01052"/>
    <x v="156"/>
    <x v="0"/>
    <s v="OB0004"/>
    <x v="7"/>
    <x v="1"/>
    <s v="OB0004|"/>
    <n v="40"/>
    <m/>
    <x v="15"/>
    <s v="RS DQLab"/>
    <x v="1"/>
    <s v=""/>
    <s v=""/>
    <s v=""/>
    <n v="23869"/>
    <n v="954760"/>
    <s v=""/>
  </r>
  <r>
    <s v="DQ-01053"/>
    <x v="156"/>
    <x v="0"/>
    <s v="OH0004"/>
    <x v="23"/>
    <x v="3"/>
    <s v="OH0004|"/>
    <n v="17"/>
    <m/>
    <x v="15"/>
    <s v="RS DQLab"/>
    <x v="1"/>
    <s v=""/>
    <s v=""/>
    <s v=""/>
    <n v="7467"/>
    <n v="126939"/>
    <s v=""/>
  </r>
  <r>
    <s v="DQ-01054"/>
    <x v="157"/>
    <x v="0"/>
    <s v="OB0002"/>
    <x v="6"/>
    <x v="1"/>
    <s v="OB0002|"/>
    <n v="83"/>
    <m/>
    <x v="15"/>
    <s v="RS DQLab"/>
    <x v="1"/>
    <s v=""/>
    <s v=""/>
    <s v=""/>
    <n v="2886"/>
    <n v="239538"/>
    <s v=""/>
  </r>
  <r>
    <s v="DQ-01055"/>
    <x v="157"/>
    <x v="0"/>
    <s v="OT0001"/>
    <x v="30"/>
    <x v="5"/>
    <s v="OT0001|"/>
    <n v="36"/>
    <m/>
    <x v="15"/>
    <s v="RS DQLab"/>
    <x v="1"/>
    <s v=""/>
    <s v=""/>
    <s v=""/>
    <n v="55000"/>
    <n v="1980000"/>
    <s v=""/>
  </r>
  <r>
    <s v="DQ-01056"/>
    <x v="157"/>
    <x v="0"/>
    <s v="OK0002"/>
    <x v="28"/>
    <x v="4"/>
    <s v="OK0002|"/>
    <n v="26"/>
    <m/>
    <x v="15"/>
    <s v="RS DQLab"/>
    <x v="1"/>
    <s v=""/>
    <s v=""/>
    <s v=""/>
    <n v="42800"/>
    <n v="1112800"/>
    <s v=""/>
  </r>
  <r>
    <s v="DQ-01057"/>
    <x v="157"/>
    <x v="0"/>
    <s v="OB0001"/>
    <x v="5"/>
    <x v="1"/>
    <s v="OB0001|"/>
    <n v="3"/>
    <m/>
    <x v="15"/>
    <s v="RS DQLab"/>
    <x v="1"/>
    <s v=""/>
    <s v=""/>
    <s v=""/>
    <n v="2324"/>
    <n v="6972"/>
    <s v=""/>
  </r>
  <r>
    <s v="DQ-01058"/>
    <x v="158"/>
    <x v="0"/>
    <s v="OD0008"/>
    <x v="16"/>
    <x v="2"/>
    <s v="OD0008|"/>
    <n v="58"/>
    <m/>
    <x v="15"/>
    <s v="RS DQLab"/>
    <x v="1"/>
    <s v=""/>
    <s v=""/>
    <s v=""/>
    <n v="50788"/>
    <n v="2945704"/>
    <s v=""/>
  </r>
  <r>
    <s v="DQ-01059"/>
    <x v="158"/>
    <x v="0"/>
    <s v="OH0005"/>
    <x v="24"/>
    <x v="3"/>
    <s v="OH0005|"/>
    <n v="50"/>
    <m/>
    <x v="15"/>
    <s v="RS DQLab"/>
    <x v="1"/>
    <s v=""/>
    <s v=""/>
    <s v=""/>
    <n v="108794"/>
    <n v="5439700"/>
    <s v=""/>
  </r>
  <r>
    <s v="DQ-01060"/>
    <x v="158"/>
    <x v="0"/>
    <s v="OD0007"/>
    <x v="15"/>
    <x v="2"/>
    <s v="OD0007|"/>
    <n v="90"/>
    <m/>
    <x v="15"/>
    <s v="RS DQLab"/>
    <x v="1"/>
    <s v=""/>
    <s v=""/>
    <s v=""/>
    <n v="16100"/>
    <n v="1449000"/>
    <s v=""/>
  </r>
  <r>
    <s v="DQ-01061"/>
    <x v="158"/>
    <x v="0"/>
    <s v="OK0002"/>
    <x v="28"/>
    <x v="4"/>
    <s v="OK0002|"/>
    <n v="39"/>
    <m/>
    <x v="15"/>
    <s v="RS DQLab"/>
    <x v="1"/>
    <s v=""/>
    <s v=""/>
    <s v=""/>
    <n v="42800"/>
    <n v="1669200"/>
    <s v=""/>
  </r>
  <r>
    <s v="DQ-01062"/>
    <x v="158"/>
    <x v="0"/>
    <s v="OD0006"/>
    <x v="14"/>
    <x v="2"/>
    <s v="OD0006|"/>
    <n v="15"/>
    <m/>
    <x v="15"/>
    <s v="RS DQLab"/>
    <x v="1"/>
    <s v=""/>
    <s v=""/>
    <s v=""/>
    <n v="25000"/>
    <n v="375000"/>
    <s v=""/>
  </r>
  <r>
    <s v="DQ-01063"/>
    <x v="159"/>
    <x v="0"/>
    <s v="OB0002"/>
    <x v="6"/>
    <x v="1"/>
    <s v="OB0002|"/>
    <n v="3"/>
    <m/>
    <x v="15"/>
    <s v="RS DQLab"/>
    <x v="1"/>
    <s v=""/>
    <s v=""/>
    <s v=""/>
    <n v="2886"/>
    <n v="8658"/>
    <s v=""/>
  </r>
  <r>
    <s v="DQ-01064"/>
    <x v="159"/>
    <x v="0"/>
    <s v="OD0008"/>
    <x v="16"/>
    <x v="2"/>
    <s v="OD0008|"/>
    <n v="19"/>
    <m/>
    <x v="15"/>
    <s v="RS DQLab"/>
    <x v="1"/>
    <s v=""/>
    <s v=""/>
    <s v=""/>
    <n v="50788"/>
    <n v="964972"/>
    <s v=""/>
  </r>
  <r>
    <s v="DQ-01065"/>
    <x v="159"/>
    <x v="0"/>
    <s v="OT0001"/>
    <x v="30"/>
    <x v="5"/>
    <s v="OT0001|"/>
    <n v="51"/>
    <m/>
    <x v="15"/>
    <s v="RS DQLab"/>
    <x v="1"/>
    <s v=""/>
    <s v=""/>
    <s v=""/>
    <n v="55000"/>
    <n v="2805000"/>
    <s v=""/>
  </r>
  <r>
    <s v="DQ-01066"/>
    <x v="159"/>
    <x v="0"/>
    <s v="OH0003"/>
    <x v="22"/>
    <x v="3"/>
    <s v="OH0003|"/>
    <n v="37"/>
    <m/>
    <x v="15"/>
    <s v="RS DQLab"/>
    <x v="1"/>
    <s v=""/>
    <s v=""/>
    <s v=""/>
    <n v="5000"/>
    <n v="185000"/>
    <s v=""/>
  </r>
  <r>
    <s v="DQ-01067"/>
    <x v="159"/>
    <x v="0"/>
    <s v="OH0003"/>
    <x v="22"/>
    <x v="3"/>
    <s v="OH0003|"/>
    <n v="5"/>
    <m/>
    <x v="15"/>
    <s v="RS DQLab"/>
    <x v="1"/>
    <s v=""/>
    <s v=""/>
    <s v=""/>
    <n v="5000"/>
    <n v="25000"/>
    <s v=""/>
  </r>
  <r>
    <s v="DQ-01068"/>
    <x v="159"/>
    <x v="0"/>
    <s v="OD0006"/>
    <x v="14"/>
    <x v="2"/>
    <s v="OD0006|"/>
    <n v="173"/>
    <m/>
    <x v="15"/>
    <s v="RS DQLab"/>
    <x v="1"/>
    <s v=""/>
    <s v=""/>
    <s v=""/>
    <n v="25000"/>
    <n v="4325000"/>
    <s v=""/>
  </r>
  <r>
    <s v="DQ-01069"/>
    <x v="159"/>
    <x v="0"/>
    <s v="OD0006"/>
    <x v="14"/>
    <x v="2"/>
    <s v="OD0006|"/>
    <n v="10"/>
    <m/>
    <x v="15"/>
    <s v="RS DQLab"/>
    <x v="1"/>
    <s v=""/>
    <s v=""/>
    <s v=""/>
    <n v="25000"/>
    <n v="250000"/>
    <s v=""/>
  </r>
  <r>
    <s v="DQ-01070"/>
    <x v="160"/>
    <x v="0"/>
    <s v="OB0002"/>
    <x v="6"/>
    <x v="1"/>
    <s v="OB0002|"/>
    <n v="58"/>
    <m/>
    <x v="15"/>
    <s v="RS DQLab"/>
    <x v="1"/>
    <s v=""/>
    <s v=""/>
    <s v=""/>
    <n v="2886"/>
    <n v="167388"/>
    <s v=""/>
  </r>
  <r>
    <s v="DQ-01071"/>
    <x v="160"/>
    <x v="0"/>
    <s v="OB0002"/>
    <x v="6"/>
    <x v="1"/>
    <s v="OB0002|"/>
    <n v="25"/>
    <m/>
    <x v="15"/>
    <s v="RS DQLab"/>
    <x v="1"/>
    <s v=""/>
    <s v=""/>
    <s v=""/>
    <n v="2886"/>
    <n v="72150"/>
    <s v=""/>
  </r>
  <r>
    <s v="DQ-01072"/>
    <x v="160"/>
    <x v="0"/>
    <s v="OH0005"/>
    <x v="24"/>
    <x v="3"/>
    <s v="OH0005|"/>
    <n v="50"/>
    <m/>
    <x v="15"/>
    <s v="RS DQLab"/>
    <x v="1"/>
    <s v=""/>
    <s v=""/>
    <s v=""/>
    <n v="108794"/>
    <n v="5439700"/>
    <s v=""/>
  </r>
  <r>
    <s v="DQ-01073"/>
    <x v="160"/>
    <x v="0"/>
    <s v="OD0009"/>
    <x v="17"/>
    <x v="2"/>
    <s v="OD0009|"/>
    <n v="44"/>
    <m/>
    <x v="15"/>
    <s v="RS DQLab"/>
    <x v="1"/>
    <s v=""/>
    <s v=""/>
    <s v=""/>
    <n v="1600"/>
    <n v="70400"/>
    <s v=""/>
  </r>
  <r>
    <s v="DQ-01074"/>
    <x v="160"/>
    <x v="0"/>
    <s v="OD0009"/>
    <x v="17"/>
    <x v="2"/>
    <s v="OD0009|"/>
    <n v="33"/>
    <m/>
    <x v="15"/>
    <s v="RS DQLab"/>
    <x v="1"/>
    <s v=""/>
    <s v=""/>
    <s v=""/>
    <n v="1600"/>
    <n v="52800"/>
    <s v=""/>
  </r>
  <r>
    <s v="DQ-01075"/>
    <x v="160"/>
    <x v="0"/>
    <s v="OH0003"/>
    <x v="22"/>
    <x v="3"/>
    <s v="OH0003|"/>
    <n v="18"/>
    <m/>
    <x v="15"/>
    <s v="RS DQLab"/>
    <x v="1"/>
    <s v=""/>
    <s v=""/>
    <s v=""/>
    <n v="5000"/>
    <n v="90000"/>
    <s v=""/>
  </r>
  <r>
    <s v="DQ-01076"/>
    <x v="160"/>
    <x v="0"/>
    <s v="OH0003"/>
    <x v="22"/>
    <x v="3"/>
    <s v="OH0003|"/>
    <n v="4"/>
    <m/>
    <x v="15"/>
    <s v="RS DQLab"/>
    <x v="1"/>
    <s v=""/>
    <s v=""/>
    <s v=""/>
    <n v="5000"/>
    <n v="20000"/>
    <s v=""/>
  </r>
  <r>
    <s v="DQ-01077"/>
    <x v="160"/>
    <x v="0"/>
    <s v="OH0003"/>
    <x v="22"/>
    <x v="3"/>
    <s v="OH0003|"/>
    <n v="41"/>
    <m/>
    <x v="15"/>
    <s v="RS DQLab"/>
    <x v="1"/>
    <s v=""/>
    <s v=""/>
    <s v=""/>
    <n v="5000"/>
    <n v="205000"/>
    <s v=""/>
  </r>
  <r>
    <s v="DQ-01078"/>
    <x v="160"/>
    <x v="0"/>
    <s v="OB0001"/>
    <x v="5"/>
    <x v="1"/>
    <s v="OB0001|"/>
    <n v="91"/>
    <m/>
    <x v="15"/>
    <s v="RS DQLab"/>
    <x v="1"/>
    <s v=""/>
    <s v=""/>
    <s v=""/>
    <n v="2324"/>
    <n v="211484"/>
    <s v=""/>
  </r>
  <r>
    <s v="DQ-01079"/>
    <x v="161"/>
    <x v="0"/>
    <s v="OD0009"/>
    <x v="17"/>
    <x v="2"/>
    <s v="OD0009|"/>
    <n v="37"/>
    <m/>
    <x v="15"/>
    <s v="RS DQLab"/>
    <x v="1"/>
    <s v=""/>
    <s v=""/>
    <s v=""/>
    <n v="1600"/>
    <n v="59200"/>
    <s v=""/>
  </r>
  <r>
    <s v="DQ-01080"/>
    <x v="162"/>
    <x v="0"/>
    <s v="OB0002"/>
    <x v="6"/>
    <x v="1"/>
    <s v="OB0002|"/>
    <n v="22"/>
    <m/>
    <x v="15"/>
    <s v="RS DQLab"/>
    <x v="1"/>
    <s v=""/>
    <s v=""/>
    <s v=""/>
    <n v="2886"/>
    <n v="63492"/>
    <s v=""/>
  </r>
  <r>
    <s v="DQ-01081"/>
    <x v="162"/>
    <x v="0"/>
    <s v="OA0001"/>
    <x v="0"/>
    <x v="0"/>
    <s v="OA0001|"/>
    <n v="51"/>
    <m/>
    <x v="15"/>
    <s v="RS DQLab"/>
    <x v="1"/>
    <s v=""/>
    <s v=""/>
    <s v=""/>
    <n v="18611"/>
    <n v="949161"/>
    <s v=""/>
  </r>
  <r>
    <s v="DQ-01082"/>
    <x v="163"/>
    <x v="0"/>
    <s v="OD0008"/>
    <x v="16"/>
    <x v="2"/>
    <s v="OD0008|"/>
    <n v="29"/>
    <m/>
    <x v="15"/>
    <s v="RS DQLab"/>
    <x v="1"/>
    <s v=""/>
    <s v=""/>
    <s v=""/>
    <n v="50788"/>
    <n v="1472852"/>
    <s v=""/>
  </r>
  <r>
    <s v="DQ-01083"/>
    <x v="163"/>
    <x v="0"/>
    <s v="OD0008"/>
    <x v="16"/>
    <x v="2"/>
    <s v="OD0008|"/>
    <n v="71"/>
    <m/>
    <x v="15"/>
    <s v="RS DQLab"/>
    <x v="1"/>
    <s v=""/>
    <s v=""/>
    <s v=""/>
    <n v="50788"/>
    <n v="3605948"/>
    <s v=""/>
  </r>
  <r>
    <s v="DQ-01084"/>
    <x v="163"/>
    <x v="0"/>
    <s v="OD0001"/>
    <x v="11"/>
    <x v="2"/>
    <s v="OD0001|"/>
    <n v="15"/>
    <m/>
    <x v="15"/>
    <s v="RS DQLab"/>
    <x v="1"/>
    <s v=""/>
    <s v=""/>
    <s v=""/>
    <n v="7500"/>
    <n v="112500"/>
    <s v=""/>
  </r>
  <r>
    <s v="DQ-01085"/>
    <x v="163"/>
    <x v="0"/>
    <s v="OA0001"/>
    <x v="0"/>
    <x v="0"/>
    <s v="OA0001|"/>
    <n v="16"/>
    <m/>
    <x v="15"/>
    <s v="RS DQLab"/>
    <x v="1"/>
    <s v=""/>
    <s v=""/>
    <s v=""/>
    <n v="18611"/>
    <n v="297776"/>
    <s v=""/>
  </r>
  <r>
    <s v="DQ-01086"/>
    <x v="164"/>
    <x v="0"/>
    <s v="OB0002"/>
    <x v="6"/>
    <x v="1"/>
    <s v="OB0002|"/>
    <n v="45"/>
    <m/>
    <x v="15"/>
    <s v="RS DQLab"/>
    <x v="1"/>
    <s v=""/>
    <s v=""/>
    <s v=""/>
    <n v="2886"/>
    <n v="129870"/>
    <s v=""/>
  </r>
  <r>
    <s v="DQ-01087"/>
    <x v="164"/>
    <x v="0"/>
    <s v="OT0001"/>
    <x v="30"/>
    <x v="5"/>
    <s v="OT0001|"/>
    <n v="1"/>
    <m/>
    <x v="15"/>
    <s v="RS DQLab"/>
    <x v="1"/>
    <s v=""/>
    <s v=""/>
    <s v=""/>
    <n v="55000"/>
    <n v="55000"/>
    <s v=""/>
  </r>
  <r>
    <s v="DQ-01088"/>
    <x v="164"/>
    <x v="0"/>
    <s v="OB0006"/>
    <x v="8"/>
    <x v="1"/>
    <s v="OB0006|"/>
    <n v="34"/>
    <m/>
    <x v="15"/>
    <s v="RS DQLab"/>
    <x v="1"/>
    <s v=""/>
    <s v=""/>
    <s v=""/>
    <n v="72500"/>
    <n v="2465000"/>
    <s v=""/>
  </r>
  <r>
    <s v="DQ-01089"/>
    <x v="164"/>
    <x v="0"/>
    <s v="OD0011"/>
    <x v="19"/>
    <x v="2"/>
    <s v="OD0011|"/>
    <n v="319"/>
    <m/>
    <x v="15"/>
    <s v="RS DQLab"/>
    <x v="1"/>
    <s v=""/>
    <s v=""/>
    <s v=""/>
    <n v="2560"/>
    <n v="816640"/>
    <s v=""/>
  </r>
  <r>
    <s v="DQ-01090"/>
    <x v="164"/>
    <x v="0"/>
    <s v="OH0006"/>
    <x v="25"/>
    <x v="3"/>
    <s v="OH0006|"/>
    <n v="3"/>
    <m/>
    <x v="15"/>
    <s v="RS DQLab"/>
    <x v="1"/>
    <s v=""/>
    <s v=""/>
    <s v=""/>
    <n v="143991"/>
    <n v="431973"/>
    <s v=""/>
  </r>
  <r>
    <s v="DQ-01091"/>
    <x v="165"/>
    <x v="0"/>
    <s v="OB0002"/>
    <x v="6"/>
    <x v="1"/>
    <s v="OB0002|"/>
    <n v="44"/>
    <m/>
    <x v="15"/>
    <s v="RS DQLab"/>
    <x v="1"/>
    <s v=""/>
    <s v=""/>
    <s v=""/>
    <n v="2886"/>
    <n v="126984"/>
    <s v=""/>
  </r>
  <r>
    <s v="DQ-01092"/>
    <x v="165"/>
    <x v="0"/>
    <s v="OD0008"/>
    <x v="16"/>
    <x v="2"/>
    <s v="OD0008|"/>
    <n v="11"/>
    <m/>
    <x v="15"/>
    <s v="RS DQLab"/>
    <x v="1"/>
    <s v=""/>
    <s v=""/>
    <s v=""/>
    <n v="50788"/>
    <n v="558668"/>
    <s v=""/>
  </r>
  <r>
    <s v="DQ-01093"/>
    <x v="165"/>
    <x v="0"/>
    <s v="OB0006"/>
    <x v="8"/>
    <x v="1"/>
    <s v="OB0006|"/>
    <n v="14"/>
    <m/>
    <x v="15"/>
    <s v="RS DQLab"/>
    <x v="1"/>
    <s v=""/>
    <s v=""/>
    <s v=""/>
    <n v="72500"/>
    <n v="1015000"/>
    <s v=""/>
  </r>
  <r>
    <s v="DQ-01094"/>
    <x v="165"/>
    <x v="0"/>
    <s v="OK0002"/>
    <x v="28"/>
    <x v="4"/>
    <s v="OK0002|"/>
    <n v="11"/>
    <m/>
    <x v="15"/>
    <s v="RS DQLab"/>
    <x v="1"/>
    <s v=""/>
    <s v=""/>
    <s v=""/>
    <n v="42800"/>
    <n v="470800"/>
    <s v=""/>
  </r>
  <r>
    <s v="DQ-01095"/>
    <x v="165"/>
    <x v="0"/>
    <s v="OK0002"/>
    <x v="28"/>
    <x v="4"/>
    <s v="OK0002|"/>
    <n v="33"/>
    <m/>
    <x v="15"/>
    <s v="RS DQLab"/>
    <x v="1"/>
    <s v=""/>
    <s v=""/>
    <s v=""/>
    <n v="42800"/>
    <n v="1412400"/>
    <s v=""/>
  </r>
  <r>
    <s v="DQ-01096"/>
    <x v="165"/>
    <x v="0"/>
    <s v="OB0001"/>
    <x v="5"/>
    <x v="1"/>
    <s v="OB0001|"/>
    <n v="68"/>
    <m/>
    <x v="15"/>
    <s v="RS DQLab"/>
    <x v="1"/>
    <s v=""/>
    <s v=""/>
    <s v=""/>
    <n v="2324"/>
    <n v="158032"/>
    <s v=""/>
  </r>
  <r>
    <s v="DQ-01097"/>
    <x v="166"/>
    <x v="0"/>
    <s v="OB0002"/>
    <x v="6"/>
    <x v="1"/>
    <s v="OB0002|"/>
    <n v="2"/>
    <m/>
    <x v="15"/>
    <s v="RS DQLab"/>
    <x v="1"/>
    <s v=""/>
    <s v=""/>
    <s v=""/>
    <n v="2886"/>
    <n v="5772"/>
    <s v=""/>
  </r>
  <r>
    <s v="DQ-01098"/>
    <x v="166"/>
    <x v="0"/>
    <s v="OA0005"/>
    <x v="3"/>
    <x v="0"/>
    <s v="OA0005|"/>
    <n v="54"/>
    <m/>
    <x v="15"/>
    <s v="RS DQLab"/>
    <x v="1"/>
    <s v=""/>
    <s v=""/>
    <s v=""/>
    <n v="16950"/>
    <n v="915300"/>
    <s v=""/>
  </r>
  <r>
    <s v="DQ-01099"/>
    <x v="166"/>
    <x v="0"/>
    <s v="OH0005"/>
    <x v="24"/>
    <x v="3"/>
    <s v="OH0005|"/>
    <n v="19"/>
    <m/>
    <x v="15"/>
    <s v="RS DQLab"/>
    <x v="1"/>
    <s v=""/>
    <s v=""/>
    <s v=""/>
    <n v="108794"/>
    <n v="2067086"/>
    <s v=""/>
  </r>
  <r>
    <s v="DQ-01100"/>
    <x v="166"/>
    <x v="0"/>
    <s v="OH0003"/>
    <x v="22"/>
    <x v="3"/>
    <s v="OH0003|"/>
    <n v="51"/>
    <m/>
    <x v="15"/>
    <s v="RS DQLab"/>
    <x v="1"/>
    <s v=""/>
    <s v=""/>
    <s v=""/>
    <n v="5000"/>
    <n v="255000"/>
    <s v=""/>
  </r>
  <r>
    <s v="DQ-01101"/>
    <x v="166"/>
    <x v="0"/>
    <s v="OH0002"/>
    <x v="21"/>
    <x v="3"/>
    <s v="OH0002|"/>
    <n v="71"/>
    <m/>
    <x v="15"/>
    <s v="RS DQLab"/>
    <x v="1"/>
    <s v=""/>
    <s v=""/>
    <s v=""/>
    <n v="102000"/>
    <n v="7242000"/>
    <s v=""/>
  </r>
  <r>
    <s v="DQ-01102"/>
    <x v="167"/>
    <x v="0"/>
    <s v="OB0002"/>
    <x v="6"/>
    <x v="1"/>
    <s v="OB0002|"/>
    <n v="67"/>
    <m/>
    <x v="15"/>
    <s v="RS DQLab"/>
    <x v="1"/>
    <s v=""/>
    <s v=""/>
    <s v=""/>
    <n v="2886"/>
    <n v="193362"/>
    <s v=""/>
  </r>
  <r>
    <s v="DQ-01103"/>
    <x v="167"/>
    <x v="0"/>
    <s v="OB0002"/>
    <x v="6"/>
    <x v="1"/>
    <s v="OB0002|"/>
    <n v="40"/>
    <m/>
    <x v="15"/>
    <s v="RS DQLab"/>
    <x v="1"/>
    <s v=""/>
    <s v=""/>
    <s v=""/>
    <n v="2886"/>
    <n v="115440"/>
    <s v=""/>
  </r>
  <r>
    <s v="DQ-01104"/>
    <x v="167"/>
    <x v="0"/>
    <s v="OT0001"/>
    <x v="30"/>
    <x v="5"/>
    <s v="OT0001|"/>
    <n v="3"/>
    <m/>
    <x v="15"/>
    <s v="RS DQLab"/>
    <x v="1"/>
    <s v=""/>
    <s v=""/>
    <s v=""/>
    <n v="55000"/>
    <n v="165000"/>
    <s v=""/>
  </r>
  <r>
    <s v="DQ-01105"/>
    <x v="167"/>
    <x v="0"/>
    <s v="OD0001"/>
    <x v="11"/>
    <x v="2"/>
    <s v="OD0001|"/>
    <n v="75"/>
    <m/>
    <x v="15"/>
    <s v="RS DQLab"/>
    <x v="1"/>
    <s v=""/>
    <s v=""/>
    <s v=""/>
    <n v="7500"/>
    <n v="562500"/>
    <s v=""/>
  </r>
  <r>
    <s v="DQ-01106"/>
    <x v="167"/>
    <x v="0"/>
    <s v="OB0007"/>
    <x v="9"/>
    <x v="1"/>
    <s v="OB0007|"/>
    <n v="1"/>
    <m/>
    <x v="15"/>
    <s v="RS DQLab"/>
    <x v="1"/>
    <s v=""/>
    <s v=""/>
    <s v=""/>
    <n v="16155"/>
    <n v="16155"/>
    <s v=""/>
  </r>
  <r>
    <s v="DQ-01107"/>
    <x v="167"/>
    <x v="0"/>
    <s v="OH0004"/>
    <x v="23"/>
    <x v="3"/>
    <s v="OH0004|"/>
    <n v="13"/>
    <m/>
    <x v="15"/>
    <s v="RS DQLab"/>
    <x v="1"/>
    <s v=""/>
    <s v=""/>
    <s v=""/>
    <n v="7467"/>
    <n v="97071"/>
    <s v=""/>
  </r>
  <r>
    <s v="DQ-01108"/>
    <x v="167"/>
    <x v="0"/>
    <s v="OB0001"/>
    <x v="5"/>
    <x v="1"/>
    <s v="OB0001|"/>
    <n v="230"/>
    <m/>
    <x v="15"/>
    <s v="RS DQLab"/>
    <x v="1"/>
    <s v=""/>
    <s v=""/>
    <s v=""/>
    <n v="2324"/>
    <n v="534520"/>
    <s v=""/>
  </r>
  <r>
    <s v="DQ-01109"/>
    <x v="167"/>
    <x v="0"/>
    <s v="OA0001"/>
    <x v="0"/>
    <x v="0"/>
    <s v="OA0001|"/>
    <n v="8"/>
    <m/>
    <x v="15"/>
    <s v="RS DQLab"/>
    <x v="1"/>
    <s v=""/>
    <s v=""/>
    <s v=""/>
    <n v="18611"/>
    <n v="148888"/>
    <s v=""/>
  </r>
  <r>
    <s v="DQ-01110"/>
    <x v="167"/>
    <x v="0"/>
    <s v="OB0008"/>
    <x v="10"/>
    <x v="1"/>
    <s v="OB0008|"/>
    <n v="4"/>
    <m/>
    <x v="15"/>
    <s v="RS DQLab"/>
    <x v="1"/>
    <s v=""/>
    <s v=""/>
    <s v=""/>
    <n v="2460"/>
    <n v="9840"/>
    <s v=""/>
  </r>
  <r>
    <s v="DQ-01111"/>
    <x v="168"/>
    <x v="0"/>
    <s v="OB0002"/>
    <x v="6"/>
    <x v="1"/>
    <s v="OB0002|"/>
    <n v="67"/>
    <m/>
    <x v="15"/>
    <s v="RS DQLab"/>
    <x v="1"/>
    <s v=""/>
    <s v=""/>
    <s v=""/>
    <n v="2886"/>
    <n v="193362"/>
    <s v=""/>
  </r>
  <r>
    <s v="DQ-01112"/>
    <x v="168"/>
    <x v="0"/>
    <s v="OA0005"/>
    <x v="3"/>
    <x v="0"/>
    <s v="OA0005|"/>
    <n v="20"/>
    <m/>
    <x v="15"/>
    <s v="RS DQLab"/>
    <x v="1"/>
    <s v=""/>
    <s v=""/>
    <s v=""/>
    <n v="16950"/>
    <n v="339000"/>
    <s v=""/>
  </r>
  <r>
    <s v="DQ-01113"/>
    <x v="168"/>
    <x v="0"/>
    <s v="OB0006"/>
    <x v="8"/>
    <x v="1"/>
    <s v="OB0006|"/>
    <n v="11"/>
    <m/>
    <x v="15"/>
    <s v="RS DQLab"/>
    <x v="1"/>
    <s v=""/>
    <s v=""/>
    <s v=""/>
    <n v="72500"/>
    <n v="797500"/>
    <s v=""/>
  </r>
  <r>
    <s v="DQ-01114"/>
    <x v="168"/>
    <x v="0"/>
    <s v="OD0011"/>
    <x v="19"/>
    <x v="2"/>
    <s v="OD0011|"/>
    <n v="151"/>
    <m/>
    <x v="15"/>
    <s v="RS DQLab"/>
    <x v="1"/>
    <s v=""/>
    <s v=""/>
    <s v=""/>
    <n v="2560"/>
    <n v="386560"/>
    <s v=""/>
  </r>
  <r>
    <s v="DQ-01115"/>
    <x v="168"/>
    <x v="0"/>
    <s v="OD0001"/>
    <x v="11"/>
    <x v="2"/>
    <s v="OD0001|"/>
    <n v="21"/>
    <m/>
    <x v="15"/>
    <s v="RS DQLab"/>
    <x v="1"/>
    <s v=""/>
    <s v=""/>
    <s v=""/>
    <n v="7500"/>
    <n v="157500"/>
    <s v=""/>
  </r>
  <r>
    <s v="DQ-01116"/>
    <x v="168"/>
    <x v="0"/>
    <s v="OD0010"/>
    <x v="18"/>
    <x v="2"/>
    <s v="OD0010|"/>
    <n v="129"/>
    <m/>
    <x v="15"/>
    <s v="RS DQLab"/>
    <x v="1"/>
    <s v=""/>
    <s v=""/>
    <s v=""/>
    <n v="45450"/>
    <n v="5863050"/>
    <s v=""/>
  </r>
  <r>
    <s v="DQ-01117"/>
    <x v="169"/>
    <x v="0"/>
    <s v="OA0005"/>
    <x v="3"/>
    <x v="0"/>
    <s v="OA0005|"/>
    <n v="77"/>
    <m/>
    <x v="15"/>
    <s v="RS DQLab"/>
    <x v="1"/>
    <s v=""/>
    <s v=""/>
    <s v=""/>
    <n v="16950"/>
    <n v="1305150"/>
    <s v=""/>
  </r>
  <r>
    <s v="DQ-01118"/>
    <x v="169"/>
    <x v="0"/>
    <s v="OD0007"/>
    <x v="15"/>
    <x v="2"/>
    <s v="OD0007|"/>
    <n v="18"/>
    <m/>
    <x v="15"/>
    <s v="RS DQLab"/>
    <x v="1"/>
    <s v=""/>
    <s v=""/>
    <s v=""/>
    <n v="16100"/>
    <n v="289800"/>
    <s v=""/>
  </r>
  <r>
    <s v="DQ-01119"/>
    <x v="169"/>
    <x v="0"/>
    <s v="OD0011"/>
    <x v="19"/>
    <x v="2"/>
    <s v="OD0011|"/>
    <n v="10"/>
    <m/>
    <x v="15"/>
    <s v="RS DQLab"/>
    <x v="1"/>
    <s v=""/>
    <s v=""/>
    <s v=""/>
    <n v="2560"/>
    <n v="25600"/>
    <s v=""/>
  </r>
  <r>
    <s v="DQ-01120"/>
    <x v="169"/>
    <x v="0"/>
    <s v="OA0004"/>
    <x v="2"/>
    <x v="0"/>
    <s v="OA0004|"/>
    <n v="11"/>
    <m/>
    <x v="15"/>
    <s v="RS DQLab"/>
    <x v="1"/>
    <s v=""/>
    <s v=""/>
    <s v=""/>
    <n v="10000"/>
    <n v="110000"/>
    <s v=""/>
  </r>
  <r>
    <s v="DQ-01121"/>
    <x v="169"/>
    <x v="0"/>
    <s v="OA0004"/>
    <x v="2"/>
    <x v="0"/>
    <s v="OA0004|"/>
    <n v="2"/>
    <m/>
    <x v="15"/>
    <s v="RS DQLab"/>
    <x v="1"/>
    <s v=""/>
    <s v=""/>
    <s v=""/>
    <n v="10000"/>
    <n v="20000"/>
    <s v=""/>
  </r>
  <r>
    <s v="DQ-01122"/>
    <x v="170"/>
    <x v="0"/>
    <s v="OT0001"/>
    <x v="30"/>
    <x v="5"/>
    <s v="OT0001|"/>
    <n v="21"/>
    <m/>
    <x v="15"/>
    <s v="RS DQLab"/>
    <x v="1"/>
    <s v=""/>
    <s v=""/>
    <s v=""/>
    <n v="55000"/>
    <n v="1155000"/>
    <s v=""/>
  </r>
  <r>
    <s v="DQ-01123"/>
    <x v="170"/>
    <x v="0"/>
    <s v="OT0001"/>
    <x v="30"/>
    <x v="5"/>
    <s v="OT0001|"/>
    <n v="5"/>
    <m/>
    <x v="15"/>
    <s v="RS DQLab"/>
    <x v="1"/>
    <s v=""/>
    <s v=""/>
    <s v=""/>
    <n v="55000"/>
    <n v="275000"/>
    <s v=""/>
  </r>
  <r>
    <s v="DQ-01124"/>
    <x v="170"/>
    <x v="0"/>
    <s v="OT0001"/>
    <x v="30"/>
    <x v="5"/>
    <s v="OT0001|"/>
    <n v="4"/>
    <m/>
    <x v="15"/>
    <s v="RS DQLab"/>
    <x v="1"/>
    <s v=""/>
    <s v=""/>
    <s v=""/>
    <n v="55000"/>
    <n v="220000"/>
    <s v=""/>
  </r>
  <r>
    <s v="DQ-01125"/>
    <x v="170"/>
    <x v="0"/>
    <s v="OB0006"/>
    <x v="8"/>
    <x v="1"/>
    <s v="OB0006|"/>
    <n v="36"/>
    <m/>
    <x v="15"/>
    <s v="RS DQLab"/>
    <x v="1"/>
    <s v=""/>
    <s v=""/>
    <s v=""/>
    <n v="72500"/>
    <n v="2610000"/>
    <s v=""/>
  </r>
  <r>
    <s v="DQ-01126"/>
    <x v="170"/>
    <x v="0"/>
    <s v="OA0004"/>
    <x v="2"/>
    <x v="0"/>
    <s v="OA0004|"/>
    <n v="1"/>
    <m/>
    <x v="15"/>
    <s v="RS DQLab"/>
    <x v="1"/>
    <s v=""/>
    <s v=""/>
    <s v=""/>
    <n v="10000"/>
    <n v="10000"/>
    <s v=""/>
  </r>
  <r>
    <s v="DQ-01127"/>
    <x v="170"/>
    <x v="0"/>
    <s v="OB0007"/>
    <x v="9"/>
    <x v="1"/>
    <s v="OB0007|"/>
    <n v="16"/>
    <m/>
    <x v="15"/>
    <s v="RS DQLab"/>
    <x v="1"/>
    <s v=""/>
    <s v=""/>
    <s v=""/>
    <n v="16155"/>
    <n v="258480"/>
    <s v=""/>
  </r>
  <r>
    <s v="DQ-01128"/>
    <x v="170"/>
    <x v="0"/>
    <s v="OB0001"/>
    <x v="5"/>
    <x v="1"/>
    <s v="OB0001|"/>
    <n v="8"/>
    <m/>
    <x v="15"/>
    <s v="RS DQLab"/>
    <x v="1"/>
    <s v=""/>
    <s v=""/>
    <s v=""/>
    <n v="2324"/>
    <n v="18592"/>
    <s v=""/>
  </r>
  <r>
    <s v="DQ-01129"/>
    <x v="171"/>
    <x v="0"/>
    <s v="OH0005"/>
    <x v="24"/>
    <x v="3"/>
    <s v="OH0005|"/>
    <n v="38"/>
    <m/>
    <x v="15"/>
    <s v="RS DQLab"/>
    <x v="1"/>
    <s v=""/>
    <s v=""/>
    <s v=""/>
    <n v="108794"/>
    <n v="4134172"/>
    <s v=""/>
  </r>
  <r>
    <s v="DQ-01130"/>
    <x v="171"/>
    <x v="0"/>
    <s v="OH0003"/>
    <x v="22"/>
    <x v="3"/>
    <s v="OH0003|"/>
    <n v="46"/>
    <m/>
    <x v="15"/>
    <s v="RS DQLab"/>
    <x v="1"/>
    <s v=""/>
    <s v=""/>
    <s v=""/>
    <n v="5000"/>
    <n v="230000"/>
    <s v=""/>
  </r>
  <r>
    <s v="DQ-01131"/>
    <x v="171"/>
    <x v="0"/>
    <s v="OA0006"/>
    <x v="4"/>
    <x v="0"/>
    <s v="OA0006|"/>
    <n v="13"/>
    <m/>
    <x v="15"/>
    <s v="RS DQLab"/>
    <x v="1"/>
    <s v=""/>
    <s v=""/>
    <s v=""/>
    <n v="25322"/>
    <n v="329186"/>
    <s v=""/>
  </r>
  <r>
    <s v="DQ-01132"/>
    <x v="171"/>
    <x v="0"/>
    <s v="OK0002"/>
    <x v="28"/>
    <x v="4"/>
    <s v="OK0002|"/>
    <n v="69"/>
    <m/>
    <x v="15"/>
    <s v="RS DQLab"/>
    <x v="1"/>
    <s v=""/>
    <s v=""/>
    <s v=""/>
    <n v="42800"/>
    <n v="2953200"/>
    <s v=""/>
  </r>
  <r>
    <s v="DQ-01133"/>
    <x v="171"/>
    <x v="0"/>
    <s v="OA0003"/>
    <x v="1"/>
    <x v="0"/>
    <s v="OA0003|"/>
    <n v="768"/>
    <m/>
    <x v="15"/>
    <s v="RS DQLab"/>
    <x v="1"/>
    <s v=""/>
    <s v=""/>
    <s v=""/>
    <n v="33000"/>
    <n v="25344000"/>
    <s v=""/>
  </r>
  <r>
    <s v="DQ-01134"/>
    <x v="172"/>
    <x v="0"/>
    <s v="OD0008"/>
    <x v="16"/>
    <x v="2"/>
    <s v="OD0008|"/>
    <n v="84"/>
    <m/>
    <x v="15"/>
    <s v="RS DQLab"/>
    <x v="1"/>
    <s v=""/>
    <s v=""/>
    <s v=""/>
    <n v="50788"/>
    <n v="4266192"/>
    <s v=""/>
  </r>
  <r>
    <s v="DQ-01135"/>
    <x v="172"/>
    <x v="0"/>
    <s v="OH0005"/>
    <x v="24"/>
    <x v="3"/>
    <s v="OH0005|"/>
    <n v="25"/>
    <m/>
    <x v="15"/>
    <s v="RS DQLab"/>
    <x v="1"/>
    <s v=""/>
    <s v=""/>
    <s v=""/>
    <n v="108794"/>
    <n v="2719850"/>
    <s v=""/>
  </r>
  <r>
    <s v="DQ-01136"/>
    <x v="172"/>
    <x v="0"/>
    <s v="OH0005"/>
    <x v="24"/>
    <x v="3"/>
    <s v="OH0005|"/>
    <n v="32"/>
    <m/>
    <x v="15"/>
    <s v="RS DQLab"/>
    <x v="1"/>
    <s v=""/>
    <s v=""/>
    <s v=""/>
    <n v="108794"/>
    <n v="3481408"/>
    <s v=""/>
  </r>
  <r>
    <s v="DQ-01137"/>
    <x v="172"/>
    <x v="0"/>
    <s v="OT0001"/>
    <x v="30"/>
    <x v="5"/>
    <s v="OT0001|"/>
    <n v="17"/>
    <m/>
    <x v="15"/>
    <s v="RS DQLab"/>
    <x v="1"/>
    <s v=""/>
    <s v=""/>
    <s v=""/>
    <n v="55000"/>
    <n v="935000"/>
    <s v=""/>
  </r>
  <r>
    <s v="DQ-01138"/>
    <x v="172"/>
    <x v="0"/>
    <s v="OH0003"/>
    <x v="22"/>
    <x v="3"/>
    <s v="OH0003|"/>
    <n v="42"/>
    <m/>
    <x v="15"/>
    <s v="RS DQLab"/>
    <x v="1"/>
    <s v=""/>
    <s v=""/>
    <s v=""/>
    <n v="5000"/>
    <n v="210000"/>
    <s v=""/>
  </r>
  <r>
    <s v="DQ-01139"/>
    <x v="172"/>
    <x v="0"/>
    <s v="OH0003"/>
    <x v="22"/>
    <x v="3"/>
    <s v="OH0003|"/>
    <n v="26"/>
    <m/>
    <x v="15"/>
    <s v="RS DQLab"/>
    <x v="1"/>
    <s v=""/>
    <s v=""/>
    <s v=""/>
    <n v="5000"/>
    <n v="130000"/>
    <s v=""/>
  </r>
  <r>
    <s v="DQ-01140"/>
    <x v="172"/>
    <x v="0"/>
    <s v="OD0001"/>
    <x v="11"/>
    <x v="2"/>
    <s v="OD0001|"/>
    <n v="35"/>
    <m/>
    <x v="15"/>
    <s v="RS DQLab"/>
    <x v="1"/>
    <s v=""/>
    <s v=""/>
    <s v=""/>
    <n v="7500"/>
    <n v="262500"/>
    <s v=""/>
  </r>
  <r>
    <s v="DQ-01141"/>
    <x v="172"/>
    <x v="0"/>
    <s v="OK0002"/>
    <x v="28"/>
    <x v="4"/>
    <s v="OK0002|"/>
    <n v="10"/>
    <m/>
    <x v="15"/>
    <s v="RS DQLab"/>
    <x v="1"/>
    <s v=""/>
    <s v=""/>
    <s v=""/>
    <n v="42800"/>
    <n v="428000"/>
    <s v=""/>
  </r>
  <r>
    <s v="DQ-01142"/>
    <x v="173"/>
    <x v="0"/>
    <s v="OB0002"/>
    <x v="6"/>
    <x v="1"/>
    <s v="OB0002|"/>
    <n v="7"/>
    <m/>
    <x v="15"/>
    <s v="RS DQLab"/>
    <x v="1"/>
    <s v=""/>
    <s v=""/>
    <s v=""/>
    <n v="2886"/>
    <n v="20202"/>
    <s v=""/>
  </r>
  <r>
    <s v="DQ-01143"/>
    <x v="173"/>
    <x v="0"/>
    <s v="OD0008"/>
    <x v="16"/>
    <x v="2"/>
    <s v="OD0008|"/>
    <n v="55"/>
    <m/>
    <x v="15"/>
    <s v="RS DQLab"/>
    <x v="1"/>
    <s v=""/>
    <s v=""/>
    <s v=""/>
    <n v="50788"/>
    <n v="2793340"/>
    <s v=""/>
  </r>
  <r>
    <s v="DQ-01144"/>
    <x v="173"/>
    <x v="0"/>
    <s v="OD0008"/>
    <x v="16"/>
    <x v="2"/>
    <s v="OD0008|"/>
    <n v="12"/>
    <m/>
    <x v="15"/>
    <s v="RS DQLab"/>
    <x v="1"/>
    <s v=""/>
    <s v=""/>
    <s v=""/>
    <n v="50788"/>
    <n v="609456"/>
    <s v=""/>
  </r>
  <r>
    <s v="DQ-01145"/>
    <x v="173"/>
    <x v="0"/>
    <s v="OT0001"/>
    <x v="30"/>
    <x v="5"/>
    <s v="OT0001|"/>
    <n v="51"/>
    <m/>
    <x v="15"/>
    <s v="RS DQLab"/>
    <x v="1"/>
    <s v=""/>
    <s v=""/>
    <s v=""/>
    <n v="55000"/>
    <n v="2805000"/>
    <s v=""/>
  </r>
  <r>
    <s v="DQ-01146"/>
    <x v="173"/>
    <x v="0"/>
    <s v="OT0001"/>
    <x v="30"/>
    <x v="5"/>
    <s v="OT0001|"/>
    <n v="39"/>
    <m/>
    <x v="15"/>
    <s v="RS DQLab"/>
    <x v="1"/>
    <s v=""/>
    <s v=""/>
    <s v=""/>
    <n v="55000"/>
    <n v="2145000"/>
    <s v=""/>
  </r>
  <r>
    <s v="DQ-01147"/>
    <x v="173"/>
    <x v="0"/>
    <s v="OA0006"/>
    <x v="4"/>
    <x v="0"/>
    <s v="OA0006|"/>
    <n v="385"/>
    <m/>
    <x v="15"/>
    <s v="RS DQLab"/>
    <x v="1"/>
    <s v=""/>
    <s v=""/>
    <s v=""/>
    <n v="25322"/>
    <n v="9748970"/>
    <s v=""/>
  </r>
  <r>
    <s v="DQ-01148"/>
    <x v="173"/>
    <x v="0"/>
    <s v="OD0007"/>
    <x v="15"/>
    <x v="2"/>
    <s v="OD0007|"/>
    <n v="73"/>
    <m/>
    <x v="15"/>
    <s v="RS DQLab"/>
    <x v="1"/>
    <s v=""/>
    <s v=""/>
    <s v=""/>
    <n v="16100"/>
    <n v="1175300"/>
    <s v=""/>
  </r>
  <r>
    <s v="DQ-01149"/>
    <x v="173"/>
    <x v="0"/>
    <s v="OB0008"/>
    <x v="10"/>
    <x v="1"/>
    <s v="OB0008|"/>
    <n v="132"/>
    <m/>
    <x v="15"/>
    <s v="RS DQLab"/>
    <x v="1"/>
    <s v=""/>
    <s v=""/>
    <s v=""/>
    <n v="2460"/>
    <n v="324720"/>
    <s v=""/>
  </r>
  <r>
    <s v="DQ-01150"/>
    <x v="174"/>
    <x v="0"/>
    <s v="OB0002"/>
    <x v="6"/>
    <x v="1"/>
    <s v="OB0002|"/>
    <n v="76"/>
    <m/>
    <x v="15"/>
    <s v="RS DQLab"/>
    <x v="1"/>
    <s v=""/>
    <s v=""/>
    <s v=""/>
    <n v="2886"/>
    <n v="219336"/>
    <s v=""/>
  </r>
  <r>
    <s v="DQ-01151"/>
    <x v="174"/>
    <x v="0"/>
    <s v="OB0002"/>
    <x v="6"/>
    <x v="1"/>
    <s v="OB0002|"/>
    <n v="60"/>
    <m/>
    <x v="15"/>
    <s v="RS DQLab"/>
    <x v="1"/>
    <s v=""/>
    <s v=""/>
    <s v=""/>
    <n v="2886"/>
    <n v="173160"/>
    <s v=""/>
  </r>
  <r>
    <s v="DQ-01152"/>
    <x v="174"/>
    <x v="0"/>
    <s v="OD0008"/>
    <x v="16"/>
    <x v="2"/>
    <s v="OD0008|"/>
    <n v="48"/>
    <m/>
    <x v="15"/>
    <s v="RS DQLab"/>
    <x v="1"/>
    <s v=""/>
    <s v=""/>
    <s v=""/>
    <n v="50788"/>
    <n v="2437824"/>
    <s v=""/>
  </r>
  <r>
    <s v="DQ-01153"/>
    <x v="174"/>
    <x v="0"/>
    <s v="OH0005"/>
    <x v="24"/>
    <x v="3"/>
    <s v="OH0005|"/>
    <n v="26"/>
    <m/>
    <x v="15"/>
    <s v="RS DQLab"/>
    <x v="1"/>
    <s v=""/>
    <s v=""/>
    <s v=""/>
    <n v="108794"/>
    <n v="2828644"/>
    <s v=""/>
  </r>
  <r>
    <s v="DQ-01154"/>
    <x v="174"/>
    <x v="0"/>
    <s v="OD0009"/>
    <x v="17"/>
    <x v="2"/>
    <s v="OD0009|"/>
    <n v="26"/>
    <m/>
    <x v="15"/>
    <s v="RS DQLab"/>
    <x v="1"/>
    <s v=""/>
    <s v=""/>
    <s v=""/>
    <n v="1600"/>
    <n v="41600"/>
    <s v=""/>
  </r>
  <r>
    <s v="DQ-01155"/>
    <x v="174"/>
    <x v="0"/>
    <s v="OD0009"/>
    <x v="17"/>
    <x v="2"/>
    <s v="OD0009|"/>
    <n v="12"/>
    <m/>
    <x v="15"/>
    <s v="RS DQLab"/>
    <x v="1"/>
    <s v=""/>
    <s v=""/>
    <s v=""/>
    <n v="1600"/>
    <n v="19200"/>
    <s v=""/>
  </r>
  <r>
    <s v="DQ-01156"/>
    <x v="174"/>
    <x v="0"/>
    <s v="OD0009"/>
    <x v="17"/>
    <x v="2"/>
    <s v="OD0009|"/>
    <n v="52"/>
    <m/>
    <x v="15"/>
    <s v="RS DQLab"/>
    <x v="1"/>
    <s v=""/>
    <s v=""/>
    <s v=""/>
    <n v="1600"/>
    <n v="83200"/>
    <s v=""/>
  </r>
  <r>
    <s v="DQ-01157"/>
    <x v="174"/>
    <x v="0"/>
    <s v="OD0007"/>
    <x v="15"/>
    <x v="2"/>
    <s v="OD0007|"/>
    <n v="15"/>
    <m/>
    <x v="15"/>
    <s v="RS DQLab"/>
    <x v="1"/>
    <s v=""/>
    <s v=""/>
    <s v=""/>
    <n v="16100"/>
    <n v="241500"/>
    <s v=""/>
  </r>
  <r>
    <s v="DQ-01158"/>
    <x v="174"/>
    <x v="0"/>
    <s v="OB0006"/>
    <x v="8"/>
    <x v="1"/>
    <s v="OB0006|"/>
    <n v="392"/>
    <m/>
    <x v="15"/>
    <s v="RS DQLab"/>
    <x v="1"/>
    <s v=""/>
    <s v=""/>
    <s v=""/>
    <n v="72500"/>
    <n v="28420000"/>
    <s v=""/>
  </r>
  <r>
    <s v="DQ-01159"/>
    <x v="174"/>
    <x v="0"/>
    <s v="OB0007"/>
    <x v="9"/>
    <x v="1"/>
    <s v="OB0007|"/>
    <n v="8"/>
    <m/>
    <x v="15"/>
    <s v="RS DQLab"/>
    <x v="1"/>
    <s v=""/>
    <s v=""/>
    <s v=""/>
    <n v="16155"/>
    <n v="129240"/>
    <s v=""/>
  </r>
  <r>
    <s v="DQ-01160"/>
    <x v="174"/>
    <x v="0"/>
    <s v="OD0006"/>
    <x v="14"/>
    <x v="2"/>
    <s v="OD0006|"/>
    <n v="4"/>
    <m/>
    <x v="15"/>
    <s v="RS DQLab"/>
    <x v="1"/>
    <s v=""/>
    <s v=""/>
    <s v=""/>
    <n v="25000"/>
    <n v="100000"/>
    <s v=""/>
  </r>
  <r>
    <s v="DQ-01161"/>
    <x v="174"/>
    <x v="0"/>
    <s v="OA0001"/>
    <x v="0"/>
    <x v="0"/>
    <s v="OA0001|"/>
    <n v="119"/>
    <m/>
    <x v="15"/>
    <s v="RS DQLab"/>
    <x v="1"/>
    <s v=""/>
    <s v=""/>
    <s v=""/>
    <n v="18611"/>
    <n v="2214709"/>
    <s v=""/>
  </r>
  <r>
    <s v="DQ-01162"/>
    <x v="175"/>
    <x v="0"/>
    <s v="OA0006"/>
    <x v="4"/>
    <x v="0"/>
    <s v="OA0006|"/>
    <n v="26"/>
    <m/>
    <x v="15"/>
    <s v="RS DQLab"/>
    <x v="1"/>
    <s v=""/>
    <s v=""/>
    <s v=""/>
    <n v="25322"/>
    <n v="658372"/>
    <s v=""/>
  </r>
  <r>
    <s v="DQ-01163"/>
    <x v="175"/>
    <x v="0"/>
    <s v="OA0006"/>
    <x v="4"/>
    <x v="0"/>
    <s v="OA0006|"/>
    <n v="122"/>
    <m/>
    <x v="15"/>
    <s v="RS DQLab"/>
    <x v="1"/>
    <s v=""/>
    <s v=""/>
    <s v=""/>
    <n v="25322"/>
    <n v="3089284"/>
    <s v=""/>
  </r>
  <r>
    <s v="DQ-01164"/>
    <x v="175"/>
    <x v="0"/>
    <s v="OA0006"/>
    <x v="4"/>
    <x v="0"/>
    <s v="OA0006|"/>
    <n v="7"/>
    <m/>
    <x v="15"/>
    <s v="RS DQLab"/>
    <x v="1"/>
    <s v=""/>
    <s v=""/>
    <s v=""/>
    <n v="25322"/>
    <n v="177254"/>
    <s v=""/>
  </r>
  <r>
    <s v="DQ-01165"/>
    <x v="175"/>
    <x v="0"/>
    <s v="OK0002"/>
    <x v="28"/>
    <x v="4"/>
    <s v="OK0002|"/>
    <n v="20"/>
    <m/>
    <x v="15"/>
    <s v="RS DQLab"/>
    <x v="1"/>
    <s v=""/>
    <s v=""/>
    <s v=""/>
    <n v="42800"/>
    <n v="856000"/>
    <s v=""/>
  </r>
  <r>
    <s v="DQ-01166"/>
    <x v="176"/>
    <x v="0"/>
    <s v="OB0002"/>
    <x v="6"/>
    <x v="1"/>
    <s v="OB0002|"/>
    <n v="45"/>
    <m/>
    <x v="15"/>
    <s v="RS DQLab"/>
    <x v="1"/>
    <s v=""/>
    <s v=""/>
    <s v=""/>
    <n v="2886"/>
    <n v="129870"/>
    <s v=""/>
  </r>
  <r>
    <s v="DQ-01167"/>
    <x v="176"/>
    <x v="0"/>
    <s v="OA0005"/>
    <x v="3"/>
    <x v="0"/>
    <s v="OA0005|"/>
    <n v="15"/>
    <m/>
    <x v="15"/>
    <s v="RS DQLab"/>
    <x v="1"/>
    <s v=""/>
    <s v=""/>
    <s v=""/>
    <n v="16950"/>
    <n v="254250"/>
    <s v=""/>
  </r>
  <r>
    <s v="DQ-01168"/>
    <x v="176"/>
    <x v="0"/>
    <s v="OD0009"/>
    <x v="17"/>
    <x v="2"/>
    <s v="OD0009|"/>
    <n v="5"/>
    <m/>
    <x v="15"/>
    <s v="RS DQLab"/>
    <x v="1"/>
    <s v=""/>
    <s v=""/>
    <s v=""/>
    <n v="1600"/>
    <n v="8000"/>
    <s v=""/>
  </r>
  <r>
    <s v="DQ-01169"/>
    <x v="176"/>
    <x v="0"/>
    <s v="OD0011"/>
    <x v="19"/>
    <x v="2"/>
    <s v="OD0011|"/>
    <n v="1"/>
    <m/>
    <x v="15"/>
    <s v="RS DQLab"/>
    <x v="1"/>
    <s v=""/>
    <s v=""/>
    <s v=""/>
    <n v="2560"/>
    <n v="2560"/>
    <s v=""/>
  </r>
  <r>
    <s v="DQ-01170"/>
    <x v="176"/>
    <x v="0"/>
    <s v="OB0001"/>
    <x v="5"/>
    <x v="1"/>
    <s v="OB0001|"/>
    <n v="16"/>
    <m/>
    <x v="15"/>
    <s v="RS DQLab"/>
    <x v="1"/>
    <s v=""/>
    <s v=""/>
    <s v=""/>
    <n v="2324"/>
    <n v="37184"/>
    <s v=""/>
  </r>
  <r>
    <s v="DQ-01171"/>
    <x v="176"/>
    <x v="0"/>
    <s v="OH0002"/>
    <x v="21"/>
    <x v="3"/>
    <s v="OH0002|"/>
    <n v="32"/>
    <m/>
    <x v="15"/>
    <s v="RS DQLab"/>
    <x v="1"/>
    <s v=""/>
    <s v=""/>
    <s v=""/>
    <n v="102000"/>
    <n v="3264000"/>
    <s v=""/>
  </r>
  <r>
    <s v="DQ-01172"/>
    <x v="177"/>
    <x v="0"/>
    <s v="OD0008"/>
    <x v="16"/>
    <x v="2"/>
    <s v="OD0008|"/>
    <n v="63"/>
    <m/>
    <x v="15"/>
    <s v="RS DQLab"/>
    <x v="1"/>
    <s v=""/>
    <s v=""/>
    <s v=""/>
    <n v="50788"/>
    <n v="3199644"/>
    <s v=""/>
  </r>
  <r>
    <s v="DQ-01173"/>
    <x v="177"/>
    <x v="0"/>
    <s v="OH0005"/>
    <x v="24"/>
    <x v="3"/>
    <s v="OH0005|"/>
    <n v="19"/>
    <m/>
    <x v="15"/>
    <s v="RS DQLab"/>
    <x v="1"/>
    <s v=""/>
    <s v=""/>
    <s v=""/>
    <n v="108794"/>
    <n v="2067086"/>
    <s v=""/>
  </r>
  <r>
    <s v="DQ-01174"/>
    <x v="177"/>
    <x v="0"/>
    <s v="OH0005"/>
    <x v="24"/>
    <x v="3"/>
    <s v="OH0005|"/>
    <n v="3"/>
    <m/>
    <x v="15"/>
    <s v="RS DQLab"/>
    <x v="1"/>
    <s v=""/>
    <s v=""/>
    <s v=""/>
    <n v="108794"/>
    <n v="326382"/>
    <s v=""/>
  </r>
  <r>
    <s v="DQ-01175"/>
    <x v="177"/>
    <x v="0"/>
    <s v="OD0009"/>
    <x v="17"/>
    <x v="2"/>
    <s v="OD0009|"/>
    <n v="9"/>
    <m/>
    <x v="15"/>
    <s v="RS DQLab"/>
    <x v="1"/>
    <s v=""/>
    <s v=""/>
    <s v=""/>
    <n v="1600"/>
    <n v="14400"/>
    <s v=""/>
  </r>
  <r>
    <s v="DQ-01176"/>
    <x v="177"/>
    <x v="0"/>
    <s v="OD0009"/>
    <x v="17"/>
    <x v="2"/>
    <s v="OD0009|"/>
    <n v="4"/>
    <m/>
    <x v="15"/>
    <s v="RS DQLab"/>
    <x v="1"/>
    <s v=""/>
    <s v=""/>
    <s v=""/>
    <n v="1600"/>
    <n v="6400"/>
    <s v=""/>
  </r>
  <r>
    <s v="DQ-01177"/>
    <x v="177"/>
    <x v="0"/>
    <s v="OH0003"/>
    <x v="22"/>
    <x v="3"/>
    <s v="OH0003|"/>
    <n v="52"/>
    <m/>
    <x v="15"/>
    <s v="RS DQLab"/>
    <x v="1"/>
    <s v=""/>
    <s v=""/>
    <s v=""/>
    <n v="5000"/>
    <n v="260000"/>
    <s v=""/>
  </r>
  <r>
    <s v="DQ-01178"/>
    <x v="177"/>
    <x v="0"/>
    <s v="OH0003"/>
    <x v="22"/>
    <x v="3"/>
    <s v="OH0003|"/>
    <n v="40"/>
    <m/>
    <x v="15"/>
    <s v="RS DQLab"/>
    <x v="1"/>
    <s v=""/>
    <s v=""/>
    <s v=""/>
    <n v="5000"/>
    <n v="200000"/>
    <s v=""/>
  </r>
  <r>
    <s v="DQ-01179"/>
    <x v="177"/>
    <x v="0"/>
    <s v="OB0008"/>
    <x v="10"/>
    <x v="1"/>
    <s v="OB0008|"/>
    <n v="6"/>
    <m/>
    <x v="15"/>
    <s v="RS DQLab"/>
    <x v="1"/>
    <s v=""/>
    <s v=""/>
    <s v=""/>
    <n v="2460"/>
    <n v="14760"/>
    <s v=""/>
  </r>
  <r>
    <s v="DQ-01180"/>
    <x v="178"/>
    <x v="0"/>
    <s v="OB0002"/>
    <x v="6"/>
    <x v="1"/>
    <s v="OB0002|"/>
    <n v="10"/>
    <m/>
    <x v="15"/>
    <s v="RS DQLab"/>
    <x v="1"/>
    <s v=""/>
    <s v=""/>
    <s v=""/>
    <n v="2886"/>
    <n v="28860"/>
    <s v=""/>
  </r>
  <r>
    <s v="DQ-01181"/>
    <x v="178"/>
    <x v="0"/>
    <s v="OD0008"/>
    <x v="16"/>
    <x v="2"/>
    <s v="OD0008|"/>
    <n v="1"/>
    <m/>
    <x v="15"/>
    <s v="RS DQLab"/>
    <x v="1"/>
    <s v=""/>
    <s v=""/>
    <s v=""/>
    <n v="50788"/>
    <n v="50788"/>
    <s v=""/>
  </r>
  <r>
    <s v="DQ-01182"/>
    <x v="178"/>
    <x v="0"/>
    <s v="OD0008"/>
    <x v="16"/>
    <x v="2"/>
    <s v="OD0008|"/>
    <n v="84"/>
    <m/>
    <x v="15"/>
    <s v="RS DQLab"/>
    <x v="1"/>
    <s v=""/>
    <s v=""/>
    <s v=""/>
    <n v="50788"/>
    <n v="4266192"/>
    <s v=""/>
  </r>
  <r>
    <s v="DQ-01183"/>
    <x v="178"/>
    <x v="0"/>
    <s v="OA0006"/>
    <x v="4"/>
    <x v="0"/>
    <s v="OA0006|"/>
    <n v="82"/>
    <m/>
    <x v="15"/>
    <s v="RS DQLab"/>
    <x v="1"/>
    <s v=""/>
    <s v=""/>
    <s v=""/>
    <n v="25322"/>
    <n v="2076404"/>
    <s v=""/>
  </r>
  <r>
    <s v="DQ-01184"/>
    <x v="178"/>
    <x v="0"/>
    <s v="OD0007"/>
    <x v="15"/>
    <x v="2"/>
    <s v="OD0007|"/>
    <n v="15"/>
    <m/>
    <x v="15"/>
    <s v="RS DQLab"/>
    <x v="1"/>
    <s v=""/>
    <s v=""/>
    <s v=""/>
    <n v="16100"/>
    <n v="241500"/>
    <s v=""/>
  </r>
  <r>
    <s v="DQ-01185"/>
    <x v="178"/>
    <x v="0"/>
    <s v="OD0011"/>
    <x v="19"/>
    <x v="2"/>
    <s v="OD0011|"/>
    <n v="5"/>
    <m/>
    <x v="15"/>
    <s v="RS DQLab"/>
    <x v="1"/>
    <s v=""/>
    <s v=""/>
    <s v=""/>
    <n v="2560"/>
    <n v="12800"/>
    <s v=""/>
  </r>
  <r>
    <s v="DQ-01186"/>
    <x v="178"/>
    <x v="0"/>
    <s v="OD0011"/>
    <x v="19"/>
    <x v="2"/>
    <s v="OD0011|"/>
    <n v="6"/>
    <m/>
    <x v="15"/>
    <s v="RS DQLab"/>
    <x v="1"/>
    <s v=""/>
    <s v=""/>
    <s v=""/>
    <n v="2560"/>
    <n v="15360"/>
    <s v=""/>
  </r>
  <r>
    <s v="DQ-01187"/>
    <x v="178"/>
    <x v="0"/>
    <s v="OH0006"/>
    <x v="25"/>
    <x v="3"/>
    <s v="OH0006|"/>
    <n v="26"/>
    <m/>
    <x v="15"/>
    <s v="RS DQLab"/>
    <x v="1"/>
    <s v=""/>
    <s v=""/>
    <s v=""/>
    <n v="143991"/>
    <n v="3743766"/>
    <s v=""/>
  </r>
  <r>
    <s v="DQ-01188"/>
    <x v="179"/>
    <x v="0"/>
    <s v="OB0002"/>
    <x v="6"/>
    <x v="1"/>
    <s v="OB0002|"/>
    <n v="54"/>
    <m/>
    <x v="15"/>
    <s v="RS DQLab"/>
    <x v="1"/>
    <s v=""/>
    <s v=""/>
    <s v=""/>
    <n v="2886"/>
    <n v="155844"/>
    <s v=""/>
  </r>
  <r>
    <s v="DQ-01189"/>
    <x v="179"/>
    <x v="0"/>
    <s v="OD0008"/>
    <x v="16"/>
    <x v="2"/>
    <s v="OD0008|"/>
    <n v="44"/>
    <m/>
    <x v="15"/>
    <s v="RS DQLab"/>
    <x v="1"/>
    <s v=""/>
    <s v=""/>
    <s v=""/>
    <n v="50788"/>
    <n v="2234672"/>
    <s v=""/>
  </r>
  <r>
    <s v="DQ-01190"/>
    <x v="179"/>
    <x v="0"/>
    <s v="OD0008"/>
    <x v="16"/>
    <x v="2"/>
    <s v="OD0008|"/>
    <n v="46"/>
    <m/>
    <x v="15"/>
    <s v="RS DQLab"/>
    <x v="1"/>
    <s v=""/>
    <s v=""/>
    <s v=""/>
    <n v="50788"/>
    <n v="2336248"/>
    <s v=""/>
  </r>
  <r>
    <s v="DQ-01191"/>
    <x v="179"/>
    <x v="0"/>
    <s v="OB0006"/>
    <x v="8"/>
    <x v="1"/>
    <s v="OB0006|"/>
    <n v="46"/>
    <m/>
    <x v="15"/>
    <s v="RS DQLab"/>
    <x v="1"/>
    <s v=""/>
    <s v=""/>
    <s v=""/>
    <n v="72500"/>
    <n v="3335000"/>
    <s v=""/>
  </r>
  <r>
    <s v="DQ-01192"/>
    <x v="179"/>
    <x v="0"/>
    <s v="OB0004"/>
    <x v="7"/>
    <x v="1"/>
    <s v="OB0004|"/>
    <n v="19"/>
    <m/>
    <x v="15"/>
    <s v="RS DQLab"/>
    <x v="1"/>
    <s v=""/>
    <s v=""/>
    <s v=""/>
    <n v="23869"/>
    <n v="453511"/>
    <s v=""/>
  </r>
  <r>
    <s v="DQ-01193"/>
    <x v="180"/>
    <x v="0"/>
    <s v="OD0008"/>
    <x v="16"/>
    <x v="2"/>
    <s v="OD0008|"/>
    <n v="59"/>
    <m/>
    <x v="15"/>
    <s v="RS DQLab"/>
    <x v="1"/>
    <s v=""/>
    <s v=""/>
    <s v=""/>
    <n v="50788"/>
    <n v="2996492"/>
    <s v=""/>
  </r>
  <r>
    <s v="DQ-01194"/>
    <x v="180"/>
    <x v="0"/>
    <s v="OA0005"/>
    <x v="3"/>
    <x v="0"/>
    <s v="OA0005|"/>
    <n v="22"/>
    <m/>
    <x v="15"/>
    <s v="RS DQLab"/>
    <x v="1"/>
    <s v=""/>
    <s v=""/>
    <s v=""/>
    <n v="16950"/>
    <n v="372900"/>
    <s v=""/>
  </r>
  <r>
    <s v="DQ-01195"/>
    <x v="180"/>
    <x v="0"/>
    <s v="OH0005"/>
    <x v="24"/>
    <x v="3"/>
    <s v="OH0005|"/>
    <n v="24"/>
    <m/>
    <x v="15"/>
    <s v="RS DQLab"/>
    <x v="1"/>
    <s v=""/>
    <s v=""/>
    <s v=""/>
    <n v="108794"/>
    <n v="2611056"/>
    <s v=""/>
  </r>
  <r>
    <s v="DQ-01196"/>
    <x v="180"/>
    <x v="0"/>
    <s v="OT0001"/>
    <x v="30"/>
    <x v="5"/>
    <s v="OT0001|"/>
    <n v="22"/>
    <m/>
    <x v="15"/>
    <s v="RS DQLab"/>
    <x v="1"/>
    <s v=""/>
    <s v=""/>
    <s v=""/>
    <n v="55000"/>
    <n v="1210000"/>
    <s v=""/>
  </r>
  <r>
    <s v="DQ-01197"/>
    <x v="180"/>
    <x v="0"/>
    <s v="OT0001"/>
    <x v="30"/>
    <x v="5"/>
    <s v="OT0001|"/>
    <n v="14"/>
    <m/>
    <x v="15"/>
    <s v="RS DQLab"/>
    <x v="1"/>
    <s v=""/>
    <s v=""/>
    <s v=""/>
    <n v="55000"/>
    <n v="770000"/>
    <s v=""/>
  </r>
  <r>
    <s v="DQ-01198"/>
    <x v="180"/>
    <x v="0"/>
    <s v="OA0006"/>
    <x v="4"/>
    <x v="0"/>
    <s v="OA0006|"/>
    <n v="23"/>
    <m/>
    <x v="15"/>
    <s v="RS DQLab"/>
    <x v="1"/>
    <s v=""/>
    <s v=""/>
    <s v=""/>
    <n v="25322"/>
    <n v="582406"/>
    <s v=""/>
  </r>
  <r>
    <s v="DQ-01199"/>
    <x v="180"/>
    <x v="0"/>
    <s v="OA0006"/>
    <x v="4"/>
    <x v="0"/>
    <s v="OA0006|"/>
    <n v="51"/>
    <m/>
    <x v="15"/>
    <s v="RS DQLab"/>
    <x v="1"/>
    <s v=""/>
    <s v=""/>
    <s v=""/>
    <n v="25322"/>
    <n v="1291422"/>
    <s v=""/>
  </r>
  <r>
    <s v="DQ-01200"/>
    <x v="180"/>
    <x v="0"/>
    <s v="OB0006"/>
    <x v="8"/>
    <x v="1"/>
    <s v="OB0006|"/>
    <n v="263"/>
    <m/>
    <x v="15"/>
    <s v="RS DQLab"/>
    <x v="1"/>
    <s v=""/>
    <s v=""/>
    <s v=""/>
    <n v="72500"/>
    <n v="19067500"/>
    <s v=""/>
  </r>
  <r>
    <s v="DQ-01201"/>
    <x v="181"/>
    <x v="0"/>
    <s v="OA0005"/>
    <x v="3"/>
    <x v="0"/>
    <s v="OA0005|"/>
    <n v="15"/>
    <m/>
    <x v="15"/>
    <s v="RS DQLab"/>
    <x v="1"/>
    <s v=""/>
    <s v=""/>
    <s v=""/>
    <n v="16950"/>
    <n v="254250"/>
    <s v=""/>
  </r>
  <r>
    <s v="DQ-01202"/>
    <x v="181"/>
    <x v="0"/>
    <s v="OD0005"/>
    <x v="13"/>
    <x v="2"/>
    <s v="OD0005|"/>
    <n v="7"/>
    <m/>
    <x v="15"/>
    <s v="RS DQLab"/>
    <x v="1"/>
    <s v=""/>
    <s v=""/>
    <s v=""/>
    <n v="25000"/>
    <n v="175000"/>
    <s v=""/>
  </r>
  <r>
    <s v="DQ-01203"/>
    <x v="181"/>
    <x v="0"/>
    <s v="OB0008"/>
    <x v="10"/>
    <x v="1"/>
    <s v="OB0008|"/>
    <n v="74"/>
    <m/>
    <x v="15"/>
    <s v="RS DQLab"/>
    <x v="1"/>
    <s v=""/>
    <s v=""/>
    <s v=""/>
    <n v="2460"/>
    <n v="182040"/>
    <s v=""/>
  </r>
  <r>
    <s v="DQ-01204"/>
    <x v="182"/>
    <x v="0"/>
    <s v="OA0005"/>
    <x v="3"/>
    <x v="0"/>
    <s v="OA0005|"/>
    <n v="14"/>
    <m/>
    <x v="15"/>
    <s v="RS DQLab"/>
    <x v="1"/>
    <s v=""/>
    <s v=""/>
    <s v=""/>
    <n v="16950"/>
    <n v="237300"/>
    <s v=""/>
  </r>
  <r>
    <s v="DQ-01205"/>
    <x v="182"/>
    <x v="0"/>
    <s v="OH0005"/>
    <x v="24"/>
    <x v="3"/>
    <s v="OH0005|"/>
    <n v="46"/>
    <m/>
    <x v="15"/>
    <s v="RS DQLab"/>
    <x v="1"/>
    <s v=""/>
    <s v=""/>
    <s v=""/>
    <n v="108794"/>
    <n v="5004524"/>
    <s v=""/>
  </r>
  <r>
    <s v="DQ-01206"/>
    <x v="182"/>
    <x v="0"/>
    <s v="OH0001"/>
    <x v="20"/>
    <x v="3"/>
    <s v="OH0001|"/>
    <n v="64"/>
    <m/>
    <x v="15"/>
    <s v="RS DQLab"/>
    <x v="1"/>
    <s v=""/>
    <s v=""/>
    <s v=""/>
    <n v="100000"/>
    <n v="6400000"/>
    <s v=""/>
  </r>
  <r>
    <s v="DQ-01207"/>
    <x v="182"/>
    <x v="0"/>
    <s v="OD0006"/>
    <x v="14"/>
    <x v="2"/>
    <s v="OD0006|"/>
    <n v="16"/>
    <m/>
    <x v="15"/>
    <s v="RS DQLab"/>
    <x v="1"/>
    <s v=""/>
    <s v=""/>
    <s v=""/>
    <n v="25000"/>
    <n v="400000"/>
    <s v=""/>
  </r>
  <r>
    <s v="DQ-01208"/>
    <x v="182"/>
    <x v="0"/>
    <s v="OH0002"/>
    <x v="21"/>
    <x v="3"/>
    <s v="OH0002|"/>
    <n v="2"/>
    <m/>
    <x v="15"/>
    <s v="RS DQLab"/>
    <x v="1"/>
    <s v=""/>
    <s v=""/>
    <s v=""/>
    <n v="102000"/>
    <n v="204000"/>
    <s v=""/>
  </r>
  <r>
    <s v="DQ-01209"/>
    <x v="182"/>
    <x v="0"/>
    <s v="OA0005"/>
    <x v="3"/>
    <x v="0"/>
    <s v="OA0005|DQLab-08"/>
    <n v="2000"/>
    <s v="DQLab-08"/>
    <x v="5"/>
    <m/>
    <x v="0"/>
    <n v="14"/>
    <n v="17289"/>
    <n v="34578000"/>
    <s v=""/>
    <s v=""/>
    <n v="1"/>
  </r>
  <r>
    <s v="DQ-01210"/>
    <x v="182"/>
    <x v="0"/>
    <s v="OA0006"/>
    <x v="4"/>
    <x v="0"/>
    <s v="OA0006|DQLab-10"/>
    <n v="1000"/>
    <s v="DQLab-10"/>
    <x v="3"/>
    <m/>
    <x v="0"/>
    <s v=""/>
    <s v=""/>
    <s v=""/>
    <s v=""/>
    <s v=""/>
    <n v="2.2079929344226098E-4"/>
  </r>
  <r>
    <s v="DQ-01211"/>
    <x v="182"/>
    <x v="0"/>
    <s v="OB0008"/>
    <x v="10"/>
    <x v="1"/>
    <s v="OB0008|DQLab-02"/>
    <n v="1000"/>
    <s v="DQLab-02"/>
    <x v="1"/>
    <m/>
    <x v="0"/>
    <n v="7"/>
    <n v="2312"/>
    <n v="2312000"/>
    <s v=""/>
    <s v=""/>
    <n v="0.33333333333333331"/>
  </r>
  <r>
    <s v="DQ-01212"/>
    <x v="182"/>
    <x v="0"/>
    <s v="OD0010"/>
    <x v="18"/>
    <x v="2"/>
    <s v="OD0010|DQLab-12"/>
    <n v="1000"/>
    <s v="DQLab-12"/>
    <x v="7"/>
    <m/>
    <x v="0"/>
    <n v="28"/>
    <n v="45905"/>
    <n v="45905000"/>
    <s v=""/>
    <s v=""/>
    <n v="0.5"/>
  </r>
  <r>
    <s v="DQ-01213"/>
    <x v="182"/>
    <x v="0"/>
    <s v="OH0002"/>
    <x v="21"/>
    <x v="3"/>
    <s v="OH0002|DQLab-11"/>
    <n v="1000"/>
    <s v="DQLab-11"/>
    <x v="14"/>
    <m/>
    <x v="0"/>
    <n v="7"/>
    <n v="99960"/>
    <n v="99960000"/>
    <s v=""/>
    <s v=""/>
    <n v="0.5"/>
  </r>
  <r>
    <s v="DQ-01214"/>
    <x v="183"/>
    <x v="0"/>
    <s v="OA0005"/>
    <x v="3"/>
    <x v="0"/>
    <s v="OA0005|"/>
    <n v="75"/>
    <m/>
    <x v="15"/>
    <s v="RS DQLab"/>
    <x v="1"/>
    <s v=""/>
    <s v=""/>
    <s v=""/>
    <n v="16950"/>
    <n v="1271250"/>
    <s v=""/>
  </r>
  <r>
    <s v="DQ-01215"/>
    <x v="183"/>
    <x v="0"/>
    <s v="OH0004"/>
    <x v="23"/>
    <x v="3"/>
    <s v="OH0004|"/>
    <n v="50"/>
    <m/>
    <x v="15"/>
    <s v="RS DQLab"/>
    <x v="1"/>
    <s v=""/>
    <s v=""/>
    <s v=""/>
    <n v="7467"/>
    <n v="373350"/>
    <s v=""/>
  </r>
  <r>
    <s v="DQ-01216"/>
    <x v="184"/>
    <x v="0"/>
    <s v="OB0002"/>
    <x v="6"/>
    <x v="1"/>
    <s v="OB0002|"/>
    <n v="44"/>
    <m/>
    <x v="15"/>
    <s v="RS DQLab"/>
    <x v="1"/>
    <s v=""/>
    <s v=""/>
    <s v=""/>
    <n v="2886"/>
    <n v="126984"/>
    <s v=""/>
  </r>
  <r>
    <s v="DQ-01217"/>
    <x v="184"/>
    <x v="0"/>
    <s v="OH0005"/>
    <x v="24"/>
    <x v="3"/>
    <s v="OH0005|"/>
    <n v="14"/>
    <m/>
    <x v="15"/>
    <s v="RS DQLab"/>
    <x v="1"/>
    <s v=""/>
    <s v=""/>
    <s v=""/>
    <n v="108794"/>
    <n v="1523116"/>
    <s v=""/>
  </r>
  <r>
    <s v="DQ-01218"/>
    <x v="184"/>
    <x v="0"/>
    <s v="OH0003"/>
    <x v="22"/>
    <x v="3"/>
    <s v="OH0003|"/>
    <n v="35"/>
    <m/>
    <x v="15"/>
    <s v="RS DQLab"/>
    <x v="1"/>
    <s v=""/>
    <s v=""/>
    <s v=""/>
    <n v="5000"/>
    <n v="175000"/>
    <s v=""/>
  </r>
  <r>
    <s v="DQ-01219"/>
    <x v="184"/>
    <x v="0"/>
    <s v="OK0002"/>
    <x v="28"/>
    <x v="4"/>
    <s v="OK0002|"/>
    <n v="1"/>
    <m/>
    <x v="15"/>
    <s v="RS DQLab"/>
    <x v="1"/>
    <s v=""/>
    <s v=""/>
    <s v=""/>
    <n v="42800"/>
    <n v="42800"/>
    <s v=""/>
  </r>
  <r>
    <s v="DQ-01220"/>
    <x v="184"/>
    <x v="0"/>
    <s v="OB0007"/>
    <x v="9"/>
    <x v="1"/>
    <s v="OB0007|"/>
    <n v="6"/>
    <m/>
    <x v="15"/>
    <s v="RS DQLab"/>
    <x v="1"/>
    <s v=""/>
    <s v=""/>
    <s v=""/>
    <n v="16155"/>
    <n v="96930"/>
    <s v=""/>
  </r>
  <r>
    <s v="DQ-01221"/>
    <x v="184"/>
    <x v="0"/>
    <s v="OB0001"/>
    <x v="5"/>
    <x v="1"/>
    <s v="OB0001|"/>
    <n v="105"/>
    <m/>
    <x v="15"/>
    <s v="RS DQLab"/>
    <x v="1"/>
    <s v=""/>
    <s v=""/>
    <s v=""/>
    <n v="2324"/>
    <n v="244020"/>
    <s v=""/>
  </r>
  <r>
    <s v="DQ-01222"/>
    <x v="185"/>
    <x v="0"/>
    <s v="OA0005"/>
    <x v="3"/>
    <x v="0"/>
    <s v="OA0005|"/>
    <n v="13"/>
    <m/>
    <x v="15"/>
    <s v="RS DQLab"/>
    <x v="1"/>
    <s v=""/>
    <s v=""/>
    <s v=""/>
    <n v="16950"/>
    <n v="220350"/>
    <s v=""/>
  </r>
  <r>
    <s v="DQ-01223"/>
    <x v="185"/>
    <x v="0"/>
    <s v="OH0005"/>
    <x v="24"/>
    <x v="3"/>
    <s v="OH0005|"/>
    <n v="15"/>
    <m/>
    <x v="15"/>
    <s v="RS DQLab"/>
    <x v="1"/>
    <s v=""/>
    <s v=""/>
    <s v=""/>
    <n v="108794"/>
    <n v="1631910"/>
    <s v=""/>
  </r>
  <r>
    <s v="DQ-01224"/>
    <x v="185"/>
    <x v="0"/>
    <s v="OD0009"/>
    <x v="17"/>
    <x v="2"/>
    <s v="OD0009|"/>
    <n v="20"/>
    <m/>
    <x v="15"/>
    <s v="RS DQLab"/>
    <x v="1"/>
    <s v=""/>
    <s v=""/>
    <s v=""/>
    <n v="1600"/>
    <n v="32000"/>
    <s v=""/>
  </r>
  <r>
    <s v="DQ-01225"/>
    <x v="186"/>
    <x v="0"/>
    <s v="OD0009"/>
    <x v="17"/>
    <x v="2"/>
    <s v="OD0009|"/>
    <n v="11"/>
    <m/>
    <x v="15"/>
    <s v="RS DQLab"/>
    <x v="1"/>
    <s v=""/>
    <s v=""/>
    <s v=""/>
    <n v="1600"/>
    <n v="17600"/>
    <s v=""/>
  </r>
  <r>
    <s v="DQ-01226"/>
    <x v="186"/>
    <x v="0"/>
    <s v="OH0003"/>
    <x v="22"/>
    <x v="3"/>
    <s v="OH0003|"/>
    <n v="2"/>
    <m/>
    <x v="15"/>
    <s v="RS DQLab"/>
    <x v="1"/>
    <s v=""/>
    <s v=""/>
    <s v=""/>
    <n v="5000"/>
    <n v="10000"/>
    <s v=""/>
  </r>
  <r>
    <s v="DQ-01227"/>
    <x v="186"/>
    <x v="0"/>
    <s v="OD0011"/>
    <x v="19"/>
    <x v="2"/>
    <s v="OD0011|"/>
    <n v="3"/>
    <m/>
    <x v="15"/>
    <s v="RS DQLab"/>
    <x v="1"/>
    <s v=""/>
    <s v=""/>
    <s v=""/>
    <n v="2560"/>
    <n v="7680"/>
    <s v=""/>
  </r>
  <r>
    <s v="DQ-01228"/>
    <x v="186"/>
    <x v="0"/>
    <s v="OH0001"/>
    <x v="20"/>
    <x v="3"/>
    <s v="OH0001|"/>
    <n v="207"/>
    <m/>
    <x v="15"/>
    <s v="RS DQLab"/>
    <x v="1"/>
    <s v=""/>
    <s v=""/>
    <s v=""/>
    <n v="100000"/>
    <n v="20700000"/>
    <s v=""/>
  </r>
  <r>
    <s v="DQ-01229"/>
    <x v="186"/>
    <x v="0"/>
    <s v="OA0004"/>
    <x v="2"/>
    <x v="0"/>
    <s v="OA0004|"/>
    <n v="38"/>
    <m/>
    <x v="15"/>
    <s v="RS DQLab"/>
    <x v="1"/>
    <s v=""/>
    <s v=""/>
    <s v=""/>
    <n v="10000"/>
    <n v="380000"/>
    <s v=""/>
  </r>
  <r>
    <s v="DQ-01230"/>
    <x v="186"/>
    <x v="0"/>
    <s v="OB0007"/>
    <x v="9"/>
    <x v="1"/>
    <s v="OB0007|"/>
    <n v="5"/>
    <m/>
    <x v="15"/>
    <s v="RS DQLab"/>
    <x v="1"/>
    <s v=""/>
    <s v=""/>
    <s v=""/>
    <n v="16155"/>
    <n v="80775"/>
    <s v=""/>
  </r>
  <r>
    <s v="DQ-01231"/>
    <x v="186"/>
    <x v="0"/>
    <s v="OH0004"/>
    <x v="23"/>
    <x v="3"/>
    <s v="OH0004|"/>
    <n v="15"/>
    <m/>
    <x v="15"/>
    <s v="RS DQLab"/>
    <x v="1"/>
    <s v=""/>
    <s v=""/>
    <s v=""/>
    <n v="7467"/>
    <n v="112005"/>
    <s v=""/>
  </r>
  <r>
    <s v="DQ-01232"/>
    <x v="187"/>
    <x v="0"/>
    <s v="OD0008"/>
    <x v="16"/>
    <x v="2"/>
    <s v="OD0008|"/>
    <n v="22"/>
    <m/>
    <x v="15"/>
    <s v="RS DQLab"/>
    <x v="1"/>
    <s v=""/>
    <s v=""/>
    <s v=""/>
    <n v="50788"/>
    <n v="1117336"/>
    <s v=""/>
  </r>
  <r>
    <s v="DQ-01233"/>
    <x v="187"/>
    <x v="0"/>
    <s v="OD0009"/>
    <x v="17"/>
    <x v="2"/>
    <s v="OD0009|"/>
    <n v="39"/>
    <m/>
    <x v="15"/>
    <s v="RS DQLab"/>
    <x v="1"/>
    <s v=""/>
    <s v=""/>
    <s v=""/>
    <n v="1600"/>
    <n v="62400"/>
    <s v=""/>
  </r>
  <r>
    <s v="DQ-01234"/>
    <x v="187"/>
    <x v="0"/>
    <s v="OD0006"/>
    <x v="14"/>
    <x v="2"/>
    <s v="OD0006|"/>
    <n v="1"/>
    <m/>
    <x v="15"/>
    <s v="RS DQLab"/>
    <x v="1"/>
    <s v=""/>
    <s v=""/>
    <s v=""/>
    <n v="25000"/>
    <n v="25000"/>
    <s v=""/>
  </r>
  <r>
    <s v="DQ-01235"/>
    <x v="188"/>
    <x v="0"/>
    <s v="OB0002"/>
    <x v="6"/>
    <x v="1"/>
    <s v="OB0002|"/>
    <n v="43"/>
    <m/>
    <x v="15"/>
    <s v="RS DQLab"/>
    <x v="1"/>
    <s v=""/>
    <s v=""/>
    <s v=""/>
    <n v="2886"/>
    <n v="124098"/>
    <s v=""/>
  </r>
  <r>
    <s v="DQ-01236"/>
    <x v="188"/>
    <x v="0"/>
    <s v="OB0002"/>
    <x v="6"/>
    <x v="1"/>
    <s v="OB0002|"/>
    <n v="9"/>
    <m/>
    <x v="15"/>
    <s v="RS DQLab"/>
    <x v="1"/>
    <s v=""/>
    <s v=""/>
    <s v=""/>
    <n v="2886"/>
    <n v="25974"/>
    <s v=""/>
  </r>
  <r>
    <s v="DQ-01237"/>
    <x v="188"/>
    <x v="0"/>
    <s v="OA0005"/>
    <x v="3"/>
    <x v="0"/>
    <s v="OA0005|"/>
    <n v="6"/>
    <m/>
    <x v="15"/>
    <s v="RS DQLab"/>
    <x v="1"/>
    <s v=""/>
    <s v=""/>
    <s v=""/>
    <n v="16950"/>
    <n v="101700"/>
    <s v=""/>
  </r>
  <r>
    <s v="DQ-01238"/>
    <x v="188"/>
    <x v="0"/>
    <s v="OA0005"/>
    <x v="3"/>
    <x v="0"/>
    <s v="OA0005|"/>
    <n v="27"/>
    <m/>
    <x v="15"/>
    <s v="RS DQLab"/>
    <x v="1"/>
    <s v=""/>
    <s v=""/>
    <s v=""/>
    <n v="16950"/>
    <n v="457650"/>
    <s v=""/>
  </r>
  <r>
    <s v="DQ-01239"/>
    <x v="188"/>
    <x v="0"/>
    <s v="OA0006"/>
    <x v="4"/>
    <x v="0"/>
    <s v="OA0006|"/>
    <n v="9"/>
    <m/>
    <x v="15"/>
    <s v="RS DQLab"/>
    <x v="1"/>
    <s v=""/>
    <s v=""/>
    <s v=""/>
    <n v="25322"/>
    <n v="227898"/>
    <s v=""/>
  </r>
  <r>
    <s v="DQ-01240"/>
    <x v="188"/>
    <x v="0"/>
    <s v="OD0001"/>
    <x v="11"/>
    <x v="2"/>
    <s v="OD0001|"/>
    <n v="4"/>
    <m/>
    <x v="15"/>
    <s v="RS DQLab"/>
    <x v="1"/>
    <s v=""/>
    <s v=""/>
    <s v=""/>
    <n v="7500"/>
    <n v="30000"/>
    <s v=""/>
  </r>
  <r>
    <s v="DQ-01241"/>
    <x v="188"/>
    <x v="0"/>
    <s v="OD0001"/>
    <x v="11"/>
    <x v="2"/>
    <s v="OD0001|"/>
    <n v="4"/>
    <m/>
    <x v="15"/>
    <s v="RS DQLab"/>
    <x v="1"/>
    <s v=""/>
    <s v=""/>
    <s v=""/>
    <n v="7500"/>
    <n v="30000"/>
    <s v=""/>
  </r>
  <r>
    <s v="DQ-01242"/>
    <x v="189"/>
    <x v="0"/>
    <s v="OA0005"/>
    <x v="3"/>
    <x v="0"/>
    <s v="OA0005|"/>
    <n v="63"/>
    <m/>
    <x v="15"/>
    <s v="RS DQLab"/>
    <x v="1"/>
    <s v=""/>
    <s v=""/>
    <s v=""/>
    <n v="16950"/>
    <n v="1067850"/>
    <s v=""/>
  </r>
  <r>
    <s v="DQ-01243"/>
    <x v="189"/>
    <x v="0"/>
    <s v="OH0003"/>
    <x v="22"/>
    <x v="3"/>
    <s v="OH0003|"/>
    <n v="14"/>
    <m/>
    <x v="15"/>
    <s v="RS DQLab"/>
    <x v="1"/>
    <s v=""/>
    <s v=""/>
    <s v=""/>
    <n v="5000"/>
    <n v="70000"/>
    <s v=""/>
  </r>
  <r>
    <s v="DQ-01244"/>
    <x v="189"/>
    <x v="0"/>
    <s v="OA0006"/>
    <x v="4"/>
    <x v="0"/>
    <s v="OA0006|"/>
    <n v="108"/>
    <m/>
    <x v="15"/>
    <s v="RS DQLab"/>
    <x v="1"/>
    <s v=""/>
    <s v=""/>
    <s v=""/>
    <n v="25322"/>
    <n v="2734776"/>
    <s v=""/>
  </r>
  <r>
    <s v="DQ-01245"/>
    <x v="189"/>
    <x v="0"/>
    <s v="OD0007"/>
    <x v="15"/>
    <x v="2"/>
    <s v="OD0007|"/>
    <n v="737"/>
    <m/>
    <x v="15"/>
    <s v="RS DQLab"/>
    <x v="1"/>
    <s v=""/>
    <s v=""/>
    <s v=""/>
    <n v="16100"/>
    <n v="11865700"/>
    <s v=""/>
  </r>
  <r>
    <s v="DQ-01246"/>
    <x v="190"/>
    <x v="0"/>
    <s v="OB0002"/>
    <x v="6"/>
    <x v="1"/>
    <s v="OB0002|"/>
    <n v="17"/>
    <m/>
    <x v="15"/>
    <s v="RS DQLab"/>
    <x v="1"/>
    <s v=""/>
    <s v=""/>
    <s v=""/>
    <n v="2886"/>
    <n v="49062"/>
    <s v=""/>
  </r>
  <r>
    <s v="DQ-01247"/>
    <x v="190"/>
    <x v="0"/>
    <s v="OD0008"/>
    <x v="16"/>
    <x v="2"/>
    <s v="OD0008|"/>
    <n v="63"/>
    <m/>
    <x v="15"/>
    <s v="RS DQLab"/>
    <x v="1"/>
    <s v=""/>
    <s v=""/>
    <s v=""/>
    <n v="50788"/>
    <n v="3199644"/>
    <s v=""/>
  </r>
  <r>
    <s v="DQ-01248"/>
    <x v="190"/>
    <x v="0"/>
    <s v="OH0005"/>
    <x v="24"/>
    <x v="3"/>
    <s v="OH0005|"/>
    <n v="5"/>
    <m/>
    <x v="15"/>
    <s v="RS DQLab"/>
    <x v="1"/>
    <s v=""/>
    <s v=""/>
    <s v=""/>
    <n v="108794"/>
    <n v="543970"/>
    <s v=""/>
  </r>
  <r>
    <s v="DQ-01249"/>
    <x v="190"/>
    <x v="0"/>
    <s v="OD0009"/>
    <x v="17"/>
    <x v="2"/>
    <s v="OD0009|"/>
    <n v="24"/>
    <m/>
    <x v="15"/>
    <s v="RS DQLab"/>
    <x v="1"/>
    <s v=""/>
    <s v=""/>
    <s v=""/>
    <n v="1600"/>
    <n v="38400"/>
    <s v=""/>
  </r>
  <r>
    <s v="DQ-01250"/>
    <x v="190"/>
    <x v="0"/>
    <s v="OK0002"/>
    <x v="28"/>
    <x v="4"/>
    <s v="OK0002|"/>
    <n v="98"/>
    <m/>
    <x v="15"/>
    <s v="RS DQLab"/>
    <x v="1"/>
    <s v=""/>
    <s v=""/>
    <s v=""/>
    <n v="42800"/>
    <n v="4194400"/>
    <s v=""/>
  </r>
  <r>
    <s v="DQ-01251"/>
    <x v="190"/>
    <x v="0"/>
    <s v="OB0001"/>
    <x v="5"/>
    <x v="1"/>
    <s v="OB0001|"/>
    <n v="340"/>
    <m/>
    <x v="15"/>
    <s v="RS DQLab"/>
    <x v="1"/>
    <s v=""/>
    <s v=""/>
    <s v=""/>
    <n v="2324"/>
    <n v="790160"/>
    <s v=""/>
  </r>
  <r>
    <s v="DQ-01252"/>
    <x v="190"/>
    <x v="0"/>
    <s v="OD0010"/>
    <x v="18"/>
    <x v="2"/>
    <s v="OD0010|"/>
    <n v="2"/>
    <m/>
    <x v="15"/>
    <s v="RS DQLab"/>
    <x v="1"/>
    <s v=""/>
    <s v=""/>
    <s v=""/>
    <n v="45450"/>
    <n v="90900"/>
    <s v=""/>
  </r>
  <r>
    <s v="DQ-01253"/>
    <x v="191"/>
    <x v="0"/>
    <s v="OB0002"/>
    <x v="6"/>
    <x v="1"/>
    <s v="OB0002|"/>
    <n v="13"/>
    <m/>
    <x v="15"/>
    <s v="RS DQLab"/>
    <x v="1"/>
    <s v=""/>
    <s v=""/>
    <s v=""/>
    <n v="2886"/>
    <n v="37518"/>
    <s v=""/>
  </r>
  <r>
    <s v="DQ-01254"/>
    <x v="191"/>
    <x v="0"/>
    <s v="OB0002"/>
    <x v="6"/>
    <x v="1"/>
    <s v="OB0002|"/>
    <n v="11"/>
    <m/>
    <x v="15"/>
    <s v="RS DQLab"/>
    <x v="1"/>
    <s v=""/>
    <s v=""/>
    <s v=""/>
    <n v="2886"/>
    <n v="31746"/>
    <s v=""/>
  </r>
  <r>
    <s v="DQ-01255"/>
    <x v="191"/>
    <x v="0"/>
    <s v="OD0008"/>
    <x v="16"/>
    <x v="2"/>
    <s v="OD0008|"/>
    <n v="50"/>
    <m/>
    <x v="15"/>
    <s v="RS DQLab"/>
    <x v="1"/>
    <s v=""/>
    <s v=""/>
    <s v=""/>
    <n v="50788"/>
    <n v="2539400"/>
    <s v=""/>
  </r>
  <r>
    <s v="DQ-01256"/>
    <x v="191"/>
    <x v="0"/>
    <s v="OA0005"/>
    <x v="3"/>
    <x v="0"/>
    <s v="OA0005|"/>
    <n v="33"/>
    <m/>
    <x v="15"/>
    <s v="RS DQLab"/>
    <x v="1"/>
    <s v=""/>
    <s v=""/>
    <s v=""/>
    <n v="16950"/>
    <n v="559350"/>
    <s v=""/>
  </r>
  <r>
    <s v="DQ-01257"/>
    <x v="191"/>
    <x v="0"/>
    <s v="OT0001"/>
    <x v="30"/>
    <x v="5"/>
    <s v="OT0001|"/>
    <n v="26"/>
    <m/>
    <x v="15"/>
    <s v="RS DQLab"/>
    <x v="1"/>
    <s v=""/>
    <s v=""/>
    <s v=""/>
    <n v="55000"/>
    <n v="1430000"/>
    <s v=""/>
  </r>
  <r>
    <s v="DQ-01258"/>
    <x v="191"/>
    <x v="0"/>
    <s v="OH0003"/>
    <x v="22"/>
    <x v="3"/>
    <s v="OH0003|"/>
    <n v="5"/>
    <m/>
    <x v="15"/>
    <s v="RS DQLab"/>
    <x v="1"/>
    <s v=""/>
    <s v=""/>
    <s v=""/>
    <n v="5000"/>
    <n v="25000"/>
    <s v=""/>
  </r>
  <r>
    <s v="DQ-01259"/>
    <x v="191"/>
    <x v="0"/>
    <s v="OA0006"/>
    <x v="4"/>
    <x v="0"/>
    <s v="OA0006|"/>
    <n v="40"/>
    <m/>
    <x v="15"/>
    <s v="RS DQLab"/>
    <x v="1"/>
    <s v=""/>
    <s v=""/>
    <s v=""/>
    <n v="25322"/>
    <n v="1012880"/>
    <s v=""/>
  </r>
  <r>
    <s v="DQ-01260"/>
    <x v="191"/>
    <x v="0"/>
    <s v="OD0007"/>
    <x v="15"/>
    <x v="2"/>
    <s v="OD0007|"/>
    <n v="5"/>
    <m/>
    <x v="15"/>
    <s v="RS DQLab"/>
    <x v="1"/>
    <s v=""/>
    <s v=""/>
    <s v=""/>
    <n v="16100"/>
    <n v="80500"/>
    <s v=""/>
  </r>
  <r>
    <s v="DQ-01261"/>
    <x v="192"/>
    <x v="0"/>
    <s v="OB0002"/>
    <x v="6"/>
    <x v="1"/>
    <s v="OB0002|"/>
    <n v="47"/>
    <m/>
    <x v="15"/>
    <s v="RS DQLab"/>
    <x v="1"/>
    <s v=""/>
    <s v=""/>
    <s v=""/>
    <n v="2886"/>
    <n v="135642"/>
    <s v=""/>
  </r>
  <r>
    <s v="DQ-01262"/>
    <x v="192"/>
    <x v="0"/>
    <s v="OB0002"/>
    <x v="6"/>
    <x v="1"/>
    <s v="OB0002|"/>
    <n v="65"/>
    <m/>
    <x v="15"/>
    <s v="RS DQLab"/>
    <x v="1"/>
    <s v=""/>
    <s v=""/>
    <s v=""/>
    <n v="2886"/>
    <n v="187590"/>
    <s v=""/>
  </r>
  <r>
    <s v="DQ-01263"/>
    <x v="192"/>
    <x v="0"/>
    <s v="OH0003"/>
    <x v="22"/>
    <x v="3"/>
    <s v="OH0003|"/>
    <n v="2"/>
    <m/>
    <x v="15"/>
    <s v="RS DQLab"/>
    <x v="1"/>
    <s v=""/>
    <s v=""/>
    <s v=""/>
    <n v="5000"/>
    <n v="10000"/>
    <s v=""/>
  </r>
  <r>
    <s v="DQ-01264"/>
    <x v="192"/>
    <x v="0"/>
    <s v="OB0006"/>
    <x v="8"/>
    <x v="1"/>
    <s v="OB0006|"/>
    <n v="19"/>
    <m/>
    <x v="15"/>
    <s v="RS DQLab"/>
    <x v="1"/>
    <s v=""/>
    <s v=""/>
    <s v=""/>
    <n v="72500"/>
    <n v="1377500"/>
    <s v=""/>
  </r>
  <r>
    <s v="DQ-01265"/>
    <x v="192"/>
    <x v="0"/>
    <s v="OB0001"/>
    <x v="5"/>
    <x v="1"/>
    <s v="OB0001|"/>
    <n v="7"/>
    <m/>
    <x v="15"/>
    <s v="RS DQLab"/>
    <x v="1"/>
    <s v=""/>
    <s v=""/>
    <s v=""/>
    <n v="2324"/>
    <n v="16268"/>
    <s v=""/>
  </r>
  <r>
    <s v="DQ-01266"/>
    <x v="193"/>
    <x v="0"/>
    <s v="OD0008"/>
    <x v="16"/>
    <x v="2"/>
    <s v="OD0008|"/>
    <n v="10"/>
    <m/>
    <x v="15"/>
    <s v="RS DQLab"/>
    <x v="1"/>
    <s v=""/>
    <s v=""/>
    <s v=""/>
    <n v="50788"/>
    <n v="507880"/>
    <s v=""/>
  </r>
  <r>
    <s v="DQ-01267"/>
    <x v="193"/>
    <x v="0"/>
    <s v="OH0005"/>
    <x v="24"/>
    <x v="3"/>
    <s v="OH0005|"/>
    <n v="23"/>
    <m/>
    <x v="15"/>
    <s v="RS DQLab"/>
    <x v="1"/>
    <s v=""/>
    <s v=""/>
    <s v=""/>
    <n v="108794"/>
    <n v="2502262"/>
    <s v=""/>
  </r>
  <r>
    <s v="DQ-01268"/>
    <x v="193"/>
    <x v="0"/>
    <s v="OH0005"/>
    <x v="24"/>
    <x v="3"/>
    <s v="OH0005|"/>
    <n v="14"/>
    <m/>
    <x v="15"/>
    <s v="RS DQLab"/>
    <x v="1"/>
    <s v=""/>
    <s v=""/>
    <s v=""/>
    <n v="108794"/>
    <n v="1523116"/>
    <s v=""/>
  </r>
  <r>
    <s v="DQ-01269"/>
    <x v="193"/>
    <x v="0"/>
    <s v="OT0001"/>
    <x v="30"/>
    <x v="5"/>
    <s v="OT0001|"/>
    <n v="24"/>
    <m/>
    <x v="15"/>
    <s v="RS DQLab"/>
    <x v="1"/>
    <s v=""/>
    <s v=""/>
    <s v=""/>
    <n v="55000"/>
    <n v="1320000"/>
    <s v=""/>
  </r>
  <r>
    <s v="DQ-01270"/>
    <x v="193"/>
    <x v="0"/>
    <s v="OB0006"/>
    <x v="8"/>
    <x v="1"/>
    <s v="OB0006|"/>
    <n v="54"/>
    <m/>
    <x v="15"/>
    <s v="RS DQLab"/>
    <x v="1"/>
    <s v=""/>
    <s v=""/>
    <s v=""/>
    <n v="72500"/>
    <n v="3915000"/>
    <s v=""/>
  </r>
  <r>
    <s v="DQ-01271"/>
    <x v="193"/>
    <x v="0"/>
    <s v="OB0006"/>
    <x v="8"/>
    <x v="1"/>
    <s v="OB0006|"/>
    <n v="2046"/>
    <m/>
    <x v="15"/>
    <s v="RS DQLab"/>
    <x v="1"/>
    <s v=""/>
    <s v=""/>
    <s v=""/>
    <n v="72500"/>
    <n v="148335000"/>
    <s v=""/>
  </r>
  <r>
    <s v="DQ-01272"/>
    <x v="193"/>
    <x v="0"/>
    <s v="OD0001"/>
    <x v="11"/>
    <x v="2"/>
    <s v="OD0001|"/>
    <n v="60"/>
    <m/>
    <x v="15"/>
    <s v="RS DQLab"/>
    <x v="1"/>
    <s v=""/>
    <s v=""/>
    <s v=""/>
    <n v="7500"/>
    <n v="450000"/>
    <s v=""/>
  </r>
  <r>
    <s v="DQ-01273"/>
    <x v="193"/>
    <x v="0"/>
    <s v="OD0006"/>
    <x v="14"/>
    <x v="2"/>
    <s v="OD0006|"/>
    <n v="73"/>
    <m/>
    <x v="15"/>
    <s v="RS DQLab"/>
    <x v="1"/>
    <s v=""/>
    <s v=""/>
    <s v=""/>
    <n v="25000"/>
    <n v="1825000"/>
    <s v=""/>
  </r>
  <r>
    <s v="DQ-01274"/>
    <x v="193"/>
    <x v="0"/>
    <s v="OB0008"/>
    <x v="10"/>
    <x v="1"/>
    <s v="OB0008|"/>
    <n v="15"/>
    <m/>
    <x v="15"/>
    <s v="RS DQLab"/>
    <x v="1"/>
    <s v=""/>
    <s v=""/>
    <s v=""/>
    <n v="2460"/>
    <n v="36900"/>
    <s v=""/>
  </r>
  <r>
    <s v="DQ-01275"/>
    <x v="193"/>
    <x v="0"/>
    <s v="OD0010"/>
    <x v="18"/>
    <x v="2"/>
    <s v="OD0010|"/>
    <n v="37"/>
    <m/>
    <x v="15"/>
    <s v="RS DQLab"/>
    <x v="1"/>
    <s v=""/>
    <s v=""/>
    <s v=""/>
    <n v="45450"/>
    <n v="1681650"/>
    <s v=""/>
  </r>
  <r>
    <s v="DQ-01276"/>
    <x v="194"/>
    <x v="0"/>
    <s v="OT0001"/>
    <x v="30"/>
    <x v="5"/>
    <s v="OT0001|"/>
    <n v="35"/>
    <m/>
    <x v="15"/>
    <s v="RS DQLab"/>
    <x v="1"/>
    <s v=""/>
    <s v=""/>
    <s v=""/>
    <n v="55000"/>
    <n v="1925000"/>
    <s v=""/>
  </r>
  <r>
    <s v="DQ-01277"/>
    <x v="194"/>
    <x v="0"/>
    <s v="OD0011"/>
    <x v="19"/>
    <x v="2"/>
    <s v="OD0011|"/>
    <n v="1"/>
    <m/>
    <x v="15"/>
    <s v="RS DQLab"/>
    <x v="1"/>
    <s v=""/>
    <s v=""/>
    <s v=""/>
    <n v="2560"/>
    <n v="2560"/>
    <s v=""/>
  </r>
  <r>
    <s v="DQ-01278"/>
    <x v="194"/>
    <x v="0"/>
    <s v="OD0001"/>
    <x v="11"/>
    <x v="2"/>
    <s v="OD0001|"/>
    <n v="86"/>
    <m/>
    <x v="15"/>
    <s v="RS DQLab"/>
    <x v="1"/>
    <s v=""/>
    <s v=""/>
    <s v=""/>
    <n v="7500"/>
    <n v="645000"/>
    <s v=""/>
  </r>
  <r>
    <s v="DQ-01279"/>
    <x v="194"/>
    <x v="0"/>
    <s v="OA0003"/>
    <x v="1"/>
    <x v="0"/>
    <s v="OA0003|"/>
    <n v="54"/>
    <m/>
    <x v="15"/>
    <s v="RS DQLab"/>
    <x v="1"/>
    <s v=""/>
    <s v=""/>
    <s v=""/>
    <n v="33000"/>
    <n v="1782000"/>
    <s v=""/>
  </r>
  <r>
    <s v="DQ-01280"/>
    <x v="194"/>
    <x v="0"/>
    <s v="OB0008"/>
    <x v="10"/>
    <x v="1"/>
    <s v="OB0008|"/>
    <n v="508"/>
    <m/>
    <x v="15"/>
    <s v="RS DQLab"/>
    <x v="1"/>
    <s v=""/>
    <s v=""/>
    <s v=""/>
    <n v="2460"/>
    <n v="1249680"/>
    <s v=""/>
  </r>
  <r>
    <s v="DQ-01281"/>
    <x v="194"/>
    <x v="0"/>
    <s v="OD0010"/>
    <x v="18"/>
    <x v="2"/>
    <s v="OD0010|"/>
    <n v="48"/>
    <m/>
    <x v="15"/>
    <s v="RS DQLab"/>
    <x v="1"/>
    <s v=""/>
    <s v=""/>
    <s v=""/>
    <n v="45450"/>
    <n v="2181600"/>
    <s v=""/>
  </r>
  <r>
    <s v="DQ-01282"/>
    <x v="195"/>
    <x v="0"/>
    <s v="OB0002"/>
    <x v="6"/>
    <x v="1"/>
    <s v="OB0002|"/>
    <n v="83"/>
    <m/>
    <x v="15"/>
    <s v="RS DQLab"/>
    <x v="1"/>
    <s v=""/>
    <s v=""/>
    <s v=""/>
    <n v="2886"/>
    <n v="239538"/>
    <s v=""/>
  </r>
  <r>
    <s v="DQ-01283"/>
    <x v="195"/>
    <x v="0"/>
    <s v="OB0002"/>
    <x v="6"/>
    <x v="1"/>
    <s v="OB0002|"/>
    <n v="68"/>
    <m/>
    <x v="15"/>
    <s v="RS DQLab"/>
    <x v="1"/>
    <s v=""/>
    <s v=""/>
    <s v=""/>
    <n v="2886"/>
    <n v="196248"/>
    <s v=""/>
  </r>
  <r>
    <s v="DQ-01284"/>
    <x v="195"/>
    <x v="0"/>
    <s v="OD0008"/>
    <x v="16"/>
    <x v="2"/>
    <s v="OD0008|"/>
    <n v="84"/>
    <m/>
    <x v="15"/>
    <s v="RS DQLab"/>
    <x v="1"/>
    <s v=""/>
    <s v=""/>
    <s v=""/>
    <n v="50788"/>
    <n v="4266192"/>
    <s v=""/>
  </r>
  <r>
    <s v="DQ-01285"/>
    <x v="195"/>
    <x v="0"/>
    <s v="OD0008"/>
    <x v="16"/>
    <x v="2"/>
    <s v="OD0008|"/>
    <n v="78"/>
    <m/>
    <x v="15"/>
    <s v="RS DQLab"/>
    <x v="1"/>
    <s v=""/>
    <s v=""/>
    <s v=""/>
    <n v="50788"/>
    <n v="3961464"/>
    <s v=""/>
  </r>
  <r>
    <s v="DQ-01286"/>
    <x v="195"/>
    <x v="0"/>
    <s v="OA0005"/>
    <x v="3"/>
    <x v="0"/>
    <s v="OA0005|"/>
    <n v="46"/>
    <m/>
    <x v="15"/>
    <s v="RS DQLab"/>
    <x v="1"/>
    <s v=""/>
    <s v=""/>
    <s v=""/>
    <n v="16950"/>
    <n v="779700"/>
    <s v=""/>
  </r>
  <r>
    <s v="DQ-01287"/>
    <x v="195"/>
    <x v="0"/>
    <s v="OA0005"/>
    <x v="3"/>
    <x v="0"/>
    <s v="OA0005|"/>
    <n v="13"/>
    <m/>
    <x v="15"/>
    <s v="RS DQLab"/>
    <x v="1"/>
    <s v=""/>
    <s v=""/>
    <s v=""/>
    <n v="16950"/>
    <n v="220350"/>
    <s v=""/>
  </r>
  <r>
    <s v="DQ-01288"/>
    <x v="195"/>
    <x v="0"/>
    <s v="OT0001"/>
    <x v="30"/>
    <x v="5"/>
    <s v="OT0001|"/>
    <n v="11"/>
    <m/>
    <x v="15"/>
    <s v="RS DQLab"/>
    <x v="1"/>
    <s v=""/>
    <s v=""/>
    <s v=""/>
    <n v="55000"/>
    <n v="605000"/>
    <s v=""/>
  </r>
  <r>
    <s v="DQ-01289"/>
    <x v="195"/>
    <x v="0"/>
    <s v="OA0006"/>
    <x v="4"/>
    <x v="0"/>
    <s v="OA0006|"/>
    <n v="2"/>
    <m/>
    <x v="15"/>
    <s v="RS DQLab"/>
    <x v="1"/>
    <s v=""/>
    <s v=""/>
    <s v=""/>
    <n v="25322"/>
    <n v="50644"/>
    <s v=""/>
  </r>
  <r>
    <s v="DQ-01290"/>
    <x v="195"/>
    <x v="0"/>
    <s v="OD0001"/>
    <x v="11"/>
    <x v="2"/>
    <s v="OD0001|"/>
    <n v="53"/>
    <m/>
    <x v="15"/>
    <s v="RS DQLab"/>
    <x v="1"/>
    <s v=""/>
    <s v=""/>
    <s v=""/>
    <n v="7500"/>
    <n v="397500"/>
    <s v=""/>
  </r>
  <r>
    <s v="DQ-01291"/>
    <x v="195"/>
    <x v="0"/>
    <s v="OH0004"/>
    <x v="23"/>
    <x v="3"/>
    <s v="OH0004|"/>
    <n v="15"/>
    <m/>
    <x v="15"/>
    <s v="RS DQLab"/>
    <x v="1"/>
    <s v=""/>
    <s v=""/>
    <s v=""/>
    <n v="7467"/>
    <n v="112005"/>
    <s v=""/>
  </r>
  <r>
    <s v="DQ-01292"/>
    <x v="195"/>
    <x v="0"/>
    <s v="OA0001"/>
    <x v="0"/>
    <x v="0"/>
    <s v="OA0001|"/>
    <n v="2"/>
    <m/>
    <x v="15"/>
    <s v="RS DQLab"/>
    <x v="1"/>
    <s v=""/>
    <s v=""/>
    <s v=""/>
    <n v="18611"/>
    <n v="37222"/>
    <s v=""/>
  </r>
  <r>
    <s v="DQ-01293"/>
    <x v="195"/>
    <x v="0"/>
    <s v="OH0002"/>
    <x v="21"/>
    <x v="3"/>
    <s v="OH0002|"/>
    <n v="235"/>
    <m/>
    <x v="15"/>
    <s v="RS DQLab"/>
    <x v="1"/>
    <s v=""/>
    <s v=""/>
    <s v=""/>
    <n v="102000"/>
    <n v="23970000"/>
    <s v=""/>
  </r>
  <r>
    <s v="DQ-01294"/>
    <x v="196"/>
    <x v="0"/>
    <s v="OD0008"/>
    <x v="16"/>
    <x v="2"/>
    <s v="OD0008|"/>
    <n v="19"/>
    <m/>
    <x v="15"/>
    <s v="RS DQLab"/>
    <x v="1"/>
    <s v=""/>
    <s v=""/>
    <s v=""/>
    <n v="50788"/>
    <n v="964972"/>
    <s v=""/>
  </r>
  <r>
    <s v="DQ-01295"/>
    <x v="196"/>
    <x v="0"/>
    <s v="OH0005"/>
    <x v="24"/>
    <x v="3"/>
    <s v="OH0005|"/>
    <n v="52"/>
    <m/>
    <x v="15"/>
    <s v="RS DQLab"/>
    <x v="1"/>
    <s v=""/>
    <s v=""/>
    <s v=""/>
    <n v="108794"/>
    <n v="5657288"/>
    <s v=""/>
  </r>
  <r>
    <s v="DQ-01296"/>
    <x v="196"/>
    <x v="0"/>
    <s v="OH0003"/>
    <x v="22"/>
    <x v="3"/>
    <s v="OH0003|"/>
    <n v="27"/>
    <m/>
    <x v="15"/>
    <s v="RS DQLab"/>
    <x v="1"/>
    <s v=""/>
    <s v=""/>
    <s v=""/>
    <n v="5000"/>
    <n v="135000"/>
    <s v=""/>
  </r>
  <r>
    <s v="DQ-01297"/>
    <x v="196"/>
    <x v="0"/>
    <s v="OH0004"/>
    <x v="23"/>
    <x v="3"/>
    <s v="OH0004|"/>
    <n v="22"/>
    <m/>
    <x v="15"/>
    <s v="RS DQLab"/>
    <x v="1"/>
    <s v=""/>
    <s v=""/>
    <s v=""/>
    <n v="7467"/>
    <n v="164274"/>
    <s v=""/>
  </r>
  <r>
    <s v="DQ-01298"/>
    <x v="197"/>
    <x v="0"/>
    <s v="OB0002"/>
    <x v="6"/>
    <x v="1"/>
    <s v="OB0002|"/>
    <n v="88"/>
    <m/>
    <x v="15"/>
    <s v="RS DQLab"/>
    <x v="1"/>
    <s v=""/>
    <s v=""/>
    <s v=""/>
    <n v="2886"/>
    <n v="253968"/>
    <s v=""/>
  </r>
  <r>
    <s v="DQ-01299"/>
    <x v="197"/>
    <x v="0"/>
    <s v="OB0002"/>
    <x v="6"/>
    <x v="1"/>
    <s v="OB0002|"/>
    <n v="50"/>
    <m/>
    <x v="15"/>
    <s v="RS DQLab"/>
    <x v="1"/>
    <s v=""/>
    <s v=""/>
    <s v=""/>
    <n v="2886"/>
    <n v="144300"/>
    <s v=""/>
  </r>
  <r>
    <s v="DQ-01300"/>
    <x v="197"/>
    <x v="0"/>
    <s v="OD0008"/>
    <x v="16"/>
    <x v="2"/>
    <s v="OD0008|"/>
    <n v="57"/>
    <m/>
    <x v="15"/>
    <s v="RS DQLab"/>
    <x v="1"/>
    <s v=""/>
    <s v=""/>
    <s v=""/>
    <n v="50788"/>
    <n v="2894916"/>
    <s v=""/>
  </r>
  <r>
    <s v="DQ-01301"/>
    <x v="197"/>
    <x v="0"/>
    <s v="OD0009"/>
    <x v="17"/>
    <x v="2"/>
    <s v="OD0009|"/>
    <n v="16"/>
    <m/>
    <x v="15"/>
    <s v="RS DQLab"/>
    <x v="1"/>
    <s v=""/>
    <s v=""/>
    <s v=""/>
    <n v="1600"/>
    <n v="25600"/>
    <s v=""/>
  </r>
  <r>
    <s v="DQ-01302"/>
    <x v="197"/>
    <x v="0"/>
    <s v="OA0006"/>
    <x v="4"/>
    <x v="0"/>
    <s v="OA0006|"/>
    <n v="38"/>
    <m/>
    <x v="15"/>
    <s v="RS DQLab"/>
    <x v="1"/>
    <s v=""/>
    <s v=""/>
    <s v=""/>
    <n v="25322"/>
    <n v="962236"/>
    <s v=""/>
  </r>
  <r>
    <s v="DQ-01303"/>
    <x v="197"/>
    <x v="0"/>
    <s v="OD0001"/>
    <x v="11"/>
    <x v="2"/>
    <s v="OD0001|"/>
    <n v="33"/>
    <m/>
    <x v="15"/>
    <s v="RS DQLab"/>
    <x v="1"/>
    <s v=""/>
    <s v=""/>
    <s v=""/>
    <n v="7500"/>
    <n v="247500"/>
    <s v=""/>
  </r>
  <r>
    <s v="DQ-01304"/>
    <x v="197"/>
    <x v="0"/>
    <s v="OH0004"/>
    <x v="23"/>
    <x v="3"/>
    <s v="OH0004|"/>
    <n v="68"/>
    <m/>
    <x v="15"/>
    <s v="RS DQLab"/>
    <x v="1"/>
    <s v=""/>
    <s v=""/>
    <s v=""/>
    <n v="7467"/>
    <n v="507756"/>
    <s v=""/>
  </r>
  <r>
    <s v="DQ-01305"/>
    <x v="197"/>
    <x v="0"/>
    <s v="OA0001"/>
    <x v="0"/>
    <x v="0"/>
    <s v="OA0001|"/>
    <n v="44"/>
    <m/>
    <x v="15"/>
    <s v="RS DQLab"/>
    <x v="1"/>
    <s v=""/>
    <s v=""/>
    <s v=""/>
    <n v="18611"/>
    <n v="818884"/>
    <s v=""/>
  </r>
  <r>
    <s v="DQ-01306"/>
    <x v="198"/>
    <x v="0"/>
    <s v="OB0002"/>
    <x v="6"/>
    <x v="1"/>
    <s v="OB0002|"/>
    <n v="16"/>
    <m/>
    <x v="15"/>
    <s v="RS DQLab"/>
    <x v="1"/>
    <s v=""/>
    <s v=""/>
    <s v=""/>
    <n v="2886"/>
    <n v="46176"/>
    <s v=""/>
  </r>
  <r>
    <s v="DQ-01307"/>
    <x v="198"/>
    <x v="0"/>
    <s v="OB0002"/>
    <x v="6"/>
    <x v="1"/>
    <s v="OB0002|"/>
    <n v="45"/>
    <m/>
    <x v="15"/>
    <s v="RS DQLab"/>
    <x v="1"/>
    <s v=""/>
    <s v=""/>
    <s v=""/>
    <n v="2886"/>
    <n v="129870"/>
    <s v=""/>
  </r>
  <r>
    <s v="DQ-01308"/>
    <x v="198"/>
    <x v="0"/>
    <s v="OD0008"/>
    <x v="16"/>
    <x v="2"/>
    <s v="OD0008|"/>
    <n v="19"/>
    <m/>
    <x v="15"/>
    <s v="RS DQLab"/>
    <x v="1"/>
    <s v=""/>
    <s v=""/>
    <s v=""/>
    <n v="50788"/>
    <n v="964972"/>
    <s v=""/>
  </r>
  <r>
    <s v="DQ-01309"/>
    <x v="198"/>
    <x v="0"/>
    <s v="OA0005"/>
    <x v="3"/>
    <x v="0"/>
    <s v="OA0005|"/>
    <n v="73"/>
    <m/>
    <x v="15"/>
    <s v="RS DQLab"/>
    <x v="1"/>
    <s v=""/>
    <s v=""/>
    <s v=""/>
    <n v="16950"/>
    <n v="1237350"/>
    <s v=""/>
  </r>
  <r>
    <s v="DQ-01310"/>
    <x v="198"/>
    <x v="0"/>
    <s v="OA0006"/>
    <x v="4"/>
    <x v="0"/>
    <s v="OA0006|"/>
    <n v="25"/>
    <m/>
    <x v="15"/>
    <s v="RS DQLab"/>
    <x v="1"/>
    <s v=""/>
    <s v=""/>
    <s v=""/>
    <n v="25322"/>
    <n v="633050"/>
    <s v=""/>
  </r>
  <r>
    <s v="DQ-01311"/>
    <x v="198"/>
    <x v="0"/>
    <s v="OD0011"/>
    <x v="19"/>
    <x v="2"/>
    <s v="OD0011|"/>
    <n v="29"/>
    <m/>
    <x v="15"/>
    <s v="RS DQLab"/>
    <x v="1"/>
    <s v=""/>
    <s v=""/>
    <s v=""/>
    <n v="2560"/>
    <n v="74240"/>
    <s v=""/>
  </r>
  <r>
    <s v="DQ-01312"/>
    <x v="198"/>
    <x v="0"/>
    <s v="OH0001"/>
    <x v="20"/>
    <x v="3"/>
    <s v="OH0001|"/>
    <n v="75"/>
    <m/>
    <x v="15"/>
    <s v="RS DQLab"/>
    <x v="1"/>
    <s v=""/>
    <s v=""/>
    <s v=""/>
    <n v="100000"/>
    <n v="7500000"/>
    <s v=""/>
  </r>
  <r>
    <s v="DQ-01313"/>
    <x v="198"/>
    <x v="0"/>
    <s v="OD0006"/>
    <x v="14"/>
    <x v="2"/>
    <s v="OD0006|"/>
    <n v="6"/>
    <m/>
    <x v="15"/>
    <s v="RS DQLab"/>
    <x v="1"/>
    <s v=""/>
    <s v=""/>
    <s v=""/>
    <n v="25000"/>
    <n v="150000"/>
    <s v=""/>
  </r>
  <r>
    <s v="DQ-01314"/>
    <x v="199"/>
    <x v="0"/>
    <s v="OA0002"/>
    <x v="35"/>
    <x v="0"/>
    <s v="OA0002|"/>
    <n v="8"/>
    <m/>
    <x v="15"/>
    <s v="RS DQLab"/>
    <x v="1"/>
    <s v=""/>
    <s v=""/>
    <s v=""/>
    <n v="4480"/>
    <n v="35840"/>
    <s v=""/>
  </r>
  <r>
    <s v="DQ-01315"/>
    <x v="199"/>
    <x v="0"/>
    <s v="OA0005"/>
    <x v="3"/>
    <x v="0"/>
    <s v="OA0005|"/>
    <n v="61"/>
    <m/>
    <x v="15"/>
    <s v="RS DQLab"/>
    <x v="1"/>
    <s v=""/>
    <s v=""/>
    <s v=""/>
    <n v="16950"/>
    <n v="1033950"/>
    <s v=""/>
  </r>
  <r>
    <s v="DQ-01316"/>
    <x v="199"/>
    <x v="0"/>
    <s v="OT0001"/>
    <x v="30"/>
    <x v="5"/>
    <s v="OT0001|"/>
    <n v="19"/>
    <m/>
    <x v="15"/>
    <s v="RS DQLab"/>
    <x v="1"/>
    <s v=""/>
    <s v=""/>
    <s v=""/>
    <n v="55000"/>
    <n v="1045000"/>
    <s v=""/>
  </r>
  <r>
    <s v="DQ-01317"/>
    <x v="199"/>
    <x v="0"/>
    <s v="OA0006"/>
    <x v="4"/>
    <x v="0"/>
    <s v="OA0006|"/>
    <n v="2"/>
    <m/>
    <x v="15"/>
    <s v="RS DQLab"/>
    <x v="1"/>
    <s v=""/>
    <s v=""/>
    <s v=""/>
    <n v="25322"/>
    <n v="50644"/>
    <s v=""/>
  </r>
  <r>
    <s v="DQ-01318"/>
    <x v="199"/>
    <x v="0"/>
    <s v="OD0011"/>
    <x v="19"/>
    <x v="2"/>
    <s v="OD0011|"/>
    <n v="18"/>
    <m/>
    <x v="15"/>
    <s v="RS DQLab"/>
    <x v="1"/>
    <s v=""/>
    <s v=""/>
    <s v=""/>
    <n v="2560"/>
    <n v="46080"/>
    <s v=""/>
  </r>
  <r>
    <s v="DQ-01319"/>
    <x v="199"/>
    <x v="0"/>
    <s v="OB0004"/>
    <x v="7"/>
    <x v="1"/>
    <s v="OB0004|"/>
    <n v="31"/>
    <m/>
    <x v="15"/>
    <s v="RS DQLab"/>
    <x v="1"/>
    <s v=""/>
    <s v=""/>
    <s v=""/>
    <n v="23869"/>
    <n v="739939"/>
    <s v=""/>
  </r>
  <r>
    <s v="DQ-01320"/>
    <x v="199"/>
    <x v="0"/>
    <s v="OD0010"/>
    <x v="18"/>
    <x v="2"/>
    <s v="OD0010|"/>
    <n v="4"/>
    <m/>
    <x v="15"/>
    <s v="RS DQLab"/>
    <x v="1"/>
    <s v=""/>
    <s v=""/>
    <s v=""/>
    <n v="45450"/>
    <n v="181800"/>
    <s v=""/>
  </r>
  <r>
    <s v="DQ-01321"/>
    <x v="200"/>
    <x v="0"/>
    <s v="OB0002"/>
    <x v="6"/>
    <x v="1"/>
    <s v="OB0002|"/>
    <n v="79"/>
    <m/>
    <x v="15"/>
    <s v="RS DQLab"/>
    <x v="1"/>
    <s v=""/>
    <s v=""/>
    <s v=""/>
    <n v="2886"/>
    <n v="227994"/>
    <s v=""/>
  </r>
  <r>
    <s v="DQ-01322"/>
    <x v="200"/>
    <x v="0"/>
    <s v="OD0008"/>
    <x v="16"/>
    <x v="2"/>
    <s v="OD0008|"/>
    <n v="37"/>
    <m/>
    <x v="15"/>
    <s v="RS DQLab"/>
    <x v="1"/>
    <s v=""/>
    <s v=""/>
    <s v=""/>
    <n v="50788"/>
    <n v="1879156"/>
    <s v=""/>
  </r>
  <r>
    <s v="DQ-01323"/>
    <x v="200"/>
    <x v="0"/>
    <s v="OT0001"/>
    <x v="30"/>
    <x v="5"/>
    <s v="OT0001|"/>
    <n v="8"/>
    <m/>
    <x v="15"/>
    <s v="RS DQLab"/>
    <x v="1"/>
    <s v=""/>
    <s v=""/>
    <s v=""/>
    <n v="55000"/>
    <n v="440000"/>
    <s v=""/>
  </r>
  <r>
    <s v="DQ-01324"/>
    <x v="200"/>
    <x v="0"/>
    <s v="OH0004"/>
    <x v="23"/>
    <x v="3"/>
    <s v="OH0004|"/>
    <n v="4"/>
    <m/>
    <x v="15"/>
    <s v="RS DQLab"/>
    <x v="1"/>
    <s v=""/>
    <s v=""/>
    <s v=""/>
    <n v="7467"/>
    <n v="29868"/>
    <s v=""/>
  </r>
  <r>
    <s v="DQ-01325"/>
    <x v="200"/>
    <x v="0"/>
    <s v="OD0006"/>
    <x v="14"/>
    <x v="2"/>
    <s v="OD0006|"/>
    <n v="4"/>
    <m/>
    <x v="15"/>
    <s v="RS DQLab"/>
    <x v="1"/>
    <s v=""/>
    <s v=""/>
    <s v=""/>
    <n v="25000"/>
    <n v="100000"/>
    <s v=""/>
  </r>
  <r>
    <s v="DQ-01326"/>
    <x v="201"/>
    <x v="0"/>
    <s v="OB0002"/>
    <x v="6"/>
    <x v="1"/>
    <s v="OB0002|"/>
    <n v="19"/>
    <m/>
    <x v="15"/>
    <s v="RS DQLab"/>
    <x v="1"/>
    <s v=""/>
    <s v=""/>
    <s v=""/>
    <n v="2886"/>
    <n v="54834"/>
    <s v=""/>
  </r>
  <r>
    <s v="DQ-01327"/>
    <x v="201"/>
    <x v="0"/>
    <s v="OB0002"/>
    <x v="6"/>
    <x v="1"/>
    <s v="OB0002|"/>
    <n v="31"/>
    <m/>
    <x v="15"/>
    <s v="RS DQLab"/>
    <x v="1"/>
    <s v=""/>
    <s v=""/>
    <s v=""/>
    <n v="2886"/>
    <n v="89466"/>
    <s v=""/>
  </r>
  <r>
    <s v="DQ-01328"/>
    <x v="201"/>
    <x v="0"/>
    <s v="OD0008"/>
    <x v="16"/>
    <x v="2"/>
    <s v="OD0008|"/>
    <n v="53"/>
    <m/>
    <x v="15"/>
    <s v="RS DQLab"/>
    <x v="1"/>
    <s v=""/>
    <s v=""/>
    <s v=""/>
    <n v="50788"/>
    <n v="2691764"/>
    <s v=""/>
  </r>
  <r>
    <s v="DQ-01329"/>
    <x v="201"/>
    <x v="0"/>
    <s v="OD0009"/>
    <x v="17"/>
    <x v="2"/>
    <s v="OD0009|"/>
    <n v="51"/>
    <m/>
    <x v="15"/>
    <s v="RS DQLab"/>
    <x v="1"/>
    <s v=""/>
    <s v=""/>
    <s v=""/>
    <n v="1600"/>
    <n v="81600"/>
    <s v=""/>
  </r>
  <r>
    <s v="DQ-01330"/>
    <x v="201"/>
    <x v="0"/>
    <s v="OD0001"/>
    <x v="11"/>
    <x v="2"/>
    <s v="OD0001|"/>
    <n v="1"/>
    <m/>
    <x v="15"/>
    <s v="RS DQLab"/>
    <x v="1"/>
    <s v=""/>
    <s v=""/>
    <s v=""/>
    <n v="7500"/>
    <n v="7500"/>
    <s v=""/>
  </r>
  <r>
    <s v="DQ-01331"/>
    <x v="201"/>
    <x v="0"/>
    <s v="OA0004"/>
    <x v="2"/>
    <x v="0"/>
    <s v="OA0004|"/>
    <n v="44"/>
    <m/>
    <x v="15"/>
    <s v="RS DQLab"/>
    <x v="1"/>
    <s v=""/>
    <s v=""/>
    <s v=""/>
    <n v="10000"/>
    <n v="440000"/>
    <s v=""/>
  </r>
  <r>
    <s v="DQ-01332"/>
    <x v="201"/>
    <x v="0"/>
    <s v="OA0003"/>
    <x v="1"/>
    <x v="0"/>
    <s v="OA0003|"/>
    <n v="69"/>
    <m/>
    <x v="15"/>
    <s v="RS DQLab"/>
    <x v="1"/>
    <s v=""/>
    <s v=""/>
    <s v=""/>
    <n v="33000"/>
    <n v="2277000"/>
    <s v=""/>
  </r>
  <r>
    <s v="DQ-01333"/>
    <x v="201"/>
    <x v="0"/>
    <s v="OA0001"/>
    <x v="0"/>
    <x v="0"/>
    <s v="OA0001|"/>
    <n v="40"/>
    <m/>
    <x v="15"/>
    <s v="RS DQLab"/>
    <x v="1"/>
    <s v=""/>
    <s v=""/>
    <s v=""/>
    <n v="18611"/>
    <n v="744440"/>
    <s v=""/>
  </r>
  <r>
    <s v="DQ-01334"/>
    <x v="201"/>
    <x v="0"/>
    <s v="OA0001"/>
    <x v="0"/>
    <x v="0"/>
    <s v="OA0001|"/>
    <n v="86"/>
    <m/>
    <x v="15"/>
    <s v="RS DQLab"/>
    <x v="1"/>
    <s v=""/>
    <s v=""/>
    <s v=""/>
    <n v="18611"/>
    <n v="1600546"/>
    <s v=""/>
  </r>
  <r>
    <s v="DQ-01335"/>
    <x v="202"/>
    <x v="0"/>
    <s v="OA0005"/>
    <x v="3"/>
    <x v="0"/>
    <s v="OA0005|"/>
    <n v="3"/>
    <m/>
    <x v="15"/>
    <s v="RS DQLab"/>
    <x v="1"/>
    <s v=""/>
    <s v=""/>
    <s v=""/>
    <n v="16950"/>
    <n v="50850"/>
    <s v=""/>
  </r>
  <r>
    <s v="DQ-01336"/>
    <x v="202"/>
    <x v="0"/>
    <s v="OH0005"/>
    <x v="24"/>
    <x v="3"/>
    <s v="OH0005|"/>
    <n v="13"/>
    <m/>
    <x v="15"/>
    <s v="RS DQLab"/>
    <x v="1"/>
    <s v=""/>
    <s v=""/>
    <s v=""/>
    <n v="108794"/>
    <n v="1414322"/>
    <s v=""/>
  </r>
  <r>
    <s v="DQ-01337"/>
    <x v="202"/>
    <x v="0"/>
    <s v="OT0001"/>
    <x v="30"/>
    <x v="5"/>
    <s v="OT0001|"/>
    <n v="46"/>
    <m/>
    <x v="15"/>
    <s v="RS DQLab"/>
    <x v="1"/>
    <s v=""/>
    <s v=""/>
    <s v=""/>
    <n v="55000"/>
    <n v="2530000"/>
    <s v=""/>
  </r>
  <r>
    <s v="DQ-01338"/>
    <x v="202"/>
    <x v="0"/>
    <s v="OD0006"/>
    <x v="14"/>
    <x v="2"/>
    <s v="OD0006|"/>
    <n v="25"/>
    <m/>
    <x v="15"/>
    <s v="RS DQLab"/>
    <x v="1"/>
    <s v=""/>
    <s v=""/>
    <s v=""/>
    <n v="25000"/>
    <n v="625000"/>
    <s v=""/>
  </r>
  <r>
    <s v="DQ-01339"/>
    <x v="202"/>
    <x v="0"/>
    <s v="OH0006"/>
    <x v="25"/>
    <x v="3"/>
    <s v="OH0006|"/>
    <n v="171"/>
    <m/>
    <x v="15"/>
    <s v="RS DQLab"/>
    <x v="1"/>
    <s v=""/>
    <s v=""/>
    <s v=""/>
    <n v="143991"/>
    <n v="24622461"/>
    <s v=""/>
  </r>
  <r>
    <s v="DQ-01340"/>
    <x v="203"/>
    <x v="0"/>
    <s v="OD0008"/>
    <x v="16"/>
    <x v="2"/>
    <s v="OD0008|"/>
    <n v="49"/>
    <m/>
    <x v="15"/>
    <s v="RS DQLab"/>
    <x v="1"/>
    <s v=""/>
    <s v=""/>
    <s v=""/>
    <n v="50788"/>
    <n v="2488612"/>
    <s v=""/>
  </r>
  <r>
    <s v="DQ-01341"/>
    <x v="203"/>
    <x v="0"/>
    <s v="OA0006"/>
    <x v="4"/>
    <x v="0"/>
    <s v="OA0006|"/>
    <n v="33"/>
    <m/>
    <x v="15"/>
    <s v="RS DQLab"/>
    <x v="1"/>
    <s v=""/>
    <s v=""/>
    <s v=""/>
    <n v="25322"/>
    <n v="835626"/>
    <s v=""/>
  </r>
  <r>
    <s v="DQ-01342"/>
    <x v="203"/>
    <x v="0"/>
    <s v="OD0011"/>
    <x v="19"/>
    <x v="2"/>
    <s v="OD0011|"/>
    <n v="11"/>
    <m/>
    <x v="15"/>
    <s v="RS DQLab"/>
    <x v="1"/>
    <s v=""/>
    <s v=""/>
    <s v=""/>
    <n v="2560"/>
    <n v="28160"/>
    <s v=""/>
  </r>
  <r>
    <s v="DQ-01343"/>
    <x v="204"/>
    <x v="0"/>
    <s v="OB0002"/>
    <x v="6"/>
    <x v="1"/>
    <s v="OB0002|"/>
    <n v="61"/>
    <m/>
    <x v="15"/>
    <s v="RS DQLab"/>
    <x v="1"/>
    <s v=""/>
    <s v=""/>
    <s v=""/>
    <n v="2886"/>
    <n v="176046"/>
    <s v=""/>
  </r>
  <r>
    <s v="DQ-01344"/>
    <x v="204"/>
    <x v="0"/>
    <s v="OB0002"/>
    <x v="6"/>
    <x v="1"/>
    <s v="OB0002|"/>
    <n v="8"/>
    <m/>
    <x v="15"/>
    <s v="RS DQLab"/>
    <x v="1"/>
    <s v=""/>
    <s v=""/>
    <s v=""/>
    <n v="2886"/>
    <n v="23088"/>
    <s v=""/>
  </r>
  <r>
    <s v="DQ-01345"/>
    <x v="204"/>
    <x v="0"/>
    <s v="OD0008"/>
    <x v="16"/>
    <x v="2"/>
    <s v="OD0008|"/>
    <n v="63"/>
    <m/>
    <x v="15"/>
    <s v="RS DQLab"/>
    <x v="1"/>
    <s v=""/>
    <s v=""/>
    <s v=""/>
    <n v="50788"/>
    <n v="3199644"/>
    <s v=""/>
  </r>
  <r>
    <s v="DQ-01346"/>
    <x v="204"/>
    <x v="0"/>
    <s v="OA0003"/>
    <x v="1"/>
    <x v="0"/>
    <s v="OA0003|"/>
    <n v="12"/>
    <m/>
    <x v="15"/>
    <s v="RS DQLab"/>
    <x v="1"/>
    <s v=""/>
    <s v=""/>
    <s v=""/>
    <n v="33000"/>
    <n v="396000"/>
    <s v=""/>
  </r>
  <r>
    <s v="DQ-01347"/>
    <x v="204"/>
    <x v="0"/>
    <s v="OA0001"/>
    <x v="0"/>
    <x v="0"/>
    <s v="OA0001|"/>
    <n v="305"/>
    <m/>
    <x v="15"/>
    <s v="RS DQLab"/>
    <x v="1"/>
    <s v=""/>
    <s v=""/>
    <s v=""/>
    <n v="18611"/>
    <n v="5676355"/>
    <s v=""/>
  </r>
  <r>
    <s v="DQ-01348"/>
    <x v="205"/>
    <x v="0"/>
    <s v="OA0005"/>
    <x v="3"/>
    <x v="0"/>
    <s v="OA0005|"/>
    <n v="18"/>
    <m/>
    <x v="15"/>
    <s v="RS DQLab"/>
    <x v="1"/>
    <s v=""/>
    <s v=""/>
    <s v=""/>
    <n v="16950"/>
    <n v="305100"/>
    <s v=""/>
  </r>
  <r>
    <s v="DQ-01349"/>
    <x v="205"/>
    <x v="0"/>
    <s v="OA0005"/>
    <x v="3"/>
    <x v="0"/>
    <s v="OA0005|"/>
    <n v="82"/>
    <m/>
    <x v="15"/>
    <s v="RS DQLab"/>
    <x v="1"/>
    <s v=""/>
    <s v=""/>
    <s v=""/>
    <n v="16950"/>
    <n v="1389900"/>
    <s v=""/>
  </r>
  <r>
    <s v="DQ-01350"/>
    <x v="205"/>
    <x v="0"/>
    <s v="OH0005"/>
    <x v="24"/>
    <x v="3"/>
    <s v="OH0005|"/>
    <n v="6"/>
    <m/>
    <x v="15"/>
    <s v="RS DQLab"/>
    <x v="1"/>
    <s v=""/>
    <s v=""/>
    <s v=""/>
    <n v="108794"/>
    <n v="652764"/>
    <s v=""/>
  </r>
  <r>
    <s v="DQ-01351"/>
    <x v="205"/>
    <x v="0"/>
    <s v="OD0009"/>
    <x v="17"/>
    <x v="2"/>
    <s v="OD0009|"/>
    <n v="21"/>
    <m/>
    <x v="15"/>
    <s v="RS DQLab"/>
    <x v="1"/>
    <s v=""/>
    <s v=""/>
    <s v=""/>
    <n v="1600"/>
    <n v="33600"/>
    <s v=""/>
  </r>
  <r>
    <s v="DQ-01352"/>
    <x v="205"/>
    <x v="0"/>
    <s v="OD0007"/>
    <x v="15"/>
    <x v="2"/>
    <s v="OD0007|"/>
    <n v="18"/>
    <m/>
    <x v="15"/>
    <s v="RS DQLab"/>
    <x v="1"/>
    <s v=""/>
    <s v=""/>
    <s v=""/>
    <n v="16100"/>
    <n v="289800"/>
    <s v=""/>
  </r>
  <r>
    <s v="DQ-01353"/>
    <x v="205"/>
    <x v="0"/>
    <s v="OD0001"/>
    <x v="11"/>
    <x v="2"/>
    <s v="OD0001|"/>
    <n v="6"/>
    <m/>
    <x v="15"/>
    <s v="RS DQLab"/>
    <x v="1"/>
    <s v=""/>
    <s v=""/>
    <s v=""/>
    <n v="7500"/>
    <n v="45000"/>
    <s v=""/>
  </r>
  <r>
    <s v="DQ-01354"/>
    <x v="205"/>
    <x v="0"/>
    <s v="OH0001"/>
    <x v="20"/>
    <x v="3"/>
    <s v="OH0001|"/>
    <n v="74"/>
    <m/>
    <x v="15"/>
    <s v="RS DQLab"/>
    <x v="1"/>
    <s v=""/>
    <s v=""/>
    <s v=""/>
    <n v="100000"/>
    <n v="7400000"/>
    <s v=""/>
  </r>
  <r>
    <s v="DQ-01355"/>
    <x v="205"/>
    <x v="0"/>
    <s v="OH0001"/>
    <x v="20"/>
    <x v="3"/>
    <s v="OH0001|"/>
    <n v="14"/>
    <m/>
    <x v="15"/>
    <s v="RS DQLab"/>
    <x v="1"/>
    <s v=""/>
    <s v=""/>
    <s v=""/>
    <n v="100000"/>
    <n v="1400000"/>
    <s v=""/>
  </r>
  <r>
    <s v="DQ-01356"/>
    <x v="206"/>
    <x v="0"/>
    <s v="OB0009"/>
    <x v="31"/>
    <x v="1"/>
    <s v="OB0009|"/>
    <n v="8"/>
    <m/>
    <x v="15"/>
    <s v="RS DQLab"/>
    <x v="1"/>
    <s v=""/>
    <s v=""/>
    <s v=""/>
    <n v="13600"/>
    <n v="108800"/>
    <s v=""/>
  </r>
  <r>
    <s v="DQ-01357"/>
    <x v="206"/>
    <x v="0"/>
    <s v="OT0001"/>
    <x v="30"/>
    <x v="5"/>
    <s v="OT0001|"/>
    <n v="27"/>
    <m/>
    <x v="15"/>
    <s v="RS DQLab"/>
    <x v="1"/>
    <s v=""/>
    <s v=""/>
    <s v=""/>
    <n v="55000"/>
    <n v="1485000"/>
    <s v=""/>
  </r>
  <r>
    <s v="DQ-01358"/>
    <x v="206"/>
    <x v="0"/>
    <s v="OB0006"/>
    <x v="8"/>
    <x v="1"/>
    <s v="OB0006|"/>
    <n v="37"/>
    <m/>
    <x v="15"/>
    <s v="RS DQLab"/>
    <x v="1"/>
    <s v=""/>
    <s v=""/>
    <s v=""/>
    <n v="72500"/>
    <n v="2682500"/>
    <s v=""/>
  </r>
  <r>
    <s v="DQ-01359"/>
    <x v="206"/>
    <x v="0"/>
    <s v="OB0006"/>
    <x v="8"/>
    <x v="1"/>
    <s v="OB0006|"/>
    <n v="8"/>
    <m/>
    <x v="15"/>
    <s v="RS DQLab"/>
    <x v="1"/>
    <s v=""/>
    <s v=""/>
    <s v=""/>
    <n v="72500"/>
    <n v="580000"/>
    <s v=""/>
  </r>
  <r>
    <s v="DQ-01360"/>
    <x v="206"/>
    <x v="0"/>
    <s v="OD0001"/>
    <x v="11"/>
    <x v="2"/>
    <s v="OD0001|"/>
    <n v="612"/>
    <m/>
    <x v="15"/>
    <s v="RS DQLab"/>
    <x v="1"/>
    <s v=""/>
    <s v=""/>
    <s v=""/>
    <n v="7500"/>
    <n v="4590000"/>
    <s v=""/>
  </r>
  <r>
    <s v="DQ-01361"/>
    <x v="206"/>
    <x v="0"/>
    <s v="OA0004"/>
    <x v="2"/>
    <x v="0"/>
    <s v="OA0004|"/>
    <n v="46"/>
    <m/>
    <x v="15"/>
    <s v="RS DQLab"/>
    <x v="1"/>
    <s v=""/>
    <s v=""/>
    <s v=""/>
    <n v="10000"/>
    <n v="460000"/>
    <s v=""/>
  </r>
  <r>
    <s v="DQ-01362"/>
    <x v="206"/>
    <x v="0"/>
    <s v="OB0007"/>
    <x v="9"/>
    <x v="1"/>
    <s v="OB0007|"/>
    <n v="5"/>
    <m/>
    <x v="15"/>
    <s v="RS DQLab"/>
    <x v="1"/>
    <s v=""/>
    <s v=""/>
    <s v=""/>
    <n v="16155"/>
    <n v="80775"/>
    <s v=""/>
  </r>
  <r>
    <s v="DQ-01363"/>
    <x v="206"/>
    <x v="0"/>
    <s v="OH0004"/>
    <x v="23"/>
    <x v="3"/>
    <s v="OH0004|"/>
    <n v="1"/>
    <m/>
    <x v="15"/>
    <s v="RS DQLab"/>
    <x v="1"/>
    <s v=""/>
    <s v=""/>
    <s v=""/>
    <n v="7467"/>
    <n v="7467"/>
    <s v=""/>
  </r>
  <r>
    <s v="DQ-01364"/>
    <x v="206"/>
    <x v="0"/>
    <s v="OD0005"/>
    <x v="13"/>
    <x v="2"/>
    <s v="OD0005|"/>
    <n v="51"/>
    <m/>
    <x v="15"/>
    <s v="RS DQLab"/>
    <x v="1"/>
    <s v=""/>
    <s v=""/>
    <s v=""/>
    <n v="25000"/>
    <n v="1275000"/>
    <s v=""/>
  </r>
  <r>
    <s v="DQ-01365"/>
    <x v="207"/>
    <x v="0"/>
    <s v="OB0002"/>
    <x v="6"/>
    <x v="1"/>
    <s v="OB0002|"/>
    <n v="37"/>
    <m/>
    <x v="15"/>
    <s v="RS DQLab"/>
    <x v="1"/>
    <s v=""/>
    <s v=""/>
    <s v=""/>
    <n v="2886"/>
    <n v="106782"/>
    <s v=""/>
  </r>
  <r>
    <s v="DQ-01366"/>
    <x v="207"/>
    <x v="0"/>
    <s v="OA0005"/>
    <x v="3"/>
    <x v="0"/>
    <s v="OA0005|"/>
    <n v="56"/>
    <m/>
    <x v="15"/>
    <s v="RS DQLab"/>
    <x v="1"/>
    <s v=""/>
    <s v=""/>
    <s v=""/>
    <n v="16950"/>
    <n v="949200"/>
    <s v=""/>
  </r>
  <r>
    <s v="DQ-01367"/>
    <x v="207"/>
    <x v="0"/>
    <s v="OH0005"/>
    <x v="24"/>
    <x v="3"/>
    <s v="OH0005|"/>
    <n v="20"/>
    <m/>
    <x v="15"/>
    <s v="RS DQLab"/>
    <x v="1"/>
    <s v=""/>
    <s v=""/>
    <s v=""/>
    <n v="108794"/>
    <n v="2175880"/>
    <s v=""/>
  </r>
  <r>
    <s v="DQ-01368"/>
    <x v="207"/>
    <x v="0"/>
    <s v="OD0009"/>
    <x v="17"/>
    <x v="2"/>
    <s v="OD0009|"/>
    <n v="22"/>
    <m/>
    <x v="15"/>
    <s v="RS DQLab"/>
    <x v="1"/>
    <s v=""/>
    <s v=""/>
    <s v=""/>
    <n v="1600"/>
    <n v="35200"/>
    <s v=""/>
  </r>
  <r>
    <s v="DQ-01369"/>
    <x v="207"/>
    <x v="0"/>
    <s v="OT0001"/>
    <x v="30"/>
    <x v="5"/>
    <s v="OT0001|"/>
    <n v="29"/>
    <m/>
    <x v="15"/>
    <s v="RS DQLab"/>
    <x v="1"/>
    <s v=""/>
    <s v=""/>
    <s v=""/>
    <n v="55000"/>
    <n v="1595000"/>
    <s v=""/>
  </r>
  <r>
    <s v="DQ-01370"/>
    <x v="207"/>
    <x v="0"/>
    <s v="OD0007"/>
    <x v="15"/>
    <x v="2"/>
    <s v="OD0007|"/>
    <n v="69"/>
    <m/>
    <x v="15"/>
    <s v="RS DQLab"/>
    <x v="1"/>
    <s v=""/>
    <s v=""/>
    <s v=""/>
    <n v="16100"/>
    <n v="1110900"/>
    <s v=""/>
  </r>
  <r>
    <s v="DQ-01371"/>
    <x v="207"/>
    <x v="0"/>
    <s v="OB0001"/>
    <x v="5"/>
    <x v="1"/>
    <s v="OB0001|"/>
    <n v="1"/>
    <m/>
    <x v="15"/>
    <s v="RS DQLab"/>
    <x v="1"/>
    <s v=""/>
    <s v=""/>
    <s v=""/>
    <n v="2324"/>
    <n v="2324"/>
    <s v=""/>
  </r>
  <r>
    <s v="DQ-01372"/>
    <x v="208"/>
    <x v="0"/>
    <s v="OA0005"/>
    <x v="3"/>
    <x v="0"/>
    <s v="OA0005|"/>
    <n v="20"/>
    <m/>
    <x v="15"/>
    <s v="RS DQLab"/>
    <x v="1"/>
    <s v=""/>
    <s v=""/>
    <s v=""/>
    <n v="16950"/>
    <n v="339000"/>
    <s v=""/>
  </r>
  <r>
    <s v="DQ-01373"/>
    <x v="208"/>
    <x v="0"/>
    <s v="OD0001"/>
    <x v="11"/>
    <x v="2"/>
    <s v="OD0001|"/>
    <n v="6"/>
    <m/>
    <x v="15"/>
    <m/>
    <x v="1"/>
    <s v=""/>
    <s v=""/>
    <s v=""/>
    <n v="7500"/>
    <n v="45000"/>
    <s v=""/>
  </r>
  <r>
    <s v="DQ-01374"/>
    <x v="208"/>
    <x v="0"/>
    <s v="OD0001"/>
    <x v="11"/>
    <x v="2"/>
    <s v="OD0001|"/>
    <n v="13"/>
    <m/>
    <x v="15"/>
    <m/>
    <x v="1"/>
    <s v=""/>
    <s v=""/>
    <s v=""/>
    <n v="7500"/>
    <n v="97500"/>
    <s v=""/>
  </r>
  <r>
    <s v="DQ-01375"/>
    <x v="208"/>
    <x v="0"/>
    <s v="OA0004"/>
    <x v="2"/>
    <x v="0"/>
    <s v="OA0004|"/>
    <n v="16"/>
    <m/>
    <x v="15"/>
    <m/>
    <x v="1"/>
    <s v=""/>
    <s v=""/>
    <s v=""/>
    <n v="10000"/>
    <n v="160000"/>
    <s v=""/>
  </r>
  <r>
    <s v="DQ-01376"/>
    <x v="209"/>
    <x v="0"/>
    <s v="OD0008"/>
    <x v="16"/>
    <x v="2"/>
    <s v="OD0008|"/>
    <n v="63"/>
    <m/>
    <x v="15"/>
    <m/>
    <x v="1"/>
    <s v=""/>
    <s v=""/>
    <s v=""/>
    <n v="50788"/>
    <n v="3199644"/>
    <s v=""/>
  </r>
  <r>
    <s v="DQ-01377"/>
    <x v="209"/>
    <x v="0"/>
    <s v="OA0005"/>
    <x v="3"/>
    <x v="0"/>
    <s v="OA0005|"/>
    <n v="23"/>
    <m/>
    <x v="15"/>
    <m/>
    <x v="1"/>
    <s v=""/>
    <s v=""/>
    <s v=""/>
    <n v="16950"/>
    <n v="389850"/>
    <s v=""/>
  </r>
  <r>
    <s v="DQ-01378"/>
    <x v="209"/>
    <x v="0"/>
    <s v="OA0006"/>
    <x v="4"/>
    <x v="0"/>
    <s v="OA0006|"/>
    <n v="27"/>
    <m/>
    <x v="15"/>
    <s v="RS DQLab"/>
    <x v="1"/>
    <s v=""/>
    <s v=""/>
    <s v=""/>
    <n v="25322"/>
    <n v="683694"/>
    <s v=""/>
  </r>
  <r>
    <s v="DQ-01379"/>
    <x v="209"/>
    <x v="0"/>
    <s v="OH0006"/>
    <x v="25"/>
    <x v="3"/>
    <s v="OH0006|"/>
    <n v="29"/>
    <m/>
    <x v="15"/>
    <s v="RS DQLab"/>
    <x v="1"/>
    <s v=""/>
    <s v=""/>
    <s v=""/>
    <n v="143991"/>
    <n v="4175739"/>
    <s v=""/>
  </r>
  <r>
    <s v="DQ-01380"/>
    <x v="209"/>
    <x v="0"/>
    <s v="OH0002"/>
    <x v="21"/>
    <x v="3"/>
    <s v="OH0002|"/>
    <n v="7"/>
    <m/>
    <x v="15"/>
    <s v="RS DQLab"/>
    <x v="1"/>
    <s v=""/>
    <s v=""/>
    <s v=""/>
    <n v="102000"/>
    <n v="714000"/>
    <s v=""/>
  </r>
  <r>
    <s v="DQ-01381"/>
    <x v="210"/>
    <x v="0"/>
    <s v="OB0002"/>
    <x v="6"/>
    <x v="1"/>
    <s v="OB0002|"/>
    <n v="68"/>
    <m/>
    <x v="15"/>
    <s v="RS DQLab"/>
    <x v="1"/>
    <s v=""/>
    <s v=""/>
    <s v=""/>
    <n v="2886"/>
    <n v="196248"/>
    <s v=""/>
  </r>
  <r>
    <s v="DQ-01382"/>
    <x v="210"/>
    <x v="0"/>
    <s v="OD0008"/>
    <x v="16"/>
    <x v="2"/>
    <s v="OD0008|"/>
    <n v="17"/>
    <m/>
    <x v="15"/>
    <s v="RS DQLab"/>
    <x v="1"/>
    <s v=""/>
    <s v=""/>
    <s v=""/>
    <n v="50788"/>
    <n v="863396"/>
    <s v=""/>
  </r>
  <r>
    <s v="DQ-01383"/>
    <x v="210"/>
    <x v="0"/>
    <s v="OH0005"/>
    <x v="24"/>
    <x v="3"/>
    <s v="OH0005|"/>
    <n v="34"/>
    <m/>
    <x v="15"/>
    <s v="RS DQLab"/>
    <x v="1"/>
    <s v=""/>
    <s v=""/>
    <s v=""/>
    <n v="108794"/>
    <n v="3698996"/>
    <s v=""/>
  </r>
  <r>
    <s v="DQ-01384"/>
    <x v="210"/>
    <x v="0"/>
    <s v="OA0006"/>
    <x v="4"/>
    <x v="0"/>
    <s v="OA0006|"/>
    <n v="14"/>
    <m/>
    <x v="15"/>
    <s v="RS DQLab"/>
    <x v="1"/>
    <s v=""/>
    <s v=""/>
    <s v=""/>
    <n v="25322"/>
    <n v="354508"/>
    <s v=""/>
  </r>
  <r>
    <s v="DQ-01385"/>
    <x v="210"/>
    <x v="0"/>
    <s v="OA0006"/>
    <x v="4"/>
    <x v="0"/>
    <s v="OA0006|"/>
    <n v="6"/>
    <m/>
    <x v="15"/>
    <s v="RS DQLab"/>
    <x v="1"/>
    <s v=""/>
    <s v=""/>
    <s v=""/>
    <n v="25322"/>
    <n v="151932"/>
    <s v=""/>
  </r>
  <r>
    <s v="DQ-01386"/>
    <x v="210"/>
    <x v="0"/>
    <s v="OD0001"/>
    <x v="11"/>
    <x v="2"/>
    <s v="OD0001|"/>
    <n v="45"/>
    <m/>
    <x v="15"/>
    <s v="RS DQLab"/>
    <x v="1"/>
    <s v=""/>
    <s v=""/>
    <s v=""/>
    <n v="7500"/>
    <n v="337500"/>
    <s v=""/>
  </r>
  <r>
    <s v="DQ-01387"/>
    <x v="210"/>
    <x v="0"/>
    <s v="OA0003"/>
    <x v="1"/>
    <x v="0"/>
    <s v="OA0003|"/>
    <n v="28"/>
    <m/>
    <x v="15"/>
    <s v="RS DQLab"/>
    <x v="1"/>
    <s v=""/>
    <s v=""/>
    <s v=""/>
    <n v="33000"/>
    <n v="924000"/>
    <s v=""/>
  </r>
  <r>
    <s v="DQ-01388"/>
    <x v="211"/>
    <x v="0"/>
    <s v="OB0002"/>
    <x v="6"/>
    <x v="1"/>
    <s v="OB0002|"/>
    <n v="95"/>
    <m/>
    <x v="15"/>
    <s v="RS DQLab"/>
    <x v="1"/>
    <s v=""/>
    <s v=""/>
    <s v=""/>
    <n v="2886"/>
    <n v="274170"/>
    <s v=""/>
  </r>
  <r>
    <s v="DQ-01389"/>
    <x v="211"/>
    <x v="0"/>
    <s v="OD0008"/>
    <x v="16"/>
    <x v="2"/>
    <s v="OD0008|"/>
    <n v="24"/>
    <m/>
    <x v="15"/>
    <s v="RS DQLab"/>
    <x v="1"/>
    <s v=""/>
    <s v=""/>
    <s v=""/>
    <n v="50788"/>
    <n v="1218912"/>
    <s v=""/>
  </r>
  <r>
    <s v="DQ-01390"/>
    <x v="211"/>
    <x v="0"/>
    <s v="OA0005"/>
    <x v="3"/>
    <x v="0"/>
    <s v="OA0005|"/>
    <n v="72"/>
    <m/>
    <x v="15"/>
    <s v="RS DQLab"/>
    <x v="1"/>
    <s v=""/>
    <s v=""/>
    <s v=""/>
    <n v="16950"/>
    <n v="1220400"/>
    <s v=""/>
  </r>
  <r>
    <s v="DQ-01391"/>
    <x v="211"/>
    <x v="0"/>
    <s v="OA0006"/>
    <x v="4"/>
    <x v="0"/>
    <s v="OA0006|"/>
    <n v="262"/>
    <m/>
    <x v="15"/>
    <s v="RS DQLab"/>
    <x v="1"/>
    <s v=""/>
    <s v=""/>
    <s v=""/>
    <n v="25322"/>
    <n v="6634364"/>
    <s v=""/>
  </r>
  <r>
    <s v="DQ-01392"/>
    <x v="211"/>
    <x v="0"/>
    <s v="OD0006"/>
    <x v="14"/>
    <x v="2"/>
    <s v="OD0006|"/>
    <n v="22"/>
    <m/>
    <x v="15"/>
    <s v="RS DQLab"/>
    <x v="1"/>
    <s v=""/>
    <s v=""/>
    <s v=""/>
    <n v="25000"/>
    <n v="550000"/>
    <s v=""/>
  </r>
  <r>
    <s v="DQ-01393"/>
    <x v="211"/>
    <x v="0"/>
    <s v="OA0001"/>
    <x v="0"/>
    <x v="0"/>
    <s v="OA0001|"/>
    <n v="25"/>
    <m/>
    <x v="15"/>
    <s v="RS DQLab"/>
    <x v="1"/>
    <s v=""/>
    <s v=""/>
    <s v=""/>
    <n v="18611"/>
    <n v="465275"/>
    <s v=""/>
  </r>
  <r>
    <s v="DQ-01394"/>
    <x v="211"/>
    <x v="0"/>
    <s v="OD0010"/>
    <x v="18"/>
    <x v="2"/>
    <s v="OD0010|"/>
    <n v="42"/>
    <m/>
    <x v="15"/>
    <s v="RS DQLab"/>
    <x v="1"/>
    <s v=""/>
    <s v=""/>
    <s v=""/>
    <n v="45450"/>
    <n v="1908900"/>
    <s v=""/>
  </r>
  <r>
    <s v="DQ-01395"/>
    <x v="212"/>
    <x v="0"/>
    <s v="OB0002"/>
    <x v="6"/>
    <x v="1"/>
    <s v="OB0002|"/>
    <n v="64"/>
    <m/>
    <x v="15"/>
    <s v="RS DQLab"/>
    <x v="1"/>
    <s v=""/>
    <s v=""/>
    <s v=""/>
    <n v="2886"/>
    <n v="184704"/>
    <s v=""/>
  </r>
  <r>
    <s v="DQ-01396"/>
    <x v="212"/>
    <x v="0"/>
    <s v="OH0005"/>
    <x v="24"/>
    <x v="3"/>
    <s v="OH0005|"/>
    <n v="34"/>
    <m/>
    <x v="15"/>
    <s v="RS DQLab"/>
    <x v="1"/>
    <s v=""/>
    <s v=""/>
    <s v=""/>
    <n v="108794"/>
    <n v="3698996"/>
    <s v=""/>
  </r>
  <r>
    <s v="DQ-01397"/>
    <x v="212"/>
    <x v="0"/>
    <s v="OT0001"/>
    <x v="30"/>
    <x v="5"/>
    <s v="OT0001|"/>
    <n v="47"/>
    <m/>
    <x v="15"/>
    <s v="RS DQLab"/>
    <x v="1"/>
    <s v=""/>
    <s v=""/>
    <s v=""/>
    <n v="55000"/>
    <n v="2585000"/>
    <s v=""/>
  </r>
  <r>
    <s v="DQ-01398"/>
    <x v="212"/>
    <x v="0"/>
    <s v="OH0003"/>
    <x v="22"/>
    <x v="3"/>
    <s v="OH0003|"/>
    <n v="26"/>
    <m/>
    <x v="15"/>
    <s v="RS DQLab"/>
    <x v="1"/>
    <s v=""/>
    <s v=""/>
    <s v=""/>
    <n v="5000"/>
    <n v="130000"/>
    <s v=""/>
  </r>
  <r>
    <s v="DQ-01399"/>
    <x v="212"/>
    <x v="0"/>
    <s v="OA0006"/>
    <x v="4"/>
    <x v="0"/>
    <s v="OA0006|"/>
    <n v="41"/>
    <m/>
    <x v="15"/>
    <s v="RS DQLab"/>
    <x v="1"/>
    <s v=""/>
    <s v=""/>
    <s v=""/>
    <n v="25322"/>
    <n v="1038202"/>
    <s v=""/>
  </r>
  <r>
    <s v="DQ-01400"/>
    <x v="212"/>
    <x v="0"/>
    <s v="OB0001"/>
    <x v="5"/>
    <x v="1"/>
    <s v="OB0001|"/>
    <n v="1"/>
    <m/>
    <x v="15"/>
    <s v="RS DQLab"/>
    <x v="1"/>
    <s v=""/>
    <s v=""/>
    <s v=""/>
    <n v="2324"/>
    <n v="2324"/>
    <s v=""/>
  </r>
  <r>
    <s v="DQ-01401"/>
    <x v="212"/>
    <x v="0"/>
    <s v="OD0005"/>
    <x v="13"/>
    <x v="2"/>
    <s v="OD0005|"/>
    <n v="246"/>
    <m/>
    <x v="15"/>
    <s v="RS DQLab"/>
    <x v="1"/>
    <s v=""/>
    <s v=""/>
    <s v=""/>
    <n v="25000"/>
    <n v="6150000"/>
    <s v=""/>
  </r>
  <r>
    <s v="DQ-01402"/>
    <x v="213"/>
    <x v="0"/>
    <s v="OB0002"/>
    <x v="6"/>
    <x v="1"/>
    <s v="OB0002|"/>
    <n v="78"/>
    <m/>
    <x v="15"/>
    <s v="RS DQLab"/>
    <x v="1"/>
    <s v=""/>
    <s v=""/>
    <s v=""/>
    <n v="2886"/>
    <n v="225108"/>
    <s v=""/>
  </r>
  <r>
    <s v="DQ-01403"/>
    <x v="213"/>
    <x v="0"/>
    <s v="OD0008"/>
    <x v="16"/>
    <x v="2"/>
    <s v="OD0008|"/>
    <n v="15"/>
    <m/>
    <x v="15"/>
    <s v="RS DQLab"/>
    <x v="1"/>
    <s v=""/>
    <s v=""/>
    <s v=""/>
    <n v="50788"/>
    <n v="761820"/>
    <s v=""/>
  </r>
  <r>
    <s v="DQ-01404"/>
    <x v="213"/>
    <x v="0"/>
    <s v="OH0005"/>
    <x v="24"/>
    <x v="3"/>
    <s v="OH0005|"/>
    <n v="32"/>
    <m/>
    <x v="15"/>
    <s v="RS DQLab"/>
    <x v="1"/>
    <s v=""/>
    <s v=""/>
    <s v=""/>
    <n v="108794"/>
    <n v="3481408"/>
    <s v=""/>
  </r>
  <r>
    <s v="DQ-01405"/>
    <x v="213"/>
    <x v="0"/>
    <s v="OD0009"/>
    <x v="17"/>
    <x v="2"/>
    <s v="OD0009|"/>
    <n v="51"/>
    <m/>
    <x v="15"/>
    <s v="RS DQLab"/>
    <x v="1"/>
    <s v=""/>
    <s v=""/>
    <s v=""/>
    <n v="1600"/>
    <n v="81600"/>
    <s v=""/>
  </r>
  <r>
    <s v="DQ-01406"/>
    <x v="213"/>
    <x v="0"/>
    <s v="OD0009"/>
    <x v="17"/>
    <x v="2"/>
    <s v="OD0009|"/>
    <n v="16"/>
    <m/>
    <x v="15"/>
    <s v="RS DQLab"/>
    <x v="1"/>
    <s v=""/>
    <s v=""/>
    <s v=""/>
    <n v="1600"/>
    <n v="25600"/>
    <s v=""/>
  </r>
  <r>
    <s v="DQ-01407"/>
    <x v="213"/>
    <x v="0"/>
    <s v="OD0011"/>
    <x v="19"/>
    <x v="2"/>
    <s v="OD0011|"/>
    <n v="0"/>
    <m/>
    <x v="15"/>
    <s v="RS DQLab"/>
    <x v="1"/>
    <s v=""/>
    <s v=""/>
    <s v=""/>
    <n v="2560"/>
    <n v="0"/>
    <s v=""/>
  </r>
  <r>
    <s v="DQ-01408"/>
    <x v="213"/>
    <x v="0"/>
    <s v="OK0002"/>
    <x v="28"/>
    <x v="4"/>
    <s v="OK0002|"/>
    <n v="32"/>
    <m/>
    <x v="15"/>
    <s v="RS DQLab"/>
    <x v="1"/>
    <s v=""/>
    <s v=""/>
    <s v=""/>
    <n v="42800"/>
    <n v="1369600"/>
    <s v=""/>
  </r>
  <r>
    <s v="DQ-01409"/>
    <x v="213"/>
    <x v="0"/>
    <s v="OA0001"/>
    <x v="0"/>
    <x v="0"/>
    <s v="OA0001|DQLab-08"/>
    <n v="1000"/>
    <s v="DQLab-08"/>
    <x v="5"/>
    <m/>
    <x v="0"/>
    <n v="21"/>
    <n v="18425"/>
    <n v="18425000"/>
    <s v=""/>
    <s v=""/>
    <n v="1"/>
  </r>
  <r>
    <s v="DQ-01410"/>
    <x v="213"/>
    <x v="0"/>
    <s v="OB0002"/>
    <x v="6"/>
    <x v="1"/>
    <s v="OB0002|DQLab-01"/>
    <n v="3000"/>
    <s v="DQLab-01"/>
    <x v="4"/>
    <m/>
    <x v="0"/>
    <n v="21"/>
    <n v="2713"/>
    <n v="8139000"/>
    <s v=""/>
    <s v=""/>
    <n v="0.33333333333333331"/>
  </r>
  <r>
    <s v="DQ-01411"/>
    <x v="213"/>
    <x v="0"/>
    <s v="OB0007"/>
    <x v="9"/>
    <x v="1"/>
    <s v="OB0007|DQLab-13"/>
    <n v="1000"/>
    <s v="DQLab-13"/>
    <x v="2"/>
    <m/>
    <x v="0"/>
    <n v="7"/>
    <n v="15993"/>
    <n v="15993000"/>
    <s v=""/>
    <s v=""/>
    <n v="1"/>
  </r>
  <r>
    <s v="DQ-01412"/>
    <x v="213"/>
    <x v="0"/>
    <s v="OD0005"/>
    <x v="13"/>
    <x v="2"/>
    <s v="OD0005|DQLab-08"/>
    <n v="1000"/>
    <s v="DQLab-08"/>
    <x v="5"/>
    <m/>
    <x v="0"/>
    <n v="7"/>
    <n v="24000"/>
    <n v="24000000"/>
    <s v=""/>
    <s v=""/>
    <n v="1"/>
  </r>
  <r>
    <s v="DQ-01413"/>
    <x v="213"/>
    <x v="0"/>
    <s v="OD0008"/>
    <x v="16"/>
    <x v="2"/>
    <s v="OD0008|DQLab-09"/>
    <n v="2000"/>
    <s v="DQLab-09"/>
    <x v="11"/>
    <m/>
    <x v="0"/>
    <n v="7"/>
    <n v="52820"/>
    <n v="105640000"/>
    <s v=""/>
    <s v=""/>
    <n v="0.2"/>
  </r>
  <r>
    <s v="DQ-01414"/>
    <x v="213"/>
    <x v="0"/>
    <s v="OD0009"/>
    <x v="17"/>
    <x v="2"/>
    <s v="OD0009|DQLab-11"/>
    <n v="1000"/>
    <s v="DQLab-11"/>
    <x v="14"/>
    <m/>
    <x v="0"/>
    <n v="21"/>
    <n v="1552"/>
    <n v="1552000"/>
    <s v=""/>
    <s v=""/>
    <n v="0.5"/>
  </r>
  <r>
    <s v="DQ-01415"/>
    <x v="213"/>
    <x v="0"/>
    <s v="OD0011"/>
    <x v="19"/>
    <x v="2"/>
    <s v="OD0011|DQLab-07"/>
    <n v="2000"/>
    <s v="DQLab-07"/>
    <x v="9"/>
    <m/>
    <x v="0"/>
    <n v="28"/>
    <n v="2586"/>
    <n v="5172000"/>
    <s v=""/>
    <s v=""/>
    <n v="1"/>
  </r>
  <r>
    <s v="DQ-01416"/>
    <x v="213"/>
    <x v="0"/>
    <s v="OH0005"/>
    <x v="24"/>
    <x v="3"/>
    <s v="OH0005|DQLab-02"/>
    <n v="1000"/>
    <s v="DQLab-02"/>
    <x v="1"/>
    <m/>
    <x v="0"/>
    <n v="7"/>
    <n v="112058"/>
    <n v="112058000"/>
    <s v=""/>
    <s v=""/>
    <n v="0.5"/>
  </r>
  <r>
    <s v="DQ-01417"/>
    <x v="213"/>
    <x v="0"/>
    <s v="OH0006"/>
    <x v="25"/>
    <x v="3"/>
    <s v="OH0006|DQLab-07"/>
    <n v="1000"/>
    <s v="DQLab-07"/>
    <x v="9"/>
    <m/>
    <x v="0"/>
    <n v="7"/>
    <n v="138231"/>
    <n v="138231000"/>
    <s v=""/>
    <s v=""/>
    <n v="1"/>
  </r>
  <r>
    <s v="DQ-01418"/>
    <x v="214"/>
    <x v="0"/>
    <s v="OD0009"/>
    <x v="17"/>
    <x v="2"/>
    <s v="OD0009|"/>
    <n v="41"/>
    <m/>
    <x v="15"/>
    <s v="RS DQLab"/>
    <x v="1"/>
    <s v=""/>
    <s v=""/>
    <s v=""/>
    <n v="1600"/>
    <n v="65600"/>
    <s v=""/>
  </r>
  <r>
    <s v="DQ-01419"/>
    <x v="214"/>
    <x v="0"/>
    <s v="OD0007"/>
    <x v="15"/>
    <x v="2"/>
    <s v="OD0007|"/>
    <n v="20"/>
    <m/>
    <x v="15"/>
    <s v="RS DQLab"/>
    <x v="1"/>
    <s v=""/>
    <s v=""/>
    <s v=""/>
    <n v="16100"/>
    <n v="322000"/>
    <s v=""/>
  </r>
  <r>
    <s v="DQ-01420"/>
    <x v="215"/>
    <x v="0"/>
    <s v="OB0002"/>
    <x v="6"/>
    <x v="1"/>
    <s v="OB0002|"/>
    <n v="60"/>
    <m/>
    <x v="15"/>
    <s v="RS DQLab"/>
    <x v="1"/>
    <s v=""/>
    <s v=""/>
    <s v=""/>
    <n v="2886"/>
    <n v="173160"/>
    <s v=""/>
  </r>
  <r>
    <s v="DQ-01421"/>
    <x v="215"/>
    <x v="0"/>
    <s v="OA0005"/>
    <x v="3"/>
    <x v="0"/>
    <s v="OA0005|"/>
    <n v="5"/>
    <m/>
    <x v="15"/>
    <s v="RS DQLab"/>
    <x v="1"/>
    <s v=""/>
    <s v=""/>
    <s v=""/>
    <n v="16950"/>
    <n v="84750"/>
    <s v=""/>
  </r>
  <r>
    <s v="DQ-01422"/>
    <x v="215"/>
    <x v="0"/>
    <s v="OT0001"/>
    <x v="30"/>
    <x v="5"/>
    <s v="OT0001|"/>
    <n v="21"/>
    <m/>
    <x v="15"/>
    <s v="RS DQLab"/>
    <x v="1"/>
    <s v=""/>
    <s v=""/>
    <s v=""/>
    <n v="55000"/>
    <n v="1155000"/>
    <s v=""/>
  </r>
  <r>
    <s v="DQ-01423"/>
    <x v="215"/>
    <x v="0"/>
    <s v="OH0003"/>
    <x v="22"/>
    <x v="3"/>
    <s v="OH0003|"/>
    <n v="35"/>
    <m/>
    <x v="15"/>
    <s v="RS DQLab"/>
    <x v="1"/>
    <s v=""/>
    <s v=""/>
    <s v=""/>
    <n v="5000"/>
    <n v="175000"/>
    <s v=""/>
  </r>
  <r>
    <s v="DQ-01424"/>
    <x v="215"/>
    <x v="0"/>
    <s v="OH0003"/>
    <x v="22"/>
    <x v="3"/>
    <s v="OH0003|"/>
    <n v="27"/>
    <m/>
    <x v="15"/>
    <s v="RS DQLab"/>
    <x v="1"/>
    <s v=""/>
    <s v=""/>
    <s v=""/>
    <n v="5000"/>
    <n v="135000"/>
    <s v=""/>
  </r>
  <r>
    <s v="DQ-01425"/>
    <x v="215"/>
    <x v="0"/>
    <s v="OA0004"/>
    <x v="2"/>
    <x v="0"/>
    <s v="OA0004|"/>
    <n v="10"/>
    <m/>
    <x v="15"/>
    <s v="RS DQLab"/>
    <x v="1"/>
    <s v=""/>
    <s v=""/>
    <s v=""/>
    <n v="10000"/>
    <n v="100000"/>
    <s v=""/>
  </r>
  <r>
    <s v="DQ-01426"/>
    <x v="215"/>
    <x v="0"/>
    <s v="OA0004"/>
    <x v="2"/>
    <x v="0"/>
    <s v="OA0004|"/>
    <n v="17"/>
    <m/>
    <x v="15"/>
    <s v="RS DQLab"/>
    <x v="1"/>
    <s v=""/>
    <s v=""/>
    <s v=""/>
    <n v="10000"/>
    <n v="170000"/>
    <s v=""/>
  </r>
  <r>
    <s v="DQ-01427"/>
    <x v="215"/>
    <x v="0"/>
    <s v="OH0006"/>
    <x v="25"/>
    <x v="3"/>
    <s v="OH0006|"/>
    <n v="1"/>
    <m/>
    <x v="15"/>
    <s v="RS DQLab"/>
    <x v="1"/>
    <s v=""/>
    <s v=""/>
    <s v=""/>
    <n v="143991"/>
    <n v="143991"/>
    <s v=""/>
  </r>
  <r>
    <s v="DQ-01428"/>
    <x v="216"/>
    <x v="0"/>
    <s v="OD0008"/>
    <x v="16"/>
    <x v="2"/>
    <s v="OD0008|"/>
    <n v="30"/>
    <m/>
    <x v="15"/>
    <s v="RS DQLab"/>
    <x v="1"/>
    <s v=""/>
    <s v=""/>
    <s v=""/>
    <n v="50788"/>
    <n v="1523640"/>
    <s v=""/>
  </r>
  <r>
    <s v="DQ-01429"/>
    <x v="216"/>
    <x v="0"/>
    <s v="OB0006"/>
    <x v="8"/>
    <x v="1"/>
    <s v="OB0006|"/>
    <n v="20"/>
    <m/>
    <x v="15"/>
    <s v="RS DQLab"/>
    <x v="1"/>
    <s v=""/>
    <s v=""/>
    <s v=""/>
    <n v="72500"/>
    <n v="1450000"/>
    <s v=""/>
  </r>
  <r>
    <s v="DQ-01430"/>
    <x v="216"/>
    <x v="0"/>
    <s v="OB0006"/>
    <x v="8"/>
    <x v="1"/>
    <s v="OB0006|"/>
    <n v="17"/>
    <m/>
    <x v="15"/>
    <s v="RS DQLab"/>
    <x v="1"/>
    <s v=""/>
    <s v=""/>
    <s v=""/>
    <n v="72500"/>
    <n v="1232500"/>
    <s v=""/>
  </r>
  <r>
    <s v="DQ-01431"/>
    <x v="216"/>
    <x v="0"/>
    <s v="OD0001"/>
    <x v="11"/>
    <x v="2"/>
    <s v="OD0001|"/>
    <n v="4"/>
    <m/>
    <x v="15"/>
    <s v="RS DQLab"/>
    <x v="1"/>
    <s v=""/>
    <s v=""/>
    <s v=""/>
    <n v="7500"/>
    <n v="30000"/>
    <s v=""/>
  </r>
  <r>
    <s v="DQ-01432"/>
    <x v="216"/>
    <x v="0"/>
    <s v="OD0006"/>
    <x v="14"/>
    <x v="2"/>
    <s v="OD0006|"/>
    <n v="24"/>
    <m/>
    <x v="15"/>
    <s v="RS DQLab"/>
    <x v="1"/>
    <s v=""/>
    <s v=""/>
    <s v=""/>
    <n v="25000"/>
    <n v="600000"/>
    <s v=""/>
  </r>
  <r>
    <s v="DQ-01433"/>
    <x v="217"/>
    <x v="0"/>
    <s v="OB0002"/>
    <x v="6"/>
    <x v="1"/>
    <s v="OB0002|"/>
    <n v="62"/>
    <m/>
    <x v="15"/>
    <s v="RS DQLab"/>
    <x v="1"/>
    <s v=""/>
    <s v=""/>
    <s v=""/>
    <n v="2886"/>
    <n v="178932"/>
    <s v=""/>
  </r>
  <r>
    <s v="DQ-01434"/>
    <x v="217"/>
    <x v="0"/>
    <s v="OD0008"/>
    <x v="16"/>
    <x v="2"/>
    <s v="OD0008|"/>
    <n v="34"/>
    <m/>
    <x v="15"/>
    <s v="RS DQLab"/>
    <x v="1"/>
    <s v=""/>
    <s v=""/>
    <s v=""/>
    <n v="50788"/>
    <n v="1726792"/>
    <s v=""/>
  </r>
  <r>
    <s v="DQ-01435"/>
    <x v="217"/>
    <x v="0"/>
    <s v="OH0005"/>
    <x v="24"/>
    <x v="3"/>
    <s v="OH0005|"/>
    <n v="31"/>
    <m/>
    <x v="15"/>
    <s v="RS DQLab"/>
    <x v="1"/>
    <s v=""/>
    <s v=""/>
    <s v=""/>
    <n v="108794"/>
    <n v="3372614"/>
    <s v=""/>
  </r>
  <r>
    <s v="DQ-01436"/>
    <x v="217"/>
    <x v="0"/>
    <s v="OA0006"/>
    <x v="4"/>
    <x v="0"/>
    <s v="OA0006|"/>
    <n v="19"/>
    <m/>
    <x v="15"/>
    <s v="RS DQLab"/>
    <x v="1"/>
    <s v=""/>
    <s v=""/>
    <s v=""/>
    <n v="25322"/>
    <n v="481118"/>
    <s v=""/>
  </r>
  <r>
    <s v="DQ-01437"/>
    <x v="217"/>
    <x v="0"/>
    <s v="OD0005"/>
    <x v="13"/>
    <x v="2"/>
    <s v="OD0005|"/>
    <n v="69"/>
    <m/>
    <x v="15"/>
    <s v="RS DQLab"/>
    <x v="1"/>
    <s v=""/>
    <s v=""/>
    <s v=""/>
    <n v="25000"/>
    <n v="1725000"/>
    <s v=""/>
  </r>
  <r>
    <s v="DQ-01438"/>
    <x v="218"/>
    <x v="0"/>
    <s v="OB0002"/>
    <x v="6"/>
    <x v="1"/>
    <s v="OB0002|"/>
    <n v="19"/>
    <m/>
    <x v="15"/>
    <s v="RS DQLab"/>
    <x v="1"/>
    <s v=""/>
    <s v=""/>
    <s v=""/>
    <n v="2886"/>
    <n v="54834"/>
    <s v=""/>
  </r>
  <r>
    <s v="DQ-01439"/>
    <x v="218"/>
    <x v="0"/>
    <s v="OA0005"/>
    <x v="3"/>
    <x v="0"/>
    <s v="OA0005|"/>
    <n v="16"/>
    <m/>
    <x v="15"/>
    <s v="RS DQLab"/>
    <x v="1"/>
    <s v=""/>
    <s v=""/>
    <s v=""/>
    <n v="16950"/>
    <n v="271200"/>
    <s v=""/>
  </r>
  <r>
    <s v="DQ-01440"/>
    <x v="218"/>
    <x v="0"/>
    <s v="OD0009"/>
    <x v="17"/>
    <x v="2"/>
    <s v="OD0009|"/>
    <n v="3"/>
    <m/>
    <x v="15"/>
    <s v="RS DQLab"/>
    <x v="1"/>
    <s v=""/>
    <s v=""/>
    <s v=""/>
    <n v="1600"/>
    <n v="4800"/>
    <s v=""/>
  </r>
  <r>
    <s v="DQ-01441"/>
    <x v="218"/>
    <x v="0"/>
    <s v="OD0009"/>
    <x v="17"/>
    <x v="2"/>
    <s v="OD0009|"/>
    <n v="24"/>
    <m/>
    <x v="15"/>
    <s v="RS DQLab"/>
    <x v="1"/>
    <s v=""/>
    <s v=""/>
    <s v=""/>
    <n v="1600"/>
    <n v="38400"/>
    <s v=""/>
  </r>
  <r>
    <s v="DQ-01442"/>
    <x v="218"/>
    <x v="0"/>
    <s v="OD0007"/>
    <x v="15"/>
    <x v="2"/>
    <s v="OD0007|"/>
    <n v="7"/>
    <m/>
    <x v="15"/>
    <s v="RS DQLab"/>
    <x v="1"/>
    <s v=""/>
    <s v=""/>
    <s v=""/>
    <n v="16100"/>
    <n v="112700"/>
    <s v=""/>
  </r>
  <r>
    <s v="DQ-01443"/>
    <x v="218"/>
    <x v="0"/>
    <s v="OH0004"/>
    <x v="23"/>
    <x v="3"/>
    <s v="OH0004|"/>
    <n v="1"/>
    <m/>
    <x v="15"/>
    <s v="RS DQLab"/>
    <x v="1"/>
    <s v=""/>
    <s v=""/>
    <s v=""/>
    <n v="7467"/>
    <n v="7467"/>
    <s v=""/>
  </r>
  <r>
    <s v="DQ-01444"/>
    <x v="218"/>
    <x v="0"/>
    <s v="OB0008"/>
    <x v="10"/>
    <x v="1"/>
    <s v="OB0008|"/>
    <n v="2"/>
    <m/>
    <x v="15"/>
    <s v="RS DQLab"/>
    <x v="1"/>
    <s v=""/>
    <s v=""/>
    <s v=""/>
    <n v="2460"/>
    <n v="4920"/>
    <s v=""/>
  </r>
  <r>
    <s v="DQ-01445"/>
    <x v="219"/>
    <x v="0"/>
    <s v="OB0002"/>
    <x v="6"/>
    <x v="1"/>
    <s v="OB0002|"/>
    <n v="77"/>
    <m/>
    <x v="15"/>
    <s v="RS DQLab"/>
    <x v="1"/>
    <s v=""/>
    <s v=""/>
    <s v=""/>
    <n v="2886"/>
    <n v="222222"/>
    <s v=""/>
  </r>
  <r>
    <s v="DQ-01446"/>
    <x v="219"/>
    <x v="0"/>
    <s v="OD0009"/>
    <x v="17"/>
    <x v="2"/>
    <s v="OD0009|"/>
    <n v="48"/>
    <m/>
    <x v="15"/>
    <s v="RS DQLab"/>
    <x v="1"/>
    <s v=""/>
    <s v=""/>
    <s v=""/>
    <n v="1600"/>
    <n v="76800"/>
    <s v=""/>
  </r>
  <r>
    <s v="DQ-01447"/>
    <x v="219"/>
    <x v="0"/>
    <s v="OD0007"/>
    <x v="15"/>
    <x v="2"/>
    <s v="OD0007|"/>
    <n v="14"/>
    <m/>
    <x v="15"/>
    <s v="RS DQLab"/>
    <x v="1"/>
    <s v=""/>
    <s v=""/>
    <s v=""/>
    <n v="16100"/>
    <n v="225400"/>
    <s v=""/>
  </r>
  <r>
    <s v="DQ-01448"/>
    <x v="219"/>
    <x v="0"/>
    <s v="OD0001"/>
    <x v="11"/>
    <x v="2"/>
    <s v="OD0001|"/>
    <n v="27"/>
    <m/>
    <x v="15"/>
    <s v="RS DQLab"/>
    <x v="1"/>
    <s v=""/>
    <s v=""/>
    <s v=""/>
    <n v="7500"/>
    <n v="202500"/>
    <s v=""/>
  </r>
  <r>
    <s v="DQ-01449"/>
    <x v="219"/>
    <x v="0"/>
    <s v="OA0003"/>
    <x v="1"/>
    <x v="0"/>
    <s v="OA0003|"/>
    <n v="6"/>
    <m/>
    <x v="15"/>
    <s v="RS DQLab"/>
    <x v="1"/>
    <s v=""/>
    <s v=""/>
    <s v=""/>
    <n v="33000"/>
    <n v="198000"/>
    <s v=""/>
  </r>
  <r>
    <s v="DQ-01450"/>
    <x v="219"/>
    <x v="0"/>
    <s v="OA0003"/>
    <x v="1"/>
    <x v="0"/>
    <s v="OA0003|"/>
    <n v="6"/>
    <m/>
    <x v="15"/>
    <s v="RS DQLab"/>
    <x v="1"/>
    <s v=""/>
    <s v=""/>
    <s v=""/>
    <n v="33000"/>
    <n v="198000"/>
    <s v=""/>
  </r>
  <r>
    <s v="DQ-01451"/>
    <x v="219"/>
    <x v="0"/>
    <s v="OD0010"/>
    <x v="18"/>
    <x v="2"/>
    <s v="OD0010|"/>
    <n v="4"/>
    <m/>
    <x v="15"/>
    <s v="RS DQLab"/>
    <x v="1"/>
    <s v=""/>
    <s v=""/>
    <s v=""/>
    <n v="45450"/>
    <n v="181800"/>
    <s v=""/>
  </r>
  <r>
    <s v="DQ-01452"/>
    <x v="220"/>
    <x v="0"/>
    <s v="OB0002"/>
    <x v="6"/>
    <x v="1"/>
    <s v="OB0002|"/>
    <n v="70"/>
    <m/>
    <x v="15"/>
    <s v="RS DQLab"/>
    <x v="1"/>
    <s v=""/>
    <s v=""/>
    <s v=""/>
    <n v="2886"/>
    <n v="202020"/>
    <s v=""/>
  </r>
  <r>
    <s v="DQ-01453"/>
    <x v="220"/>
    <x v="0"/>
    <s v="OA0005"/>
    <x v="3"/>
    <x v="0"/>
    <s v="OA0005|"/>
    <n v="82"/>
    <m/>
    <x v="15"/>
    <s v="RS DQLab"/>
    <x v="1"/>
    <s v=""/>
    <s v=""/>
    <s v=""/>
    <n v="16950"/>
    <n v="1389900"/>
    <s v=""/>
  </r>
  <r>
    <s v="DQ-01454"/>
    <x v="220"/>
    <x v="0"/>
    <s v="OH0005"/>
    <x v="24"/>
    <x v="3"/>
    <s v="OH0005|"/>
    <n v="11"/>
    <m/>
    <x v="15"/>
    <s v="RS DQLab"/>
    <x v="1"/>
    <s v=""/>
    <s v=""/>
    <s v=""/>
    <n v="108794"/>
    <n v="1196734"/>
    <s v=""/>
  </r>
  <r>
    <s v="DQ-01455"/>
    <x v="220"/>
    <x v="0"/>
    <s v="OT0001"/>
    <x v="30"/>
    <x v="5"/>
    <s v="OT0001|"/>
    <n v="7"/>
    <m/>
    <x v="15"/>
    <s v="RS DQLab"/>
    <x v="1"/>
    <s v=""/>
    <s v=""/>
    <s v=""/>
    <n v="55000"/>
    <n v="385000"/>
    <s v=""/>
  </r>
  <r>
    <s v="DQ-01456"/>
    <x v="220"/>
    <x v="0"/>
    <s v="OH0003"/>
    <x v="22"/>
    <x v="3"/>
    <s v="OH0003|"/>
    <n v="21"/>
    <m/>
    <x v="15"/>
    <s v="RS DQLab"/>
    <x v="1"/>
    <s v=""/>
    <s v=""/>
    <s v=""/>
    <n v="5000"/>
    <n v="105000"/>
    <s v=""/>
  </r>
  <r>
    <s v="DQ-01457"/>
    <x v="220"/>
    <x v="0"/>
    <s v="OH0001"/>
    <x v="20"/>
    <x v="3"/>
    <s v="OH0001|"/>
    <n v="0"/>
    <m/>
    <x v="15"/>
    <s v="RS DQLab"/>
    <x v="1"/>
    <s v=""/>
    <s v=""/>
    <s v=""/>
    <n v="100000"/>
    <n v="0"/>
    <s v=""/>
  </r>
  <r>
    <s v="DQ-01458"/>
    <x v="220"/>
    <x v="0"/>
    <s v="OA0001"/>
    <x v="0"/>
    <x v="0"/>
    <s v="OA0001|"/>
    <n v="20"/>
    <m/>
    <x v="15"/>
    <s v="RS DQLab"/>
    <x v="1"/>
    <s v=""/>
    <s v=""/>
    <s v=""/>
    <n v="18611"/>
    <n v="372220"/>
    <s v=""/>
  </r>
  <r>
    <s v="DQ-01459"/>
    <x v="221"/>
    <x v="0"/>
    <s v="OB0002"/>
    <x v="6"/>
    <x v="1"/>
    <s v="OB0002|"/>
    <n v="70"/>
    <m/>
    <x v="15"/>
    <s v="RS DQLab"/>
    <x v="1"/>
    <s v=""/>
    <s v=""/>
    <s v=""/>
    <n v="2886"/>
    <n v="202020"/>
    <s v=""/>
  </r>
  <r>
    <s v="DQ-01460"/>
    <x v="221"/>
    <x v="0"/>
    <s v="OH0005"/>
    <x v="24"/>
    <x v="3"/>
    <s v="OH0005|"/>
    <n v="49"/>
    <m/>
    <x v="15"/>
    <s v="RS DQLab"/>
    <x v="1"/>
    <s v=""/>
    <s v=""/>
    <s v=""/>
    <n v="108794"/>
    <n v="5330906"/>
    <s v=""/>
  </r>
  <r>
    <s v="DQ-01461"/>
    <x v="221"/>
    <x v="0"/>
    <s v="OD0009"/>
    <x v="17"/>
    <x v="2"/>
    <s v="OD0009|"/>
    <n v="10"/>
    <m/>
    <x v="15"/>
    <s v="RS DQLab"/>
    <x v="1"/>
    <s v=""/>
    <s v=""/>
    <s v=""/>
    <n v="1600"/>
    <n v="16000"/>
    <s v=""/>
  </r>
  <r>
    <s v="DQ-01462"/>
    <x v="221"/>
    <x v="0"/>
    <s v="OA0006"/>
    <x v="4"/>
    <x v="0"/>
    <s v="OA0006|"/>
    <n v="44"/>
    <m/>
    <x v="15"/>
    <s v="RS DQLab"/>
    <x v="1"/>
    <s v=""/>
    <s v=""/>
    <s v=""/>
    <n v="25322"/>
    <n v="1114168"/>
    <s v=""/>
  </r>
  <r>
    <s v="DQ-01463"/>
    <x v="221"/>
    <x v="0"/>
    <s v="OD0011"/>
    <x v="19"/>
    <x v="2"/>
    <s v="OD0011|"/>
    <n v="17"/>
    <m/>
    <x v="15"/>
    <s v="RS DQLab"/>
    <x v="1"/>
    <s v=""/>
    <s v=""/>
    <s v=""/>
    <n v="2560"/>
    <n v="43520"/>
    <s v=""/>
  </r>
  <r>
    <s v="DQ-01464"/>
    <x v="221"/>
    <x v="0"/>
    <s v="OK0002"/>
    <x v="28"/>
    <x v="4"/>
    <s v="OK0002|"/>
    <n v="62"/>
    <m/>
    <x v="15"/>
    <s v="RS DQLab"/>
    <x v="1"/>
    <s v=""/>
    <s v=""/>
    <s v=""/>
    <n v="42800"/>
    <n v="2653600"/>
    <s v=""/>
  </r>
  <r>
    <s v="DQ-01465"/>
    <x v="222"/>
    <x v="0"/>
    <s v="OB0002"/>
    <x v="6"/>
    <x v="1"/>
    <s v="OB0002|"/>
    <n v="37"/>
    <m/>
    <x v="15"/>
    <s v="RS DQLab"/>
    <x v="1"/>
    <s v=""/>
    <s v=""/>
    <s v=""/>
    <n v="2886"/>
    <n v="106782"/>
    <s v=""/>
  </r>
  <r>
    <s v="DQ-01466"/>
    <x v="222"/>
    <x v="0"/>
    <s v="OB0002"/>
    <x v="6"/>
    <x v="1"/>
    <s v="OB0002|"/>
    <n v="95"/>
    <m/>
    <x v="15"/>
    <s v="RS DQLab"/>
    <x v="1"/>
    <s v=""/>
    <s v=""/>
    <s v=""/>
    <n v="2886"/>
    <n v="274170"/>
    <s v=""/>
  </r>
  <r>
    <s v="DQ-01467"/>
    <x v="222"/>
    <x v="0"/>
    <s v="OD0008"/>
    <x v="16"/>
    <x v="2"/>
    <s v="OD0008|"/>
    <n v="27"/>
    <m/>
    <x v="15"/>
    <s v="RS DQLab"/>
    <x v="1"/>
    <s v=""/>
    <s v=""/>
    <s v=""/>
    <n v="50788"/>
    <n v="1371276"/>
    <s v=""/>
  </r>
  <r>
    <s v="DQ-01468"/>
    <x v="222"/>
    <x v="0"/>
    <s v="OD0008"/>
    <x v="16"/>
    <x v="2"/>
    <s v="OD0008|"/>
    <n v="16"/>
    <m/>
    <x v="15"/>
    <s v="RS DQLab"/>
    <x v="1"/>
    <s v=""/>
    <s v=""/>
    <s v=""/>
    <n v="50788"/>
    <n v="812608"/>
    <s v=""/>
  </r>
  <r>
    <s v="DQ-01469"/>
    <x v="222"/>
    <x v="0"/>
    <s v="OA0005"/>
    <x v="3"/>
    <x v="0"/>
    <s v="OA0005|"/>
    <n v="30"/>
    <m/>
    <x v="15"/>
    <s v="RS DQLab"/>
    <x v="1"/>
    <s v=""/>
    <s v=""/>
    <s v=""/>
    <n v="16950"/>
    <n v="508500"/>
    <s v=""/>
  </r>
  <r>
    <s v="DQ-01470"/>
    <x v="222"/>
    <x v="0"/>
    <s v="OD0007"/>
    <x v="15"/>
    <x v="2"/>
    <s v="OD0007|"/>
    <n v="110"/>
    <m/>
    <x v="15"/>
    <s v="RS DQLab"/>
    <x v="1"/>
    <s v=""/>
    <s v=""/>
    <s v=""/>
    <n v="16100"/>
    <n v="1771000"/>
    <s v=""/>
  </r>
  <r>
    <s v="DQ-01471"/>
    <x v="222"/>
    <x v="0"/>
    <s v="OB0007"/>
    <x v="9"/>
    <x v="1"/>
    <s v="OB0007|"/>
    <n v="93"/>
    <m/>
    <x v="15"/>
    <s v="RS DQLab"/>
    <x v="1"/>
    <s v=""/>
    <s v=""/>
    <s v=""/>
    <n v="16155"/>
    <n v="1502415"/>
    <s v=""/>
  </r>
  <r>
    <s v="DQ-01472"/>
    <x v="222"/>
    <x v="0"/>
    <s v="OH0002"/>
    <x v="21"/>
    <x v="3"/>
    <s v="OH0002|"/>
    <n v="27"/>
    <m/>
    <x v="15"/>
    <s v="RS DQLab"/>
    <x v="1"/>
    <s v=""/>
    <s v=""/>
    <s v=""/>
    <n v="102000"/>
    <n v="2754000"/>
    <s v=""/>
  </r>
  <r>
    <s v="DQ-01473"/>
    <x v="223"/>
    <x v="0"/>
    <s v="OA0005"/>
    <x v="3"/>
    <x v="0"/>
    <s v="OA0005|"/>
    <n v="44"/>
    <m/>
    <x v="15"/>
    <s v="RS DQLab"/>
    <x v="1"/>
    <s v=""/>
    <s v=""/>
    <s v=""/>
    <n v="16950"/>
    <n v="745800"/>
    <s v=""/>
  </r>
  <r>
    <s v="DQ-01474"/>
    <x v="223"/>
    <x v="0"/>
    <s v="OA0005"/>
    <x v="3"/>
    <x v="0"/>
    <s v="OA0005|"/>
    <n v="43"/>
    <m/>
    <x v="15"/>
    <s v="RS DQLab"/>
    <x v="1"/>
    <s v=""/>
    <s v=""/>
    <s v=""/>
    <n v="16950"/>
    <n v="728850"/>
    <s v=""/>
  </r>
  <r>
    <s v="DQ-01475"/>
    <x v="223"/>
    <x v="0"/>
    <s v="OA0005"/>
    <x v="3"/>
    <x v="0"/>
    <s v="OA0005|"/>
    <n v="39"/>
    <m/>
    <x v="15"/>
    <s v="RS DQLab"/>
    <x v="1"/>
    <s v=""/>
    <s v=""/>
    <s v=""/>
    <n v="16950"/>
    <n v="661050"/>
    <s v=""/>
  </r>
  <r>
    <s v="DQ-01476"/>
    <x v="223"/>
    <x v="0"/>
    <s v="OH0003"/>
    <x v="22"/>
    <x v="3"/>
    <s v="OH0003|"/>
    <n v="20"/>
    <m/>
    <x v="15"/>
    <s v="RS DQLab"/>
    <x v="1"/>
    <s v=""/>
    <s v=""/>
    <s v=""/>
    <n v="5000"/>
    <n v="100000"/>
    <s v=""/>
  </r>
  <r>
    <s v="DQ-01477"/>
    <x v="223"/>
    <x v="0"/>
    <s v="OB0004"/>
    <x v="7"/>
    <x v="1"/>
    <s v="OB0004|"/>
    <n v="31"/>
    <m/>
    <x v="15"/>
    <s v="RS DQLab"/>
    <x v="1"/>
    <s v=""/>
    <s v=""/>
    <s v=""/>
    <n v="23869"/>
    <n v="739939"/>
    <s v=""/>
  </r>
  <r>
    <s v="DQ-01478"/>
    <x v="223"/>
    <x v="0"/>
    <s v="OH0004"/>
    <x v="23"/>
    <x v="3"/>
    <s v="OH0004|"/>
    <n v="8"/>
    <m/>
    <x v="15"/>
    <s v="RS DQLab"/>
    <x v="1"/>
    <s v=""/>
    <s v=""/>
    <s v=""/>
    <n v="7467"/>
    <n v="59736"/>
    <s v=""/>
  </r>
  <r>
    <s v="DQ-01479"/>
    <x v="224"/>
    <x v="0"/>
    <s v="OB0002"/>
    <x v="6"/>
    <x v="1"/>
    <s v="OB0002|"/>
    <n v="71"/>
    <m/>
    <x v="15"/>
    <s v="RS DQLab"/>
    <x v="1"/>
    <s v=""/>
    <s v=""/>
    <s v=""/>
    <n v="2886"/>
    <n v="204906"/>
    <s v=""/>
  </r>
  <r>
    <s v="DQ-01480"/>
    <x v="224"/>
    <x v="0"/>
    <s v="OB0002"/>
    <x v="6"/>
    <x v="1"/>
    <s v="OB0002|"/>
    <n v="87"/>
    <m/>
    <x v="15"/>
    <s v="RS DQLab"/>
    <x v="1"/>
    <s v=""/>
    <s v=""/>
    <s v=""/>
    <n v="2886"/>
    <n v="251082"/>
    <s v=""/>
  </r>
  <r>
    <s v="DQ-01481"/>
    <x v="224"/>
    <x v="0"/>
    <s v="OD0008"/>
    <x v="16"/>
    <x v="2"/>
    <s v="OD0008|"/>
    <n v="71"/>
    <m/>
    <x v="15"/>
    <s v="RS DQLab"/>
    <x v="1"/>
    <s v=""/>
    <s v=""/>
    <s v=""/>
    <n v="50788"/>
    <n v="3605948"/>
    <s v=""/>
  </r>
  <r>
    <s v="DQ-01482"/>
    <x v="224"/>
    <x v="0"/>
    <s v="OD0008"/>
    <x v="16"/>
    <x v="2"/>
    <s v="OD0008|"/>
    <n v="57"/>
    <m/>
    <x v="15"/>
    <s v="RS DQLab"/>
    <x v="1"/>
    <s v=""/>
    <s v=""/>
    <s v=""/>
    <n v="50788"/>
    <n v="2894916"/>
    <s v=""/>
  </r>
  <r>
    <s v="DQ-01483"/>
    <x v="224"/>
    <x v="0"/>
    <s v="OD0008"/>
    <x v="16"/>
    <x v="2"/>
    <s v="OD0008|"/>
    <n v="24"/>
    <m/>
    <x v="15"/>
    <s v="RS DQLab"/>
    <x v="1"/>
    <s v=""/>
    <s v=""/>
    <s v=""/>
    <n v="50788"/>
    <n v="1218912"/>
    <s v=""/>
  </r>
  <r>
    <s v="DQ-01484"/>
    <x v="224"/>
    <x v="0"/>
    <s v="OD0008"/>
    <x v="16"/>
    <x v="2"/>
    <s v="OD0008|"/>
    <n v="18"/>
    <m/>
    <x v="15"/>
    <s v="RS DQLab"/>
    <x v="1"/>
    <s v=""/>
    <s v=""/>
    <s v=""/>
    <n v="50788"/>
    <n v="914184"/>
    <s v=""/>
  </r>
  <r>
    <s v="DQ-01485"/>
    <x v="224"/>
    <x v="0"/>
    <s v="OH0005"/>
    <x v="24"/>
    <x v="3"/>
    <s v="OH0005|"/>
    <n v="27"/>
    <m/>
    <x v="15"/>
    <s v="RS DQLab"/>
    <x v="1"/>
    <s v=""/>
    <s v=""/>
    <s v=""/>
    <n v="108794"/>
    <n v="2937438"/>
    <s v=""/>
  </r>
  <r>
    <s v="DQ-01486"/>
    <x v="224"/>
    <x v="0"/>
    <s v="OD0009"/>
    <x v="17"/>
    <x v="2"/>
    <s v="OD0009|"/>
    <n v="13"/>
    <m/>
    <x v="15"/>
    <s v="RS DQLab"/>
    <x v="1"/>
    <s v=""/>
    <s v=""/>
    <s v=""/>
    <n v="1600"/>
    <n v="20800"/>
    <s v=""/>
  </r>
  <r>
    <s v="DQ-01487"/>
    <x v="224"/>
    <x v="0"/>
    <s v="OD0011"/>
    <x v="19"/>
    <x v="2"/>
    <s v="OD0011|"/>
    <n v="25"/>
    <m/>
    <x v="15"/>
    <s v="RS DQLab"/>
    <x v="1"/>
    <s v=""/>
    <s v=""/>
    <s v=""/>
    <n v="2560"/>
    <n v="64000"/>
    <s v=""/>
  </r>
  <r>
    <s v="DQ-01488"/>
    <x v="224"/>
    <x v="0"/>
    <s v="OH0001"/>
    <x v="20"/>
    <x v="3"/>
    <s v="OH0001|"/>
    <n v="85"/>
    <m/>
    <x v="15"/>
    <s v="RS DQLab"/>
    <x v="1"/>
    <s v=""/>
    <s v=""/>
    <s v=""/>
    <n v="100000"/>
    <n v="8500000"/>
    <s v=""/>
  </r>
  <r>
    <s v="DQ-01489"/>
    <x v="225"/>
    <x v="0"/>
    <s v="OD0008"/>
    <x v="16"/>
    <x v="2"/>
    <s v="OD0008|"/>
    <n v="61"/>
    <m/>
    <x v="15"/>
    <s v="RS DQLab"/>
    <x v="1"/>
    <s v=""/>
    <s v=""/>
    <s v=""/>
    <n v="50788"/>
    <n v="3098068"/>
    <s v=""/>
  </r>
  <r>
    <s v="DQ-01490"/>
    <x v="225"/>
    <x v="0"/>
    <s v="OD0009"/>
    <x v="17"/>
    <x v="2"/>
    <s v="OD0009|"/>
    <n v="8"/>
    <m/>
    <x v="15"/>
    <s v="RS DQLab"/>
    <x v="1"/>
    <s v=""/>
    <s v=""/>
    <s v=""/>
    <n v="1600"/>
    <n v="12800"/>
    <s v=""/>
  </r>
  <r>
    <s v="DQ-01491"/>
    <x v="225"/>
    <x v="0"/>
    <s v="OT0001"/>
    <x v="30"/>
    <x v="5"/>
    <s v="OT0001|"/>
    <n v="17"/>
    <m/>
    <x v="15"/>
    <s v="RS DQLab"/>
    <x v="1"/>
    <s v=""/>
    <s v=""/>
    <s v=""/>
    <n v="55000"/>
    <n v="935000"/>
    <s v=""/>
  </r>
  <r>
    <s v="DQ-01492"/>
    <x v="225"/>
    <x v="0"/>
    <s v="OH0003"/>
    <x v="22"/>
    <x v="3"/>
    <s v="OH0003|"/>
    <n v="20"/>
    <m/>
    <x v="15"/>
    <s v="RS DQLab"/>
    <x v="1"/>
    <s v=""/>
    <s v=""/>
    <s v=""/>
    <n v="5000"/>
    <n v="100000"/>
    <s v=""/>
  </r>
  <r>
    <s v="DQ-01493"/>
    <x v="225"/>
    <x v="0"/>
    <s v="OD0007"/>
    <x v="15"/>
    <x v="2"/>
    <s v="OD0007|"/>
    <n v="55"/>
    <m/>
    <x v="15"/>
    <s v="RS DQLab"/>
    <x v="1"/>
    <s v=""/>
    <s v=""/>
    <s v=""/>
    <n v="16100"/>
    <n v="885500"/>
    <s v=""/>
  </r>
  <r>
    <s v="DQ-01494"/>
    <x v="225"/>
    <x v="0"/>
    <s v="OK0002"/>
    <x v="28"/>
    <x v="4"/>
    <s v="OK0002|"/>
    <n v="19"/>
    <m/>
    <x v="15"/>
    <s v="RS DQLab"/>
    <x v="1"/>
    <s v=""/>
    <s v=""/>
    <s v=""/>
    <n v="42800"/>
    <n v="813200"/>
    <s v=""/>
  </r>
  <r>
    <s v="DQ-01495"/>
    <x v="225"/>
    <x v="0"/>
    <s v="OB0007"/>
    <x v="9"/>
    <x v="1"/>
    <s v="OB0007|"/>
    <n v="74"/>
    <m/>
    <x v="15"/>
    <s v="RS DQLab"/>
    <x v="1"/>
    <s v=""/>
    <s v=""/>
    <s v=""/>
    <n v="16155"/>
    <n v="1195470"/>
    <s v=""/>
  </r>
  <r>
    <s v="DQ-01496"/>
    <x v="226"/>
    <x v="0"/>
    <s v="OA0005"/>
    <x v="3"/>
    <x v="0"/>
    <s v="OA0005|"/>
    <n v="25"/>
    <m/>
    <x v="15"/>
    <s v="RS DQLab"/>
    <x v="1"/>
    <s v=""/>
    <s v=""/>
    <s v=""/>
    <n v="16950"/>
    <n v="423750"/>
    <s v=""/>
  </r>
  <r>
    <s v="DQ-01497"/>
    <x v="226"/>
    <x v="0"/>
    <s v="OA0005"/>
    <x v="3"/>
    <x v="0"/>
    <s v="OA0005|"/>
    <n v="61"/>
    <m/>
    <x v="15"/>
    <s v="RS DQLab"/>
    <x v="1"/>
    <s v=""/>
    <s v=""/>
    <s v=""/>
    <n v="16950"/>
    <n v="1033950"/>
    <s v=""/>
  </r>
  <r>
    <s v="DQ-01498"/>
    <x v="226"/>
    <x v="0"/>
    <s v="OT0001"/>
    <x v="30"/>
    <x v="5"/>
    <s v="OT0001|"/>
    <n v="41"/>
    <m/>
    <x v="15"/>
    <s v="RS DQLab"/>
    <x v="1"/>
    <s v=""/>
    <s v=""/>
    <s v=""/>
    <n v="55000"/>
    <n v="2255000"/>
    <s v=""/>
  </r>
  <r>
    <s v="DQ-01499"/>
    <x v="226"/>
    <x v="0"/>
    <s v="OH0003"/>
    <x v="22"/>
    <x v="3"/>
    <s v="OH0003|"/>
    <n v="16"/>
    <m/>
    <x v="15"/>
    <s v="RS DQLab"/>
    <x v="1"/>
    <s v=""/>
    <s v=""/>
    <s v=""/>
    <n v="5000"/>
    <n v="80000"/>
    <s v=""/>
  </r>
  <r>
    <s v="DQ-01500"/>
    <x v="226"/>
    <x v="0"/>
    <s v="OH0003"/>
    <x v="22"/>
    <x v="3"/>
    <s v="OH0003|"/>
    <n v="32"/>
    <m/>
    <x v="15"/>
    <s v="RS DQLab"/>
    <x v="1"/>
    <s v=""/>
    <s v=""/>
    <s v=""/>
    <n v="5000"/>
    <n v="160000"/>
    <s v=""/>
  </r>
  <r>
    <s v="DQ-01501"/>
    <x v="226"/>
    <x v="0"/>
    <s v="OH0003"/>
    <x v="22"/>
    <x v="3"/>
    <s v="OH0003|"/>
    <n v="47"/>
    <m/>
    <x v="15"/>
    <s v="RS DQLab"/>
    <x v="1"/>
    <s v=""/>
    <s v=""/>
    <s v=""/>
    <n v="5000"/>
    <n v="235000"/>
    <s v=""/>
  </r>
  <r>
    <s v="DQ-01502"/>
    <x v="226"/>
    <x v="0"/>
    <s v="OD0007"/>
    <x v="15"/>
    <x v="2"/>
    <s v="OD0007|"/>
    <n v="12"/>
    <m/>
    <x v="15"/>
    <s v="RS DQLab"/>
    <x v="1"/>
    <s v=""/>
    <s v=""/>
    <s v=""/>
    <n v="16100"/>
    <n v="193200"/>
    <s v=""/>
  </r>
  <r>
    <s v="DQ-01503"/>
    <x v="226"/>
    <x v="0"/>
    <s v="OD0001"/>
    <x v="11"/>
    <x v="2"/>
    <s v="OD0001|"/>
    <n v="116"/>
    <m/>
    <x v="15"/>
    <s v="RS DQLab"/>
    <x v="1"/>
    <s v=""/>
    <s v=""/>
    <s v=""/>
    <n v="7500"/>
    <n v="870000"/>
    <s v=""/>
  </r>
  <r>
    <s v="DQ-01504"/>
    <x v="226"/>
    <x v="0"/>
    <s v="OK0002"/>
    <x v="28"/>
    <x v="4"/>
    <s v="OK0002|"/>
    <n v="0"/>
    <m/>
    <x v="15"/>
    <s v="RS DQLab"/>
    <x v="1"/>
    <s v=""/>
    <s v=""/>
    <s v=""/>
    <n v="42800"/>
    <n v="0"/>
    <s v=""/>
  </r>
  <r>
    <s v="DQ-01505"/>
    <x v="226"/>
    <x v="0"/>
    <s v="OH0001"/>
    <x v="20"/>
    <x v="3"/>
    <s v="OH0001|"/>
    <n v="135"/>
    <m/>
    <x v="15"/>
    <s v="RS DQLab"/>
    <x v="1"/>
    <s v=""/>
    <s v=""/>
    <s v=""/>
    <n v="100000"/>
    <n v="13500000"/>
    <s v=""/>
  </r>
  <r>
    <s v="DQ-01506"/>
    <x v="226"/>
    <x v="0"/>
    <s v="OH0001"/>
    <x v="20"/>
    <x v="3"/>
    <s v="OH0001|"/>
    <n v="39"/>
    <m/>
    <x v="15"/>
    <s v="RS DQLab"/>
    <x v="1"/>
    <s v=""/>
    <s v=""/>
    <s v=""/>
    <n v="100000"/>
    <n v="3900000"/>
    <s v=""/>
  </r>
  <r>
    <s v="DQ-01507"/>
    <x v="226"/>
    <x v="0"/>
    <s v="OB0007"/>
    <x v="9"/>
    <x v="1"/>
    <s v="OB0007|"/>
    <n v="37"/>
    <m/>
    <x v="15"/>
    <s v="RS DQLab"/>
    <x v="1"/>
    <s v=""/>
    <s v=""/>
    <s v=""/>
    <n v="16155"/>
    <n v="597735"/>
    <s v=""/>
  </r>
  <r>
    <s v="DQ-01508"/>
    <x v="226"/>
    <x v="0"/>
    <s v="OH0004"/>
    <x v="23"/>
    <x v="3"/>
    <s v="OH0004|"/>
    <n v="159"/>
    <m/>
    <x v="15"/>
    <s v="RS DQLab"/>
    <x v="1"/>
    <s v=""/>
    <s v=""/>
    <s v=""/>
    <n v="7467"/>
    <n v="1187253"/>
    <s v=""/>
  </r>
  <r>
    <s v="DQ-01509"/>
    <x v="226"/>
    <x v="0"/>
    <s v="OD0006"/>
    <x v="14"/>
    <x v="2"/>
    <s v="OD0006|"/>
    <n v="180"/>
    <m/>
    <x v="15"/>
    <s v="RS DQLab"/>
    <x v="1"/>
    <s v=""/>
    <s v=""/>
    <s v=""/>
    <n v="25000"/>
    <n v="4500000"/>
    <s v=""/>
  </r>
  <r>
    <s v="DQ-01510"/>
    <x v="226"/>
    <x v="0"/>
    <s v="OD0005"/>
    <x v="13"/>
    <x v="2"/>
    <s v="OD0005|"/>
    <n v="92"/>
    <m/>
    <x v="15"/>
    <s v="RS DQLab"/>
    <x v="1"/>
    <s v=""/>
    <s v=""/>
    <s v=""/>
    <n v="25000"/>
    <n v="2300000"/>
    <s v=""/>
  </r>
  <r>
    <s v="DQ-01511"/>
    <x v="227"/>
    <x v="0"/>
    <s v="OH0005"/>
    <x v="24"/>
    <x v="3"/>
    <s v="OH0005|"/>
    <n v="44"/>
    <m/>
    <x v="15"/>
    <s v="RS DQLab"/>
    <x v="1"/>
    <s v=""/>
    <s v=""/>
    <s v=""/>
    <n v="108794"/>
    <n v="4786936"/>
    <s v=""/>
  </r>
  <r>
    <s v="DQ-01512"/>
    <x v="227"/>
    <x v="0"/>
    <s v="OH0005"/>
    <x v="24"/>
    <x v="3"/>
    <s v="OH0005|"/>
    <n v="14"/>
    <m/>
    <x v="15"/>
    <s v="RS DQLab"/>
    <x v="1"/>
    <s v=""/>
    <s v=""/>
    <s v=""/>
    <n v="108794"/>
    <n v="1523116"/>
    <s v=""/>
  </r>
  <r>
    <s v="DQ-01513"/>
    <x v="227"/>
    <x v="0"/>
    <s v="OD0007"/>
    <x v="15"/>
    <x v="2"/>
    <s v="OD0007|"/>
    <n v="79"/>
    <m/>
    <x v="15"/>
    <s v="RS DQLab"/>
    <x v="1"/>
    <s v=""/>
    <s v=""/>
    <s v=""/>
    <n v="16100"/>
    <n v="1271900"/>
    <s v=""/>
  </r>
  <r>
    <s v="DQ-01514"/>
    <x v="227"/>
    <x v="0"/>
    <s v="OD0007"/>
    <x v="15"/>
    <x v="2"/>
    <s v="OD0007|"/>
    <n v="23"/>
    <m/>
    <x v="15"/>
    <s v="RS DQLab"/>
    <x v="1"/>
    <s v=""/>
    <s v=""/>
    <s v=""/>
    <n v="16100"/>
    <n v="370300"/>
    <s v=""/>
  </r>
  <r>
    <s v="DQ-01515"/>
    <x v="227"/>
    <x v="0"/>
    <s v="OB0006"/>
    <x v="8"/>
    <x v="1"/>
    <s v="OB0006|"/>
    <n v="51"/>
    <m/>
    <x v="15"/>
    <s v="RS DQLab"/>
    <x v="1"/>
    <s v=""/>
    <s v=""/>
    <s v=""/>
    <n v="72500"/>
    <n v="3697500"/>
    <s v=""/>
  </r>
  <r>
    <s v="DQ-01516"/>
    <x v="227"/>
    <x v="0"/>
    <s v="OK0002"/>
    <x v="28"/>
    <x v="4"/>
    <s v="OK0002|"/>
    <n v="41"/>
    <m/>
    <x v="15"/>
    <s v="RS DQLab"/>
    <x v="1"/>
    <s v=""/>
    <s v=""/>
    <s v=""/>
    <n v="42800"/>
    <n v="1754800"/>
    <s v=""/>
  </r>
  <r>
    <s v="DQ-01517"/>
    <x v="227"/>
    <x v="0"/>
    <s v="OA0004"/>
    <x v="2"/>
    <x v="0"/>
    <s v="OA0004|"/>
    <n v="9"/>
    <m/>
    <x v="15"/>
    <s v="RS DQLab"/>
    <x v="1"/>
    <s v=""/>
    <s v=""/>
    <s v=""/>
    <n v="10000"/>
    <n v="90000"/>
    <s v=""/>
  </r>
  <r>
    <s v="DQ-01518"/>
    <x v="228"/>
    <x v="0"/>
    <s v="OB0002"/>
    <x v="6"/>
    <x v="1"/>
    <s v="OB0002|"/>
    <n v="68"/>
    <m/>
    <x v="15"/>
    <s v="RS DQLab"/>
    <x v="1"/>
    <s v=""/>
    <s v=""/>
    <s v=""/>
    <n v="2886"/>
    <n v="196248"/>
    <s v=""/>
  </r>
  <r>
    <s v="DQ-01519"/>
    <x v="228"/>
    <x v="0"/>
    <s v="OB0002"/>
    <x v="6"/>
    <x v="1"/>
    <s v="OB0002|"/>
    <n v="86"/>
    <m/>
    <x v="15"/>
    <s v="RS DQLab"/>
    <x v="1"/>
    <s v=""/>
    <s v=""/>
    <s v=""/>
    <n v="2886"/>
    <n v="248196"/>
    <s v=""/>
  </r>
  <r>
    <s v="DQ-01520"/>
    <x v="228"/>
    <x v="0"/>
    <s v="OA0005"/>
    <x v="3"/>
    <x v="0"/>
    <s v="OA0005|"/>
    <n v="7"/>
    <m/>
    <x v="15"/>
    <s v="RS DQLab"/>
    <x v="1"/>
    <s v=""/>
    <s v=""/>
    <s v=""/>
    <n v="16950"/>
    <n v="118650"/>
    <s v=""/>
  </r>
  <r>
    <s v="DQ-01521"/>
    <x v="228"/>
    <x v="0"/>
    <s v="OD0011"/>
    <x v="19"/>
    <x v="2"/>
    <s v="OD0011|"/>
    <n v="66"/>
    <m/>
    <x v="15"/>
    <s v="RS DQLab"/>
    <x v="1"/>
    <s v=""/>
    <s v=""/>
    <s v=""/>
    <n v="2560"/>
    <n v="168960"/>
    <s v=""/>
  </r>
  <r>
    <s v="DQ-01522"/>
    <x v="229"/>
    <x v="0"/>
    <s v="OB0002"/>
    <x v="6"/>
    <x v="1"/>
    <s v="OB0002|"/>
    <n v="97"/>
    <m/>
    <x v="15"/>
    <s v="RS DQLab"/>
    <x v="1"/>
    <s v=""/>
    <s v=""/>
    <s v=""/>
    <n v="2886"/>
    <n v="279942"/>
    <s v=""/>
  </r>
  <r>
    <s v="DQ-01523"/>
    <x v="229"/>
    <x v="0"/>
    <s v="OB0002"/>
    <x v="6"/>
    <x v="1"/>
    <s v="OB0002|"/>
    <n v="10"/>
    <m/>
    <x v="15"/>
    <s v="RS DQLab"/>
    <x v="1"/>
    <s v=""/>
    <s v=""/>
    <s v=""/>
    <n v="2886"/>
    <n v="28860"/>
    <s v=""/>
  </r>
  <r>
    <s v="DQ-01524"/>
    <x v="229"/>
    <x v="0"/>
    <s v="OD0008"/>
    <x v="16"/>
    <x v="2"/>
    <s v="OD0008|"/>
    <n v="6"/>
    <m/>
    <x v="15"/>
    <s v="RS DQLab"/>
    <x v="1"/>
    <s v=""/>
    <s v=""/>
    <s v=""/>
    <n v="50788"/>
    <n v="304728"/>
    <s v=""/>
  </r>
  <r>
    <s v="DQ-01525"/>
    <x v="229"/>
    <x v="0"/>
    <s v="OA0005"/>
    <x v="3"/>
    <x v="0"/>
    <s v="OA0005|"/>
    <n v="27"/>
    <m/>
    <x v="15"/>
    <s v="RS DQLab"/>
    <x v="1"/>
    <s v=""/>
    <s v=""/>
    <s v=""/>
    <n v="16950"/>
    <n v="457650"/>
    <s v=""/>
  </r>
  <r>
    <s v="DQ-01526"/>
    <x v="229"/>
    <x v="0"/>
    <s v="OD0009"/>
    <x v="17"/>
    <x v="2"/>
    <s v="OD0009|"/>
    <n v="2"/>
    <m/>
    <x v="15"/>
    <s v="RS DQLab"/>
    <x v="1"/>
    <s v=""/>
    <s v=""/>
    <s v=""/>
    <n v="1600"/>
    <n v="3200"/>
    <s v=""/>
  </r>
  <r>
    <s v="DQ-01527"/>
    <x v="229"/>
    <x v="0"/>
    <s v="OD0009"/>
    <x v="17"/>
    <x v="2"/>
    <s v="OD0009|"/>
    <n v="21"/>
    <m/>
    <x v="15"/>
    <s v="RS DQLab"/>
    <x v="1"/>
    <s v=""/>
    <s v=""/>
    <s v=""/>
    <n v="1600"/>
    <n v="33600"/>
    <s v=""/>
  </r>
  <r>
    <s v="DQ-01528"/>
    <x v="229"/>
    <x v="0"/>
    <s v="OT0001"/>
    <x v="30"/>
    <x v="5"/>
    <s v="OT0001|"/>
    <n v="31"/>
    <m/>
    <x v="15"/>
    <s v="RS DQLab"/>
    <x v="1"/>
    <s v=""/>
    <s v=""/>
    <s v=""/>
    <n v="55000"/>
    <n v="1705000"/>
    <s v=""/>
  </r>
  <r>
    <s v="DQ-01529"/>
    <x v="229"/>
    <x v="0"/>
    <s v="OT0001"/>
    <x v="30"/>
    <x v="5"/>
    <s v="OT0001|"/>
    <n v="24"/>
    <m/>
    <x v="15"/>
    <s v="RS DQLab"/>
    <x v="1"/>
    <s v=""/>
    <s v=""/>
    <s v=""/>
    <n v="55000"/>
    <n v="1320000"/>
    <s v=""/>
  </r>
  <r>
    <s v="DQ-01530"/>
    <x v="229"/>
    <x v="0"/>
    <s v="OA0006"/>
    <x v="4"/>
    <x v="0"/>
    <s v="OA0006|"/>
    <n v="58"/>
    <m/>
    <x v="15"/>
    <s v="RS DQLab"/>
    <x v="1"/>
    <s v=""/>
    <s v=""/>
    <s v=""/>
    <n v="25322"/>
    <n v="1468676"/>
    <s v=""/>
  </r>
  <r>
    <s v="DQ-01531"/>
    <x v="229"/>
    <x v="0"/>
    <s v="OD0011"/>
    <x v="19"/>
    <x v="2"/>
    <s v="OD0011|"/>
    <n v="84"/>
    <m/>
    <x v="15"/>
    <s v="RS DQLab"/>
    <x v="1"/>
    <s v=""/>
    <s v=""/>
    <s v=""/>
    <n v="2560"/>
    <n v="215040"/>
    <s v=""/>
  </r>
  <r>
    <s v="DQ-01532"/>
    <x v="229"/>
    <x v="0"/>
    <s v="OK0002"/>
    <x v="28"/>
    <x v="4"/>
    <s v="OK0002|"/>
    <n v="78"/>
    <m/>
    <x v="15"/>
    <s v="RS DQLab"/>
    <x v="1"/>
    <s v=""/>
    <s v=""/>
    <s v=""/>
    <n v="42800"/>
    <n v="3338400"/>
    <s v=""/>
  </r>
  <r>
    <s v="DQ-01533"/>
    <x v="229"/>
    <x v="0"/>
    <s v="OK0002"/>
    <x v="28"/>
    <x v="4"/>
    <s v="OK0002|"/>
    <n v="329"/>
    <m/>
    <x v="15"/>
    <s v="RS DQLab"/>
    <x v="1"/>
    <s v=""/>
    <s v=""/>
    <s v=""/>
    <n v="42800"/>
    <n v="14081200"/>
    <s v=""/>
  </r>
  <r>
    <s v="DQ-01534"/>
    <x v="229"/>
    <x v="0"/>
    <s v="OH0001"/>
    <x v="20"/>
    <x v="3"/>
    <s v="OH0001|"/>
    <n v="12"/>
    <m/>
    <x v="15"/>
    <s v="RS DQLab"/>
    <x v="1"/>
    <s v=""/>
    <s v=""/>
    <s v=""/>
    <n v="100000"/>
    <n v="1200000"/>
    <s v=""/>
  </r>
  <r>
    <s v="DQ-01535"/>
    <x v="229"/>
    <x v="0"/>
    <s v="OH0001"/>
    <x v="20"/>
    <x v="3"/>
    <s v="OH0001|"/>
    <n v="5"/>
    <m/>
    <x v="15"/>
    <s v="RS DQLab"/>
    <x v="1"/>
    <s v=""/>
    <s v=""/>
    <s v=""/>
    <n v="100000"/>
    <n v="500000"/>
    <s v=""/>
  </r>
  <r>
    <s v="DQ-01536"/>
    <x v="229"/>
    <x v="0"/>
    <s v="OA0004"/>
    <x v="2"/>
    <x v="0"/>
    <s v="OA0004|"/>
    <n v="389"/>
    <m/>
    <x v="15"/>
    <s v="RS DQLab"/>
    <x v="1"/>
    <s v=""/>
    <s v=""/>
    <s v=""/>
    <n v="10000"/>
    <n v="3890000"/>
    <s v=""/>
  </r>
  <r>
    <s v="DQ-01537"/>
    <x v="230"/>
    <x v="0"/>
    <s v="OB0002"/>
    <x v="6"/>
    <x v="1"/>
    <s v="OB0002|"/>
    <n v="8"/>
    <m/>
    <x v="15"/>
    <s v="RS DQLab"/>
    <x v="1"/>
    <s v=""/>
    <s v=""/>
    <s v=""/>
    <n v="2886"/>
    <n v="23088"/>
    <s v=""/>
  </r>
  <r>
    <s v="DQ-01538"/>
    <x v="230"/>
    <x v="0"/>
    <s v="OD0008"/>
    <x v="16"/>
    <x v="2"/>
    <s v="OD0008|"/>
    <n v="4"/>
    <m/>
    <x v="15"/>
    <s v="RS DQLab"/>
    <x v="1"/>
    <s v=""/>
    <s v=""/>
    <s v=""/>
    <n v="50788"/>
    <n v="203152"/>
    <s v=""/>
  </r>
  <r>
    <s v="DQ-01539"/>
    <x v="230"/>
    <x v="0"/>
    <s v="OA0005"/>
    <x v="3"/>
    <x v="0"/>
    <s v="OA0005|"/>
    <n v="35"/>
    <m/>
    <x v="15"/>
    <s v="RS DQLab"/>
    <x v="1"/>
    <s v=""/>
    <s v=""/>
    <s v=""/>
    <n v="16950"/>
    <n v="593250"/>
    <s v=""/>
  </r>
  <r>
    <s v="DQ-01540"/>
    <x v="230"/>
    <x v="0"/>
    <s v="OH0005"/>
    <x v="24"/>
    <x v="3"/>
    <s v="OH0005|"/>
    <n v="8"/>
    <m/>
    <x v="15"/>
    <s v="RS DQLab"/>
    <x v="1"/>
    <s v=""/>
    <s v=""/>
    <s v=""/>
    <n v="108794"/>
    <n v="870352"/>
    <s v=""/>
  </r>
  <r>
    <s v="DQ-01541"/>
    <x v="230"/>
    <x v="0"/>
    <s v="OH0003"/>
    <x v="22"/>
    <x v="3"/>
    <s v="OH0003|"/>
    <n v="6"/>
    <m/>
    <x v="15"/>
    <s v="RS DQLab"/>
    <x v="1"/>
    <s v=""/>
    <s v=""/>
    <s v=""/>
    <n v="5000"/>
    <n v="30000"/>
    <s v=""/>
  </r>
  <r>
    <s v="DQ-01542"/>
    <x v="230"/>
    <x v="0"/>
    <s v="OA0006"/>
    <x v="4"/>
    <x v="0"/>
    <s v="OA0006|"/>
    <n v="50"/>
    <m/>
    <x v="15"/>
    <s v="RS DQLab"/>
    <x v="1"/>
    <s v=""/>
    <s v=""/>
    <s v=""/>
    <n v="25322"/>
    <n v="1266100"/>
    <s v=""/>
  </r>
  <r>
    <s v="DQ-01543"/>
    <x v="230"/>
    <x v="0"/>
    <s v="OD0007"/>
    <x v="15"/>
    <x v="2"/>
    <s v="OD0007|"/>
    <n v="26"/>
    <m/>
    <x v="15"/>
    <s v="RS DQLab"/>
    <x v="1"/>
    <s v=""/>
    <s v=""/>
    <s v=""/>
    <n v="16100"/>
    <n v="418600"/>
    <s v=""/>
  </r>
  <r>
    <s v="DQ-01544"/>
    <x v="230"/>
    <x v="0"/>
    <s v="OB0006"/>
    <x v="8"/>
    <x v="1"/>
    <s v="OB0006|"/>
    <n v="391"/>
    <m/>
    <x v="15"/>
    <s v="RS DQLab"/>
    <x v="1"/>
    <s v=""/>
    <s v=""/>
    <s v=""/>
    <n v="72500"/>
    <n v="28347500"/>
    <s v=""/>
  </r>
  <r>
    <s v="DQ-01545"/>
    <x v="230"/>
    <x v="0"/>
    <s v="OB0007"/>
    <x v="9"/>
    <x v="1"/>
    <s v="OB0007|"/>
    <n v="7"/>
    <m/>
    <x v="15"/>
    <s v="RS DQLab"/>
    <x v="1"/>
    <s v=""/>
    <s v=""/>
    <s v=""/>
    <n v="16155"/>
    <n v="113085"/>
    <s v=""/>
  </r>
  <r>
    <s v="DQ-01546"/>
    <x v="231"/>
    <x v="0"/>
    <s v="OD0008"/>
    <x v="16"/>
    <x v="2"/>
    <s v="OD0008|"/>
    <n v="67"/>
    <m/>
    <x v="15"/>
    <s v="RS DQLab"/>
    <x v="1"/>
    <s v=""/>
    <s v=""/>
    <s v=""/>
    <n v="50788"/>
    <n v="3402796"/>
    <s v=""/>
  </r>
  <r>
    <s v="DQ-01547"/>
    <x v="231"/>
    <x v="0"/>
    <s v="OA0005"/>
    <x v="3"/>
    <x v="0"/>
    <s v="OA0005|"/>
    <n v="76"/>
    <m/>
    <x v="15"/>
    <s v="RS DQLab"/>
    <x v="1"/>
    <s v=""/>
    <s v=""/>
    <s v=""/>
    <n v="16950"/>
    <n v="1288200"/>
    <s v=""/>
  </r>
  <r>
    <s v="DQ-01548"/>
    <x v="231"/>
    <x v="0"/>
    <s v="OH0005"/>
    <x v="24"/>
    <x v="3"/>
    <s v="OH0005|"/>
    <n v="8"/>
    <m/>
    <x v="15"/>
    <s v="RS DQLab"/>
    <x v="1"/>
    <s v=""/>
    <s v=""/>
    <s v=""/>
    <n v="108794"/>
    <n v="870352"/>
    <s v=""/>
  </r>
  <r>
    <s v="DQ-01549"/>
    <x v="231"/>
    <x v="0"/>
    <s v="OD0009"/>
    <x v="17"/>
    <x v="2"/>
    <s v="OD0009|"/>
    <n v="25"/>
    <m/>
    <x v="15"/>
    <s v="RS DQLab"/>
    <x v="1"/>
    <s v=""/>
    <s v=""/>
    <s v=""/>
    <n v="1600"/>
    <n v="40000"/>
    <s v=""/>
  </r>
  <r>
    <s v="DQ-01550"/>
    <x v="231"/>
    <x v="0"/>
    <s v="OT0001"/>
    <x v="30"/>
    <x v="5"/>
    <s v="OT0001|"/>
    <n v="5"/>
    <m/>
    <x v="15"/>
    <s v="RS DQLab"/>
    <x v="1"/>
    <s v=""/>
    <s v=""/>
    <s v=""/>
    <n v="55000"/>
    <n v="275000"/>
    <s v=""/>
  </r>
  <r>
    <s v="DQ-01551"/>
    <x v="231"/>
    <x v="0"/>
    <s v="OD0001"/>
    <x v="11"/>
    <x v="2"/>
    <s v="OD0001|"/>
    <n v="9"/>
    <m/>
    <x v="15"/>
    <s v="RS DQLab"/>
    <x v="1"/>
    <s v=""/>
    <s v=""/>
    <s v=""/>
    <n v="7500"/>
    <n v="67500"/>
    <s v=""/>
  </r>
  <r>
    <s v="DQ-01552"/>
    <x v="231"/>
    <x v="0"/>
    <s v="OD0010"/>
    <x v="18"/>
    <x v="2"/>
    <s v="OD0010|"/>
    <n v="18"/>
    <m/>
    <x v="15"/>
    <s v="RS DQLab"/>
    <x v="1"/>
    <s v=""/>
    <s v=""/>
    <s v=""/>
    <n v="45450"/>
    <n v="818100"/>
    <s v=""/>
  </r>
  <r>
    <s v="DQ-01553"/>
    <x v="232"/>
    <x v="0"/>
    <s v="OB0002"/>
    <x v="6"/>
    <x v="1"/>
    <s v="OB0002|"/>
    <n v="68"/>
    <m/>
    <x v="15"/>
    <s v="RS DQLab"/>
    <x v="1"/>
    <s v=""/>
    <s v=""/>
    <s v=""/>
    <n v="2886"/>
    <n v="196248"/>
    <s v=""/>
  </r>
  <r>
    <s v="DQ-01554"/>
    <x v="232"/>
    <x v="0"/>
    <s v="OD0008"/>
    <x v="16"/>
    <x v="2"/>
    <s v="OD0008|"/>
    <n v="6"/>
    <m/>
    <x v="15"/>
    <s v="RS DQLab"/>
    <x v="1"/>
    <s v=""/>
    <s v=""/>
    <s v=""/>
    <n v="50788"/>
    <n v="304728"/>
    <s v=""/>
  </r>
  <r>
    <s v="DQ-01555"/>
    <x v="232"/>
    <x v="0"/>
    <s v="OD0008"/>
    <x v="16"/>
    <x v="2"/>
    <s v="OD0008|"/>
    <n v="44"/>
    <m/>
    <x v="15"/>
    <s v="RS DQLab"/>
    <x v="1"/>
    <s v=""/>
    <s v=""/>
    <s v=""/>
    <n v="50788"/>
    <n v="2234672"/>
    <s v=""/>
  </r>
  <r>
    <s v="DQ-01556"/>
    <x v="232"/>
    <x v="0"/>
    <s v="OH0005"/>
    <x v="24"/>
    <x v="3"/>
    <s v="OH0005|"/>
    <n v="26"/>
    <m/>
    <x v="15"/>
    <s v="RS DQLab"/>
    <x v="1"/>
    <s v=""/>
    <s v=""/>
    <s v=""/>
    <n v="108794"/>
    <n v="2828644"/>
    <s v=""/>
  </r>
  <r>
    <s v="DQ-01557"/>
    <x v="232"/>
    <x v="0"/>
    <s v="OT0001"/>
    <x v="30"/>
    <x v="5"/>
    <s v="OT0001|"/>
    <n v="29"/>
    <m/>
    <x v="15"/>
    <s v="RS DQLab"/>
    <x v="1"/>
    <s v=""/>
    <s v=""/>
    <s v=""/>
    <n v="55000"/>
    <n v="1595000"/>
    <s v=""/>
  </r>
  <r>
    <s v="DQ-01558"/>
    <x v="232"/>
    <x v="0"/>
    <s v="OD0005"/>
    <x v="13"/>
    <x v="2"/>
    <s v="OD0005|"/>
    <n v="8"/>
    <m/>
    <x v="15"/>
    <s v="RS DQLab"/>
    <x v="1"/>
    <s v=""/>
    <s v=""/>
    <s v=""/>
    <n v="25000"/>
    <n v="200000"/>
    <s v=""/>
  </r>
  <r>
    <s v="DQ-01559"/>
    <x v="233"/>
    <x v="0"/>
    <s v="OB0002"/>
    <x v="6"/>
    <x v="1"/>
    <s v="OB0002|"/>
    <n v="8"/>
    <m/>
    <x v="15"/>
    <s v="RS DQLab"/>
    <x v="1"/>
    <s v=""/>
    <s v=""/>
    <s v=""/>
    <n v="2886"/>
    <n v="23088"/>
    <s v=""/>
  </r>
  <r>
    <s v="DQ-01560"/>
    <x v="233"/>
    <x v="0"/>
    <s v="OB0002"/>
    <x v="6"/>
    <x v="1"/>
    <s v="OB0002|"/>
    <n v="54"/>
    <m/>
    <x v="15"/>
    <s v="RS DQLab"/>
    <x v="1"/>
    <s v=""/>
    <s v=""/>
    <s v=""/>
    <n v="2886"/>
    <n v="155844"/>
    <s v=""/>
  </r>
  <r>
    <s v="DQ-01561"/>
    <x v="233"/>
    <x v="0"/>
    <s v="OD0008"/>
    <x v="16"/>
    <x v="2"/>
    <s v="OD0008|"/>
    <n v="14"/>
    <m/>
    <x v="15"/>
    <s v="RS DQLab"/>
    <x v="1"/>
    <s v=""/>
    <s v=""/>
    <s v=""/>
    <n v="50788"/>
    <n v="711032"/>
    <s v=""/>
  </r>
  <r>
    <s v="DQ-01562"/>
    <x v="233"/>
    <x v="0"/>
    <s v="OD0008"/>
    <x v="16"/>
    <x v="2"/>
    <s v="OD0008|"/>
    <n v="52"/>
    <m/>
    <x v="15"/>
    <s v="RS DQLab"/>
    <x v="1"/>
    <s v=""/>
    <s v=""/>
    <s v=""/>
    <n v="50788"/>
    <n v="2640976"/>
    <s v=""/>
  </r>
  <r>
    <s v="DQ-01563"/>
    <x v="233"/>
    <x v="0"/>
    <s v="OH0003"/>
    <x v="22"/>
    <x v="3"/>
    <s v="OH0003|"/>
    <n v="21"/>
    <m/>
    <x v="15"/>
    <s v="RS DQLab"/>
    <x v="1"/>
    <s v=""/>
    <s v=""/>
    <s v=""/>
    <n v="5000"/>
    <n v="105000"/>
    <s v=""/>
  </r>
  <r>
    <s v="DQ-01564"/>
    <x v="233"/>
    <x v="0"/>
    <s v="OB0006"/>
    <x v="8"/>
    <x v="1"/>
    <s v="OB0006|"/>
    <n v="46"/>
    <m/>
    <x v="15"/>
    <s v="RS DQLab"/>
    <x v="1"/>
    <s v=""/>
    <s v=""/>
    <s v=""/>
    <n v="72500"/>
    <n v="3335000"/>
    <s v=""/>
  </r>
  <r>
    <s v="DQ-01565"/>
    <x v="233"/>
    <x v="0"/>
    <s v="OK0002"/>
    <x v="28"/>
    <x v="4"/>
    <s v="OK0002|"/>
    <n v="2"/>
    <m/>
    <x v="15"/>
    <s v="RS DQLab"/>
    <x v="1"/>
    <s v=""/>
    <s v=""/>
    <s v=""/>
    <n v="42800"/>
    <n v="85600"/>
    <s v=""/>
  </r>
  <r>
    <s v="DQ-01566"/>
    <x v="234"/>
    <x v="0"/>
    <s v="OA0005"/>
    <x v="3"/>
    <x v="0"/>
    <s v="OA0005|"/>
    <n v="24"/>
    <m/>
    <x v="15"/>
    <s v="RS DQLab"/>
    <x v="1"/>
    <s v=""/>
    <s v=""/>
    <s v=""/>
    <n v="16950"/>
    <n v="406800"/>
    <s v=""/>
  </r>
  <r>
    <s v="DQ-01567"/>
    <x v="234"/>
    <x v="0"/>
    <s v="OA0005"/>
    <x v="3"/>
    <x v="0"/>
    <s v="OA0005|"/>
    <n v="84"/>
    <m/>
    <x v="15"/>
    <s v="RS DQLab"/>
    <x v="1"/>
    <s v=""/>
    <s v=""/>
    <s v=""/>
    <n v="16950"/>
    <n v="1423800"/>
    <s v=""/>
  </r>
  <r>
    <s v="DQ-01568"/>
    <x v="234"/>
    <x v="0"/>
    <s v="OB0006"/>
    <x v="8"/>
    <x v="1"/>
    <s v="OB0006|"/>
    <n v="77"/>
    <m/>
    <x v="15"/>
    <s v="RS DQLab"/>
    <x v="1"/>
    <s v=""/>
    <s v=""/>
    <s v=""/>
    <n v="72500"/>
    <n v="5582500"/>
    <s v=""/>
  </r>
  <r>
    <s v="DQ-01569"/>
    <x v="234"/>
    <x v="0"/>
    <s v="OB0007"/>
    <x v="9"/>
    <x v="1"/>
    <s v="OB0007|"/>
    <n v="9"/>
    <m/>
    <x v="15"/>
    <s v="RS DQLab"/>
    <x v="1"/>
    <s v=""/>
    <s v=""/>
    <s v=""/>
    <n v="16155"/>
    <n v="145395"/>
    <s v=""/>
  </r>
  <r>
    <s v="DQ-01570"/>
    <x v="234"/>
    <x v="0"/>
    <s v="OD0010"/>
    <x v="18"/>
    <x v="2"/>
    <s v="OD0010|"/>
    <n v="32"/>
    <m/>
    <x v="15"/>
    <s v="RS DQLab"/>
    <x v="1"/>
    <s v=""/>
    <s v=""/>
    <s v=""/>
    <n v="45450"/>
    <n v="1454400"/>
    <s v=""/>
  </r>
  <r>
    <s v="DQ-01571"/>
    <x v="235"/>
    <x v="0"/>
    <s v="OB0002"/>
    <x v="6"/>
    <x v="1"/>
    <s v="OB0002|"/>
    <n v="49"/>
    <m/>
    <x v="15"/>
    <s v="RS DQLab"/>
    <x v="1"/>
    <s v=""/>
    <s v=""/>
    <s v=""/>
    <n v="2886"/>
    <n v="141414"/>
    <s v=""/>
  </r>
  <r>
    <s v="DQ-01572"/>
    <x v="235"/>
    <x v="0"/>
    <s v="OB0002"/>
    <x v="6"/>
    <x v="1"/>
    <s v="OB0002|"/>
    <n v="69"/>
    <m/>
    <x v="15"/>
    <s v="RS DQLab"/>
    <x v="1"/>
    <s v=""/>
    <s v=""/>
    <s v=""/>
    <n v="2886"/>
    <n v="199134"/>
    <s v=""/>
  </r>
  <r>
    <s v="DQ-01573"/>
    <x v="235"/>
    <x v="0"/>
    <s v="OD0009"/>
    <x v="17"/>
    <x v="2"/>
    <s v="OD0009|"/>
    <n v="9"/>
    <m/>
    <x v="15"/>
    <s v="RS DQLab"/>
    <x v="1"/>
    <s v=""/>
    <s v=""/>
    <s v=""/>
    <n v="1600"/>
    <n v="14400"/>
    <s v=""/>
  </r>
  <r>
    <s v="DQ-01574"/>
    <x v="235"/>
    <x v="0"/>
    <s v="OT0001"/>
    <x v="30"/>
    <x v="5"/>
    <s v="OT0001|"/>
    <n v="20"/>
    <m/>
    <x v="15"/>
    <s v="RS DQLab"/>
    <x v="1"/>
    <s v=""/>
    <s v=""/>
    <s v=""/>
    <n v="55000"/>
    <n v="1100000"/>
    <s v=""/>
  </r>
  <r>
    <s v="DQ-01575"/>
    <x v="235"/>
    <x v="0"/>
    <s v="OH0003"/>
    <x v="22"/>
    <x v="3"/>
    <s v="OH0003|"/>
    <n v="8"/>
    <m/>
    <x v="15"/>
    <s v="RS DQLab"/>
    <x v="1"/>
    <s v=""/>
    <s v=""/>
    <s v=""/>
    <n v="5000"/>
    <n v="40000"/>
    <s v=""/>
  </r>
  <r>
    <s v="DQ-01576"/>
    <x v="235"/>
    <x v="0"/>
    <s v="OK0002"/>
    <x v="28"/>
    <x v="4"/>
    <s v="OK0002|"/>
    <n v="10"/>
    <m/>
    <x v="15"/>
    <s v="RS DQLab"/>
    <x v="1"/>
    <s v=""/>
    <s v=""/>
    <s v=""/>
    <n v="42800"/>
    <n v="428000"/>
    <s v=""/>
  </r>
  <r>
    <s v="DQ-01577"/>
    <x v="235"/>
    <x v="0"/>
    <s v="OH0001"/>
    <x v="20"/>
    <x v="3"/>
    <s v="OH0001|"/>
    <n v="68"/>
    <m/>
    <x v="15"/>
    <s v="RS DQLab"/>
    <x v="1"/>
    <s v=""/>
    <s v=""/>
    <s v=""/>
    <n v="100000"/>
    <n v="6800000"/>
    <s v=""/>
  </r>
  <r>
    <s v="DQ-01578"/>
    <x v="235"/>
    <x v="0"/>
    <s v="OD0006"/>
    <x v="14"/>
    <x v="2"/>
    <s v="OD0006|"/>
    <n v="121"/>
    <m/>
    <x v="15"/>
    <s v="RS DQLab"/>
    <x v="1"/>
    <s v=""/>
    <s v=""/>
    <s v=""/>
    <n v="25000"/>
    <n v="3025000"/>
    <s v=""/>
  </r>
  <r>
    <s v="DQ-01579"/>
    <x v="235"/>
    <x v="0"/>
    <s v="OB0001"/>
    <x v="5"/>
    <x v="1"/>
    <s v="OB0001|"/>
    <n v="2"/>
    <m/>
    <x v="15"/>
    <s v="RS DQLab"/>
    <x v="1"/>
    <s v=""/>
    <s v=""/>
    <s v=""/>
    <n v="2324"/>
    <n v="4648"/>
    <s v=""/>
  </r>
  <r>
    <s v="DQ-01580"/>
    <x v="236"/>
    <x v="0"/>
    <s v="OB0002"/>
    <x v="6"/>
    <x v="1"/>
    <s v="OB0002|"/>
    <n v="6"/>
    <m/>
    <x v="15"/>
    <s v="RS DQLab"/>
    <x v="1"/>
    <s v=""/>
    <s v=""/>
    <s v=""/>
    <n v="2886"/>
    <n v="17316"/>
    <s v=""/>
  </r>
  <r>
    <s v="DQ-01581"/>
    <x v="236"/>
    <x v="0"/>
    <s v="OA0005"/>
    <x v="3"/>
    <x v="0"/>
    <s v="OA0005|"/>
    <n v="9"/>
    <m/>
    <x v="15"/>
    <s v="RS DQLab"/>
    <x v="1"/>
    <s v=""/>
    <s v=""/>
    <s v=""/>
    <n v="16950"/>
    <n v="152550"/>
    <s v=""/>
  </r>
  <r>
    <s v="DQ-01582"/>
    <x v="236"/>
    <x v="0"/>
    <s v="OH0005"/>
    <x v="24"/>
    <x v="3"/>
    <s v="OH0005|"/>
    <n v="3"/>
    <m/>
    <x v="15"/>
    <s v="RS DQLab"/>
    <x v="1"/>
    <s v=""/>
    <s v=""/>
    <s v=""/>
    <n v="108794"/>
    <n v="326382"/>
    <s v=""/>
  </r>
  <r>
    <s v="DQ-01583"/>
    <x v="236"/>
    <x v="0"/>
    <s v="OH0005"/>
    <x v="24"/>
    <x v="3"/>
    <s v="OH0005|"/>
    <n v="21"/>
    <m/>
    <x v="15"/>
    <s v="RS DQLab"/>
    <x v="1"/>
    <s v=""/>
    <s v=""/>
    <s v=""/>
    <n v="108794"/>
    <n v="2284674"/>
    <s v=""/>
  </r>
  <r>
    <s v="DQ-01584"/>
    <x v="236"/>
    <x v="0"/>
    <s v="OD0009"/>
    <x v="17"/>
    <x v="2"/>
    <s v="OD0009|"/>
    <n v="42"/>
    <m/>
    <x v="15"/>
    <s v="RS DQLab"/>
    <x v="1"/>
    <s v=""/>
    <s v=""/>
    <s v=""/>
    <n v="1600"/>
    <n v="67200"/>
    <s v=""/>
  </r>
  <r>
    <s v="DQ-01585"/>
    <x v="236"/>
    <x v="0"/>
    <s v="OT0001"/>
    <x v="30"/>
    <x v="5"/>
    <s v="OT0001|"/>
    <n v="19"/>
    <m/>
    <x v="15"/>
    <s v="RS DQLab"/>
    <x v="1"/>
    <s v=""/>
    <s v=""/>
    <s v=""/>
    <n v="55000"/>
    <n v="1045000"/>
    <s v=""/>
  </r>
  <r>
    <s v="DQ-01586"/>
    <x v="236"/>
    <x v="0"/>
    <s v="OT0001"/>
    <x v="30"/>
    <x v="5"/>
    <s v="OT0001|"/>
    <n v="5"/>
    <m/>
    <x v="15"/>
    <s v="RS DQLab"/>
    <x v="1"/>
    <s v=""/>
    <s v=""/>
    <s v=""/>
    <n v="55000"/>
    <n v="275000"/>
    <s v=""/>
  </r>
  <r>
    <s v="DQ-01587"/>
    <x v="236"/>
    <x v="0"/>
    <s v="OB0006"/>
    <x v="8"/>
    <x v="1"/>
    <s v="OB0006|"/>
    <n v="19"/>
    <m/>
    <x v="15"/>
    <s v="RS DQLab"/>
    <x v="1"/>
    <s v=""/>
    <s v=""/>
    <s v=""/>
    <n v="72500"/>
    <n v="1377500"/>
    <s v=""/>
  </r>
  <r>
    <s v="DQ-01588"/>
    <x v="236"/>
    <x v="0"/>
    <s v="OB0006"/>
    <x v="8"/>
    <x v="1"/>
    <s v="OB0006|"/>
    <n v="12"/>
    <m/>
    <x v="15"/>
    <s v="RS DQLab"/>
    <x v="1"/>
    <s v=""/>
    <s v=""/>
    <s v=""/>
    <n v="72500"/>
    <n v="870000"/>
    <s v=""/>
  </r>
  <r>
    <s v="DQ-01589"/>
    <x v="237"/>
    <x v="0"/>
    <s v="OD0008"/>
    <x v="16"/>
    <x v="2"/>
    <s v="OD0008|"/>
    <n v="77"/>
    <m/>
    <x v="15"/>
    <s v="RS DQLab"/>
    <x v="1"/>
    <s v=""/>
    <s v=""/>
    <s v=""/>
    <n v="50788"/>
    <n v="3910676"/>
    <s v=""/>
  </r>
  <r>
    <s v="DQ-01590"/>
    <x v="237"/>
    <x v="0"/>
    <s v="OH0005"/>
    <x v="24"/>
    <x v="3"/>
    <s v="OH0005|"/>
    <n v="42"/>
    <m/>
    <x v="15"/>
    <s v="RS DQLab"/>
    <x v="1"/>
    <s v=""/>
    <s v=""/>
    <s v=""/>
    <n v="108794"/>
    <n v="4569348"/>
    <s v=""/>
  </r>
  <r>
    <s v="DQ-01591"/>
    <x v="237"/>
    <x v="0"/>
    <s v="OA0003"/>
    <x v="1"/>
    <x v="0"/>
    <s v="OA0003|"/>
    <n v="822"/>
    <m/>
    <x v="15"/>
    <s v="RS DQLab"/>
    <x v="1"/>
    <s v=""/>
    <s v=""/>
    <s v=""/>
    <n v="33000"/>
    <n v="27126000"/>
    <s v=""/>
  </r>
  <r>
    <s v="DQ-01592"/>
    <x v="237"/>
    <x v="0"/>
    <s v="OD0005"/>
    <x v="13"/>
    <x v="2"/>
    <s v="OD0005|"/>
    <n v="1"/>
    <m/>
    <x v="15"/>
    <s v="RS DQLab"/>
    <x v="1"/>
    <s v=""/>
    <s v=""/>
    <s v=""/>
    <n v="25000"/>
    <n v="25000"/>
    <s v=""/>
  </r>
  <r>
    <s v="DQ-01593"/>
    <x v="238"/>
    <x v="0"/>
    <s v="OB0002"/>
    <x v="6"/>
    <x v="1"/>
    <s v="OB0002|"/>
    <n v="6"/>
    <m/>
    <x v="15"/>
    <s v="RS DQLab"/>
    <x v="1"/>
    <s v=""/>
    <s v=""/>
    <s v=""/>
    <n v="2886"/>
    <n v="17316"/>
    <s v=""/>
  </r>
  <r>
    <s v="DQ-01594"/>
    <x v="238"/>
    <x v="0"/>
    <s v="OD0008"/>
    <x v="16"/>
    <x v="2"/>
    <s v="OD0008|"/>
    <n v="26"/>
    <m/>
    <x v="15"/>
    <s v="RS DQLab"/>
    <x v="1"/>
    <s v=""/>
    <s v=""/>
    <s v=""/>
    <n v="50788"/>
    <n v="1320488"/>
    <s v=""/>
  </r>
  <r>
    <s v="DQ-01595"/>
    <x v="238"/>
    <x v="0"/>
    <s v="OH0005"/>
    <x v="24"/>
    <x v="3"/>
    <s v="OH0005|"/>
    <n v="35"/>
    <m/>
    <x v="15"/>
    <s v="RS DQLab"/>
    <x v="1"/>
    <s v=""/>
    <s v=""/>
    <s v=""/>
    <n v="108794"/>
    <n v="3807790"/>
    <s v=""/>
  </r>
  <r>
    <s v="DQ-01596"/>
    <x v="238"/>
    <x v="0"/>
    <s v="OB0007"/>
    <x v="9"/>
    <x v="1"/>
    <s v="OB0007|"/>
    <n v="12"/>
    <m/>
    <x v="15"/>
    <s v="RS DQLab"/>
    <x v="1"/>
    <s v=""/>
    <s v=""/>
    <s v=""/>
    <n v="16155"/>
    <n v="193860"/>
    <s v=""/>
  </r>
  <r>
    <s v="DQ-01597"/>
    <x v="238"/>
    <x v="0"/>
    <s v="OB0001"/>
    <x v="5"/>
    <x v="1"/>
    <s v="OB0001|"/>
    <n v="3"/>
    <m/>
    <x v="15"/>
    <s v="RS DQLab"/>
    <x v="1"/>
    <s v=""/>
    <s v=""/>
    <s v=""/>
    <n v="2324"/>
    <n v="6972"/>
    <s v=""/>
  </r>
  <r>
    <s v="DQ-01598"/>
    <x v="238"/>
    <x v="0"/>
    <s v="OD0005"/>
    <x v="13"/>
    <x v="2"/>
    <s v="OD0005|"/>
    <n v="242"/>
    <m/>
    <x v="15"/>
    <s v="RS DQLab"/>
    <x v="1"/>
    <s v=""/>
    <s v=""/>
    <s v=""/>
    <n v="25000"/>
    <n v="6050000"/>
    <s v=""/>
  </r>
  <r>
    <s v="DQ-01599"/>
    <x v="238"/>
    <x v="0"/>
    <s v="OB0008"/>
    <x v="10"/>
    <x v="1"/>
    <s v="OB0008|"/>
    <n v="31"/>
    <m/>
    <x v="15"/>
    <s v="RS DQLab"/>
    <x v="1"/>
    <s v=""/>
    <s v=""/>
    <s v=""/>
    <n v="2460"/>
    <n v="76260"/>
    <s v=""/>
  </r>
  <r>
    <s v="DQ-01600"/>
    <x v="239"/>
    <x v="0"/>
    <s v="OD0008"/>
    <x v="16"/>
    <x v="2"/>
    <s v="OD0008|"/>
    <n v="16"/>
    <m/>
    <x v="15"/>
    <s v="RS DQLab"/>
    <x v="1"/>
    <s v=""/>
    <s v=""/>
    <s v=""/>
    <n v="50788"/>
    <n v="812608"/>
    <s v=""/>
  </r>
  <r>
    <s v="DQ-01601"/>
    <x v="239"/>
    <x v="0"/>
    <s v="OD0009"/>
    <x v="17"/>
    <x v="2"/>
    <s v="OD0009|"/>
    <n v="27"/>
    <m/>
    <x v="15"/>
    <s v="RS DQLab"/>
    <x v="1"/>
    <s v=""/>
    <s v=""/>
    <s v=""/>
    <n v="1600"/>
    <n v="43200"/>
    <s v=""/>
  </r>
  <r>
    <s v="DQ-01602"/>
    <x v="239"/>
    <x v="0"/>
    <s v="OT0001"/>
    <x v="30"/>
    <x v="5"/>
    <s v="OT0001|"/>
    <n v="51"/>
    <m/>
    <x v="15"/>
    <s v="RS DQLab"/>
    <x v="1"/>
    <s v=""/>
    <s v=""/>
    <s v=""/>
    <n v="55000"/>
    <n v="2805000"/>
    <s v=""/>
  </r>
  <r>
    <s v="DQ-01603"/>
    <x v="239"/>
    <x v="0"/>
    <s v="OH0003"/>
    <x v="22"/>
    <x v="3"/>
    <s v="OH0003|"/>
    <n v="39"/>
    <m/>
    <x v="15"/>
    <s v="RS DQLab"/>
    <x v="1"/>
    <s v=""/>
    <s v=""/>
    <s v=""/>
    <n v="5000"/>
    <n v="195000"/>
    <s v=""/>
  </r>
  <r>
    <s v="DQ-01604"/>
    <x v="239"/>
    <x v="0"/>
    <s v="OA0006"/>
    <x v="4"/>
    <x v="0"/>
    <s v="OA0006|"/>
    <n v="42"/>
    <m/>
    <x v="15"/>
    <s v="RS DQLab"/>
    <x v="1"/>
    <s v=""/>
    <s v=""/>
    <s v=""/>
    <n v="25322"/>
    <n v="1063524"/>
    <s v=""/>
  </r>
  <r>
    <s v="DQ-01605"/>
    <x v="239"/>
    <x v="0"/>
    <s v="OD0001"/>
    <x v="11"/>
    <x v="2"/>
    <s v="OD0001|"/>
    <n v="2"/>
    <m/>
    <x v="15"/>
    <s v="RS DQLab"/>
    <x v="1"/>
    <s v=""/>
    <s v=""/>
    <s v=""/>
    <n v="7500"/>
    <n v="15000"/>
    <s v=""/>
  </r>
  <r>
    <s v="DQ-01606"/>
    <x v="239"/>
    <x v="0"/>
    <s v="OD0001"/>
    <x v="11"/>
    <x v="2"/>
    <s v="OD0001|"/>
    <n v="21"/>
    <m/>
    <x v="15"/>
    <s v="RS DQLab"/>
    <x v="1"/>
    <s v=""/>
    <s v=""/>
    <s v=""/>
    <n v="7500"/>
    <n v="157500"/>
    <s v=""/>
  </r>
  <r>
    <s v="DQ-01607"/>
    <x v="239"/>
    <x v="0"/>
    <s v="OB0004"/>
    <x v="7"/>
    <x v="1"/>
    <s v="OB0004|"/>
    <n v="261"/>
    <m/>
    <x v="15"/>
    <s v="RS DQLab"/>
    <x v="1"/>
    <s v=""/>
    <s v=""/>
    <s v=""/>
    <n v="23869"/>
    <n v="6229809"/>
    <s v=""/>
  </r>
  <r>
    <s v="DQ-01608"/>
    <x v="240"/>
    <x v="0"/>
    <s v="OB0002"/>
    <x v="6"/>
    <x v="1"/>
    <s v="OB0002|"/>
    <n v="74"/>
    <m/>
    <x v="15"/>
    <s v="RS DQLab"/>
    <x v="1"/>
    <s v=""/>
    <s v=""/>
    <s v=""/>
    <n v="2886"/>
    <n v="213564"/>
    <s v=""/>
  </r>
  <r>
    <s v="DQ-01609"/>
    <x v="240"/>
    <x v="0"/>
    <s v="OB0002"/>
    <x v="6"/>
    <x v="1"/>
    <s v="OB0002|"/>
    <n v="78"/>
    <m/>
    <x v="15"/>
    <s v="RS DQLab"/>
    <x v="1"/>
    <s v=""/>
    <s v=""/>
    <s v=""/>
    <n v="2886"/>
    <n v="225108"/>
    <s v=""/>
  </r>
  <r>
    <s v="DQ-01610"/>
    <x v="240"/>
    <x v="0"/>
    <s v="OB0002"/>
    <x v="6"/>
    <x v="1"/>
    <s v="OB0002|"/>
    <n v="56"/>
    <m/>
    <x v="15"/>
    <s v="RS DQLab"/>
    <x v="1"/>
    <s v=""/>
    <s v=""/>
    <s v=""/>
    <n v="2886"/>
    <n v="161616"/>
    <s v=""/>
  </r>
  <r>
    <s v="DQ-01611"/>
    <x v="240"/>
    <x v="0"/>
    <s v="OD0008"/>
    <x v="16"/>
    <x v="2"/>
    <s v="OD0008|"/>
    <n v="30"/>
    <m/>
    <x v="15"/>
    <s v="RS DQLab"/>
    <x v="1"/>
    <s v=""/>
    <s v=""/>
    <s v=""/>
    <n v="50788"/>
    <n v="1523640"/>
    <s v=""/>
  </r>
  <r>
    <s v="DQ-01612"/>
    <x v="240"/>
    <x v="0"/>
    <s v="OD0008"/>
    <x v="16"/>
    <x v="2"/>
    <s v="OD0008|"/>
    <n v="79"/>
    <m/>
    <x v="15"/>
    <s v="RS DQLab"/>
    <x v="1"/>
    <s v=""/>
    <s v=""/>
    <s v=""/>
    <n v="50788"/>
    <n v="4012252"/>
    <s v=""/>
  </r>
  <r>
    <s v="DQ-01613"/>
    <x v="240"/>
    <x v="0"/>
    <s v="OH0005"/>
    <x v="24"/>
    <x v="3"/>
    <s v="OH0005|"/>
    <n v="35"/>
    <m/>
    <x v="15"/>
    <s v="RS DQLab"/>
    <x v="1"/>
    <s v=""/>
    <s v=""/>
    <s v=""/>
    <n v="108794"/>
    <n v="3807790"/>
    <s v=""/>
  </r>
  <r>
    <s v="DQ-01614"/>
    <x v="240"/>
    <x v="0"/>
    <s v="OD0009"/>
    <x v="17"/>
    <x v="2"/>
    <s v="OD0009|"/>
    <n v="45"/>
    <m/>
    <x v="15"/>
    <s v="RS DQLab"/>
    <x v="1"/>
    <s v=""/>
    <s v=""/>
    <s v=""/>
    <n v="1600"/>
    <n v="72000"/>
    <s v=""/>
  </r>
  <r>
    <s v="DQ-01615"/>
    <x v="240"/>
    <x v="0"/>
    <s v="OH0003"/>
    <x v="22"/>
    <x v="3"/>
    <s v="OH0003|"/>
    <n v="27"/>
    <m/>
    <x v="15"/>
    <s v="RS DQLab"/>
    <x v="1"/>
    <s v=""/>
    <s v=""/>
    <s v=""/>
    <n v="5000"/>
    <n v="135000"/>
    <s v=""/>
  </r>
  <r>
    <s v="DQ-01616"/>
    <x v="240"/>
    <x v="0"/>
    <s v="OH0003"/>
    <x v="22"/>
    <x v="3"/>
    <s v="OH0003|"/>
    <n v="19"/>
    <m/>
    <x v="15"/>
    <s v="RS DQLab"/>
    <x v="1"/>
    <s v=""/>
    <s v=""/>
    <s v=""/>
    <n v="5000"/>
    <n v="95000"/>
    <s v=""/>
  </r>
  <r>
    <s v="DQ-01617"/>
    <x v="240"/>
    <x v="0"/>
    <s v="OD0007"/>
    <x v="15"/>
    <x v="2"/>
    <s v="OD0007|"/>
    <n v="4"/>
    <m/>
    <x v="15"/>
    <s v="RS DQLab"/>
    <x v="1"/>
    <s v=""/>
    <s v=""/>
    <s v=""/>
    <n v="16100"/>
    <n v="64400"/>
    <s v=""/>
  </r>
  <r>
    <s v="DQ-01618"/>
    <x v="240"/>
    <x v="0"/>
    <s v="OA0004"/>
    <x v="2"/>
    <x v="0"/>
    <s v="OA0004|"/>
    <n v="6"/>
    <m/>
    <x v="15"/>
    <s v="RS DQLab"/>
    <x v="1"/>
    <s v=""/>
    <s v=""/>
    <s v=""/>
    <n v="10000"/>
    <n v="60000"/>
    <s v=""/>
  </r>
  <r>
    <s v="DQ-01619"/>
    <x v="240"/>
    <x v="0"/>
    <s v="OA0003"/>
    <x v="1"/>
    <x v="0"/>
    <s v="OA0003|"/>
    <n v="81"/>
    <m/>
    <x v="15"/>
    <s v="RS DQLab"/>
    <x v="1"/>
    <s v=""/>
    <s v=""/>
    <s v=""/>
    <n v="33000"/>
    <n v="2673000"/>
    <s v=""/>
  </r>
  <r>
    <s v="DQ-01620"/>
    <x v="240"/>
    <x v="0"/>
    <s v="OB0008"/>
    <x v="10"/>
    <x v="1"/>
    <s v="OB0008|"/>
    <n v="72"/>
    <m/>
    <x v="15"/>
    <s v="RS DQLab"/>
    <x v="1"/>
    <s v=""/>
    <s v=""/>
    <s v=""/>
    <n v="2460"/>
    <n v="177120"/>
    <s v=""/>
  </r>
  <r>
    <s v="DQ-01621"/>
    <x v="241"/>
    <x v="0"/>
    <s v="OB0002"/>
    <x v="6"/>
    <x v="1"/>
    <s v="OB0002|"/>
    <n v="63"/>
    <m/>
    <x v="15"/>
    <s v="RS DQLab"/>
    <x v="1"/>
    <s v=""/>
    <s v=""/>
    <s v=""/>
    <n v="2886"/>
    <n v="181818"/>
    <s v=""/>
  </r>
  <r>
    <s v="DQ-01622"/>
    <x v="241"/>
    <x v="0"/>
    <s v="OD0008"/>
    <x v="16"/>
    <x v="2"/>
    <s v="OD0008|"/>
    <n v="60"/>
    <m/>
    <x v="15"/>
    <s v="RS DQLab"/>
    <x v="1"/>
    <s v=""/>
    <s v=""/>
    <s v=""/>
    <n v="50788"/>
    <n v="3047280"/>
    <s v=""/>
  </r>
  <r>
    <s v="DQ-01623"/>
    <x v="241"/>
    <x v="0"/>
    <s v="OH0005"/>
    <x v="24"/>
    <x v="3"/>
    <s v="OH0005|"/>
    <n v="45"/>
    <m/>
    <x v="15"/>
    <s v="RS DQLab"/>
    <x v="1"/>
    <s v=""/>
    <s v=""/>
    <s v=""/>
    <n v="108794"/>
    <n v="4895730"/>
    <s v=""/>
  </r>
  <r>
    <s v="DQ-01624"/>
    <x v="241"/>
    <x v="0"/>
    <s v="OT0001"/>
    <x v="30"/>
    <x v="5"/>
    <s v="OT0001|"/>
    <n v="32"/>
    <m/>
    <x v="15"/>
    <s v="RS DQLab"/>
    <x v="1"/>
    <s v=""/>
    <s v=""/>
    <s v=""/>
    <n v="55000"/>
    <n v="1760000"/>
    <s v=""/>
  </r>
  <r>
    <s v="DQ-01625"/>
    <x v="241"/>
    <x v="0"/>
    <s v="OH0003"/>
    <x v="22"/>
    <x v="3"/>
    <s v="OH0003|"/>
    <n v="4"/>
    <m/>
    <x v="15"/>
    <s v="RS DQLab"/>
    <x v="1"/>
    <s v=""/>
    <s v=""/>
    <s v=""/>
    <n v="5000"/>
    <n v="20000"/>
    <s v=""/>
  </r>
  <r>
    <s v="DQ-01626"/>
    <x v="241"/>
    <x v="0"/>
    <s v="OD0001"/>
    <x v="11"/>
    <x v="2"/>
    <s v="OD0001|"/>
    <n v="20"/>
    <m/>
    <x v="15"/>
    <s v="RS DQLab"/>
    <x v="1"/>
    <s v=""/>
    <s v=""/>
    <s v=""/>
    <n v="7500"/>
    <n v="150000"/>
    <s v=""/>
  </r>
  <r>
    <s v="DQ-01627"/>
    <x v="241"/>
    <x v="0"/>
    <s v="OA0001"/>
    <x v="0"/>
    <x v="0"/>
    <s v="OA0001|"/>
    <n v="31"/>
    <m/>
    <x v="15"/>
    <s v="RS DQLab"/>
    <x v="1"/>
    <s v=""/>
    <s v=""/>
    <s v=""/>
    <n v="18611"/>
    <n v="576941"/>
    <s v=""/>
  </r>
  <r>
    <s v="DQ-01628"/>
    <x v="242"/>
    <x v="0"/>
    <s v="OH0003"/>
    <x v="22"/>
    <x v="3"/>
    <s v="OH0003|"/>
    <n v="22"/>
    <m/>
    <x v="15"/>
    <s v="RS DQLab"/>
    <x v="1"/>
    <s v=""/>
    <s v=""/>
    <s v=""/>
    <n v="5000"/>
    <n v="110000"/>
    <s v=""/>
  </r>
  <r>
    <s v="DQ-01629"/>
    <x v="242"/>
    <x v="0"/>
    <s v="OA0006"/>
    <x v="4"/>
    <x v="0"/>
    <s v="OA0006|"/>
    <n v="25"/>
    <m/>
    <x v="15"/>
    <s v="RS DQLab"/>
    <x v="1"/>
    <s v=""/>
    <s v=""/>
    <s v=""/>
    <n v="25322"/>
    <n v="633050"/>
    <s v=""/>
  </r>
  <r>
    <s v="DQ-01630"/>
    <x v="242"/>
    <x v="0"/>
    <s v="OK0002"/>
    <x v="28"/>
    <x v="4"/>
    <s v="OK0002|"/>
    <n v="7"/>
    <m/>
    <x v="15"/>
    <s v="RS DQLab"/>
    <x v="1"/>
    <s v=""/>
    <s v=""/>
    <s v=""/>
    <n v="42800"/>
    <n v="299600"/>
    <s v=""/>
  </r>
  <r>
    <s v="DQ-01631"/>
    <x v="242"/>
    <x v="0"/>
    <s v="OD0006"/>
    <x v="14"/>
    <x v="2"/>
    <s v="OD0006|"/>
    <n v="6"/>
    <m/>
    <x v="15"/>
    <s v="RS DQLab"/>
    <x v="1"/>
    <s v=""/>
    <s v=""/>
    <s v=""/>
    <n v="25000"/>
    <n v="150000"/>
    <s v=""/>
  </r>
  <r>
    <s v="DQ-01632"/>
    <x v="242"/>
    <x v="0"/>
    <s v="OD0006"/>
    <x v="14"/>
    <x v="2"/>
    <s v="OD0006|"/>
    <n v="87"/>
    <m/>
    <x v="15"/>
    <s v="RS DQLab"/>
    <x v="1"/>
    <s v=""/>
    <s v=""/>
    <s v=""/>
    <n v="25000"/>
    <n v="2175000"/>
    <s v=""/>
  </r>
  <r>
    <s v="DQ-01633"/>
    <x v="243"/>
    <x v="0"/>
    <s v="OD0009"/>
    <x v="17"/>
    <x v="2"/>
    <s v="OD0009|"/>
    <n v="40"/>
    <m/>
    <x v="15"/>
    <s v="RS DQLab"/>
    <x v="1"/>
    <s v=""/>
    <s v=""/>
    <s v=""/>
    <n v="1600"/>
    <n v="64000"/>
    <s v=""/>
  </r>
  <r>
    <s v="DQ-01634"/>
    <x v="243"/>
    <x v="0"/>
    <s v="OT0001"/>
    <x v="30"/>
    <x v="5"/>
    <s v="OT0001|"/>
    <n v="17"/>
    <m/>
    <x v="15"/>
    <s v="RS DQLab"/>
    <x v="1"/>
    <s v=""/>
    <s v=""/>
    <s v=""/>
    <n v="55000"/>
    <n v="935000"/>
    <s v=""/>
  </r>
  <r>
    <s v="DQ-01635"/>
    <x v="243"/>
    <x v="0"/>
    <s v="OD0001"/>
    <x v="11"/>
    <x v="2"/>
    <s v="OD0001|"/>
    <n v="116"/>
    <m/>
    <x v="15"/>
    <s v="RS DQLab"/>
    <x v="1"/>
    <s v=""/>
    <s v=""/>
    <s v=""/>
    <n v="7500"/>
    <n v="870000"/>
    <s v=""/>
  </r>
  <r>
    <s v="DQ-01636"/>
    <x v="243"/>
    <x v="0"/>
    <s v="OA0004"/>
    <x v="2"/>
    <x v="0"/>
    <s v="OA0004|"/>
    <n v="1"/>
    <m/>
    <x v="15"/>
    <s v="RS DQLab"/>
    <x v="1"/>
    <s v=""/>
    <s v=""/>
    <s v=""/>
    <n v="10000"/>
    <n v="10000"/>
    <s v=""/>
  </r>
  <r>
    <s v="DQ-01637"/>
    <x v="243"/>
    <x v="0"/>
    <s v="OA0004"/>
    <x v="2"/>
    <x v="0"/>
    <s v="OA0004|"/>
    <n v="1"/>
    <m/>
    <x v="15"/>
    <s v="RS DQLab"/>
    <x v="1"/>
    <s v=""/>
    <s v=""/>
    <s v=""/>
    <n v="10000"/>
    <n v="10000"/>
    <s v=""/>
  </r>
  <r>
    <s v="DQ-01638"/>
    <x v="243"/>
    <x v="0"/>
    <s v="OH0004"/>
    <x v="23"/>
    <x v="3"/>
    <s v="OH0004|"/>
    <n v="61"/>
    <m/>
    <x v="15"/>
    <s v="RS DQLab"/>
    <x v="1"/>
    <s v=""/>
    <s v=""/>
    <s v=""/>
    <n v="7467"/>
    <n v="455487"/>
    <s v=""/>
  </r>
  <r>
    <s v="DQ-01639"/>
    <x v="243"/>
    <x v="0"/>
    <s v="OD0005"/>
    <x v="13"/>
    <x v="2"/>
    <s v="OD0005|"/>
    <n v="19"/>
    <m/>
    <x v="15"/>
    <s v="RS DQLab"/>
    <x v="1"/>
    <s v=""/>
    <s v=""/>
    <s v=""/>
    <n v="25000"/>
    <n v="475000"/>
    <s v=""/>
  </r>
  <r>
    <s v="DQ-01640"/>
    <x v="244"/>
    <x v="0"/>
    <s v="OB0002"/>
    <x v="6"/>
    <x v="1"/>
    <s v="OB0002|"/>
    <n v="46"/>
    <m/>
    <x v="15"/>
    <s v="RS DQLab"/>
    <x v="1"/>
    <s v=""/>
    <s v=""/>
    <s v=""/>
    <n v="2886"/>
    <n v="132756"/>
    <s v=""/>
  </r>
  <r>
    <s v="DQ-01641"/>
    <x v="244"/>
    <x v="0"/>
    <s v="OD0011"/>
    <x v="19"/>
    <x v="2"/>
    <s v="OD0011|"/>
    <n v="16"/>
    <m/>
    <x v="15"/>
    <s v="RS DQLab"/>
    <x v="1"/>
    <s v=""/>
    <s v=""/>
    <s v=""/>
    <n v="2560"/>
    <n v="40960"/>
    <s v=""/>
  </r>
  <r>
    <s v="DQ-01642"/>
    <x v="244"/>
    <x v="0"/>
    <s v="OA0003"/>
    <x v="1"/>
    <x v="0"/>
    <s v="OA0003|DQLab-03"/>
    <n v="2000"/>
    <s v="DQLab-03"/>
    <x v="12"/>
    <m/>
    <x v="0"/>
    <n v="7"/>
    <n v="34320"/>
    <n v="68640000"/>
    <s v=""/>
    <s v=""/>
    <n v="1"/>
  </r>
  <r>
    <s v="DQ-01643"/>
    <x v="244"/>
    <x v="0"/>
    <s v="OB0006"/>
    <x v="8"/>
    <x v="1"/>
    <s v="OB0006|DQLab-04"/>
    <n v="2000"/>
    <s v="DQLab-04"/>
    <x v="16"/>
    <m/>
    <x v="0"/>
    <n v="14"/>
    <n v="74675"/>
    <n v="149350000"/>
    <s v=""/>
    <s v=""/>
    <n v="1"/>
  </r>
  <r>
    <s v="DQ-01644"/>
    <x v="244"/>
    <x v="0"/>
    <s v="OD0007"/>
    <x v="15"/>
    <x v="2"/>
    <s v="OD0007|DQLab-16"/>
    <n v="2000"/>
    <s v="DQLab-16"/>
    <x v="10"/>
    <m/>
    <x v="0"/>
    <n v="21"/>
    <n v="15778"/>
    <n v="31556000"/>
    <s v=""/>
    <s v=""/>
    <n v="1"/>
  </r>
  <r>
    <s v="DQ-01645"/>
    <x v="244"/>
    <x v="0"/>
    <s v="OH0006"/>
    <x v="25"/>
    <x v="3"/>
    <s v="OH0006|DQLab-16"/>
    <n v="1000"/>
    <s v="DQLab-16"/>
    <x v="10"/>
    <m/>
    <x v="0"/>
    <n v="14"/>
    <n v="136791"/>
    <n v="136791000"/>
    <s v=""/>
    <s v=""/>
    <n v="0.2"/>
  </r>
  <r>
    <s v="DQ-01646"/>
    <x v="244"/>
    <x v="0"/>
    <s v="OK0002"/>
    <x v="28"/>
    <x v="4"/>
    <s v="OK0002|DQLab-12"/>
    <n v="2000"/>
    <s v="DQLab-12"/>
    <x v="7"/>
    <m/>
    <x v="0"/>
    <n v="7"/>
    <n v="40232"/>
    <n v="80464000"/>
    <s v=""/>
    <s v=""/>
    <n v="0.25"/>
  </r>
  <r>
    <s v="DQ-01647"/>
    <x v="244"/>
    <x v="0"/>
    <s v="OT0001"/>
    <x v="30"/>
    <x v="5"/>
    <s v="OT0001|DQLab-02"/>
    <n v="1000"/>
    <s v="DQLab-02"/>
    <x v="1"/>
    <m/>
    <x v="0"/>
    <n v="28"/>
    <n v="52800"/>
    <n v="52800000"/>
    <s v=""/>
    <s v=""/>
    <n v="0.25"/>
  </r>
  <r>
    <s v="DQ-01648"/>
    <x v="245"/>
    <x v="0"/>
    <s v="OB0002"/>
    <x v="6"/>
    <x v="1"/>
    <s v="OB0002|"/>
    <n v="13"/>
    <m/>
    <x v="15"/>
    <s v="RS DQLab"/>
    <x v="1"/>
    <s v=""/>
    <s v=""/>
    <s v=""/>
    <n v="2886"/>
    <n v="37518"/>
    <s v=""/>
  </r>
  <r>
    <s v="DQ-01649"/>
    <x v="245"/>
    <x v="0"/>
    <s v="OB0002"/>
    <x v="6"/>
    <x v="1"/>
    <s v="OB0002|"/>
    <n v="72"/>
    <m/>
    <x v="15"/>
    <s v="RS DQLab"/>
    <x v="1"/>
    <s v=""/>
    <s v=""/>
    <s v=""/>
    <n v="2886"/>
    <n v="207792"/>
    <s v=""/>
  </r>
  <r>
    <s v="DQ-01650"/>
    <x v="245"/>
    <x v="0"/>
    <s v="OD0008"/>
    <x v="16"/>
    <x v="2"/>
    <s v="OD0008|"/>
    <n v="68"/>
    <m/>
    <x v="15"/>
    <s v="RS DQLab"/>
    <x v="1"/>
    <s v=""/>
    <s v=""/>
    <s v=""/>
    <n v="50788"/>
    <n v="3453584"/>
    <s v=""/>
  </r>
  <r>
    <s v="DQ-01651"/>
    <x v="245"/>
    <x v="0"/>
    <s v="OA0005"/>
    <x v="3"/>
    <x v="0"/>
    <s v="OA0005|"/>
    <n v="22"/>
    <m/>
    <x v="15"/>
    <s v="RS DQLab"/>
    <x v="1"/>
    <s v=""/>
    <s v=""/>
    <s v=""/>
    <n v="16950"/>
    <n v="372900"/>
    <s v=""/>
  </r>
  <r>
    <s v="DQ-01652"/>
    <x v="245"/>
    <x v="0"/>
    <s v="OH0005"/>
    <x v="24"/>
    <x v="3"/>
    <s v="OH0005|"/>
    <n v="51"/>
    <m/>
    <x v="15"/>
    <s v="RS DQLab"/>
    <x v="1"/>
    <s v=""/>
    <s v=""/>
    <s v=""/>
    <n v="108794"/>
    <n v="5548494"/>
    <s v=""/>
  </r>
  <r>
    <s v="DQ-01653"/>
    <x v="245"/>
    <x v="0"/>
    <s v="OH0005"/>
    <x v="24"/>
    <x v="3"/>
    <s v="OH0005|"/>
    <n v="25"/>
    <m/>
    <x v="15"/>
    <s v="RS DQLab"/>
    <x v="1"/>
    <s v=""/>
    <s v=""/>
    <s v=""/>
    <n v="108794"/>
    <n v="2719850"/>
    <s v=""/>
  </r>
  <r>
    <s v="DQ-01654"/>
    <x v="245"/>
    <x v="0"/>
    <s v="OB0007"/>
    <x v="9"/>
    <x v="1"/>
    <s v="OB0007|"/>
    <n v="38"/>
    <m/>
    <x v="15"/>
    <s v="RS DQLab"/>
    <x v="1"/>
    <s v=""/>
    <s v=""/>
    <s v=""/>
    <n v="16155"/>
    <n v="613890"/>
    <s v=""/>
  </r>
  <r>
    <s v="DQ-01655"/>
    <x v="245"/>
    <x v="0"/>
    <s v="OH0002"/>
    <x v="21"/>
    <x v="3"/>
    <s v="OH0002|"/>
    <n v="13"/>
    <m/>
    <x v="15"/>
    <s v="RS DQLab"/>
    <x v="1"/>
    <s v=""/>
    <s v=""/>
    <s v=""/>
    <n v="102000"/>
    <n v="1326000"/>
    <s v=""/>
  </r>
  <r>
    <s v="DQ-01656"/>
    <x v="246"/>
    <x v="0"/>
    <s v="OB0002"/>
    <x v="6"/>
    <x v="1"/>
    <s v="OB0002|"/>
    <n v="43"/>
    <m/>
    <x v="15"/>
    <s v="RS DQLab"/>
    <x v="1"/>
    <s v=""/>
    <s v=""/>
    <s v=""/>
    <n v="2886"/>
    <n v="124098"/>
    <s v=""/>
  </r>
  <r>
    <s v="DQ-01657"/>
    <x v="246"/>
    <x v="0"/>
    <s v="OD0008"/>
    <x v="16"/>
    <x v="2"/>
    <s v="OD0008|"/>
    <n v="22"/>
    <m/>
    <x v="15"/>
    <s v="RS DQLab"/>
    <x v="1"/>
    <s v=""/>
    <s v=""/>
    <s v=""/>
    <n v="50788"/>
    <n v="1117336"/>
    <s v=""/>
  </r>
  <r>
    <s v="DQ-01658"/>
    <x v="246"/>
    <x v="0"/>
    <s v="OA0005"/>
    <x v="3"/>
    <x v="0"/>
    <s v="OA0005|"/>
    <n v="31"/>
    <m/>
    <x v="15"/>
    <s v="RS DQLab"/>
    <x v="1"/>
    <s v=""/>
    <s v=""/>
    <s v=""/>
    <n v="16950"/>
    <n v="525450"/>
    <s v=""/>
  </r>
  <r>
    <s v="DQ-01659"/>
    <x v="246"/>
    <x v="0"/>
    <s v="OD0009"/>
    <x v="17"/>
    <x v="2"/>
    <s v="OD0009|"/>
    <n v="29"/>
    <m/>
    <x v="15"/>
    <s v="RS DQLab"/>
    <x v="1"/>
    <s v=""/>
    <s v=""/>
    <s v=""/>
    <n v="1600"/>
    <n v="46400"/>
    <s v=""/>
  </r>
  <r>
    <s v="DQ-01660"/>
    <x v="246"/>
    <x v="0"/>
    <s v="OA0004"/>
    <x v="2"/>
    <x v="0"/>
    <s v="OA0004|"/>
    <n v="4"/>
    <m/>
    <x v="15"/>
    <s v="RS DQLab"/>
    <x v="1"/>
    <s v=""/>
    <s v=""/>
    <s v=""/>
    <n v="10000"/>
    <n v="40000"/>
    <s v=""/>
  </r>
  <r>
    <s v="DQ-01661"/>
    <x v="246"/>
    <x v="0"/>
    <s v="OB0004"/>
    <x v="7"/>
    <x v="1"/>
    <s v="OB0004|"/>
    <n v="6"/>
    <m/>
    <x v="15"/>
    <s v="RS DQLab"/>
    <x v="1"/>
    <s v=""/>
    <s v=""/>
    <s v=""/>
    <n v="23869"/>
    <n v="143214"/>
    <s v=""/>
  </r>
  <r>
    <s v="DQ-01662"/>
    <x v="247"/>
    <x v="0"/>
    <s v="OB0002"/>
    <x v="6"/>
    <x v="1"/>
    <s v="OB0002|"/>
    <n v="37"/>
    <m/>
    <x v="15"/>
    <s v="RS DQLab"/>
    <x v="1"/>
    <s v=""/>
    <s v=""/>
    <s v=""/>
    <n v="2886"/>
    <n v="106782"/>
    <s v=""/>
  </r>
  <r>
    <s v="DQ-01663"/>
    <x v="247"/>
    <x v="0"/>
    <s v="OA0005"/>
    <x v="3"/>
    <x v="0"/>
    <s v="OA0005|"/>
    <n v="74"/>
    <m/>
    <x v="15"/>
    <s v="RS DQLab"/>
    <x v="1"/>
    <s v=""/>
    <s v=""/>
    <s v=""/>
    <n v="16950"/>
    <n v="1254300"/>
    <s v=""/>
  </r>
  <r>
    <s v="DQ-01664"/>
    <x v="247"/>
    <x v="0"/>
    <s v="OT0001"/>
    <x v="30"/>
    <x v="5"/>
    <s v="OT0001|"/>
    <n v="9"/>
    <m/>
    <x v="15"/>
    <s v="RS DQLab"/>
    <x v="1"/>
    <s v=""/>
    <s v=""/>
    <s v=""/>
    <n v="55000"/>
    <n v="495000"/>
    <s v=""/>
  </r>
  <r>
    <s v="DQ-01665"/>
    <x v="247"/>
    <x v="0"/>
    <s v="OD0011"/>
    <x v="19"/>
    <x v="2"/>
    <s v="OD0011|"/>
    <n v="24"/>
    <m/>
    <x v="15"/>
    <s v="RS DQLab"/>
    <x v="1"/>
    <s v=""/>
    <s v=""/>
    <s v=""/>
    <n v="2560"/>
    <n v="61440"/>
    <s v=""/>
  </r>
  <r>
    <s v="DQ-01666"/>
    <x v="247"/>
    <x v="0"/>
    <s v="OA0004"/>
    <x v="2"/>
    <x v="0"/>
    <s v="OA0004|"/>
    <n v="15"/>
    <m/>
    <x v="15"/>
    <s v="RS DQLab"/>
    <x v="1"/>
    <s v=""/>
    <s v=""/>
    <s v=""/>
    <n v="10000"/>
    <n v="150000"/>
    <s v=""/>
  </r>
  <r>
    <s v="DQ-01667"/>
    <x v="247"/>
    <x v="0"/>
    <s v="OA0003"/>
    <x v="1"/>
    <x v="0"/>
    <s v="OA0003|"/>
    <n v="122"/>
    <m/>
    <x v="15"/>
    <s v="RS DQLab"/>
    <x v="1"/>
    <s v=""/>
    <s v=""/>
    <s v=""/>
    <n v="33000"/>
    <n v="4026000"/>
    <s v=""/>
  </r>
  <r>
    <s v="DQ-01668"/>
    <x v="247"/>
    <x v="0"/>
    <s v="OB0004"/>
    <x v="7"/>
    <x v="1"/>
    <s v="OB0004|"/>
    <n v="117"/>
    <m/>
    <x v="15"/>
    <s v="RS DQLab"/>
    <x v="1"/>
    <s v=""/>
    <s v=""/>
    <s v=""/>
    <n v="23869"/>
    <n v="2792673"/>
    <s v=""/>
  </r>
  <r>
    <s v="DQ-01669"/>
    <x v="247"/>
    <x v="0"/>
    <s v="OH0002"/>
    <x v="21"/>
    <x v="3"/>
    <s v="OH0002|"/>
    <n v="27"/>
    <m/>
    <x v="15"/>
    <s v="RS DQLab"/>
    <x v="1"/>
    <s v=""/>
    <s v=""/>
    <s v=""/>
    <n v="102000"/>
    <n v="2754000"/>
    <s v=""/>
  </r>
  <r>
    <s v="DQ-01670"/>
    <x v="248"/>
    <x v="0"/>
    <s v="OB0002"/>
    <x v="6"/>
    <x v="1"/>
    <s v="OB0002|"/>
    <n v="47"/>
    <m/>
    <x v="15"/>
    <s v="RS DQLab"/>
    <x v="1"/>
    <s v=""/>
    <s v=""/>
    <s v=""/>
    <n v="2886"/>
    <n v="135642"/>
    <s v=""/>
  </r>
  <r>
    <s v="DQ-01671"/>
    <x v="248"/>
    <x v="0"/>
    <s v="OB0002"/>
    <x v="6"/>
    <x v="1"/>
    <s v="OB0002|"/>
    <n v="62"/>
    <m/>
    <x v="15"/>
    <s v="RS DQLab"/>
    <x v="1"/>
    <s v=""/>
    <s v=""/>
    <s v=""/>
    <n v="2886"/>
    <n v="178932"/>
    <s v=""/>
  </r>
  <r>
    <s v="DQ-01672"/>
    <x v="248"/>
    <x v="0"/>
    <s v="OH0005"/>
    <x v="24"/>
    <x v="3"/>
    <s v="OH0005|"/>
    <n v="48"/>
    <m/>
    <x v="15"/>
    <s v="RS DQLab"/>
    <x v="1"/>
    <s v=""/>
    <s v=""/>
    <s v=""/>
    <n v="108794"/>
    <n v="5222112"/>
    <s v=""/>
  </r>
  <r>
    <s v="DQ-01673"/>
    <x v="248"/>
    <x v="0"/>
    <s v="OH0005"/>
    <x v="24"/>
    <x v="3"/>
    <s v="OH0005|"/>
    <n v="6"/>
    <m/>
    <x v="15"/>
    <s v="RS DQLab"/>
    <x v="1"/>
    <s v=""/>
    <s v=""/>
    <s v=""/>
    <n v="108794"/>
    <n v="652764"/>
    <s v=""/>
  </r>
  <r>
    <s v="DQ-01674"/>
    <x v="248"/>
    <x v="0"/>
    <s v="OD0009"/>
    <x v="17"/>
    <x v="2"/>
    <s v="OD0009|"/>
    <n v="6"/>
    <m/>
    <x v="15"/>
    <s v="RS DQLab"/>
    <x v="1"/>
    <s v=""/>
    <s v=""/>
    <s v=""/>
    <n v="1600"/>
    <n v="9600"/>
    <s v=""/>
  </r>
  <r>
    <s v="DQ-01675"/>
    <x v="248"/>
    <x v="0"/>
    <s v="OD0011"/>
    <x v="19"/>
    <x v="2"/>
    <s v="OD0011|"/>
    <n v="42"/>
    <m/>
    <x v="15"/>
    <s v="RS DQLab"/>
    <x v="1"/>
    <s v=""/>
    <s v=""/>
    <s v=""/>
    <n v="2560"/>
    <n v="107520"/>
    <s v=""/>
  </r>
  <r>
    <s v="DQ-01676"/>
    <x v="248"/>
    <x v="0"/>
    <s v="OK0002"/>
    <x v="28"/>
    <x v="4"/>
    <s v="OK0002|"/>
    <n v="9"/>
    <m/>
    <x v="15"/>
    <s v="RS DQLab"/>
    <x v="1"/>
    <s v=""/>
    <s v=""/>
    <s v=""/>
    <n v="42800"/>
    <n v="385200"/>
    <s v=""/>
  </r>
  <r>
    <s v="DQ-01677"/>
    <x v="248"/>
    <x v="0"/>
    <s v="OA0001"/>
    <x v="0"/>
    <x v="0"/>
    <s v="OA0001|"/>
    <n v="90"/>
    <m/>
    <x v="15"/>
    <s v="RS DQLab"/>
    <x v="1"/>
    <s v=""/>
    <s v=""/>
    <s v=""/>
    <n v="18611"/>
    <n v="1674990"/>
    <s v=""/>
  </r>
  <r>
    <s v="DQ-01678"/>
    <x v="249"/>
    <x v="0"/>
    <s v="OB0002"/>
    <x v="6"/>
    <x v="1"/>
    <s v="OB0002|"/>
    <n v="40"/>
    <m/>
    <x v="15"/>
    <s v="RS DQLab"/>
    <x v="1"/>
    <s v=""/>
    <s v=""/>
    <s v=""/>
    <n v="2886"/>
    <n v="115440"/>
    <s v=""/>
  </r>
  <r>
    <s v="DQ-01679"/>
    <x v="249"/>
    <x v="0"/>
    <s v="OD0009"/>
    <x v="17"/>
    <x v="2"/>
    <s v="OD0009|"/>
    <n v="45"/>
    <m/>
    <x v="15"/>
    <s v="RS DQLab"/>
    <x v="1"/>
    <s v=""/>
    <s v=""/>
    <s v=""/>
    <n v="1600"/>
    <n v="72000"/>
    <s v=""/>
  </r>
  <r>
    <s v="DQ-01680"/>
    <x v="249"/>
    <x v="0"/>
    <s v="OA0006"/>
    <x v="4"/>
    <x v="0"/>
    <s v="OA0006|"/>
    <n v="7"/>
    <m/>
    <x v="15"/>
    <s v="RS DQLab"/>
    <x v="1"/>
    <s v=""/>
    <s v=""/>
    <s v=""/>
    <n v="25322"/>
    <n v="177254"/>
    <s v=""/>
  </r>
  <r>
    <s v="DQ-01681"/>
    <x v="249"/>
    <x v="0"/>
    <s v="OB0007"/>
    <x v="9"/>
    <x v="1"/>
    <s v="OB0007|"/>
    <n v="16"/>
    <m/>
    <x v="15"/>
    <s v="RS DQLab"/>
    <x v="1"/>
    <s v=""/>
    <s v=""/>
    <s v=""/>
    <n v="16155"/>
    <n v="258480"/>
    <s v=""/>
  </r>
  <r>
    <s v="DQ-01682"/>
    <x v="249"/>
    <x v="0"/>
    <s v="OH0004"/>
    <x v="23"/>
    <x v="3"/>
    <s v="OH0004|"/>
    <n v="46"/>
    <m/>
    <x v="15"/>
    <s v="RS DQLab"/>
    <x v="1"/>
    <s v=""/>
    <s v=""/>
    <s v=""/>
    <n v="7467"/>
    <n v="343482"/>
    <s v=""/>
  </r>
  <r>
    <s v="DQ-01683"/>
    <x v="250"/>
    <x v="0"/>
    <s v="OT0002"/>
    <x v="32"/>
    <x v="5"/>
    <s v="OT0002|"/>
    <n v="46"/>
    <m/>
    <x v="15"/>
    <s v="RS DQLab"/>
    <x v="1"/>
    <s v=""/>
    <s v=""/>
    <s v=""/>
    <n v="16350"/>
    <n v="752100"/>
    <s v=""/>
  </r>
  <r>
    <s v="DQ-01684"/>
    <x v="250"/>
    <x v="0"/>
    <s v="OB0002"/>
    <x v="6"/>
    <x v="1"/>
    <s v="OB0002|"/>
    <n v="69"/>
    <m/>
    <x v="15"/>
    <s v="RS DQLab"/>
    <x v="1"/>
    <s v=""/>
    <s v=""/>
    <s v=""/>
    <n v="2886"/>
    <n v="199134"/>
    <s v=""/>
  </r>
  <r>
    <s v="DQ-01685"/>
    <x v="250"/>
    <x v="0"/>
    <s v="OH0003"/>
    <x v="22"/>
    <x v="3"/>
    <s v="OH0003|"/>
    <n v="43"/>
    <m/>
    <x v="15"/>
    <s v="RS DQLab"/>
    <x v="1"/>
    <s v=""/>
    <s v=""/>
    <s v=""/>
    <n v="5000"/>
    <n v="215000"/>
    <s v=""/>
  </r>
  <r>
    <s v="DQ-01686"/>
    <x v="250"/>
    <x v="0"/>
    <s v="OH0001"/>
    <x v="20"/>
    <x v="3"/>
    <s v="OH0001|"/>
    <n v="2"/>
    <m/>
    <x v="15"/>
    <s v="RS DQLab"/>
    <x v="1"/>
    <s v=""/>
    <s v=""/>
    <s v=""/>
    <n v="100000"/>
    <n v="200000"/>
    <s v=""/>
  </r>
  <r>
    <s v="DQ-01687"/>
    <x v="251"/>
    <x v="0"/>
    <s v="OD0008"/>
    <x v="16"/>
    <x v="2"/>
    <s v="OD0008|"/>
    <n v="32"/>
    <m/>
    <x v="15"/>
    <s v="RS DQLab"/>
    <x v="1"/>
    <s v=""/>
    <s v=""/>
    <s v=""/>
    <n v="50788"/>
    <n v="1625216"/>
    <s v=""/>
  </r>
  <r>
    <s v="DQ-01688"/>
    <x v="251"/>
    <x v="0"/>
    <s v="OA0005"/>
    <x v="3"/>
    <x v="0"/>
    <s v="OA0005|"/>
    <n v="22"/>
    <m/>
    <x v="15"/>
    <s v="RS DQLab"/>
    <x v="1"/>
    <s v=""/>
    <s v=""/>
    <s v=""/>
    <n v="16950"/>
    <n v="372900"/>
    <s v=""/>
  </r>
  <r>
    <s v="DQ-01689"/>
    <x v="251"/>
    <x v="0"/>
    <s v="OA0005"/>
    <x v="3"/>
    <x v="0"/>
    <s v="OA0005|"/>
    <n v="20"/>
    <m/>
    <x v="15"/>
    <s v="RS DQLab"/>
    <x v="1"/>
    <s v=""/>
    <s v=""/>
    <s v=""/>
    <n v="16950"/>
    <n v="339000"/>
    <s v=""/>
  </r>
  <r>
    <s v="DQ-01690"/>
    <x v="251"/>
    <x v="0"/>
    <s v="OA0006"/>
    <x v="4"/>
    <x v="0"/>
    <s v="OA0006|"/>
    <n v="51"/>
    <m/>
    <x v="15"/>
    <s v="RS DQLab"/>
    <x v="1"/>
    <s v=""/>
    <s v=""/>
    <s v=""/>
    <n v="25322"/>
    <n v="1291422"/>
    <s v=""/>
  </r>
  <r>
    <s v="DQ-01691"/>
    <x v="251"/>
    <x v="0"/>
    <s v="OD0007"/>
    <x v="15"/>
    <x v="2"/>
    <s v="OD0007|"/>
    <n v="39"/>
    <m/>
    <x v="15"/>
    <s v="RS DQLab"/>
    <x v="1"/>
    <s v=""/>
    <s v=""/>
    <s v=""/>
    <n v="16100"/>
    <n v="627900"/>
    <s v=""/>
  </r>
  <r>
    <s v="DQ-01692"/>
    <x v="251"/>
    <x v="0"/>
    <s v="OK0002"/>
    <x v="28"/>
    <x v="4"/>
    <s v="OK0002|"/>
    <n v="9"/>
    <m/>
    <x v="15"/>
    <s v="RS DQLab"/>
    <x v="1"/>
    <s v=""/>
    <s v=""/>
    <s v=""/>
    <n v="42800"/>
    <n v="385200"/>
    <s v=""/>
  </r>
  <r>
    <s v="DQ-01693"/>
    <x v="251"/>
    <x v="0"/>
    <s v="OA0004"/>
    <x v="2"/>
    <x v="0"/>
    <s v="OA0004|"/>
    <n v="246"/>
    <m/>
    <x v="15"/>
    <s v="RS DQLab"/>
    <x v="1"/>
    <s v=""/>
    <s v=""/>
    <s v=""/>
    <n v="10000"/>
    <n v="2460000"/>
    <s v=""/>
  </r>
  <r>
    <s v="DQ-01694"/>
    <x v="251"/>
    <x v="0"/>
    <s v="OB0001"/>
    <x v="5"/>
    <x v="1"/>
    <s v="OB0001|"/>
    <n v="315"/>
    <m/>
    <x v="15"/>
    <s v="RS DQLab"/>
    <x v="1"/>
    <s v=""/>
    <s v=""/>
    <s v=""/>
    <n v="2324"/>
    <n v="732060"/>
    <s v=""/>
  </r>
  <r>
    <s v="DQ-01695"/>
    <x v="252"/>
    <x v="0"/>
    <s v="OH0005"/>
    <x v="24"/>
    <x v="3"/>
    <s v="OH0005|"/>
    <n v="23"/>
    <m/>
    <x v="15"/>
    <s v="RS DQLab"/>
    <x v="1"/>
    <s v=""/>
    <s v=""/>
    <s v=""/>
    <n v="108794"/>
    <n v="2502262"/>
    <s v=""/>
  </r>
  <r>
    <s v="DQ-01696"/>
    <x v="252"/>
    <x v="0"/>
    <s v="OD0009"/>
    <x v="17"/>
    <x v="2"/>
    <s v="OD0009|"/>
    <n v="52"/>
    <m/>
    <x v="15"/>
    <s v="RS DQLab"/>
    <x v="1"/>
    <s v=""/>
    <s v=""/>
    <s v=""/>
    <n v="1600"/>
    <n v="83200"/>
    <s v=""/>
  </r>
  <r>
    <s v="DQ-01697"/>
    <x v="252"/>
    <x v="0"/>
    <s v="OH0004"/>
    <x v="23"/>
    <x v="3"/>
    <s v="OH0004|"/>
    <n v="4"/>
    <m/>
    <x v="15"/>
    <s v="RS DQLab"/>
    <x v="1"/>
    <s v=""/>
    <s v=""/>
    <s v=""/>
    <n v="7467"/>
    <n v="29868"/>
    <s v=""/>
  </r>
  <r>
    <s v="DQ-01698"/>
    <x v="253"/>
    <x v="0"/>
    <s v="OB0002"/>
    <x v="6"/>
    <x v="1"/>
    <s v="OB0002|"/>
    <n v="22"/>
    <m/>
    <x v="15"/>
    <s v="RS DQLab"/>
    <x v="1"/>
    <s v=""/>
    <s v=""/>
    <s v=""/>
    <n v="2886"/>
    <n v="63492"/>
    <s v=""/>
  </r>
  <r>
    <s v="DQ-01699"/>
    <x v="253"/>
    <x v="0"/>
    <s v="OD0008"/>
    <x v="16"/>
    <x v="2"/>
    <s v="OD0008|"/>
    <n v="24"/>
    <m/>
    <x v="15"/>
    <s v="RS DQLab"/>
    <x v="1"/>
    <s v=""/>
    <s v=""/>
    <s v=""/>
    <n v="50788"/>
    <n v="1218912"/>
    <s v=""/>
  </r>
  <r>
    <s v="DQ-01700"/>
    <x v="253"/>
    <x v="0"/>
    <s v="OA0005"/>
    <x v="3"/>
    <x v="0"/>
    <s v="OA0005|"/>
    <n v="20"/>
    <m/>
    <x v="15"/>
    <s v="RS DQLab"/>
    <x v="1"/>
    <s v=""/>
    <s v=""/>
    <s v=""/>
    <n v="16950"/>
    <n v="339000"/>
    <s v=""/>
  </r>
  <r>
    <s v="DQ-01701"/>
    <x v="253"/>
    <x v="0"/>
    <s v="OB0004"/>
    <x v="7"/>
    <x v="1"/>
    <s v="OB0004|"/>
    <n v="103"/>
    <m/>
    <x v="15"/>
    <s v="RS DQLab"/>
    <x v="1"/>
    <s v=""/>
    <s v=""/>
    <s v=""/>
    <n v="23869"/>
    <n v="2458507"/>
    <s v=""/>
  </r>
  <r>
    <s v="DQ-01702"/>
    <x v="253"/>
    <x v="0"/>
    <s v="OD0006"/>
    <x v="14"/>
    <x v="2"/>
    <s v="OD0006|"/>
    <n v="286"/>
    <m/>
    <x v="15"/>
    <s v="RS DQLab"/>
    <x v="1"/>
    <s v=""/>
    <s v=""/>
    <s v=""/>
    <n v="25000"/>
    <n v="7150000"/>
    <s v=""/>
  </r>
  <r>
    <s v="DQ-01703"/>
    <x v="253"/>
    <x v="0"/>
    <s v="OH0006"/>
    <x v="25"/>
    <x v="3"/>
    <s v="OH0006|"/>
    <n v="81"/>
    <m/>
    <x v="15"/>
    <s v="RS DQLab"/>
    <x v="1"/>
    <s v=""/>
    <s v=""/>
    <s v=""/>
    <n v="143991"/>
    <n v="11663271"/>
    <s v=""/>
  </r>
  <r>
    <s v="DQ-01704"/>
    <x v="253"/>
    <x v="0"/>
    <s v="OH0006"/>
    <x v="25"/>
    <x v="3"/>
    <s v="OH0006|"/>
    <n v="33"/>
    <m/>
    <x v="15"/>
    <s v="RS DQLab"/>
    <x v="1"/>
    <s v=""/>
    <s v=""/>
    <s v=""/>
    <n v="143991"/>
    <n v="4751703"/>
    <s v=""/>
  </r>
  <r>
    <s v="DQ-01705"/>
    <x v="254"/>
    <x v="0"/>
    <s v="OH0005"/>
    <x v="24"/>
    <x v="3"/>
    <s v="OH0005|"/>
    <n v="35"/>
    <m/>
    <x v="15"/>
    <s v="RS DQLab"/>
    <x v="1"/>
    <s v=""/>
    <s v=""/>
    <s v=""/>
    <n v="108794"/>
    <n v="3807790"/>
    <s v=""/>
  </r>
  <r>
    <s v="DQ-01706"/>
    <x v="254"/>
    <x v="0"/>
    <s v="OH0005"/>
    <x v="24"/>
    <x v="3"/>
    <s v="OH0005|"/>
    <n v="5"/>
    <m/>
    <x v="15"/>
    <s v="RS DQLab"/>
    <x v="1"/>
    <s v=""/>
    <s v=""/>
    <s v=""/>
    <n v="108794"/>
    <n v="543970"/>
    <s v=""/>
  </r>
  <r>
    <s v="DQ-01707"/>
    <x v="254"/>
    <x v="0"/>
    <s v="OH0003"/>
    <x v="22"/>
    <x v="3"/>
    <s v="OH0003|"/>
    <n v="22"/>
    <m/>
    <x v="15"/>
    <s v="RS DQLab"/>
    <x v="1"/>
    <s v=""/>
    <s v=""/>
    <s v=""/>
    <n v="5000"/>
    <n v="110000"/>
    <s v=""/>
  </r>
  <r>
    <s v="DQ-01708"/>
    <x v="254"/>
    <x v="0"/>
    <s v="OD0006"/>
    <x v="14"/>
    <x v="2"/>
    <s v="OD0006|"/>
    <n v="5"/>
    <m/>
    <x v="15"/>
    <s v="RS DQLab"/>
    <x v="1"/>
    <s v=""/>
    <s v=""/>
    <s v=""/>
    <n v="25000"/>
    <n v="125000"/>
    <s v=""/>
  </r>
  <r>
    <s v="DQ-01709"/>
    <x v="255"/>
    <x v="0"/>
    <s v="OB0002"/>
    <x v="6"/>
    <x v="1"/>
    <s v="OB0002|"/>
    <n v="65"/>
    <m/>
    <x v="15"/>
    <s v="RS DQLab"/>
    <x v="1"/>
    <s v=""/>
    <s v=""/>
    <s v=""/>
    <n v="2886"/>
    <n v="187590"/>
    <s v=""/>
  </r>
  <r>
    <s v="DQ-01710"/>
    <x v="255"/>
    <x v="0"/>
    <s v="OB0002"/>
    <x v="6"/>
    <x v="1"/>
    <s v="OB0002|"/>
    <n v="26"/>
    <m/>
    <x v="15"/>
    <s v="RS DQLab"/>
    <x v="1"/>
    <s v=""/>
    <s v=""/>
    <s v=""/>
    <n v="2886"/>
    <n v="75036"/>
    <s v=""/>
  </r>
  <r>
    <s v="DQ-01711"/>
    <x v="255"/>
    <x v="0"/>
    <s v="OD0008"/>
    <x v="16"/>
    <x v="2"/>
    <s v="OD0008|"/>
    <n v="29"/>
    <m/>
    <x v="15"/>
    <s v="RS DQLab"/>
    <x v="1"/>
    <s v=""/>
    <s v=""/>
    <s v=""/>
    <n v="50788"/>
    <n v="1472852"/>
    <s v=""/>
  </r>
  <r>
    <s v="DQ-01712"/>
    <x v="255"/>
    <x v="0"/>
    <s v="OD0008"/>
    <x v="16"/>
    <x v="2"/>
    <s v="OD0008|"/>
    <n v="73"/>
    <m/>
    <x v="15"/>
    <s v="RS DQLab"/>
    <x v="1"/>
    <s v=""/>
    <s v=""/>
    <s v=""/>
    <n v="50788"/>
    <n v="3707524"/>
    <s v=""/>
  </r>
  <r>
    <s v="DQ-01713"/>
    <x v="256"/>
    <x v="0"/>
    <s v="OT0002"/>
    <x v="32"/>
    <x v="5"/>
    <s v="OT0002|"/>
    <n v="5"/>
    <m/>
    <x v="15"/>
    <s v="RS DQLab"/>
    <x v="1"/>
    <s v=""/>
    <s v=""/>
    <s v=""/>
    <n v="16350"/>
    <n v="81750"/>
    <s v=""/>
  </r>
  <r>
    <s v="DQ-01714"/>
    <x v="256"/>
    <x v="0"/>
    <s v="OA0005"/>
    <x v="3"/>
    <x v="0"/>
    <s v="OA0005|"/>
    <n v="54"/>
    <m/>
    <x v="15"/>
    <s v="RS DQLab"/>
    <x v="1"/>
    <s v=""/>
    <s v=""/>
    <s v=""/>
    <n v="16950"/>
    <n v="915300"/>
    <s v=""/>
  </r>
  <r>
    <s v="DQ-01715"/>
    <x v="256"/>
    <x v="0"/>
    <s v="OD0009"/>
    <x v="17"/>
    <x v="2"/>
    <s v="OD0009|"/>
    <n v="10"/>
    <m/>
    <x v="15"/>
    <s v="RS DQLab"/>
    <x v="1"/>
    <s v=""/>
    <s v=""/>
    <s v=""/>
    <n v="1600"/>
    <n v="16000"/>
    <s v=""/>
  </r>
  <r>
    <s v="DQ-01716"/>
    <x v="256"/>
    <x v="0"/>
    <s v="OD0009"/>
    <x v="17"/>
    <x v="2"/>
    <s v="OD0009|"/>
    <n v="22"/>
    <m/>
    <x v="15"/>
    <s v="RS DQLab"/>
    <x v="1"/>
    <s v=""/>
    <s v=""/>
    <s v=""/>
    <n v="1600"/>
    <n v="35200"/>
    <s v=""/>
  </r>
  <r>
    <s v="DQ-01717"/>
    <x v="256"/>
    <x v="0"/>
    <s v="OD0009"/>
    <x v="17"/>
    <x v="2"/>
    <s v="OD0009|"/>
    <n v="18"/>
    <m/>
    <x v="15"/>
    <s v="RS DQLab"/>
    <x v="1"/>
    <s v=""/>
    <s v=""/>
    <s v=""/>
    <n v="1600"/>
    <n v="28800"/>
    <s v=""/>
  </r>
  <r>
    <s v="DQ-01718"/>
    <x v="256"/>
    <x v="0"/>
    <s v="OT0001"/>
    <x v="30"/>
    <x v="5"/>
    <s v="OT0001|"/>
    <n v="25"/>
    <m/>
    <x v="15"/>
    <s v="RS DQLab"/>
    <x v="1"/>
    <s v=""/>
    <s v=""/>
    <s v=""/>
    <n v="55000"/>
    <n v="1375000"/>
    <s v=""/>
  </r>
  <r>
    <s v="DQ-01719"/>
    <x v="256"/>
    <x v="0"/>
    <s v="OA0006"/>
    <x v="4"/>
    <x v="0"/>
    <s v="OA0006|"/>
    <n v="5"/>
    <m/>
    <x v="15"/>
    <s v="RS DQLab"/>
    <x v="1"/>
    <s v=""/>
    <s v=""/>
    <s v=""/>
    <n v="25322"/>
    <n v="126610"/>
    <s v=""/>
  </r>
  <r>
    <s v="DQ-01720"/>
    <x v="256"/>
    <x v="0"/>
    <s v="OA0004"/>
    <x v="2"/>
    <x v="0"/>
    <s v="OA0004|"/>
    <n v="14"/>
    <m/>
    <x v="15"/>
    <s v="RS DQLab"/>
    <x v="1"/>
    <s v=""/>
    <s v=""/>
    <s v=""/>
    <n v="10000"/>
    <n v="140000"/>
    <s v=""/>
  </r>
  <r>
    <s v="DQ-01721"/>
    <x v="256"/>
    <x v="0"/>
    <s v="OB0007"/>
    <x v="9"/>
    <x v="1"/>
    <s v="OB0007|"/>
    <n v="23"/>
    <m/>
    <x v="15"/>
    <s v="RS DQLab"/>
    <x v="1"/>
    <s v=""/>
    <s v=""/>
    <s v=""/>
    <n v="16155"/>
    <n v="371565"/>
    <s v=""/>
  </r>
  <r>
    <s v="DQ-01722"/>
    <x v="256"/>
    <x v="0"/>
    <s v="OB0001"/>
    <x v="5"/>
    <x v="1"/>
    <s v="OB0001|"/>
    <n v="0"/>
    <m/>
    <x v="15"/>
    <s v="RS DQLab"/>
    <x v="1"/>
    <s v=""/>
    <s v=""/>
    <s v=""/>
    <n v="2324"/>
    <n v="0"/>
    <s v=""/>
  </r>
  <r>
    <s v="DQ-01723"/>
    <x v="257"/>
    <x v="0"/>
    <s v="OB0002"/>
    <x v="6"/>
    <x v="1"/>
    <s v="OB0002|"/>
    <n v="3"/>
    <m/>
    <x v="15"/>
    <s v="RS DQLab"/>
    <x v="1"/>
    <s v=""/>
    <s v=""/>
    <s v=""/>
    <n v="2886"/>
    <n v="8658"/>
    <s v=""/>
  </r>
  <r>
    <s v="DQ-01724"/>
    <x v="257"/>
    <x v="0"/>
    <s v="OD0008"/>
    <x v="16"/>
    <x v="2"/>
    <s v="OD0008|"/>
    <n v="14"/>
    <m/>
    <x v="15"/>
    <s v="RS DQLab"/>
    <x v="1"/>
    <s v=""/>
    <s v=""/>
    <s v=""/>
    <n v="50788"/>
    <n v="711032"/>
    <s v=""/>
  </r>
  <r>
    <s v="DQ-01725"/>
    <x v="257"/>
    <x v="0"/>
    <s v="OD0008"/>
    <x v="16"/>
    <x v="2"/>
    <s v="OD0008|"/>
    <n v="2"/>
    <m/>
    <x v="15"/>
    <s v="RS DQLab"/>
    <x v="1"/>
    <s v=""/>
    <s v=""/>
    <s v=""/>
    <n v="50788"/>
    <n v="101576"/>
    <s v=""/>
  </r>
  <r>
    <s v="DQ-01726"/>
    <x v="257"/>
    <x v="0"/>
    <s v="OD0008"/>
    <x v="16"/>
    <x v="2"/>
    <s v="OD0008|"/>
    <n v="63"/>
    <m/>
    <x v="15"/>
    <s v="RS DQLab"/>
    <x v="1"/>
    <s v=""/>
    <s v=""/>
    <s v=""/>
    <n v="50788"/>
    <n v="3199644"/>
    <s v=""/>
  </r>
  <r>
    <s v="DQ-01727"/>
    <x v="257"/>
    <x v="0"/>
    <s v="OH0005"/>
    <x v="24"/>
    <x v="3"/>
    <s v="OH0005|"/>
    <n v="36"/>
    <m/>
    <x v="15"/>
    <s v="RS DQLab"/>
    <x v="1"/>
    <s v=""/>
    <s v=""/>
    <s v=""/>
    <n v="108794"/>
    <n v="3916584"/>
    <s v=""/>
  </r>
  <r>
    <s v="DQ-01728"/>
    <x v="257"/>
    <x v="0"/>
    <s v="OT0001"/>
    <x v="30"/>
    <x v="5"/>
    <s v="OT0001|"/>
    <n v="29"/>
    <m/>
    <x v="15"/>
    <s v="RS DQLab"/>
    <x v="1"/>
    <s v=""/>
    <s v=""/>
    <s v=""/>
    <n v="55000"/>
    <n v="1595000"/>
    <s v=""/>
  </r>
  <r>
    <s v="DQ-01729"/>
    <x v="257"/>
    <x v="0"/>
    <s v="OB0006"/>
    <x v="8"/>
    <x v="1"/>
    <s v="OB0006|"/>
    <n v="56"/>
    <m/>
    <x v="15"/>
    <s v="RS DQLab"/>
    <x v="1"/>
    <s v=""/>
    <s v=""/>
    <s v=""/>
    <n v="72500"/>
    <n v="4060000"/>
    <s v=""/>
  </r>
  <r>
    <s v="DQ-01730"/>
    <x v="257"/>
    <x v="0"/>
    <s v="OD0011"/>
    <x v="19"/>
    <x v="2"/>
    <s v="OD0011|"/>
    <n v="9"/>
    <m/>
    <x v="15"/>
    <s v="RS DQLab"/>
    <x v="1"/>
    <s v=""/>
    <s v=""/>
    <s v=""/>
    <n v="2560"/>
    <n v="23040"/>
    <s v=""/>
  </r>
  <r>
    <s v="DQ-01731"/>
    <x v="258"/>
    <x v="0"/>
    <s v="OK0001"/>
    <x v="27"/>
    <x v="4"/>
    <s v="OK0001|"/>
    <n v="25"/>
    <m/>
    <x v="15"/>
    <s v="RS DQLab"/>
    <x v="1"/>
    <s v=""/>
    <s v=""/>
    <s v=""/>
    <n v="6222"/>
    <n v="155550"/>
    <s v=""/>
  </r>
  <r>
    <s v="DQ-01732"/>
    <x v="258"/>
    <x v="0"/>
    <s v="OB0002"/>
    <x v="6"/>
    <x v="1"/>
    <s v="OB0002|"/>
    <n v="58"/>
    <m/>
    <x v="15"/>
    <s v="RS DQLab"/>
    <x v="1"/>
    <s v=""/>
    <s v=""/>
    <s v=""/>
    <n v="2886"/>
    <n v="167388"/>
    <s v=""/>
  </r>
  <r>
    <s v="DQ-01733"/>
    <x v="258"/>
    <x v="0"/>
    <s v="OH0005"/>
    <x v="24"/>
    <x v="3"/>
    <s v="OH0005|"/>
    <n v="37"/>
    <m/>
    <x v="15"/>
    <s v="RS DQLab"/>
    <x v="1"/>
    <s v=""/>
    <s v=""/>
    <s v=""/>
    <n v="108794"/>
    <n v="4025378"/>
    <s v=""/>
  </r>
  <r>
    <s v="DQ-01734"/>
    <x v="258"/>
    <x v="0"/>
    <s v="OD0009"/>
    <x v="17"/>
    <x v="2"/>
    <s v="OD0009|"/>
    <n v="1"/>
    <m/>
    <x v="15"/>
    <s v="RS DQLab"/>
    <x v="1"/>
    <s v=""/>
    <s v=""/>
    <s v=""/>
    <n v="1600"/>
    <n v="1600"/>
    <s v=""/>
  </r>
  <r>
    <s v="DQ-01735"/>
    <x v="259"/>
    <x v="0"/>
    <s v="OB0002"/>
    <x v="6"/>
    <x v="1"/>
    <s v="OB0002|"/>
    <n v="86"/>
    <m/>
    <x v="15"/>
    <s v="RS DQLab"/>
    <x v="1"/>
    <s v=""/>
    <s v=""/>
    <s v=""/>
    <n v="2886"/>
    <n v="248196"/>
    <s v=""/>
  </r>
  <r>
    <s v="DQ-01736"/>
    <x v="259"/>
    <x v="0"/>
    <s v="OD0008"/>
    <x v="16"/>
    <x v="2"/>
    <s v="OD0008|"/>
    <n v="2"/>
    <m/>
    <x v="15"/>
    <s v="RS DQLab"/>
    <x v="1"/>
    <s v=""/>
    <s v=""/>
    <s v=""/>
    <n v="50788"/>
    <n v="101576"/>
    <s v=""/>
  </r>
  <r>
    <s v="DQ-01737"/>
    <x v="259"/>
    <x v="0"/>
    <s v="OA0005"/>
    <x v="3"/>
    <x v="0"/>
    <s v="OA0005|"/>
    <n v="64"/>
    <m/>
    <x v="15"/>
    <s v="RS DQLab"/>
    <x v="1"/>
    <s v=""/>
    <s v=""/>
    <s v=""/>
    <n v="16950"/>
    <n v="1084800"/>
    <s v=""/>
  </r>
  <r>
    <s v="DQ-01738"/>
    <x v="259"/>
    <x v="0"/>
    <s v="OT0001"/>
    <x v="30"/>
    <x v="5"/>
    <s v="OT0001|"/>
    <n v="38"/>
    <m/>
    <x v="15"/>
    <s v="RS DQLab"/>
    <x v="1"/>
    <s v=""/>
    <s v=""/>
    <s v=""/>
    <n v="55000"/>
    <n v="2090000"/>
    <s v=""/>
  </r>
  <r>
    <s v="DQ-01739"/>
    <x v="259"/>
    <x v="0"/>
    <s v="OT0001"/>
    <x v="30"/>
    <x v="5"/>
    <s v="OT0001|"/>
    <n v="15"/>
    <m/>
    <x v="15"/>
    <s v="RS DQLab"/>
    <x v="1"/>
    <s v=""/>
    <s v=""/>
    <s v=""/>
    <n v="55000"/>
    <n v="825000"/>
    <s v=""/>
  </r>
  <r>
    <s v="DQ-01740"/>
    <x v="259"/>
    <x v="0"/>
    <s v="OH0003"/>
    <x v="22"/>
    <x v="3"/>
    <s v="OH0003|"/>
    <n v="14"/>
    <m/>
    <x v="15"/>
    <s v="RS DQLab"/>
    <x v="1"/>
    <s v=""/>
    <s v=""/>
    <s v=""/>
    <n v="5000"/>
    <n v="70000"/>
    <s v=""/>
  </r>
  <r>
    <s v="DQ-01741"/>
    <x v="259"/>
    <x v="0"/>
    <s v="OD0007"/>
    <x v="15"/>
    <x v="2"/>
    <s v="OD0007|"/>
    <n v="17"/>
    <m/>
    <x v="15"/>
    <s v="RS DQLab"/>
    <x v="1"/>
    <s v=""/>
    <s v=""/>
    <s v=""/>
    <n v="16100"/>
    <n v="273700"/>
    <s v=""/>
  </r>
  <r>
    <s v="DQ-01742"/>
    <x v="259"/>
    <x v="0"/>
    <s v="OK0002"/>
    <x v="28"/>
    <x v="4"/>
    <s v="OK0002|"/>
    <n v="70"/>
    <m/>
    <x v="15"/>
    <s v="RS DQLab"/>
    <x v="1"/>
    <s v=""/>
    <s v=""/>
    <s v=""/>
    <n v="42800"/>
    <n v="2996000"/>
    <s v=""/>
  </r>
  <r>
    <s v="DQ-01743"/>
    <x v="259"/>
    <x v="0"/>
    <s v="OB0001"/>
    <x v="5"/>
    <x v="1"/>
    <s v="OB0001|"/>
    <n v="25"/>
    <m/>
    <x v="15"/>
    <s v="RS DQLab"/>
    <x v="1"/>
    <s v=""/>
    <s v=""/>
    <s v=""/>
    <n v="2324"/>
    <n v="58100"/>
    <s v=""/>
  </r>
  <r>
    <s v="DQ-01744"/>
    <x v="260"/>
    <x v="0"/>
    <s v="OD0008"/>
    <x v="16"/>
    <x v="2"/>
    <s v="OD0008|"/>
    <n v="9"/>
    <m/>
    <x v="15"/>
    <s v="RS DQLab"/>
    <x v="1"/>
    <s v=""/>
    <s v=""/>
    <s v=""/>
    <n v="50788"/>
    <n v="457092"/>
    <s v=""/>
  </r>
  <r>
    <s v="DQ-01745"/>
    <x v="260"/>
    <x v="0"/>
    <s v="OD0009"/>
    <x v="17"/>
    <x v="2"/>
    <s v="OD0009|"/>
    <n v="24"/>
    <m/>
    <x v="15"/>
    <s v="RS DQLab"/>
    <x v="1"/>
    <s v=""/>
    <s v=""/>
    <s v=""/>
    <n v="1600"/>
    <n v="38400"/>
    <s v=""/>
  </r>
  <r>
    <s v="DQ-01746"/>
    <x v="260"/>
    <x v="0"/>
    <s v="OD0009"/>
    <x v="17"/>
    <x v="2"/>
    <s v="OD0009|"/>
    <n v="38"/>
    <m/>
    <x v="15"/>
    <s v="RS DQLab"/>
    <x v="1"/>
    <s v=""/>
    <s v=""/>
    <s v=""/>
    <n v="1600"/>
    <n v="60800"/>
    <s v=""/>
  </r>
  <r>
    <s v="DQ-01747"/>
    <x v="260"/>
    <x v="0"/>
    <s v="OD0009"/>
    <x v="17"/>
    <x v="2"/>
    <s v="OD0009|"/>
    <n v="23"/>
    <m/>
    <x v="15"/>
    <s v="RS DQLab"/>
    <x v="1"/>
    <s v=""/>
    <s v=""/>
    <s v=""/>
    <n v="1600"/>
    <n v="36800"/>
    <s v=""/>
  </r>
  <r>
    <s v="DQ-01748"/>
    <x v="260"/>
    <x v="0"/>
    <s v="OT0001"/>
    <x v="30"/>
    <x v="5"/>
    <s v="OT0001|"/>
    <n v="28"/>
    <m/>
    <x v="15"/>
    <s v="RS DQLab"/>
    <x v="1"/>
    <s v=""/>
    <s v=""/>
    <s v=""/>
    <n v="55000"/>
    <n v="1540000"/>
    <s v=""/>
  </r>
  <r>
    <s v="DQ-01749"/>
    <x v="260"/>
    <x v="0"/>
    <s v="OH0003"/>
    <x v="22"/>
    <x v="3"/>
    <s v="OH0003|"/>
    <n v="49"/>
    <m/>
    <x v="15"/>
    <s v="RS DQLab"/>
    <x v="1"/>
    <s v=""/>
    <s v=""/>
    <s v=""/>
    <n v="5000"/>
    <n v="245000"/>
    <s v=""/>
  </r>
  <r>
    <s v="DQ-01750"/>
    <x v="260"/>
    <x v="0"/>
    <s v="OK0002"/>
    <x v="28"/>
    <x v="4"/>
    <s v="OK0002|"/>
    <n v="11"/>
    <m/>
    <x v="15"/>
    <s v="RS DQLab"/>
    <x v="1"/>
    <s v=""/>
    <s v=""/>
    <s v=""/>
    <n v="42800"/>
    <n v="470800"/>
    <s v=""/>
  </r>
  <r>
    <s v="DQ-01751"/>
    <x v="260"/>
    <x v="0"/>
    <s v="OK0002"/>
    <x v="28"/>
    <x v="4"/>
    <s v="OK0002|"/>
    <n v="131"/>
    <m/>
    <x v="15"/>
    <s v="RS DQLab"/>
    <x v="1"/>
    <s v=""/>
    <s v=""/>
    <s v=""/>
    <n v="42800"/>
    <n v="5606800"/>
    <s v=""/>
  </r>
  <r>
    <s v="DQ-01752"/>
    <x v="260"/>
    <x v="0"/>
    <s v="OH0004"/>
    <x v="23"/>
    <x v="3"/>
    <s v="OH0004|"/>
    <n v="49"/>
    <m/>
    <x v="15"/>
    <s v="RS DQLab"/>
    <x v="1"/>
    <s v=""/>
    <s v=""/>
    <s v=""/>
    <n v="7467"/>
    <n v="365883"/>
    <s v=""/>
  </r>
  <r>
    <s v="DQ-01753"/>
    <x v="260"/>
    <x v="0"/>
    <s v="OH0004"/>
    <x v="23"/>
    <x v="3"/>
    <s v="OH0004|"/>
    <n v="7"/>
    <m/>
    <x v="15"/>
    <s v="RS DQLab"/>
    <x v="1"/>
    <s v=""/>
    <s v=""/>
    <s v=""/>
    <n v="7467"/>
    <n v="52269"/>
    <s v=""/>
  </r>
  <r>
    <s v="DQ-01754"/>
    <x v="260"/>
    <x v="0"/>
    <s v="OA0001"/>
    <x v="0"/>
    <x v="0"/>
    <s v="OA0001|"/>
    <n v="32"/>
    <m/>
    <x v="15"/>
    <s v="RS DQLab"/>
    <x v="1"/>
    <s v=""/>
    <s v=""/>
    <s v=""/>
    <n v="18611"/>
    <n v="595552"/>
    <s v=""/>
  </r>
  <r>
    <s v="DQ-01755"/>
    <x v="260"/>
    <x v="0"/>
    <s v="OA0001"/>
    <x v="0"/>
    <x v="0"/>
    <s v="OA0001|"/>
    <n v="4"/>
    <m/>
    <x v="15"/>
    <s v="RS DQLab"/>
    <x v="1"/>
    <s v=""/>
    <s v=""/>
    <s v=""/>
    <n v="18611"/>
    <n v="74444"/>
    <s v=""/>
  </r>
  <r>
    <s v="DQ-01756"/>
    <x v="261"/>
    <x v="0"/>
    <s v="OB0009"/>
    <x v="31"/>
    <x v="1"/>
    <s v="OB0009|"/>
    <n v="4"/>
    <m/>
    <x v="15"/>
    <s v="RS DQLab"/>
    <x v="1"/>
    <s v=""/>
    <s v=""/>
    <s v=""/>
    <n v="13600"/>
    <n v="54400"/>
    <s v=""/>
  </r>
  <r>
    <s v="DQ-01757"/>
    <x v="261"/>
    <x v="0"/>
    <s v="OH0005"/>
    <x v="24"/>
    <x v="3"/>
    <s v="OH0005|"/>
    <n v="30"/>
    <m/>
    <x v="15"/>
    <s v="RS DQLab"/>
    <x v="1"/>
    <s v=""/>
    <s v=""/>
    <s v=""/>
    <n v="108794"/>
    <n v="3263820"/>
    <s v=""/>
  </r>
  <r>
    <s v="DQ-01758"/>
    <x v="261"/>
    <x v="0"/>
    <s v="OH0005"/>
    <x v="24"/>
    <x v="3"/>
    <s v="OH0005|"/>
    <n v="17"/>
    <m/>
    <x v="15"/>
    <s v="RS DQLab"/>
    <x v="1"/>
    <s v=""/>
    <s v=""/>
    <s v=""/>
    <n v="108794"/>
    <n v="1849498"/>
    <s v=""/>
  </r>
  <r>
    <s v="DQ-01759"/>
    <x v="261"/>
    <x v="0"/>
    <s v="OD0011"/>
    <x v="19"/>
    <x v="2"/>
    <s v="OD0011|"/>
    <n v="39"/>
    <m/>
    <x v="15"/>
    <s v="RS DQLab"/>
    <x v="1"/>
    <s v=""/>
    <s v=""/>
    <s v=""/>
    <n v="2560"/>
    <n v="99840"/>
    <s v=""/>
  </r>
  <r>
    <s v="DQ-01760"/>
    <x v="261"/>
    <x v="0"/>
    <s v="OK0002"/>
    <x v="28"/>
    <x v="4"/>
    <s v="OK0002|"/>
    <n v="17"/>
    <m/>
    <x v="15"/>
    <s v="RS DQLab"/>
    <x v="1"/>
    <s v=""/>
    <s v=""/>
    <s v=""/>
    <n v="42800"/>
    <n v="727600"/>
    <s v=""/>
  </r>
  <r>
    <s v="DQ-01761"/>
    <x v="261"/>
    <x v="0"/>
    <s v="OA0004"/>
    <x v="2"/>
    <x v="0"/>
    <s v="OA0004|"/>
    <n v="28"/>
    <m/>
    <x v="15"/>
    <s v="RS DQLab"/>
    <x v="1"/>
    <s v=""/>
    <s v=""/>
    <s v=""/>
    <n v="10000"/>
    <n v="280000"/>
    <s v=""/>
  </r>
  <r>
    <s v="DQ-01762"/>
    <x v="261"/>
    <x v="0"/>
    <s v="OA0003"/>
    <x v="1"/>
    <x v="0"/>
    <s v="OA0003|"/>
    <n v="62"/>
    <m/>
    <x v="15"/>
    <s v="RS DQLab"/>
    <x v="1"/>
    <s v=""/>
    <s v=""/>
    <s v=""/>
    <n v="33000"/>
    <n v="2046000"/>
    <s v=""/>
  </r>
  <r>
    <s v="DQ-01763"/>
    <x v="261"/>
    <x v="0"/>
    <s v="OA0003"/>
    <x v="1"/>
    <x v="0"/>
    <s v="OA0003|"/>
    <n v="3"/>
    <m/>
    <x v="15"/>
    <s v="RS DQLab"/>
    <x v="1"/>
    <s v=""/>
    <s v=""/>
    <s v=""/>
    <n v="33000"/>
    <n v="99000"/>
    <s v=""/>
  </r>
  <r>
    <s v="DQ-01764"/>
    <x v="261"/>
    <x v="0"/>
    <s v="OA0003"/>
    <x v="1"/>
    <x v="0"/>
    <s v="OA0003|"/>
    <n v="87"/>
    <m/>
    <x v="15"/>
    <s v="RS DQLab"/>
    <x v="1"/>
    <s v=""/>
    <s v=""/>
    <s v=""/>
    <n v="33000"/>
    <n v="2871000"/>
    <s v=""/>
  </r>
  <r>
    <s v="DQ-01765"/>
    <x v="262"/>
    <x v="0"/>
    <s v="OD0007"/>
    <x v="15"/>
    <x v="2"/>
    <s v="OD0007|"/>
    <n v="68"/>
    <m/>
    <x v="15"/>
    <s v="RS DQLab"/>
    <x v="1"/>
    <s v=""/>
    <s v=""/>
    <s v=""/>
    <n v="16100"/>
    <n v="1094800"/>
    <s v=""/>
  </r>
  <r>
    <s v="DQ-01766"/>
    <x v="263"/>
    <x v="0"/>
    <s v="OB0002"/>
    <x v="6"/>
    <x v="1"/>
    <s v="OB0002|"/>
    <n v="92"/>
    <m/>
    <x v="15"/>
    <s v="RS DQLab"/>
    <x v="1"/>
    <s v=""/>
    <s v=""/>
    <s v=""/>
    <n v="2886"/>
    <n v="265512"/>
    <s v=""/>
  </r>
  <r>
    <s v="DQ-01767"/>
    <x v="263"/>
    <x v="0"/>
    <s v="OD0008"/>
    <x v="16"/>
    <x v="2"/>
    <s v="OD0008|"/>
    <n v="19"/>
    <m/>
    <x v="15"/>
    <s v="RS DQLab"/>
    <x v="1"/>
    <s v=""/>
    <s v=""/>
    <s v=""/>
    <n v="50788"/>
    <n v="964972"/>
    <s v=""/>
  </r>
  <r>
    <s v="DQ-01768"/>
    <x v="263"/>
    <x v="0"/>
    <s v="OA0005"/>
    <x v="3"/>
    <x v="0"/>
    <s v="OA0005|"/>
    <n v="33"/>
    <m/>
    <x v="15"/>
    <s v="RS DQLab"/>
    <x v="1"/>
    <s v=""/>
    <s v=""/>
    <s v=""/>
    <n v="16950"/>
    <n v="559350"/>
    <s v=""/>
  </r>
  <r>
    <s v="DQ-01769"/>
    <x v="263"/>
    <x v="0"/>
    <s v="OA0005"/>
    <x v="3"/>
    <x v="0"/>
    <s v="OA0005|"/>
    <n v="4"/>
    <m/>
    <x v="15"/>
    <s v="RS DQLab"/>
    <x v="1"/>
    <s v=""/>
    <s v=""/>
    <s v=""/>
    <n v="16950"/>
    <n v="67800"/>
    <s v=""/>
  </r>
  <r>
    <s v="DQ-01770"/>
    <x v="263"/>
    <x v="0"/>
    <s v="OA0004"/>
    <x v="2"/>
    <x v="0"/>
    <s v="OA0004|"/>
    <n v="236"/>
    <m/>
    <x v="15"/>
    <s v="RS DQLab"/>
    <x v="1"/>
    <s v=""/>
    <s v=""/>
    <s v=""/>
    <n v="10000"/>
    <n v="2360000"/>
    <s v=""/>
  </r>
  <r>
    <s v="DQ-01771"/>
    <x v="264"/>
    <x v="0"/>
    <s v="OD0008"/>
    <x v="16"/>
    <x v="2"/>
    <s v="OD0008|"/>
    <n v="18"/>
    <m/>
    <x v="15"/>
    <s v="RS DQLab"/>
    <x v="1"/>
    <s v=""/>
    <s v=""/>
    <s v=""/>
    <n v="50788"/>
    <n v="914184"/>
    <s v=""/>
  </r>
  <r>
    <s v="DQ-01772"/>
    <x v="264"/>
    <x v="0"/>
    <s v="OH0003"/>
    <x v="22"/>
    <x v="3"/>
    <s v="OH0003|"/>
    <n v="17"/>
    <m/>
    <x v="15"/>
    <s v="RS DQLab"/>
    <x v="1"/>
    <s v=""/>
    <s v=""/>
    <s v=""/>
    <n v="5000"/>
    <n v="85000"/>
    <s v=""/>
  </r>
  <r>
    <s v="DQ-01773"/>
    <x v="264"/>
    <x v="0"/>
    <s v="OD0007"/>
    <x v="15"/>
    <x v="2"/>
    <s v="OD0007|"/>
    <n v="45"/>
    <m/>
    <x v="15"/>
    <s v="RS DQLab"/>
    <x v="1"/>
    <s v=""/>
    <s v=""/>
    <s v=""/>
    <n v="16100"/>
    <n v="724500"/>
    <s v=""/>
  </r>
  <r>
    <s v="DQ-01774"/>
    <x v="265"/>
    <x v="0"/>
    <s v="OD0008"/>
    <x v="16"/>
    <x v="2"/>
    <s v="OD0008|"/>
    <n v="52"/>
    <m/>
    <x v="15"/>
    <s v="RS DQLab"/>
    <x v="1"/>
    <s v=""/>
    <s v=""/>
    <s v=""/>
    <n v="50788"/>
    <n v="2640976"/>
    <s v=""/>
  </r>
  <r>
    <s v="DQ-01775"/>
    <x v="265"/>
    <x v="0"/>
    <s v="OT0001"/>
    <x v="30"/>
    <x v="5"/>
    <s v="OT0001|"/>
    <n v="40"/>
    <m/>
    <x v="15"/>
    <s v="RS DQLab"/>
    <x v="1"/>
    <s v=""/>
    <s v=""/>
    <s v=""/>
    <n v="55000"/>
    <n v="2200000"/>
    <s v=""/>
  </r>
  <r>
    <s v="DQ-01776"/>
    <x v="265"/>
    <x v="0"/>
    <s v="OD0001"/>
    <x v="11"/>
    <x v="2"/>
    <s v="OD0001|"/>
    <n v="61"/>
    <m/>
    <x v="15"/>
    <s v="RS DQLab"/>
    <x v="1"/>
    <s v=""/>
    <s v=""/>
    <s v=""/>
    <n v="7500"/>
    <n v="457500"/>
    <s v=""/>
  </r>
  <r>
    <s v="DQ-01777"/>
    <x v="265"/>
    <x v="0"/>
    <s v="OH0004"/>
    <x v="23"/>
    <x v="3"/>
    <s v="OH0004|"/>
    <n v="74"/>
    <m/>
    <x v="15"/>
    <s v="RS DQLab"/>
    <x v="1"/>
    <s v=""/>
    <s v=""/>
    <s v=""/>
    <n v="7467"/>
    <n v="552558"/>
    <s v=""/>
  </r>
  <r>
    <s v="DQ-01778"/>
    <x v="265"/>
    <x v="0"/>
    <s v="OH0004"/>
    <x v="23"/>
    <x v="3"/>
    <s v="OH0004|"/>
    <n v="34"/>
    <m/>
    <x v="15"/>
    <s v="RS DQLab"/>
    <x v="1"/>
    <s v=""/>
    <s v=""/>
    <s v=""/>
    <n v="7467"/>
    <n v="253878"/>
    <s v=""/>
  </r>
  <r>
    <s v="DQ-01779"/>
    <x v="266"/>
    <x v="0"/>
    <s v="OH0005"/>
    <x v="24"/>
    <x v="3"/>
    <s v="OH0005|"/>
    <n v="3"/>
    <m/>
    <x v="15"/>
    <s v="RS DQLab"/>
    <x v="1"/>
    <s v=""/>
    <s v=""/>
    <s v=""/>
    <n v="108794"/>
    <n v="326382"/>
    <s v=""/>
  </r>
  <r>
    <s v="DQ-01780"/>
    <x v="266"/>
    <x v="0"/>
    <s v="OA0003"/>
    <x v="1"/>
    <x v="0"/>
    <s v="OA0003|"/>
    <n v="33"/>
    <m/>
    <x v="15"/>
    <s v="RS DQLab"/>
    <x v="1"/>
    <s v=""/>
    <s v=""/>
    <s v=""/>
    <n v="33000"/>
    <n v="1089000"/>
    <s v=""/>
  </r>
  <r>
    <s v="DQ-01781"/>
    <x v="266"/>
    <x v="0"/>
    <s v="OA0003"/>
    <x v="1"/>
    <x v="0"/>
    <s v="OA0003|"/>
    <n v="78"/>
    <m/>
    <x v="15"/>
    <s v="RS DQLab"/>
    <x v="1"/>
    <s v=""/>
    <s v=""/>
    <s v=""/>
    <n v="33000"/>
    <n v="2574000"/>
    <s v=""/>
  </r>
  <r>
    <s v="DQ-01782"/>
    <x v="266"/>
    <x v="0"/>
    <s v="OA0001"/>
    <x v="0"/>
    <x v="0"/>
    <s v="OA0001|"/>
    <n v="20"/>
    <m/>
    <x v="15"/>
    <s v="RS DQLab"/>
    <x v="1"/>
    <s v=""/>
    <s v=""/>
    <s v=""/>
    <n v="18611"/>
    <n v="372220"/>
    <s v=""/>
  </r>
  <r>
    <s v="DQ-01783"/>
    <x v="267"/>
    <x v="0"/>
    <s v="OB0002"/>
    <x v="6"/>
    <x v="1"/>
    <s v="OB0002|"/>
    <n v="34"/>
    <m/>
    <x v="15"/>
    <s v="RS DQLab"/>
    <x v="1"/>
    <s v=""/>
    <s v=""/>
    <s v=""/>
    <n v="2886"/>
    <n v="98124"/>
    <s v=""/>
  </r>
  <r>
    <s v="DQ-01784"/>
    <x v="267"/>
    <x v="0"/>
    <s v="OB0002"/>
    <x v="6"/>
    <x v="1"/>
    <s v="OB0002|"/>
    <n v="13"/>
    <m/>
    <x v="15"/>
    <s v="RS DQLab"/>
    <x v="1"/>
    <s v=""/>
    <s v=""/>
    <s v=""/>
    <n v="2886"/>
    <n v="37518"/>
    <s v=""/>
  </r>
  <r>
    <s v="DQ-01785"/>
    <x v="267"/>
    <x v="0"/>
    <s v="OH0003"/>
    <x v="22"/>
    <x v="3"/>
    <s v="OH0003|"/>
    <n v="40"/>
    <m/>
    <x v="15"/>
    <s v="RS DQLab"/>
    <x v="1"/>
    <s v=""/>
    <s v=""/>
    <s v=""/>
    <n v="5000"/>
    <n v="200000"/>
    <s v=""/>
  </r>
  <r>
    <s v="DQ-01786"/>
    <x v="267"/>
    <x v="0"/>
    <s v="OB0007"/>
    <x v="9"/>
    <x v="1"/>
    <s v="OB0007|"/>
    <n v="26"/>
    <m/>
    <x v="15"/>
    <s v="RS DQLab"/>
    <x v="1"/>
    <s v=""/>
    <s v=""/>
    <s v=""/>
    <n v="16155"/>
    <n v="420030"/>
    <s v=""/>
  </r>
  <r>
    <s v="DQ-01787"/>
    <x v="267"/>
    <x v="0"/>
    <s v="OB0004"/>
    <x v="7"/>
    <x v="1"/>
    <s v="OB0004|"/>
    <n v="45"/>
    <m/>
    <x v="15"/>
    <s v="RS DQLab"/>
    <x v="1"/>
    <s v=""/>
    <s v=""/>
    <s v=""/>
    <n v="23869"/>
    <n v="1074105"/>
    <s v=""/>
  </r>
  <r>
    <s v="DQ-01788"/>
    <x v="268"/>
    <x v="0"/>
    <s v="OA0005"/>
    <x v="3"/>
    <x v="0"/>
    <s v="OA0005|"/>
    <n v="19"/>
    <m/>
    <x v="15"/>
    <s v="RS DQLab"/>
    <x v="1"/>
    <s v=""/>
    <s v=""/>
    <s v=""/>
    <n v="16950"/>
    <n v="322050"/>
    <s v=""/>
  </r>
  <r>
    <s v="DQ-01789"/>
    <x v="268"/>
    <x v="0"/>
    <s v="OB0004"/>
    <x v="7"/>
    <x v="1"/>
    <s v="OB0004|"/>
    <n v="40"/>
    <m/>
    <x v="15"/>
    <s v="RS DQLab"/>
    <x v="1"/>
    <s v=""/>
    <s v=""/>
    <s v=""/>
    <n v="23869"/>
    <n v="954760"/>
    <s v=""/>
  </r>
  <r>
    <s v="DQ-01790"/>
    <x v="269"/>
    <x v="0"/>
    <s v="OT0001"/>
    <x v="30"/>
    <x v="5"/>
    <s v="OT0001|"/>
    <n v="24"/>
    <m/>
    <x v="15"/>
    <s v="RS DQLab"/>
    <x v="1"/>
    <s v=""/>
    <s v=""/>
    <s v=""/>
    <n v="55000"/>
    <n v="1320000"/>
    <s v=""/>
  </r>
  <r>
    <s v="DQ-01791"/>
    <x v="269"/>
    <x v="0"/>
    <s v="OA0006"/>
    <x v="4"/>
    <x v="0"/>
    <s v="OA0006|"/>
    <n v="18"/>
    <m/>
    <x v="15"/>
    <s v="RS DQLab"/>
    <x v="1"/>
    <s v=""/>
    <s v=""/>
    <s v=""/>
    <n v="25322"/>
    <n v="455796"/>
    <s v=""/>
  </r>
  <r>
    <s v="DQ-01792"/>
    <x v="269"/>
    <x v="0"/>
    <s v="OD0006"/>
    <x v="14"/>
    <x v="2"/>
    <s v="OD0006|"/>
    <n v="185"/>
    <m/>
    <x v="15"/>
    <s v="RS DQLab"/>
    <x v="1"/>
    <s v=""/>
    <s v=""/>
    <s v=""/>
    <n v="25000"/>
    <n v="4625000"/>
    <s v=""/>
  </r>
  <r>
    <s v="DQ-01793"/>
    <x v="269"/>
    <x v="0"/>
    <s v="OH0006"/>
    <x v="25"/>
    <x v="3"/>
    <s v="OH0006|"/>
    <n v="11"/>
    <m/>
    <x v="15"/>
    <s v="RS DQLab"/>
    <x v="1"/>
    <s v=""/>
    <s v=""/>
    <s v=""/>
    <n v="143991"/>
    <n v="1583901"/>
    <s v=""/>
  </r>
  <r>
    <s v="DQ-01794"/>
    <x v="269"/>
    <x v="0"/>
    <s v="OH0006"/>
    <x v="25"/>
    <x v="3"/>
    <s v="OH0006|"/>
    <n v="945"/>
    <m/>
    <x v="15"/>
    <s v="RS DQLab"/>
    <x v="1"/>
    <s v=""/>
    <s v=""/>
    <s v=""/>
    <n v="143991"/>
    <n v="136071495"/>
    <s v=""/>
  </r>
  <r>
    <s v="DQ-01795"/>
    <x v="269"/>
    <x v="0"/>
    <s v="OB0008"/>
    <x v="10"/>
    <x v="1"/>
    <s v="OB0008|"/>
    <n v="6"/>
    <m/>
    <x v="15"/>
    <s v="RS DQLab"/>
    <x v="1"/>
    <s v=""/>
    <s v=""/>
    <s v=""/>
    <n v="2460"/>
    <n v="14760"/>
    <s v=""/>
  </r>
  <r>
    <s v="DQ-01796"/>
    <x v="270"/>
    <x v="0"/>
    <s v="OD0009"/>
    <x v="17"/>
    <x v="2"/>
    <s v="OD0009|"/>
    <n v="46"/>
    <m/>
    <x v="15"/>
    <s v="RS DQLab"/>
    <x v="1"/>
    <s v=""/>
    <s v=""/>
    <s v=""/>
    <n v="1600"/>
    <n v="73600"/>
    <s v=""/>
  </r>
  <r>
    <s v="DQ-01797"/>
    <x v="270"/>
    <x v="0"/>
    <s v="OT0001"/>
    <x v="30"/>
    <x v="5"/>
    <s v="OT0001|"/>
    <n v="35"/>
    <m/>
    <x v="15"/>
    <s v="RS DQLab"/>
    <x v="1"/>
    <s v=""/>
    <s v=""/>
    <s v=""/>
    <n v="55000"/>
    <n v="1925000"/>
    <s v=""/>
  </r>
  <r>
    <s v="DQ-01798"/>
    <x v="270"/>
    <x v="0"/>
    <s v="OA0006"/>
    <x v="4"/>
    <x v="0"/>
    <s v="OA0006|"/>
    <n v="13"/>
    <m/>
    <x v="15"/>
    <s v="RS DQLab"/>
    <x v="1"/>
    <s v=""/>
    <s v=""/>
    <s v=""/>
    <n v="25322"/>
    <n v="329186"/>
    <s v=""/>
  </r>
  <r>
    <s v="DQ-01799"/>
    <x v="270"/>
    <x v="0"/>
    <s v="OD0007"/>
    <x v="15"/>
    <x v="2"/>
    <s v="OD0007|"/>
    <n v="11"/>
    <m/>
    <x v="15"/>
    <s v="RS DQLab"/>
    <x v="1"/>
    <s v=""/>
    <s v=""/>
    <s v=""/>
    <n v="16100"/>
    <n v="177100"/>
    <s v=""/>
  </r>
  <r>
    <s v="DQ-01800"/>
    <x v="270"/>
    <x v="0"/>
    <s v="OD0011"/>
    <x v="19"/>
    <x v="2"/>
    <s v="OD0011|"/>
    <n v="13"/>
    <m/>
    <x v="15"/>
    <s v="RS DQLab"/>
    <x v="1"/>
    <s v=""/>
    <s v=""/>
    <s v=""/>
    <n v="2560"/>
    <n v="33280"/>
    <s v=""/>
  </r>
  <r>
    <s v="DQ-01801"/>
    <x v="270"/>
    <x v="0"/>
    <s v="OD0001"/>
    <x v="11"/>
    <x v="2"/>
    <s v="OD0001|"/>
    <n v="98"/>
    <m/>
    <x v="15"/>
    <s v="RS DQLab"/>
    <x v="1"/>
    <s v=""/>
    <s v=""/>
    <s v=""/>
    <n v="7500"/>
    <n v="735000"/>
    <s v=""/>
  </r>
  <r>
    <s v="DQ-01802"/>
    <x v="270"/>
    <x v="0"/>
    <s v="OD0005"/>
    <x v="13"/>
    <x v="2"/>
    <s v="OD0005|"/>
    <n v="10"/>
    <m/>
    <x v="15"/>
    <s v="RS DQLab"/>
    <x v="1"/>
    <s v=""/>
    <s v=""/>
    <s v=""/>
    <n v="25000"/>
    <n v="250000"/>
    <s v=""/>
  </r>
  <r>
    <s v="DQ-01803"/>
    <x v="271"/>
    <x v="0"/>
    <s v="OD0008"/>
    <x v="16"/>
    <x v="2"/>
    <s v="OD0008|"/>
    <n v="36"/>
    <m/>
    <x v="15"/>
    <s v="RS DQLab"/>
    <x v="1"/>
    <s v=""/>
    <s v=""/>
    <s v=""/>
    <n v="50788"/>
    <n v="1828368"/>
    <s v=""/>
  </r>
  <r>
    <s v="DQ-01804"/>
    <x v="271"/>
    <x v="0"/>
    <s v="OA0005"/>
    <x v="3"/>
    <x v="0"/>
    <s v="OA0005|"/>
    <n v="16"/>
    <m/>
    <x v="15"/>
    <s v="RS DQLab"/>
    <x v="1"/>
    <s v=""/>
    <s v=""/>
    <s v=""/>
    <n v="16950"/>
    <n v="271200"/>
    <s v=""/>
  </r>
  <r>
    <s v="DQ-01805"/>
    <x v="271"/>
    <x v="0"/>
    <s v="OD0007"/>
    <x v="15"/>
    <x v="2"/>
    <s v="OD0007|"/>
    <n v="432"/>
    <m/>
    <x v="15"/>
    <s v="RS DQLab"/>
    <x v="1"/>
    <s v=""/>
    <s v=""/>
    <s v=""/>
    <n v="16100"/>
    <n v="6955200"/>
    <s v=""/>
  </r>
  <r>
    <s v="DQ-01806"/>
    <x v="271"/>
    <x v="0"/>
    <s v="OB0004"/>
    <x v="7"/>
    <x v="1"/>
    <s v="OB0004|"/>
    <n v="38"/>
    <m/>
    <x v="15"/>
    <s v="RS DQLab"/>
    <x v="1"/>
    <s v=""/>
    <s v=""/>
    <s v=""/>
    <n v="23869"/>
    <n v="907022"/>
    <s v=""/>
  </r>
  <r>
    <s v="DQ-01807"/>
    <x v="271"/>
    <x v="0"/>
    <s v="OH0004"/>
    <x v="23"/>
    <x v="3"/>
    <s v="OH0004|"/>
    <n v="3"/>
    <m/>
    <x v="15"/>
    <s v="RS DQLab"/>
    <x v="1"/>
    <s v=""/>
    <s v=""/>
    <s v=""/>
    <n v="7467"/>
    <n v="22401"/>
    <s v=""/>
  </r>
  <r>
    <s v="DQ-01808"/>
    <x v="271"/>
    <x v="0"/>
    <s v="OH0002"/>
    <x v="21"/>
    <x v="3"/>
    <s v="OH0002|"/>
    <n v="9"/>
    <m/>
    <x v="15"/>
    <s v="RS DQLab"/>
    <x v="1"/>
    <s v=""/>
    <s v=""/>
    <s v=""/>
    <n v="102000"/>
    <n v="918000"/>
    <s v=""/>
  </r>
  <r>
    <s v="DQ-01809"/>
    <x v="272"/>
    <x v="0"/>
    <s v="OD0008"/>
    <x v="16"/>
    <x v="2"/>
    <s v="OD0008|"/>
    <n v="27"/>
    <m/>
    <x v="15"/>
    <s v="RS DQLab"/>
    <x v="1"/>
    <s v=""/>
    <s v=""/>
    <s v=""/>
    <n v="50788"/>
    <n v="1371276"/>
    <s v=""/>
  </r>
  <r>
    <s v="DQ-01810"/>
    <x v="272"/>
    <x v="0"/>
    <s v="OH0003"/>
    <x v="22"/>
    <x v="3"/>
    <s v="OH0003|"/>
    <n v="8"/>
    <m/>
    <x v="15"/>
    <s v="RS DQLab"/>
    <x v="1"/>
    <s v=""/>
    <s v=""/>
    <s v=""/>
    <n v="5000"/>
    <n v="40000"/>
    <s v=""/>
  </r>
  <r>
    <s v="DQ-01811"/>
    <x v="272"/>
    <x v="0"/>
    <s v="OB0006"/>
    <x v="8"/>
    <x v="1"/>
    <s v="OB0006|"/>
    <n v="63"/>
    <m/>
    <x v="15"/>
    <s v="RS DQLab"/>
    <x v="1"/>
    <s v=""/>
    <s v=""/>
    <s v=""/>
    <n v="72500"/>
    <n v="4567500"/>
    <s v=""/>
  </r>
  <r>
    <s v="DQ-01812"/>
    <x v="272"/>
    <x v="0"/>
    <s v="OA0004"/>
    <x v="2"/>
    <x v="0"/>
    <s v="OA0004|"/>
    <n v="4"/>
    <m/>
    <x v="15"/>
    <s v="RS DQLab"/>
    <x v="1"/>
    <s v=""/>
    <s v=""/>
    <s v=""/>
    <n v="10000"/>
    <n v="40000"/>
    <s v=""/>
  </r>
  <r>
    <s v="DQ-01813"/>
    <x v="273"/>
    <x v="0"/>
    <s v="OD0008"/>
    <x v="16"/>
    <x v="2"/>
    <s v="OD0008|"/>
    <n v="35"/>
    <m/>
    <x v="15"/>
    <s v="RS DQLab"/>
    <x v="1"/>
    <s v=""/>
    <s v=""/>
    <s v=""/>
    <n v="50788"/>
    <n v="1777580"/>
    <s v=""/>
  </r>
  <r>
    <s v="DQ-01814"/>
    <x v="273"/>
    <x v="0"/>
    <s v="OD0008"/>
    <x v="16"/>
    <x v="2"/>
    <s v="OD0008|"/>
    <n v="45"/>
    <m/>
    <x v="15"/>
    <s v="RS DQLab"/>
    <x v="1"/>
    <s v=""/>
    <s v=""/>
    <s v=""/>
    <n v="50788"/>
    <n v="2285460"/>
    <s v=""/>
  </r>
  <r>
    <s v="DQ-01815"/>
    <x v="273"/>
    <x v="0"/>
    <s v="OA0005"/>
    <x v="3"/>
    <x v="0"/>
    <s v="OA0005|"/>
    <n v="74"/>
    <m/>
    <x v="15"/>
    <s v="RS DQLab"/>
    <x v="1"/>
    <s v=""/>
    <s v=""/>
    <s v=""/>
    <n v="16950"/>
    <n v="1254300"/>
    <s v=""/>
  </r>
  <r>
    <s v="DQ-01816"/>
    <x v="273"/>
    <x v="0"/>
    <s v="OA0005"/>
    <x v="3"/>
    <x v="0"/>
    <s v="OA0005|"/>
    <n v="50"/>
    <m/>
    <x v="15"/>
    <s v="RS DQLab"/>
    <x v="1"/>
    <s v=""/>
    <s v=""/>
    <s v=""/>
    <n v="16950"/>
    <n v="847500"/>
    <s v=""/>
  </r>
  <r>
    <s v="DQ-01817"/>
    <x v="273"/>
    <x v="0"/>
    <s v="OH0005"/>
    <x v="24"/>
    <x v="3"/>
    <s v="OH0005|"/>
    <n v="15"/>
    <m/>
    <x v="15"/>
    <s v="RS DQLab"/>
    <x v="1"/>
    <s v=""/>
    <s v=""/>
    <s v=""/>
    <n v="108794"/>
    <n v="1631910"/>
    <s v=""/>
  </r>
  <r>
    <s v="DQ-01818"/>
    <x v="273"/>
    <x v="0"/>
    <s v="OH0005"/>
    <x v="24"/>
    <x v="3"/>
    <s v="OH0005|"/>
    <n v="33"/>
    <m/>
    <x v="15"/>
    <s v="RS DQLab"/>
    <x v="1"/>
    <s v=""/>
    <s v=""/>
    <s v=""/>
    <n v="108794"/>
    <n v="3590202"/>
    <s v=""/>
  </r>
  <r>
    <s v="DQ-01819"/>
    <x v="273"/>
    <x v="0"/>
    <s v="OA0006"/>
    <x v="4"/>
    <x v="0"/>
    <s v="OA0006|"/>
    <n v="13"/>
    <m/>
    <x v="15"/>
    <s v="RS DQLab"/>
    <x v="1"/>
    <s v=""/>
    <s v=""/>
    <s v=""/>
    <n v="25322"/>
    <n v="329186"/>
    <s v=""/>
  </r>
  <r>
    <s v="DQ-01820"/>
    <x v="273"/>
    <x v="0"/>
    <s v="OB0006"/>
    <x v="8"/>
    <x v="1"/>
    <s v="OB0006|"/>
    <n v="38"/>
    <m/>
    <x v="15"/>
    <s v="RS DQLab"/>
    <x v="1"/>
    <s v=""/>
    <s v=""/>
    <s v=""/>
    <n v="72500"/>
    <n v="2755000"/>
    <s v=""/>
  </r>
  <r>
    <s v="DQ-01821"/>
    <x v="273"/>
    <x v="0"/>
    <s v="OD0011"/>
    <x v="19"/>
    <x v="2"/>
    <s v="OD0011|"/>
    <n v="8"/>
    <m/>
    <x v="15"/>
    <s v="RS DQLab"/>
    <x v="1"/>
    <s v=""/>
    <s v=""/>
    <s v=""/>
    <n v="2560"/>
    <n v="20480"/>
    <s v=""/>
  </r>
  <r>
    <s v="DQ-01822"/>
    <x v="273"/>
    <x v="0"/>
    <s v="OH0001"/>
    <x v="20"/>
    <x v="3"/>
    <s v="OH0001|"/>
    <n v="33"/>
    <m/>
    <x v="15"/>
    <s v="RS DQLab"/>
    <x v="1"/>
    <s v=""/>
    <s v=""/>
    <s v=""/>
    <n v="100000"/>
    <n v="3300000"/>
    <s v=""/>
  </r>
  <r>
    <s v="DQ-01823"/>
    <x v="273"/>
    <x v="0"/>
    <s v="OB0008"/>
    <x v="10"/>
    <x v="1"/>
    <s v="OB0008|"/>
    <n v="32"/>
    <m/>
    <x v="15"/>
    <s v="RS DQLab"/>
    <x v="1"/>
    <s v=""/>
    <s v=""/>
    <s v=""/>
    <n v="2460"/>
    <n v="78720"/>
    <s v=""/>
  </r>
  <r>
    <s v="DQ-01824"/>
    <x v="274"/>
    <x v="0"/>
    <s v="OB0002"/>
    <x v="6"/>
    <x v="1"/>
    <s v="OB0002|"/>
    <n v="28"/>
    <m/>
    <x v="15"/>
    <s v="RS DQLab"/>
    <x v="1"/>
    <s v=""/>
    <s v=""/>
    <s v=""/>
    <n v="2886"/>
    <n v="80808"/>
    <s v=""/>
  </r>
  <r>
    <s v="DQ-01825"/>
    <x v="274"/>
    <x v="0"/>
    <s v="OD0008"/>
    <x v="16"/>
    <x v="2"/>
    <s v="OD0008|"/>
    <n v="45"/>
    <m/>
    <x v="15"/>
    <s v="RS DQLab"/>
    <x v="1"/>
    <s v=""/>
    <s v=""/>
    <s v=""/>
    <n v="50788"/>
    <n v="2285460"/>
    <s v=""/>
  </r>
  <r>
    <s v="DQ-01826"/>
    <x v="274"/>
    <x v="0"/>
    <s v="OA0005"/>
    <x v="3"/>
    <x v="0"/>
    <s v="OA0005|"/>
    <n v="39"/>
    <m/>
    <x v="15"/>
    <s v="RS DQLab"/>
    <x v="1"/>
    <s v=""/>
    <s v=""/>
    <s v=""/>
    <n v="16950"/>
    <n v="661050"/>
    <s v=""/>
  </r>
  <r>
    <s v="DQ-01827"/>
    <x v="274"/>
    <x v="0"/>
    <s v="OA0005"/>
    <x v="3"/>
    <x v="0"/>
    <s v="OA0005|"/>
    <n v="7"/>
    <m/>
    <x v="15"/>
    <s v="RS DQLab"/>
    <x v="1"/>
    <s v=""/>
    <s v=""/>
    <s v=""/>
    <n v="16950"/>
    <n v="118650"/>
    <s v=""/>
  </r>
  <r>
    <s v="DQ-01828"/>
    <x v="274"/>
    <x v="0"/>
    <s v="OD0009"/>
    <x v="17"/>
    <x v="2"/>
    <s v="OD0009|"/>
    <n v="22"/>
    <m/>
    <x v="15"/>
    <s v="RS DQLab"/>
    <x v="1"/>
    <s v=""/>
    <s v=""/>
    <s v=""/>
    <n v="1600"/>
    <n v="35200"/>
    <s v=""/>
  </r>
  <r>
    <s v="DQ-01829"/>
    <x v="274"/>
    <x v="0"/>
    <s v="OT0001"/>
    <x v="30"/>
    <x v="5"/>
    <s v="OT0001|"/>
    <n v="6"/>
    <m/>
    <x v="15"/>
    <s v="RS DQLab"/>
    <x v="1"/>
    <s v=""/>
    <s v=""/>
    <s v=""/>
    <n v="55000"/>
    <n v="330000"/>
    <s v=""/>
  </r>
  <r>
    <s v="DQ-01830"/>
    <x v="274"/>
    <x v="0"/>
    <s v="OA0006"/>
    <x v="4"/>
    <x v="0"/>
    <s v="OA0006|"/>
    <n v="277"/>
    <m/>
    <x v="15"/>
    <s v="RS DQLab"/>
    <x v="1"/>
    <s v=""/>
    <s v=""/>
    <s v=""/>
    <n v="25322"/>
    <n v="7014194"/>
    <s v=""/>
  </r>
  <r>
    <s v="DQ-01831"/>
    <x v="274"/>
    <x v="0"/>
    <s v="OH0001"/>
    <x v="20"/>
    <x v="3"/>
    <s v="OH0001|"/>
    <n v="24"/>
    <m/>
    <x v="15"/>
    <s v="RS DQLab"/>
    <x v="1"/>
    <s v=""/>
    <s v=""/>
    <s v=""/>
    <n v="100000"/>
    <n v="2400000"/>
    <s v=""/>
  </r>
  <r>
    <s v="DQ-01832"/>
    <x v="274"/>
    <x v="0"/>
    <s v="OD0006"/>
    <x v="14"/>
    <x v="2"/>
    <s v="OD0006|"/>
    <n v="583"/>
    <m/>
    <x v="15"/>
    <s v="RS DQLab"/>
    <x v="1"/>
    <s v=""/>
    <s v=""/>
    <s v=""/>
    <n v="25000"/>
    <n v="14575000"/>
    <s v=""/>
  </r>
  <r>
    <s v="DQ-01833"/>
    <x v="274"/>
    <x v="0"/>
    <s v="OA0004"/>
    <x v="2"/>
    <x v="0"/>
    <s v="OA0004|DQLab-13"/>
    <n v="3000"/>
    <s v="DQLab-13"/>
    <x v="2"/>
    <m/>
    <x v="0"/>
    <n v="14"/>
    <n v="9800"/>
    <n v="29400000"/>
    <s v=""/>
    <s v=""/>
    <n v="0.5"/>
  </r>
  <r>
    <s v="DQ-01834"/>
    <x v="274"/>
    <x v="0"/>
    <s v="OA0006"/>
    <x v="4"/>
    <x v="0"/>
    <s v="OA0006|DQLab-05"/>
    <n v="1000"/>
    <s v="DQLab-05"/>
    <x v="8"/>
    <m/>
    <x v="0"/>
    <n v="21"/>
    <n v="25069"/>
    <n v="25069000"/>
    <s v=""/>
    <s v=""/>
    <n v="1"/>
  </r>
  <r>
    <s v="DQ-01835"/>
    <x v="274"/>
    <x v="0"/>
    <s v="OB0003"/>
    <x v="36"/>
    <x v="1"/>
    <s v="OB0003|DQLab-05"/>
    <n v="200"/>
    <s v="DQLab-05"/>
    <x v="8"/>
    <m/>
    <x v="0"/>
    <n v="14"/>
    <n v="75400"/>
    <n v="15080000"/>
    <s v=""/>
    <s v=""/>
    <n v="1"/>
  </r>
  <r>
    <s v="DQ-01836"/>
    <x v="274"/>
    <x v="0"/>
    <s v="OB0006"/>
    <x v="8"/>
    <x v="1"/>
    <s v="OB0006|DQLab-12"/>
    <n v="2000"/>
    <s v="DQLab-12"/>
    <x v="7"/>
    <m/>
    <x v="0"/>
    <n v="28"/>
    <n v="71775"/>
    <n v="143550000"/>
    <s v=""/>
    <s v=""/>
    <n v="0.2"/>
  </r>
  <r>
    <s v="DQ-01837"/>
    <x v="274"/>
    <x v="0"/>
    <s v="OD0006"/>
    <x v="14"/>
    <x v="2"/>
    <s v="OD0006|DQLab-16"/>
    <n v="2000"/>
    <s v="DQLab-16"/>
    <x v="10"/>
    <m/>
    <x v="0"/>
    <n v="28"/>
    <n v="23750"/>
    <n v="47500000"/>
    <s v=""/>
    <s v=""/>
    <n v="0.2"/>
  </r>
  <r>
    <s v="DQ-01838"/>
    <x v="274"/>
    <x v="0"/>
    <s v="OH0001"/>
    <x v="20"/>
    <x v="3"/>
    <s v="OH0001|DQLab-09"/>
    <n v="2000"/>
    <s v="DQLab-09"/>
    <x v="11"/>
    <m/>
    <x v="0"/>
    <n v="21"/>
    <n v="97000"/>
    <n v="194000000"/>
    <s v=""/>
    <s v=""/>
    <n v="1"/>
  </r>
  <r>
    <s v="DQ-01839"/>
    <x v="274"/>
    <x v="0"/>
    <s v="OH0003"/>
    <x v="22"/>
    <x v="3"/>
    <s v="OH0003|DQLab-16"/>
    <n v="1000"/>
    <s v="DQLab-16"/>
    <x v="10"/>
    <m/>
    <x v="0"/>
    <n v="28"/>
    <n v="4700"/>
    <n v="4700000"/>
    <s v=""/>
    <s v=""/>
    <n v="0.25"/>
  </r>
  <r>
    <s v="DQ-01840"/>
    <x v="274"/>
    <x v="0"/>
    <s v="OH0004"/>
    <x v="23"/>
    <x v="3"/>
    <s v="OH0004|DQLab-05"/>
    <n v="2000"/>
    <s v="DQLab-05"/>
    <x v="8"/>
    <m/>
    <x v="0"/>
    <n v="21"/>
    <n v="7392"/>
    <n v="14784000"/>
    <s v=""/>
    <s v=""/>
    <n v="1"/>
  </r>
  <r>
    <s v="DQ-01841"/>
    <x v="275"/>
    <x v="0"/>
    <s v="OB0002"/>
    <x v="6"/>
    <x v="1"/>
    <s v="OB0002|"/>
    <n v="77"/>
    <m/>
    <x v="15"/>
    <s v="RS DQLab"/>
    <x v="1"/>
    <s v=""/>
    <s v=""/>
    <s v=""/>
    <n v="2886"/>
    <n v="222222"/>
    <s v=""/>
  </r>
  <r>
    <s v="DQ-01842"/>
    <x v="275"/>
    <x v="0"/>
    <s v="OD0008"/>
    <x v="16"/>
    <x v="2"/>
    <s v="OD0008|"/>
    <n v="64"/>
    <m/>
    <x v="15"/>
    <s v="RS DQLab"/>
    <x v="1"/>
    <s v=""/>
    <s v=""/>
    <s v=""/>
    <n v="50788"/>
    <n v="3250432"/>
    <s v=""/>
  </r>
  <r>
    <s v="DQ-01843"/>
    <x v="275"/>
    <x v="0"/>
    <s v="OD0009"/>
    <x v="17"/>
    <x v="2"/>
    <s v="OD0009|"/>
    <n v="42"/>
    <m/>
    <x v="15"/>
    <s v="RS DQLab"/>
    <x v="1"/>
    <s v=""/>
    <s v=""/>
    <s v=""/>
    <n v="1600"/>
    <n v="67200"/>
    <s v=""/>
  </r>
  <r>
    <s v="DQ-01844"/>
    <x v="275"/>
    <x v="0"/>
    <s v="OT0001"/>
    <x v="30"/>
    <x v="5"/>
    <s v="OT0001|"/>
    <n v="27"/>
    <m/>
    <x v="15"/>
    <s v="RS DQLab"/>
    <x v="1"/>
    <s v=""/>
    <s v=""/>
    <s v=""/>
    <n v="55000"/>
    <n v="1485000"/>
    <s v=""/>
  </r>
  <r>
    <s v="DQ-01845"/>
    <x v="275"/>
    <x v="0"/>
    <s v="OA0006"/>
    <x v="4"/>
    <x v="0"/>
    <s v="OA0006|"/>
    <n v="23"/>
    <m/>
    <x v="15"/>
    <s v="RS DQLab"/>
    <x v="1"/>
    <s v=""/>
    <s v=""/>
    <s v=""/>
    <n v="25322"/>
    <n v="582406"/>
    <s v=""/>
  </r>
  <r>
    <s v="DQ-01846"/>
    <x v="275"/>
    <x v="0"/>
    <s v="OA0004"/>
    <x v="2"/>
    <x v="0"/>
    <s v="OA0004|"/>
    <n v="100"/>
    <m/>
    <x v="15"/>
    <s v="RS DQLab"/>
    <x v="1"/>
    <s v=""/>
    <s v=""/>
    <s v=""/>
    <n v="10000"/>
    <n v="1000000"/>
    <s v=""/>
  </r>
  <r>
    <s v="DQ-01847"/>
    <x v="275"/>
    <x v="0"/>
    <s v="OB0004"/>
    <x v="7"/>
    <x v="1"/>
    <s v="OB0004|"/>
    <n v="43"/>
    <m/>
    <x v="15"/>
    <s v="RS DQLab"/>
    <x v="1"/>
    <s v=""/>
    <s v=""/>
    <s v=""/>
    <n v="23869"/>
    <n v="1026367"/>
    <s v=""/>
  </r>
  <r>
    <s v="DQ-01848"/>
    <x v="276"/>
    <x v="0"/>
    <s v="OB0002"/>
    <x v="6"/>
    <x v="1"/>
    <s v="OB0002|"/>
    <n v="25"/>
    <m/>
    <x v="15"/>
    <s v="RS DQLab"/>
    <x v="1"/>
    <s v=""/>
    <s v=""/>
    <s v=""/>
    <n v="2886"/>
    <n v="72150"/>
    <s v=""/>
  </r>
  <r>
    <s v="DQ-01849"/>
    <x v="276"/>
    <x v="0"/>
    <s v="OD0008"/>
    <x v="16"/>
    <x v="2"/>
    <s v="OD0008|"/>
    <n v="23"/>
    <m/>
    <x v="15"/>
    <s v="RS DQLab"/>
    <x v="1"/>
    <s v=""/>
    <s v=""/>
    <s v=""/>
    <n v="50788"/>
    <n v="1168124"/>
    <s v=""/>
  </r>
  <r>
    <s v="DQ-01850"/>
    <x v="276"/>
    <x v="0"/>
    <s v="OH0005"/>
    <x v="24"/>
    <x v="3"/>
    <s v="OH0005|"/>
    <n v="31"/>
    <m/>
    <x v="15"/>
    <s v="RS DQLab"/>
    <x v="1"/>
    <s v=""/>
    <s v=""/>
    <s v=""/>
    <n v="108794"/>
    <n v="3372614"/>
    <s v=""/>
  </r>
  <r>
    <s v="DQ-01851"/>
    <x v="276"/>
    <x v="0"/>
    <s v="OT0001"/>
    <x v="30"/>
    <x v="5"/>
    <s v="OT0001|"/>
    <n v="31"/>
    <m/>
    <x v="15"/>
    <s v="RS DQLab"/>
    <x v="1"/>
    <s v=""/>
    <s v=""/>
    <s v=""/>
    <n v="55000"/>
    <n v="1705000"/>
    <s v=""/>
  </r>
  <r>
    <s v="DQ-01852"/>
    <x v="276"/>
    <x v="0"/>
    <s v="OA0006"/>
    <x v="4"/>
    <x v="0"/>
    <s v="OA0006|"/>
    <n v="67"/>
    <m/>
    <x v="15"/>
    <s v="RS DQLab"/>
    <x v="1"/>
    <s v=""/>
    <s v=""/>
    <s v=""/>
    <n v="25322"/>
    <n v="1696574"/>
    <s v=""/>
  </r>
  <r>
    <s v="DQ-01853"/>
    <x v="276"/>
    <x v="0"/>
    <s v="OA0003"/>
    <x v="1"/>
    <x v="0"/>
    <s v="OA0003|"/>
    <n v="435"/>
    <m/>
    <x v="15"/>
    <s v="RS DQLab"/>
    <x v="1"/>
    <s v=""/>
    <s v=""/>
    <s v=""/>
    <n v="33000"/>
    <n v="14355000"/>
    <s v=""/>
  </r>
  <r>
    <s v="DQ-01854"/>
    <x v="277"/>
    <x v="0"/>
    <s v="OA0005"/>
    <x v="3"/>
    <x v="0"/>
    <s v="OA0005|"/>
    <n v="78"/>
    <m/>
    <x v="15"/>
    <s v="RS DQLab"/>
    <x v="1"/>
    <s v=""/>
    <s v=""/>
    <s v=""/>
    <n v="16950"/>
    <n v="1322100"/>
    <s v=""/>
  </r>
  <r>
    <s v="DQ-01855"/>
    <x v="277"/>
    <x v="0"/>
    <s v="OD0009"/>
    <x v="17"/>
    <x v="2"/>
    <s v="OD0009|"/>
    <n v="52"/>
    <m/>
    <x v="15"/>
    <s v="RS DQLab"/>
    <x v="1"/>
    <s v=""/>
    <s v=""/>
    <s v=""/>
    <n v="1600"/>
    <n v="83200"/>
    <s v=""/>
  </r>
  <r>
    <s v="DQ-01856"/>
    <x v="277"/>
    <x v="0"/>
    <s v="OD0011"/>
    <x v="19"/>
    <x v="2"/>
    <s v="OD0011|"/>
    <n v="5"/>
    <m/>
    <x v="15"/>
    <s v="RS DQLab"/>
    <x v="1"/>
    <s v=""/>
    <s v=""/>
    <s v=""/>
    <n v="2560"/>
    <n v="12800"/>
    <s v=""/>
  </r>
  <r>
    <s v="DQ-01857"/>
    <x v="277"/>
    <x v="0"/>
    <s v="OA0004"/>
    <x v="2"/>
    <x v="0"/>
    <s v="OA0004|"/>
    <n v="5"/>
    <m/>
    <x v="15"/>
    <s v="RS DQLab"/>
    <x v="1"/>
    <s v=""/>
    <s v=""/>
    <s v=""/>
    <n v="10000"/>
    <n v="50000"/>
    <s v=""/>
  </r>
  <r>
    <s v="DQ-01858"/>
    <x v="278"/>
    <x v="0"/>
    <s v="OA0005"/>
    <x v="3"/>
    <x v="0"/>
    <s v="OA0005|"/>
    <n v="54"/>
    <m/>
    <x v="15"/>
    <s v="RS DQLab"/>
    <x v="1"/>
    <s v=""/>
    <s v=""/>
    <s v=""/>
    <n v="16950"/>
    <n v="915300"/>
    <s v=""/>
  </r>
  <r>
    <s v="DQ-01859"/>
    <x v="278"/>
    <x v="0"/>
    <s v="OA0006"/>
    <x v="4"/>
    <x v="0"/>
    <s v="OA0006|"/>
    <n v="20"/>
    <m/>
    <x v="15"/>
    <s v="RS DQLab"/>
    <x v="1"/>
    <s v=""/>
    <s v=""/>
    <s v=""/>
    <n v="25322"/>
    <n v="506440"/>
    <s v=""/>
  </r>
  <r>
    <s v="DQ-01860"/>
    <x v="278"/>
    <x v="0"/>
    <s v="OB0006"/>
    <x v="8"/>
    <x v="1"/>
    <s v="OB0006|"/>
    <n v="8"/>
    <m/>
    <x v="15"/>
    <s v="RS DQLab"/>
    <x v="1"/>
    <s v=""/>
    <s v=""/>
    <s v=""/>
    <n v="72500"/>
    <n v="580000"/>
    <s v=""/>
  </r>
  <r>
    <s v="DQ-01861"/>
    <x v="278"/>
    <x v="0"/>
    <s v="OK0002"/>
    <x v="28"/>
    <x v="4"/>
    <s v="OK0002|"/>
    <n v="93"/>
    <m/>
    <x v="15"/>
    <s v="RS DQLab"/>
    <x v="1"/>
    <s v=""/>
    <s v=""/>
    <s v=""/>
    <n v="42800"/>
    <n v="3980400"/>
    <s v=""/>
  </r>
  <r>
    <s v="DQ-01862"/>
    <x v="278"/>
    <x v="0"/>
    <s v="OA0001"/>
    <x v="0"/>
    <x v="0"/>
    <s v="OA0001|"/>
    <n v="1"/>
    <m/>
    <x v="15"/>
    <s v="RS DQLab"/>
    <x v="1"/>
    <s v=""/>
    <s v=""/>
    <s v=""/>
    <n v="18611"/>
    <n v="18611"/>
    <s v=""/>
  </r>
  <r>
    <s v="DQ-01863"/>
    <x v="279"/>
    <x v="0"/>
    <s v="OD0008"/>
    <x v="16"/>
    <x v="2"/>
    <s v="OD0008|"/>
    <n v="12"/>
    <m/>
    <x v="15"/>
    <s v="RS DQLab"/>
    <x v="1"/>
    <s v=""/>
    <s v=""/>
    <s v=""/>
    <n v="50788"/>
    <n v="609456"/>
    <s v=""/>
  </r>
  <r>
    <s v="DQ-01864"/>
    <x v="279"/>
    <x v="0"/>
    <s v="OA0005"/>
    <x v="3"/>
    <x v="0"/>
    <s v="OA0005|"/>
    <n v="6"/>
    <m/>
    <x v="15"/>
    <s v="RS DQLab"/>
    <x v="1"/>
    <s v=""/>
    <s v=""/>
    <s v=""/>
    <n v="16950"/>
    <n v="101700"/>
    <s v=""/>
  </r>
  <r>
    <s v="DQ-01865"/>
    <x v="279"/>
    <x v="0"/>
    <s v="OD0005"/>
    <x v="13"/>
    <x v="2"/>
    <s v="OD0005|"/>
    <n v="5"/>
    <m/>
    <x v="15"/>
    <s v="RS DQLab"/>
    <x v="1"/>
    <s v=""/>
    <s v=""/>
    <s v=""/>
    <n v="25000"/>
    <n v="125000"/>
    <s v=""/>
  </r>
  <r>
    <s v="DQ-01866"/>
    <x v="280"/>
    <x v="0"/>
    <s v="OB0002"/>
    <x v="6"/>
    <x v="1"/>
    <s v="OB0002|"/>
    <n v="6"/>
    <m/>
    <x v="15"/>
    <s v="RS DQLab"/>
    <x v="1"/>
    <s v=""/>
    <s v=""/>
    <s v=""/>
    <n v="2886"/>
    <n v="17316"/>
    <s v=""/>
  </r>
  <r>
    <s v="DQ-01867"/>
    <x v="281"/>
    <x v="0"/>
    <s v="OD0008"/>
    <x v="16"/>
    <x v="2"/>
    <s v="OD0008|"/>
    <n v="33"/>
    <m/>
    <x v="15"/>
    <s v="RS DQLab"/>
    <x v="1"/>
    <s v=""/>
    <s v=""/>
    <s v=""/>
    <n v="50788"/>
    <n v="1676004"/>
    <s v=""/>
  </r>
  <r>
    <s v="DQ-01868"/>
    <x v="281"/>
    <x v="0"/>
    <s v="OD0009"/>
    <x v="17"/>
    <x v="2"/>
    <s v="OD0009|"/>
    <n v="27"/>
    <m/>
    <x v="15"/>
    <s v="RS DQLab"/>
    <x v="1"/>
    <s v=""/>
    <s v=""/>
    <s v=""/>
    <n v="1600"/>
    <n v="43200"/>
    <s v=""/>
  </r>
  <r>
    <s v="DQ-01869"/>
    <x v="281"/>
    <x v="0"/>
    <s v="OD0009"/>
    <x v="17"/>
    <x v="2"/>
    <s v="OD0009|"/>
    <n v="26"/>
    <m/>
    <x v="15"/>
    <s v="RS DQLab"/>
    <x v="1"/>
    <s v=""/>
    <s v=""/>
    <s v=""/>
    <n v="1600"/>
    <n v="41600"/>
    <s v=""/>
  </r>
  <r>
    <s v="DQ-01870"/>
    <x v="281"/>
    <x v="0"/>
    <s v="OT0001"/>
    <x v="30"/>
    <x v="5"/>
    <s v="OT0001|"/>
    <n v="49"/>
    <m/>
    <x v="15"/>
    <s v="RS DQLab"/>
    <x v="1"/>
    <s v=""/>
    <s v=""/>
    <s v=""/>
    <n v="55000"/>
    <n v="2695000"/>
    <s v=""/>
  </r>
  <r>
    <s v="DQ-01871"/>
    <x v="281"/>
    <x v="0"/>
    <s v="OA0004"/>
    <x v="2"/>
    <x v="0"/>
    <s v="OA0004|"/>
    <n v="133"/>
    <m/>
    <x v="15"/>
    <s v="RS DQLab"/>
    <x v="1"/>
    <s v=""/>
    <s v=""/>
    <s v=""/>
    <n v="10000"/>
    <n v="1330000"/>
    <s v=""/>
  </r>
  <r>
    <s v="DQ-01872"/>
    <x v="281"/>
    <x v="0"/>
    <s v="OB0004"/>
    <x v="7"/>
    <x v="1"/>
    <s v="OB0004|"/>
    <n v="76"/>
    <m/>
    <x v="15"/>
    <s v="RS DQLab"/>
    <x v="1"/>
    <s v=""/>
    <s v=""/>
    <s v=""/>
    <n v="23869"/>
    <n v="1814044"/>
    <s v=""/>
  </r>
  <r>
    <s v="DQ-01873"/>
    <x v="282"/>
    <x v="0"/>
    <s v="OD0009"/>
    <x v="17"/>
    <x v="2"/>
    <s v="OD0009|"/>
    <n v="40"/>
    <m/>
    <x v="15"/>
    <s v="RS DQLab"/>
    <x v="1"/>
    <s v=""/>
    <s v=""/>
    <s v=""/>
    <n v="1600"/>
    <n v="64000"/>
    <s v=""/>
  </r>
  <r>
    <s v="DQ-01874"/>
    <x v="282"/>
    <x v="0"/>
    <s v="OH0006"/>
    <x v="25"/>
    <x v="3"/>
    <s v="OH0006|"/>
    <n v="1225"/>
    <m/>
    <x v="15"/>
    <s v="RS DQLab"/>
    <x v="1"/>
    <s v=""/>
    <s v=""/>
    <s v=""/>
    <n v="143991"/>
    <n v="176388975"/>
    <s v=""/>
  </r>
  <r>
    <s v="DQ-01875"/>
    <x v="283"/>
    <x v="0"/>
    <s v="OA0005"/>
    <x v="3"/>
    <x v="0"/>
    <s v="OA0005|"/>
    <n v="14"/>
    <m/>
    <x v="15"/>
    <s v="RS DQLab"/>
    <x v="1"/>
    <s v=""/>
    <s v=""/>
    <s v=""/>
    <n v="16950"/>
    <n v="237300"/>
    <s v=""/>
  </r>
  <r>
    <s v="DQ-01876"/>
    <x v="283"/>
    <x v="0"/>
    <s v="OD0001"/>
    <x v="11"/>
    <x v="2"/>
    <s v="OD0001|"/>
    <n v="14"/>
    <m/>
    <x v="15"/>
    <s v="RS DQLab"/>
    <x v="1"/>
    <s v=""/>
    <s v=""/>
    <s v=""/>
    <n v="7500"/>
    <n v="105000"/>
    <s v=""/>
  </r>
  <r>
    <s v="DQ-01877"/>
    <x v="283"/>
    <x v="0"/>
    <s v="OB0004"/>
    <x v="7"/>
    <x v="1"/>
    <s v="OB0004|"/>
    <n v="2"/>
    <m/>
    <x v="15"/>
    <s v="RS DQLab"/>
    <x v="1"/>
    <s v=""/>
    <s v=""/>
    <s v=""/>
    <n v="23869"/>
    <n v="47738"/>
    <s v=""/>
  </r>
  <r>
    <s v="DQ-01878"/>
    <x v="283"/>
    <x v="0"/>
    <s v="OD0006"/>
    <x v="14"/>
    <x v="2"/>
    <s v="OD0006|"/>
    <n v="168"/>
    <m/>
    <x v="15"/>
    <s v="RS DQLab"/>
    <x v="1"/>
    <s v=""/>
    <s v=""/>
    <s v=""/>
    <n v="25000"/>
    <n v="4200000"/>
    <s v=""/>
  </r>
  <r>
    <s v="DQ-01879"/>
    <x v="283"/>
    <x v="0"/>
    <s v="OH0002"/>
    <x v="21"/>
    <x v="3"/>
    <s v="OH0002|"/>
    <n v="50"/>
    <m/>
    <x v="15"/>
    <s v="RS DQLab"/>
    <x v="1"/>
    <s v=""/>
    <s v=""/>
    <s v=""/>
    <n v="102000"/>
    <n v="5100000"/>
    <s v=""/>
  </r>
  <r>
    <s v="DQ-01880"/>
    <x v="284"/>
    <x v="0"/>
    <s v="OA0005"/>
    <x v="3"/>
    <x v="0"/>
    <s v="OA0005|"/>
    <n v="18"/>
    <m/>
    <x v="15"/>
    <s v="RS DQLab"/>
    <x v="1"/>
    <s v=""/>
    <s v=""/>
    <s v=""/>
    <n v="16950"/>
    <n v="305100"/>
    <s v=""/>
  </r>
  <r>
    <s v="DQ-01881"/>
    <x v="284"/>
    <x v="0"/>
    <s v="OH0005"/>
    <x v="24"/>
    <x v="3"/>
    <s v="OH0005|"/>
    <n v="17"/>
    <m/>
    <x v="15"/>
    <s v="RS DQLab"/>
    <x v="1"/>
    <s v=""/>
    <s v=""/>
    <s v=""/>
    <n v="108794"/>
    <n v="1849498"/>
    <s v=""/>
  </r>
  <r>
    <s v="DQ-01882"/>
    <x v="284"/>
    <x v="0"/>
    <s v="OH0003"/>
    <x v="22"/>
    <x v="3"/>
    <s v="OH0003|"/>
    <n v="49"/>
    <m/>
    <x v="15"/>
    <s v="RS DQLab"/>
    <x v="1"/>
    <s v=""/>
    <s v=""/>
    <s v=""/>
    <n v="5000"/>
    <n v="245000"/>
    <s v=""/>
  </r>
  <r>
    <s v="DQ-01883"/>
    <x v="284"/>
    <x v="0"/>
    <s v="OD0007"/>
    <x v="15"/>
    <x v="2"/>
    <s v="OD0007|"/>
    <n v="9"/>
    <m/>
    <x v="15"/>
    <s v="RS DQLab"/>
    <x v="1"/>
    <s v=""/>
    <s v=""/>
    <s v=""/>
    <n v="16100"/>
    <n v="144900"/>
    <s v=""/>
  </r>
  <r>
    <s v="DQ-01884"/>
    <x v="284"/>
    <x v="0"/>
    <s v="OB0006"/>
    <x v="8"/>
    <x v="1"/>
    <s v="OB0006|"/>
    <n v="2279"/>
    <m/>
    <x v="15"/>
    <s v="RS DQLab"/>
    <x v="1"/>
    <s v=""/>
    <s v=""/>
    <s v=""/>
    <n v="72500"/>
    <n v="165227500"/>
    <s v=""/>
  </r>
  <r>
    <s v="DQ-01885"/>
    <x v="284"/>
    <x v="0"/>
    <s v="OH0001"/>
    <x v="20"/>
    <x v="3"/>
    <s v="OH0001|"/>
    <n v="17"/>
    <m/>
    <x v="15"/>
    <s v="RS DQLab"/>
    <x v="1"/>
    <s v=""/>
    <s v=""/>
    <s v=""/>
    <n v="100000"/>
    <n v="1700000"/>
    <s v=""/>
  </r>
  <r>
    <s v="DQ-01886"/>
    <x v="284"/>
    <x v="0"/>
    <s v="OA0003"/>
    <x v="1"/>
    <x v="0"/>
    <s v="OA0003|"/>
    <n v="1"/>
    <m/>
    <x v="15"/>
    <s v="RS DQLab"/>
    <x v="1"/>
    <s v=""/>
    <s v=""/>
    <s v=""/>
    <n v="33000"/>
    <n v="33000"/>
    <s v=""/>
  </r>
  <r>
    <s v="DQ-01887"/>
    <x v="284"/>
    <x v="0"/>
    <s v="OD0006"/>
    <x v="14"/>
    <x v="2"/>
    <s v="OD0006|"/>
    <n v="4"/>
    <m/>
    <x v="15"/>
    <s v="RS DQLab"/>
    <x v="1"/>
    <s v=""/>
    <s v=""/>
    <s v=""/>
    <n v="25000"/>
    <n v="100000"/>
    <s v=""/>
  </r>
  <r>
    <s v="DQ-01888"/>
    <x v="284"/>
    <x v="0"/>
    <s v="OA0001"/>
    <x v="0"/>
    <x v="0"/>
    <s v="OA0001|"/>
    <n v="22"/>
    <m/>
    <x v="15"/>
    <s v="RS DQLab"/>
    <x v="1"/>
    <s v=""/>
    <s v=""/>
    <s v=""/>
    <n v="18611"/>
    <n v="409442"/>
    <s v=""/>
  </r>
  <r>
    <s v="DQ-01889"/>
    <x v="284"/>
    <x v="0"/>
    <s v="OB0008"/>
    <x v="10"/>
    <x v="1"/>
    <s v="OB0008|"/>
    <n v="22"/>
    <m/>
    <x v="15"/>
    <s v="RS DQLab"/>
    <x v="1"/>
    <s v=""/>
    <s v=""/>
    <s v=""/>
    <n v="2460"/>
    <n v="54120"/>
    <s v=""/>
  </r>
  <r>
    <s v="DQ-01890"/>
    <x v="284"/>
    <x v="0"/>
    <s v="OB0008"/>
    <x v="10"/>
    <x v="1"/>
    <s v="OB0008|"/>
    <n v="3"/>
    <m/>
    <x v="15"/>
    <s v="RS DQLab"/>
    <x v="1"/>
    <s v=""/>
    <s v=""/>
    <s v=""/>
    <n v="2460"/>
    <n v="7380"/>
    <s v=""/>
  </r>
  <r>
    <s v="DQ-01891"/>
    <x v="285"/>
    <x v="0"/>
    <s v="OB0002"/>
    <x v="6"/>
    <x v="1"/>
    <s v="OB0002|"/>
    <n v="88"/>
    <m/>
    <x v="15"/>
    <s v="RS DQLab"/>
    <x v="1"/>
    <s v=""/>
    <s v=""/>
    <s v=""/>
    <n v="2886"/>
    <n v="253968"/>
    <s v=""/>
  </r>
  <r>
    <s v="DQ-01892"/>
    <x v="285"/>
    <x v="0"/>
    <s v="OA0005"/>
    <x v="3"/>
    <x v="0"/>
    <s v="OA0005|"/>
    <n v="50"/>
    <m/>
    <x v="15"/>
    <s v="RS DQLab"/>
    <x v="1"/>
    <s v=""/>
    <s v=""/>
    <s v=""/>
    <n v="16950"/>
    <n v="847500"/>
    <s v=""/>
  </r>
  <r>
    <s v="DQ-01893"/>
    <x v="285"/>
    <x v="0"/>
    <s v="OH0005"/>
    <x v="24"/>
    <x v="3"/>
    <s v="OH0005|"/>
    <n v="15"/>
    <m/>
    <x v="15"/>
    <s v="RS DQLab"/>
    <x v="1"/>
    <s v=""/>
    <s v=""/>
    <s v=""/>
    <n v="108794"/>
    <n v="1631910"/>
    <s v=""/>
  </r>
  <r>
    <s v="DQ-01894"/>
    <x v="285"/>
    <x v="0"/>
    <s v="OD0009"/>
    <x v="17"/>
    <x v="2"/>
    <s v="OD0009|"/>
    <n v="42"/>
    <m/>
    <x v="15"/>
    <s v="RS DQLab"/>
    <x v="1"/>
    <s v=""/>
    <s v=""/>
    <s v=""/>
    <n v="1600"/>
    <n v="67200"/>
    <s v=""/>
  </r>
  <r>
    <s v="DQ-01895"/>
    <x v="285"/>
    <x v="0"/>
    <s v="OB0007"/>
    <x v="9"/>
    <x v="1"/>
    <s v="OB0007|"/>
    <n v="38"/>
    <m/>
    <x v="15"/>
    <s v="RS DQLab"/>
    <x v="1"/>
    <s v=""/>
    <s v=""/>
    <s v=""/>
    <n v="16155"/>
    <n v="613890"/>
    <s v=""/>
  </r>
  <r>
    <s v="DQ-01896"/>
    <x v="285"/>
    <x v="0"/>
    <s v="OB0007"/>
    <x v="9"/>
    <x v="1"/>
    <s v="OB0007|"/>
    <n v="19"/>
    <m/>
    <x v="15"/>
    <s v="RS DQLab"/>
    <x v="1"/>
    <s v=""/>
    <s v=""/>
    <s v=""/>
    <n v="16155"/>
    <n v="306945"/>
    <s v=""/>
  </r>
  <r>
    <s v="DQ-01897"/>
    <x v="285"/>
    <x v="0"/>
    <s v="OD0006"/>
    <x v="14"/>
    <x v="2"/>
    <s v="OD0006|"/>
    <n v="48"/>
    <m/>
    <x v="15"/>
    <s v="RS DQLab"/>
    <x v="1"/>
    <s v=""/>
    <s v=""/>
    <s v=""/>
    <n v="25000"/>
    <n v="1200000"/>
    <s v=""/>
  </r>
  <r>
    <s v="DQ-01898"/>
    <x v="286"/>
    <x v="0"/>
    <s v="OB0002"/>
    <x v="6"/>
    <x v="1"/>
    <s v="OB0002|"/>
    <n v="1"/>
    <m/>
    <x v="15"/>
    <s v="RS DQLab"/>
    <x v="1"/>
    <s v=""/>
    <s v=""/>
    <s v=""/>
    <n v="2886"/>
    <n v="2886"/>
    <s v=""/>
  </r>
  <r>
    <s v="DQ-01899"/>
    <x v="286"/>
    <x v="0"/>
    <s v="OH0005"/>
    <x v="24"/>
    <x v="3"/>
    <s v="OH0005|"/>
    <n v="10"/>
    <m/>
    <x v="15"/>
    <s v="RS DQLab"/>
    <x v="1"/>
    <s v=""/>
    <s v=""/>
    <s v=""/>
    <n v="108794"/>
    <n v="1087940"/>
    <s v=""/>
  </r>
  <r>
    <s v="DQ-01900"/>
    <x v="286"/>
    <x v="0"/>
    <s v="OT0001"/>
    <x v="30"/>
    <x v="5"/>
    <s v="OT0001|"/>
    <n v="20"/>
    <m/>
    <x v="15"/>
    <s v="RS DQLab"/>
    <x v="1"/>
    <s v=""/>
    <s v=""/>
    <s v=""/>
    <n v="55000"/>
    <n v="1100000"/>
    <s v=""/>
  </r>
  <r>
    <s v="DQ-01901"/>
    <x v="286"/>
    <x v="0"/>
    <s v="OT0001"/>
    <x v="30"/>
    <x v="5"/>
    <s v="OT0001|"/>
    <n v="11"/>
    <m/>
    <x v="15"/>
    <s v="RS DQLab"/>
    <x v="1"/>
    <s v=""/>
    <s v=""/>
    <s v=""/>
    <n v="55000"/>
    <n v="605000"/>
    <s v=""/>
  </r>
  <r>
    <s v="DQ-01902"/>
    <x v="286"/>
    <x v="0"/>
    <s v="OB0006"/>
    <x v="8"/>
    <x v="1"/>
    <s v="OB0006|"/>
    <n v="45"/>
    <m/>
    <x v="15"/>
    <s v="RS DQLab"/>
    <x v="1"/>
    <s v=""/>
    <s v=""/>
    <s v=""/>
    <n v="72500"/>
    <n v="3262500"/>
    <s v=""/>
  </r>
  <r>
    <s v="DQ-01903"/>
    <x v="286"/>
    <x v="0"/>
    <s v="OH0004"/>
    <x v="23"/>
    <x v="3"/>
    <s v="OH0004|"/>
    <n v="160"/>
    <m/>
    <x v="15"/>
    <s v="RS DQLab"/>
    <x v="1"/>
    <s v=""/>
    <s v=""/>
    <s v=""/>
    <n v="7467"/>
    <n v="1194720"/>
    <s v=""/>
  </r>
  <r>
    <s v="DQ-01904"/>
    <x v="287"/>
    <x v="0"/>
    <s v="OH0003"/>
    <x v="22"/>
    <x v="3"/>
    <s v="OH0003|"/>
    <n v="50"/>
    <m/>
    <x v="15"/>
    <s v="RS DQLab"/>
    <x v="1"/>
    <s v=""/>
    <s v=""/>
    <s v=""/>
    <n v="5000"/>
    <n v="250000"/>
    <s v=""/>
  </r>
  <r>
    <s v="DQ-01905"/>
    <x v="287"/>
    <x v="0"/>
    <s v="OD0001"/>
    <x v="11"/>
    <x v="2"/>
    <s v="OD0001|"/>
    <n v="113"/>
    <m/>
    <x v="15"/>
    <s v="RS DQLab"/>
    <x v="1"/>
    <s v=""/>
    <s v=""/>
    <s v=""/>
    <n v="7500"/>
    <n v="847500"/>
    <s v=""/>
  </r>
  <r>
    <s v="DQ-01906"/>
    <x v="287"/>
    <x v="0"/>
    <s v="OH0001"/>
    <x v="20"/>
    <x v="3"/>
    <s v="OH0001|"/>
    <n v="616"/>
    <m/>
    <x v="15"/>
    <s v="RS DQLab"/>
    <x v="1"/>
    <s v=""/>
    <s v=""/>
    <s v=""/>
    <n v="100000"/>
    <n v="61600000"/>
    <s v=""/>
  </r>
  <r>
    <s v="DQ-01907"/>
    <x v="287"/>
    <x v="0"/>
    <s v="OA0004"/>
    <x v="2"/>
    <x v="0"/>
    <s v="OA0004|"/>
    <n v="131"/>
    <m/>
    <x v="15"/>
    <s v="RS DQLab"/>
    <x v="1"/>
    <s v=""/>
    <s v=""/>
    <s v=""/>
    <n v="10000"/>
    <n v="1310000"/>
    <s v=""/>
  </r>
  <r>
    <s v="DQ-01908"/>
    <x v="287"/>
    <x v="0"/>
    <s v="OH0006"/>
    <x v="25"/>
    <x v="3"/>
    <s v="OH0006|"/>
    <n v="87"/>
    <m/>
    <x v="15"/>
    <s v="RS DQLab"/>
    <x v="1"/>
    <s v=""/>
    <s v=""/>
    <s v=""/>
    <n v="143991"/>
    <n v="12527217"/>
    <s v=""/>
  </r>
  <r>
    <s v="DQ-01909"/>
    <x v="288"/>
    <x v="0"/>
    <s v="OH0005"/>
    <x v="24"/>
    <x v="3"/>
    <s v="OH0005|"/>
    <n v="28"/>
    <m/>
    <x v="15"/>
    <s v="RS DQLab"/>
    <x v="1"/>
    <s v=""/>
    <s v=""/>
    <s v=""/>
    <n v="108794"/>
    <n v="3046232"/>
    <s v=""/>
  </r>
  <r>
    <s v="DQ-01910"/>
    <x v="288"/>
    <x v="0"/>
    <s v="OD0009"/>
    <x v="17"/>
    <x v="2"/>
    <s v="OD0009|"/>
    <n v="16"/>
    <m/>
    <x v="15"/>
    <s v="RS DQLab"/>
    <x v="1"/>
    <s v=""/>
    <s v=""/>
    <s v=""/>
    <n v="1600"/>
    <n v="25600"/>
    <s v=""/>
  </r>
  <r>
    <s v="DQ-01911"/>
    <x v="288"/>
    <x v="0"/>
    <s v="OD0009"/>
    <x v="17"/>
    <x v="2"/>
    <s v="OD0009|"/>
    <n v="51"/>
    <m/>
    <x v="15"/>
    <s v="RS DQLab"/>
    <x v="1"/>
    <s v=""/>
    <s v=""/>
    <s v=""/>
    <n v="1600"/>
    <n v="81600"/>
    <s v=""/>
  </r>
  <r>
    <s v="DQ-01912"/>
    <x v="288"/>
    <x v="0"/>
    <s v="OT0001"/>
    <x v="30"/>
    <x v="5"/>
    <s v="OT0001|"/>
    <n v="29"/>
    <m/>
    <x v="15"/>
    <s v="RS DQLab"/>
    <x v="1"/>
    <s v=""/>
    <s v=""/>
    <s v=""/>
    <n v="55000"/>
    <n v="1595000"/>
    <s v=""/>
  </r>
  <r>
    <s v="DQ-01913"/>
    <x v="288"/>
    <x v="0"/>
    <s v="OD0007"/>
    <x v="15"/>
    <x v="2"/>
    <s v="OD0007|"/>
    <n v="90"/>
    <m/>
    <x v="15"/>
    <s v="RS DQLab"/>
    <x v="1"/>
    <s v=""/>
    <s v=""/>
    <s v=""/>
    <n v="16100"/>
    <n v="1449000"/>
    <s v=""/>
  </r>
  <r>
    <s v="DQ-01914"/>
    <x v="288"/>
    <x v="0"/>
    <s v="OB0006"/>
    <x v="8"/>
    <x v="1"/>
    <s v="OB0006|"/>
    <n v="19"/>
    <m/>
    <x v="15"/>
    <s v="RS DQLab"/>
    <x v="1"/>
    <s v=""/>
    <s v=""/>
    <s v=""/>
    <n v="72500"/>
    <n v="1377500"/>
    <s v=""/>
  </r>
  <r>
    <s v="DQ-01915"/>
    <x v="289"/>
    <x v="0"/>
    <s v="OD0008"/>
    <x v="16"/>
    <x v="2"/>
    <s v="OD0008|"/>
    <n v="17"/>
    <m/>
    <x v="15"/>
    <s v="RS DQLab"/>
    <x v="1"/>
    <s v=""/>
    <s v=""/>
    <s v=""/>
    <n v="50788"/>
    <n v="863396"/>
    <s v=""/>
  </r>
  <r>
    <s v="DQ-01916"/>
    <x v="289"/>
    <x v="0"/>
    <s v="OD0001"/>
    <x v="11"/>
    <x v="2"/>
    <s v="OD0001|"/>
    <n v="33"/>
    <m/>
    <x v="15"/>
    <s v="RS DQLab"/>
    <x v="1"/>
    <s v=""/>
    <s v=""/>
    <s v=""/>
    <n v="7500"/>
    <n v="247500"/>
    <s v=""/>
  </r>
  <r>
    <s v="DQ-01917"/>
    <x v="289"/>
    <x v="0"/>
    <s v="OD0001"/>
    <x v="11"/>
    <x v="2"/>
    <s v="OD0001|"/>
    <n v="45"/>
    <m/>
    <x v="15"/>
    <s v="RS DQLab"/>
    <x v="1"/>
    <s v=""/>
    <s v=""/>
    <s v=""/>
    <n v="7500"/>
    <n v="337500"/>
    <s v=""/>
  </r>
  <r>
    <s v="DQ-01918"/>
    <x v="290"/>
    <x v="0"/>
    <s v="OK0001"/>
    <x v="27"/>
    <x v="4"/>
    <s v="OK0001|"/>
    <n v="12"/>
    <m/>
    <x v="15"/>
    <s v="RS DQLab"/>
    <x v="1"/>
    <s v=""/>
    <s v=""/>
    <s v=""/>
    <n v="6222"/>
    <n v="74664"/>
    <s v=""/>
  </r>
  <r>
    <s v="DQ-01919"/>
    <x v="290"/>
    <x v="0"/>
    <s v="OD0009"/>
    <x v="17"/>
    <x v="2"/>
    <s v="OD0009|"/>
    <n v="38"/>
    <m/>
    <x v="15"/>
    <s v="RS DQLab"/>
    <x v="1"/>
    <s v=""/>
    <s v=""/>
    <s v=""/>
    <n v="1600"/>
    <n v="60800"/>
    <s v=""/>
  </r>
  <r>
    <s v="DQ-01920"/>
    <x v="290"/>
    <x v="0"/>
    <s v="OA0004"/>
    <x v="2"/>
    <x v="0"/>
    <s v="OA0004|"/>
    <n v="2"/>
    <m/>
    <x v="15"/>
    <s v="RS DQLab"/>
    <x v="1"/>
    <s v=""/>
    <s v=""/>
    <s v=""/>
    <n v="10000"/>
    <n v="20000"/>
    <s v=""/>
  </r>
  <r>
    <s v="DQ-01921"/>
    <x v="291"/>
    <x v="0"/>
    <s v="OD0008"/>
    <x v="16"/>
    <x v="2"/>
    <s v="OD0008|"/>
    <n v="2"/>
    <m/>
    <x v="15"/>
    <s v="RS DQLab"/>
    <x v="1"/>
    <s v=""/>
    <s v=""/>
    <s v=""/>
    <n v="50788"/>
    <n v="101576"/>
    <s v=""/>
  </r>
  <r>
    <s v="DQ-01922"/>
    <x v="291"/>
    <x v="0"/>
    <s v="OH0003"/>
    <x v="22"/>
    <x v="3"/>
    <s v="OH0003|"/>
    <n v="8"/>
    <m/>
    <x v="15"/>
    <s v="RS DQLab"/>
    <x v="1"/>
    <s v=""/>
    <s v=""/>
    <s v=""/>
    <n v="5000"/>
    <n v="40000"/>
    <s v=""/>
  </r>
  <r>
    <s v="DQ-01923"/>
    <x v="292"/>
    <x v="0"/>
    <s v="OD0008"/>
    <x v="16"/>
    <x v="2"/>
    <s v="OD0008|"/>
    <n v="83"/>
    <m/>
    <x v="15"/>
    <s v="RS DQLab"/>
    <x v="1"/>
    <s v=""/>
    <s v=""/>
    <s v=""/>
    <n v="50788"/>
    <n v="4215404"/>
    <s v=""/>
  </r>
  <r>
    <s v="DQ-01924"/>
    <x v="292"/>
    <x v="0"/>
    <s v="OD0008"/>
    <x v="16"/>
    <x v="2"/>
    <s v="OD0008|"/>
    <n v="32"/>
    <m/>
    <x v="15"/>
    <s v="RS DQLab"/>
    <x v="1"/>
    <s v=""/>
    <s v=""/>
    <s v=""/>
    <n v="50788"/>
    <n v="1625216"/>
    <s v=""/>
  </r>
  <r>
    <s v="DQ-01925"/>
    <x v="292"/>
    <x v="0"/>
    <s v="OA0005"/>
    <x v="3"/>
    <x v="0"/>
    <s v="OA0005|"/>
    <n v="49"/>
    <m/>
    <x v="15"/>
    <s v="RS DQLab"/>
    <x v="1"/>
    <s v=""/>
    <s v=""/>
    <s v=""/>
    <n v="16950"/>
    <n v="830550"/>
    <s v=""/>
  </r>
  <r>
    <s v="DQ-01926"/>
    <x v="292"/>
    <x v="0"/>
    <s v="OT0001"/>
    <x v="30"/>
    <x v="5"/>
    <s v="OT0001|"/>
    <n v="51"/>
    <m/>
    <x v="15"/>
    <s v="RS DQLab"/>
    <x v="1"/>
    <s v=""/>
    <s v=""/>
    <s v=""/>
    <n v="55000"/>
    <n v="2805000"/>
    <s v=""/>
  </r>
  <r>
    <s v="DQ-01927"/>
    <x v="292"/>
    <x v="0"/>
    <s v="OD0007"/>
    <x v="15"/>
    <x v="2"/>
    <s v="OD0007|"/>
    <n v="22"/>
    <m/>
    <x v="15"/>
    <s v="RS DQLab"/>
    <x v="1"/>
    <s v=""/>
    <s v=""/>
    <s v=""/>
    <n v="16100"/>
    <n v="354200"/>
    <s v=""/>
  </r>
  <r>
    <s v="DQ-01928"/>
    <x v="292"/>
    <x v="0"/>
    <s v="OB0006"/>
    <x v="8"/>
    <x v="1"/>
    <s v="OB0006|"/>
    <n v="81"/>
    <m/>
    <x v="15"/>
    <s v="RS DQLab"/>
    <x v="1"/>
    <s v=""/>
    <s v=""/>
    <s v=""/>
    <n v="72500"/>
    <n v="5872500"/>
    <s v=""/>
  </r>
  <r>
    <s v="DQ-01929"/>
    <x v="292"/>
    <x v="0"/>
    <s v="OD0011"/>
    <x v="19"/>
    <x v="2"/>
    <s v="OD0011|"/>
    <n v="4"/>
    <m/>
    <x v="15"/>
    <s v="RS DQLab"/>
    <x v="1"/>
    <s v=""/>
    <s v=""/>
    <s v=""/>
    <n v="2560"/>
    <n v="10240"/>
    <s v=""/>
  </r>
  <r>
    <s v="DQ-01930"/>
    <x v="292"/>
    <x v="0"/>
    <s v="OD0001"/>
    <x v="11"/>
    <x v="2"/>
    <s v="OD0001|"/>
    <n v="34"/>
    <m/>
    <x v="15"/>
    <s v="RS DQLab"/>
    <x v="1"/>
    <s v=""/>
    <s v=""/>
    <s v=""/>
    <n v="7500"/>
    <n v="255000"/>
    <s v=""/>
  </r>
  <r>
    <s v="DQ-01931"/>
    <x v="292"/>
    <x v="0"/>
    <s v="OB0007"/>
    <x v="9"/>
    <x v="1"/>
    <s v="OB0007|"/>
    <n v="189"/>
    <m/>
    <x v="15"/>
    <s v="RS DQLab"/>
    <x v="1"/>
    <s v=""/>
    <s v=""/>
    <s v=""/>
    <n v="16155"/>
    <n v="3053295"/>
    <s v=""/>
  </r>
  <r>
    <s v="DQ-01932"/>
    <x v="293"/>
    <x v="0"/>
    <s v="OB0002"/>
    <x v="6"/>
    <x v="1"/>
    <s v="OB0002|"/>
    <n v="38"/>
    <m/>
    <x v="15"/>
    <s v="RS DQLab"/>
    <x v="1"/>
    <s v=""/>
    <s v=""/>
    <s v=""/>
    <n v="2886"/>
    <n v="109668"/>
    <s v=""/>
  </r>
  <r>
    <s v="DQ-01933"/>
    <x v="293"/>
    <x v="0"/>
    <s v="OD0009"/>
    <x v="17"/>
    <x v="2"/>
    <s v="OD0009|"/>
    <n v="52"/>
    <m/>
    <x v="15"/>
    <s v="RS DQLab"/>
    <x v="1"/>
    <s v=""/>
    <s v=""/>
    <s v=""/>
    <n v="1600"/>
    <n v="83200"/>
    <s v=""/>
  </r>
  <r>
    <s v="DQ-01934"/>
    <x v="293"/>
    <x v="0"/>
    <s v="OH0003"/>
    <x v="22"/>
    <x v="3"/>
    <s v="OH0003|"/>
    <n v="27"/>
    <m/>
    <x v="15"/>
    <s v="RS DQLab"/>
    <x v="1"/>
    <s v=""/>
    <s v=""/>
    <s v=""/>
    <n v="5000"/>
    <n v="135000"/>
    <s v=""/>
  </r>
  <r>
    <s v="DQ-01935"/>
    <x v="293"/>
    <x v="0"/>
    <s v="OK0002"/>
    <x v="28"/>
    <x v="4"/>
    <s v="OK0002|"/>
    <n v="6"/>
    <m/>
    <x v="15"/>
    <s v="RS DQLab"/>
    <x v="1"/>
    <s v=""/>
    <s v=""/>
    <s v=""/>
    <n v="42800"/>
    <n v="256800"/>
    <s v=""/>
  </r>
  <r>
    <s v="DQ-01936"/>
    <x v="293"/>
    <x v="0"/>
    <s v="OB0007"/>
    <x v="9"/>
    <x v="1"/>
    <s v="OB0007|"/>
    <n v="92"/>
    <m/>
    <x v="15"/>
    <s v="RS DQLab"/>
    <x v="1"/>
    <s v=""/>
    <s v=""/>
    <s v=""/>
    <n v="16155"/>
    <n v="1486260"/>
    <s v=""/>
  </r>
  <r>
    <s v="DQ-01937"/>
    <x v="293"/>
    <x v="0"/>
    <s v="OB0007"/>
    <x v="9"/>
    <x v="1"/>
    <s v="OB0007|"/>
    <n v="91"/>
    <m/>
    <x v="15"/>
    <s v="RS DQLab"/>
    <x v="1"/>
    <s v=""/>
    <s v=""/>
    <s v=""/>
    <n v="16155"/>
    <n v="1470105"/>
    <s v=""/>
  </r>
  <r>
    <s v="DQ-01938"/>
    <x v="293"/>
    <x v="0"/>
    <s v="OA0003"/>
    <x v="1"/>
    <x v="0"/>
    <s v="OA0003|"/>
    <n v="49"/>
    <m/>
    <x v="15"/>
    <s v="RS DQLab"/>
    <x v="1"/>
    <s v=""/>
    <s v=""/>
    <s v=""/>
    <n v="33000"/>
    <n v="1617000"/>
    <s v=""/>
  </r>
  <r>
    <s v="DQ-01939"/>
    <x v="294"/>
    <x v="0"/>
    <s v="OD0008"/>
    <x v="16"/>
    <x v="2"/>
    <s v="OD0008|"/>
    <n v="31"/>
    <m/>
    <x v="15"/>
    <s v="RS DQLab"/>
    <x v="1"/>
    <s v=""/>
    <s v=""/>
    <s v=""/>
    <n v="50788"/>
    <n v="1574428"/>
    <s v=""/>
  </r>
  <r>
    <s v="DQ-01940"/>
    <x v="294"/>
    <x v="0"/>
    <s v="OH0005"/>
    <x v="24"/>
    <x v="3"/>
    <s v="OH0005|"/>
    <n v="28"/>
    <m/>
    <x v="15"/>
    <s v="RS DQLab"/>
    <x v="1"/>
    <s v=""/>
    <s v=""/>
    <s v=""/>
    <n v="108794"/>
    <n v="3046232"/>
    <s v=""/>
  </r>
  <r>
    <s v="DQ-01941"/>
    <x v="294"/>
    <x v="0"/>
    <s v="OH0005"/>
    <x v="24"/>
    <x v="3"/>
    <s v="OH0005|"/>
    <n v="16"/>
    <m/>
    <x v="15"/>
    <s v="RS DQLab"/>
    <x v="1"/>
    <s v=""/>
    <s v=""/>
    <s v=""/>
    <n v="108794"/>
    <n v="1740704"/>
    <s v=""/>
  </r>
  <r>
    <s v="DQ-01942"/>
    <x v="294"/>
    <x v="0"/>
    <s v="OH0005"/>
    <x v="24"/>
    <x v="3"/>
    <s v="OH0005|"/>
    <n v="52"/>
    <m/>
    <x v="15"/>
    <s v="RS DQLab"/>
    <x v="1"/>
    <s v=""/>
    <s v=""/>
    <s v=""/>
    <n v="108794"/>
    <n v="5657288"/>
    <s v=""/>
  </r>
  <r>
    <s v="DQ-01943"/>
    <x v="294"/>
    <x v="0"/>
    <s v="OD0009"/>
    <x v="17"/>
    <x v="2"/>
    <s v="OD0009|"/>
    <n v="2"/>
    <m/>
    <x v="15"/>
    <s v="RS DQLab"/>
    <x v="1"/>
    <s v=""/>
    <s v=""/>
    <s v=""/>
    <n v="1600"/>
    <n v="3200"/>
    <s v=""/>
  </r>
  <r>
    <s v="DQ-01944"/>
    <x v="294"/>
    <x v="0"/>
    <s v="OH0003"/>
    <x v="22"/>
    <x v="3"/>
    <s v="OH0003|"/>
    <n v="39"/>
    <m/>
    <x v="15"/>
    <s v="RS DQLab"/>
    <x v="1"/>
    <s v=""/>
    <s v=""/>
    <s v=""/>
    <n v="5000"/>
    <n v="195000"/>
    <s v=""/>
  </r>
  <r>
    <s v="DQ-01945"/>
    <x v="294"/>
    <x v="0"/>
    <s v="OD0006"/>
    <x v="14"/>
    <x v="2"/>
    <s v="OD0006|"/>
    <n v="10"/>
    <m/>
    <x v="15"/>
    <s v="RS DQLab"/>
    <x v="1"/>
    <s v=""/>
    <s v=""/>
    <s v=""/>
    <n v="25000"/>
    <n v="250000"/>
    <s v=""/>
  </r>
  <r>
    <s v="DQ-01946"/>
    <x v="294"/>
    <x v="0"/>
    <s v="OD0006"/>
    <x v="14"/>
    <x v="2"/>
    <s v="OD0006|"/>
    <n v="3"/>
    <m/>
    <x v="15"/>
    <s v="RS DQLab"/>
    <x v="1"/>
    <s v=""/>
    <s v=""/>
    <s v=""/>
    <n v="25000"/>
    <n v="75000"/>
    <s v=""/>
  </r>
  <r>
    <s v="DQ-01947"/>
    <x v="294"/>
    <x v="0"/>
    <s v="OD0005"/>
    <x v="13"/>
    <x v="2"/>
    <s v="OD0005|"/>
    <n v="3"/>
    <m/>
    <x v="15"/>
    <s v="RS DQLab"/>
    <x v="1"/>
    <s v=""/>
    <s v=""/>
    <s v=""/>
    <n v="25000"/>
    <n v="75000"/>
    <s v=""/>
  </r>
  <r>
    <s v="DQ-01948"/>
    <x v="295"/>
    <x v="0"/>
    <s v="OB0002"/>
    <x v="6"/>
    <x v="1"/>
    <s v="OB0002|"/>
    <n v="20"/>
    <m/>
    <x v="15"/>
    <s v="RS DQLab"/>
    <x v="1"/>
    <s v=""/>
    <s v=""/>
    <s v=""/>
    <n v="2886"/>
    <n v="57720"/>
    <s v=""/>
  </r>
  <r>
    <s v="DQ-01949"/>
    <x v="295"/>
    <x v="0"/>
    <s v="OH0005"/>
    <x v="24"/>
    <x v="3"/>
    <s v="OH0005|"/>
    <n v="44"/>
    <m/>
    <x v="15"/>
    <s v="RS DQLab"/>
    <x v="1"/>
    <s v=""/>
    <s v=""/>
    <s v=""/>
    <n v="108794"/>
    <n v="4786936"/>
    <s v=""/>
  </r>
  <r>
    <s v="DQ-01950"/>
    <x v="295"/>
    <x v="0"/>
    <s v="OD0011"/>
    <x v="19"/>
    <x v="2"/>
    <s v="OD0011|"/>
    <n v="14"/>
    <m/>
    <x v="15"/>
    <s v="RS DQLab"/>
    <x v="1"/>
    <s v=""/>
    <s v=""/>
    <s v=""/>
    <n v="2560"/>
    <n v="35840"/>
    <s v=""/>
  </r>
  <r>
    <s v="DQ-01951"/>
    <x v="295"/>
    <x v="0"/>
    <s v="OD0001"/>
    <x v="11"/>
    <x v="2"/>
    <s v="OD0001|"/>
    <n v="0"/>
    <m/>
    <x v="15"/>
    <s v="RS DQLab"/>
    <x v="1"/>
    <s v=""/>
    <s v=""/>
    <s v=""/>
    <n v="7500"/>
    <n v="0"/>
    <s v=""/>
  </r>
  <r>
    <s v="DQ-01952"/>
    <x v="296"/>
    <x v="0"/>
    <s v="OB0002"/>
    <x v="6"/>
    <x v="1"/>
    <s v="OB0002|"/>
    <n v="27"/>
    <m/>
    <x v="15"/>
    <s v="RS DQLab"/>
    <x v="1"/>
    <s v=""/>
    <s v=""/>
    <s v=""/>
    <n v="2886"/>
    <n v="77922"/>
    <s v=""/>
  </r>
  <r>
    <s v="DQ-01953"/>
    <x v="296"/>
    <x v="0"/>
    <s v="OA0005"/>
    <x v="3"/>
    <x v="0"/>
    <s v="OA0005|"/>
    <n v="44"/>
    <m/>
    <x v="15"/>
    <s v="RS DQLab"/>
    <x v="1"/>
    <s v=""/>
    <s v=""/>
    <s v=""/>
    <n v="16950"/>
    <n v="745800"/>
    <s v=""/>
  </r>
  <r>
    <s v="DQ-01954"/>
    <x v="296"/>
    <x v="0"/>
    <s v="OD0009"/>
    <x v="17"/>
    <x v="2"/>
    <s v="OD0009|"/>
    <n v="38"/>
    <m/>
    <x v="15"/>
    <s v="RS DQLab"/>
    <x v="1"/>
    <s v=""/>
    <s v=""/>
    <s v=""/>
    <n v="1600"/>
    <n v="60800"/>
    <s v=""/>
  </r>
  <r>
    <s v="DQ-01955"/>
    <x v="296"/>
    <x v="0"/>
    <s v="OD0009"/>
    <x v="17"/>
    <x v="2"/>
    <s v="OD0009|"/>
    <n v="3"/>
    <m/>
    <x v="15"/>
    <s v="RS DQLab"/>
    <x v="1"/>
    <s v=""/>
    <s v=""/>
    <s v=""/>
    <n v="1600"/>
    <n v="4800"/>
    <s v=""/>
  </r>
  <r>
    <s v="DQ-01956"/>
    <x v="296"/>
    <x v="0"/>
    <s v="OD0009"/>
    <x v="17"/>
    <x v="2"/>
    <s v="OD0009|"/>
    <n v="2"/>
    <m/>
    <x v="15"/>
    <s v="RS DQLab"/>
    <x v="1"/>
    <s v=""/>
    <s v=""/>
    <s v=""/>
    <n v="1600"/>
    <n v="3200"/>
    <s v=""/>
  </r>
  <r>
    <s v="DQ-01957"/>
    <x v="296"/>
    <x v="0"/>
    <s v="OA0006"/>
    <x v="4"/>
    <x v="0"/>
    <s v="OA0006|"/>
    <n v="8"/>
    <m/>
    <x v="15"/>
    <s v="RS DQLab"/>
    <x v="1"/>
    <s v=""/>
    <s v=""/>
    <s v=""/>
    <n v="25322"/>
    <n v="202576"/>
    <s v=""/>
  </r>
  <r>
    <s v="DQ-01958"/>
    <x v="297"/>
    <x v="0"/>
    <s v="OD0008"/>
    <x v="16"/>
    <x v="2"/>
    <s v="OD0008|"/>
    <n v="60"/>
    <m/>
    <x v="15"/>
    <s v="RS DQLab"/>
    <x v="1"/>
    <s v=""/>
    <s v=""/>
    <s v=""/>
    <n v="50788"/>
    <n v="3047280"/>
    <s v=""/>
  </r>
  <r>
    <s v="DQ-01959"/>
    <x v="297"/>
    <x v="0"/>
    <s v="OD0001"/>
    <x v="11"/>
    <x v="2"/>
    <s v="OD0001|"/>
    <n v="23"/>
    <m/>
    <x v="15"/>
    <s v="RS DQLab"/>
    <x v="1"/>
    <s v=""/>
    <s v=""/>
    <s v=""/>
    <n v="7500"/>
    <n v="172500"/>
    <s v=""/>
  </r>
  <r>
    <s v="DQ-01960"/>
    <x v="298"/>
    <x v="0"/>
    <s v="OD0008"/>
    <x v="16"/>
    <x v="2"/>
    <s v="OD0008|"/>
    <n v="24"/>
    <m/>
    <x v="15"/>
    <s v="RS DQLab"/>
    <x v="1"/>
    <s v=""/>
    <s v=""/>
    <s v=""/>
    <n v="50788"/>
    <n v="1218912"/>
    <s v=""/>
  </r>
  <r>
    <s v="DQ-01961"/>
    <x v="298"/>
    <x v="0"/>
    <s v="OH0003"/>
    <x v="22"/>
    <x v="3"/>
    <s v="OH0003|"/>
    <n v="46"/>
    <m/>
    <x v="15"/>
    <s v="RS DQLab"/>
    <x v="1"/>
    <s v=""/>
    <s v=""/>
    <s v=""/>
    <n v="5000"/>
    <n v="230000"/>
    <s v=""/>
  </r>
  <r>
    <s v="DQ-01962"/>
    <x v="298"/>
    <x v="0"/>
    <s v="OA0001"/>
    <x v="0"/>
    <x v="0"/>
    <s v="OA0001|"/>
    <n v="18"/>
    <m/>
    <x v="15"/>
    <s v="RS DQLab"/>
    <x v="1"/>
    <s v=""/>
    <s v=""/>
    <s v=""/>
    <n v="18611"/>
    <n v="334998"/>
    <s v=""/>
  </r>
  <r>
    <s v="DQ-01963"/>
    <x v="298"/>
    <x v="0"/>
    <s v="OA0001"/>
    <x v="0"/>
    <x v="0"/>
    <s v="OA0001|"/>
    <n v="6"/>
    <m/>
    <x v="15"/>
    <s v="RS DQLab"/>
    <x v="1"/>
    <s v=""/>
    <s v=""/>
    <s v=""/>
    <n v="18611"/>
    <n v="111666"/>
    <s v=""/>
  </r>
  <r>
    <s v="DQ-01964"/>
    <x v="299"/>
    <x v="0"/>
    <s v="OD0009"/>
    <x v="17"/>
    <x v="2"/>
    <s v="OD0009|"/>
    <n v="7"/>
    <m/>
    <x v="15"/>
    <s v="RS DQLab"/>
    <x v="1"/>
    <s v=""/>
    <s v=""/>
    <s v=""/>
    <n v="1600"/>
    <n v="11200"/>
    <s v=""/>
  </r>
  <r>
    <s v="DQ-01965"/>
    <x v="299"/>
    <x v="0"/>
    <s v="OB0006"/>
    <x v="8"/>
    <x v="1"/>
    <s v="OB0006|"/>
    <n v="81"/>
    <m/>
    <x v="15"/>
    <s v="RS DQLab"/>
    <x v="1"/>
    <s v=""/>
    <s v=""/>
    <s v=""/>
    <n v="72500"/>
    <n v="5872500"/>
    <s v=""/>
  </r>
  <r>
    <s v="DQ-01966"/>
    <x v="299"/>
    <x v="0"/>
    <s v="OK0002"/>
    <x v="28"/>
    <x v="4"/>
    <s v="OK0002|"/>
    <n v="21"/>
    <m/>
    <x v="15"/>
    <s v="RS DQLab"/>
    <x v="1"/>
    <s v=""/>
    <s v=""/>
    <s v=""/>
    <n v="42800"/>
    <n v="898800"/>
    <s v=""/>
  </r>
  <r>
    <s v="DQ-01967"/>
    <x v="300"/>
    <x v="0"/>
    <s v="OD0001"/>
    <x v="11"/>
    <x v="2"/>
    <s v="OD0001|"/>
    <n v="62"/>
    <m/>
    <x v="15"/>
    <s v="RS DQLab"/>
    <x v="1"/>
    <s v=""/>
    <s v=""/>
    <s v=""/>
    <n v="7500"/>
    <n v="465000"/>
    <s v=""/>
  </r>
  <r>
    <s v="DQ-01968"/>
    <x v="300"/>
    <x v="0"/>
    <s v="OK0002"/>
    <x v="28"/>
    <x v="4"/>
    <s v="OK0002|"/>
    <n v="33"/>
    <m/>
    <x v="15"/>
    <s v="RS DQLab"/>
    <x v="1"/>
    <s v=""/>
    <s v=""/>
    <s v=""/>
    <n v="42800"/>
    <n v="1412400"/>
    <s v=""/>
  </r>
  <r>
    <s v="DQ-01969"/>
    <x v="301"/>
    <x v="0"/>
    <s v="OB0002"/>
    <x v="6"/>
    <x v="1"/>
    <s v="OB0002|"/>
    <n v="33"/>
    <m/>
    <x v="15"/>
    <s v="RS DQLab"/>
    <x v="1"/>
    <s v=""/>
    <s v=""/>
    <s v=""/>
    <n v="2886"/>
    <n v="95238"/>
    <s v=""/>
  </r>
  <r>
    <s v="DQ-01970"/>
    <x v="301"/>
    <x v="0"/>
    <s v="OH0005"/>
    <x v="24"/>
    <x v="3"/>
    <s v="OH0005|"/>
    <n v="4"/>
    <m/>
    <x v="15"/>
    <s v="RS DQLab"/>
    <x v="1"/>
    <s v=""/>
    <s v=""/>
    <s v=""/>
    <n v="108794"/>
    <n v="435176"/>
    <s v=""/>
  </r>
  <r>
    <s v="DQ-01971"/>
    <x v="301"/>
    <x v="0"/>
    <s v="OH0001"/>
    <x v="20"/>
    <x v="3"/>
    <s v="OH0001|"/>
    <n v="152"/>
    <m/>
    <x v="15"/>
    <s v="RS DQLab"/>
    <x v="1"/>
    <s v=""/>
    <s v=""/>
    <s v=""/>
    <n v="100000"/>
    <n v="15200000"/>
    <s v=""/>
  </r>
  <r>
    <s v="DQ-01972"/>
    <x v="302"/>
    <x v="0"/>
    <s v="OB0005"/>
    <x v="33"/>
    <x v="1"/>
    <s v="OB0005|"/>
    <n v="38"/>
    <m/>
    <x v="15"/>
    <s v="RS DQLab"/>
    <x v="1"/>
    <s v=""/>
    <s v=""/>
    <s v=""/>
    <n v="23461"/>
    <n v="891518"/>
    <s v=""/>
  </r>
  <r>
    <s v="DQ-01973"/>
    <x v="302"/>
    <x v="0"/>
    <s v="OA0005"/>
    <x v="3"/>
    <x v="0"/>
    <s v="OA0005|"/>
    <n v="23"/>
    <m/>
    <x v="15"/>
    <s v="RS DQLab"/>
    <x v="1"/>
    <s v=""/>
    <s v=""/>
    <s v=""/>
    <n v="16950"/>
    <n v="389850"/>
    <s v=""/>
  </r>
  <r>
    <s v="DQ-01974"/>
    <x v="303"/>
    <x v="0"/>
    <s v="OA0005"/>
    <x v="3"/>
    <x v="0"/>
    <s v="OA0005|"/>
    <n v="7"/>
    <m/>
    <x v="15"/>
    <s v="RS DQLab"/>
    <x v="1"/>
    <s v=""/>
    <s v=""/>
    <s v=""/>
    <n v="16950"/>
    <n v="118650"/>
    <s v=""/>
  </r>
  <r>
    <s v="DQ-01975"/>
    <x v="303"/>
    <x v="0"/>
    <s v="OH0005"/>
    <x v="24"/>
    <x v="3"/>
    <s v="OH0005|"/>
    <n v="2"/>
    <m/>
    <x v="15"/>
    <s v="RS DQLab"/>
    <x v="1"/>
    <s v=""/>
    <s v=""/>
    <s v=""/>
    <n v="108794"/>
    <n v="217588"/>
    <s v=""/>
  </r>
  <r>
    <s v="DQ-01976"/>
    <x v="303"/>
    <x v="0"/>
    <s v="OH0003"/>
    <x v="22"/>
    <x v="3"/>
    <s v="OH0003|"/>
    <n v="6"/>
    <m/>
    <x v="15"/>
    <s v="RS DQLab"/>
    <x v="1"/>
    <s v=""/>
    <s v=""/>
    <s v=""/>
    <n v="5000"/>
    <n v="30000"/>
    <s v=""/>
  </r>
  <r>
    <s v="DQ-01977"/>
    <x v="303"/>
    <x v="0"/>
    <s v="OH0003"/>
    <x v="22"/>
    <x v="3"/>
    <s v="OH0003|"/>
    <n v="41"/>
    <m/>
    <x v="15"/>
    <s v="RS DQLab"/>
    <x v="1"/>
    <s v=""/>
    <s v=""/>
    <s v=""/>
    <n v="5000"/>
    <n v="205000"/>
    <s v=""/>
  </r>
  <r>
    <s v="DQ-01978"/>
    <x v="303"/>
    <x v="0"/>
    <s v="OA0006"/>
    <x v="4"/>
    <x v="0"/>
    <s v="OA0006|"/>
    <n v="74"/>
    <m/>
    <x v="15"/>
    <s v="RS DQLab"/>
    <x v="1"/>
    <s v=""/>
    <s v=""/>
    <s v=""/>
    <n v="25322"/>
    <n v="1873828"/>
    <s v=""/>
  </r>
  <r>
    <s v="DQ-01979"/>
    <x v="303"/>
    <x v="0"/>
    <s v="OA0006"/>
    <x v="4"/>
    <x v="0"/>
    <s v="OA0006|"/>
    <n v="99"/>
    <m/>
    <x v="15"/>
    <s v="RS DQLab"/>
    <x v="1"/>
    <s v=""/>
    <s v=""/>
    <s v=""/>
    <n v="25322"/>
    <n v="2506878"/>
    <s v=""/>
  </r>
  <r>
    <s v="DQ-01980"/>
    <x v="303"/>
    <x v="0"/>
    <s v="OA0006"/>
    <x v="4"/>
    <x v="0"/>
    <s v="OA0006|"/>
    <n v="82"/>
    <m/>
    <x v="15"/>
    <s v="RS DQLab"/>
    <x v="1"/>
    <s v=""/>
    <s v=""/>
    <s v=""/>
    <n v="25322"/>
    <n v="2076404"/>
    <s v=""/>
  </r>
  <r>
    <s v="DQ-01981"/>
    <x v="303"/>
    <x v="0"/>
    <s v="OA0003"/>
    <x v="1"/>
    <x v="0"/>
    <s v="OA0003|"/>
    <n v="16"/>
    <m/>
    <x v="15"/>
    <s v="RS DQLab"/>
    <x v="1"/>
    <s v=""/>
    <s v=""/>
    <s v=""/>
    <n v="33000"/>
    <n v="528000"/>
    <s v=""/>
  </r>
  <r>
    <s v="DQ-01982"/>
    <x v="303"/>
    <x v="0"/>
    <s v="OB0004"/>
    <x v="7"/>
    <x v="1"/>
    <s v="OB0004|"/>
    <n v="63"/>
    <m/>
    <x v="15"/>
    <s v="RS DQLab"/>
    <x v="1"/>
    <s v=""/>
    <s v=""/>
    <s v=""/>
    <n v="23869"/>
    <n v="1503747"/>
    <s v=""/>
  </r>
  <r>
    <s v="DQ-01983"/>
    <x v="303"/>
    <x v="0"/>
    <s v="OH0004"/>
    <x v="23"/>
    <x v="3"/>
    <s v="OH0004|"/>
    <n v="3"/>
    <m/>
    <x v="15"/>
    <s v="RS DQLab"/>
    <x v="1"/>
    <s v=""/>
    <s v=""/>
    <s v=""/>
    <n v="7467"/>
    <n v="22401"/>
    <s v=""/>
  </r>
  <r>
    <s v="DQ-01984"/>
    <x v="303"/>
    <x v="0"/>
    <s v="OD0005"/>
    <x v="13"/>
    <x v="2"/>
    <s v="OD0005|"/>
    <n v="7"/>
    <m/>
    <x v="15"/>
    <s v="RS DQLab"/>
    <x v="1"/>
    <s v=""/>
    <s v=""/>
    <s v=""/>
    <n v="25000"/>
    <n v="175000"/>
    <s v=""/>
  </r>
  <r>
    <s v="DQ-01985"/>
    <x v="303"/>
    <x v="0"/>
    <s v="OD0010"/>
    <x v="18"/>
    <x v="2"/>
    <s v="OD0010|"/>
    <n v="6"/>
    <m/>
    <x v="15"/>
    <s v="RS DQLab"/>
    <x v="1"/>
    <s v=""/>
    <s v=""/>
    <s v=""/>
    <n v="45450"/>
    <n v="272700"/>
    <s v=""/>
  </r>
  <r>
    <s v="DQ-01986"/>
    <x v="304"/>
    <x v="0"/>
    <s v="OA0005"/>
    <x v="3"/>
    <x v="0"/>
    <s v="OA0005|"/>
    <n v="25"/>
    <m/>
    <x v="15"/>
    <s v="RS DQLab"/>
    <x v="1"/>
    <s v=""/>
    <s v=""/>
    <s v=""/>
    <n v="16950"/>
    <n v="423750"/>
    <s v=""/>
  </r>
  <r>
    <s v="DQ-01987"/>
    <x v="304"/>
    <x v="0"/>
    <s v="OT0001"/>
    <x v="30"/>
    <x v="5"/>
    <s v="OT0001|"/>
    <n v="8"/>
    <m/>
    <x v="15"/>
    <s v="RS DQLab"/>
    <x v="1"/>
    <s v=""/>
    <s v=""/>
    <s v=""/>
    <n v="55000"/>
    <n v="440000"/>
    <s v=""/>
  </r>
  <r>
    <s v="DQ-01988"/>
    <x v="304"/>
    <x v="0"/>
    <s v="OH0003"/>
    <x v="22"/>
    <x v="3"/>
    <s v="OH0003|"/>
    <n v="18"/>
    <m/>
    <x v="15"/>
    <s v="RS DQLab"/>
    <x v="1"/>
    <s v=""/>
    <s v=""/>
    <s v=""/>
    <n v="5000"/>
    <n v="90000"/>
    <s v=""/>
  </r>
  <r>
    <s v="DQ-01989"/>
    <x v="304"/>
    <x v="0"/>
    <s v="OH0003"/>
    <x v="22"/>
    <x v="3"/>
    <s v="OH0003|"/>
    <n v="44"/>
    <m/>
    <x v="15"/>
    <s v="RS DQLab"/>
    <x v="1"/>
    <s v=""/>
    <s v=""/>
    <s v=""/>
    <n v="5000"/>
    <n v="220000"/>
    <s v=""/>
  </r>
  <r>
    <s v="DQ-01990"/>
    <x v="304"/>
    <x v="0"/>
    <s v="OA0006"/>
    <x v="4"/>
    <x v="0"/>
    <s v="OA0006|"/>
    <n v="15"/>
    <m/>
    <x v="15"/>
    <s v="RS DQLab"/>
    <x v="1"/>
    <s v=""/>
    <s v=""/>
    <s v=""/>
    <n v="25322"/>
    <n v="379830"/>
    <s v=""/>
  </r>
  <r>
    <s v="DQ-01991"/>
    <x v="304"/>
    <x v="0"/>
    <s v="OD0001"/>
    <x v="11"/>
    <x v="2"/>
    <s v="OD0001|"/>
    <n v="32"/>
    <m/>
    <x v="15"/>
    <s v="RS DQLab"/>
    <x v="1"/>
    <s v=""/>
    <s v=""/>
    <s v=""/>
    <n v="7500"/>
    <n v="240000"/>
    <s v=""/>
  </r>
  <r>
    <s v="DQ-01992"/>
    <x v="304"/>
    <x v="0"/>
    <s v="OD0001"/>
    <x v="11"/>
    <x v="2"/>
    <s v="OD0001|"/>
    <n v="84"/>
    <m/>
    <x v="15"/>
    <s v="RS DQLab"/>
    <x v="1"/>
    <s v=""/>
    <s v=""/>
    <s v=""/>
    <n v="7500"/>
    <n v="630000"/>
    <s v=""/>
  </r>
  <r>
    <s v="DQ-01993"/>
    <x v="304"/>
    <x v="0"/>
    <s v="OH0006"/>
    <x v="25"/>
    <x v="3"/>
    <s v="OH0006|"/>
    <n v="25"/>
    <m/>
    <x v="15"/>
    <s v="RS DQLab"/>
    <x v="1"/>
    <s v=""/>
    <s v=""/>
    <s v=""/>
    <n v="143991"/>
    <n v="3599775"/>
    <s v=""/>
  </r>
  <r>
    <s v="DQ-01994"/>
    <x v="305"/>
    <x v="0"/>
    <s v="OK0001"/>
    <x v="27"/>
    <x v="4"/>
    <s v="OK0001|"/>
    <n v="25"/>
    <m/>
    <x v="15"/>
    <s v="RS DQLab"/>
    <x v="1"/>
    <s v=""/>
    <s v=""/>
    <s v=""/>
    <n v="6222"/>
    <n v="155550"/>
    <s v=""/>
  </r>
  <r>
    <s v="DQ-01995"/>
    <x v="305"/>
    <x v="0"/>
    <s v="OB0002"/>
    <x v="6"/>
    <x v="1"/>
    <s v="OB0002|"/>
    <n v="45"/>
    <m/>
    <x v="15"/>
    <s v="RS DQLab"/>
    <x v="1"/>
    <s v=""/>
    <s v=""/>
    <s v=""/>
    <n v="2886"/>
    <n v="129870"/>
    <s v=""/>
  </r>
  <r>
    <s v="DQ-01996"/>
    <x v="305"/>
    <x v="0"/>
    <s v="OB0002"/>
    <x v="6"/>
    <x v="1"/>
    <s v="OB0002|"/>
    <n v="38"/>
    <m/>
    <x v="15"/>
    <s v="RS DQLab"/>
    <x v="1"/>
    <s v=""/>
    <s v=""/>
    <s v=""/>
    <n v="2886"/>
    <n v="109668"/>
    <s v=""/>
  </r>
  <r>
    <s v="DQ-01997"/>
    <x v="305"/>
    <x v="0"/>
    <s v="OD0008"/>
    <x v="16"/>
    <x v="2"/>
    <s v="OD0008|"/>
    <n v="3"/>
    <m/>
    <x v="15"/>
    <s v="RS DQLab"/>
    <x v="1"/>
    <s v=""/>
    <s v=""/>
    <s v=""/>
    <n v="50788"/>
    <n v="152364"/>
    <s v=""/>
  </r>
  <r>
    <s v="DQ-01998"/>
    <x v="305"/>
    <x v="0"/>
    <s v="OD0008"/>
    <x v="16"/>
    <x v="2"/>
    <s v="OD0008|"/>
    <n v="33"/>
    <m/>
    <x v="15"/>
    <s v="RS DQLab"/>
    <x v="1"/>
    <s v=""/>
    <s v=""/>
    <s v=""/>
    <n v="50788"/>
    <n v="1676004"/>
    <s v=""/>
  </r>
  <r>
    <s v="DQ-01999"/>
    <x v="305"/>
    <x v="0"/>
    <s v="OH0005"/>
    <x v="24"/>
    <x v="3"/>
    <s v="OH0005|"/>
    <n v="51"/>
    <m/>
    <x v="15"/>
    <s v="RS DQLab"/>
    <x v="1"/>
    <s v=""/>
    <s v=""/>
    <s v=""/>
    <n v="108794"/>
    <n v="5548494"/>
    <s v=""/>
  </r>
  <r>
    <s v="DQ-02000"/>
    <x v="305"/>
    <x v="0"/>
    <s v="OA0003"/>
    <x v="1"/>
    <x v="0"/>
    <s v="OA0003|"/>
    <n v="14"/>
    <m/>
    <x v="15"/>
    <s v="RS DQLab"/>
    <x v="1"/>
    <s v=""/>
    <s v=""/>
    <s v=""/>
    <n v="33000"/>
    <n v="462000"/>
    <s v=""/>
  </r>
  <r>
    <s v="DQ-02001"/>
    <x v="305"/>
    <x v="0"/>
    <s v="OB0004"/>
    <x v="7"/>
    <x v="1"/>
    <s v="OB0004|"/>
    <n v="53"/>
    <m/>
    <x v="15"/>
    <s v="RS DQLab"/>
    <x v="1"/>
    <s v=""/>
    <s v=""/>
    <s v=""/>
    <n v="23869"/>
    <n v="1265057"/>
    <s v=""/>
  </r>
  <r>
    <s v="DQ-02002"/>
    <x v="305"/>
    <x v="0"/>
    <s v="OA0005"/>
    <x v="3"/>
    <x v="0"/>
    <s v="OA0005|DQLab-10"/>
    <n v="2000"/>
    <s v="DQLab-10"/>
    <x v="3"/>
    <m/>
    <x v="0"/>
    <n v="21"/>
    <n v="16272"/>
    <n v="32544000"/>
    <s v=""/>
    <s v=""/>
    <n v="0.33333333333333331"/>
  </r>
  <r>
    <s v="DQ-02003"/>
    <x v="305"/>
    <x v="0"/>
    <s v="OA0006"/>
    <x v="4"/>
    <x v="0"/>
    <s v="OA0006|DQLab-01"/>
    <n v="1000"/>
    <s v="DQLab-01"/>
    <x v="4"/>
    <m/>
    <x v="0"/>
    <n v="14"/>
    <n v="24562"/>
    <n v="24562000"/>
    <s v=""/>
    <s v=""/>
    <n v="0.2"/>
  </r>
  <r>
    <s v="DQ-02004"/>
    <x v="305"/>
    <x v="0"/>
    <s v="OD0001"/>
    <x v="11"/>
    <x v="2"/>
    <s v="OD0001|DQLab-05"/>
    <n v="2000"/>
    <s v="DQLab-05"/>
    <x v="8"/>
    <m/>
    <x v="0"/>
    <n v="28"/>
    <n v="7125"/>
    <n v="14250000"/>
    <s v=""/>
    <s v=""/>
    <n v="0.33333333333333331"/>
  </r>
  <r>
    <s v="DQ-02005"/>
    <x v="305"/>
    <x v="0"/>
    <s v="OD0008"/>
    <x v="16"/>
    <x v="2"/>
    <s v="OD0008|DQLab-09"/>
    <n v="2000"/>
    <s v="DQLab-09"/>
    <x v="11"/>
    <m/>
    <x v="0"/>
    <n v="7"/>
    <n v="52820"/>
    <n v="105640000"/>
    <s v=""/>
    <s v=""/>
    <n v="0.2"/>
  </r>
  <r>
    <s v="DQ-02006"/>
    <x v="305"/>
    <x v="0"/>
    <s v="OH0005"/>
    <x v="24"/>
    <x v="3"/>
    <s v="OH0005|DQLab-02"/>
    <n v="1000"/>
    <s v="DQLab-02"/>
    <x v="1"/>
    <m/>
    <x v="0"/>
    <n v="7"/>
    <n v="112058"/>
    <n v="112058000"/>
    <s v=""/>
    <s v=""/>
    <n v="0.5"/>
  </r>
  <r>
    <s v="DQ-02007"/>
    <x v="305"/>
    <x v="0"/>
    <s v="OH0006"/>
    <x v="25"/>
    <x v="3"/>
    <s v="OH0006|DQLab-16"/>
    <n v="1000"/>
    <s v="DQLab-16"/>
    <x v="10"/>
    <m/>
    <x v="0"/>
    <n v="14"/>
    <n v="136791"/>
    <n v="136791000"/>
    <s v=""/>
    <s v=""/>
    <n v="0.2"/>
  </r>
  <r>
    <s v="DQ-02008"/>
    <x v="306"/>
    <x v="0"/>
    <s v="OA0005"/>
    <x v="3"/>
    <x v="0"/>
    <s v="OA0005|"/>
    <n v="33"/>
    <m/>
    <x v="15"/>
    <s v="RS DQLab"/>
    <x v="1"/>
    <s v=""/>
    <s v=""/>
    <s v=""/>
    <n v="16950"/>
    <n v="559350"/>
    <s v=""/>
  </r>
  <r>
    <s v="DQ-02009"/>
    <x v="306"/>
    <x v="0"/>
    <s v="OD0001"/>
    <x v="11"/>
    <x v="2"/>
    <s v="OD0001|"/>
    <n v="13"/>
    <m/>
    <x v="15"/>
    <s v="RS DQLab"/>
    <x v="1"/>
    <s v=""/>
    <s v=""/>
    <s v=""/>
    <n v="7500"/>
    <n v="97500"/>
    <s v=""/>
  </r>
  <r>
    <s v="DQ-02010"/>
    <x v="306"/>
    <x v="0"/>
    <s v="OA0004"/>
    <x v="2"/>
    <x v="0"/>
    <s v="OA0004|"/>
    <n v="3"/>
    <m/>
    <x v="15"/>
    <s v="RS DQLab"/>
    <x v="1"/>
    <s v=""/>
    <s v=""/>
    <s v=""/>
    <n v="10000"/>
    <n v="30000"/>
    <s v=""/>
  </r>
  <r>
    <s v="DQ-02011"/>
    <x v="307"/>
    <x v="0"/>
    <s v="OB0002"/>
    <x v="6"/>
    <x v="1"/>
    <s v="OB0002|"/>
    <n v="17"/>
    <m/>
    <x v="15"/>
    <s v="RS DQLab"/>
    <x v="1"/>
    <s v=""/>
    <s v=""/>
    <s v=""/>
    <n v="2886"/>
    <n v="49062"/>
    <s v=""/>
  </r>
  <r>
    <s v="DQ-02012"/>
    <x v="307"/>
    <x v="0"/>
    <s v="OA0005"/>
    <x v="3"/>
    <x v="0"/>
    <s v="OA0005|"/>
    <n v="82"/>
    <m/>
    <x v="15"/>
    <s v="RS DQLab"/>
    <x v="1"/>
    <s v=""/>
    <s v=""/>
    <s v=""/>
    <n v="16950"/>
    <n v="1389900"/>
    <s v=""/>
  </r>
  <r>
    <s v="DQ-02013"/>
    <x v="307"/>
    <x v="0"/>
    <s v="OT0001"/>
    <x v="30"/>
    <x v="5"/>
    <s v="OT0001|"/>
    <n v="8"/>
    <m/>
    <x v="15"/>
    <s v="RS DQLab"/>
    <x v="1"/>
    <s v=""/>
    <s v=""/>
    <s v=""/>
    <n v="55000"/>
    <n v="440000"/>
    <s v=""/>
  </r>
  <r>
    <s v="DQ-02014"/>
    <x v="307"/>
    <x v="0"/>
    <s v="OB0006"/>
    <x v="8"/>
    <x v="1"/>
    <s v="OB0006|"/>
    <n v="11"/>
    <m/>
    <x v="15"/>
    <s v="RS DQLab"/>
    <x v="1"/>
    <s v=""/>
    <s v=""/>
    <s v=""/>
    <n v="72500"/>
    <n v="797500"/>
    <s v=""/>
  </r>
  <r>
    <s v="DQ-02015"/>
    <x v="307"/>
    <x v="0"/>
    <s v="OK0002"/>
    <x v="28"/>
    <x v="4"/>
    <s v="OK0002|"/>
    <n v="77"/>
    <m/>
    <x v="15"/>
    <s v="RS DQLab"/>
    <x v="1"/>
    <s v=""/>
    <s v=""/>
    <s v=""/>
    <n v="42800"/>
    <n v="3295600"/>
    <s v=""/>
  </r>
  <r>
    <s v="DQ-02016"/>
    <x v="308"/>
    <x v="0"/>
    <s v="OD0008"/>
    <x v="16"/>
    <x v="2"/>
    <s v="OD0008|"/>
    <n v="65"/>
    <m/>
    <x v="15"/>
    <s v="RS DQLab"/>
    <x v="1"/>
    <s v=""/>
    <s v=""/>
    <s v=""/>
    <n v="50788"/>
    <n v="3301220"/>
    <s v=""/>
  </r>
  <r>
    <s v="DQ-02017"/>
    <x v="308"/>
    <x v="0"/>
    <s v="OD0009"/>
    <x v="17"/>
    <x v="2"/>
    <s v="OD0009|"/>
    <n v="34"/>
    <m/>
    <x v="15"/>
    <s v="RS DQLab"/>
    <x v="1"/>
    <s v=""/>
    <s v=""/>
    <s v=""/>
    <n v="1600"/>
    <n v="54400"/>
    <s v=""/>
  </r>
  <r>
    <s v="DQ-02018"/>
    <x v="308"/>
    <x v="0"/>
    <s v="OD0009"/>
    <x v="17"/>
    <x v="2"/>
    <s v="OD0009|"/>
    <n v="43"/>
    <m/>
    <x v="15"/>
    <s v="RS DQLab"/>
    <x v="1"/>
    <s v=""/>
    <s v=""/>
    <s v=""/>
    <n v="1600"/>
    <n v="68800"/>
    <s v=""/>
  </r>
  <r>
    <s v="DQ-02019"/>
    <x v="308"/>
    <x v="0"/>
    <s v="OA0006"/>
    <x v="4"/>
    <x v="0"/>
    <s v="OA0006|"/>
    <n v="3"/>
    <m/>
    <x v="15"/>
    <s v="RS DQLab"/>
    <x v="1"/>
    <s v=""/>
    <s v=""/>
    <s v=""/>
    <n v="25322"/>
    <n v="75966"/>
    <s v=""/>
  </r>
  <r>
    <s v="DQ-02020"/>
    <x v="308"/>
    <x v="0"/>
    <s v="OB0004"/>
    <x v="7"/>
    <x v="1"/>
    <s v="OB0004|"/>
    <n v="37"/>
    <m/>
    <x v="15"/>
    <s v="RS DQLab"/>
    <x v="1"/>
    <s v=""/>
    <s v=""/>
    <s v=""/>
    <n v="23869"/>
    <n v="883153"/>
    <s v=""/>
  </r>
  <r>
    <s v="DQ-02021"/>
    <x v="308"/>
    <x v="0"/>
    <s v="OH0004"/>
    <x v="23"/>
    <x v="3"/>
    <s v="OH0004|"/>
    <n v="190"/>
    <m/>
    <x v="15"/>
    <s v="RS DQLab"/>
    <x v="1"/>
    <s v=""/>
    <s v=""/>
    <s v=""/>
    <n v="7467"/>
    <n v="1418730"/>
    <s v=""/>
  </r>
  <r>
    <s v="DQ-02022"/>
    <x v="308"/>
    <x v="0"/>
    <s v="OH0006"/>
    <x v="25"/>
    <x v="3"/>
    <s v="OH0006|"/>
    <n v="35"/>
    <m/>
    <x v="15"/>
    <s v="RS DQLab"/>
    <x v="1"/>
    <s v=""/>
    <s v=""/>
    <s v=""/>
    <n v="143991"/>
    <n v="5039685"/>
    <s v=""/>
  </r>
  <r>
    <s v="DQ-02023"/>
    <x v="308"/>
    <x v="0"/>
    <s v="OD0010"/>
    <x v="18"/>
    <x v="2"/>
    <s v="OD0010|"/>
    <n v="106"/>
    <m/>
    <x v="15"/>
    <s v="RS DQLab"/>
    <x v="1"/>
    <s v=""/>
    <s v=""/>
    <s v=""/>
    <n v="45450"/>
    <n v="4817700"/>
    <s v=""/>
  </r>
  <r>
    <s v="DQ-02024"/>
    <x v="309"/>
    <x v="0"/>
    <s v="OH0005"/>
    <x v="24"/>
    <x v="3"/>
    <s v="OH0005|"/>
    <n v="14"/>
    <m/>
    <x v="15"/>
    <s v="RS DQLab"/>
    <x v="1"/>
    <s v=""/>
    <s v=""/>
    <s v=""/>
    <n v="108794"/>
    <n v="1523116"/>
    <s v=""/>
  </r>
  <r>
    <s v="DQ-02025"/>
    <x v="309"/>
    <x v="0"/>
    <s v="OD0007"/>
    <x v="15"/>
    <x v="2"/>
    <s v="OD0007|"/>
    <n v="4"/>
    <m/>
    <x v="15"/>
    <s v="RS DQLab"/>
    <x v="1"/>
    <s v=""/>
    <s v=""/>
    <s v=""/>
    <n v="16100"/>
    <n v="64400"/>
    <s v=""/>
  </r>
  <r>
    <s v="DQ-02026"/>
    <x v="309"/>
    <x v="0"/>
    <s v="OD0007"/>
    <x v="15"/>
    <x v="2"/>
    <s v="OD0007|"/>
    <n v="14"/>
    <m/>
    <x v="15"/>
    <s v="RS DQLab"/>
    <x v="1"/>
    <s v=""/>
    <s v=""/>
    <s v=""/>
    <n v="16100"/>
    <n v="225400"/>
    <s v=""/>
  </r>
  <r>
    <s v="DQ-02027"/>
    <x v="309"/>
    <x v="0"/>
    <s v="OA0004"/>
    <x v="2"/>
    <x v="0"/>
    <s v="OA0004|"/>
    <n v="466"/>
    <m/>
    <x v="15"/>
    <s v="RS DQLab"/>
    <x v="1"/>
    <s v=""/>
    <s v=""/>
    <s v=""/>
    <n v="10000"/>
    <n v="4660000"/>
    <s v=""/>
  </r>
  <r>
    <s v="DQ-02028"/>
    <x v="309"/>
    <x v="0"/>
    <s v="OH0006"/>
    <x v="25"/>
    <x v="3"/>
    <s v="OH0006|"/>
    <n v="52"/>
    <m/>
    <x v="15"/>
    <s v="RS DQLab"/>
    <x v="1"/>
    <s v=""/>
    <s v=""/>
    <s v=""/>
    <n v="143991"/>
    <n v="7487532"/>
    <s v=""/>
  </r>
  <r>
    <s v="DQ-02029"/>
    <x v="310"/>
    <x v="0"/>
    <s v="OB0002"/>
    <x v="6"/>
    <x v="1"/>
    <s v="OB0002|"/>
    <n v="31"/>
    <m/>
    <x v="15"/>
    <s v="RS DQLab"/>
    <x v="1"/>
    <s v=""/>
    <s v=""/>
    <s v=""/>
    <n v="2886"/>
    <n v="89466"/>
    <s v=""/>
  </r>
  <r>
    <s v="DQ-02030"/>
    <x v="310"/>
    <x v="0"/>
    <s v="OB0002"/>
    <x v="6"/>
    <x v="1"/>
    <s v="OB0002|"/>
    <n v="71"/>
    <m/>
    <x v="15"/>
    <s v="RS DQLab"/>
    <x v="1"/>
    <s v=""/>
    <s v=""/>
    <s v=""/>
    <n v="2886"/>
    <n v="204906"/>
    <s v=""/>
  </r>
  <r>
    <s v="DQ-02031"/>
    <x v="310"/>
    <x v="0"/>
    <s v="OB0002"/>
    <x v="6"/>
    <x v="1"/>
    <s v="OB0002|"/>
    <n v="81"/>
    <m/>
    <x v="15"/>
    <s v="RS DQLab"/>
    <x v="1"/>
    <s v=""/>
    <s v=""/>
    <s v=""/>
    <n v="2886"/>
    <n v="233766"/>
    <s v=""/>
  </r>
  <r>
    <s v="DQ-02032"/>
    <x v="310"/>
    <x v="0"/>
    <s v="OA0005"/>
    <x v="3"/>
    <x v="0"/>
    <s v="OA0005|"/>
    <n v="62"/>
    <m/>
    <x v="15"/>
    <s v="RS DQLab"/>
    <x v="1"/>
    <s v=""/>
    <s v=""/>
    <s v=""/>
    <n v="16950"/>
    <n v="1050900"/>
    <s v=""/>
  </r>
  <r>
    <s v="DQ-02033"/>
    <x v="310"/>
    <x v="0"/>
    <s v="OA0005"/>
    <x v="3"/>
    <x v="0"/>
    <s v="OA0005|"/>
    <n v="21"/>
    <m/>
    <x v="15"/>
    <s v="RS DQLab"/>
    <x v="1"/>
    <s v=""/>
    <s v=""/>
    <s v=""/>
    <n v="16950"/>
    <n v="355950"/>
    <s v=""/>
  </r>
  <r>
    <s v="DQ-02034"/>
    <x v="310"/>
    <x v="0"/>
    <s v="OD0009"/>
    <x v="17"/>
    <x v="2"/>
    <s v="OD0009|"/>
    <n v="1"/>
    <m/>
    <x v="15"/>
    <s v="RS DQLab"/>
    <x v="1"/>
    <s v=""/>
    <s v=""/>
    <s v=""/>
    <n v="1600"/>
    <n v="1600"/>
    <s v=""/>
  </r>
  <r>
    <s v="DQ-02035"/>
    <x v="310"/>
    <x v="0"/>
    <s v="OH0003"/>
    <x v="22"/>
    <x v="3"/>
    <s v="OH0003|"/>
    <n v="24"/>
    <m/>
    <x v="15"/>
    <s v="RS DQLab"/>
    <x v="1"/>
    <s v=""/>
    <s v=""/>
    <s v=""/>
    <n v="5000"/>
    <n v="120000"/>
    <s v=""/>
  </r>
  <r>
    <s v="DQ-02036"/>
    <x v="310"/>
    <x v="0"/>
    <s v="OA0006"/>
    <x v="4"/>
    <x v="0"/>
    <s v="OA0006|"/>
    <n v="29"/>
    <m/>
    <x v="15"/>
    <s v="RS DQLab"/>
    <x v="1"/>
    <s v=""/>
    <s v=""/>
    <s v=""/>
    <n v="25322"/>
    <n v="734338"/>
    <s v=""/>
  </r>
  <r>
    <s v="DQ-02037"/>
    <x v="310"/>
    <x v="0"/>
    <s v="OB0006"/>
    <x v="8"/>
    <x v="1"/>
    <s v="OB0006|"/>
    <n v="0"/>
    <m/>
    <x v="15"/>
    <s v="RS DQLab"/>
    <x v="1"/>
    <s v=""/>
    <s v=""/>
    <s v=""/>
    <n v="72500"/>
    <n v="0"/>
    <s v=""/>
  </r>
  <r>
    <s v="DQ-02038"/>
    <x v="310"/>
    <x v="0"/>
    <s v="OK0002"/>
    <x v="28"/>
    <x v="4"/>
    <s v="OK0002|"/>
    <n v="56"/>
    <m/>
    <x v="15"/>
    <s v="RS DQLab"/>
    <x v="1"/>
    <s v=""/>
    <s v=""/>
    <s v=""/>
    <n v="42800"/>
    <n v="2396800"/>
    <s v=""/>
  </r>
  <r>
    <s v="DQ-02039"/>
    <x v="310"/>
    <x v="0"/>
    <s v="OA0003"/>
    <x v="1"/>
    <x v="0"/>
    <s v="OA0003|"/>
    <n v="11"/>
    <m/>
    <x v="15"/>
    <s v="RS DQLab"/>
    <x v="1"/>
    <s v=""/>
    <s v=""/>
    <s v=""/>
    <n v="33000"/>
    <n v="363000"/>
    <s v=""/>
  </r>
  <r>
    <s v="DQ-02040"/>
    <x v="311"/>
    <x v="0"/>
    <s v="OB0002"/>
    <x v="6"/>
    <x v="1"/>
    <s v="OB0002|"/>
    <n v="44"/>
    <m/>
    <x v="15"/>
    <s v="RS DQLab"/>
    <x v="1"/>
    <s v=""/>
    <s v=""/>
    <s v=""/>
    <n v="2886"/>
    <n v="126984"/>
    <s v=""/>
  </r>
  <r>
    <s v="DQ-02041"/>
    <x v="311"/>
    <x v="0"/>
    <s v="OH0005"/>
    <x v="24"/>
    <x v="3"/>
    <s v="OH0005|"/>
    <n v="40"/>
    <m/>
    <x v="15"/>
    <s v="RS DQLab"/>
    <x v="1"/>
    <s v=""/>
    <s v=""/>
    <s v=""/>
    <n v="108794"/>
    <n v="4351760"/>
    <s v=""/>
  </r>
  <r>
    <s v="DQ-02042"/>
    <x v="311"/>
    <x v="0"/>
    <s v="OT0001"/>
    <x v="30"/>
    <x v="5"/>
    <s v="OT0001|"/>
    <n v="52"/>
    <m/>
    <x v="15"/>
    <s v="RS DQLab"/>
    <x v="1"/>
    <s v=""/>
    <s v=""/>
    <s v=""/>
    <n v="55000"/>
    <n v="2860000"/>
    <s v=""/>
  </r>
  <r>
    <s v="DQ-02043"/>
    <x v="311"/>
    <x v="0"/>
    <s v="OA0006"/>
    <x v="4"/>
    <x v="0"/>
    <s v="OA0006|"/>
    <n v="31"/>
    <m/>
    <x v="15"/>
    <s v="RS DQLab"/>
    <x v="1"/>
    <s v=""/>
    <s v=""/>
    <s v=""/>
    <n v="25322"/>
    <n v="784982"/>
    <s v=""/>
  </r>
  <r>
    <s v="DQ-02044"/>
    <x v="311"/>
    <x v="0"/>
    <s v="OD0001"/>
    <x v="11"/>
    <x v="2"/>
    <s v="OD0001|"/>
    <n v="100"/>
    <m/>
    <x v="15"/>
    <s v="RS DQLab"/>
    <x v="1"/>
    <s v=""/>
    <s v=""/>
    <s v=""/>
    <n v="7500"/>
    <n v="750000"/>
    <s v=""/>
  </r>
  <r>
    <s v="DQ-02045"/>
    <x v="311"/>
    <x v="0"/>
    <s v="OH0001"/>
    <x v="20"/>
    <x v="3"/>
    <s v="OH0001|"/>
    <n v="130"/>
    <m/>
    <x v="15"/>
    <s v="RS DQLab"/>
    <x v="1"/>
    <s v=""/>
    <s v=""/>
    <s v=""/>
    <n v="100000"/>
    <n v="13000000"/>
    <s v=""/>
  </r>
  <r>
    <s v="DQ-02046"/>
    <x v="311"/>
    <x v="0"/>
    <s v="OB0008"/>
    <x v="10"/>
    <x v="1"/>
    <s v="OB0008|"/>
    <n v="14"/>
    <m/>
    <x v="15"/>
    <s v="RS DQLab"/>
    <x v="1"/>
    <s v=""/>
    <s v=""/>
    <s v=""/>
    <n v="2460"/>
    <n v="34440"/>
    <s v=""/>
  </r>
  <r>
    <s v="DQ-02047"/>
    <x v="312"/>
    <x v="0"/>
    <s v="OB0002"/>
    <x v="6"/>
    <x v="1"/>
    <s v="OB0002|"/>
    <n v="65"/>
    <m/>
    <x v="15"/>
    <s v="RS DQLab"/>
    <x v="1"/>
    <s v=""/>
    <s v=""/>
    <s v=""/>
    <n v="2886"/>
    <n v="187590"/>
    <s v=""/>
  </r>
  <r>
    <s v="DQ-02048"/>
    <x v="312"/>
    <x v="0"/>
    <s v="OD0008"/>
    <x v="16"/>
    <x v="2"/>
    <s v="OD0008|"/>
    <n v="51"/>
    <m/>
    <x v="15"/>
    <s v="RS DQLab"/>
    <x v="1"/>
    <s v=""/>
    <s v=""/>
    <s v=""/>
    <n v="50788"/>
    <n v="2590188"/>
    <s v=""/>
  </r>
  <r>
    <s v="DQ-02049"/>
    <x v="312"/>
    <x v="0"/>
    <s v="OD0008"/>
    <x v="16"/>
    <x v="2"/>
    <s v="OD0008|"/>
    <n v="26"/>
    <m/>
    <x v="15"/>
    <s v="RS DQLab"/>
    <x v="1"/>
    <s v=""/>
    <s v=""/>
    <s v=""/>
    <n v="50788"/>
    <n v="1320488"/>
    <s v=""/>
  </r>
  <r>
    <s v="DQ-02050"/>
    <x v="312"/>
    <x v="0"/>
    <s v="OT0001"/>
    <x v="30"/>
    <x v="5"/>
    <s v="OT0001|"/>
    <n v="31"/>
    <m/>
    <x v="15"/>
    <s v="RS DQLab"/>
    <x v="1"/>
    <s v=""/>
    <s v=""/>
    <s v=""/>
    <n v="55000"/>
    <n v="1705000"/>
    <s v=""/>
  </r>
  <r>
    <s v="DQ-02051"/>
    <x v="312"/>
    <x v="0"/>
    <s v="OH0003"/>
    <x v="22"/>
    <x v="3"/>
    <s v="OH0003|"/>
    <n v="32"/>
    <m/>
    <x v="15"/>
    <s v="RS DQLab"/>
    <x v="1"/>
    <s v=""/>
    <s v=""/>
    <s v=""/>
    <n v="5000"/>
    <n v="160000"/>
    <s v=""/>
  </r>
  <r>
    <s v="DQ-02052"/>
    <x v="312"/>
    <x v="0"/>
    <s v="OD0007"/>
    <x v="15"/>
    <x v="2"/>
    <s v="OD0007|"/>
    <n v="26"/>
    <m/>
    <x v="15"/>
    <s v="RS DQLab"/>
    <x v="1"/>
    <s v=""/>
    <s v=""/>
    <s v=""/>
    <n v="16100"/>
    <n v="418600"/>
    <s v=""/>
  </r>
  <r>
    <s v="DQ-02053"/>
    <x v="312"/>
    <x v="0"/>
    <s v="OD0011"/>
    <x v="19"/>
    <x v="2"/>
    <s v="OD0011|"/>
    <n v="21"/>
    <m/>
    <x v="15"/>
    <s v="RS DQLab"/>
    <x v="1"/>
    <s v=""/>
    <s v=""/>
    <s v=""/>
    <n v="2560"/>
    <n v="53760"/>
    <s v=""/>
  </r>
  <r>
    <s v="DQ-02054"/>
    <x v="312"/>
    <x v="0"/>
    <s v="OD0006"/>
    <x v="14"/>
    <x v="2"/>
    <s v="OD0006|"/>
    <n v="19"/>
    <m/>
    <x v="15"/>
    <s v="RS DQLab"/>
    <x v="1"/>
    <s v=""/>
    <s v=""/>
    <s v=""/>
    <n v="25000"/>
    <n v="475000"/>
    <s v=""/>
  </r>
  <r>
    <s v="DQ-02055"/>
    <x v="312"/>
    <x v="0"/>
    <s v="OH0006"/>
    <x v="25"/>
    <x v="3"/>
    <s v="OH0006|"/>
    <n v="14"/>
    <m/>
    <x v="15"/>
    <s v="RS DQLab"/>
    <x v="1"/>
    <s v=""/>
    <s v=""/>
    <s v=""/>
    <n v="143991"/>
    <n v="2015874"/>
    <s v=""/>
  </r>
  <r>
    <s v="DQ-02056"/>
    <x v="313"/>
    <x v="0"/>
    <s v="OB0002"/>
    <x v="6"/>
    <x v="1"/>
    <s v="OB0002|"/>
    <n v="92"/>
    <m/>
    <x v="15"/>
    <s v="RS DQLab"/>
    <x v="1"/>
    <s v=""/>
    <s v=""/>
    <s v=""/>
    <n v="2886"/>
    <n v="265512"/>
    <s v=""/>
  </r>
  <r>
    <s v="DQ-02057"/>
    <x v="313"/>
    <x v="0"/>
    <s v="OH0005"/>
    <x v="24"/>
    <x v="3"/>
    <s v="OH0005|"/>
    <n v="11"/>
    <m/>
    <x v="15"/>
    <s v="RS DQLab"/>
    <x v="1"/>
    <s v=""/>
    <s v=""/>
    <s v=""/>
    <n v="108794"/>
    <n v="1196734"/>
    <s v=""/>
  </r>
  <r>
    <s v="DQ-02058"/>
    <x v="313"/>
    <x v="0"/>
    <s v="OD0011"/>
    <x v="19"/>
    <x v="2"/>
    <s v="OD0011|"/>
    <n v="46"/>
    <m/>
    <x v="15"/>
    <s v="RS DQLab"/>
    <x v="1"/>
    <s v=""/>
    <s v=""/>
    <s v=""/>
    <n v="2560"/>
    <n v="117760"/>
    <s v=""/>
  </r>
  <r>
    <s v="DQ-02059"/>
    <x v="313"/>
    <x v="0"/>
    <s v="OH0001"/>
    <x v="20"/>
    <x v="3"/>
    <s v="OH0001|"/>
    <n v="1"/>
    <m/>
    <x v="15"/>
    <s v="RS DQLab"/>
    <x v="1"/>
    <s v=""/>
    <s v=""/>
    <s v=""/>
    <n v="100000"/>
    <n v="100000"/>
    <s v=""/>
  </r>
  <r>
    <s v="DQ-02060"/>
    <x v="313"/>
    <x v="0"/>
    <s v="OB0007"/>
    <x v="9"/>
    <x v="1"/>
    <s v="OB0007|"/>
    <n v="32"/>
    <m/>
    <x v="15"/>
    <s v="RS DQLab"/>
    <x v="1"/>
    <s v=""/>
    <s v=""/>
    <s v=""/>
    <n v="16155"/>
    <n v="516960"/>
    <s v=""/>
  </r>
  <r>
    <s v="DQ-02061"/>
    <x v="313"/>
    <x v="0"/>
    <s v="OD0006"/>
    <x v="14"/>
    <x v="2"/>
    <s v="OD0006|"/>
    <n v="25"/>
    <m/>
    <x v="15"/>
    <s v="RS DQLab"/>
    <x v="1"/>
    <s v=""/>
    <s v=""/>
    <s v=""/>
    <n v="25000"/>
    <n v="625000"/>
    <s v=""/>
  </r>
  <r>
    <s v="DQ-02062"/>
    <x v="314"/>
    <x v="0"/>
    <s v="OA0002"/>
    <x v="35"/>
    <x v="0"/>
    <s v="OA0002|"/>
    <n v="10"/>
    <m/>
    <x v="15"/>
    <s v="RS DQLab"/>
    <x v="1"/>
    <s v=""/>
    <s v=""/>
    <s v=""/>
    <n v="4480"/>
    <n v="44800"/>
    <s v=""/>
  </r>
  <r>
    <s v="DQ-02063"/>
    <x v="314"/>
    <x v="0"/>
    <s v="OB0002"/>
    <x v="6"/>
    <x v="1"/>
    <s v="OB0002|"/>
    <n v="4"/>
    <m/>
    <x v="15"/>
    <s v="RS DQLab"/>
    <x v="1"/>
    <s v=""/>
    <s v=""/>
    <s v=""/>
    <n v="2886"/>
    <n v="11544"/>
    <s v=""/>
  </r>
  <r>
    <s v="DQ-02064"/>
    <x v="314"/>
    <x v="0"/>
    <s v="OA0005"/>
    <x v="3"/>
    <x v="0"/>
    <s v="OA0005|"/>
    <n v="20"/>
    <m/>
    <x v="15"/>
    <s v="RS DQLab"/>
    <x v="1"/>
    <s v=""/>
    <s v=""/>
    <s v=""/>
    <n v="16950"/>
    <n v="339000"/>
    <s v=""/>
  </r>
  <r>
    <s v="DQ-02065"/>
    <x v="314"/>
    <x v="0"/>
    <s v="OH0005"/>
    <x v="24"/>
    <x v="3"/>
    <s v="OH0005|"/>
    <n v="38"/>
    <m/>
    <x v="15"/>
    <s v="RS DQLab"/>
    <x v="1"/>
    <s v=""/>
    <s v=""/>
    <s v=""/>
    <n v="108794"/>
    <n v="4134172"/>
    <s v=""/>
  </r>
  <r>
    <s v="DQ-02066"/>
    <x v="314"/>
    <x v="0"/>
    <s v="OD0009"/>
    <x v="17"/>
    <x v="2"/>
    <s v="OD0009|"/>
    <n v="37"/>
    <m/>
    <x v="15"/>
    <s v="RS DQLab"/>
    <x v="1"/>
    <s v=""/>
    <s v=""/>
    <s v=""/>
    <n v="1600"/>
    <n v="59200"/>
    <s v=""/>
  </r>
  <r>
    <s v="DQ-02067"/>
    <x v="314"/>
    <x v="0"/>
    <s v="OH0003"/>
    <x v="22"/>
    <x v="3"/>
    <s v="OH0003|"/>
    <n v="32"/>
    <m/>
    <x v="15"/>
    <s v="RS DQLab"/>
    <x v="1"/>
    <s v=""/>
    <s v=""/>
    <s v=""/>
    <n v="5000"/>
    <n v="160000"/>
    <s v=""/>
  </r>
  <r>
    <s v="DQ-02068"/>
    <x v="314"/>
    <x v="0"/>
    <s v="OD0011"/>
    <x v="19"/>
    <x v="2"/>
    <s v="OD0011|"/>
    <n v="27"/>
    <m/>
    <x v="15"/>
    <s v="RS DQLab"/>
    <x v="1"/>
    <s v=""/>
    <s v=""/>
    <s v=""/>
    <n v="2560"/>
    <n v="69120"/>
    <s v=""/>
  </r>
  <r>
    <s v="DQ-02069"/>
    <x v="314"/>
    <x v="0"/>
    <s v="OD0001"/>
    <x v="11"/>
    <x v="2"/>
    <s v="OD0001|"/>
    <n v="39"/>
    <m/>
    <x v="15"/>
    <s v="RS DQLab"/>
    <x v="1"/>
    <s v=""/>
    <s v=""/>
    <s v=""/>
    <n v="7500"/>
    <n v="292500"/>
    <s v=""/>
  </r>
  <r>
    <s v="DQ-02070"/>
    <x v="314"/>
    <x v="0"/>
    <s v="OA0003"/>
    <x v="1"/>
    <x v="0"/>
    <s v="OA0003|"/>
    <n v="11"/>
    <m/>
    <x v="15"/>
    <s v="RS DQLab"/>
    <x v="1"/>
    <s v=""/>
    <s v=""/>
    <s v=""/>
    <n v="33000"/>
    <n v="363000"/>
    <s v=""/>
  </r>
  <r>
    <s v="DQ-02071"/>
    <x v="315"/>
    <x v="0"/>
    <s v="OB0002"/>
    <x v="6"/>
    <x v="1"/>
    <s v="OB0002|"/>
    <n v="74"/>
    <m/>
    <x v="15"/>
    <s v="RS DQLab"/>
    <x v="1"/>
    <s v=""/>
    <s v=""/>
    <s v=""/>
    <n v="2886"/>
    <n v="213564"/>
    <s v=""/>
  </r>
  <r>
    <s v="DQ-02072"/>
    <x v="315"/>
    <x v="0"/>
    <s v="OB0002"/>
    <x v="6"/>
    <x v="1"/>
    <s v="OB0002|"/>
    <n v="25"/>
    <m/>
    <x v="15"/>
    <s v="RS DQLab"/>
    <x v="1"/>
    <s v=""/>
    <s v=""/>
    <s v=""/>
    <n v="2886"/>
    <n v="72150"/>
    <s v=""/>
  </r>
  <r>
    <s v="DQ-02073"/>
    <x v="315"/>
    <x v="0"/>
    <s v="OD0008"/>
    <x v="16"/>
    <x v="2"/>
    <s v="OD0008|"/>
    <n v="26"/>
    <m/>
    <x v="15"/>
    <s v="RS DQLab"/>
    <x v="1"/>
    <s v=""/>
    <s v=""/>
    <s v=""/>
    <n v="50788"/>
    <n v="1320488"/>
    <s v=""/>
  </r>
  <r>
    <s v="DQ-02074"/>
    <x v="315"/>
    <x v="0"/>
    <s v="OB0006"/>
    <x v="8"/>
    <x v="1"/>
    <s v="OB0006|"/>
    <n v="28"/>
    <m/>
    <x v="15"/>
    <s v="RS DQLab"/>
    <x v="1"/>
    <s v=""/>
    <s v=""/>
    <s v=""/>
    <n v="72500"/>
    <n v="2030000"/>
    <s v=""/>
  </r>
  <r>
    <s v="DQ-02075"/>
    <x v="315"/>
    <x v="0"/>
    <s v="OH0001"/>
    <x v="20"/>
    <x v="3"/>
    <s v="OH0001|"/>
    <n v="3"/>
    <m/>
    <x v="15"/>
    <s v="RS DQLab"/>
    <x v="1"/>
    <s v=""/>
    <s v=""/>
    <s v=""/>
    <n v="100000"/>
    <n v="300000"/>
    <s v=""/>
  </r>
  <r>
    <s v="DQ-02076"/>
    <x v="315"/>
    <x v="0"/>
    <s v="OH0006"/>
    <x v="25"/>
    <x v="3"/>
    <s v="OH0006|"/>
    <n v="6"/>
    <m/>
    <x v="15"/>
    <s v="RS DQLab"/>
    <x v="1"/>
    <s v=""/>
    <s v=""/>
    <s v=""/>
    <n v="143991"/>
    <n v="863946"/>
    <s v=""/>
  </r>
  <r>
    <s v="DQ-02077"/>
    <x v="316"/>
    <x v="0"/>
    <s v="OD0009"/>
    <x v="17"/>
    <x v="2"/>
    <s v="OD0009|"/>
    <n v="9"/>
    <m/>
    <x v="15"/>
    <s v="RS DQLab"/>
    <x v="1"/>
    <s v=""/>
    <s v=""/>
    <s v=""/>
    <n v="1600"/>
    <n v="14400"/>
    <s v=""/>
  </r>
  <r>
    <s v="DQ-02078"/>
    <x v="316"/>
    <x v="0"/>
    <s v="OT0001"/>
    <x v="30"/>
    <x v="5"/>
    <s v="OT0001|"/>
    <n v="11"/>
    <m/>
    <x v="15"/>
    <s v="RS DQLab"/>
    <x v="1"/>
    <s v=""/>
    <s v=""/>
    <s v=""/>
    <n v="55000"/>
    <n v="605000"/>
    <s v=""/>
  </r>
  <r>
    <s v="DQ-02079"/>
    <x v="316"/>
    <x v="0"/>
    <s v="OA0006"/>
    <x v="4"/>
    <x v="0"/>
    <s v="OA0006|"/>
    <n v="104"/>
    <m/>
    <x v="15"/>
    <s v="RS DQLab"/>
    <x v="1"/>
    <s v=""/>
    <s v=""/>
    <s v=""/>
    <n v="25322"/>
    <n v="2633488"/>
    <s v=""/>
  </r>
  <r>
    <s v="DQ-02080"/>
    <x v="316"/>
    <x v="0"/>
    <s v="OD0007"/>
    <x v="15"/>
    <x v="2"/>
    <s v="OD0007|"/>
    <n v="1"/>
    <m/>
    <x v="15"/>
    <s v="RS DQLab"/>
    <x v="1"/>
    <s v=""/>
    <s v=""/>
    <s v=""/>
    <n v="16100"/>
    <n v="16100"/>
    <s v=""/>
  </r>
  <r>
    <s v="DQ-02081"/>
    <x v="316"/>
    <x v="0"/>
    <s v="OK0002"/>
    <x v="28"/>
    <x v="4"/>
    <s v="OK0002|"/>
    <n v="38"/>
    <m/>
    <x v="15"/>
    <s v="RS DQLab"/>
    <x v="1"/>
    <s v=""/>
    <s v=""/>
    <s v=""/>
    <n v="42800"/>
    <n v="1626400"/>
    <s v=""/>
  </r>
  <r>
    <s v="DQ-02082"/>
    <x v="316"/>
    <x v="0"/>
    <s v="OA0003"/>
    <x v="1"/>
    <x v="0"/>
    <s v="OA0003|"/>
    <n v="250"/>
    <m/>
    <x v="15"/>
    <s v="RS DQLab"/>
    <x v="1"/>
    <s v=""/>
    <s v=""/>
    <s v=""/>
    <n v="33000"/>
    <n v="8250000"/>
    <s v=""/>
  </r>
  <r>
    <s v="DQ-02083"/>
    <x v="316"/>
    <x v="0"/>
    <s v="OB0001"/>
    <x v="5"/>
    <x v="1"/>
    <s v="OB0001|"/>
    <n v="16"/>
    <m/>
    <x v="15"/>
    <s v="RS DQLab"/>
    <x v="1"/>
    <s v=""/>
    <s v=""/>
    <s v=""/>
    <n v="2324"/>
    <n v="37184"/>
    <s v=""/>
  </r>
  <r>
    <s v="DQ-02084"/>
    <x v="317"/>
    <x v="0"/>
    <s v="OH0003"/>
    <x v="22"/>
    <x v="3"/>
    <s v="OH0003|"/>
    <n v="32"/>
    <m/>
    <x v="15"/>
    <s v="RS DQLab"/>
    <x v="1"/>
    <s v=""/>
    <s v=""/>
    <s v=""/>
    <n v="5000"/>
    <n v="160000"/>
    <s v=""/>
  </r>
  <r>
    <s v="DQ-02085"/>
    <x v="317"/>
    <x v="0"/>
    <s v="OA0006"/>
    <x v="4"/>
    <x v="0"/>
    <s v="OA0006|"/>
    <n v="123"/>
    <m/>
    <x v="15"/>
    <s v="RS DQLab"/>
    <x v="1"/>
    <s v=""/>
    <s v=""/>
    <s v=""/>
    <n v="25322"/>
    <n v="3114606"/>
    <s v=""/>
  </r>
  <r>
    <s v="DQ-02086"/>
    <x v="317"/>
    <x v="0"/>
    <s v="OA0006"/>
    <x v="4"/>
    <x v="0"/>
    <s v="OA0006|"/>
    <n v="40"/>
    <m/>
    <x v="15"/>
    <s v="RS DQLab"/>
    <x v="1"/>
    <s v=""/>
    <s v=""/>
    <s v=""/>
    <n v="25322"/>
    <n v="1012880"/>
    <s v=""/>
  </r>
  <r>
    <s v="DQ-02087"/>
    <x v="317"/>
    <x v="0"/>
    <s v="OD0011"/>
    <x v="19"/>
    <x v="2"/>
    <s v="OD0011|"/>
    <n v="4"/>
    <m/>
    <x v="15"/>
    <s v="RS DQLab"/>
    <x v="1"/>
    <s v=""/>
    <s v=""/>
    <s v=""/>
    <n v="2560"/>
    <n v="10240"/>
    <s v=""/>
  </r>
  <r>
    <s v="DQ-02088"/>
    <x v="317"/>
    <x v="0"/>
    <s v="OA0004"/>
    <x v="2"/>
    <x v="0"/>
    <s v="OA0004|"/>
    <n v="40"/>
    <m/>
    <x v="15"/>
    <s v="RS DQLab"/>
    <x v="1"/>
    <s v=""/>
    <s v=""/>
    <s v=""/>
    <n v="10000"/>
    <n v="400000"/>
    <s v=""/>
  </r>
  <r>
    <s v="DQ-02089"/>
    <x v="317"/>
    <x v="0"/>
    <s v="OB0008"/>
    <x v="10"/>
    <x v="1"/>
    <s v="OB0008|"/>
    <n v="45"/>
    <m/>
    <x v="15"/>
    <s v="RS DQLab"/>
    <x v="1"/>
    <s v=""/>
    <s v=""/>
    <s v=""/>
    <n v="2460"/>
    <n v="110700"/>
    <s v=""/>
  </r>
  <r>
    <s v="DQ-02090"/>
    <x v="318"/>
    <x v="0"/>
    <s v="OB0003"/>
    <x v="36"/>
    <x v="1"/>
    <s v="OB0003|"/>
    <n v="2"/>
    <m/>
    <x v="15"/>
    <s v="RS DQLab"/>
    <x v="1"/>
    <s v=""/>
    <s v=""/>
    <s v=""/>
    <n v="75400"/>
    <n v="150800"/>
    <s v=""/>
  </r>
  <r>
    <s v="DQ-02091"/>
    <x v="318"/>
    <x v="0"/>
    <s v="OD0004"/>
    <x v="34"/>
    <x v="2"/>
    <s v="OD0004|"/>
    <n v="20"/>
    <m/>
    <x v="15"/>
    <s v="RS DQLab"/>
    <x v="1"/>
    <s v=""/>
    <s v=""/>
    <s v=""/>
    <n v="7000"/>
    <n v="140000"/>
    <s v=""/>
  </r>
  <r>
    <s v="DQ-02092"/>
    <x v="318"/>
    <x v="0"/>
    <s v="OB0002"/>
    <x v="6"/>
    <x v="1"/>
    <s v="OB0002|"/>
    <n v="88"/>
    <m/>
    <x v="15"/>
    <s v="RS DQLab"/>
    <x v="1"/>
    <s v=""/>
    <s v=""/>
    <s v=""/>
    <n v="2886"/>
    <n v="253968"/>
    <s v=""/>
  </r>
  <r>
    <s v="DQ-02093"/>
    <x v="318"/>
    <x v="0"/>
    <s v="OA0005"/>
    <x v="3"/>
    <x v="0"/>
    <s v="OA0005|"/>
    <n v="47"/>
    <m/>
    <x v="15"/>
    <s v="RS DQLab"/>
    <x v="1"/>
    <s v=""/>
    <s v=""/>
    <s v=""/>
    <n v="16950"/>
    <n v="796650"/>
    <s v=""/>
  </r>
  <r>
    <s v="DQ-02094"/>
    <x v="318"/>
    <x v="0"/>
    <s v="OD0009"/>
    <x v="17"/>
    <x v="2"/>
    <s v="OD0009|"/>
    <n v="35"/>
    <m/>
    <x v="15"/>
    <s v="RS DQLab"/>
    <x v="1"/>
    <s v=""/>
    <s v=""/>
    <s v=""/>
    <n v="1600"/>
    <n v="56000"/>
    <s v=""/>
  </r>
  <r>
    <s v="DQ-02095"/>
    <x v="318"/>
    <x v="0"/>
    <s v="OD0007"/>
    <x v="15"/>
    <x v="2"/>
    <s v="OD0007|"/>
    <n v="8"/>
    <m/>
    <x v="15"/>
    <s v="RS DQLab"/>
    <x v="1"/>
    <s v=""/>
    <s v=""/>
    <s v=""/>
    <n v="16100"/>
    <n v="128800"/>
    <s v=""/>
  </r>
  <r>
    <s v="DQ-02096"/>
    <x v="318"/>
    <x v="0"/>
    <s v="OA0004"/>
    <x v="2"/>
    <x v="0"/>
    <s v="OA0004|"/>
    <n v="77"/>
    <m/>
    <x v="15"/>
    <s v="RS DQLab"/>
    <x v="1"/>
    <s v=""/>
    <s v=""/>
    <s v=""/>
    <n v="10000"/>
    <n v="770000"/>
    <s v=""/>
  </r>
  <r>
    <s v="DQ-02097"/>
    <x v="318"/>
    <x v="0"/>
    <s v="OH0004"/>
    <x v="23"/>
    <x v="3"/>
    <s v="OH0004|"/>
    <n v="1"/>
    <m/>
    <x v="15"/>
    <s v="RS DQLab"/>
    <x v="1"/>
    <s v=""/>
    <s v=""/>
    <s v=""/>
    <n v="7467"/>
    <n v="7467"/>
    <s v=""/>
  </r>
  <r>
    <s v="DQ-02098"/>
    <x v="318"/>
    <x v="0"/>
    <s v="OH0004"/>
    <x v="23"/>
    <x v="3"/>
    <s v="OH0004|"/>
    <n v="62"/>
    <m/>
    <x v="15"/>
    <s v="RS DQLab"/>
    <x v="1"/>
    <s v=""/>
    <s v=""/>
    <s v=""/>
    <n v="7467"/>
    <n v="462954"/>
    <s v=""/>
  </r>
  <r>
    <s v="DQ-02099"/>
    <x v="318"/>
    <x v="0"/>
    <s v="OH0004"/>
    <x v="23"/>
    <x v="3"/>
    <s v="OH0004|"/>
    <n v="10"/>
    <m/>
    <x v="15"/>
    <s v="RS DQLab"/>
    <x v="1"/>
    <s v=""/>
    <s v=""/>
    <s v=""/>
    <n v="7467"/>
    <n v="74670"/>
    <s v=""/>
  </r>
  <r>
    <s v="DQ-02100"/>
    <x v="318"/>
    <x v="0"/>
    <s v="OB0001"/>
    <x v="5"/>
    <x v="1"/>
    <s v="OB0001|"/>
    <n v="9"/>
    <m/>
    <x v="15"/>
    <s v="RS DQLab"/>
    <x v="1"/>
    <s v=""/>
    <s v=""/>
    <s v=""/>
    <n v="2324"/>
    <n v="20916"/>
    <s v=""/>
  </r>
  <r>
    <s v="DQ-02101"/>
    <x v="319"/>
    <x v="0"/>
    <s v="OA0005"/>
    <x v="3"/>
    <x v="0"/>
    <s v="OA0005|"/>
    <n v="41"/>
    <m/>
    <x v="15"/>
    <s v="RS DQLab"/>
    <x v="1"/>
    <s v=""/>
    <s v=""/>
    <s v=""/>
    <n v="16950"/>
    <n v="694950"/>
    <s v=""/>
  </r>
  <r>
    <s v="DQ-02102"/>
    <x v="319"/>
    <x v="0"/>
    <s v="OH0005"/>
    <x v="24"/>
    <x v="3"/>
    <s v="OH0005|"/>
    <n v="12"/>
    <m/>
    <x v="15"/>
    <s v="RS DQLab"/>
    <x v="1"/>
    <s v=""/>
    <s v=""/>
    <s v=""/>
    <n v="108794"/>
    <n v="1305528"/>
    <s v=""/>
  </r>
  <r>
    <s v="DQ-02103"/>
    <x v="319"/>
    <x v="0"/>
    <s v="OT0001"/>
    <x v="30"/>
    <x v="5"/>
    <s v="OT0001|"/>
    <n v="17"/>
    <m/>
    <x v="15"/>
    <s v="RS DQLab"/>
    <x v="1"/>
    <s v=""/>
    <s v=""/>
    <s v=""/>
    <n v="55000"/>
    <n v="935000"/>
    <s v=""/>
  </r>
  <r>
    <s v="DQ-02104"/>
    <x v="319"/>
    <x v="0"/>
    <s v="OA0006"/>
    <x v="4"/>
    <x v="0"/>
    <s v="OA0006|"/>
    <n v="15"/>
    <m/>
    <x v="15"/>
    <s v="RS DQLab"/>
    <x v="1"/>
    <s v=""/>
    <s v=""/>
    <s v=""/>
    <n v="25322"/>
    <n v="379830"/>
    <s v=""/>
  </r>
  <r>
    <s v="DQ-02105"/>
    <x v="319"/>
    <x v="0"/>
    <s v="OA0006"/>
    <x v="4"/>
    <x v="0"/>
    <s v="OA0006|"/>
    <n v="3"/>
    <m/>
    <x v="15"/>
    <s v="RS DQLab"/>
    <x v="1"/>
    <s v=""/>
    <s v=""/>
    <s v=""/>
    <n v="25322"/>
    <n v="75966"/>
    <s v=""/>
  </r>
  <r>
    <s v="DQ-02106"/>
    <x v="319"/>
    <x v="0"/>
    <s v="OD0001"/>
    <x v="11"/>
    <x v="2"/>
    <s v="OD0001|"/>
    <n v="8"/>
    <m/>
    <x v="15"/>
    <s v="RS DQLab"/>
    <x v="1"/>
    <s v=""/>
    <s v=""/>
    <s v=""/>
    <n v="7500"/>
    <n v="60000"/>
    <s v=""/>
  </r>
  <r>
    <s v="DQ-02107"/>
    <x v="319"/>
    <x v="0"/>
    <s v="OH0001"/>
    <x v="20"/>
    <x v="3"/>
    <s v="OH0001|"/>
    <n v="40"/>
    <m/>
    <x v="15"/>
    <s v="RS DQLab"/>
    <x v="1"/>
    <s v=""/>
    <s v=""/>
    <s v=""/>
    <n v="100000"/>
    <n v="4000000"/>
    <s v=""/>
  </r>
  <r>
    <s v="DQ-02108"/>
    <x v="320"/>
    <x v="0"/>
    <s v="OB0002"/>
    <x v="6"/>
    <x v="1"/>
    <s v="OB0002|"/>
    <n v="27"/>
    <m/>
    <x v="15"/>
    <s v="RS DQLab"/>
    <x v="1"/>
    <s v=""/>
    <s v=""/>
    <s v=""/>
    <n v="2886"/>
    <n v="77922"/>
    <s v=""/>
  </r>
  <r>
    <s v="DQ-02109"/>
    <x v="320"/>
    <x v="0"/>
    <s v="OD0009"/>
    <x v="17"/>
    <x v="2"/>
    <s v="OD0009|"/>
    <n v="50"/>
    <m/>
    <x v="15"/>
    <s v="RS DQLab"/>
    <x v="1"/>
    <s v=""/>
    <s v=""/>
    <s v=""/>
    <n v="1600"/>
    <n v="80000"/>
    <s v=""/>
  </r>
  <r>
    <s v="DQ-02110"/>
    <x v="320"/>
    <x v="0"/>
    <s v="OA0003"/>
    <x v="1"/>
    <x v="0"/>
    <s v="OA0003|"/>
    <n v="76"/>
    <m/>
    <x v="15"/>
    <s v="RS DQLab"/>
    <x v="1"/>
    <s v=""/>
    <s v=""/>
    <s v=""/>
    <n v="33000"/>
    <n v="2508000"/>
    <s v=""/>
  </r>
  <r>
    <s v="DQ-02111"/>
    <x v="321"/>
    <x v="0"/>
    <s v="OH0003"/>
    <x v="22"/>
    <x v="3"/>
    <s v="OH0003|"/>
    <n v="16"/>
    <m/>
    <x v="15"/>
    <s v="RS DQLab"/>
    <x v="1"/>
    <s v=""/>
    <s v=""/>
    <s v=""/>
    <n v="5000"/>
    <n v="80000"/>
    <s v=""/>
  </r>
  <r>
    <s v="DQ-02112"/>
    <x v="321"/>
    <x v="0"/>
    <s v="OD0007"/>
    <x v="15"/>
    <x v="2"/>
    <s v="OD0007|"/>
    <n v="50"/>
    <m/>
    <x v="15"/>
    <s v="RS DQLab"/>
    <x v="1"/>
    <s v=""/>
    <s v=""/>
    <s v=""/>
    <n v="16100"/>
    <n v="805000"/>
    <s v=""/>
  </r>
  <r>
    <s v="DQ-02113"/>
    <x v="321"/>
    <x v="0"/>
    <s v="OD0011"/>
    <x v="19"/>
    <x v="2"/>
    <s v="OD0011|"/>
    <n v="8"/>
    <m/>
    <x v="15"/>
    <s v="RS DQLab"/>
    <x v="1"/>
    <s v=""/>
    <s v=""/>
    <s v=""/>
    <n v="2560"/>
    <n v="20480"/>
    <s v=""/>
  </r>
  <r>
    <s v="DQ-02114"/>
    <x v="321"/>
    <x v="0"/>
    <s v="OK0002"/>
    <x v="28"/>
    <x v="4"/>
    <s v="OK0002|"/>
    <n v="1"/>
    <m/>
    <x v="15"/>
    <s v="RS DQLab"/>
    <x v="1"/>
    <s v=""/>
    <s v=""/>
    <s v=""/>
    <n v="42800"/>
    <n v="42800"/>
    <s v=""/>
  </r>
  <r>
    <s v="DQ-02115"/>
    <x v="321"/>
    <x v="0"/>
    <s v="OH0004"/>
    <x v="23"/>
    <x v="3"/>
    <s v="OH0004|"/>
    <n v="1"/>
    <m/>
    <x v="15"/>
    <s v="RS DQLab"/>
    <x v="1"/>
    <s v=""/>
    <s v=""/>
    <s v=""/>
    <n v="7467"/>
    <n v="7467"/>
    <s v=""/>
  </r>
  <r>
    <s v="DQ-02116"/>
    <x v="322"/>
    <x v="0"/>
    <s v="OA0005"/>
    <x v="3"/>
    <x v="0"/>
    <s v="OA0005|"/>
    <n v="15"/>
    <m/>
    <x v="15"/>
    <s v="RS DQLab"/>
    <x v="1"/>
    <s v=""/>
    <s v=""/>
    <s v=""/>
    <n v="16950"/>
    <n v="254250"/>
    <s v=""/>
  </r>
  <r>
    <s v="DQ-02117"/>
    <x v="322"/>
    <x v="0"/>
    <s v="OD0011"/>
    <x v="19"/>
    <x v="2"/>
    <s v="OD0011|"/>
    <n v="20"/>
    <m/>
    <x v="15"/>
    <s v="RS DQLab"/>
    <x v="1"/>
    <s v=""/>
    <s v=""/>
    <s v=""/>
    <n v="2560"/>
    <n v="51200"/>
    <s v=""/>
  </r>
  <r>
    <s v="DQ-02118"/>
    <x v="322"/>
    <x v="0"/>
    <s v="OH0001"/>
    <x v="20"/>
    <x v="3"/>
    <s v="OH0001|"/>
    <n v="30"/>
    <m/>
    <x v="15"/>
    <s v="RS DQLab"/>
    <x v="1"/>
    <s v=""/>
    <s v=""/>
    <s v=""/>
    <n v="100000"/>
    <n v="3000000"/>
    <s v=""/>
  </r>
  <r>
    <s v="DQ-02119"/>
    <x v="322"/>
    <x v="0"/>
    <s v="OB0007"/>
    <x v="9"/>
    <x v="1"/>
    <s v="OB0007|"/>
    <n v="4"/>
    <m/>
    <x v="15"/>
    <s v="RS DQLab"/>
    <x v="1"/>
    <s v=""/>
    <s v=""/>
    <s v=""/>
    <n v="16155"/>
    <n v="64620"/>
    <s v=""/>
  </r>
  <r>
    <s v="DQ-02120"/>
    <x v="322"/>
    <x v="0"/>
    <s v="OH0004"/>
    <x v="23"/>
    <x v="3"/>
    <s v="OH0004|"/>
    <n v="13"/>
    <m/>
    <x v="15"/>
    <s v="RS DQLab"/>
    <x v="1"/>
    <s v=""/>
    <s v=""/>
    <s v=""/>
    <n v="7467"/>
    <n v="97071"/>
    <s v=""/>
  </r>
  <r>
    <s v="DQ-02121"/>
    <x v="323"/>
    <x v="0"/>
    <s v="OD0008"/>
    <x v="16"/>
    <x v="2"/>
    <s v="OD0008|"/>
    <n v="15"/>
    <m/>
    <x v="15"/>
    <s v="RS DQLab"/>
    <x v="1"/>
    <s v=""/>
    <s v=""/>
    <s v=""/>
    <n v="50788"/>
    <n v="761820"/>
    <s v=""/>
  </r>
  <r>
    <s v="DQ-02122"/>
    <x v="323"/>
    <x v="0"/>
    <s v="OD0001"/>
    <x v="11"/>
    <x v="2"/>
    <s v="OD0001|"/>
    <n v="13"/>
    <m/>
    <x v="15"/>
    <s v="RS DQLab"/>
    <x v="1"/>
    <s v=""/>
    <s v=""/>
    <s v=""/>
    <n v="7500"/>
    <n v="97500"/>
    <s v=""/>
  </r>
  <r>
    <s v="DQ-02123"/>
    <x v="323"/>
    <x v="0"/>
    <s v="OK0002"/>
    <x v="28"/>
    <x v="4"/>
    <s v="OK0002|"/>
    <n v="58"/>
    <m/>
    <x v="15"/>
    <s v="RS DQLab"/>
    <x v="1"/>
    <s v=""/>
    <s v=""/>
    <s v=""/>
    <n v="42800"/>
    <n v="2482400"/>
    <s v=""/>
  </r>
  <r>
    <s v="DQ-02124"/>
    <x v="323"/>
    <x v="0"/>
    <s v="OH0001"/>
    <x v="20"/>
    <x v="3"/>
    <s v="OH0001|"/>
    <n v="83"/>
    <m/>
    <x v="15"/>
    <s v="RS DQLab"/>
    <x v="1"/>
    <s v=""/>
    <s v=""/>
    <s v=""/>
    <n v="100000"/>
    <n v="8300000"/>
    <s v=""/>
  </r>
  <r>
    <s v="DQ-02125"/>
    <x v="323"/>
    <x v="0"/>
    <s v="OB0008"/>
    <x v="10"/>
    <x v="1"/>
    <s v="OB0008|"/>
    <n v="110"/>
    <m/>
    <x v="15"/>
    <s v="RS DQLab"/>
    <x v="1"/>
    <s v=""/>
    <s v=""/>
    <s v=""/>
    <n v="2460"/>
    <n v="270600"/>
    <s v=""/>
  </r>
  <r>
    <s v="DQ-02126"/>
    <x v="324"/>
    <x v="0"/>
    <s v="OD0008"/>
    <x v="16"/>
    <x v="2"/>
    <s v="OD0008|"/>
    <n v="43"/>
    <m/>
    <x v="15"/>
    <s v="RS DQLab"/>
    <x v="1"/>
    <s v=""/>
    <s v=""/>
    <s v=""/>
    <n v="50788"/>
    <n v="2183884"/>
    <s v=""/>
  </r>
  <r>
    <s v="DQ-02127"/>
    <x v="324"/>
    <x v="0"/>
    <s v="OD0008"/>
    <x v="16"/>
    <x v="2"/>
    <s v="OD0008|"/>
    <n v="36"/>
    <m/>
    <x v="15"/>
    <s v="RS DQLab"/>
    <x v="1"/>
    <s v=""/>
    <s v=""/>
    <s v=""/>
    <n v="50788"/>
    <n v="1828368"/>
    <s v=""/>
  </r>
  <r>
    <s v="DQ-02128"/>
    <x v="324"/>
    <x v="0"/>
    <s v="OA0005"/>
    <x v="3"/>
    <x v="0"/>
    <s v="OA0005|"/>
    <n v="58"/>
    <m/>
    <x v="15"/>
    <s v="RS DQLab"/>
    <x v="1"/>
    <s v=""/>
    <s v=""/>
    <s v=""/>
    <n v="16950"/>
    <n v="983100"/>
    <s v=""/>
  </r>
  <r>
    <s v="DQ-02129"/>
    <x v="324"/>
    <x v="0"/>
    <s v="OD0009"/>
    <x v="17"/>
    <x v="2"/>
    <s v="OD0009|"/>
    <n v="4"/>
    <m/>
    <x v="15"/>
    <s v="RS DQLab"/>
    <x v="1"/>
    <s v=""/>
    <s v=""/>
    <s v=""/>
    <n v="1600"/>
    <n v="6400"/>
    <s v=""/>
  </r>
  <r>
    <s v="DQ-02130"/>
    <x v="324"/>
    <x v="0"/>
    <s v="OT0001"/>
    <x v="30"/>
    <x v="5"/>
    <s v="OT0001|"/>
    <n v="14"/>
    <m/>
    <x v="15"/>
    <s v="RS DQLab"/>
    <x v="1"/>
    <s v=""/>
    <s v=""/>
    <s v=""/>
    <n v="55000"/>
    <n v="770000"/>
    <s v=""/>
  </r>
  <r>
    <s v="DQ-02131"/>
    <x v="324"/>
    <x v="0"/>
    <s v="OA0006"/>
    <x v="4"/>
    <x v="0"/>
    <s v="OA0006|"/>
    <n v="64"/>
    <m/>
    <x v="15"/>
    <s v="RS DQLab"/>
    <x v="1"/>
    <s v=""/>
    <s v=""/>
    <s v=""/>
    <n v="25322"/>
    <n v="1620608"/>
    <s v=""/>
  </r>
  <r>
    <s v="DQ-02132"/>
    <x v="324"/>
    <x v="0"/>
    <s v="OA0004"/>
    <x v="2"/>
    <x v="0"/>
    <s v="OA0004|"/>
    <n v="62"/>
    <m/>
    <x v="15"/>
    <s v="RS DQLab"/>
    <x v="1"/>
    <s v=""/>
    <s v=""/>
    <s v=""/>
    <n v="10000"/>
    <n v="620000"/>
    <s v=""/>
  </r>
  <r>
    <s v="DQ-02133"/>
    <x v="324"/>
    <x v="0"/>
    <s v="OB0004"/>
    <x v="7"/>
    <x v="1"/>
    <s v="OB0004|"/>
    <n v="14"/>
    <m/>
    <x v="15"/>
    <s v="RS DQLab"/>
    <x v="1"/>
    <s v=""/>
    <s v=""/>
    <s v=""/>
    <n v="23869"/>
    <n v="334166"/>
    <s v=""/>
  </r>
  <r>
    <s v="DQ-02134"/>
    <x v="324"/>
    <x v="0"/>
    <s v="OH0002"/>
    <x v="21"/>
    <x v="3"/>
    <s v="OH0002|"/>
    <n v="503"/>
    <m/>
    <x v="15"/>
    <s v="RS DQLab"/>
    <x v="1"/>
    <s v=""/>
    <s v=""/>
    <s v=""/>
    <n v="102000"/>
    <n v="51306000"/>
    <s v=""/>
  </r>
  <r>
    <s v="DQ-02135"/>
    <x v="325"/>
    <x v="0"/>
    <s v="OD0008"/>
    <x v="16"/>
    <x v="2"/>
    <s v="OD0008|"/>
    <n v="69"/>
    <m/>
    <x v="15"/>
    <s v="RS DQLab"/>
    <x v="1"/>
    <s v=""/>
    <s v=""/>
    <s v=""/>
    <n v="50788"/>
    <n v="3504372"/>
    <s v=""/>
  </r>
  <r>
    <s v="DQ-02136"/>
    <x v="325"/>
    <x v="0"/>
    <s v="OH0005"/>
    <x v="24"/>
    <x v="3"/>
    <s v="OH0005|"/>
    <n v="20"/>
    <m/>
    <x v="15"/>
    <s v="RS DQLab"/>
    <x v="1"/>
    <s v=""/>
    <s v=""/>
    <s v=""/>
    <n v="108794"/>
    <n v="2175880"/>
    <s v=""/>
  </r>
  <r>
    <s v="DQ-02137"/>
    <x v="325"/>
    <x v="0"/>
    <s v="OT0001"/>
    <x v="30"/>
    <x v="5"/>
    <s v="OT0001|"/>
    <n v="45"/>
    <m/>
    <x v="15"/>
    <s v="RS DQLab"/>
    <x v="1"/>
    <s v=""/>
    <s v=""/>
    <s v=""/>
    <n v="55000"/>
    <n v="2475000"/>
    <s v=""/>
  </r>
  <r>
    <s v="DQ-02138"/>
    <x v="325"/>
    <x v="0"/>
    <s v="OH0003"/>
    <x v="22"/>
    <x v="3"/>
    <s v="OH0003|"/>
    <n v="34"/>
    <m/>
    <x v="15"/>
    <s v="RS DQLab"/>
    <x v="1"/>
    <s v=""/>
    <s v=""/>
    <s v=""/>
    <n v="5000"/>
    <n v="170000"/>
    <s v=""/>
  </r>
  <r>
    <s v="DQ-02139"/>
    <x v="325"/>
    <x v="0"/>
    <s v="OB0006"/>
    <x v="8"/>
    <x v="1"/>
    <s v="OB0006|"/>
    <n v="10"/>
    <m/>
    <x v="15"/>
    <s v="RS DQLab"/>
    <x v="1"/>
    <s v=""/>
    <s v=""/>
    <s v=""/>
    <n v="72500"/>
    <n v="725000"/>
    <s v=""/>
  </r>
  <r>
    <s v="DQ-02140"/>
    <x v="326"/>
    <x v="0"/>
    <s v="OB0002"/>
    <x v="6"/>
    <x v="1"/>
    <s v="OB0002|"/>
    <n v="27"/>
    <m/>
    <x v="15"/>
    <s v="RS DQLab"/>
    <x v="1"/>
    <s v=""/>
    <s v=""/>
    <s v=""/>
    <n v="2886"/>
    <n v="77922"/>
    <s v=""/>
  </r>
  <r>
    <s v="DQ-02141"/>
    <x v="326"/>
    <x v="0"/>
    <s v="OB0002"/>
    <x v="6"/>
    <x v="1"/>
    <s v="OB0002|"/>
    <n v="80"/>
    <m/>
    <x v="15"/>
    <s v="RS DQLab"/>
    <x v="1"/>
    <s v=""/>
    <s v=""/>
    <s v=""/>
    <n v="2886"/>
    <n v="230880"/>
    <s v=""/>
  </r>
  <r>
    <s v="DQ-02142"/>
    <x v="326"/>
    <x v="0"/>
    <s v="OB0002"/>
    <x v="6"/>
    <x v="1"/>
    <s v="OB0002|"/>
    <n v="65"/>
    <m/>
    <x v="15"/>
    <s v="RS DQLab"/>
    <x v="1"/>
    <s v=""/>
    <s v=""/>
    <s v=""/>
    <n v="2886"/>
    <n v="187590"/>
    <s v=""/>
  </r>
  <r>
    <s v="DQ-02143"/>
    <x v="326"/>
    <x v="0"/>
    <s v="OD0008"/>
    <x v="16"/>
    <x v="2"/>
    <s v="OD0008|"/>
    <n v="16"/>
    <m/>
    <x v="15"/>
    <s v="RS DQLab"/>
    <x v="1"/>
    <s v=""/>
    <s v=""/>
    <s v=""/>
    <n v="50788"/>
    <n v="812608"/>
    <s v=""/>
  </r>
  <r>
    <s v="DQ-02144"/>
    <x v="326"/>
    <x v="0"/>
    <s v="OD0008"/>
    <x v="16"/>
    <x v="2"/>
    <s v="OD0008|"/>
    <n v="63"/>
    <m/>
    <x v="15"/>
    <s v="RS DQLab"/>
    <x v="1"/>
    <s v=""/>
    <s v=""/>
    <s v=""/>
    <n v="50788"/>
    <n v="3199644"/>
    <s v=""/>
  </r>
  <r>
    <s v="DQ-02145"/>
    <x v="326"/>
    <x v="0"/>
    <s v="OA0005"/>
    <x v="3"/>
    <x v="0"/>
    <s v="OA0005|"/>
    <n v="15"/>
    <m/>
    <x v="15"/>
    <s v="RS DQLab"/>
    <x v="1"/>
    <s v=""/>
    <s v=""/>
    <s v=""/>
    <n v="16950"/>
    <n v="254250"/>
    <s v=""/>
  </r>
  <r>
    <s v="DQ-02146"/>
    <x v="326"/>
    <x v="0"/>
    <s v="OH0003"/>
    <x v="22"/>
    <x v="3"/>
    <s v="OH0003|"/>
    <n v="50"/>
    <m/>
    <x v="15"/>
    <s v="RS DQLab"/>
    <x v="1"/>
    <s v=""/>
    <s v=""/>
    <s v=""/>
    <n v="5000"/>
    <n v="250000"/>
    <s v=""/>
  </r>
  <r>
    <s v="DQ-02147"/>
    <x v="326"/>
    <x v="0"/>
    <s v="OA0001"/>
    <x v="0"/>
    <x v="0"/>
    <s v="OA0001|"/>
    <n v="69"/>
    <m/>
    <x v="15"/>
    <s v="RS DQLab"/>
    <x v="1"/>
    <s v=""/>
    <s v=""/>
    <s v=""/>
    <n v="18611"/>
    <n v="1284159"/>
    <s v=""/>
  </r>
  <r>
    <s v="DQ-02148"/>
    <x v="326"/>
    <x v="0"/>
    <s v="OA0001"/>
    <x v="0"/>
    <x v="0"/>
    <s v="OA0001|"/>
    <n v="2"/>
    <m/>
    <x v="15"/>
    <s v="RS DQLab"/>
    <x v="1"/>
    <s v=""/>
    <s v=""/>
    <s v=""/>
    <n v="18611"/>
    <n v="37222"/>
    <s v=""/>
  </r>
  <r>
    <s v="DQ-02149"/>
    <x v="327"/>
    <x v="0"/>
    <s v="OA0005"/>
    <x v="3"/>
    <x v="0"/>
    <s v="OA0005|"/>
    <n v="44"/>
    <m/>
    <x v="15"/>
    <s v="RS DQLab"/>
    <x v="1"/>
    <s v=""/>
    <s v=""/>
    <s v=""/>
    <n v="16950"/>
    <n v="745800"/>
    <s v=""/>
  </r>
  <r>
    <s v="DQ-02150"/>
    <x v="327"/>
    <x v="0"/>
    <s v="OT0001"/>
    <x v="30"/>
    <x v="5"/>
    <s v="OT0001|"/>
    <n v="18"/>
    <m/>
    <x v="15"/>
    <s v="RS DQLab"/>
    <x v="1"/>
    <s v=""/>
    <s v=""/>
    <s v=""/>
    <n v="55000"/>
    <n v="990000"/>
    <s v=""/>
  </r>
  <r>
    <s v="DQ-02151"/>
    <x v="327"/>
    <x v="0"/>
    <s v="OB0001"/>
    <x v="5"/>
    <x v="1"/>
    <s v="OB0001|"/>
    <n v="75"/>
    <m/>
    <x v="15"/>
    <s v="RS DQLab"/>
    <x v="1"/>
    <s v=""/>
    <s v=""/>
    <s v=""/>
    <n v="2324"/>
    <n v="174300"/>
    <s v=""/>
  </r>
  <r>
    <s v="DQ-02152"/>
    <x v="327"/>
    <x v="0"/>
    <s v="OH0006"/>
    <x v="25"/>
    <x v="3"/>
    <s v="OH0006|"/>
    <n v="54"/>
    <m/>
    <x v="15"/>
    <s v="RS DQLab"/>
    <x v="1"/>
    <s v=""/>
    <s v=""/>
    <s v=""/>
    <n v="143991"/>
    <n v="7775514"/>
    <s v=""/>
  </r>
  <r>
    <s v="DQ-02153"/>
    <x v="328"/>
    <x v="0"/>
    <s v="OT0001"/>
    <x v="30"/>
    <x v="5"/>
    <s v="OT0001|"/>
    <n v="43"/>
    <m/>
    <x v="15"/>
    <s v="RS DQLab"/>
    <x v="1"/>
    <s v=""/>
    <s v=""/>
    <s v=""/>
    <n v="55000"/>
    <n v="2365000"/>
    <s v=""/>
  </r>
  <r>
    <s v="DQ-02154"/>
    <x v="328"/>
    <x v="0"/>
    <s v="OA0006"/>
    <x v="4"/>
    <x v="0"/>
    <s v="OA0006|"/>
    <n v="16"/>
    <m/>
    <x v="15"/>
    <s v="RS DQLab"/>
    <x v="1"/>
    <s v=""/>
    <s v=""/>
    <s v=""/>
    <n v="25322"/>
    <n v="405152"/>
    <s v=""/>
  </r>
  <r>
    <s v="DQ-02155"/>
    <x v="328"/>
    <x v="0"/>
    <s v="OD0011"/>
    <x v="19"/>
    <x v="2"/>
    <s v="OD0011|"/>
    <n v="102"/>
    <m/>
    <x v="15"/>
    <s v="RS DQLab"/>
    <x v="1"/>
    <s v=""/>
    <s v=""/>
    <s v=""/>
    <n v="2560"/>
    <n v="261120"/>
    <s v=""/>
  </r>
  <r>
    <s v="DQ-02156"/>
    <x v="329"/>
    <x v="0"/>
    <s v="OD0004"/>
    <x v="34"/>
    <x v="2"/>
    <s v="OD0004|"/>
    <n v="27"/>
    <m/>
    <x v="15"/>
    <s v="RS DQLab"/>
    <x v="1"/>
    <s v=""/>
    <s v=""/>
    <s v=""/>
    <n v="7000"/>
    <n v="189000"/>
    <s v=""/>
  </r>
  <r>
    <s v="DQ-02157"/>
    <x v="329"/>
    <x v="0"/>
    <s v="OT0001"/>
    <x v="30"/>
    <x v="5"/>
    <s v="OT0001|"/>
    <n v="10"/>
    <m/>
    <x v="15"/>
    <s v="RS DQLab"/>
    <x v="1"/>
    <s v=""/>
    <s v=""/>
    <s v=""/>
    <n v="55000"/>
    <n v="550000"/>
    <s v=""/>
  </r>
  <r>
    <s v="DQ-02158"/>
    <x v="329"/>
    <x v="0"/>
    <s v="OD0011"/>
    <x v="19"/>
    <x v="2"/>
    <s v="OD0011|"/>
    <n v="40"/>
    <m/>
    <x v="15"/>
    <s v="RS DQLab"/>
    <x v="1"/>
    <s v=""/>
    <s v=""/>
    <s v=""/>
    <n v="2560"/>
    <n v="102400"/>
    <s v=""/>
  </r>
  <r>
    <s v="DQ-02159"/>
    <x v="330"/>
    <x v="0"/>
    <s v="OA0005"/>
    <x v="3"/>
    <x v="0"/>
    <s v="OA0005|"/>
    <n v="52"/>
    <m/>
    <x v="15"/>
    <s v="RS DQLab"/>
    <x v="1"/>
    <s v=""/>
    <s v=""/>
    <s v=""/>
    <n v="16950"/>
    <n v="881400"/>
    <s v=""/>
  </r>
  <r>
    <s v="DQ-02160"/>
    <x v="330"/>
    <x v="0"/>
    <s v="OH0005"/>
    <x v="24"/>
    <x v="3"/>
    <s v="OH0005|"/>
    <n v="16"/>
    <m/>
    <x v="15"/>
    <s v="RS DQLab"/>
    <x v="1"/>
    <s v=""/>
    <s v=""/>
    <s v=""/>
    <n v="108794"/>
    <n v="1740704"/>
    <s v=""/>
  </r>
  <r>
    <s v="DQ-02161"/>
    <x v="330"/>
    <x v="0"/>
    <s v="OH0005"/>
    <x v="24"/>
    <x v="3"/>
    <s v="OH0005|"/>
    <n v="19"/>
    <m/>
    <x v="15"/>
    <s v="RS DQLab"/>
    <x v="1"/>
    <s v=""/>
    <s v=""/>
    <s v=""/>
    <n v="108794"/>
    <n v="2067086"/>
    <s v=""/>
  </r>
  <r>
    <s v="DQ-02162"/>
    <x v="330"/>
    <x v="0"/>
    <s v="OB0004"/>
    <x v="7"/>
    <x v="1"/>
    <s v="OB0004|"/>
    <n v="120"/>
    <m/>
    <x v="15"/>
    <s v="RS DQLab"/>
    <x v="1"/>
    <s v=""/>
    <s v=""/>
    <s v=""/>
    <n v="23869"/>
    <n v="2864280"/>
    <s v=""/>
  </r>
  <r>
    <s v="DQ-02163"/>
    <x v="331"/>
    <x v="0"/>
    <s v="OB0002"/>
    <x v="6"/>
    <x v="1"/>
    <s v="OB0002|"/>
    <n v="67"/>
    <m/>
    <x v="15"/>
    <s v="RS DQLab"/>
    <x v="1"/>
    <s v=""/>
    <s v=""/>
    <s v=""/>
    <n v="2886"/>
    <n v="193362"/>
    <s v=""/>
  </r>
  <r>
    <s v="DQ-02164"/>
    <x v="331"/>
    <x v="0"/>
    <s v="OD0001"/>
    <x v="11"/>
    <x v="2"/>
    <s v="OD0001|"/>
    <n v="80"/>
    <m/>
    <x v="15"/>
    <s v="RS DQLab"/>
    <x v="1"/>
    <s v=""/>
    <s v=""/>
    <s v=""/>
    <n v="7500"/>
    <n v="600000"/>
    <s v=""/>
  </r>
  <r>
    <s v="DQ-02165"/>
    <x v="331"/>
    <x v="0"/>
    <s v="OH0006"/>
    <x v="25"/>
    <x v="3"/>
    <s v="OH0006|"/>
    <n v="77"/>
    <m/>
    <x v="15"/>
    <s v="RS DQLab"/>
    <x v="1"/>
    <s v=""/>
    <s v=""/>
    <s v=""/>
    <n v="143991"/>
    <n v="11087307"/>
    <s v=""/>
  </r>
  <r>
    <s v="DQ-02166"/>
    <x v="332"/>
    <x v="0"/>
    <s v="OB0002"/>
    <x v="6"/>
    <x v="1"/>
    <s v="OB0002|"/>
    <n v="50"/>
    <m/>
    <x v="15"/>
    <s v="RS DQLab"/>
    <x v="1"/>
    <s v=""/>
    <s v=""/>
    <s v=""/>
    <n v="2886"/>
    <n v="144300"/>
    <s v=""/>
  </r>
  <r>
    <s v="DQ-02167"/>
    <x v="332"/>
    <x v="0"/>
    <s v="OD0008"/>
    <x v="16"/>
    <x v="2"/>
    <s v="OD0008|"/>
    <n v="52"/>
    <m/>
    <x v="15"/>
    <s v="RS DQLab"/>
    <x v="1"/>
    <s v=""/>
    <s v=""/>
    <s v=""/>
    <n v="50788"/>
    <n v="2640976"/>
    <s v=""/>
  </r>
  <r>
    <s v="DQ-02168"/>
    <x v="332"/>
    <x v="0"/>
    <s v="OD0009"/>
    <x v="17"/>
    <x v="2"/>
    <s v="OD0009|"/>
    <n v="1"/>
    <m/>
    <x v="15"/>
    <s v="RS DQLab"/>
    <x v="1"/>
    <s v=""/>
    <s v=""/>
    <s v=""/>
    <n v="1600"/>
    <n v="1600"/>
    <s v=""/>
  </r>
  <r>
    <s v="DQ-02169"/>
    <x v="332"/>
    <x v="0"/>
    <s v="OT0001"/>
    <x v="30"/>
    <x v="5"/>
    <s v="OT0001|"/>
    <n v="45"/>
    <m/>
    <x v="15"/>
    <s v="RS DQLab"/>
    <x v="1"/>
    <s v=""/>
    <s v=""/>
    <s v=""/>
    <n v="55000"/>
    <n v="2475000"/>
    <s v=""/>
  </r>
  <r>
    <s v="DQ-02170"/>
    <x v="332"/>
    <x v="0"/>
    <s v="OD0007"/>
    <x v="15"/>
    <x v="2"/>
    <s v="OD0007|"/>
    <n v="36"/>
    <m/>
    <x v="15"/>
    <s v="RS DQLab"/>
    <x v="1"/>
    <s v=""/>
    <s v=""/>
    <s v=""/>
    <n v="16100"/>
    <n v="579600"/>
    <s v=""/>
  </r>
  <r>
    <s v="DQ-02171"/>
    <x v="333"/>
    <x v="0"/>
    <s v="OD0008"/>
    <x v="16"/>
    <x v="2"/>
    <s v="OD0008|"/>
    <n v="71"/>
    <m/>
    <x v="15"/>
    <s v="RS DQLab"/>
    <x v="1"/>
    <s v=""/>
    <s v=""/>
    <s v=""/>
    <n v="50788"/>
    <n v="3605948"/>
    <s v=""/>
  </r>
  <r>
    <s v="DQ-02172"/>
    <x v="333"/>
    <x v="0"/>
    <s v="OA0005"/>
    <x v="3"/>
    <x v="0"/>
    <s v="OA0005|"/>
    <n v="84"/>
    <m/>
    <x v="15"/>
    <s v="RS DQLab"/>
    <x v="1"/>
    <s v=""/>
    <s v=""/>
    <s v=""/>
    <n v="16950"/>
    <n v="1423800"/>
    <s v=""/>
  </r>
  <r>
    <s v="DQ-02173"/>
    <x v="333"/>
    <x v="0"/>
    <s v="OD0007"/>
    <x v="15"/>
    <x v="2"/>
    <s v="OD0007|"/>
    <n v="1"/>
    <m/>
    <x v="15"/>
    <s v="RS DQLab"/>
    <x v="1"/>
    <s v=""/>
    <s v=""/>
    <s v=""/>
    <n v="16100"/>
    <n v="16100"/>
    <s v=""/>
  </r>
  <r>
    <s v="DQ-02174"/>
    <x v="333"/>
    <x v="0"/>
    <s v="OD0007"/>
    <x v="15"/>
    <x v="2"/>
    <s v="OD0007|"/>
    <n v="10"/>
    <m/>
    <x v="15"/>
    <s v="RS DQLab"/>
    <x v="1"/>
    <s v=""/>
    <s v=""/>
    <s v=""/>
    <n v="16100"/>
    <n v="161000"/>
    <s v=""/>
  </r>
  <r>
    <s v="DQ-02175"/>
    <x v="333"/>
    <x v="0"/>
    <s v="OA0001"/>
    <x v="0"/>
    <x v="0"/>
    <s v="OA0001|"/>
    <n v="595"/>
    <m/>
    <x v="15"/>
    <s v="RS DQLab"/>
    <x v="1"/>
    <s v=""/>
    <s v=""/>
    <s v=""/>
    <n v="18611"/>
    <n v="11073545"/>
    <s v=""/>
  </r>
  <r>
    <s v="DQ-02176"/>
    <x v="333"/>
    <x v="0"/>
    <s v="OD0010"/>
    <x v="18"/>
    <x v="2"/>
    <s v="OD0010|"/>
    <n v="14"/>
    <m/>
    <x v="15"/>
    <s v="RS DQLab"/>
    <x v="1"/>
    <s v=""/>
    <s v=""/>
    <s v=""/>
    <n v="45450"/>
    <n v="636300"/>
    <s v=""/>
  </r>
  <r>
    <s v="DQ-02177"/>
    <x v="334"/>
    <x v="0"/>
    <s v="OD0007"/>
    <x v="15"/>
    <x v="2"/>
    <s v="OD0007|"/>
    <n v="3"/>
    <m/>
    <x v="15"/>
    <s v="RS DQLab"/>
    <x v="1"/>
    <s v=""/>
    <s v=""/>
    <s v=""/>
    <n v="16100"/>
    <n v="48300"/>
    <s v=""/>
  </r>
  <r>
    <s v="DQ-02178"/>
    <x v="335"/>
    <x v="0"/>
    <s v="OA0005"/>
    <x v="3"/>
    <x v="0"/>
    <s v="OA0005|"/>
    <n v="17"/>
    <m/>
    <x v="15"/>
    <s v="RS DQLab"/>
    <x v="1"/>
    <s v=""/>
    <s v=""/>
    <s v=""/>
    <n v="16950"/>
    <n v="288150"/>
    <s v=""/>
  </r>
  <r>
    <s v="DQ-02179"/>
    <x v="335"/>
    <x v="0"/>
    <s v="OD0009"/>
    <x v="17"/>
    <x v="2"/>
    <s v="OD0009|"/>
    <n v="25"/>
    <m/>
    <x v="15"/>
    <s v="RS DQLab"/>
    <x v="1"/>
    <s v=""/>
    <s v=""/>
    <s v=""/>
    <n v="1600"/>
    <n v="40000"/>
    <s v=""/>
  </r>
  <r>
    <s v="DQ-02180"/>
    <x v="335"/>
    <x v="0"/>
    <s v="OT0001"/>
    <x v="30"/>
    <x v="5"/>
    <s v="OT0001|"/>
    <n v="22"/>
    <m/>
    <x v="15"/>
    <s v="RS DQLab"/>
    <x v="1"/>
    <s v=""/>
    <s v=""/>
    <s v=""/>
    <n v="55000"/>
    <n v="1210000"/>
    <s v=""/>
  </r>
  <r>
    <s v="DQ-02181"/>
    <x v="335"/>
    <x v="0"/>
    <s v="OA0006"/>
    <x v="4"/>
    <x v="0"/>
    <s v="OA0006|"/>
    <n v="30"/>
    <m/>
    <x v="15"/>
    <s v="RS DQLab"/>
    <x v="1"/>
    <s v=""/>
    <s v=""/>
    <s v=""/>
    <n v="25322"/>
    <n v="759660"/>
    <s v=""/>
  </r>
  <r>
    <s v="DQ-02182"/>
    <x v="335"/>
    <x v="0"/>
    <s v="OB0001"/>
    <x v="5"/>
    <x v="1"/>
    <s v="OB0001|"/>
    <n v="32"/>
    <m/>
    <x v="15"/>
    <s v="RS DQLab"/>
    <x v="1"/>
    <s v=""/>
    <s v=""/>
    <s v=""/>
    <n v="2324"/>
    <n v="74368"/>
    <s v=""/>
  </r>
  <r>
    <s v="DQ-02183"/>
    <x v="335"/>
    <x v="0"/>
    <s v="OA0006"/>
    <x v="4"/>
    <x v="0"/>
    <s v="OA0006|DQLab-03"/>
    <n v="2000"/>
    <s v="DQLab-03"/>
    <x v="12"/>
    <m/>
    <x v="0"/>
    <n v="7"/>
    <n v="25828"/>
    <n v="51656000"/>
    <s v=""/>
    <s v=""/>
    <n v="1"/>
  </r>
  <r>
    <s v="DQ-02184"/>
    <x v="335"/>
    <x v="0"/>
    <s v="OB0001"/>
    <x v="5"/>
    <x v="1"/>
    <s v="OB0001|DQLab-08"/>
    <n v="2000"/>
    <s v="DQLab-08"/>
    <x v="5"/>
    <m/>
    <x v="0"/>
    <n v="14"/>
    <n v="2185"/>
    <n v="4370000"/>
    <s v=""/>
    <s v=""/>
    <n v="0.5"/>
  </r>
  <r>
    <s v="DQ-02185"/>
    <x v="335"/>
    <x v="0"/>
    <s v="OB0002"/>
    <x v="6"/>
    <x v="1"/>
    <s v="OB0002|DQLab-07"/>
    <n v="3000"/>
    <s v="DQLab-07"/>
    <x v="9"/>
    <m/>
    <x v="0"/>
    <n v="14"/>
    <n v="2857"/>
    <n v="8571000"/>
    <s v=""/>
    <s v=""/>
    <n v="1"/>
  </r>
  <r>
    <s v="DQ-02186"/>
    <x v="335"/>
    <x v="0"/>
    <s v="OB0004"/>
    <x v="7"/>
    <x v="1"/>
    <s v="OB0004|DQLab-12"/>
    <n v="2000"/>
    <s v="DQLab-12"/>
    <x v="7"/>
    <m/>
    <x v="0"/>
    <n v="21"/>
    <n v="22676"/>
    <n v="45352000"/>
    <s v=""/>
    <s v=""/>
    <n v="0.33333333333333331"/>
  </r>
  <r>
    <s v="DQ-02187"/>
    <x v="335"/>
    <x v="0"/>
    <s v="OB0008"/>
    <x v="10"/>
    <x v="1"/>
    <s v="OB0008|DQLab-08"/>
    <n v="1000"/>
    <s v="DQLab-08"/>
    <x v="5"/>
    <m/>
    <x v="0"/>
    <n v="21"/>
    <n v="2534"/>
    <n v="2534000"/>
    <s v=""/>
    <s v=""/>
    <n v="1"/>
  </r>
  <r>
    <s v="DQ-02188"/>
    <x v="335"/>
    <x v="0"/>
    <s v="OD0003"/>
    <x v="37"/>
    <x v="2"/>
    <s v="OD0003|DQLab-03"/>
    <n v="500"/>
    <s v="DQLab-03"/>
    <x v="12"/>
    <m/>
    <x v="0"/>
    <n v="7"/>
    <n v="13493"/>
    <n v="6746500"/>
    <s v=""/>
    <s v=""/>
    <n v="1"/>
  </r>
  <r>
    <s v="DQ-02189"/>
    <x v="335"/>
    <x v="0"/>
    <s v="OD0009"/>
    <x v="17"/>
    <x v="2"/>
    <s v="OD0009|DQLab-10"/>
    <n v="1000"/>
    <s v="DQLab-10"/>
    <x v="3"/>
    <m/>
    <x v="0"/>
    <n v="28"/>
    <n v="1520"/>
    <n v="1520000"/>
    <s v=""/>
    <s v=""/>
    <n v="0.33333333333333331"/>
  </r>
  <r>
    <s v="DQ-02190"/>
    <x v="335"/>
    <x v="0"/>
    <s v="OD0011"/>
    <x v="19"/>
    <x v="2"/>
    <s v="OD0011|DQLab-03"/>
    <n v="2000"/>
    <s v="DQLab-03"/>
    <x v="12"/>
    <m/>
    <x v="0"/>
    <n v="28"/>
    <n v="2560"/>
    <n v="5120000"/>
    <s v=""/>
    <s v=""/>
    <n v="0.33333333333333331"/>
  </r>
  <r>
    <s v="DQ-02191"/>
    <x v="336"/>
    <x v="0"/>
    <s v="OA0005"/>
    <x v="3"/>
    <x v="0"/>
    <s v="OA0005|"/>
    <n v="62"/>
    <m/>
    <x v="15"/>
    <s v="RS DQLab"/>
    <x v="1"/>
    <s v=""/>
    <s v=""/>
    <s v=""/>
    <n v="16950"/>
    <n v="1050900"/>
    <s v=""/>
  </r>
  <r>
    <s v="DQ-02192"/>
    <x v="336"/>
    <x v="0"/>
    <s v="OD0009"/>
    <x v="17"/>
    <x v="2"/>
    <s v="OD0009|"/>
    <n v="2"/>
    <m/>
    <x v="15"/>
    <s v="RS DQLab"/>
    <x v="1"/>
    <s v=""/>
    <s v=""/>
    <s v=""/>
    <n v="1600"/>
    <n v="3200"/>
    <s v=""/>
  </r>
  <r>
    <s v="DQ-02193"/>
    <x v="336"/>
    <x v="0"/>
    <s v="OT0001"/>
    <x v="30"/>
    <x v="5"/>
    <s v="OT0001|"/>
    <n v="16"/>
    <m/>
    <x v="15"/>
    <s v="RS DQLab"/>
    <x v="1"/>
    <s v=""/>
    <s v=""/>
    <s v=""/>
    <n v="55000"/>
    <n v="880000"/>
    <s v=""/>
  </r>
  <r>
    <s v="DQ-02194"/>
    <x v="336"/>
    <x v="0"/>
    <s v="OH0003"/>
    <x v="22"/>
    <x v="3"/>
    <s v="OH0003|"/>
    <n v="52"/>
    <m/>
    <x v="15"/>
    <s v="RS DQLab"/>
    <x v="1"/>
    <s v=""/>
    <s v=""/>
    <s v=""/>
    <n v="5000"/>
    <n v="260000"/>
    <s v=""/>
  </r>
  <r>
    <s v="DQ-02195"/>
    <x v="336"/>
    <x v="0"/>
    <s v="OA0006"/>
    <x v="4"/>
    <x v="0"/>
    <s v="OA0006|"/>
    <n v="36"/>
    <m/>
    <x v="15"/>
    <s v="RS DQLab"/>
    <x v="1"/>
    <s v=""/>
    <s v=""/>
    <s v=""/>
    <n v="25322"/>
    <n v="911592"/>
    <s v=""/>
  </r>
  <r>
    <s v="DQ-02196"/>
    <x v="336"/>
    <x v="0"/>
    <s v="OA0004"/>
    <x v="2"/>
    <x v="0"/>
    <s v="OA0004|"/>
    <n v="3"/>
    <m/>
    <x v="15"/>
    <s v="RS DQLab"/>
    <x v="1"/>
    <s v=""/>
    <s v=""/>
    <s v=""/>
    <n v="10000"/>
    <n v="30000"/>
    <s v=""/>
  </r>
  <r>
    <s v="DQ-02197"/>
    <x v="336"/>
    <x v="0"/>
    <s v="OB0007"/>
    <x v="9"/>
    <x v="1"/>
    <s v="OB0007|"/>
    <n v="13"/>
    <m/>
    <x v="15"/>
    <s v="RS DQLab"/>
    <x v="1"/>
    <s v=""/>
    <s v=""/>
    <s v=""/>
    <n v="16155"/>
    <n v="210015"/>
    <s v=""/>
  </r>
  <r>
    <s v="DQ-02198"/>
    <x v="336"/>
    <x v="0"/>
    <s v="OA0003"/>
    <x v="1"/>
    <x v="0"/>
    <s v="OA0003|"/>
    <n v="1"/>
    <m/>
    <x v="15"/>
    <s v="RS DQLab"/>
    <x v="1"/>
    <s v=""/>
    <s v=""/>
    <s v=""/>
    <n v="33000"/>
    <n v="33000"/>
    <s v=""/>
  </r>
  <r>
    <s v="DQ-02199"/>
    <x v="336"/>
    <x v="0"/>
    <s v="OB0004"/>
    <x v="7"/>
    <x v="1"/>
    <s v="OB0004|"/>
    <n v="102"/>
    <m/>
    <x v="15"/>
    <s v="RS DQLab"/>
    <x v="1"/>
    <s v=""/>
    <s v=""/>
    <s v=""/>
    <n v="23869"/>
    <n v="2434638"/>
    <s v=""/>
  </r>
  <r>
    <s v="DQ-02200"/>
    <x v="337"/>
    <x v="0"/>
    <s v="OK0003"/>
    <x v="29"/>
    <x v="4"/>
    <s v="OK0003|"/>
    <n v="37"/>
    <m/>
    <x v="15"/>
    <s v="RS DQLab"/>
    <x v="1"/>
    <s v=""/>
    <s v=""/>
    <s v=""/>
    <n v="56300"/>
    <n v="2083100"/>
    <s v=""/>
  </r>
  <r>
    <s v="DQ-02201"/>
    <x v="337"/>
    <x v="0"/>
    <s v="OD0008"/>
    <x v="16"/>
    <x v="2"/>
    <s v="OD0008|"/>
    <n v="58"/>
    <m/>
    <x v="15"/>
    <s v="RS DQLab"/>
    <x v="1"/>
    <s v=""/>
    <s v=""/>
    <s v=""/>
    <n v="50788"/>
    <n v="2945704"/>
    <s v=""/>
  </r>
  <r>
    <s v="DQ-02202"/>
    <x v="337"/>
    <x v="0"/>
    <s v="OD0008"/>
    <x v="16"/>
    <x v="2"/>
    <s v="OD0008|"/>
    <n v="21"/>
    <m/>
    <x v="15"/>
    <s v="RS DQLab"/>
    <x v="1"/>
    <s v=""/>
    <s v=""/>
    <s v=""/>
    <n v="50788"/>
    <n v="1066548"/>
    <s v=""/>
  </r>
  <r>
    <s v="DQ-02203"/>
    <x v="337"/>
    <x v="0"/>
    <s v="OA0005"/>
    <x v="3"/>
    <x v="0"/>
    <s v="OA0005|"/>
    <n v="25"/>
    <m/>
    <x v="15"/>
    <s v="RS DQLab"/>
    <x v="1"/>
    <s v=""/>
    <s v=""/>
    <s v=""/>
    <n v="16950"/>
    <n v="423750"/>
    <s v=""/>
  </r>
  <r>
    <s v="DQ-02204"/>
    <x v="337"/>
    <x v="0"/>
    <s v="OA0005"/>
    <x v="3"/>
    <x v="0"/>
    <s v="OA0005|"/>
    <n v="30"/>
    <m/>
    <x v="15"/>
    <s v="RS DQLab"/>
    <x v="1"/>
    <s v=""/>
    <s v=""/>
    <s v=""/>
    <n v="16950"/>
    <n v="508500"/>
    <s v=""/>
  </r>
  <r>
    <s v="DQ-02205"/>
    <x v="337"/>
    <x v="0"/>
    <s v="OH0005"/>
    <x v="24"/>
    <x v="3"/>
    <s v="OH0005|"/>
    <n v="42"/>
    <m/>
    <x v="15"/>
    <s v="RS DQLab"/>
    <x v="1"/>
    <s v=""/>
    <s v=""/>
    <s v=""/>
    <n v="108794"/>
    <n v="4569348"/>
    <s v=""/>
  </r>
  <r>
    <s v="DQ-02206"/>
    <x v="337"/>
    <x v="0"/>
    <s v="OT0001"/>
    <x v="30"/>
    <x v="5"/>
    <s v="OT0001|"/>
    <n v="7"/>
    <m/>
    <x v="15"/>
    <s v="RS DQLab"/>
    <x v="1"/>
    <s v=""/>
    <s v=""/>
    <s v=""/>
    <n v="55000"/>
    <n v="385000"/>
    <s v=""/>
  </r>
  <r>
    <s v="DQ-02207"/>
    <x v="337"/>
    <x v="0"/>
    <s v="OA0003"/>
    <x v="1"/>
    <x v="0"/>
    <s v="OA0003|"/>
    <n v="10"/>
    <m/>
    <x v="15"/>
    <s v="RS DQLab"/>
    <x v="1"/>
    <s v=""/>
    <s v=""/>
    <s v=""/>
    <n v="33000"/>
    <n v="330000"/>
    <s v=""/>
  </r>
  <r>
    <s v="DQ-02208"/>
    <x v="338"/>
    <x v="0"/>
    <s v="OB0002"/>
    <x v="6"/>
    <x v="1"/>
    <s v="OB0002|"/>
    <n v="17"/>
    <m/>
    <x v="15"/>
    <s v="RS DQLab"/>
    <x v="1"/>
    <s v=""/>
    <s v=""/>
    <s v=""/>
    <n v="2886"/>
    <n v="49062"/>
    <s v=""/>
  </r>
  <r>
    <s v="DQ-02209"/>
    <x v="338"/>
    <x v="0"/>
    <s v="OB0002"/>
    <x v="6"/>
    <x v="1"/>
    <s v="OB0002|"/>
    <n v="7"/>
    <m/>
    <x v="15"/>
    <s v="RS DQLab"/>
    <x v="1"/>
    <s v=""/>
    <s v=""/>
    <s v=""/>
    <n v="2886"/>
    <n v="20202"/>
    <s v=""/>
  </r>
  <r>
    <s v="DQ-02210"/>
    <x v="338"/>
    <x v="0"/>
    <s v="OH0005"/>
    <x v="24"/>
    <x v="3"/>
    <s v="OH0005|"/>
    <n v="38"/>
    <m/>
    <x v="15"/>
    <s v="RS DQLab"/>
    <x v="1"/>
    <s v=""/>
    <s v=""/>
    <s v=""/>
    <n v="108794"/>
    <n v="4134172"/>
    <s v=""/>
  </r>
  <r>
    <s v="DQ-02211"/>
    <x v="338"/>
    <x v="0"/>
    <s v="OD0009"/>
    <x v="17"/>
    <x v="2"/>
    <s v="OD0009|"/>
    <n v="50"/>
    <m/>
    <x v="15"/>
    <s v="RS DQLab"/>
    <x v="1"/>
    <s v=""/>
    <s v=""/>
    <s v=""/>
    <n v="1600"/>
    <n v="80000"/>
    <s v=""/>
  </r>
  <r>
    <s v="DQ-02212"/>
    <x v="338"/>
    <x v="0"/>
    <s v="OD0007"/>
    <x v="15"/>
    <x v="2"/>
    <s v="OD0007|"/>
    <n v="39"/>
    <m/>
    <x v="15"/>
    <s v="RS DQLab"/>
    <x v="1"/>
    <s v=""/>
    <s v=""/>
    <s v=""/>
    <n v="16100"/>
    <n v="627900"/>
    <s v=""/>
  </r>
  <r>
    <s v="DQ-02213"/>
    <x v="338"/>
    <x v="0"/>
    <s v="OD0011"/>
    <x v="19"/>
    <x v="2"/>
    <s v="OD0011|"/>
    <n v="58"/>
    <m/>
    <x v="15"/>
    <s v="RS DQLab"/>
    <x v="1"/>
    <s v=""/>
    <s v=""/>
    <s v=""/>
    <n v="2560"/>
    <n v="148480"/>
    <s v=""/>
  </r>
  <r>
    <s v="DQ-02214"/>
    <x v="338"/>
    <x v="0"/>
    <s v="OA0001"/>
    <x v="0"/>
    <x v="0"/>
    <s v="OA0001|"/>
    <n v="149"/>
    <m/>
    <x v="15"/>
    <s v="RS DQLab"/>
    <x v="1"/>
    <s v=""/>
    <s v=""/>
    <s v=""/>
    <n v="18611"/>
    <n v="2773039"/>
    <s v=""/>
  </r>
  <r>
    <s v="DQ-02215"/>
    <x v="339"/>
    <x v="0"/>
    <s v="OD0009"/>
    <x v="17"/>
    <x v="2"/>
    <s v="OD0009|"/>
    <n v="16"/>
    <m/>
    <x v="15"/>
    <s v="RS DQLab"/>
    <x v="1"/>
    <s v=""/>
    <s v=""/>
    <s v=""/>
    <n v="1600"/>
    <n v="25600"/>
    <s v=""/>
  </r>
  <r>
    <s v="DQ-02216"/>
    <x v="339"/>
    <x v="0"/>
    <s v="OH0003"/>
    <x v="22"/>
    <x v="3"/>
    <s v="OH0003|"/>
    <n v="16"/>
    <m/>
    <x v="15"/>
    <s v="RS DQLab"/>
    <x v="1"/>
    <s v=""/>
    <s v=""/>
    <s v=""/>
    <n v="5000"/>
    <n v="80000"/>
    <s v=""/>
  </r>
  <r>
    <s v="DQ-02217"/>
    <x v="339"/>
    <x v="0"/>
    <s v="OH0003"/>
    <x v="22"/>
    <x v="3"/>
    <s v="OH0003|"/>
    <n v="41"/>
    <m/>
    <x v="15"/>
    <s v="RS DQLab"/>
    <x v="1"/>
    <s v=""/>
    <s v=""/>
    <s v=""/>
    <n v="5000"/>
    <n v="205000"/>
    <s v=""/>
  </r>
  <r>
    <s v="DQ-02218"/>
    <x v="339"/>
    <x v="0"/>
    <s v="OD0007"/>
    <x v="15"/>
    <x v="2"/>
    <s v="OD0007|"/>
    <n v="7"/>
    <m/>
    <x v="15"/>
    <s v="RS DQLab"/>
    <x v="1"/>
    <s v=""/>
    <s v=""/>
    <s v=""/>
    <n v="16100"/>
    <n v="112700"/>
    <s v=""/>
  </r>
  <r>
    <s v="DQ-02219"/>
    <x v="339"/>
    <x v="0"/>
    <s v="OD0007"/>
    <x v="15"/>
    <x v="2"/>
    <s v="OD0007|"/>
    <n v="6"/>
    <m/>
    <x v="15"/>
    <s v="RS DQLab"/>
    <x v="1"/>
    <s v=""/>
    <s v=""/>
    <s v=""/>
    <n v="16100"/>
    <n v="96600"/>
    <s v=""/>
  </r>
  <r>
    <s v="DQ-02220"/>
    <x v="339"/>
    <x v="0"/>
    <s v="OA0004"/>
    <x v="2"/>
    <x v="0"/>
    <s v="OA0004|"/>
    <n v="35"/>
    <m/>
    <x v="15"/>
    <s v="RS DQLab"/>
    <x v="1"/>
    <s v=""/>
    <s v=""/>
    <s v=""/>
    <n v="10000"/>
    <n v="350000"/>
    <s v=""/>
  </r>
  <r>
    <s v="DQ-02221"/>
    <x v="339"/>
    <x v="0"/>
    <s v="OA0004"/>
    <x v="2"/>
    <x v="0"/>
    <s v="OA0004|"/>
    <n v="175"/>
    <m/>
    <x v="15"/>
    <s v="RS DQLab"/>
    <x v="1"/>
    <s v=""/>
    <s v=""/>
    <s v=""/>
    <n v="10000"/>
    <n v="1750000"/>
    <s v=""/>
  </r>
  <r>
    <s v="DQ-02222"/>
    <x v="339"/>
    <x v="0"/>
    <s v="OB0007"/>
    <x v="9"/>
    <x v="1"/>
    <s v="OB0007|"/>
    <n v="42"/>
    <m/>
    <x v="15"/>
    <s v="RS DQLab"/>
    <x v="1"/>
    <s v=""/>
    <s v=""/>
    <s v=""/>
    <n v="16155"/>
    <n v="678510"/>
    <s v=""/>
  </r>
  <r>
    <s v="DQ-02223"/>
    <x v="339"/>
    <x v="0"/>
    <s v="OD0005"/>
    <x v="13"/>
    <x v="2"/>
    <s v="OD0005|"/>
    <n v="25"/>
    <m/>
    <x v="15"/>
    <s v="RS DQLab"/>
    <x v="1"/>
    <s v=""/>
    <s v=""/>
    <s v=""/>
    <n v="25000"/>
    <n v="625000"/>
    <s v=""/>
  </r>
  <r>
    <s v="DQ-02224"/>
    <x v="340"/>
    <x v="0"/>
    <s v="OH0003"/>
    <x v="22"/>
    <x v="3"/>
    <s v="OH0003|"/>
    <n v="15"/>
    <m/>
    <x v="15"/>
    <s v="RS DQLab"/>
    <x v="1"/>
    <s v=""/>
    <s v=""/>
    <s v=""/>
    <n v="5000"/>
    <n v="75000"/>
    <s v=""/>
  </r>
  <r>
    <s v="DQ-02225"/>
    <x v="340"/>
    <x v="0"/>
    <s v="OH0003"/>
    <x v="22"/>
    <x v="3"/>
    <s v="OH0003|"/>
    <n v="38"/>
    <m/>
    <x v="15"/>
    <s v="RS DQLab"/>
    <x v="1"/>
    <s v=""/>
    <s v=""/>
    <s v=""/>
    <n v="5000"/>
    <n v="190000"/>
    <s v=""/>
  </r>
  <r>
    <s v="DQ-02226"/>
    <x v="340"/>
    <x v="0"/>
    <s v="OA0006"/>
    <x v="4"/>
    <x v="0"/>
    <s v="OA0006|"/>
    <n v="1050"/>
    <m/>
    <x v="15"/>
    <s v="RS DQLab"/>
    <x v="1"/>
    <s v=""/>
    <s v=""/>
    <s v=""/>
    <n v="25322"/>
    <n v="26588100"/>
    <s v=""/>
  </r>
  <r>
    <s v="DQ-02227"/>
    <x v="340"/>
    <x v="0"/>
    <s v="OD0007"/>
    <x v="15"/>
    <x v="2"/>
    <s v="OD0007|"/>
    <n v="40"/>
    <m/>
    <x v="15"/>
    <s v="RS DQLab"/>
    <x v="1"/>
    <s v=""/>
    <s v=""/>
    <s v=""/>
    <n v="16100"/>
    <n v="644000"/>
    <s v=""/>
  </r>
  <r>
    <s v="DQ-02228"/>
    <x v="340"/>
    <x v="0"/>
    <s v="OD0001"/>
    <x v="11"/>
    <x v="2"/>
    <s v="OD0001|"/>
    <n v="27"/>
    <m/>
    <x v="15"/>
    <s v="RS DQLab"/>
    <x v="1"/>
    <s v=""/>
    <s v=""/>
    <s v=""/>
    <n v="7500"/>
    <n v="202500"/>
    <s v=""/>
  </r>
  <r>
    <s v="DQ-02229"/>
    <x v="340"/>
    <x v="0"/>
    <s v="OB0008"/>
    <x v="10"/>
    <x v="1"/>
    <s v="OB0008|"/>
    <n v="394"/>
    <m/>
    <x v="15"/>
    <s v="RS DQLab"/>
    <x v="1"/>
    <s v=""/>
    <s v=""/>
    <s v=""/>
    <n v="2460"/>
    <n v="969240"/>
    <s v=""/>
  </r>
  <r>
    <s v="DQ-02230"/>
    <x v="340"/>
    <x v="0"/>
    <s v="OD0010"/>
    <x v="18"/>
    <x v="2"/>
    <s v="OD0010|"/>
    <n v="304"/>
    <m/>
    <x v="15"/>
    <s v="RS DQLab"/>
    <x v="1"/>
    <s v=""/>
    <s v=""/>
    <s v=""/>
    <n v="45450"/>
    <n v="13816800"/>
    <s v=""/>
  </r>
  <r>
    <s v="DQ-02231"/>
    <x v="341"/>
    <x v="0"/>
    <s v="OH0005"/>
    <x v="24"/>
    <x v="3"/>
    <s v="OH0005|"/>
    <n v="29"/>
    <m/>
    <x v="15"/>
    <s v="RS DQLab"/>
    <x v="1"/>
    <s v=""/>
    <s v=""/>
    <s v=""/>
    <n v="108794"/>
    <n v="3155026"/>
    <s v=""/>
  </r>
  <r>
    <s v="DQ-02232"/>
    <x v="341"/>
    <x v="0"/>
    <s v="OD0009"/>
    <x v="17"/>
    <x v="2"/>
    <s v="OD0009|"/>
    <n v="43"/>
    <m/>
    <x v="15"/>
    <s v="RS DQLab"/>
    <x v="1"/>
    <s v=""/>
    <s v=""/>
    <s v=""/>
    <n v="1600"/>
    <n v="68800"/>
    <s v=""/>
  </r>
  <r>
    <s v="DQ-02233"/>
    <x v="341"/>
    <x v="0"/>
    <s v="OD0011"/>
    <x v="19"/>
    <x v="2"/>
    <s v="OD0011|"/>
    <n v="157"/>
    <m/>
    <x v="15"/>
    <s v="RS DQLab"/>
    <x v="1"/>
    <s v=""/>
    <s v=""/>
    <s v=""/>
    <n v="2560"/>
    <n v="401920"/>
    <s v=""/>
  </r>
  <r>
    <s v="DQ-02234"/>
    <x v="341"/>
    <x v="0"/>
    <s v="OD0011"/>
    <x v="19"/>
    <x v="2"/>
    <s v="OD0011|"/>
    <n v="75"/>
    <m/>
    <x v="15"/>
    <s v="RS DQLab"/>
    <x v="1"/>
    <s v=""/>
    <s v=""/>
    <s v=""/>
    <n v="2560"/>
    <n v="192000"/>
    <s v=""/>
  </r>
  <r>
    <s v="DQ-02235"/>
    <x v="341"/>
    <x v="0"/>
    <s v="OK0002"/>
    <x v="28"/>
    <x v="4"/>
    <s v="OK0002|"/>
    <n v="11"/>
    <m/>
    <x v="15"/>
    <s v="RS DQLab"/>
    <x v="1"/>
    <s v=""/>
    <s v=""/>
    <s v=""/>
    <n v="42800"/>
    <n v="470800"/>
    <s v=""/>
  </r>
  <r>
    <s v="DQ-02236"/>
    <x v="341"/>
    <x v="0"/>
    <s v="OH0001"/>
    <x v="20"/>
    <x v="3"/>
    <s v="OH0001|"/>
    <n v="21"/>
    <m/>
    <x v="15"/>
    <s v="RS DQLab"/>
    <x v="1"/>
    <s v=""/>
    <s v=""/>
    <s v=""/>
    <n v="100000"/>
    <n v="2100000"/>
    <s v=""/>
  </r>
  <r>
    <s v="DQ-02237"/>
    <x v="341"/>
    <x v="0"/>
    <s v="OH0001"/>
    <x v="20"/>
    <x v="3"/>
    <s v="OH0001|"/>
    <n v="222"/>
    <m/>
    <x v="15"/>
    <s v="RS DQLab"/>
    <x v="1"/>
    <s v=""/>
    <s v=""/>
    <s v=""/>
    <n v="100000"/>
    <n v="22200000"/>
    <s v=""/>
  </r>
  <r>
    <s v="DQ-02238"/>
    <x v="342"/>
    <x v="0"/>
    <s v="OD0009"/>
    <x v="17"/>
    <x v="2"/>
    <s v="OD0009|"/>
    <n v="49"/>
    <m/>
    <x v="15"/>
    <s v="RS DQLab"/>
    <x v="1"/>
    <s v=""/>
    <s v=""/>
    <s v=""/>
    <n v="1600"/>
    <n v="78400"/>
    <s v=""/>
  </r>
  <r>
    <s v="DQ-02239"/>
    <x v="342"/>
    <x v="0"/>
    <s v="OH0003"/>
    <x v="22"/>
    <x v="3"/>
    <s v="OH0003|"/>
    <n v="33"/>
    <m/>
    <x v="15"/>
    <s v="RS DQLab"/>
    <x v="1"/>
    <s v=""/>
    <s v=""/>
    <s v=""/>
    <n v="5000"/>
    <n v="165000"/>
    <s v=""/>
  </r>
  <r>
    <s v="DQ-02240"/>
    <x v="342"/>
    <x v="0"/>
    <s v="OB0007"/>
    <x v="9"/>
    <x v="1"/>
    <s v="OB0007|"/>
    <n v="24"/>
    <m/>
    <x v="15"/>
    <s v="RS DQLab"/>
    <x v="1"/>
    <s v=""/>
    <s v=""/>
    <s v=""/>
    <n v="16155"/>
    <n v="387720"/>
    <s v=""/>
  </r>
  <r>
    <s v="DQ-02241"/>
    <x v="342"/>
    <x v="0"/>
    <s v="OB0001"/>
    <x v="5"/>
    <x v="1"/>
    <s v="OB0001|"/>
    <n v="26"/>
    <m/>
    <x v="15"/>
    <s v="RS DQLab"/>
    <x v="1"/>
    <s v=""/>
    <s v=""/>
    <s v=""/>
    <n v="2324"/>
    <n v="60424"/>
    <s v=""/>
  </r>
  <r>
    <s v="DQ-02242"/>
    <x v="343"/>
    <x v="0"/>
    <s v="OB0002"/>
    <x v="6"/>
    <x v="1"/>
    <s v="OB0002|"/>
    <n v="87"/>
    <m/>
    <x v="15"/>
    <s v="RS DQLab"/>
    <x v="1"/>
    <s v=""/>
    <s v=""/>
    <s v=""/>
    <n v="2886"/>
    <n v="251082"/>
    <s v=""/>
  </r>
  <r>
    <s v="DQ-02243"/>
    <x v="343"/>
    <x v="0"/>
    <s v="OB0002"/>
    <x v="6"/>
    <x v="1"/>
    <s v="OB0002|"/>
    <n v="37"/>
    <m/>
    <x v="15"/>
    <s v="RS DQLab"/>
    <x v="1"/>
    <s v=""/>
    <s v=""/>
    <s v=""/>
    <n v="2886"/>
    <n v="106782"/>
    <s v=""/>
  </r>
  <r>
    <s v="DQ-02244"/>
    <x v="343"/>
    <x v="0"/>
    <s v="OH0005"/>
    <x v="24"/>
    <x v="3"/>
    <s v="OH0005|"/>
    <n v="34"/>
    <m/>
    <x v="15"/>
    <s v="RS DQLab"/>
    <x v="1"/>
    <s v=""/>
    <s v=""/>
    <s v=""/>
    <n v="108794"/>
    <n v="3698996"/>
    <s v=""/>
  </r>
  <r>
    <s v="DQ-02245"/>
    <x v="343"/>
    <x v="0"/>
    <s v="OH0005"/>
    <x v="24"/>
    <x v="3"/>
    <s v="OH0005|"/>
    <n v="45"/>
    <m/>
    <x v="15"/>
    <s v="RS DQLab"/>
    <x v="1"/>
    <s v=""/>
    <s v=""/>
    <s v=""/>
    <n v="108794"/>
    <n v="4895730"/>
    <s v=""/>
  </r>
  <r>
    <s v="DQ-02246"/>
    <x v="343"/>
    <x v="0"/>
    <s v="OA0006"/>
    <x v="4"/>
    <x v="0"/>
    <s v="OA0006|"/>
    <n v="40"/>
    <m/>
    <x v="15"/>
    <s v="RS DQLab"/>
    <x v="1"/>
    <s v=""/>
    <s v=""/>
    <s v=""/>
    <n v="25322"/>
    <n v="1012880"/>
    <s v=""/>
  </r>
  <r>
    <s v="DQ-02247"/>
    <x v="343"/>
    <x v="0"/>
    <s v="OD0007"/>
    <x v="15"/>
    <x v="2"/>
    <s v="OD0007|"/>
    <n v="38"/>
    <m/>
    <x v="15"/>
    <s v="RS DQLab"/>
    <x v="1"/>
    <s v=""/>
    <s v=""/>
    <s v=""/>
    <n v="16100"/>
    <n v="611800"/>
    <s v=""/>
  </r>
  <r>
    <s v="DQ-02248"/>
    <x v="343"/>
    <x v="0"/>
    <s v="OH0001"/>
    <x v="20"/>
    <x v="3"/>
    <s v="OH0001|"/>
    <n v="5"/>
    <m/>
    <x v="15"/>
    <s v="RS DQLab"/>
    <x v="1"/>
    <s v=""/>
    <s v=""/>
    <s v=""/>
    <n v="100000"/>
    <n v="500000"/>
    <s v=""/>
  </r>
  <r>
    <s v="DQ-02249"/>
    <x v="343"/>
    <x v="0"/>
    <s v="OA0004"/>
    <x v="2"/>
    <x v="0"/>
    <s v="OA0004|"/>
    <n v="3"/>
    <m/>
    <x v="15"/>
    <s v="RS DQLab"/>
    <x v="1"/>
    <s v=""/>
    <s v=""/>
    <s v=""/>
    <n v="10000"/>
    <n v="30000"/>
    <s v=""/>
  </r>
  <r>
    <s v="DQ-02250"/>
    <x v="343"/>
    <x v="0"/>
    <s v="OB0007"/>
    <x v="9"/>
    <x v="1"/>
    <s v="OB0007|"/>
    <n v="28"/>
    <m/>
    <x v="15"/>
    <s v="RS DQLab"/>
    <x v="1"/>
    <s v=""/>
    <s v=""/>
    <s v=""/>
    <n v="16155"/>
    <n v="452340"/>
    <s v=""/>
  </r>
  <r>
    <s v="DQ-02251"/>
    <x v="343"/>
    <x v="0"/>
    <s v="OB0004"/>
    <x v="7"/>
    <x v="1"/>
    <s v="OB0004|"/>
    <n v="36"/>
    <m/>
    <x v="15"/>
    <s v="RS DQLab"/>
    <x v="1"/>
    <s v=""/>
    <s v=""/>
    <s v=""/>
    <n v="23869"/>
    <n v="859284"/>
    <s v=""/>
  </r>
  <r>
    <s v="DQ-02252"/>
    <x v="343"/>
    <x v="0"/>
    <s v="OH0004"/>
    <x v="23"/>
    <x v="3"/>
    <s v="OH0004|"/>
    <n v="1"/>
    <m/>
    <x v="15"/>
    <s v="RS DQLab"/>
    <x v="1"/>
    <s v=""/>
    <s v=""/>
    <s v=""/>
    <n v="7467"/>
    <n v="7467"/>
    <s v=""/>
  </r>
  <r>
    <s v="DQ-02253"/>
    <x v="343"/>
    <x v="0"/>
    <s v="OB0001"/>
    <x v="5"/>
    <x v="1"/>
    <s v="OB0001|"/>
    <n v="16"/>
    <m/>
    <x v="15"/>
    <s v="RS DQLab"/>
    <x v="1"/>
    <s v=""/>
    <s v=""/>
    <s v=""/>
    <n v="2324"/>
    <n v="37184"/>
    <s v=""/>
  </r>
  <r>
    <s v="DQ-02254"/>
    <x v="344"/>
    <x v="0"/>
    <s v="OB0002"/>
    <x v="6"/>
    <x v="1"/>
    <s v="OB0002|"/>
    <n v="49"/>
    <m/>
    <x v="15"/>
    <s v="RS DQLab"/>
    <x v="1"/>
    <s v=""/>
    <s v=""/>
    <s v=""/>
    <n v="2886"/>
    <n v="141414"/>
    <s v=""/>
  </r>
  <r>
    <s v="DQ-02255"/>
    <x v="344"/>
    <x v="0"/>
    <s v="OB0002"/>
    <x v="6"/>
    <x v="1"/>
    <s v="OB0002|"/>
    <n v="44"/>
    <m/>
    <x v="15"/>
    <s v="RS DQLab"/>
    <x v="1"/>
    <s v=""/>
    <s v=""/>
    <s v=""/>
    <n v="2886"/>
    <n v="126984"/>
    <s v=""/>
  </r>
  <r>
    <s v="DQ-02256"/>
    <x v="344"/>
    <x v="0"/>
    <s v="OH0005"/>
    <x v="24"/>
    <x v="3"/>
    <s v="OH0005|"/>
    <n v="3"/>
    <m/>
    <x v="15"/>
    <s v="RS DQLab"/>
    <x v="1"/>
    <s v=""/>
    <s v=""/>
    <s v=""/>
    <n v="108794"/>
    <n v="326382"/>
    <s v=""/>
  </r>
  <r>
    <s v="DQ-02257"/>
    <x v="344"/>
    <x v="0"/>
    <s v="OA0006"/>
    <x v="4"/>
    <x v="0"/>
    <s v="OA0006|"/>
    <n v="59"/>
    <m/>
    <x v="15"/>
    <s v="RS DQLab"/>
    <x v="1"/>
    <s v=""/>
    <s v=""/>
    <s v=""/>
    <n v="25322"/>
    <n v="1493998"/>
    <s v=""/>
  </r>
  <r>
    <s v="DQ-02258"/>
    <x v="344"/>
    <x v="0"/>
    <s v="OB0006"/>
    <x v="8"/>
    <x v="1"/>
    <s v="OB0006|"/>
    <n v="150"/>
    <m/>
    <x v="15"/>
    <s v="RS DQLab"/>
    <x v="1"/>
    <s v=""/>
    <s v=""/>
    <s v=""/>
    <n v="72500"/>
    <n v="10875000"/>
    <s v=""/>
  </r>
  <r>
    <s v="DQ-02259"/>
    <x v="344"/>
    <x v="0"/>
    <s v="OH0001"/>
    <x v="20"/>
    <x v="3"/>
    <s v="OH0001|"/>
    <n v="56"/>
    <m/>
    <x v="15"/>
    <s v="RS DQLab"/>
    <x v="1"/>
    <s v=""/>
    <s v=""/>
    <s v=""/>
    <n v="100000"/>
    <n v="5600000"/>
    <s v=""/>
  </r>
  <r>
    <s v="DQ-02260"/>
    <x v="344"/>
    <x v="0"/>
    <s v="OA0001"/>
    <x v="0"/>
    <x v="0"/>
    <s v="OA0001|"/>
    <n v="32"/>
    <m/>
    <x v="15"/>
    <s v="RS DQLab"/>
    <x v="1"/>
    <s v=""/>
    <s v=""/>
    <s v=""/>
    <n v="18611"/>
    <n v="595552"/>
    <s v=""/>
  </r>
  <r>
    <s v="DQ-02261"/>
    <x v="345"/>
    <x v="0"/>
    <s v="OT0001"/>
    <x v="30"/>
    <x v="5"/>
    <s v="OT0001|"/>
    <n v="23"/>
    <m/>
    <x v="15"/>
    <s v="RS DQLab"/>
    <x v="1"/>
    <s v=""/>
    <s v=""/>
    <s v=""/>
    <n v="55000"/>
    <n v="1265000"/>
    <s v=""/>
  </r>
  <r>
    <s v="DQ-02262"/>
    <x v="345"/>
    <x v="0"/>
    <s v="OT0001"/>
    <x v="30"/>
    <x v="5"/>
    <s v="OT0001|"/>
    <n v="26"/>
    <m/>
    <x v="15"/>
    <s v="RS DQLab"/>
    <x v="1"/>
    <s v=""/>
    <s v=""/>
    <s v=""/>
    <n v="55000"/>
    <n v="1430000"/>
    <s v=""/>
  </r>
  <r>
    <s v="DQ-02263"/>
    <x v="345"/>
    <x v="0"/>
    <s v="OA0006"/>
    <x v="4"/>
    <x v="0"/>
    <s v="OA0006|"/>
    <n v="100"/>
    <m/>
    <x v="15"/>
    <s v="RS DQLab"/>
    <x v="1"/>
    <s v=""/>
    <s v=""/>
    <s v=""/>
    <n v="25322"/>
    <n v="2532200"/>
    <s v=""/>
  </r>
  <r>
    <s v="DQ-02264"/>
    <x v="345"/>
    <x v="0"/>
    <s v="OA0003"/>
    <x v="1"/>
    <x v="0"/>
    <s v="OA0003|"/>
    <n v="22"/>
    <m/>
    <x v="15"/>
    <s v="RS DQLab"/>
    <x v="1"/>
    <s v=""/>
    <s v=""/>
    <s v=""/>
    <n v="33000"/>
    <n v="726000"/>
    <s v=""/>
  </r>
  <r>
    <s v="DQ-02265"/>
    <x v="345"/>
    <x v="0"/>
    <s v="OB0001"/>
    <x v="5"/>
    <x v="1"/>
    <s v="OB0001|"/>
    <n v="31"/>
    <m/>
    <x v="15"/>
    <s v="RS DQLab"/>
    <x v="1"/>
    <s v=""/>
    <s v=""/>
    <s v=""/>
    <n v="2324"/>
    <n v="72044"/>
    <s v=""/>
  </r>
  <r>
    <s v="DQ-02266"/>
    <x v="345"/>
    <x v="0"/>
    <s v="OD0005"/>
    <x v="13"/>
    <x v="2"/>
    <s v="OD0005|"/>
    <n v="20"/>
    <m/>
    <x v="15"/>
    <s v="RS DQLab"/>
    <x v="1"/>
    <s v=""/>
    <s v=""/>
    <s v=""/>
    <n v="25000"/>
    <n v="500000"/>
    <s v=""/>
  </r>
  <r>
    <s v="DQ-02267"/>
    <x v="346"/>
    <x v="0"/>
    <s v="OA0006"/>
    <x v="4"/>
    <x v="0"/>
    <s v="OA0006|"/>
    <n v="58"/>
    <m/>
    <x v="15"/>
    <s v="RS DQLab"/>
    <x v="1"/>
    <s v=""/>
    <s v=""/>
    <s v=""/>
    <n v="25322"/>
    <n v="1468676"/>
    <s v=""/>
  </r>
  <r>
    <s v="DQ-02268"/>
    <x v="346"/>
    <x v="0"/>
    <s v="OA0006"/>
    <x v="4"/>
    <x v="0"/>
    <s v="OA0006|"/>
    <n v="61"/>
    <m/>
    <x v="15"/>
    <s v="RS DQLab"/>
    <x v="1"/>
    <s v=""/>
    <s v=""/>
    <s v=""/>
    <n v="25322"/>
    <n v="1544642"/>
    <s v=""/>
  </r>
  <r>
    <s v="DQ-02269"/>
    <x v="346"/>
    <x v="0"/>
    <s v="OD0007"/>
    <x v="15"/>
    <x v="2"/>
    <s v="OD0007|"/>
    <n v="13"/>
    <m/>
    <x v="15"/>
    <s v="RS DQLab"/>
    <x v="1"/>
    <s v=""/>
    <s v=""/>
    <s v=""/>
    <n v="16100"/>
    <n v="209300"/>
    <s v=""/>
  </r>
  <r>
    <s v="DQ-02270"/>
    <x v="347"/>
    <x v="0"/>
    <s v="OD0008"/>
    <x v="16"/>
    <x v="2"/>
    <s v="OD0008|"/>
    <n v="62"/>
    <m/>
    <x v="15"/>
    <s v="RS DQLab"/>
    <x v="1"/>
    <s v=""/>
    <s v=""/>
    <s v=""/>
    <n v="50788"/>
    <n v="3148856"/>
    <s v=""/>
  </r>
  <r>
    <s v="DQ-02271"/>
    <x v="347"/>
    <x v="0"/>
    <s v="OH0005"/>
    <x v="24"/>
    <x v="3"/>
    <s v="OH0005|"/>
    <n v="32"/>
    <m/>
    <x v="15"/>
    <s v="RS DQLab"/>
    <x v="1"/>
    <s v=""/>
    <s v=""/>
    <s v=""/>
    <n v="108794"/>
    <n v="3481408"/>
    <s v=""/>
  </r>
  <r>
    <s v="DQ-02272"/>
    <x v="347"/>
    <x v="0"/>
    <s v="OB0008"/>
    <x v="10"/>
    <x v="1"/>
    <s v="OB0008|"/>
    <n v="42"/>
    <m/>
    <x v="15"/>
    <s v="RS DQLab"/>
    <x v="1"/>
    <s v=""/>
    <s v=""/>
    <s v=""/>
    <n v="2460"/>
    <n v="103320"/>
    <s v=""/>
  </r>
  <r>
    <s v="DQ-02273"/>
    <x v="348"/>
    <x v="0"/>
    <s v="OB0002"/>
    <x v="6"/>
    <x v="1"/>
    <s v="OB0002|"/>
    <n v="55"/>
    <m/>
    <x v="15"/>
    <s v="RS DQLab"/>
    <x v="1"/>
    <s v=""/>
    <s v=""/>
    <s v=""/>
    <n v="2886"/>
    <n v="158730"/>
    <s v=""/>
  </r>
  <r>
    <s v="DQ-02274"/>
    <x v="348"/>
    <x v="0"/>
    <s v="OD0008"/>
    <x v="16"/>
    <x v="2"/>
    <s v="OD0008|"/>
    <n v="32"/>
    <m/>
    <x v="15"/>
    <s v="RS DQLab"/>
    <x v="1"/>
    <s v=""/>
    <s v=""/>
    <s v=""/>
    <n v="50788"/>
    <n v="1625216"/>
    <s v=""/>
  </r>
  <r>
    <s v="DQ-02275"/>
    <x v="348"/>
    <x v="0"/>
    <s v="OD0007"/>
    <x v="15"/>
    <x v="2"/>
    <s v="OD0007|"/>
    <n v="159"/>
    <m/>
    <x v="15"/>
    <s v="RS DQLab"/>
    <x v="1"/>
    <s v=""/>
    <s v=""/>
    <s v=""/>
    <n v="16100"/>
    <n v="2559900"/>
    <s v=""/>
  </r>
  <r>
    <s v="DQ-02276"/>
    <x v="348"/>
    <x v="0"/>
    <s v="OH0004"/>
    <x v="23"/>
    <x v="3"/>
    <s v="OH0004|"/>
    <n v="1"/>
    <m/>
    <x v="15"/>
    <s v="RS DQLab"/>
    <x v="1"/>
    <s v=""/>
    <s v=""/>
    <s v=""/>
    <n v="7467"/>
    <n v="7467"/>
    <s v=""/>
  </r>
  <r>
    <s v="DQ-02277"/>
    <x v="349"/>
    <x v="0"/>
    <s v="OH0003"/>
    <x v="22"/>
    <x v="3"/>
    <s v="OH0003|"/>
    <n v="13"/>
    <m/>
    <x v="15"/>
    <s v="RS DQLab"/>
    <x v="1"/>
    <s v=""/>
    <s v=""/>
    <s v=""/>
    <n v="5000"/>
    <n v="65000"/>
    <s v=""/>
  </r>
  <r>
    <s v="DQ-02278"/>
    <x v="349"/>
    <x v="0"/>
    <s v="OA0006"/>
    <x v="4"/>
    <x v="0"/>
    <s v="OA0006|"/>
    <n v="0"/>
    <m/>
    <x v="15"/>
    <s v="RS DQLab"/>
    <x v="1"/>
    <s v=""/>
    <s v=""/>
    <s v=""/>
    <n v="25322"/>
    <n v="0"/>
    <s v=""/>
  </r>
  <r>
    <s v="DQ-02279"/>
    <x v="349"/>
    <x v="0"/>
    <s v="OD0007"/>
    <x v="15"/>
    <x v="2"/>
    <s v="OD0007|"/>
    <n v="3"/>
    <m/>
    <x v="15"/>
    <s v="RS DQLab"/>
    <x v="1"/>
    <s v=""/>
    <s v=""/>
    <s v=""/>
    <n v="16100"/>
    <n v="48300"/>
    <s v=""/>
  </r>
  <r>
    <s v="DQ-02280"/>
    <x v="349"/>
    <x v="0"/>
    <s v="OB0007"/>
    <x v="9"/>
    <x v="1"/>
    <s v="OB0007|"/>
    <n v="51"/>
    <m/>
    <x v="15"/>
    <s v="RS DQLab"/>
    <x v="1"/>
    <s v=""/>
    <s v=""/>
    <s v=""/>
    <n v="16155"/>
    <n v="823905"/>
    <s v=""/>
  </r>
  <r>
    <s v="DQ-02281"/>
    <x v="349"/>
    <x v="0"/>
    <s v="OB0007"/>
    <x v="9"/>
    <x v="1"/>
    <s v="OB0007|"/>
    <n v="18"/>
    <m/>
    <x v="15"/>
    <s v="RS DQLab"/>
    <x v="1"/>
    <s v=""/>
    <s v=""/>
    <s v=""/>
    <n v="16155"/>
    <n v="290790"/>
    <s v=""/>
  </r>
  <r>
    <s v="DQ-02282"/>
    <x v="349"/>
    <x v="0"/>
    <s v="OA0003"/>
    <x v="1"/>
    <x v="0"/>
    <s v="OA0003|"/>
    <n v="8"/>
    <m/>
    <x v="15"/>
    <s v="RS DQLab"/>
    <x v="1"/>
    <s v=""/>
    <s v=""/>
    <s v=""/>
    <n v="33000"/>
    <n v="264000"/>
    <s v=""/>
  </r>
  <r>
    <s v="DQ-02283"/>
    <x v="349"/>
    <x v="0"/>
    <s v="OD0006"/>
    <x v="14"/>
    <x v="2"/>
    <s v="OD0006|"/>
    <n v="2"/>
    <m/>
    <x v="15"/>
    <s v="RS DQLab"/>
    <x v="1"/>
    <s v=""/>
    <s v=""/>
    <s v=""/>
    <n v="25000"/>
    <n v="50000"/>
    <s v=""/>
  </r>
  <r>
    <s v="DQ-02284"/>
    <x v="349"/>
    <x v="0"/>
    <s v="OH0002"/>
    <x v="21"/>
    <x v="3"/>
    <s v="OH0002|"/>
    <n v="60"/>
    <m/>
    <x v="15"/>
    <s v="RS DQLab"/>
    <x v="1"/>
    <s v=""/>
    <s v=""/>
    <s v=""/>
    <n v="102000"/>
    <n v="6120000"/>
    <s v=""/>
  </r>
  <r>
    <s v="DQ-02285"/>
    <x v="350"/>
    <x v="0"/>
    <s v="OD0008"/>
    <x v="16"/>
    <x v="2"/>
    <s v="OD0008|"/>
    <n v="6"/>
    <m/>
    <x v="15"/>
    <s v="RS DQLab"/>
    <x v="1"/>
    <s v=""/>
    <s v=""/>
    <s v=""/>
    <n v="50788"/>
    <n v="304728"/>
    <s v=""/>
  </r>
  <r>
    <s v="DQ-02286"/>
    <x v="350"/>
    <x v="0"/>
    <s v="OA0004"/>
    <x v="2"/>
    <x v="0"/>
    <s v="OA0004|"/>
    <n v="6"/>
    <m/>
    <x v="15"/>
    <s v="RS DQLab"/>
    <x v="1"/>
    <s v=""/>
    <s v=""/>
    <s v=""/>
    <n v="10000"/>
    <n v="60000"/>
    <s v=""/>
  </r>
  <r>
    <s v="DQ-02287"/>
    <x v="350"/>
    <x v="0"/>
    <s v="OB0008"/>
    <x v="10"/>
    <x v="1"/>
    <s v="OB0008|"/>
    <n v="183"/>
    <m/>
    <x v="15"/>
    <s v="RS DQLab"/>
    <x v="1"/>
    <s v=""/>
    <s v=""/>
    <s v=""/>
    <n v="2460"/>
    <n v="450180"/>
    <s v=""/>
  </r>
  <r>
    <s v="DQ-02288"/>
    <x v="351"/>
    <x v="0"/>
    <s v="OH0005"/>
    <x v="24"/>
    <x v="3"/>
    <s v="OH0005|"/>
    <n v="52"/>
    <m/>
    <x v="15"/>
    <s v="RS DQLab"/>
    <x v="1"/>
    <s v=""/>
    <s v=""/>
    <s v=""/>
    <n v="108794"/>
    <n v="5657288"/>
    <s v=""/>
  </r>
  <r>
    <s v="DQ-02289"/>
    <x v="351"/>
    <x v="0"/>
    <s v="OT0001"/>
    <x v="30"/>
    <x v="5"/>
    <s v="OT0001|"/>
    <n v="52"/>
    <m/>
    <x v="15"/>
    <s v="RS DQLab"/>
    <x v="1"/>
    <s v=""/>
    <s v=""/>
    <s v=""/>
    <n v="55000"/>
    <n v="2860000"/>
    <s v=""/>
  </r>
  <r>
    <s v="DQ-02290"/>
    <x v="351"/>
    <x v="0"/>
    <s v="OD0001"/>
    <x v="11"/>
    <x v="2"/>
    <s v="OD0001|"/>
    <n v="8"/>
    <m/>
    <x v="15"/>
    <s v="RS DQLab"/>
    <x v="1"/>
    <s v=""/>
    <s v=""/>
    <s v=""/>
    <n v="7500"/>
    <n v="60000"/>
    <s v=""/>
  </r>
  <r>
    <s v="DQ-02291"/>
    <x v="351"/>
    <x v="0"/>
    <s v="OA0001"/>
    <x v="0"/>
    <x v="0"/>
    <s v="OA0001|"/>
    <n v="96"/>
    <m/>
    <x v="15"/>
    <s v="RS DQLab"/>
    <x v="1"/>
    <s v=""/>
    <s v=""/>
    <s v=""/>
    <n v="18611"/>
    <n v="1786656"/>
    <s v=""/>
  </r>
  <r>
    <s v="DQ-02292"/>
    <x v="352"/>
    <x v="0"/>
    <s v="OD0008"/>
    <x v="16"/>
    <x v="2"/>
    <s v="OD0008|"/>
    <n v="43"/>
    <m/>
    <x v="15"/>
    <m/>
    <x v="1"/>
    <s v=""/>
    <s v=""/>
    <s v=""/>
    <n v="50788"/>
    <n v="2183884"/>
    <s v=""/>
  </r>
  <r>
    <s v="DQ-02293"/>
    <x v="352"/>
    <x v="0"/>
    <s v="OA0005"/>
    <x v="3"/>
    <x v="0"/>
    <s v="OA0005|"/>
    <n v="29"/>
    <m/>
    <x v="15"/>
    <m/>
    <x v="1"/>
    <s v=""/>
    <s v=""/>
    <s v=""/>
    <n v="16950"/>
    <n v="491550"/>
    <s v=""/>
  </r>
  <r>
    <s v="DQ-02294"/>
    <x v="352"/>
    <x v="0"/>
    <s v="OD0007"/>
    <x v="15"/>
    <x v="2"/>
    <s v="OD0007|"/>
    <n v="4"/>
    <m/>
    <x v="15"/>
    <m/>
    <x v="1"/>
    <s v=""/>
    <s v=""/>
    <s v=""/>
    <n v="16100"/>
    <n v="64400"/>
    <s v=""/>
  </r>
  <r>
    <s v="DQ-02295"/>
    <x v="352"/>
    <x v="0"/>
    <s v="OD0011"/>
    <x v="19"/>
    <x v="2"/>
    <s v="OD0011|"/>
    <n v="75"/>
    <m/>
    <x v="15"/>
    <m/>
    <x v="1"/>
    <s v=""/>
    <s v=""/>
    <s v=""/>
    <n v="2560"/>
    <n v="192000"/>
    <s v=""/>
  </r>
  <r>
    <s v="DQ-02296"/>
    <x v="352"/>
    <x v="0"/>
    <s v="OD0001"/>
    <x v="11"/>
    <x v="2"/>
    <s v="OD0001|"/>
    <n v="32"/>
    <m/>
    <x v="15"/>
    <s v="RS DQLab"/>
    <x v="1"/>
    <s v=""/>
    <s v=""/>
    <s v=""/>
    <n v="7500"/>
    <n v="240000"/>
    <s v=""/>
  </r>
  <r>
    <s v="DQ-02297"/>
    <x v="352"/>
    <x v="0"/>
    <s v="OA0004"/>
    <x v="2"/>
    <x v="0"/>
    <s v="OA0004|"/>
    <n v="5"/>
    <m/>
    <x v="15"/>
    <s v="RS DQLab"/>
    <x v="1"/>
    <s v=""/>
    <s v=""/>
    <s v=""/>
    <n v="10000"/>
    <n v="50000"/>
    <s v=""/>
  </r>
  <r>
    <s v="DQ-02298"/>
    <x v="353"/>
    <x v="0"/>
    <s v="OB0002"/>
    <x v="6"/>
    <x v="1"/>
    <s v="OB0002|"/>
    <n v="74"/>
    <m/>
    <x v="15"/>
    <s v="RS DQLab"/>
    <x v="1"/>
    <s v=""/>
    <s v=""/>
    <s v=""/>
    <n v="2886"/>
    <n v="213564"/>
    <s v=""/>
  </r>
  <r>
    <s v="DQ-02299"/>
    <x v="353"/>
    <x v="0"/>
    <s v="OT0001"/>
    <x v="30"/>
    <x v="5"/>
    <s v="OT0001|"/>
    <n v="7"/>
    <m/>
    <x v="15"/>
    <s v="RS DQLab"/>
    <x v="1"/>
    <s v=""/>
    <s v=""/>
    <s v=""/>
    <n v="55000"/>
    <n v="385000"/>
    <s v=""/>
  </r>
  <r>
    <s v="DQ-02300"/>
    <x v="353"/>
    <x v="0"/>
    <s v="OD0011"/>
    <x v="19"/>
    <x v="2"/>
    <s v="OD0011|"/>
    <n v="10"/>
    <m/>
    <x v="15"/>
    <s v="RS DQLab"/>
    <x v="1"/>
    <s v=""/>
    <s v=""/>
    <s v=""/>
    <n v="2560"/>
    <n v="25600"/>
    <s v=""/>
  </r>
  <r>
    <s v="DQ-02301"/>
    <x v="353"/>
    <x v="0"/>
    <s v="OB0007"/>
    <x v="9"/>
    <x v="1"/>
    <s v="OB0007|"/>
    <n v="39"/>
    <m/>
    <x v="15"/>
    <s v="RS DQLab"/>
    <x v="1"/>
    <s v=""/>
    <s v=""/>
    <s v=""/>
    <n v="16155"/>
    <n v="630045"/>
    <s v=""/>
  </r>
  <r>
    <s v="DQ-02302"/>
    <x v="353"/>
    <x v="0"/>
    <s v="OB0004"/>
    <x v="7"/>
    <x v="1"/>
    <s v="OB0004|"/>
    <n v="5"/>
    <m/>
    <x v="15"/>
    <s v="RS DQLab"/>
    <x v="1"/>
    <s v=""/>
    <s v=""/>
    <s v=""/>
    <n v="23869"/>
    <n v="119345"/>
    <s v=""/>
  </r>
  <r>
    <s v="DQ-02303"/>
    <x v="353"/>
    <x v="0"/>
    <s v="OD0005"/>
    <x v="13"/>
    <x v="2"/>
    <s v="OD0005|"/>
    <n v="17"/>
    <m/>
    <x v="15"/>
    <s v="RS DQLab"/>
    <x v="1"/>
    <s v=""/>
    <s v=""/>
    <s v=""/>
    <n v="25000"/>
    <n v="425000"/>
    <s v=""/>
  </r>
  <r>
    <s v="DQ-02304"/>
    <x v="354"/>
    <x v="0"/>
    <s v="OD0007"/>
    <x v="15"/>
    <x v="2"/>
    <s v="OD0007|"/>
    <n v="15"/>
    <m/>
    <x v="15"/>
    <s v="RS DQLab"/>
    <x v="1"/>
    <s v=""/>
    <s v=""/>
    <s v=""/>
    <n v="16100"/>
    <n v="241500"/>
    <s v=""/>
  </r>
  <r>
    <s v="DQ-02305"/>
    <x v="354"/>
    <x v="0"/>
    <s v="OH0001"/>
    <x v="20"/>
    <x v="3"/>
    <s v="OH0001|"/>
    <n v="16"/>
    <m/>
    <x v="15"/>
    <s v="RS DQLab"/>
    <x v="1"/>
    <s v=""/>
    <s v=""/>
    <s v=""/>
    <n v="100000"/>
    <n v="1600000"/>
    <s v=""/>
  </r>
  <r>
    <s v="DQ-02306"/>
    <x v="354"/>
    <x v="0"/>
    <s v="OB0001"/>
    <x v="5"/>
    <x v="1"/>
    <s v="OB0001|"/>
    <n v="7"/>
    <m/>
    <x v="15"/>
    <s v="RS DQLab"/>
    <x v="1"/>
    <s v=""/>
    <s v=""/>
    <s v=""/>
    <n v="2324"/>
    <n v="16268"/>
    <s v=""/>
  </r>
  <r>
    <s v="DQ-02307"/>
    <x v="355"/>
    <x v="0"/>
    <s v="OB0002"/>
    <x v="6"/>
    <x v="1"/>
    <s v="OB0002|"/>
    <n v="75"/>
    <m/>
    <x v="15"/>
    <s v="RS DQLab"/>
    <x v="1"/>
    <s v=""/>
    <s v=""/>
    <s v=""/>
    <n v="2886"/>
    <n v="216450"/>
    <s v=""/>
  </r>
  <r>
    <s v="DQ-02308"/>
    <x v="355"/>
    <x v="0"/>
    <s v="OD0008"/>
    <x v="16"/>
    <x v="2"/>
    <s v="OD0008|"/>
    <n v="3"/>
    <m/>
    <x v="15"/>
    <s v="RS DQLab"/>
    <x v="1"/>
    <s v=""/>
    <s v=""/>
    <s v=""/>
    <n v="50788"/>
    <n v="152364"/>
    <s v=""/>
  </r>
  <r>
    <s v="DQ-02309"/>
    <x v="355"/>
    <x v="0"/>
    <s v="OH0005"/>
    <x v="24"/>
    <x v="3"/>
    <s v="OH0005|"/>
    <n v="19"/>
    <m/>
    <x v="15"/>
    <s v="RS DQLab"/>
    <x v="1"/>
    <s v=""/>
    <s v=""/>
    <s v=""/>
    <n v="108794"/>
    <n v="2067086"/>
    <s v=""/>
  </r>
  <r>
    <s v="DQ-02310"/>
    <x v="355"/>
    <x v="0"/>
    <s v="OB0006"/>
    <x v="8"/>
    <x v="1"/>
    <s v="OB0006|"/>
    <n v="26"/>
    <m/>
    <x v="15"/>
    <s v="RS DQLab"/>
    <x v="1"/>
    <s v=""/>
    <s v=""/>
    <s v=""/>
    <n v="72500"/>
    <n v="1885000"/>
    <s v=""/>
  </r>
  <r>
    <s v="DQ-02311"/>
    <x v="355"/>
    <x v="0"/>
    <s v="OD0001"/>
    <x v="11"/>
    <x v="2"/>
    <s v="OD0001|"/>
    <n v="69"/>
    <m/>
    <x v="15"/>
    <s v="RS DQLab"/>
    <x v="1"/>
    <s v=""/>
    <s v=""/>
    <s v=""/>
    <n v="7500"/>
    <n v="517500"/>
    <s v=""/>
  </r>
  <r>
    <s v="DQ-02312"/>
    <x v="355"/>
    <x v="0"/>
    <s v="OA0004"/>
    <x v="2"/>
    <x v="0"/>
    <s v="OA0004|"/>
    <n v="18"/>
    <m/>
    <x v="15"/>
    <s v="RS DQLab"/>
    <x v="1"/>
    <s v=""/>
    <s v=""/>
    <s v=""/>
    <n v="10000"/>
    <n v="180000"/>
    <s v=""/>
  </r>
  <r>
    <s v="DQ-02313"/>
    <x v="355"/>
    <x v="0"/>
    <s v="OA0003"/>
    <x v="1"/>
    <x v="0"/>
    <s v="OA0003|"/>
    <n v="9"/>
    <m/>
    <x v="15"/>
    <s v="RS DQLab"/>
    <x v="1"/>
    <s v=""/>
    <s v=""/>
    <s v=""/>
    <n v="33000"/>
    <n v="297000"/>
    <s v=""/>
  </r>
  <r>
    <s v="DQ-02314"/>
    <x v="355"/>
    <x v="0"/>
    <s v="OH0006"/>
    <x v="25"/>
    <x v="3"/>
    <s v="OH0006|"/>
    <n v="16"/>
    <m/>
    <x v="15"/>
    <s v="RS DQLab"/>
    <x v="1"/>
    <s v=""/>
    <s v=""/>
    <s v=""/>
    <n v="143991"/>
    <n v="2303856"/>
    <s v=""/>
  </r>
  <r>
    <s v="DQ-02315"/>
    <x v="355"/>
    <x v="0"/>
    <s v="OB0008"/>
    <x v="10"/>
    <x v="1"/>
    <s v="OB0008|"/>
    <n v="2"/>
    <m/>
    <x v="15"/>
    <s v="RS DQLab"/>
    <x v="1"/>
    <s v=""/>
    <s v=""/>
    <s v=""/>
    <n v="2460"/>
    <n v="4920"/>
    <s v=""/>
  </r>
  <r>
    <s v="DQ-02316"/>
    <x v="356"/>
    <x v="0"/>
    <s v="OB0009"/>
    <x v="31"/>
    <x v="1"/>
    <s v="OB0009|"/>
    <n v="33"/>
    <m/>
    <x v="15"/>
    <s v="RS DQLab"/>
    <x v="1"/>
    <s v=""/>
    <s v=""/>
    <s v=""/>
    <n v="13600"/>
    <n v="448800"/>
    <s v=""/>
  </r>
  <r>
    <s v="DQ-02317"/>
    <x v="356"/>
    <x v="0"/>
    <s v="OB0002"/>
    <x v="6"/>
    <x v="1"/>
    <s v="OB0002|"/>
    <n v="20"/>
    <m/>
    <x v="15"/>
    <s v="RS DQLab"/>
    <x v="1"/>
    <s v=""/>
    <s v=""/>
    <s v=""/>
    <n v="2886"/>
    <n v="57720"/>
    <s v=""/>
  </r>
  <r>
    <s v="DQ-02318"/>
    <x v="356"/>
    <x v="0"/>
    <s v="OB0002"/>
    <x v="6"/>
    <x v="1"/>
    <s v="OB0002|"/>
    <n v="56"/>
    <m/>
    <x v="15"/>
    <s v="RS DQLab"/>
    <x v="1"/>
    <s v=""/>
    <s v=""/>
    <s v=""/>
    <n v="2886"/>
    <n v="161616"/>
    <s v=""/>
  </r>
  <r>
    <s v="DQ-02319"/>
    <x v="356"/>
    <x v="0"/>
    <s v="OD0008"/>
    <x v="16"/>
    <x v="2"/>
    <s v="OD0008|"/>
    <n v="82"/>
    <m/>
    <x v="15"/>
    <s v="RS DQLab"/>
    <x v="1"/>
    <s v=""/>
    <s v=""/>
    <s v=""/>
    <n v="50788"/>
    <n v="4164616"/>
    <s v=""/>
  </r>
  <r>
    <s v="DQ-02320"/>
    <x v="356"/>
    <x v="0"/>
    <s v="OD0008"/>
    <x v="16"/>
    <x v="2"/>
    <s v="OD0008|"/>
    <n v="76"/>
    <m/>
    <x v="15"/>
    <s v="RS DQLab"/>
    <x v="1"/>
    <s v=""/>
    <s v=""/>
    <s v=""/>
    <n v="50788"/>
    <n v="3859888"/>
    <s v=""/>
  </r>
  <r>
    <s v="DQ-02321"/>
    <x v="356"/>
    <x v="0"/>
    <s v="OD0008"/>
    <x v="16"/>
    <x v="2"/>
    <s v="OD0008|"/>
    <n v="6"/>
    <m/>
    <x v="15"/>
    <s v="RS DQLab"/>
    <x v="1"/>
    <s v=""/>
    <s v=""/>
    <s v=""/>
    <n v="50788"/>
    <n v="304728"/>
    <s v=""/>
  </r>
  <r>
    <s v="DQ-02322"/>
    <x v="356"/>
    <x v="0"/>
    <s v="OT0001"/>
    <x v="30"/>
    <x v="5"/>
    <s v="OT0001|"/>
    <n v="16"/>
    <m/>
    <x v="15"/>
    <s v="RS DQLab"/>
    <x v="1"/>
    <s v=""/>
    <s v=""/>
    <s v=""/>
    <n v="55000"/>
    <n v="880000"/>
    <s v=""/>
  </r>
  <r>
    <s v="DQ-02323"/>
    <x v="357"/>
    <x v="0"/>
    <s v="OB0002"/>
    <x v="6"/>
    <x v="1"/>
    <s v="OB0002|"/>
    <n v="64"/>
    <m/>
    <x v="15"/>
    <s v="RS DQLab"/>
    <x v="1"/>
    <s v=""/>
    <s v=""/>
    <s v=""/>
    <n v="2886"/>
    <n v="184704"/>
    <s v=""/>
  </r>
  <r>
    <s v="DQ-02324"/>
    <x v="357"/>
    <x v="0"/>
    <s v="OD0008"/>
    <x v="16"/>
    <x v="2"/>
    <s v="OD0008|"/>
    <n v="83"/>
    <m/>
    <x v="15"/>
    <s v="RS DQLab"/>
    <x v="1"/>
    <s v=""/>
    <s v=""/>
    <s v=""/>
    <n v="50788"/>
    <n v="4215404"/>
    <s v=""/>
  </r>
  <r>
    <s v="DQ-02325"/>
    <x v="357"/>
    <x v="0"/>
    <s v="OD0008"/>
    <x v="16"/>
    <x v="2"/>
    <s v="OD0008|"/>
    <n v="51"/>
    <m/>
    <x v="15"/>
    <s v="RS DQLab"/>
    <x v="1"/>
    <s v=""/>
    <s v=""/>
    <s v=""/>
    <n v="50788"/>
    <n v="2590188"/>
    <s v=""/>
  </r>
  <r>
    <s v="DQ-02326"/>
    <x v="357"/>
    <x v="0"/>
    <s v="OD0008"/>
    <x v="16"/>
    <x v="2"/>
    <s v="OD0008|"/>
    <n v="68"/>
    <m/>
    <x v="15"/>
    <s v="RS DQLab"/>
    <x v="1"/>
    <s v=""/>
    <s v=""/>
    <s v=""/>
    <n v="50788"/>
    <n v="3453584"/>
    <s v=""/>
  </r>
  <r>
    <s v="DQ-02327"/>
    <x v="357"/>
    <x v="0"/>
    <s v="OD0008"/>
    <x v="16"/>
    <x v="2"/>
    <s v="OD0008|"/>
    <n v="16"/>
    <m/>
    <x v="15"/>
    <s v="RS DQLab"/>
    <x v="1"/>
    <s v=""/>
    <s v=""/>
    <s v=""/>
    <n v="50788"/>
    <n v="812608"/>
    <s v=""/>
  </r>
  <r>
    <s v="DQ-02328"/>
    <x v="357"/>
    <x v="0"/>
    <s v="OA0005"/>
    <x v="3"/>
    <x v="0"/>
    <s v="OA0005|"/>
    <n v="84"/>
    <m/>
    <x v="15"/>
    <s v="RS DQLab"/>
    <x v="1"/>
    <s v=""/>
    <s v=""/>
    <s v=""/>
    <n v="16950"/>
    <n v="1423800"/>
    <s v=""/>
  </r>
  <r>
    <s v="DQ-02329"/>
    <x v="357"/>
    <x v="0"/>
    <s v="OD0007"/>
    <x v="15"/>
    <x v="2"/>
    <s v="OD0007|"/>
    <n v="364"/>
    <m/>
    <x v="15"/>
    <s v="RS DQLab"/>
    <x v="1"/>
    <s v=""/>
    <s v=""/>
    <s v=""/>
    <n v="16100"/>
    <n v="5860400"/>
    <s v=""/>
  </r>
  <r>
    <s v="DQ-02330"/>
    <x v="357"/>
    <x v="0"/>
    <s v="OB0006"/>
    <x v="8"/>
    <x v="1"/>
    <s v="OB0006|"/>
    <n v="9"/>
    <m/>
    <x v="15"/>
    <s v="RS DQLab"/>
    <x v="1"/>
    <s v=""/>
    <s v=""/>
    <s v=""/>
    <n v="72500"/>
    <n v="652500"/>
    <s v=""/>
  </r>
  <r>
    <s v="DQ-02331"/>
    <x v="357"/>
    <x v="0"/>
    <s v="OH0004"/>
    <x v="23"/>
    <x v="3"/>
    <s v="OH0004|"/>
    <n v="33"/>
    <m/>
    <x v="15"/>
    <s v="RS DQLab"/>
    <x v="1"/>
    <s v=""/>
    <s v=""/>
    <s v=""/>
    <n v="7467"/>
    <n v="246411"/>
    <s v=""/>
  </r>
  <r>
    <s v="DQ-02332"/>
    <x v="358"/>
    <x v="0"/>
    <s v="OB0002"/>
    <x v="6"/>
    <x v="1"/>
    <s v="OB0002|"/>
    <n v="95"/>
    <m/>
    <x v="15"/>
    <s v="RS DQLab"/>
    <x v="1"/>
    <s v=""/>
    <s v=""/>
    <s v=""/>
    <n v="2886"/>
    <n v="274170"/>
    <s v=""/>
  </r>
  <r>
    <s v="DQ-02333"/>
    <x v="358"/>
    <x v="0"/>
    <s v="OD0008"/>
    <x v="16"/>
    <x v="2"/>
    <s v="OD0008|"/>
    <n v="62"/>
    <m/>
    <x v="15"/>
    <s v="RS DQLab"/>
    <x v="1"/>
    <s v=""/>
    <s v=""/>
    <s v=""/>
    <n v="50788"/>
    <n v="3148856"/>
    <s v=""/>
  </r>
  <r>
    <s v="DQ-02334"/>
    <x v="358"/>
    <x v="0"/>
    <s v="OH0005"/>
    <x v="24"/>
    <x v="3"/>
    <s v="OH0005|"/>
    <n v="17"/>
    <m/>
    <x v="15"/>
    <s v="RS DQLab"/>
    <x v="1"/>
    <s v=""/>
    <s v=""/>
    <s v=""/>
    <n v="108794"/>
    <n v="1849498"/>
    <s v=""/>
  </r>
  <r>
    <s v="DQ-02335"/>
    <x v="358"/>
    <x v="0"/>
    <s v="OH0001"/>
    <x v="20"/>
    <x v="3"/>
    <s v="OH0001|"/>
    <n v="53"/>
    <m/>
    <x v="15"/>
    <s v="RS DQLab"/>
    <x v="1"/>
    <s v=""/>
    <s v=""/>
    <s v=""/>
    <n v="100000"/>
    <n v="5300000"/>
    <s v=""/>
  </r>
  <r>
    <s v="DQ-02336"/>
    <x v="358"/>
    <x v="0"/>
    <s v="OB0001"/>
    <x v="5"/>
    <x v="1"/>
    <s v="OB0001|"/>
    <n v="61"/>
    <m/>
    <x v="15"/>
    <s v="RS DQLab"/>
    <x v="1"/>
    <s v=""/>
    <s v=""/>
    <s v=""/>
    <n v="2324"/>
    <n v="141764"/>
    <s v=""/>
  </r>
  <r>
    <s v="DQ-02337"/>
    <x v="359"/>
    <x v="0"/>
    <s v="OA0005"/>
    <x v="3"/>
    <x v="0"/>
    <s v="OA0005|"/>
    <n v="80"/>
    <m/>
    <x v="15"/>
    <s v="RS DQLab"/>
    <x v="1"/>
    <s v=""/>
    <s v=""/>
    <s v=""/>
    <n v="16950"/>
    <n v="1356000"/>
    <s v=""/>
  </r>
  <r>
    <s v="DQ-02338"/>
    <x v="359"/>
    <x v="0"/>
    <s v="OH0005"/>
    <x v="24"/>
    <x v="3"/>
    <s v="OH0005|"/>
    <n v="16"/>
    <m/>
    <x v="15"/>
    <s v="RS DQLab"/>
    <x v="1"/>
    <s v=""/>
    <s v=""/>
    <s v=""/>
    <n v="108794"/>
    <n v="1740704"/>
    <s v=""/>
  </r>
  <r>
    <s v="DQ-02339"/>
    <x v="359"/>
    <x v="0"/>
    <s v="OD0011"/>
    <x v="19"/>
    <x v="2"/>
    <s v="OD0011|"/>
    <n v="1"/>
    <m/>
    <x v="15"/>
    <s v="RS DQLab"/>
    <x v="1"/>
    <s v=""/>
    <s v=""/>
    <s v=""/>
    <n v="2560"/>
    <n v="2560"/>
    <s v=""/>
  </r>
  <r>
    <s v="DQ-02340"/>
    <x v="359"/>
    <x v="0"/>
    <s v="OD0011"/>
    <x v="19"/>
    <x v="2"/>
    <s v="OD0011|"/>
    <n v="62"/>
    <m/>
    <x v="15"/>
    <s v="RS DQLab"/>
    <x v="1"/>
    <s v=""/>
    <s v=""/>
    <s v=""/>
    <n v="2560"/>
    <n v="158720"/>
    <s v=""/>
  </r>
  <r>
    <s v="DQ-02341"/>
    <x v="359"/>
    <x v="0"/>
    <s v="OD0001"/>
    <x v="11"/>
    <x v="2"/>
    <s v="OD0001|"/>
    <n v="28"/>
    <m/>
    <x v="15"/>
    <s v="RS DQLab"/>
    <x v="1"/>
    <s v=""/>
    <s v=""/>
    <s v=""/>
    <n v="7500"/>
    <n v="210000"/>
    <s v=""/>
  </r>
  <r>
    <s v="DQ-02342"/>
    <x v="359"/>
    <x v="0"/>
    <s v="OH0004"/>
    <x v="23"/>
    <x v="3"/>
    <s v="OH0004|"/>
    <n v="28"/>
    <m/>
    <x v="15"/>
    <s v="RS DQLab"/>
    <x v="1"/>
    <s v=""/>
    <s v=""/>
    <s v=""/>
    <n v="7467"/>
    <n v="209076"/>
    <s v=""/>
  </r>
  <r>
    <s v="DQ-02343"/>
    <x v="360"/>
    <x v="0"/>
    <s v="OB0002"/>
    <x v="6"/>
    <x v="1"/>
    <s v="OB0002|"/>
    <n v="38"/>
    <m/>
    <x v="15"/>
    <s v="RS DQLab"/>
    <x v="1"/>
    <s v=""/>
    <s v=""/>
    <s v=""/>
    <n v="2886"/>
    <n v="109668"/>
    <s v=""/>
  </r>
  <r>
    <s v="DQ-02344"/>
    <x v="360"/>
    <x v="0"/>
    <s v="OD0008"/>
    <x v="16"/>
    <x v="2"/>
    <s v="OD0008|"/>
    <n v="79"/>
    <m/>
    <x v="15"/>
    <s v="RS DQLab"/>
    <x v="1"/>
    <s v=""/>
    <s v=""/>
    <s v=""/>
    <n v="50788"/>
    <n v="4012252"/>
    <s v=""/>
  </r>
  <r>
    <s v="DQ-02345"/>
    <x v="360"/>
    <x v="0"/>
    <s v="OT0001"/>
    <x v="30"/>
    <x v="5"/>
    <s v="OT0001|"/>
    <n v="35"/>
    <m/>
    <x v="15"/>
    <s v="RS DQLab"/>
    <x v="1"/>
    <s v=""/>
    <s v=""/>
    <s v=""/>
    <n v="55000"/>
    <n v="1925000"/>
    <s v=""/>
  </r>
  <r>
    <s v="DQ-02346"/>
    <x v="360"/>
    <x v="0"/>
    <s v="OH0003"/>
    <x v="22"/>
    <x v="3"/>
    <s v="OH0003|"/>
    <n v="39"/>
    <m/>
    <x v="15"/>
    <s v="RS DQLab"/>
    <x v="1"/>
    <s v=""/>
    <s v=""/>
    <s v=""/>
    <n v="5000"/>
    <n v="195000"/>
    <s v=""/>
  </r>
  <r>
    <s v="DQ-02347"/>
    <x v="360"/>
    <x v="0"/>
    <s v="OA0006"/>
    <x v="4"/>
    <x v="0"/>
    <s v="OA0006|"/>
    <n v="16"/>
    <m/>
    <x v="15"/>
    <s v="RS DQLab"/>
    <x v="1"/>
    <s v=""/>
    <s v=""/>
    <s v=""/>
    <n v="25322"/>
    <n v="405152"/>
    <s v=""/>
  </r>
  <r>
    <s v="DQ-02348"/>
    <x v="360"/>
    <x v="0"/>
    <s v="OD0005"/>
    <x v="13"/>
    <x v="2"/>
    <s v="OD0005|"/>
    <n v="10"/>
    <m/>
    <x v="15"/>
    <s v="RS DQLab"/>
    <x v="1"/>
    <s v=""/>
    <s v=""/>
    <s v=""/>
    <n v="25000"/>
    <n v="250000"/>
    <s v=""/>
  </r>
  <r>
    <s v="DQ-02349"/>
    <x v="361"/>
    <x v="0"/>
    <s v="OB0002"/>
    <x v="6"/>
    <x v="1"/>
    <s v="OB0002|"/>
    <n v="35"/>
    <m/>
    <x v="15"/>
    <s v="RS DQLab"/>
    <x v="1"/>
    <s v=""/>
    <s v=""/>
    <s v=""/>
    <n v="2886"/>
    <n v="101010"/>
    <s v=""/>
  </r>
  <r>
    <s v="DQ-02350"/>
    <x v="361"/>
    <x v="0"/>
    <s v="OB0004"/>
    <x v="7"/>
    <x v="1"/>
    <s v="OB0004|"/>
    <n v="61"/>
    <m/>
    <x v="15"/>
    <s v="RS DQLab"/>
    <x v="1"/>
    <s v=""/>
    <s v=""/>
    <s v=""/>
    <n v="23869"/>
    <n v="1456009"/>
    <s v=""/>
  </r>
  <r>
    <s v="DQ-02351"/>
    <x v="362"/>
    <x v="0"/>
    <s v="OB0002"/>
    <x v="6"/>
    <x v="1"/>
    <s v="OB0002|"/>
    <n v="41"/>
    <m/>
    <x v="15"/>
    <s v="RS DQLab"/>
    <x v="1"/>
    <s v=""/>
    <s v=""/>
    <s v=""/>
    <n v="2886"/>
    <n v="118326"/>
    <s v=""/>
  </r>
  <r>
    <s v="DQ-02352"/>
    <x v="362"/>
    <x v="0"/>
    <s v="OD0008"/>
    <x v="16"/>
    <x v="2"/>
    <s v="OD0008|"/>
    <n v="72"/>
    <m/>
    <x v="15"/>
    <s v="RS DQLab"/>
    <x v="1"/>
    <s v=""/>
    <s v=""/>
    <s v=""/>
    <n v="50788"/>
    <n v="3656736"/>
    <s v=""/>
  </r>
  <r>
    <s v="DQ-02353"/>
    <x v="362"/>
    <x v="0"/>
    <s v="OD0009"/>
    <x v="17"/>
    <x v="2"/>
    <s v="OD0009|"/>
    <n v="47"/>
    <m/>
    <x v="15"/>
    <s v="RS DQLab"/>
    <x v="1"/>
    <s v=""/>
    <s v=""/>
    <s v=""/>
    <n v="1600"/>
    <n v="75200"/>
    <s v=""/>
  </r>
  <r>
    <s v="DQ-02354"/>
    <x v="362"/>
    <x v="0"/>
    <s v="OH0003"/>
    <x v="22"/>
    <x v="3"/>
    <s v="OH0003|"/>
    <n v="48"/>
    <m/>
    <x v="15"/>
    <s v="RS DQLab"/>
    <x v="1"/>
    <s v=""/>
    <s v=""/>
    <s v=""/>
    <n v="5000"/>
    <n v="240000"/>
    <s v=""/>
  </r>
  <r>
    <s v="DQ-02355"/>
    <x v="362"/>
    <x v="0"/>
    <s v="OB0004"/>
    <x v="7"/>
    <x v="1"/>
    <s v="OB0004|"/>
    <n v="12"/>
    <m/>
    <x v="15"/>
    <s v="RS DQLab"/>
    <x v="1"/>
    <s v=""/>
    <s v=""/>
    <s v=""/>
    <n v="23869"/>
    <n v="286428"/>
    <s v=""/>
  </r>
  <r>
    <s v="DQ-02356"/>
    <x v="362"/>
    <x v="0"/>
    <s v="OD0010"/>
    <x v="18"/>
    <x v="2"/>
    <s v="OD0010|"/>
    <n v="223"/>
    <m/>
    <x v="15"/>
    <s v="RS DQLab"/>
    <x v="1"/>
    <s v=""/>
    <s v=""/>
    <s v=""/>
    <n v="45450"/>
    <n v="10135350"/>
    <s v=""/>
  </r>
  <r>
    <s v="DQ-02357"/>
    <x v="363"/>
    <x v="0"/>
    <s v="OD0008"/>
    <x v="16"/>
    <x v="2"/>
    <s v="OD0008|"/>
    <n v="37"/>
    <m/>
    <x v="15"/>
    <s v="RS DQLab"/>
    <x v="1"/>
    <s v=""/>
    <s v=""/>
    <s v=""/>
    <n v="50788"/>
    <n v="1879156"/>
    <s v=""/>
  </r>
  <r>
    <s v="DQ-02358"/>
    <x v="363"/>
    <x v="0"/>
    <s v="OD0008"/>
    <x v="16"/>
    <x v="2"/>
    <s v="OD0008|"/>
    <n v="11"/>
    <m/>
    <x v="15"/>
    <s v="RS DQLab"/>
    <x v="1"/>
    <s v=""/>
    <s v=""/>
    <s v=""/>
    <n v="50788"/>
    <n v="558668"/>
    <s v=""/>
  </r>
  <r>
    <s v="DQ-02359"/>
    <x v="363"/>
    <x v="0"/>
    <s v="OH0003"/>
    <x v="22"/>
    <x v="3"/>
    <s v="OH0003|"/>
    <n v="38"/>
    <m/>
    <x v="15"/>
    <s v="RS DQLab"/>
    <x v="1"/>
    <s v=""/>
    <s v=""/>
    <s v=""/>
    <n v="5000"/>
    <n v="190000"/>
    <s v=""/>
  </r>
  <r>
    <s v="DQ-02360"/>
    <x v="363"/>
    <x v="0"/>
    <s v="OK0002"/>
    <x v="28"/>
    <x v="4"/>
    <s v="OK0002|"/>
    <n v="25"/>
    <m/>
    <x v="15"/>
    <s v="RS DQLab"/>
    <x v="1"/>
    <s v=""/>
    <s v=""/>
    <s v=""/>
    <n v="42800"/>
    <n v="1070000"/>
    <s v=""/>
  </r>
  <r>
    <s v="DQ-02361"/>
    <x v="363"/>
    <x v="0"/>
    <s v="OD0006"/>
    <x v="14"/>
    <x v="2"/>
    <s v="OD0006|"/>
    <n v="27"/>
    <m/>
    <x v="15"/>
    <s v="RS DQLab"/>
    <x v="1"/>
    <s v=""/>
    <s v=""/>
    <s v=""/>
    <n v="25000"/>
    <n v="675000"/>
    <s v=""/>
  </r>
  <r>
    <s v="DQ-02362"/>
    <x v="364"/>
    <x v="0"/>
    <s v="OD0008"/>
    <x v="16"/>
    <x v="2"/>
    <s v="OD0008|"/>
    <n v="32"/>
    <m/>
    <x v="15"/>
    <s v="RS DQLab"/>
    <x v="1"/>
    <s v=""/>
    <s v=""/>
    <s v=""/>
    <n v="50788"/>
    <n v="1625216"/>
    <s v=""/>
  </r>
  <r>
    <s v="DQ-02363"/>
    <x v="364"/>
    <x v="0"/>
    <s v="OB0004"/>
    <x v="7"/>
    <x v="1"/>
    <s v="OB0004|"/>
    <n v="672"/>
    <m/>
    <x v="15"/>
    <s v="RS DQLab"/>
    <x v="1"/>
    <s v=""/>
    <s v=""/>
    <s v=""/>
    <n v="23869"/>
    <n v="16039968"/>
    <s v=""/>
  </r>
  <r>
    <s v="DQ-02364"/>
    <x v="364"/>
    <x v="0"/>
    <s v="OB0008"/>
    <x v="10"/>
    <x v="1"/>
    <s v="OB0008|"/>
    <n v="26"/>
    <m/>
    <x v="15"/>
    <s v="RS DQLab"/>
    <x v="1"/>
    <s v=""/>
    <s v=""/>
    <s v=""/>
    <n v="2460"/>
    <n v="63960"/>
    <s v=""/>
  </r>
  <r>
    <s v="DQ-02365"/>
    <x v="365"/>
    <x v="0"/>
    <s v="OA0005"/>
    <x v="3"/>
    <x v="0"/>
    <s v="OA0005|"/>
    <n v="42"/>
    <m/>
    <x v="15"/>
    <s v="RS DQLab"/>
    <x v="1"/>
    <s v=""/>
    <s v=""/>
    <s v=""/>
    <n v="16950"/>
    <n v="711900"/>
    <s v=""/>
  </r>
  <r>
    <s v="DQ-02366"/>
    <x v="365"/>
    <x v="0"/>
    <s v="OT0001"/>
    <x v="30"/>
    <x v="5"/>
    <s v="OT0001|"/>
    <n v="24"/>
    <m/>
    <x v="15"/>
    <s v="RS DQLab"/>
    <x v="1"/>
    <s v=""/>
    <s v=""/>
    <s v=""/>
    <n v="55000"/>
    <n v="1320000"/>
    <s v=""/>
  </r>
  <r>
    <s v="DQ-02367"/>
    <x v="365"/>
    <x v="0"/>
    <s v="OH0003"/>
    <x v="22"/>
    <x v="3"/>
    <s v="OH0003|"/>
    <n v="3"/>
    <m/>
    <x v="15"/>
    <s v="RS DQLab"/>
    <x v="1"/>
    <s v=""/>
    <s v=""/>
    <s v=""/>
    <n v="5000"/>
    <n v="15000"/>
    <s v=""/>
  </r>
  <r>
    <s v="DQ-02368"/>
    <x v="365"/>
    <x v="0"/>
    <s v="OD0007"/>
    <x v="15"/>
    <x v="2"/>
    <s v="OD0007|"/>
    <n v="10"/>
    <m/>
    <x v="15"/>
    <s v="RS DQLab"/>
    <x v="1"/>
    <s v=""/>
    <s v=""/>
    <s v=""/>
    <n v="16100"/>
    <n v="161000"/>
    <s v=""/>
  </r>
  <r>
    <s v="DQ-02369"/>
    <x v="365"/>
    <x v="0"/>
    <s v="OD0007"/>
    <x v="15"/>
    <x v="2"/>
    <s v="OD0007|"/>
    <n v="186"/>
    <m/>
    <x v="15"/>
    <s v="RS DQLab"/>
    <x v="1"/>
    <s v=""/>
    <s v=""/>
    <s v=""/>
    <n v="16100"/>
    <n v="2994600"/>
    <s v=""/>
  </r>
  <r>
    <s v="DQ-02370"/>
    <x v="365"/>
    <x v="0"/>
    <s v="OB0006"/>
    <x v="8"/>
    <x v="1"/>
    <s v="OB0006|"/>
    <n v="53"/>
    <m/>
    <x v="15"/>
    <s v="RS DQLab"/>
    <x v="1"/>
    <s v=""/>
    <s v=""/>
    <s v=""/>
    <n v="72500"/>
    <n v="3842500"/>
    <s v=""/>
  </r>
  <r>
    <s v="DQ-02371"/>
    <x v="365"/>
    <x v="0"/>
    <s v="OA0004"/>
    <x v="2"/>
    <x v="0"/>
    <s v="OA0004|"/>
    <n v="12"/>
    <m/>
    <x v="15"/>
    <s v="RS DQLab"/>
    <x v="1"/>
    <s v=""/>
    <s v=""/>
    <s v=""/>
    <n v="10000"/>
    <n v="120000"/>
    <s v=""/>
  </r>
  <r>
    <s v="DQ-02372"/>
    <x v="366"/>
    <x v="1"/>
    <s v="OB0002"/>
    <x v="6"/>
    <x v="1"/>
    <s v="OB0002|"/>
    <n v="93"/>
    <m/>
    <x v="15"/>
    <s v="RS DQLab"/>
    <x v="1"/>
    <s v=""/>
    <s v=""/>
    <s v=""/>
    <n v="2915"/>
    <n v="271095"/>
    <s v=""/>
  </r>
  <r>
    <s v="DQ-02373"/>
    <x v="366"/>
    <x v="1"/>
    <s v="OA0005"/>
    <x v="3"/>
    <x v="0"/>
    <s v="OA0005|"/>
    <n v="18"/>
    <m/>
    <x v="15"/>
    <s v="RS DQLab"/>
    <x v="1"/>
    <s v=""/>
    <s v=""/>
    <s v=""/>
    <n v="17170"/>
    <n v="309060"/>
    <s v=""/>
  </r>
  <r>
    <s v="DQ-02374"/>
    <x v="366"/>
    <x v="1"/>
    <s v="OT0001"/>
    <x v="30"/>
    <x v="5"/>
    <s v="OT0001|"/>
    <n v="51"/>
    <m/>
    <x v="15"/>
    <s v="RS DQLab"/>
    <x v="1"/>
    <s v=""/>
    <s v=""/>
    <s v=""/>
    <n v="55935"/>
    <n v="2852685"/>
    <s v=""/>
  </r>
  <r>
    <s v="DQ-02375"/>
    <x v="366"/>
    <x v="1"/>
    <s v="OH0003"/>
    <x v="22"/>
    <x v="3"/>
    <s v="OH0003|"/>
    <n v="5"/>
    <m/>
    <x v="15"/>
    <s v="RS DQLab"/>
    <x v="1"/>
    <s v=""/>
    <s v=""/>
    <s v=""/>
    <n v="5095"/>
    <n v="25475"/>
    <s v=""/>
  </r>
  <r>
    <s v="DQ-02376"/>
    <x v="366"/>
    <x v="1"/>
    <s v="OA0004"/>
    <x v="2"/>
    <x v="0"/>
    <s v="OA0004|"/>
    <n v="18"/>
    <m/>
    <x v="15"/>
    <s v="RS DQLab"/>
    <x v="1"/>
    <s v=""/>
    <s v=""/>
    <s v=""/>
    <n v="10180"/>
    <n v="183240"/>
    <s v=""/>
  </r>
  <r>
    <s v="DQ-02377"/>
    <x v="366"/>
    <x v="1"/>
    <s v="OD0006"/>
    <x v="14"/>
    <x v="2"/>
    <s v="OD0006|"/>
    <n v="24"/>
    <m/>
    <x v="15"/>
    <s v="RS DQLab"/>
    <x v="1"/>
    <s v=""/>
    <s v=""/>
    <s v=""/>
    <n v="25275"/>
    <n v="606600"/>
    <s v=""/>
  </r>
  <r>
    <s v="DQ-02378"/>
    <x v="366"/>
    <x v="1"/>
    <s v="OA0001"/>
    <x v="0"/>
    <x v="0"/>
    <s v="OA0001|DQLab-15"/>
    <n v="1000"/>
    <s v="DQLab-15"/>
    <x v="13"/>
    <m/>
    <x v="0"/>
    <n v="7"/>
    <n v="18983"/>
    <n v="18983000"/>
    <s v=""/>
    <s v=""/>
    <n v="1"/>
  </r>
  <r>
    <s v="DQ-02379"/>
    <x v="366"/>
    <x v="1"/>
    <s v="OB0007"/>
    <x v="9"/>
    <x v="1"/>
    <s v="OB0007|DQLab-05"/>
    <n v="1000"/>
    <s v="DQLab-05"/>
    <x v="8"/>
    <m/>
    <x v="0"/>
    <n v="14"/>
    <n v="16972"/>
    <n v="16972000"/>
    <s v=""/>
    <s v=""/>
    <n v="1"/>
  </r>
  <r>
    <s v="DQ-02380"/>
    <x v="366"/>
    <x v="1"/>
    <s v="OD0007"/>
    <x v="15"/>
    <x v="2"/>
    <s v="OD0007|DQLab-06"/>
    <n v="2000"/>
    <s v="DQLab-06"/>
    <x v="6"/>
    <m/>
    <x v="0"/>
    <n v="28"/>
    <n v="15873"/>
    <n v="31746000"/>
    <s v=""/>
    <s v=""/>
    <n v="0.33333333333333331"/>
  </r>
  <r>
    <s v="DQ-02381"/>
    <x v="366"/>
    <x v="1"/>
    <s v="OD0011"/>
    <x v="19"/>
    <x v="2"/>
    <s v="OD0011|DQLab-03"/>
    <n v="2000"/>
    <s v="DQLab-03"/>
    <x v="12"/>
    <m/>
    <x v="0"/>
    <n v="28"/>
    <n v="2557"/>
    <n v="5114000"/>
    <s v=""/>
    <s v=""/>
    <n v="0.5"/>
  </r>
  <r>
    <s v="DQ-02382"/>
    <x v="366"/>
    <x v="1"/>
    <s v="OH0002"/>
    <x v="21"/>
    <x v="3"/>
    <s v="OH0002|DQLab-11"/>
    <n v="1000"/>
    <s v="DQLab-11"/>
    <x v="14"/>
    <m/>
    <x v="0"/>
    <n v="7"/>
    <n v="100560"/>
    <n v="100560000"/>
    <s v=""/>
    <s v=""/>
    <n v="1"/>
  </r>
  <r>
    <s v="DQ-02383"/>
    <x v="366"/>
    <x v="1"/>
    <s v="OH0003"/>
    <x v="22"/>
    <x v="3"/>
    <s v="OH0003|DQLab-10"/>
    <n v="1000"/>
    <s v="DQLab-10"/>
    <x v="3"/>
    <m/>
    <x v="0"/>
    <n v="21"/>
    <n v="4745"/>
    <n v="4745000"/>
    <s v=""/>
    <s v=""/>
    <n v="0.5"/>
  </r>
  <r>
    <s v="DQ-02384"/>
    <x v="366"/>
    <x v="1"/>
    <s v="OT0001"/>
    <x v="30"/>
    <x v="5"/>
    <s v="OT0001|DQLab-02"/>
    <n v="1000"/>
    <s v="DQLab-02"/>
    <x v="1"/>
    <m/>
    <x v="0"/>
    <n v="28"/>
    <n v="54278"/>
    <n v="54278000"/>
    <s v=""/>
    <s v=""/>
    <n v="0.25"/>
  </r>
  <r>
    <s v="DQ-02385"/>
    <x v="367"/>
    <x v="1"/>
    <s v="OD0009"/>
    <x v="17"/>
    <x v="2"/>
    <s v="OD0009|"/>
    <n v="8"/>
    <m/>
    <x v="15"/>
    <s v="RS DQLab"/>
    <x v="1"/>
    <s v=""/>
    <s v=""/>
    <s v=""/>
    <n v="1619"/>
    <n v="12952"/>
    <s v=""/>
  </r>
  <r>
    <s v="DQ-02386"/>
    <x v="367"/>
    <x v="1"/>
    <s v="OB0006"/>
    <x v="8"/>
    <x v="1"/>
    <s v="OB0006|"/>
    <n v="1"/>
    <m/>
    <x v="15"/>
    <s v="RS DQLab"/>
    <x v="1"/>
    <s v=""/>
    <s v=""/>
    <s v=""/>
    <n v="73805"/>
    <n v="73805"/>
    <s v=""/>
  </r>
  <r>
    <s v="DQ-02387"/>
    <x v="367"/>
    <x v="1"/>
    <s v="OB0006"/>
    <x v="8"/>
    <x v="1"/>
    <s v="OB0006|"/>
    <n v="134"/>
    <m/>
    <x v="15"/>
    <s v="RS DQLab"/>
    <x v="1"/>
    <s v=""/>
    <s v=""/>
    <s v=""/>
    <n v="73805"/>
    <n v="9889870"/>
    <s v=""/>
  </r>
  <r>
    <s v="DQ-02388"/>
    <x v="367"/>
    <x v="1"/>
    <s v="OD0011"/>
    <x v="19"/>
    <x v="2"/>
    <s v="OD0011|"/>
    <n v="3159"/>
    <m/>
    <x v="15"/>
    <s v="RS DQLab"/>
    <x v="1"/>
    <s v=""/>
    <s v=""/>
    <s v=""/>
    <n v="2586"/>
    <n v="8169174"/>
    <s v=""/>
  </r>
  <r>
    <s v="DQ-02389"/>
    <x v="367"/>
    <x v="1"/>
    <s v="OD0001"/>
    <x v="11"/>
    <x v="2"/>
    <s v="OD0001|"/>
    <n v="15"/>
    <m/>
    <x v="15"/>
    <s v="RS DQLab"/>
    <x v="1"/>
    <s v=""/>
    <s v=""/>
    <s v=""/>
    <n v="7620"/>
    <n v="114300"/>
    <s v=""/>
  </r>
  <r>
    <s v="DQ-02390"/>
    <x v="367"/>
    <x v="1"/>
    <s v="OD0001"/>
    <x v="11"/>
    <x v="2"/>
    <s v="OD0001|"/>
    <n v="89"/>
    <m/>
    <x v="15"/>
    <s v="RS DQLab"/>
    <x v="1"/>
    <s v=""/>
    <s v=""/>
    <s v=""/>
    <n v="7620"/>
    <n v="678180"/>
    <s v=""/>
  </r>
  <r>
    <s v="DQ-02391"/>
    <x v="367"/>
    <x v="1"/>
    <s v="OB0007"/>
    <x v="9"/>
    <x v="1"/>
    <s v="OB0007|"/>
    <n v="4"/>
    <m/>
    <x v="15"/>
    <s v="RS DQLab"/>
    <x v="1"/>
    <s v=""/>
    <s v=""/>
    <s v=""/>
    <n v="16430"/>
    <n v="65720"/>
    <s v=""/>
  </r>
  <r>
    <s v="DQ-02392"/>
    <x v="368"/>
    <x v="1"/>
    <s v="OD0008"/>
    <x v="16"/>
    <x v="2"/>
    <s v="OD0008|"/>
    <n v="18"/>
    <m/>
    <x v="15"/>
    <s v="RS DQLab"/>
    <x v="1"/>
    <s v=""/>
    <s v=""/>
    <s v=""/>
    <n v="51753"/>
    <n v="931554"/>
    <s v=""/>
  </r>
  <r>
    <s v="DQ-02393"/>
    <x v="368"/>
    <x v="1"/>
    <s v="OD0008"/>
    <x v="16"/>
    <x v="2"/>
    <s v="OD0008|"/>
    <n v="27"/>
    <m/>
    <x v="15"/>
    <s v="RS DQLab"/>
    <x v="1"/>
    <s v=""/>
    <s v=""/>
    <s v=""/>
    <n v="51753"/>
    <n v="1397331"/>
    <s v=""/>
  </r>
  <r>
    <s v="DQ-02394"/>
    <x v="368"/>
    <x v="1"/>
    <s v="OT0001"/>
    <x v="30"/>
    <x v="5"/>
    <s v="OT0001|"/>
    <n v="48"/>
    <m/>
    <x v="15"/>
    <s v="RS DQLab"/>
    <x v="1"/>
    <s v=""/>
    <s v=""/>
    <s v=""/>
    <n v="55935"/>
    <n v="2684880"/>
    <s v=""/>
  </r>
  <r>
    <s v="DQ-02395"/>
    <x v="368"/>
    <x v="1"/>
    <s v="OK0002"/>
    <x v="28"/>
    <x v="4"/>
    <s v="OK0002|"/>
    <n v="62"/>
    <m/>
    <x v="15"/>
    <s v="RS DQLab"/>
    <x v="1"/>
    <s v=""/>
    <s v=""/>
    <s v=""/>
    <n v="43442"/>
    <n v="2693404"/>
    <s v=""/>
  </r>
  <r>
    <s v="DQ-02396"/>
    <x v="368"/>
    <x v="1"/>
    <s v="OA0004"/>
    <x v="2"/>
    <x v="0"/>
    <s v="OA0004|"/>
    <n v="29"/>
    <m/>
    <x v="15"/>
    <s v="RS DQLab"/>
    <x v="1"/>
    <s v=""/>
    <s v=""/>
    <s v=""/>
    <n v="10180"/>
    <n v="295220"/>
    <s v=""/>
  </r>
  <r>
    <s v="DQ-02397"/>
    <x v="368"/>
    <x v="1"/>
    <s v="OA0003"/>
    <x v="1"/>
    <x v="0"/>
    <s v="OA0003|"/>
    <n v="235"/>
    <m/>
    <x v="15"/>
    <s v="RS DQLab"/>
    <x v="1"/>
    <s v=""/>
    <s v=""/>
    <s v=""/>
    <n v="33330"/>
    <n v="7832550"/>
    <s v=""/>
  </r>
  <r>
    <s v="DQ-02398"/>
    <x v="368"/>
    <x v="1"/>
    <s v="OH0004"/>
    <x v="23"/>
    <x v="3"/>
    <s v="OH0004|"/>
    <n v="1"/>
    <m/>
    <x v="15"/>
    <s v="RS DQLab"/>
    <x v="1"/>
    <s v=""/>
    <s v=""/>
    <s v=""/>
    <n v="7504"/>
    <n v="7504"/>
    <s v=""/>
  </r>
  <r>
    <s v="DQ-02399"/>
    <x v="369"/>
    <x v="1"/>
    <s v="OD0003"/>
    <x v="37"/>
    <x v="2"/>
    <s v="OD0003|"/>
    <n v="43"/>
    <m/>
    <x v="15"/>
    <s v="RS DQLab"/>
    <x v="1"/>
    <s v=""/>
    <s v=""/>
    <s v=""/>
    <n v="13179"/>
    <n v="566697"/>
    <s v=""/>
  </r>
  <r>
    <s v="DQ-02400"/>
    <x v="369"/>
    <x v="1"/>
    <s v="OB0002"/>
    <x v="6"/>
    <x v="1"/>
    <s v="OB0002|"/>
    <n v="54"/>
    <m/>
    <x v="15"/>
    <s v="RS DQLab"/>
    <x v="1"/>
    <s v=""/>
    <s v=""/>
    <s v=""/>
    <n v="2915"/>
    <n v="157410"/>
    <s v=""/>
  </r>
  <r>
    <s v="DQ-02401"/>
    <x v="369"/>
    <x v="1"/>
    <s v="OB0002"/>
    <x v="6"/>
    <x v="1"/>
    <s v="OB0002|"/>
    <n v="90"/>
    <m/>
    <x v="15"/>
    <s v="RS DQLab"/>
    <x v="1"/>
    <s v=""/>
    <s v=""/>
    <s v=""/>
    <n v="2915"/>
    <n v="262350"/>
    <s v=""/>
  </r>
  <r>
    <s v="DQ-02402"/>
    <x v="369"/>
    <x v="1"/>
    <s v="OD0011"/>
    <x v="19"/>
    <x v="2"/>
    <s v="OD0011|"/>
    <n v="42"/>
    <m/>
    <x v="15"/>
    <s v="RS DQLab"/>
    <x v="1"/>
    <s v=""/>
    <s v=""/>
    <s v=""/>
    <n v="2586"/>
    <n v="108612"/>
    <s v=""/>
  </r>
  <r>
    <s v="DQ-02403"/>
    <x v="370"/>
    <x v="1"/>
    <s v="OB0002"/>
    <x v="6"/>
    <x v="1"/>
    <s v="OB0002|"/>
    <n v="42"/>
    <m/>
    <x v="15"/>
    <s v="RS DQLab"/>
    <x v="1"/>
    <s v=""/>
    <s v=""/>
    <s v=""/>
    <n v="2915"/>
    <n v="122430"/>
    <s v=""/>
  </r>
  <r>
    <s v="DQ-02404"/>
    <x v="370"/>
    <x v="1"/>
    <s v="OA0005"/>
    <x v="3"/>
    <x v="0"/>
    <s v="OA0005|"/>
    <n v="14"/>
    <m/>
    <x v="15"/>
    <s v="RS DQLab"/>
    <x v="1"/>
    <s v=""/>
    <s v=""/>
    <s v=""/>
    <n v="17170"/>
    <n v="240380"/>
    <s v=""/>
  </r>
  <r>
    <s v="DQ-02405"/>
    <x v="370"/>
    <x v="1"/>
    <s v="OH0005"/>
    <x v="24"/>
    <x v="3"/>
    <s v="OH0005|"/>
    <n v="25"/>
    <m/>
    <x v="15"/>
    <s v="RS DQLab"/>
    <x v="1"/>
    <s v=""/>
    <s v=""/>
    <s v=""/>
    <n v="109447"/>
    <n v="2736175"/>
    <s v=""/>
  </r>
  <r>
    <s v="DQ-02406"/>
    <x v="370"/>
    <x v="1"/>
    <s v="OH0001"/>
    <x v="20"/>
    <x v="3"/>
    <s v="OH0001|"/>
    <n v="56"/>
    <m/>
    <x v="15"/>
    <s v="RS DQLab"/>
    <x v="1"/>
    <s v=""/>
    <s v=""/>
    <s v=""/>
    <n v="100900"/>
    <n v="5650400"/>
    <s v=""/>
  </r>
  <r>
    <s v="DQ-02407"/>
    <x v="370"/>
    <x v="1"/>
    <s v="OA0004"/>
    <x v="2"/>
    <x v="0"/>
    <s v="OA0004|"/>
    <n v="9"/>
    <m/>
    <x v="15"/>
    <s v="RS DQLab"/>
    <x v="1"/>
    <s v=""/>
    <s v=""/>
    <s v=""/>
    <n v="10180"/>
    <n v="91620"/>
    <s v=""/>
  </r>
  <r>
    <s v="DQ-02408"/>
    <x v="370"/>
    <x v="1"/>
    <s v="OA0004"/>
    <x v="2"/>
    <x v="0"/>
    <s v="OA0004|"/>
    <n v="6"/>
    <m/>
    <x v="15"/>
    <s v="RS DQLab"/>
    <x v="1"/>
    <s v=""/>
    <s v=""/>
    <s v=""/>
    <n v="10180"/>
    <n v="61080"/>
    <s v=""/>
  </r>
  <r>
    <s v="DQ-02409"/>
    <x v="370"/>
    <x v="1"/>
    <s v="OB0008"/>
    <x v="10"/>
    <x v="1"/>
    <s v="OB0008|"/>
    <n v="36"/>
    <m/>
    <x v="15"/>
    <s v="RS DQLab"/>
    <x v="1"/>
    <s v=""/>
    <s v=""/>
    <s v=""/>
    <n v="2490"/>
    <n v="89640"/>
    <s v=""/>
  </r>
  <r>
    <s v="DQ-02410"/>
    <x v="371"/>
    <x v="1"/>
    <s v="OB0002"/>
    <x v="6"/>
    <x v="1"/>
    <s v="OB0002|"/>
    <n v="7"/>
    <m/>
    <x v="15"/>
    <s v="RS DQLab"/>
    <x v="1"/>
    <s v=""/>
    <s v=""/>
    <s v=""/>
    <n v="2915"/>
    <n v="20405"/>
    <s v=""/>
  </r>
  <r>
    <s v="DQ-02411"/>
    <x v="371"/>
    <x v="1"/>
    <s v="OB0002"/>
    <x v="6"/>
    <x v="1"/>
    <s v="OB0002|"/>
    <n v="13"/>
    <m/>
    <x v="15"/>
    <s v="RS DQLab"/>
    <x v="1"/>
    <s v=""/>
    <s v=""/>
    <s v=""/>
    <n v="2915"/>
    <n v="37895"/>
    <s v=""/>
  </r>
  <r>
    <s v="DQ-02412"/>
    <x v="371"/>
    <x v="1"/>
    <s v="OK0002"/>
    <x v="28"/>
    <x v="4"/>
    <s v="OK0002|"/>
    <n v="2"/>
    <m/>
    <x v="15"/>
    <s v="RS DQLab"/>
    <x v="1"/>
    <s v=""/>
    <s v=""/>
    <s v=""/>
    <n v="43442"/>
    <n v="86884"/>
    <s v=""/>
  </r>
  <r>
    <s v="DQ-02413"/>
    <x v="371"/>
    <x v="1"/>
    <s v="OH0001"/>
    <x v="20"/>
    <x v="3"/>
    <s v="OH0001|"/>
    <n v="94"/>
    <m/>
    <x v="15"/>
    <s v="RS DQLab"/>
    <x v="1"/>
    <s v=""/>
    <s v=""/>
    <s v=""/>
    <n v="100900"/>
    <n v="9484600"/>
    <s v=""/>
  </r>
  <r>
    <s v="DQ-02414"/>
    <x v="372"/>
    <x v="1"/>
    <s v="OB0002"/>
    <x v="6"/>
    <x v="1"/>
    <s v="OB0002|"/>
    <n v="4"/>
    <m/>
    <x v="15"/>
    <s v="RS DQLab"/>
    <x v="1"/>
    <s v=""/>
    <s v=""/>
    <s v=""/>
    <n v="2915"/>
    <n v="11660"/>
    <s v=""/>
  </r>
  <r>
    <s v="DQ-02415"/>
    <x v="372"/>
    <x v="1"/>
    <s v="OB0002"/>
    <x v="6"/>
    <x v="1"/>
    <s v="OB0002|"/>
    <n v="36"/>
    <m/>
    <x v="15"/>
    <s v="RS DQLab"/>
    <x v="1"/>
    <s v=""/>
    <s v=""/>
    <s v=""/>
    <n v="2915"/>
    <n v="104940"/>
    <s v=""/>
  </r>
  <r>
    <s v="DQ-02416"/>
    <x v="372"/>
    <x v="1"/>
    <s v="OA0005"/>
    <x v="3"/>
    <x v="0"/>
    <s v="OA0005|"/>
    <n v="18"/>
    <m/>
    <x v="15"/>
    <s v="RS DQLab"/>
    <x v="1"/>
    <s v=""/>
    <s v=""/>
    <s v=""/>
    <n v="17170"/>
    <n v="309060"/>
    <s v=""/>
  </r>
  <r>
    <s v="DQ-02417"/>
    <x v="372"/>
    <x v="1"/>
    <s v="OH0003"/>
    <x v="22"/>
    <x v="3"/>
    <s v="OH0003|"/>
    <n v="49"/>
    <m/>
    <x v="15"/>
    <s v="RS DQLab"/>
    <x v="1"/>
    <s v=""/>
    <s v=""/>
    <s v=""/>
    <n v="5095"/>
    <n v="249655"/>
    <s v=""/>
  </r>
  <r>
    <s v="DQ-02418"/>
    <x v="372"/>
    <x v="1"/>
    <s v="OB0006"/>
    <x v="8"/>
    <x v="1"/>
    <s v="OB0006|"/>
    <n v="80"/>
    <m/>
    <x v="15"/>
    <s v="RS DQLab"/>
    <x v="1"/>
    <s v=""/>
    <s v=""/>
    <s v=""/>
    <n v="73805"/>
    <n v="5904400"/>
    <s v=""/>
  </r>
  <r>
    <s v="DQ-02419"/>
    <x v="372"/>
    <x v="1"/>
    <s v="OH0002"/>
    <x v="21"/>
    <x v="3"/>
    <s v="OH0002|"/>
    <n v="241"/>
    <m/>
    <x v="15"/>
    <s v="RS DQLab"/>
    <x v="1"/>
    <s v=""/>
    <s v=""/>
    <s v=""/>
    <n v="103632"/>
    <n v="24975312"/>
    <s v=""/>
  </r>
  <r>
    <s v="DQ-02420"/>
    <x v="373"/>
    <x v="1"/>
    <s v="OH0003"/>
    <x v="22"/>
    <x v="3"/>
    <s v="OH0003|"/>
    <n v="40"/>
    <m/>
    <x v="15"/>
    <s v="RS DQLab"/>
    <x v="1"/>
    <s v=""/>
    <s v=""/>
    <s v=""/>
    <n v="5095"/>
    <n v="203800"/>
    <s v=""/>
  </r>
  <r>
    <s v="DQ-02421"/>
    <x v="373"/>
    <x v="1"/>
    <s v="OB0007"/>
    <x v="9"/>
    <x v="1"/>
    <s v="OB0007|"/>
    <n v="4"/>
    <m/>
    <x v="15"/>
    <s v="RS DQLab"/>
    <x v="1"/>
    <s v=""/>
    <s v=""/>
    <s v=""/>
    <n v="16430"/>
    <n v="65720"/>
    <s v=""/>
  </r>
  <r>
    <s v="DQ-02422"/>
    <x v="373"/>
    <x v="1"/>
    <s v="OA0003"/>
    <x v="1"/>
    <x v="0"/>
    <s v="OA0003|"/>
    <n v="15"/>
    <m/>
    <x v="15"/>
    <s v="RS DQLab"/>
    <x v="1"/>
    <s v=""/>
    <s v=""/>
    <s v=""/>
    <n v="33330"/>
    <n v="499950"/>
    <s v=""/>
  </r>
  <r>
    <s v="DQ-02423"/>
    <x v="373"/>
    <x v="1"/>
    <s v="OD0006"/>
    <x v="14"/>
    <x v="2"/>
    <s v="OD0006|"/>
    <n v="30"/>
    <m/>
    <x v="15"/>
    <s v="RS DQLab"/>
    <x v="1"/>
    <s v=""/>
    <s v=""/>
    <s v=""/>
    <n v="25275"/>
    <n v="758250"/>
    <s v=""/>
  </r>
  <r>
    <s v="DQ-02424"/>
    <x v="373"/>
    <x v="1"/>
    <s v="OB0001"/>
    <x v="5"/>
    <x v="1"/>
    <s v="OB0001|"/>
    <n v="87"/>
    <m/>
    <x v="15"/>
    <s v="RS DQLab"/>
    <x v="1"/>
    <s v=""/>
    <s v=""/>
    <s v=""/>
    <n v="2338"/>
    <n v="203406"/>
    <s v=""/>
  </r>
  <r>
    <s v="DQ-02425"/>
    <x v="373"/>
    <x v="1"/>
    <s v="OD0005"/>
    <x v="13"/>
    <x v="2"/>
    <s v="OD0005|"/>
    <n v="1"/>
    <m/>
    <x v="15"/>
    <s v="RS DQLab"/>
    <x v="1"/>
    <s v=""/>
    <s v=""/>
    <s v=""/>
    <n v="25450"/>
    <n v="25450"/>
    <s v=""/>
  </r>
  <r>
    <s v="DQ-02426"/>
    <x v="373"/>
    <x v="1"/>
    <s v="OH0002"/>
    <x v="21"/>
    <x v="3"/>
    <s v="OH0002|"/>
    <n v="20"/>
    <m/>
    <x v="15"/>
    <s v="RS DQLab"/>
    <x v="1"/>
    <s v=""/>
    <s v=""/>
    <s v=""/>
    <n v="103632"/>
    <n v="2072640"/>
    <s v=""/>
  </r>
  <r>
    <s v="DQ-02427"/>
    <x v="373"/>
    <x v="1"/>
    <s v="OD0010"/>
    <x v="18"/>
    <x v="2"/>
    <s v="OD0010|"/>
    <n v="12"/>
    <m/>
    <x v="15"/>
    <s v="RS DQLab"/>
    <x v="1"/>
    <s v=""/>
    <s v=""/>
    <s v=""/>
    <n v="46223"/>
    <n v="554676"/>
    <s v=""/>
  </r>
  <r>
    <s v="DQ-02428"/>
    <x v="374"/>
    <x v="1"/>
    <s v="OB0002"/>
    <x v="6"/>
    <x v="1"/>
    <s v="OB0002|"/>
    <n v="83"/>
    <m/>
    <x v="15"/>
    <s v="RS DQLab"/>
    <x v="1"/>
    <s v=""/>
    <s v=""/>
    <s v=""/>
    <n v="2915"/>
    <n v="241945"/>
    <s v=""/>
  </r>
  <r>
    <s v="DQ-02429"/>
    <x v="374"/>
    <x v="1"/>
    <s v="OB0002"/>
    <x v="6"/>
    <x v="1"/>
    <s v="OB0002|"/>
    <n v="60"/>
    <m/>
    <x v="15"/>
    <s v="RS DQLab"/>
    <x v="1"/>
    <s v=""/>
    <s v=""/>
    <s v=""/>
    <n v="2915"/>
    <n v="174900"/>
    <s v=""/>
  </r>
  <r>
    <s v="DQ-02430"/>
    <x v="374"/>
    <x v="1"/>
    <s v="OA0005"/>
    <x v="3"/>
    <x v="0"/>
    <s v="OA0005|"/>
    <n v="28"/>
    <m/>
    <x v="15"/>
    <s v="RS DQLab"/>
    <x v="1"/>
    <s v=""/>
    <s v=""/>
    <s v=""/>
    <n v="17170"/>
    <n v="480760"/>
    <s v=""/>
  </r>
  <r>
    <s v="DQ-02431"/>
    <x v="374"/>
    <x v="1"/>
    <s v="OD0009"/>
    <x v="17"/>
    <x v="2"/>
    <s v="OD0009|"/>
    <n v="32"/>
    <m/>
    <x v="15"/>
    <s v="RS DQLab"/>
    <x v="1"/>
    <s v=""/>
    <s v=""/>
    <s v=""/>
    <n v="1619"/>
    <n v="51808"/>
    <s v=""/>
  </r>
  <r>
    <s v="DQ-02432"/>
    <x v="374"/>
    <x v="1"/>
    <s v="OD0009"/>
    <x v="17"/>
    <x v="2"/>
    <s v="OD0009|"/>
    <n v="51"/>
    <m/>
    <x v="15"/>
    <s v="RS DQLab"/>
    <x v="1"/>
    <s v=""/>
    <s v=""/>
    <s v=""/>
    <n v="1619"/>
    <n v="82569"/>
    <s v=""/>
  </r>
  <r>
    <s v="DQ-02433"/>
    <x v="374"/>
    <x v="1"/>
    <s v="OA0006"/>
    <x v="4"/>
    <x v="0"/>
    <s v="OA0006|"/>
    <n v="257"/>
    <m/>
    <x v="15"/>
    <s v="RS DQLab"/>
    <x v="1"/>
    <s v=""/>
    <s v=""/>
    <s v=""/>
    <n v="25449"/>
    <n v="6540393"/>
    <s v=""/>
  </r>
  <r>
    <s v="DQ-02434"/>
    <x v="374"/>
    <x v="1"/>
    <s v="OA0006"/>
    <x v="4"/>
    <x v="0"/>
    <s v="OA0006|"/>
    <n v="10"/>
    <m/>
    <x v="15"/>
    <s v="RS DQLab"/>
    <x v="1"/>
    <s v=""/>
    <s v=""/>
    <s v=""/>
    <n v="25449"/>
    <n v="254490"/>
    <s v=""/>
  </r>
  <r>
    <s v="DQ-02435"/>
    <x v="374"/>
    <x v="1"/>
    <s v="OA0004"/>
    <x v="2"/>
    <x v="0"/>
    <s v="OA0004|"/>
    <n v="13"/>
    <m/>
    <x v="15"/>
    <s v="RS DQLab"/>
    <x v="1"/>
    <s v=""/>
    <s v=""/>
    <s v=""/>
    <n v="10180"/>
    <n v="132340"/>
    <s v=""/>
  </r>
  <r>
    <s v="DQ-02436"/>
    <x v="374"/>
    <x v="1"/>
    <s v="OB0004"/>
    <x v="7"/>
    <x v="1"/>
    <s v="OB0004|"/>
    <n v="69"/>
    <m/>
    <x v="15"/>
    <s v="RS DQLab"/>
    <x v="1"/>
    <s v=""/>
    <s v=""/>
    <s v=""/>
    <n v="24179"/>
    <n v="1668351"/>
    <s v=""/>
  </r>
  <r>
    <s v="DQ-02437"/>
    <x v="374"/>
    <x v="1"/>
    <s v="OB0004"/>
    <x v="7"/>
    <x v="1"/>
    <s v="OB0004|"/>
    <n v="82"/>
    <m/>
    <x v="15"/>
    <s v="RS DQLab"/>
    <x v="1"/>
    <s v=""/>
    <s v=""/>
    <s v=""/>
    <n v="24179"/>
    <n v="1982678"/>
    <s v=""/>
  </r>
  <r>
    <s v="DQ-02438"/>
    <x v="374"/>
    <x v="1"/>
    <s v="OH0002"/>
    <x v="21"/>
    <x v="3"/>
    <s v="OH0002|"/>
    <n v="52"/>
    <m/>
    <x v="15"/>
    <s v="RS DQLab"/>
    <x v="1"/>
    <s v=""/>
    <s v=""/>
    <s v=""/>
    <n v="103632"/>
    <n v="5388864"/>
    <s v=""/>
  </r>
  <r>
    <s v="DQ-02439"/>
    <x v="375"/>
    <x v="1"/>
    <s v="OB0002"/>
    <x v="6"/>
    <x v="1"/>
    <s v="OB0002|"/>
    <n v="26"/>
    <m/>
    <x v="15"/>
    <s v="RS DQLab"/>
    <x v="1"/>
    <s v=""/>
    <s v=""/>
    <s v=""/>
    <n v="2915"/>
    <n v="75790"/>
    <s v=""/>
  </r>
  <r>
    <s v="DQ-02440"/>
    <x v="375"/>
    <x v="1"/>
    <s v="OD0008"/>
    <x v="16"/>
    <x v="2"/>
    <s v="OD0008|"/>
    <n v="33"/>
    <m/>
    <x v="15"/>
    <s v="RS DQLab"/>
    <x v="1"/>
    <s v=""/>
    <s v=""/>
    <s v=""/>
    <n v="51753"/>
    <n v="1707849"/>
    <s v=""/>
  </r>
  <r>
    <s v="DQ-02441"/>
    <x v="375"/>
    <x v="1"/>
    <s v="OH0005"/>
    <x v="24"/>
    <x v="3"/>
    <s v="OH0005|"/>
    <n v="24"/>
    <m/>
    <x v="15"/>
    <s v="RS DQLab"/>
    <x v="1"/>
    <s v=""/>
    <s v=""/>
    <s v=""/>
    <n v="109447"/>
    <n v="2626728"/>
    <s v=""/>
  </r>
  <r>
    <s v="DQ-02442"/>
    <x v="375"/>
    <x v="1"/>
    <s v="OT0001"/>
    <x v="30"/>
    <x v="5"/>
    <s v="OT0001|"/>
    <n v="33"/>
    <m/>
    <x v="15"/>
    <s v="RS DQLab"/>
    <x v="1"/>
    <s v=""/>
    <s v=""/>
    <s v=""/>
    <n v="55935"/>
    <n v="1845855"/>
    <s v=""/>
  </r>
  <r>
    <s v="DQ-02443"/>
    <x v="375"/>
    <x v="1"/>
    <s v="OT0001"/>
    <x v="30"/>
    <x v="5"/>
    <s v="OT0001|"/>
    <n v="16"/>
    <m/>
    <x v="15"/>
    <s v="RS DQLab"/>
    <x v="1"/>
    <s v=""/>
    <s v=""/>
    <s v=""/>
    <n v="55935"/>
    <n v="894960"/>
    <s v=""/>
  </r>
  <r>
    <s v="DQ-02444"/>
    <x v="375"/>
    <x v="1"/>
    <s v="OH0003"/>
    <x v="22"/>
    <x v="3"/>
    <s v="OH0003|"/>
    <n v="46"/>
    <m/>
    <x v="15"/>
    <s v="RS DQLab"/>
    <x v="1"/>
    <s v=""/>
    <s v=""/>
    <s v=""/>
    <n v="5095"/>
    <n v="234370"/>
    <s v=""/>
  </r>
  <r>
    <s v="DQ-02445"/>
    <x v="375"/>
    <x v="1"/>
    <s v="OH0003"/>
    <x v="22"/>
    <x v="3"/>
    <s v="OH0003|"/>
    <n v="16"/>
    <m/>
    <x v="15"/>
    <s v="RS DQLab"/>
    <x v="1"/>
    <s v=""/>
    <s v=""/>
    <s v=""/>
    <n v="5095"/>
    <n v="81520"/>
    <s v=""/>
  </r>
  <r>
    <s v="DQ-02446"/>
    <x v="375"/>
    <x v="1"/>
    <s v="OB0006"/>
    <x v="8"/>
    <x v="1"/>
    <s v="OB0006|"/>
    <n v="126"/>
    <m/>
    <x v="15"/>
    <s v="RS DQLab"/>
    <x v="1"/>
    <s v=""/>
    <s v=""/>
    <s v=""/>
    <n v="73805"/>
    <n v="9299430"/>
    <s v=""/>
  </r>
  <r>
    <s v="DQ-02447"/>
    <x v="375"/>
    <x v="1"/>
    <s v="OB0006"/>
    <x v="8"/>
    <x v="1"/>
    <s v="OB0006|"/>
    <n v="20"/>
    <m/>
    <x v="15"/>
    <s v="RS DQLab"/>
    <x v="1"/>
    <s v=""/>
    <s v=""/>
    <s v=""/>
    <n v="73805"/>
    <n v="1476100"/>
    <s v=""/>
  </r>
  <r>
    <s v="DQ-02448"/>
    <x v="375"/>
    <x v="1"/>
    <s v="OB0007"/>
    <x v="9"/>
    <x v="1"/>
    <s v="OB0007|"/>
    <n v="64"/>
    <m/>
    <x v="15"/>
    <s v="RS DQLab"/>
    <x v="1"/>
    <s v=""/>
    <s v=""/>
    <s v=""/>
    <n v="16430"/>
    <n v="1051520"/>
    <s v=""/>
  </r>
  <r>
    <s v="DQ-02449"/>
    <x v="376"/>
    <x v="1"/>
    <s v="OA0005"/>
    <x v="3"/>
    <x v="0"/>
    <s v="OA0005|"/>
    <n v="54"/>
    <m/>
    <x v="15"/>
    <s v="RS DQLab"/>
    <x v="1"/>
    <s v=""/>
    <s v=""/>
    <s v=""/>
    <n v="17170"/>
    <n v="927180"/>
    <s v=""/>
  </r>
  <r>
    <s v="DQ-02450"/>
    <x v="376"/>
    <x v="1"/>
    <s v="OH0005"/>
    <x v="24"/>
    <x v="3"/>
    <s v="OH0005|"/>
    <n v="37"/>
    <m/>
    <x v="15"/>
    <s v="RS DQLab"/>
    <x v="1"/>
    <s v=""/>
    <s v=""/>
    <s v=""/>
    <n v="109447"/>
    <n v="4049539"/>
    <s v=""/>
  </r>
  <r>
    <s v="DQ-02451"/>
    <x v="376"/>
    <x v="1"/>
    <s v="OT0001"/>
    <x v="30"/>
    <x v="5"/>
    <s v="OT0001|"/>
    <n v="19"/>
    <m/>
    <x v="15"/>
    <s v="RS DQLab"/>
    <x v="1"/>
    <s v=""/>
    <s v=""/>
    <s v=""/>
    <n v="55935"/>
    <n v="1062765"/>
    <s v=""/>
  </r>
  <r>
    <s v="DQ-02452"/>
    <x v="376"/>
    <x v="1"/>
    <s v="OD0007"/>
    <x v="15"/>
    <x v="2"/>
    <s v="OD0007|"/>
    <n v="124"/>
    <m/>
    <x v="15"/>
    <s v="RS DQLab"/>
    <x v="1"/>
    <s v=""/>
    <s v=""/>
    <s v=""/>
    <n v="16261"/>
    <n v="2016364"/>
    <s v=""/>
  </r>
  <r>
    <s v="DQ-02453"/>
    <x v="376"/>
    <x v="1"/>
    <s v="OD0007"/>
    <x v="15"/>
    <x v="2"/>
    <s v="OD0007|"/>
    <n v="220"/>
    <m/>
    <x v="15"/>
    <s v="RS DQLab"/>
    <x v="1"/>
    <s v=""/>
    <s v=""/>
    <s v=""/>
    <n v="16261"/>
    <n v="3577420"/>
    <s v=""/>
  </r>
  <r>
    <s v="DQ-02454"/>
    <x v="376"/>
    <x v="1"/>
    <s v="OA0004"/>
    <x v="2"/>
    <x v="0"/>
    <s v="OA0004|"/>
    <n v="1155"/>
    <m/>
    <x v="15"/>
    <s v="RS DQLab"/>
    <x v="1"/>
    <s v=""/>
    <s v=""/>
    <s v=""/>
    <n v="10180"/>
    <n v="11757900"/>
    <s v=""/>
  </r>
  <r>
    <s v="DQ-02455"/>
    <x v="376"/>
    <x v="1"/>
    <s v="OH0006"/>
    <x v="25"/>
    <x v="3"/>
    <s v="OH0006|"/>
    <n v="31"/>
    <m/>
    <x v="15"/>
    <s v="RS DQLab"/>
    <x v="1"/>
    <s v=""/>
    <s v=""/>
    <s v=""/>
    <n v="146871"/>
    <n v="4553001"/>
    <s v=""/>
  </r>
  <r>
    <s v="DQ-02456"/>
    <x v="377"/>
    <x v="1"/>
    <s v="OB0002"/>
    <x v="6"/>
    <x v="1"/>
    <s v="OB0002|"/>
    <n v="40"/>
    <m/>
    <x v="15"/>
    <s v="RS DQLab"/>
    <x v="1"/>
    <s v=""/>
    <s v=""/>
    <s v=""/>
    <n v="2915"/>
    <n v="116600"/>
    <s v=""/>
  </r>
  <r>
    <s v="DQ-02457"/>
    <x v="377"/>
    <x v="1"/>
    <s v="OB0002"/>
    <x v="6"/>
    <x v="1"/>
    <s v="OB0002|"/>
    <n v="39"/>
    <m/>
    <x v="15"/>
    <s v="RS DQLab"/>
    <x v="1"/>
    <s v=""/>
    <s v=""/>
    <s v=""/>
    <n v="2915"/>
    <n v="113685"/>
    <s v=""/>
  </r>
  <r>
    <s v="DQ-02458"/>
    <x v="377"/>
    <x v="1"/>
    <s v="OA0005"/>
    <x v="3"/>
    <x v="0"/>
    <s v="OA0005|"/>
    <n v="58"/>
    <m/>
    <x v="15"/>
    <s v="RS DQLab"/>
    <x v="1"/>
    <s v=""/>
    <s v=""/>
    <s v=""/>
    <n v="17170"/>
    <n v="995860"/>
    <s v=""/>
  </r>
  <r>
    <s v="DQ-02459"/>
    <x v="377"/>
    <x v="1"/>
    <s v="OA0005"/>
    <x v="3"/>
    <x v="0"/>
    <s v="OA0005|"/>
    <n v="75"/>
    <m/>
    <x v="15"/>
    <s v="RS DQLab"/>
    <x v="1"/>
    <s v=""/>
    <s v=""/>
    <s v=""/>
    <n v="17170"/>
    <n v="1287750"/>
    <s v=""/>
  </r>
  <r>
    <s v="DQ-02460"/>
    <x v="377"/>
    <x v="1"/>
    <s v="OH0005"/>
    <x v="24"/>
    <x v="3"/>
    <s v="OH0005|"/>
    <n v="46"/>
    <m/>
    <x v="15"/>
    <s v="RS DQLab"/>
    <x v="1"/>
    <s v=""/>
    <s v=""/>
    <s v=""/>
    <n v="109447"/>
    <n v="5034562"/>
    <s v=""/>
  </r>
  <r>
    <s v="DQ-02461"/>
    <x v="377"/>
    <x v="1"/>
    <s v="OD0009"/>
    <x v="17"/>
    <x v="2"/>
    <s v="OD0009|"/>
    <n v="39"/>
    <m/>
    <x v="15"/>
    <s v="RS DQLab"/>
    <x v="1"/>
    <s v=""/>
    <s v=""/>
    <s v=""/>
    <n v="1619"/>
    <n v="63141"/>
    <s v=""/>
  </r>
  <r>
    <s v="DQ-02462"/>
    <x v="377"/>
    <x v="1"/>
    <s v="OT0001"/>
    <x v="30"/>
    <x v="5"/>
    <s v="OT0001|"/>
    <n v="11"/>
    <m/>
    <x v="15"/>
    <s v="RS DQLab"/>
    <x v="1"/>
    <s v=""/>
    <s v=""/>
    <s v=""/>
    <n v="55935"/>
    <n v="615285"/>
    <s v=""/>
  </r>
  <r>
    <s v="DQ-02463"/>
    <x v="377"/>
    <x v="1"/>
    <s v="OB0006"/>
    <x v="8"/>
    <x v="1"/>
    <s v="OB0006|"/>
    <n v="24"/>
    <m/>
    <x v="15"/>
    <s v="RS DQLab"/>
    <x v="1"/>
    <s v=""/>
    <s v=""/>
    <s v=""/>
    <n v="73805"/>
    <n v="1771320"/>
    <s v=""/>
  </r>
  <r>
    <s v="DQ-02464"/>
    <x v="377"/>
    <x v="1"/>
    <s v="OB0007"/>
    <x v="9"/>
    <x v="1"/>
    <s v="OB0007|"/>
    <n v="12"/>
    <m/>
    <x v="15"/>
    <s v="RS DQLab"/>
    <x v="1"/>
    <s v=""/>
    <s v=""/>
    <s v=""/>
    <n v="16430"/>
    <n v="197160"/>
    <s v=""/>
  </r>
  <r>
    <s v="DQ-02465"/>
    <x v="377"/>
    <x v="1"/>
    <s v="OD0010"/>
    <x v="18"/>
    <x v="2"/>
    <s v="OD0010|"/>
    <n v="45"/>
    <m/>
    <x v="15"/>
    <s v="RS DQLab"/>
    <x v="1"/>
    <s v=""/>
    <s v=""/>
    <s v=""/>
    <n v="46223"/>
    <n v="2080035"/>
    <s v=""/>
  </r>
  <r>
    <s v="DQ-02466"/>
    <x v="378"/>
    <x v="1"/>
    <s v="OH0005"/>
    <x v="24"/>
    <x v="3"/>
    <s v="OH0005|"/>
    <n v="28"/>
    <m/>
    <x v="15"/>
    <s v="RS DQLab"/>
    <x v="1"/>
    <s v=""/>
    <s v=""/>
    <s v=""/>
    <n v="109447"/>
    <n v="3064516"/>
    <s v=""/>
  </r>
  <r>
    <s v="DQ-02467"/>
    <x v="378"/>
    <x v="1"/>
    <s v="OK0002"/>
    <x v="28"/>
    <x v="4"/>
    <s v="OK0002|"/>
    <n v="22"/>
    <m/>
    <x v="15"/>
    <s v="RS DQLab"/>
    <x v="1"/>
    <s v=""/>
    <s v=""/>
    <s v=""/>
    <n v="43442"/>
    <n v="955724"/>
    <s v=""/>
  </r>
  <r>
    <s v="DQ-02468"/>
    <x v="378"/>
    <x v="1"/>
    <s v="OD0005"/>
    <x v="13"/>
    <x v="2"/>
    <s v="OD0005|"/>
    <n v="12"/>
    <m/>
    <x v="15"/>
    <s v="RS DQLab"/>
    <x v="1"/>
    <s v=""/>
    <s v=""/>
    <s v=""/>
    <n v="25450"/>
    <n v="305400"/>
    <s v=""/>
  </r>
  <r>
    <s v="DQ-02469"/>
    <x v="379"/>
    <x v="1"/>
    <s v="OB0009"/>
    <x v="31"/>
    <x v="1"/>
    <s v="OB0009|"/>
    <n v="26"/>
    <m/>
    <x v="15"/>
    <s v="RS DQLab"/>
    <x v="1"/>
    <s v=""/>
    <s v=""/>
    <s v=""/>
    <n v="13818"/>
    <n v="359268"/>
    <s v=""/>
  </r>
  <r>
    <s v="DQ-02470"/>
    <x v="379"/>
    <x v="1"/>
    <s v="OD0008"/>
    <x v="16"/>
    <x v="2"/>
    <s v="OD0008|"/>
    <n v="19"/>
    <m/>
    <x v="15"/>
    <s v="RS DQLab"/>
    <x v="1"/>
    <s v=""/>
    <s v=""/>
    <s v=""/>
    <n v="51753"/>
    <n v="983307"/>
    <s v=""/>
  </r>
  <r>
    <s v="DQ-02471"/>
    <x v="379"/>
    <x v="1"/>
    <s v="OH0005"/>
    <x v="24"/>
    <x v="3"/>
    <s v="OH0005|"/>
    <n v="40"/>
    <m/>
    <x v="15"/>
    <s v="RS DQLab"/>
    <x v="1"/>
    <s v=""/>
    <s v=""/>
    <s v=""/>
    <n v="109447"/>
    <n v="4377880"/>
    <s v=""/>
  </r>
  <r>
    <s v="DQ-02472"/>
    <x v="379"/>
    <x v="1"/>
    <s v="OH0005"/>
    <x v="24"/>
    <x v="3"/>
    <s v="OH0005|"/>
    <n v="32"/>
    <m/>
    <x v="15"/>
    <s v="RS DQLab"/>
    <x v="1"/>
    <s v=""/>
    <s v=""/>
    <s v=""/>
    <n v="109447"/>
    <n v="3502304"/>
    <s v=""/>
  </r>
  <r>
    <s v="DQ-02473"/>
    <x v="379"/>
    <x v="1"/>
    <s v="OA0006"/>
    <x v="4"/>
    <x v="0"/>
    <s v="OA0006|"/>
    <n v="39"/>
    <m/>
    <x v="15"/>
    <s v="RS DQLab"/>
    <x v="1"/>
    <s v=""/>
    <s v=""/>
    <s v=""/>
    <n v="25449"/>
    <n v="992511"/>
    <s v=""/>
  </r>
  <r>
    <s v="DQ-02474"/>
    <x v="379"/>
    <x v="1"/>
    <s v="OD0005"/>
    <x v="13"/>
    <x v="2"/>
    <s v="OD0005|"/>
    <n v="37"/>
    <m/>
    <x v="15"/>
    <s v="RS DQLab"/>
    <x v="1"/>
    <s v=""/>
    <s v=""/>
    <s v=""/>
    <n v="25450"/>
    <n v="941650"/>
    <s v=""/>
  </r>
  <r>
    <s v="DQ-02475"/>
    <x v="380"/>
    <x v="1"/>
    <s v="OH0005"/>
    <x v="24"/>
    <x v="3"/>
    <s v="OH0005|"/>
    <n v="48"/>
    <m/>
    <x v="15"/>
    <s v="RS DQLab"/>
    <x v="1"/>
    <s v=""/>
    <s v=""/>
    <s v=""/>
    <n v="109447"/>
    <n v="5253456"/>
    <s v=""/>
  </r>
  <r>
    <s v="DQ-02476"/>
    <x v="380"/>
    <x v="1"/>
    <s v="OD0009"/>
    <x v="17"/>
    <x v="2"/>
    <s v="OD0009|"/>
    <n v="40"/>
    <m/>
    <x v="15"/>
    <s v="RS DQLab"/>
    <x v="1"/>
    <s v=""/>
    <s v=""/>
    <s v=""/>
    <n v="1619"/>
    <n v="64760"/>
    <s v=""/>
  </r>
  <r>
    <s v="DQ-02477"/>
    <x v="380"/>
    <x v="1"/>
    <s v="OK0002"/>
    <x v="28"/>
    <x v="4"/>
    <s v="OK0002|"/>
    <n v="29"/>
    <m/>
    <x v="15"/>
    <s v="RS DQLab"/>
    <x v="1"/>
    <s v=""/>
    <s v=""/>
    <s v=""/>
    <n v="43442"/>
    <n v="1259818"/>
    <s v=""/>
  </r>
  <r>
    <s v="DQ-02478"/>
    <x v="381"/>
    <x v="1"/>
    <s v="OA0005"/>
    <x v="3"/>
    <x v="0"/>
    <s v="OA0005|"/>
    <n v="52"/>
    <m/>
    <x v="15"/>
    <s v="RS DQLab"/>
    <x v="1"/>
    <s v=""/>
    <s v=""/>
    <s v=""/>
    <n v="17170"/>
    <n v="892840"/>
    <s v=""/>
  </r>
  <r>
    <s v="DQ-02479"/>
    <x v="381"/>
    <x v="1"/>
    <s v="OH0005"/>
    <x v="24"/>
    <x v="3"/>
    <s v="OH0005|"/>
    <n v="35"/>
    <m/>
    <x v="15"/>
    <s v="RS DQLab"/>
    <x v="1"/>
    <s v=""/>
    <s v=""/>
    <s v=""/>
    <n v="109447"/>
    <n v="3830645"/>
    <s v=""/>
  </r>
  <r>
    <s v="DQ-02480"/>
    <x v="381"/>
    <x v="1"/>
    <s v="OT0001"/>
    <x v="30"/>
    <x v="5"/>
    <s v="OT0001|"/>
    <n v="29"/>
    <m/>
    <x v="15"/>
    <s v="RS DQLab"/>
    <x v="1"/>
    <s v=""/>
    <s v=""/>
    <s v=""/>
    <n v="55935"/>
    <n v="1622115"/>
    <s v=""/>
  </r>
  <r>
    <s v="DQ-02481"/>
    <x v="381"/>
    <x v="1"/>
    <s v="OT0001"/>
    <x v="30"/>
    <x v="5"/>
    <s v="OT0001|"/>
    <n v="16"/>
    <m/>
    <x v="15"/>
    <s v="RS DQLab"/>
    <x v="1"/>
    <s v=""/>
    <s v=""/>
    <s v=""/>
    <n v="55935"/>
    <n v="894960"/>
    <s v=""/>
  </r>
  <r>
    <s v="DQ-02482"/>
    <x v="381"/>
    <x v="1"/>
    <s v="OB0004"/>
    <x v="7"/>
    <x v="1"/>
    <s v="OB0004|"/>
    <n v="9"/>
    <m/>
    <x v="15"/>
    <s v="RS DQLab"/>
    <x v="1"/>
    <s v=""/>
    <s v=""/>
    <s v=""/>
    <n v="24179"/>
    <n v="217611"/>
    <s v=""/>
  </r>
  <r>
    <s v="DQ-02483"/>
    <x v="381"/>
    <x v="1"/>
    <s v="OH0002"/>
    <x v="21"/>
    <x v="3"/>
    <s v="OH0002|"/>
    <n v="22"/>
    <m/>
    <x v="15"/>
    <s v="RS DQLab"/>
    <x v="1"/>
    <s v=""/>
    <s v=""/>
    <s v=""/>
    <n v="103632"/>
    <n v="2279904"/>
    <s v=""/>
  </r>
  <r>
    <s v="DQ-02484"/>
    <x v="382"/>
    <x v="1"/>
    <s v="OD0008"/>
    <x v="16"/>
    <x v="2"/>
    <s v="OD0008|"/>
    <n v="3"/>
    <m/>
    <x v="15"/>
    <s v="RS DQLab"/>
    <x v="1"/>
    <s v=""/>
    <s v=""/>
    <s v=""/>
    <n v="51753"/>
    <n v="155259"/>
    <s v=""/>
  </r>
  <r>
    <s v="DQ-02485"/>
    <x v="382"/>
    <x v="1"/>
    <s v="OD0008"/>
    <x v="16"/>
    <x v="2"/>
    <s v="OD0008|"/>
    <n v="41"/>
    <m/>
    <x v="15"/>
    <s v="RS DQLab"/>
    <x v="1"/>
    <s v=""/>
    <s v=""/>
    <s v=""/>
    <n v="51753"/>
    <n v="2121873"/>
    <s v=""/>
  </r>
  <r>
    <s v="DQ-02486"/>
    <x v="382"/>
    <x v="1"/>
    <s v="OT0001"/>
    <x v="30"/>
    <x v="5"/>
    <s v="OT0001|"/>
    <n v="42"/>
    <m/>
    <x v="15"/>
    <s v="RS DQLab"/>
    <x v="1"/>
    <s v=""/>
    <s v=""/>
    <s v=""/>
    <n v="55935"/>
    <n v="2349270"/>
    <s v=""/>
  </r>
  <r>
    <s v="DQ-02487"/>
    <x v="382"/>
    <x v="1"/>
    <s v="OT0001"/>
    <x v="30"/>
    <x v="5"/>
    <s v="OT0001|"/>
    <n v="33"/>
    <m/>
    <x v="15"/>
    <s v="RS DQLab"/>
    <x v="1"/>
    <s v=""/>
    <s v=""/>
    <s v=""/>
    <n v="55935"/>
    <n v="1845855"/>
    <s v=""/>
  </r>
  <r>
    <s v="DQ-02488"/>
    <x v="382"/>
    <x v="1"/>
    <s v="OT0001"/>
    <x v="30"/>
    <x v="5"/>
    <s v="OT0001|"/>
    <n v="35"/>
    <m/>
    <x v="15"/>
    <s v="RS DQLab"/>
    <x v="1"/>
    <s v=""/>
    <s v=""/>
    <s v=""/>
    <n v="55935"/>
    <n v="1957725"/>
    <s v=""/>
  </r>
  <r>
    <s v="DQ-02489"/>
    <x v="382"/>
    <x v="1"/>
    <s v="OB0007"/>
    <x v="9"/>
    <x v="1"/>
    <s v="OB0007|"/>
    <n v="104"/>
    <m/>
    <x v="15"/>
    <s v="RS DQLab"/>
    <x v="1"/>
    <s v=""/>
    <s v=""/>
    <s v=""/>
    <n v="16430"/>
    <n v="1708720"/>
    <s v=""/>
  </r>
  <r>
    <s v="DQ-02490"/>
    <x v="383"/>
    <x v="1"/>
    <s v="OB0002"/>
    <x v="6"/>
    <x v="1"/>
    <s v="OB0002|"/>
    <n v="7"/>
    <m/>
    <x v="15"/>
    <s v="RS DQLab"/>
    <x v="1"/>
    <s v=""/>
    <s v=""/>
    <s v=""/>
    <n v="2915"/>
    <n v="20405"/>
    <s v=""/>
  </r>
  <r>
    <s v="DQ-02491"/>
    <x v="383"/>
    <x v="1"/>
    <s v="OD0008"/>
    <x v="16"/>
    <x v="2"/>
    <s v="OD0008|"/>
    <n v="31"/>
    <m/>
    <x v="15"/>
    <s v="RS DQLab"/>
    <x v="1"/>
    <s v=""/>
    <s v=""/>
    <s v=""/>
    <n v="51753"/>
    <n v="1604343"/>
    <s v=""/>
  </r>
  <r>
    <s v="DQ-02492"/>
    <x v="383"/>
    <x v="1"/>
    <s v="OD0009"/>
    <x v="17"/>
    <x v="2"/>
    <s v="OD0009|"/>
    <n v="26"/>
    <m/>
    <x v="15"/>
    <s v="RS DQLab"/>
    <x v="1"/>
    <s v=""/>
    <s v=""/>
    <s v=""/>
    <n v="1619"/>
    <n v="42094"/>
    <s v=""/>
  </r>
  <r>
    <s v="DQ-02493"/>
    <x v="383"/>
    <x v="1"/>
    <s v="OH0003"/>
    <x v="22"/>
    <x v="3"/>
    <s v="OH0003|"/>
    <n v="18"/>
    <m/>
    <x v="15"/>
    <s v="RS DQLab"/>
    <x v="1"/>
    <s v=""/>
    <s v=""/>
    <s v=""/>
    <n v="5095"/>
    <n v="91710"/>
    <s v=""/>
  </r>
  <r>
    <s v="DQ-02494"/>
    <x v="383"/>
    <x v="1"/>
    <s v="OD0001"/>
    <x v="11"/>
    <x v="2"/>
    <s v="OD0001|"/>
    <n v="29"/>
    <m/>
    <x v="15"/>
    <s v="RS DQLab"/>
    <x v="1"/>
    <s v=""/>
    <s v=""/>
    <s v=""/>
    <n v="7620"/>
    <n v="220980"/>
    <s v=""/>
  </r>
  <r>
    <s v="DQ-02495"/>
    <x v="383"/>
    <x v="1"/>
    <s v="OB0007"/>
    <x v="9"/>
    <x v="1"/>
    <s v="OB0007|"/>
    <n v="36"/>
    <m/>
    <x v="15"/>
    <s v="RS DQLab"/>
    <x v="1"/>
    <s v=""/>
    <s v=""/>
    <s v=""/>
    <n v="16430"/>
    <n v="591480"/>
    <s v=""/>
  </r>
  <r>
    <s v="DQ-02496"/>
    <x v="383"/>
    <x v="1"/>
    <s v="OA0003"/>
    <x v="1"/>
    <x v="0"/>
    <s v="OA0003|"/>
    <n v="5"/>
    <m/>
    <x v="15"/>
    <s v="RS DQLab"/>
    <x v="1"/>
    <s v=""/>
    <s v=""/>
    <s v=""/>
    <n v="33330"/>
    <n v="166650"/>
    <s v=""/>
  </r>
  <r>
    <s v="DQ-02497"/>
    <x v="383"/>
    <x v="1"/>
    <s v="OD0005"/>
    <x v="13"/>
    <x v="2"/>
    <s v="OD0005|"/>
    <n v="97"/>
    <m/>
    <x v="15"/>
    <s v="RS DQLab"/>
    <x v="1"/>
    <s v=""/>
    <s v=""/>
    <s v=""/>
    <n v="25450"/>
    <n v="2468650"/>
    <s v=""/>
  </r>
  <r>
    <s v="DQ-02498"/>
    <x v="384"/>
    <x v="1"/>
    <s v="OB0002"/>
    <x v="6"/>
    <x v="1"/>
    <s v="OB0002|"/>
    <n v="52"/>
    <m/>
    <x v="15"/>
    <s v="RS DQLab"/>
    <x v="1"/>
    <s v=""/>
    <s v=""/>
    <s v=""/>
    <n v="2915"/>
    <n v="151580"/>
    <s v=""/>
  </r>
  <r>
    <s v="DQ-02499"/>
    <x v="384"/>
    <x v="1"/>
    <s v="OB0002"/>
    <x v="6"/>
    <x v="1"/>
    <s v="OB0002|"/>
    <n v="76"/>
    <m/>
    <x v="15"/>
    <s v="RS DQLab"/>
    <x v="1"/>
    <s v=""/>
    <s v=""/>
    <s v=""/>
    <n v="2915"/>
    <n v="221540"/>
    <s v=""/>
  </r>
  <r>
    <s v="DQ-02500"/>
    <x v="384"/>
    <x v="1"/>
    <s v="OA0005"/>
    <x v="3"/>
    <x v="0"/>
    <s v="OA0005|"/>
    <n v="59"/>
    <m/>
    <x v="15"/>
    <s v="RS DQLab"/>
    <x v="1"/>
    <s v=""/>
    <s v=""/>
    <s v=""/>
    <n v="17170"/>
    <n v="1013030"/>
    <s v=""/>
  </r>
  <r>
    <s v="DQ-02501"/>
    <x v="384"/>
    <x v="1"/>
    <s v="OH0005"/>
    <x v="24"/>
    <x v="3"/>
    <s v="OH0005|"/>
    <n v="41"/>
    <m/>
    <x v="15"/>
    <s v="RS DQLab"/>
    <x v="1"/>
    <s v=""/>
    <s v=""/>
    <s v=""/>
    <n v="109447"/>
    <n v="4487327"/>
    <s v=""/>
  </r>
  <r>
    <s v="DQ-02502"/>
    <x v="384"/>
    <x v="1"/>
    <s v="OD0009"/>
    <x v="17"/>
    <x v="2"/>
    <s v="OD0009|"/>
    <n v="19"/>
    <m/>
    <x v="15"/>
    <s v="RS DQLab"/>
    <x v="1"/>
    <s v=""/>
    <s v=""/>
    <s v=""/>
    <n v="1619"/>
    <n v="30761"/>
    <s v=""/>
  </r>
  <r>
    <s v="DQ-02503"/>
    <x v="384"/>
    <x v="1"/>
    <s v="OD0009"/>
    <x v="17"/>
    <x v="2"/>
    <s v="OD0009|"/>
    <n v="29"/>
    <m/>
    <x v="15"/>
    <s v="RS DQLab"/>
    <x v="1"/>
    <s v=""/>
    <s v=""/>
    <s v=""/>
    <n v="1619"/>
    <n v="46951"/>
    <s v=""/>
  </r>
  <r>
    <s v="DQ-02504"/>
    <x v="384"/>
    <x v="1"/>
    <s v="OT0001"/>
    <x v="30"/>
    <x v="5"/>
    <s v="OT0001|"/>
    <n v="28"/>
    <m/>
    <x v="15"/>
    <s v="RS DQLab"/>
    <x v="1"/>
    <s v=""/>
    <s v=""/>
    <s v=""/>
    <n v="55935"/>
    <n v="1566180"/>
    <s v=""/>
  </r>
  <r>
    <s v="DQ-02505"/>
    <x v="385"/>
    <x v="1"/>
    <s v="OD0008"/>
    <x v="16"/>
    <x v="2"/>
    <s v="OD0008|"/>
    <n v="18"/>
    <m/>
    <x v="15"/>
    <s v="RS DQLab"/>
    <x v="1"/>
    <s v=""/>
    <s v=""/>
    <s v=""/>
    <n v="51753"/>
    <n v="931554"/>
    <s v=""/>
  </r>
  <r>
    <s v="DQ-02506"/>
    <x v="385"/>
    <x v="1"/>
    <s v="OA0005"/>
    <x v="3"/>
    <x v="0"/>
    <s v="OA0005|"/>
    <n v="52"/>
    <m/>
    <x v="15"/>
    <s v="RS DQLab"/>
    <x v="1"/>
    <s v=""/>
    <s v=""/>
    <s v=""/>
    <n v="17170"/>
    <n v="892840"/>
    <s v=""/>
  </r>
  <r>
    <s v="DQ-02507"/>
    <x v="385"/>
    <x v="1"/>
    <s v="OB0006"/>
    <x v="8"/>
    <x v="1"/>
    <s v="OB0006|"/>
    <n v="1"/>
    <m/>
    <x v="15"/>
    <s v="RS DQLab"/>
    <x v="1"/>
    <s v=""/>
    <s v=""/>
    <s v=""/>
    <n v="73805"/>
    <n v="73805"/>
    <s v=""/>
  </r>
  <r>
    <s v="DQ-02508"/>
    <x v="385"/>
    <x v="1"/>
    <s v="OD0011"/>
    <x v="19"/>
    <x v="2"/>
    <s v="OD0011|"/>
    <n v="221"/>
    <m/>
    <x v="15"/>
    <s v="RS DQLab"/>
    <x v="1"/>
    <s v=""/>
    <s v=""/>
    <s v=""/>
    <n v="2586"/>
    <n v="571506"/>
    <s v=""/>
  </r>
  <r>
    <s v="DQ-02509"/>
    <x v="385"/>
    <x v="1"/>
    <s v="OH0001"/>
    <x v="20"/>
    <x v="3"/>
    <s v="OH0001|"/>
    <n v="11"/>
    <m/>
    <x v="15"/>
    <s v="RS DQLab"/>
    <x v="1"/>
    <s v=""/>
    <s v=""/>
    <s v=""/>
    <n v="100900"/>
    <n v="1109900"/>
    <s v=""/>
  </r>
  <r>
    <s v="DQ-02510"/>
    <x v="385"/>
    <x v="1"/>
    <s v="OH0001"/>
    <x v="20"/>
    <x v="3"/>
    <s v="OH0001|"/>
    <n v="41"/>
    <m/>
    <x v="15"/>
    <s v="RS DQLab"/>
    <x v="1"/>
    <s v=""/>
    <s v=""/>
    <s v=""/>
    <n v="100900"/>
    <n v="4136900"/>
    <s v=""/>
  </r>
  <r>
    <s v="DQ-02511"/>
    <x v="385"/>
    <x v="1"/>
    <s v="OB0001"/>
    <x v="5"/>
    <x v="1"/>
    <s v="OB0001|"/>
    <n v="29"/>
    <m/>
    <x v="15"/>
    <s v="RS DQLab"/>
    <x v="1"/>
    <s v=""/>
    <s v=""/>
    <s v=""/>
    <n v="2338"/>
    <n v="67802"/>
    <s v=""/>
  </r>
  <r>
    <s v="DQ-02512"/>
    <x v="386"/>
    <x v="1"/>
    <s v="OH0005"/>
    <x v="24"/>
    <x v="3"/>
    <s v="OH0005|"/>
    <n v="16"/>
    <m/>
    <x v="15"/>
    <s v="RS DQLab"/>
    <x v="1"/>
    <s v=""/>
    <s v=""/>
    <s v=""/>
    <n v="109447"/>
    <n v="1751152"/>
    <s v=""/>
  </r>
  <r>
    <s v="DQ-02513"/>
    <x v="387"/>
    <x v="1"/>
    <s v="OD0011"/>
    <x v="19"/>
    <x v="2"/>
    <s v="OD0011|"/>
    <n v="25"/>
    <m/>
    <x v="15"/>
    <s v="RS DQLab"/>
    <x v="1"/>
    <s v=""/>
    <s v=""/>
    <s v=""/>
    <n v="2586"/>
    <n v="64650"/>
    <s v=""/>
  </r>
  <r>
    <s v="DQ-02514"/>
    <x v="387"/>
    <x v="1"/>
    <s v="OD0011"/>
    <x v="19"/>
    <x v="2"/>
    <s v="OD0011|"/>
    <n v="10"/>
    <m/>
    <x v="15"/>
    <s v="RS DQLab"/>
    <x v="1"/>
    <s v=""/>
    <s v=""/>
    <s v=""/>
    <n v="2586"/>
    <n v="25860"/>
    <s v=""/>
  </r>
  <r>
    <s v="DQ-02515"/>
    <x v="387"/>
    <x v="1"/>
    <s v="OA0004"/>
    <x v="2"/>
    <x v="0"/>
    <s v="OA0004|"/>
    <n v="43"/>
    <m/>
    <x v="15"/>
    <s v="RS DQLab"/>
    <x v="1"/>
    <s v=""/>
    <s v=""/>
    <s v=""/>
    <n v="10180"/>
    <n v="437740"/>
    <s v=""/>
  </r>
  <r>
    <s v="DQ-02516"/>
    <x v="387"/>
    <x v="1"/>
    <s v="OB0007"/>
    <x v="9"/>
    <x v="1"/>
    <s v="OB0007|"/>
    <n v="9"/>
    <m/>
    <x v="15"/>
    <s v="RS DQLab"/>
    <x v="1"/>
    <s v=""/>
    <s v=""/>
    <s v=""/>
    <n v="16430"/>
    <n v="147870"/>
    <s v=""/>
  </r>
  <r>
    <s v="DQ-02517"/>
    <x v="388"/>
    <x v="1"/>
    <s v="OA0005"/>
    <x v="3"/>
    <x v="0"/>
    <s v="OA0005|"/>
    <n v="45"/>
    <m/>
    <x v="15"/>
    <s v="RS DQLab"/>
    <x v="1"/>
    <s v=""/>
    <s v=""/>
    <s v=""/>
    <n v="17170"/>
    <n v="772650"/>
    <s v=""/>
  </r>
  <r>
    <s v="DQ-02518"/>
    <x v="388"/>
    <x v="1"/>
    <s v="OH0005"/>
    <x v="24"/>
    <x v="3"/>
    <s v="OH0005|"/>
    <n v="26"/>
    <m/>
    <x v="15"/>
    <s v="RS DQLab"/>
    <x v="1"/>
    <s v=""/>
    <s v=""/>
    <s v=""/>
    <n v="109447"/>
    <n v="2845622"/>
    <s v=""/>
  </r>
  <r>
    <s v="DQ-02519"/>
    <x v="388"/>
    <x v="1"/>
    <s v="OT0001"/>
    <x v="30"/>
    <x v="5"/>
    <s v="OT0001|"/>
    <n v="38"/>
    <m/>
    <x v="15"/>
    <s v="RS DQLab"/>
    <x v="1"/>
    <s v=""/>
    <s v=""/>
    <s v=""/>
    <n v="55935"/>
    <n v="2125530"/>
    <s v=""/>
  </r>
  <r>
    <s v="DQ-02520"/>
    <x v="388"/>
    <x v="1"/>
    <s v="OH0003"/>
    <x v="22"/>
    <x v="3"/>
    <s v="OH0003|"/>
    <n v="17"/>
    <m/>
    <x v="15"/>
    <s v="RS DQLab"/>
    <x v="1"/>
    <s v=""/>
    <s v=""/>
    <s v=""/>
    <n v="5095"/>
    <n v="86615"/>
    <s v=""/>
  </r>
  <r>
    <s v="DQ-02521"/>
    <x v="388"/>
    <x v="1"/>
    <s v="OA0006"/>
    <x v="4"/>
    <x v="0"/>
    <s v="OA0006|"/>
    <n v="5"/>
    <m/>
    <x v="15"/>
    <s v="RS DQLab"/>
    <x v="1"/>
    <s v=""/>
    <s v=""/>
    <s v=""/>
    <n v="25449"/>
    <n v="127245"/>
    <s v=""/>
  </r>
  <r>
    <s v="DQ-02522"/>
    <x v="388"/>
    <x v="1"/>
    <s v="OB0006"/>
    <x v="8"/>
    <x v="1"/>
    <s v="OB0006|"/>
    <n v="8"/>
    <m/>
    <x v="15"/>
    <s v="RS DQLab"/>
    <x v="1"/>
    <s v=""/>
    <s v=""/>
    <s v=""/>
    <n v="73805"/>
    <n v="590440"/>
    <s v=""/>
  </r>
  <r>
    <s v="DQ-02523"/>
    <x v="388"/>
    <x v="1"/>
    <s v="OD0001"/>
    <x v="11"/>
    <x v="2"/>
    <s v="OD0001|"/>
    <n v="13"/>
    <m/>
    <x v="15"/>
    <s v="RS DQLab"/>
    <x v="1"/>
    <s v=""/>
    <s v=""/>
    <s v=""/>
    <n v="7620"/>
    <n v="99060"/>
    <s v=""/>
  </r>
  <r>
    <s v="DQ-02524"/>
    <x v="388"/>
    <x v="1"/>
    <s v="OK0002"/>
    <x v="28"/>
    <x v="4"/>
    <s v="OK0002|"/>
    <n v="38"/>
    <m/>
    <x v="15"/>
    <s v="RS DQLab"/>
    <x v="1"/>
    <s v=""/>
    <s v=""/>
    <s v=""/>
    <n v="43442"/>
    <n v="1650796"/>
    <s v=""/>
  </r>
  <r>
    <s v="DQ-02525"/>
    <x v="388"/>
    <x v="1"/>
    <s v="OH0004"/>
    <x v="23"/>
    <x v="3"/>
    <s v="OH0004|"/>
    <n v="7"/>
    <m/>
    <x v="15"/>
    <s v="RS DQLab"/>
    <x v="1"/>
    <s v=""/>
    <s v=""/>
    <s v=""/>
    <n v="7504"/>
    <n v="52528"/>
    <s v=""/>
  </r>
  <r>
    <s v="DQ-02526"/>
    <x v="388"/>
    <x v="1"/>
    <s v="OB0001"/>
    <x v="5"/>
    <x v="1"/>
    <s v="OB0001|"/>
    <n v="12"/>
    <m/>
    <x v="15"/>
    <s v="RS DQLab"/>
    <x v="1"/>
    <s v=""/>
    <s v=""/>
    <s v=""/>
    <n v="2338"/>
    <n v="28056"/>
    <s v=""/>
  </r>
  <r>
    <s v="DQ-02527"/>
    <x v="388"/>
    <x v="1"/>
    <s v="OA0001"/>
    <x v="0"/>
    <x v="0"/>
    <s v="OA0001|"/>
    <n v="16"/>
    <m/>
    <x v="15"/>
    <s v="RS DQLab"/>
    <x v="1"/>
    <s v=""/>
    <s v=""/>
    <s v=""/>
    <n v="18816"/>
    <n v="301056"/>
    <s v=""/>
  </r>
  <r>
    <s v="DQ-02528"/>
    <x v="389"/>
    <x v="1"/>
    <s v="OB0002"/>
    <x v="6"/>
    <x v="1"/>
    <s v="OB0002|"/>
    <n v="19"/>
    <m/>
    <x v="15"/>
    <s v="RS DQLab"/>
    <x v="1"/>
    <s v=""/>
    <s v=""/>
    <s v=""/>
    <n v="2915"/>
    <n v="55385"/>
    <s v=""/>
  </r>
  <r>
    <s v="DQ-02529"/>
    <x v="389"/>
    <x v="1"/>
    <s v="OD0008"/>
    <x v="16"/>
    <x v="2"/>
    <s v="OD0008|"/>
    <n v="14"/>
    <m/>
    <x v="15"/>
    <s v="RS DQLab"/>
    <x v="1"/>
    <s v=""/>
    <s v=""/>
    <s v=""/>
    <n v="51753"/>
    <n v="724542"/>
    <s v=""/>
  </r>
  <r>
    <s v="DQ-02530"/>
    <x v="389"/>
    <x v="1"/>
    <s v="OD0001"/>
    <x v="11"/>
    <x v="2"/>
    <s v="OD0001|"/>
    <n v="11"/>
    <m/>
    <x v="15"/>
    <s v="RS DQLab"/>
    <x v="1"/>
    <s v=""/>
    <s v=""/>
    <s v=""/>
    <n v="7620"/>
    <n v="83820"/>
    <s v=""/>
  </r>
  <r>
    <s v="DQ-02531"/>
    <x v="389"/>
    <x v="1"/>
    <s v="OH0004"/>
    <x v="23"/>
    <x v="3"/>
    <s v="OH0004|"/>
    <n v="41"/>
    <m/>
    <x v="15"/>
    <s v="RS DQLab"/>
    <x v="1"/>
    <s v=""/>
    <s v=""/>
    <s v=""/>
    <n v="7504"/>
    <n v="307664"/>
    <s v=""/>
  </r>
  <r>
    <s v="DQ-02532"/>
    <x v="390"/>
    <x v="1"/>
    <s v="OB0002"/>
    <x v="6"/>
    <x v="1"/>
    <s v="OB0002|"/>
    <n v="86"/>
    <m/>
    <x v="15"/>
    <s v="RS DQLab"/>
    <x v="1"/>
    <s v=""/>
    <s v=""/>
    <s v=""/>
    <n v="2915"/>
    <n v="250690"/>
    <s v=""/>
  </r>
  <r>
    <s v="DQ-02533"/>
    <x v="390"/>
    <x v="1"/>
    <s v="OD0009"/>
    <x v="17"/>
    <x v="2"/>
    <s v="OD0009|"/>
    <n v="40"/>
    <m/>
    <x v="15"/>
    <s v="RS DQLab"/>
    <x v="1"/>
    <s v=""/>
    <s v=""/>
    <s v=""/>
    <n v="1619"/>
    <n v="64760"/>
    <s v=""/>
  </r>
  <r>
    <s v="DQ-02534"/>
    <x v="390"/>
    <x v="1"/>
    <s v="OB0006"/>
    <x v="8"/>
    <x v="1"/>
    <s v="OB0006|"/>
    <n v="6"/>
    <m/>
    <x v="15"/>
    <s v="RS DQLab"/>
    <x v="1"/>
    <s v=""/>
    <s v=""/>
    <s v=""/>
    <n v="73805"/>
    <n v="442830"/>
    <s v=""/>
  </r>
  <r>
    <s v="DQ-02535"/>
    <x v="391"/>
    <x v="1"/>
    <s v="OB0002"/>
    <x v="6"/>
    <x v="1"/>
    <s v="OB0002|"/>
    <n v="19"/>
    <m/>
    <x v="15"/>
    <s v="RS DQLab"/>
    <x v="1"/>
    <s v=""/>
    <s v=""/>
    <s v=""/>
    <n v="2915"/>
    <n v="55385"/>
    <s v=""/>
  </r>
  <r>
    <s v="DQ-02536"/>
    <x v="391"/>
    <x v="1"/>
    <s v="OD0008"/>
    <x v="16"/>
    <x v="2"/>
    <s v="OD0008|"/>
    <n v="42"/>
    <m/>
    <x v="15"/>
    <s v="RS DQLab"/>
    <x v="1"/>
    <s v=""/>
    <s v=""/>
    <s v=""/>
    <n v="51753"/>
    <n v="2173626"/>
    <s v=""/>
  </r>
  <r>
    <s v="DQ-02537"/>
    <x v="391"/>
    <x v="1"/>
    <s v="OA0005"/>
    <x v="3"/>
    <x v="0"/>
    <s v="OA0005|"/>
    <n v="36"/>
    <m/>
    <x v="15"/>
    <s v="RS DQLab"/>
    <x v="1"/>
    <s v=""/>
    <s v=""/>
    <s v=""/>
    <n v="17170"/>
    <n v="618120"/>
    <s v=""/>
  </r>
  <r>
    <s v="DQ-02538"/>
    <x v="391"/>
    <x v="1"/>
    <s v="OD0011"/>
    <x v="19"/>
    <x v="2"/>
    <s v="OD0011|"/>
    <n v="8"/>
    <m/>
    <x v="15"/>
    <s v="RS DQLab"/>
    <x v="1"/>
    <s v=""/>
    <s v=""/>
    <s v=""/>
    <n v="2586"/>
    <n v="20688"/>
    <s v=""/>
  </r>
  <r>
    <s v="DQ-02539"/>
    <x v="391"/>
    <x v="1"/>
    <s v="OD0001"/>
    <x v="11"/>
    <x v="2"/>
    <s v="OD0001|"/>
    <n v="93"/>
    <m/>
    <x v="15"/>
    <s v="RS DQLab"/>
    <x v="1"/>
    <s v=""/>
    <s v=""/>
    <s v=""/>
    <n v="7620"/>
    <n v="708660"/>
    <s v=""/>
  </r>
  <r>
    <s v="DQ-02540"/>
    <x v="391"/>
    <x v="1"/>
    <s v="OK0002"/>
    <x v="28"/>
    <x v="4"/>
    <s v="OK0002|"/>
    <n v="16"/>
    <m/>
    <x v="15"/>
    <s v="RS DQLab"/>
    <x v="1"/>
    <s v=""/>
    <s v=""/>
    <s v=""/>
    <n v="43442"/>
    <n v="695072"/>
    <s v=""/>
  </r>
  <r>
    <s v="DQ-02541"/>
    <x v="391"/>
    <x v="1"/>
    <s v="OB0008"/>
    <x v="10"/>
    <x v="1"/>
    <s v="OB0008|"/>
    <n v="19"/>
    <m/>
    <x v="15"/>
    <s v="RS DQLab"/>
    <x v="1"/>
    <s v=""/>
    <s v=""/>
    <s v=""/>
    <n v="2490"/>
    <n v="47310"/>
    <s v=""/>
  </r>
  <r>
    <s v="DQ-02542"/>
    <x v="391"/>
    <x v="1"/>
    <s v="OD0010"/>
    <x v="18"/>
    <x v="2"/>
    <s v="OD0010|"/>
    <n v="21"/>
    <m/>
    <x v="15"/>
    <s v="RS DQLab"/>
    <x v="1"/>
    <s v=""/>
    <s v=""/>
    <s v=""/>
    <n v="46223"/>
    <n v="970683"/>
    <s v=""/>
  </r>
  <r>
    <s v="DQ-02543"/>
    <x v="392"/>
    <x v="1"/>
    <s v="OA0005"/>
    <x v="3"/>
    <x v="0"/>
    <s v="OA0005|"/>
    <n v="67"/>
    <m/>
    <x v="15"/>
    <s v="RS DQLab"/>
    <x v="1"/>
    <s v=""/>
    <s v=""/>
    <s v=""/>
    <n v="17170"/>
    <n v="1150390"/>
    <s v=""/>
  </r>
  <r>
    <s v="DQ-02544"/>
    <x v="392"/>
    <x v="1"/>
    <s v="OA0005"/>
    <x v="3"/>
    <x v="0"/>
    <s v="OA0005|"/>
    <n v="20"/>
    <m/>
    <x v="15"/>
    <s v="RS DQLab"/>
    <x v="1"/>
    <s v=""/>
    <s v=""/>
    <s v=""/>
    <n v="17170"/>
    <n v="343400"/>
    <s v=""/>
  </r>
  <r>
    <s v="DQ-02545"/>
    <x v="392"/>
    <x v="1"/>
    <s v="OH0003"/>
    <x v="22"/>
    <x v="3"/>
    <s v="OH0003|"/>
    <n v="24"/>
    <m/>
    <x v="15"/>
    <s v="RS DQLab"/>
    <x v="1"/>
    <s v=""/>
    <s v=""/>
    <s v=""/>
    <n v="5095"/>
    <n v="122280"/>
    <s v=""/>
  </r>
  <r>
    <s v="DQ-02546"/>
    <x v="392"/>
    <x v="1"/>
    <s v="OB0006"/>
    <x v="8"/>
    <x v="1"/>
    <s v="OB0006|"/>
    <n v="39"/>
    <m/>
    <x v="15"/>
    <s v="RS DQLab"/>
    <x v="1"/>
    <s v=""/>
    <s v=""/>
    <s v=""/>
    <n v="73805"/>
    <n v="2878395"/>
    <s v=""/>
  </r>
  <r>
    <s v="DQ-02547"/>
    <x v="393"/>
    <x v="1"/>
    <s v="OH0005"/>
    <x v="24"/>
    <x v="3"/>
    <s v="OH0005|"/>
    <n v="24"/>
    <m/>
    <x v="15"/>
    <s v="RS DQLab"/>
    <x v="1"/>
    <s v=""/>
    <s v=""/>
    <s v=""/>
    <n v="109447"/>
    <n v="2626728"/>
    <s v=""/>
  </r>
  <r>
    <s v="DQ-02548"/>
    <x v="393"/>
    <x v="1"/>
    <s v="OH0003"/>
    <x v="22"/>
    <x v="3"/>
    <s v="OH0003|"/>
    <n v="19"/>
    <m/>
    <x v="15"/>
    <s v="RS DQLab"/>
    <x v="1"/>
    <s v=""/>
    <s v=""/>
    <s v=""/>
    <n v="5095"/>
    <n v="96805"/>
    <s v=""/>
  </r>
  <r>
    <s v="DQ-02549"/>
    <x v="393"/>
    <x v="1"/>
    <s v="OA0004"/>
    <x v="2"/>
    <x v="0"/>
    <s v="OA0004|"/>
    <n v="149"/>
    <m/>
    <x v="15"/>
    <s v="RS DQLab"/>
    <x v="1"/>
    <s v=""/>
    <s v=""/>
    <s v=""/>
    <n v="10180"/>
    <n v="1516820"/>
    <s v=""/>
  </r>
  <r>
    <s v="DQ-02550"/>
    <x v="393"/>
    <x v="1"/>
    <s v="OB0007"/>
    <x v="9"/>
    <x v="1"/>
    <s v="OB0007|"/>
    <n v="78"/>
    <m/>
    <x v="15"/>
    <s v="RS DQLab"/>
    <x v="1"/>
    <s v=""/>
    <s v=""/>
    <s v=""/>
    <n v="16430"/>
    <n v="1281540"/>
    <s v=""/>
  </r>
  <r>
    <s v="DQ-02551"/>
    <x v="394"/>
    <x v="1"/>
    <s v="OD0008"/>
    <x v="16"/>
    <x v="2"/>
    <s v="OD0008|"/>
    <n v="39"/>
    <m/>
    <x v="15"/>
    <s v="RS DQLab"/>
    <x v="1"/>
    <s v=""/>
    <s v=""/>
    <s v=""/>
    <n v="51753"/>
    <n v="2018367"/>
    <s v=""/>
  </r>
  <r>
    <s v="DQ-02552"/>
    <x v="394"/>
    <x v="1"/>
    <s v="OD0009"/>
    <x v="17"/>
    <x v="2"/>
    <s v="OD0009|"/>
    <n v="25"/>
    <m/>
    <x v="15"/>
    <s v="RS DQLab"/>
    <x v="1"/>
    <s v=""/>
    <s v=""/>
    <s v=""/>
    <n v="1619"/>
    <n v="40475"/>
    <s v=""/>
  </r>
  <r>
    <s v="DQ-02553"/>
    <x v="394"/>
    <x v="1"/>
    <s v="OH0003"/>
    <x v="22"/>
    <x v="3"/>
    <s v="OH0003|"/>
    <n v="13"/>
    <m/>
    <x v="15"/>
    <s v="RS DQLab"/>
    <x v="1"/>
    <s v=""/>
    <s v=""/>
    <s v=""/>
    <n v="5095"/>
    <n v="66235"/>
    <s v=""/>
  </r>
  <r>
    <s v="DQ-02554"/>
    <x v="394"/>
    <x v="1"/>
    <s v="OA0006"/>
    <x v="4"/>
    <x v="0"/>
    <s v="OA0006|"/>
    <n v="90"/>
    <m/>
    <x v="15"/>
    <s v="RS DQLab"/>
    <x v="1"/>
    <s v=""/>
    <s v=""/>
    <s v=""/>
    <n v="25449"/>
    <n v="2290410"/>
    <s v=""/>
  </r>
  <r>
    <s v="DQ-02555"/>
    <x v="394"/>
    <x v="1"/>
    <s v="OB0007"/>
    <x v="9"/>
    <x v="1"/>
    <s v="OB0007|"/>
    <n v="2"/>
    <m/>
    <x v="15"/>
    <s v="RS DQLab"/>
    <x v="1"/>
    <s v=""/>
    <s v=""/>
    <s v=""/>
    <n v="16430"/>
    <n v="32860"/>
    <s v=""/>
  </r>
  <r>
    <s v="DQ-02556"/>
    <x v="394"/>
    <x v="1"/>
    <s v="OB0004"/>
    <x v="7"/>
    <x v="1"/>
    <s v="OB0004|"/>
    <n v="17"/>
    <m/>
    <x v="15"/>
    <s v="RS DQLab"/>
    <x v="1"/>
    <s v=""/>
    <s v=""/>
    <s v=""/>
    <n v="24179"/>
    <n v="411043"/>
    <s v=""/>
  </r>
  <r>
    <s v="DQ-02557"/>
    <x v="394"/>
    <x v="1"/>
    <s v="OD0006"/>
    <x v="14"/>
    <x v="2"/>
    <s v="OD0006|"/>
    <n v="19"/>
    <m/>
    <x v="15"/>
    <s v="RS DQLab"/>
    <x v="1"/>
    <s v=""/>
    <s v=""/>
    <s v=""/>
    <n v="25275"/>
    <n v="480225"/>
    <s v=""/>
  </r>
  <r>
    <s v="DQ-02558"/>
    <x v="395"/>
    <x v="1"/>
    <s v="OB0002"/>
    <x v="6"/>
    <x v="1"/>
    <s v="OB0002|"/>
    <n v="36"/>
    <m/>
    <x v="15"/>
    <s v="RS DQLab"/>
    <x v="1"/>
    <s v=""/>
    <s v=""/>
    <s v=""/>
    <n v="2915"/>
    <n v="104940"/>
    <s v=""/>
  </r>
  <r>
    <s v="DQ-02559"/>
    <x v="395"/>
    <x v="1"/>
    <s v="OD0009"/>
    <x v="17"/>
    <x v="2"/>
    <s v="OD0009|"/>
    <n v="42"/>
    <m/>
    <x v="15"/>
    <s v="RS DQLab"/>
    <x v="1"/>
    <s v=""/>
    <s v=""/>
    <s v=""/>
    <n v="1619"/>
    <n v="67998"/>
    <s v=""/>
  </r>
  <r>
    <s v="DQ-02560"/>
    <x v="395"/>
    <x v="1"/>
    <s v="OT0001"/>
    <x v="30"/>
    <x v="5"/>
    <s v="OT0001|"/>
    <n v="5"/>
    <m/>
    <x v="15"/>
    <s v="RS DQLab"/>
    <x v="1"/>
    <s v=""/>
    <s v=""/>
    <s v=""/>
    <n v="55935"/>
    <n v="279675"/>
    <s v=""/>
  </r>
  <r>
    <s v="DQ-02561"/>
    <x v="395"/>
    <x v="1"/>
    <s v="OA0006"/>
    <x v="4"/>
    <x v="0"/>
    <s v="OA0006|"/>
    <n v="1"/>
    <m/>
    <x v="15"/>
    <s v="RS DQLab"/>
    <x v="1"/>
    <s v=""/>
    <s v=""/>
    <s v=""/>
    <n v="25449"/>
    <n v="25449"/>
    <s v=""/>
  </r>
  <r>
    <s v="DQ-02562"/>
    <x v="395"/>
    <x v="1"/>
    <s v="OB0006"/>
    <x v="8"/>
    <x v="1"/>
    <s v="OB0006|"/>
    <n v="94"/>
    <m/>
    <x v="15"/>
    <s v="RS DQLab"/>
    <x v="1"/>
    <s v=""/>
    <s v=""/>
    <s v=""/>
    <n v="73805"/>
    <n v="6937670"/>
    <s v=""/>
  </r>
  <r>
    <s v="DQ-02563"/>
    <x v="395"/>
    <x v="1"/>
    <s v="OD0001"/>
    <x v="11"/>
    <x v="2"/>
    <s v="OD0001|"/>
    <n v="2"/>
    <m/>
    <x v="15"/>
    <s v="RS DQLab"/>
    <x v="1"/>
    <s v=""/>
    <s v=""/>
    <s v=""/>
    <n v="7620"/>
    <n v="15240"/>
    <s v=""/>
  </r>
  <r>
    <s v="DQ-02564"/>
    <x v="395"/>
    <x v="1"/>
    <s v="OD0006"/>
    <x v="14"/>
    <x v="2"/>
    <s v="OD0006|"/>
    <n v="828"/>
    <m/>
    <x v="15"/>
    <s v="RS DQLab"/>
    <x v="1"/>
    <s v=""/>
    <s v=""/>
    <s v=""/>
    <n v="25275"/>
    <n v="20927700"/>
    <s v=""/>
  </r>
  <r>
    <s v="DQ-02565"/>
    <x v="395"/>
    <x v="1"/>
    <s v="OD0006"/>
    <x v="14"/>
    <x v="2"/>
    <s v="OD0006|"/>
    <n v="99"/>
    <m/>
    <x v="15"/>
    <s v="RS DQLab"/>
    <x v="1"/>
    <s v=""/>
    <s v=""/>
    <s v=""/>
    <n v="25275"/>
    <n v="2502225"/>
    <s v=""/>
  </r>
  <r>
    <s v="DQ-02566"/>
    <x v="395"/>
    <x v="1"/>
    <s v="OB0001"/>
    <x v="5"/>
    <x v="1"/>
    <s v="OB0001|"/>
    <n v="11"/>
    <m/>
    <x v="15"/>
    <s v="RS DQLab"/>
    <x v="1"/>
    <s v=""/>
    <s v=""/>
    <s v=""/>
    <n v="2338"/>
    <n v="25718"/>
    <s v=""/>
  </r>
  <r>
    <s v="DQ-02567"/>
    <x v="396"/>
    <x v="1"/>
    <s v="OB0002"/>
    <x v="6"/>
    <x v="1"/>
    <s v="OB0002|"/>
    <n v="24"/>
    <m/>
    <x v="15"/>
    <s v="RS DQLab"/>
    <x v="1"/>
    <s v=""/>
    <s v=""/>
    <s v=""/>
    <n v="2915"/>
    <n v="69960"/>
    <s v=""/>
  </r>
  <r>
    <s v="DQ-02568"/>
    <x v="396"/>
    <x v="1"/>
    <s v="OH0005"/>
    <x v="24"/>
    <x v="3"/>
    <s v="OH0005|"/>
    <n v="11"/>
    <m/>
    <x v="15"/>
    <s v="RS DQLab"/>
    <x v="1"/>
    <s v=""/>
    <s v=""/>
    <s v=""/>
    <n v="109447"/>
    <n v="1203917"/>
    <s v=""/>
  </r>
  <r>
    <s v="DQ-02569"/>
    <x v="396"/>
    <x v="1"/>
    <s v="OD0009"/>
    <x v="17"/>
    <x v="2"/>
    <s v="OD0009|"/>
    <n v="28"/>
    <m/>
    <x v="15"/>
    <s v="RS DQLab"/>
    <x v="1"/>
    <s v=""/>
    <s v=""/>
    <s v=""/>
    <n v="1619"/>
    <n v="45332"/>
    <s v=""/>
  </r>
  <r>
    <s v="DQ-02570"/>
    <x v="396"/>
    <x v="1"/>
    <s v="OH0003"/>
    <x v="22"/>
    <x v="3"/>
    <s v="OH0003|"/>
    <n v="11"/>
    <m/>
    <x v="15"/>
    <s v="RS DQLab"/>
    <x v="1"/>
    <s v=""/>
    <s v=""/>
    <s v=""/>
    <n v="5095"/>
    <n v="56045"/>
    <s v=""/>
  </r>
  <r>
    <s v="DQ-02571"/>
    <x v="396"/>
    <x v="1"/>
    <s v="OH0003"/>
    <x v="22"/>
    <x v="3"/>
    <s v="OH0003|"/>
    <n v="28"/>
    <m/>
    <x v="15"/>
    <s v="RS DQLab"/>
    <x v="1"/>
    <s v=""/>
    <s v=""/>
    <s v=""/>
    <n v="5095"/>
    <n v="142660"/>
    <s v=""/>
  </r>
  <r>
    <s v="DQ-02572"/>
    <x v="396"/>
    <x v="1"/>
    <s v="OH0003"/>
    <x v="22"/>
    <x v="3"/>
    <s v="OH0003|"/>
    <n v="49"/>
    <m/>
    <x v="15"/>
    <s v="RS DQLab"/>
    <x v="1"/>
    <s v=""/>
    <s v=""/>
    <s v=""/>
    <n v="5095"/>
    <n v="249655"/>
    <s v=""/>
  </r>
  <r>
    <s v="DQ-02573"/>
    <x v="396"/>
    <x v="1"/>
    <s v="OD0007"/>
    <x v="15"/>
    <x v="2"/>
    <s v="OD0007|"/>
    <n v="24"/>
    <m/>
    <x v="15"/>
    <s v="RS DQLab"/>
    <x v="1"/>
    <s v=""/>
    <s v=""/>
    <s v=""/>
    <n v="16261"/>
    <n v="390264"/>
    <s v=""/>
  </r>
  <r>
    <s v="DQ-02574"/>
    <x v="396"/>
    <x v="1"/>
    <s v="OH0004"/>
    <x v="23"/>
    <x v="3"/>
    <s v="OH0004|"/>
    <n v="2"/>
    <m/>
    <x v="15"/>
    <s v="RS DQLab"/>
    <x v="1"/>
    <s v=""/>
    <s v=""/>
    <s v=""/>
    <n v="7504"/>
    <n v="15008"/>
    <s v=""/>
  </r>
  <r>
    <s v="DQ-02575"/>
    <x v="396"/>
    <x v="1"/>
    <s v="OH0004"/>
    <x v="23"/>
    <x v="3"/>
    <s v="OH0004|"/>
    <n v="1"/>
    <m/>
    <x v="15"/>
    <s v="RS DQLab"/>
    <x v="1"/>
    <s v=""/>
    <s v=""/>
    <s v=""/>
    <n v="7504"/>
    <n v="7504"/>
    <s v=""/>
  </r>
  <r>
    <s v="DQ-02576"/>
    <x v="397"/>
    <x v="1"/>
    <s v="OD0008"/>
    <x v="16"/>
    <x v="2"/>
    <s v="OD0008|"/>
    <n v="29"/>
    <m/>
    <x v="15"/>
    <s v="RS DQLab"/>
    <x v="1"/>
    <s v=""/>
    <s v=""/>
    <s v=""/>
    <n v="51753"/>
    <n v="1500837"/>
    <s v=""/>
  </r>
  <r>
    <s v="DQ-02577"/>
    <x v="397"/>
    <x v="1"/>
    <s v="OA0005"/>
    <x v="3"/>
    <x v="0"/>
    <s v="OA0005|"/>
    <n v="65"/>
    <m/>
    <x v="15"/>
    <s v="RS DQLab"/>
    <x v="1"/>
    <s v=""/>
    <s v=""/>
    <s v=""/>
    <n v="17170"/>
    <n v="1116050"/>
    <s v=""/>
  </r>
  <r>
    <s v="DQ-02578"/>
    <x v="397"/>
    <x v="1"/>
    <s v="OH0005"/>
    <x v="24"/>
    <x v="3"/>
    <s v="OH0005|"/>
    <n v="20"/>
    <m/>
    <x v="15"/>
    <s v="RS DQLab"/>
    <x v="1"/>
    <s v=""/>
    <s v=""/>
    <s v=""/>
    <n v="109447"/>
    <n v="2188940"/>
    <s v=""/>
  </r>
  <r>
    <s v="DQ-02579"/>
    <x v="397"/>
    <x v="1"/>
    <s v="OD0009"/>
    <x v="17"/>
    <x v="2"/>
    <s v="OD0009|"/>
    <n v="26"/>
    <m/>
    <x v="15"/>
    <s v="RS DQLab"/>
    <x v="1"/>
    <s v=""/>
    <s v=""/>
    <s v=""/>
    <n v="1619"/>
    <n v="42094"/>
    <s v=""/>
  </r>
  <r>
    <s v="DQ-02580"/>
    <x v="397"/>
    <x v="1"/>
    <s v="OT0001"/>
    <x v="30"/>
    <x v="5"/>
    <s v="OT0001|"/>
    <n v="24"/>
    <m/>
    <x v="15"/>
    <s v="RS DQLab"/>
    <x v="1"/>
    <s v=""/>
    <s v=""/>
    <s v=""/>
    <n v="55935"/>
    <n v="1342440"/>
    <s v=""/>
  </r>
  <r>
    <s v="DQ-02581"/>
    <x v="397"/>
    <x v="1"/>
    <s v="OT0001"/>
    <x v="30"/>
    <x v="5"/>
    <s v="OT0001|"/>
    <n v="5"/>
    <m/>
    <x v="15"/>
    <s v="RS DQLab"/>
    <x v="1"/>
    <s v=""/>
    <s v=""/>
    <s v=""/>
    <n v="55935"/>
    <n v="279675"/>
    <s v=""/>
  </r>
  <r>
    <s v="DQ-02582"/>
    <x v="397"/>
    <x v="1"/>
    <s v="OH0001"/>
    <x v="20"/>
    <x v="3"/>
    <s v="OH0001|"/>
    <n v="61"/>
    <m/>
    <x v="15"/>
    <s v="RS DQLab"/>
    <x v="1"/>
    <s v=""/>
    <s v=""/>
    <s v=""/>
    <n v="100900"/>
    <n v="6154900"/>
    <s v=""/>
  </r>
  <r>
    <s v="DQ-02583"/>
    <x v="397"/>
    <x v="1"/>
    <s v="OB0007"/>
    <x v="9"/>
    <x v="1"/>
    <s v="OB0007|DQLab-01"/>
    <n v="1000"/>
    <s v="DQLab-01"/>
    <x v="4"/>
    <m/>
    <x v="0"/>
    <n v="7"/>
    <n v="16031"/>
    <n v="16031000"/>
    <s v=""/>
    <s v=""/>
    <n v="0.33333333333333331"/>
  </r>
  <r>
    <s v="DQ-02584"/>
    <x v="397"/>
    <x v="1"/>
    <s v="OD0008"/>
    <x v="16"/>
    <x v="2"/>
    <s v="OD0008|DQLab-09"/>
    <n v="2000"/>
    <s v="DQLab-09"/>
    <x v="11"/>
    <m/>
    <x v="0"/>
    <n v="7"/>
    <n v="53770"/>
    <n v="107540000"/>
    <s v=""/>
    <s v=""/>
    <n v="0.25"/>
  </r>
  <r>
    <s v="DQ-02585"/>
    <x v="397"/>
    <x v="1"/>
    <s v="OH0001"/>
    <x v="20"/>
    <x v="3"/>
    <s v="OH0001|DQLab-15"/>
    <n v="2000"/>
    <s v="DQLab-15"/>
    <x v="13"/>
    <m/>
    <x v="0"/>
    <n v="14"/>
    <n v="95034"/>
    <n v="190068000"/>
    <s v=""/>
    <s v=""/>
    <n v="1"/>
  </r>
  <r>
    <s v="DQ-02586"/>
    <x v="397"/>
    <x v="1"/>
    <s v="OH0005"/>
    <x v="24"/>
    <x v="3"/>
    <s v="OH0005|DQLab-09"/>
    <n v="1000"/>
    <s v="DQLab-09"/>
    <x v="11"/>
    <m/>
    <x v="0"/>
    <n v="21"/>
    <n v="108029"/>
    <n v="108029000"/>
    <s v=""/>
    <s v=""/>
    <n v="0.33333333333333331"/>
  </r>
  <r>
    <s v="DQ-02587"/>
    <x v="398"/>
    <x v="1"/>
    <s v="OD0009"/>
    <x v="17"/>
    <x v="2"/>
    <s v="OD0009|"/>
    <n v="20"/>
    <m/>
    <x v="15"/>
    <s v="RS DQLab"/>
    <x v="1"/>
    <s v=""/>
    <s v=""/>
    <s v=""/>
    <n v="1619"/>
    <n v="32380"/>
    <s v=""/>
  </r>
  <r>
    <s v="DQ-02588"/>
    <x v="398"/>
    <x v="1"/>
    <s v="OT0001"/>
    <x v="30"/>
    <x v="5"/>
    <s v="OT0001|"/>
    <n v="41"/>
    <m/>
    <x v="15"/>
    <s v="RS DQLab"/>
    <x v="1"/>
    <s v=""/>
    <s v=""/>
    <s v=""/>
    <n v="55935"/>
    <n v="2293335"/>
    <s v=""/>
  </r>
  <r>
    <s v="DQ-02589"/>
    <x v="398"/>
    <x v="1"/>
    <s v="OH0003"/>
    <x v="22"/>
    <x v="3"/>
    <s v="OH0003|"/>
    <n v="36"/>
    <m/>
    <x v="15"/>
    <s v="RS DQLab"/>
    <x v="1"/>
    <s v=""/>
    <s v=""/>
    <s v=""/>
    <n v="5095"/>
    <n v="183420"/>
    <s v=""/>
  </r>
  <r>
    <s v="DQ-02590"/>
    <x v="398"/>
    <x v="1"/>
    <s v="OA0006"/>
    <x v="4"/>
    <x v="0"/>
    <s v="OA0006|"/>
    <n v="188"/>
    <m/>
    <x v="15"/>
    <s v="RS DQLab"/>
    <x v="1"/>
    <s v=""/>
    <s v=""/>
    <s v=""/>
    <n v="25449"/>
    <n v="4784412"/>
    <s v=""/>
  </r>
  <r>
    <s v="DQ-02591"/>
    <x v="398"/>
    <x v="1"/>
    <s v="OD0007"/>
    <x v="15"/>
    <x v="2"/>
    <s v="OD0007|"/>
    <n v="20"/>
    <m/>
    <x v="15"/>
    <s v="RS DQLab"/>
    <x v="1"/>
    <s v=""/>
    <s v=""/>
    <s v=""/>
    <n v="16261"/>
    <n v="325220"/>
    <s v=""/>
  </r>
  <r>
    <s v="DQ-02592"/>
    <x v="398"/>
    <x v="1"/>
    <s v="OH0001"/>
    <x v="20"/>
    <x v="3"/>
    <s v="OH0001|"/>
    <n v="110"/>
    <m/>
    <x v="15"/>
    <s v="RS DQLab"/>
    <x v="1"/>
    <s v=""/>
    <s v=""/>
    <s v=""/>
    <n v="100900"/>
    <n v="11099000"/>
    <s v=""/>
  </r>
  <r>
    <s v="DQ-02593"/>
    <x v="398"/>
    <x v="1"/>
    <s v="OD0006"/>
    <x v="14"/>
    <x v="2"/>
    <s v="OD0006|"/>
    <n v="35"/>
    <m/>
    <x v="15"/>
    <s v="RS DQLab"/>
    <x v="1"/>
    <s v=""/>
    <s v=""/>
    <s v=""/>
    <n v="25275"/>
    <n v="884625"/>
    <s v=""/>
  </r>
  <r>
    <s v="DQ-02594"/>
    <x v="398"/>
    <x v="1"/>
    <s v="OD0005"/>
    <x v="13"/>
    <x v="2"/>
    <s v="OD0005|"/>
    <n v="460"/>
    <m/>
    <x v="15"/>
    <s v="RS DQLab"/>
    <x v="1"/>
    <s v=""/>
    <s v=""/>
    <s v=""/>
    <n v="25450"/>
    <n v="11707000"/>
    <s v=""/>
  </r>
  <r>
    <s v="DQ-02595"/>
    <x v="399"/>
    <x v="1"/>
    <s v="OD0004"/>
    <x v="34"/>
    <x v="2"/>
    <s v="OD0004|"/>
    <n v="9"/>
    <m/>
    <x v="15"/>
    <s v="RS DQLab"/>
    <x v="1"/>
    <s v=""/>
    <s v=""/>
    <s v=""/>
    <n v="7035"/>
    <n v="63315"/>
    <s v=""/>
  </r>
  <r>
    <s v="DQ-02596"/>
    <x v="399"/>
    <x v="1"/>
    <s v="OD0007"/>
    <x v="15"/>
    <x v="2"/>
    <s v="OD0007|"/>
    <n v="27"/>
    <m/>
    <x v="15"/>
    <s v="RS DQLab"/>
    <x v="1"/>
    <s v=""/>
    <s v=""/>
    <s v=""/>
    <n v="16261"/>
    <n v="439047"/>
    <s v=""/>
  </r>
  <r>
    <s v="DQ-02597"/>
    <x v="399"/>
    <x v="1"/>
    <s v="OD0011"/>
    <x v="19"/>
    <x v="2"/>
    <s v="OD0011|"/>
    <n v="13"/>
    <m/>
    <x v="15"/>
    <s v="RS DQLab"/>
    <x v="1"/>
    <s v=""/>
    <s v=""/>
    <s v=""/>
    <n v="2586"/>
    <n v="33618"/>
    <s v=""/>
  </r>
  <r>
    <s v="DQ-02598"/>
    <x v="399"/>
    <x v="1"/>
    <s v="OB0008"/>
    <x v="10"/>
    <x v="1"/>
    <s v="OB0008|"/>
    <n v="31"/>
    <m/>
    <x v="15"/>
    <s v="RS DQLab"/>
    <x v="1"/>
    <s v=""/>
    <s v=""/>
    <s v=""/>
    <n v="2490"/>
    <n v="77190"/>
    <s v=""/>
  </r>
  <r>
    <s v="DQ-02599"/>
    <x v="399"/>
    <x v="1"/>
    <s v="OH0002"/>
    <x v="21"/>
    <x v="3"/>
    <s v="OH0002|"/>
    <n v="15"/>
    <m/>
    <x v="15"/>
    <s v="RS DQLab"/>
    <x v="1"/>
    <s v=""/>
    <s v=""/>
    <s v=""/>
    <n v="103632"/>
    <n v="1554480"/>
    <s v=""/>
  </r>
  <r>
    <s v="DQ-02600"/>
    <x v="400"/>
    <x v="1"/>
    <s v="OD0008"/>
    <x v="16"/>
    <x v="2"/>
    <s v="OD0008|"/>
    <n v="46"/>
    <m/>
    <x v="15"/>
    <s v="RS DQLab"/>
    <x v="1"/>
    <s v=""/>
    <s v=""/>
    <s v=""/>
    <n v="51753"/>
    <n v="2380638"/>
    <s v=""/>
  </r>
  <r>
    <s v="DQ-02601"/>
    <x v="400"/>
    <x v="1"/>
    <s v="OH0005"/>
    <x v="24"/>
    <x v="3"/>
    <s v="OH0005|"/>
    <n v="10"/>
    <m/>
    <x v="15"/>
    <s v="RS DQLab"/>
    <x v="1"/>
    <s v=""/>
    <s v=""/>
    <s v=""/>
    <n v="109447"/>
    <n v="1094470"/>
    <s v=""/>
  </r>
  <r>
    <s v="DQ-02602"/>
    <x v="400"/>
    <x v="1"/>
    <s v="OH0005"/>
    <x v="24"/>
    <x v="3"/>
    <s v="OH0005|"/>
    <n v="32"/>
    <m/>
    <x v="15"/>
    <s v="RS DQLab"/>
    <x v="1"/>
    <s v=""/>
    <s v=""/>
    <s v=""/>
    <n v="109447"/>
    <n v="3502304"/>
    <s v=""/>
  </r>
  <r>
    <s v="DQ-02603"/>
    <x v="400"/>
    <x v="1"/>
    <s v="OD0009"/>
    <x v="17"/>
    <x v="2"/>
    <s v="OD0009|"/>
    <n v="48"/>
    <m/>
    <x v="15"/>
    <s v="RS DQLab"/>
    <x v="1"/>
    <s v=""/>
    <s v=""/>
    <s v=""/>
    <n v="1619"/>
    <n v="77712"/>
    <s v=""/>
  </r>
  <r>
    <s v="DQ-02604"/>
    <x v="400"/>
    <x v="1"/>
    <s v="OT0001"/>
    <x v="30"/>
    <x v="5"/>
    <s v="OT0001|"/>
    <n v="49"/>
    <m/>
    <x v="15"/>
    <s v="RS DQLab"/>
    <x v="1"/>
    <s v=""/>
    <s v=""/>
    <s v=""/>
    <n v="55935"/>
    <n v="2740815"/>
    <s v=""/>
  </r>
  <r>
    <s v="DQ-02605"/>
    <x v="400"/>
    <x v="1"/>
    <s v="OH0003"/>
    <x v="22"/>
    <x v="3"/>
    <s v="OH0003|"/>
    <n v="51"/>
    <m/>
    <x v="15"/>
    <s v="RS DQLab"/>
    <x v="1"/>
    <s v=""/>
    <s v=""/>
    <s v=""/>
    <n v="5095"/>
    <n v="259845"/>
    <s v=""/>
  </r>
  <r>
    <s v="DQ-02606"/>
    <x v="400"/>
    <x v="1"/>
    <s v="OD0007"/>
    <x v="15"/>
    <x v="2"/>
    <s v="OD0007|"/>
    <n v="30"/>
    <m/>
    <x v="15"/>
    <s v="RS DQLab"/>
    <x v="1"/>
    <s v=""/>
    <s v=""/>
    <s v=""/>
    <n v="16261"/>
    <n v="487830"/>
    <s v=""/>
  </r>
  <r>
    <s v="DQ-02607"/>
    <x v="401"/>
    <x v="1"/>
    <s v="OB0002"/>
    <x v="6"/>
    <x v="1"/>
    <s v="OB0002|"/>
    <n v="82"/>
    <m/>
    <x v="15"/>
    <s v="RS DQLab"/>
    <x v="1"/>
    <s v=""/>
    <s v=""/>
    <s v=""/>
    <n v="2915"/>
    <n v="239030"/>
    <s v=""/>
  </r>
  <r>
    <s v="DQ-02608"/>
    <x v="401"/>
    <x v="1"/>
    <s v="OB0002"/>
    <x v="6"/>
    <x v="1"/>
    <s v="OB0002|"/>
    <n v="45"/>
    <m/>
    <x v="15"/>
    <s v="RS DQLab"/>
    <x v="1"/>
    <s v=""/>
    <s v=""/>
    <s v=""/>
    <n v="2915"/>
    <n v="131175"/>
    <s v=""/>
  </r>
  <r>
    <s v="DQ-02609"/>
    <x v="401"/>
    <x v="1"/>
    <s v="OD0008"/>
    <x v="16"/>
    <x v="2"/>
    <s v="OD0008|"/>
    <n v="18"/>
    <m/>
    <x v="15"/>
    <s v="RS DQLab"/>
    <x v="1"/>
    <s v=""/>
    <s v=""/>
    <s v=""/>
    <n v="51753"/>
    <n v="931554"/>
    <s v=""/>
  </r>
  <r>
    <s v="DQ-02610"/>
    <x v="401"/>
    <x v="1"/>
    <s v="OH0005"/>
    <x v="24"/>
    <x v="3"/>
    <s v="OH0005|"/>
    <n v="18"/>
    <m/>
    <x v="15"/>
    <s v="RS DQLab"/>
    <x v="1"/>
    <s v=""/>
    <s v=""/>
    <s v=""/>
    <n v="109447"/>
    <n v="1970046"/>
    <s v=""/>
  </r>
  <r>
    <s v="DQ-02611"/>
    <x v="401"/>
    <x v="1"/>
    <s v="OH0003"/>
    <x v="22"/>
    <x v="3"/>
    <s v="OH0003|"/>
    <n v="16"/>
    <m/>
    <x v="15"/>
    <s v="RS DQLab"/>
    <x v="1"/>
    <s v=""/>
    <s v=""/>
    <s v=""/>
    <n v="5095"/>
    <n v="81520"/>
    <s v=""/>
  </r>
  <r>
    <s v="DQ-02612"/>
    <x v="401"/>
    <x v="1"/>
    <s v="OA0003"/>
    <x v="1"/>
    <x v="0"/>
    <s v="OA0003|"/>
    <n v="19"/>
    <m/>
    <x v="15"/>
    <s v="RS DQLab"/>
    <x v="1"/>
    <s v=""/>
    <s v=""/>
    <s v=""/>
    <n v="33330"/>
    <n v="633270"/>
    <s v=""/>
  </r>
  <r>
    <s v="DQ-02613"/>
    <x v="401"/>
    <x v="1"/>
    <s v="OA0003"/>
    <x v="1"/>
    <x v="0"/>
    <s v="OA0003|"/>
    <n v="90"/>
    <m/>
    <x v="15"/>
    <s v="RS DQLab"/>
    <x v="1"/>
    <s v=""/>
    <s v=""/>
    <s v=""/>
    <n v="33330"/>
    <n v="2999700"/>
    <s v=""/>
  </r>
  <r>
    <s v="DQ-02614"/>
    <x v="401"/>
    <x v="1"/>
    <s v="OD0006"/>
    <x v="14"/>
    <x v="2"/>
    <s v="OD0006|"/>
    <n v="49"/>
    <m/>
    <x v="15"/>
    <s v="RS DQLab"/>
    <x v="1"/>
    <s v=""/>
    <s v=""/>
    <s v=""/>
    <n v="25275"/>
    <n v="1238475"/>
    <s v=""/>
  </r>
  <r>
    <s v="DQ-02615"/>
    <x v="402"/>
    <x v="1"/>
    <s v="OA0005"/>
    <x v="3"/>
    <x v="0"/>
    <s v="OA0005|"/>
    <n v="18"/>
    <m/>
    <x v="15"/>
    <s v="RS DQLab"/>
    <x v="1"/>
    <s v=""/>
    <s v=""/>
    <s v=""/>
    <n v="17170"/>
    <n v="309060"/>
    <s v=""/>
  </r>
  <r>
    <s v="DQ-02616"/>
    <x v="402"/>
    <x v="1"/>
    <s v="OH0005"/>
    <x v="24"/>
    <x v="3"/>
    <s v="OH0005|"/>
    <n v="28"/>
    <m/>
    <x v="15"/>
    <s v="RS DQLab"/>
    <x v="1"/>
    <s v=""/>
    <s v=""/>
    <s v=""/>
    <n v="109447"/>
    <n v="3064516"/>
    <s v=""/>
  </r>
  <r>
    <s v="DQ-02617"/>
    <x v="402"/>
    <x v="1"/>
    <s v="OH0005"/>
    <x v="24"/>
    <x v="3"/>
    <s v="OH0005|"/>
    <n v="37"/>
    <m/>
    <x v="15"/>
    <s v="RS DQLab"/>
    <x v="1"/>
    <s v=""/>
    <s v=""/>
    <s v=""/>
    <n v="109447"/>
    <n v="4049539"/>
    <s v=""/>
  </r>
  <r>
    <s v="DQ-02618"/>
    <x v="402"/>
    <x v="1"/>
    <s v="OH0005"/>
    <x v="24"/>
    <x v="3"/>
    <s v="OH0005|"/>
    <n v="28"/>
    <m/>
    <x v="15"/>
    <s v="RS DQLab"/>
    <x v="1"/>
    <s v=""/>
    <s v=""/>
    <s v=""/>
    <n v="109447"/>
    <n v="3064516"/>
    <s v=""/>
  </r>
  <r>
    <s v="DQ-02619"/>
    <x v="402"/>
    <x v="1"/>
    <s v="OH0005"/>
    <x v="24"/>
    <x v="3"/>
    <s v="OH0005|"/>
    <n v="33"/>
    <m/>
    <x v="15"/>
    <s v="RS DQLab"/>
    <x v="1"/>
    <s v=""/>
    <s v=""/>
    <s v=""/>
    <n v="109447"/>
    <n v="3611751"/>
    <s v=""/>
  </r>
  <r>
    <s v="DQ-02620"/>
    <x v="402"/>
    <x v="1"/>
    <s v="OH0005"/>
    <x v="24"/>
    <x v="3"/>
    <s v="OH0005|"/>
    <n v="12"/>
    <m/>
    <x v="15"/>
    <s v="RS DQLab"/>
    <x v="1"/>
    <s v=""/>
    <s v=""/>
    <s v=""/>
    <n v="109447"/>
    <n v="1313364"/>
    <s v=""/>
  </r>
  <r>
    <s v="DQ-02621"/>
    <x v="402"/>
    <x v="1"/>
    <s v="OH0005"/>
    <x v="24"/>
    <x v="3"/>
    <s v="OH0005|"/>
    <n v="32"/>
    <m/>
    <x v="15"/>
    <s v="RS DQLab"/>
    <x v="1"/>
    <s v=""/>
    <s v=""/>
    <s v=""/>
    <n v="109447"/>
    <n v="3502304"/>
    <s v=""/>
  </r>
  <r>
    <s v="DQ-02622"/>
    <x v="402"/>
    <x v="1"/>
    <s v="OD0009"/>
    <x v="17"/>
    <x v="2"/>
    <s v="OD0009|"/>
    <n v="19"/>
    <m/>
    <x v="15"/>
    <s v="RS DQLab"/>
    <x v="1"/>
    <s v=""/>
    <s v=""/>
    <s v=""/>
    <n v="1619"/>
    <n v="30761"/>
    <s v=""/>
  </r>
  <r>
    <s v="DQ-02623"/>
    <x v="402"/>
    <x v="1"/>
    <s v="OT0001"/>
    <x v="30"/>
    <x v="5"/>
    <s v="OT0001|"/>
    <n v="21"/>
    <m/>
    <x v="15"/>
    <s v="RS DQLab"/>
    <x v="1"/>
    <s v=""/>
    <s v=""/>
    <s v=""/>
    <n v="55935"/>
    <n v="1174635"/>
    <s v=""/>
  </r>
  <r>
    <s v="DQ-02624"/>
    <x v="402"/>
    <x v="1"/>
    <s v="OT0001"/>
    <x v="30"/>
    <x v="5"/>
    <s v="OT0001|"/>
    <n v="23"/>
    <m/>
    <x v="15"/>
    <s v="RS DQLab"/>
    <x v="1"/>
    <s v=""/>
    <s v=""/>
    <s v=""/>
    <n v="55935"/>
    <n v="1286505"/>
    <s v=""/>
  </r>
  <r>
    <s v="DQ-02625"/>
    <x v="402"/>
    <x v="1"/>
    <s v="OH0003"/>
    <x v="22"/>
    <x v="3"/>
    <s v="OH0003|"/>
    <n v="36"/>
    <m/>
    <x v="15"/>
    <s v="RS DQLab"/>
    <x v="1"/>
    <s v=""/>
    <s v=""/>
    <s v=""/>
    <n v="5095"/>
    <n v="183420"/>
    <s v=""/>
  </r>
  <r>
    <s v="DQ-02626"/>
    <x v="402"/>
    <x v="1"/>
    <s v="OH0003"/>
    <x v="22"/>
    <x v="3"/>
    <s v="OH0003|"/>
    <n v="14"/>
    <m/>
    <x v="15"/>
    <s v="RS DQLab"/>
    <x v="1"/>
    <s v=""/>
    <s v=""/>
    <s v=""/>
    <n v="5095"/>
    <n v="71330"/>
    <s v=""/>
  </r>
  <r>
    <s v="DQ-02627"/>
    <x v="402"/>
    <x v="1"/>
    <s v="OD0001"/>
    <x v="11"/>
    <x v="2"/>
    <s v="OD0001|"/>
    <n v="32"/>
    <m/>
    <x v="15"/>
    <s v="RS DQLab"/>
    <x v="1"/>
    <s v=""/>
    <s v=""/>
    <s v=""/>
    <n v="7620"/>
    <n v="243840"/>
    <s v=""/>
  </r>
  <r>
    <s v="DQ-02628"/>
    <x v="402"/>
    <x v="1"/>
    <s v="OH0001"/>
    <x v="20"/>
    <x v="3"/>
    <s v="OH0001|"/>
    <n v="1499"/>
    <m/>
    <x v="15"/>
    <s v="RS DQLab"/>
    <x v="1"/>
    <s v=""/>
    <s v=""/>
    <s v=""/>
    <n v="100900"/>
    <n v="151249100"/>
    <s v=""/>
  </r>
  <r>
    <s v="DQ-02629"/>
    <x v="402"/>
    <x v="1"/>
    <s v="OA0001"/>
    <x v="0"/>
    <x v="0"/>
    <s v="OA0001|"/>
    <n v="69"/>
    <m/>
    <x v="15"/>
    <s v="RS DQLab"/>
    <x v="1"/>
    <s v=""/>
    <s v=""/>
    <s v=""/>
    <n v="18816"/>
    <n v="1298304"/>
    <s v=""/>
  </r>
  <r>
    <s v="DQ-02630"/>
    <x v="403"/>
    <x v="1"/>
    <s v="OB0002"/>
    <x v="6"/>
    <x v="1"/>
    <s v="OB0002|"/>
    <n v="55"/>
    <m/>
    <x v="15"/>
    <s v="RS DQLab"/>
    <x v="1"/>
    <s v=""/>
    <s v=""/>
    <s v=""/>
    <n v="2915"/>
    <n v="160325"/>
    <s v=""/>
  </r>
  <r>
    <s v="DQ-02631"/>
    <x v="403"/>
    <x v="1"/>
    <s v="OT0001"/>
    <x v="30"/>
    <x v="5"/>
    <s v="OT0001|"/>
    <n v="34"/>
    <m/>
    <x v="15"/>
    <s v="RS DQLab"/>
    <x v="1"/>
    <s v=""/>
    <s v=""/>
    <s v=""/>
    <n v="55935"/>
    <n v="1901790"/>
    <s v=""/>
  </r>
  <r>
    <s v="DQ-02632"/>
    <x v="403"/>
    <x v="1"/>
    <s v="OD0007"/>
    <x v="15"/>
    <x v="2"/>
    <s v="OD0007|"/>
    <n v="2"/>
    <m/>
    <x v="15"/>
    <s v="RS DQLab"/>
    <x v="1"/>
    <s v=""/>
    <s v=""/>
    <s v=""/>
    <n v="16261"/>
    <n v="32522"/>
    <s v=""/>
  </r>
  <r>
    <s v="DQ-02633"/>
    <x v="403"/>
    <x v="1"/>
    <s v="OB0006"/>
    <x v="8"/>
    <x v="1"/>
    <s v="OB0006|"/>
    <n v="10"/>
    <m/>
    <x v="15"/>
    <s v="RS DQLab"/>
    <x v="1"/>
    <s v=""/>
    <s v=""/>
    <s v=""/>
    <n v="73805"/>
    <n v="738050"/>
    <s v=""/>
  </r>
  <r>
    <s v="DQ-02634"/>
    <x v="403"/>
    <x v="1"/>
    <s v="OB0006"/>
    <x v="8"/>
    <x v="1"/>
    <s v="OB0006|"/>
    <n v="22"/>
    <m/>
    <x v="15"/>
    <s v="RS DQLab"/>
    <x v="1"/>
    <s v=""/>
    <s v=""/>
    <s v=""/>
    <n v="73805"/>
    <n v="1623710"/>
    <s v=""/>
  </r>
  <r>
    <s v="DQ-02635"/>
    <x v="403"/>
    <x v="1"/>
    <s v="OA0004"/>
    <x v="2"/>
    <x v="0"/>
    <s v="OA0004|"/>
    <n v="36"/>
    <m/>
    <x v="15"/>
    <s v="RS DQLab"/>
    <x v="1"/>
    <s v=""/>
    <s v=""/>
    <s v=""/>
    <n v="10180"/>
    <n v="366480"/>
    <s v=""/>
  </r>
  <r>
    <s v="DQ-02636"/>
    <x v="403"/>
    <x v="1"/>
    <s v="OD0010"/>
    <x v="18"/>
    <x v="2"/>
    <s v="OD0010|"/>
    <n v="7"/>
    <m/>
    <x v="15"/>
    <s v="RS DQLab"/>
    <x v="1"/>
    <s v=""/>
    <s v=""/>
    <s v=""/>
    <n v="46223"/>
    <n v="323561"/>
    <s v=""/>
  </r>
  <r>
    <s v="DQ-02637"/>
    <x v="404"/>
    <x v="1"/>
    <s v="OD0008"/>
    <x v="16"/>
    <x v="2"/>
    <s v="OD0008|"/>
    <n v="41"/>
    <m/>
    <x v="15"/>
    <s v="RS DQLab"/>
    <x v="1"/>
    <s v=""/>
    <s v=""/>
    <s v=""/>
    <n v="51753"/>
    <n v="2121873"/>
    <s v=""/>
  </r>
  <r>
    <s v="DQ-02638"/>
    <x v="404"/>
    <x v="1"/>
    <s v="OH0005"/>
    <x v="24"/>
    <x v="3"/>
    <s v="OH0005|"/>
    <n v="36"/>
    <m/>
    <x v="15"/>
    <s v="RS DQLab"/>
    <x v="1"/>
    <s v=""/>
    <s v=""/>
    <s v=""/>
    <n v="109447"/>
    <n v="3940092"/>
    <s v=""/>
  </r>
  <r>
    <s v="DQ-02639"/>
    <x v="404"/>
    <x v="1"/>
    <s v="OD0009"/>
    <x v="17"/>
    <x v="2"/>
    <s v="OD0009|"/>
    <n v="12"/>
    <m/>
    <x v="15"/>
    <s v="RS DQLab"/>
    <x v="1"/>
    <s v=""/>
    <s v=""/>
    <s v=""/>
    <n v="1619"/>
    <n v="19428"/>
    <s v=""/>
  </r>
  <r>
    <s v="DQ-02640"/>
    <x v="404"/>
    <x v="1"/>
    <s v="OT0001"/>
    <x v="30"/>
    <x v="5"/>
    <s v="OT0001|"/>
    <n v="49"/>
    <m/>
    <x v="15"/>
    <s v="RS DQLab"/>
    <x v="1"/>
    <s v=""/>
    <s v=""/>
    <s v=""/>
    <n v="55935"/>
    <n v="2740815"/>
    <s v=""/>
  </r>
  <r>
    <s v="DQ-02641"/>
    <x v="404"/>
    <x v="1"/>
    <s v="OD0007"/>
    <x v="15"/>
    <x v="2"/>
    <s v="OD0007|"/>
    <n v="1032"/>
    <m/>
    <x v="15"/>
    <s v="RS DQLab"/>
    <x v="1"/>
    <s v=""/>
    <s v=""/>
    <s v=""/>
    <n v="16261"/>
    <n v="16781352"/>
    <s v=""/>
  </r>
  <r>
    <s v="DQ-02642"/>
    <x v="404"/>
    <x v="1"/>
    <s v="OD0001"/>
    <x v="11"/>
    <x v="2"/>
    <s v="OD0001|"/>
    <n v="21"/>
    <m/>
    <x v="15"/>
    <s v="RS DQLab"/>
    <x v="1"/>
    <s v=""/>
    <s v=""/>
    <s v=""/>
    <n v="7620"/>
    <n v="160020"/>
    <s v=""/>
  </r>
  <r>
    <s v="DQ-02643"/>
    <x v="405"/>
    <x v="1"/>
    <s v="OB0002"/>
    <x v="6"/>
    <x v="1"/>
    <s v="OB0002|"/>
    <n v="52"/>
    <m/>
    <x v="15"/>
    <s v="RS DQLab"/>
    <x v="1"/>
    <s v=""/>
    <s v=""/>
    <s v=""/>
    <n v="2915"/>
    <n v="151580"/>
    <s v=""/>
  </r>
  <r>
    <s v="DQ-02644"/>
    <x v="405"/>
    <x v="1"/>
    <s v="OD0008"/>
    <x v="16"/>
    <x v="2"/>
    <s v="OD0008|"/>
    <n v="35"/>
    <m/>
    <x v="15"/>
    <s v="RS DQLab"/>
    <x v="1"/>
    <s v=""/>
    <s v=""/>
    <s v=""/>
    <n v="51753"/>
    <n v="1811355"/>
    <s v=""/>
  </r>
  <r>
    <s v="DQ-02645"/>
    <x v="405"/>
    <x v="1"/>
    <s v="OD0008"/>
    <x v="16"/>
    <x v="2"/>
    <s v="OD0008|"/>
    <n v="28"/>
    <m/>
    <x v="15"/>
    <s v="RS DQLab"/>
    <x v="1"/>
    <s v=""/>
    <s v=""/>
    <s v=""/>
    <n v="51753"/>
    <n v="1449084"/>
    <s v=""/>
  </r>
  <r>
    <s v="DQ-02646"/>
    <x v="405"/>
    <x v="1"/>
    <s v="OD0008"/>
    <x v="16"/>
    <x v="2"/>
    <s v="OD0008|"/>
    <n v="45"/>
    <m/>
    <x v="15"/>
    <s v="RS DQLab"/>
    <x v="1"/>
    <s v=""/>
    <s v=""/>
    <s v=""/>
    <n v="51753"/>
    <n v="2328885"/>
    <s v=""/>
  </r>
  <r>
    <s v="DQ-02647"/>
    <x v="405"/>
    <x v="1"/>
    <s v="OH0005"/>
    <x v="24"/>
    <x v="3"/>
    <s v="OH0005|"/>
    <n v="16"/>
    <m/>
    <x v="15"/>
    <s v="RS DQLab"/>
    <x v="1"/>
    <s v=""/>
    <s v=""/>
    <s v=""/>
    <n v="109447"/>
    <n v="1751152"/>
    <s v=""/>
  </r>
  <r>
    <s v="DQ-02648"/>
    <x v="405"/>
    <x v="1"/>
    <s v="OD0009"/>
    <x v="17"/>
    <x v="2"/>
    <s v="OD0009|"/>
    <n v="6"/>
    <m/>
    <x v="15"/>
    <s v="RS DQLab"/>
    <x v="1"/>
    <s v=""/>
    <s v=""/>
    <s v=""/>
    <n v="1619"/>
    <n v="9714"/>
    <s v=""/>
  </r>
  <r>
    <s v="DQ-02649"/>
    <x v="405"/>
    <x v="1"/>
    <s v="OA0006"/>
    <x v="4"/>
    <x v="0"/>
    <s v="OA0006|"/>
    <n v="0"/>
    <m/>
    <x v="15"/>
    <s v="RS DQLab"/>
    <x v="1"/>
    <s v=""/>
    <s v=""/>
    <s v=""/>
    <n v="25449"/>
    <n v="0"/>
    <s v=""/>
  </r>
  <r>
    <s v="DQ-02650"/>
    <x v="405"/>
    <x v="1"/>
    <s v="OB0006"/>
    <x v="8"/>
    <x v="1"/>
    <s v="OB0006|"/>
    <n v="8"/>
    <m/>
    <x v="15"/>
    <s v="RS DQLab"/>
    <x v="1"/>
    <s v=""/>
    <s v=""/>
    <s v=""/>
    <n v="73805"/>
    <n v="590440"/>
    <s v=""/>
  </r>
  <r>
    <s v="DQ-02651"/>
    <x v="405"/>
    <x v="1"/>
    <s v="OD0001"/>
    <x v="11"/>
    <x v="2"/>
    <s v="OD0001|"/>
    <n v="8"/>
    <m/>
    <x v="15"/>
    <s v="RS DQLab"/>
    <x v="1"/>
    <s v=""/>
    <s v=""/>
    <s v=""/>
    <n v="7620"/>
    <n v="60960"/>
    <s v=""/>
  </r>
  <r>
    <s v="DQ-02652"/>
    <x v="405"/>
    <x v="1"/>
    <s v="OB0007"/>
    <x v="9"/>
    <x v="1"/>
    <s v="OB0007|"/>
    <n v="1360"/>
    <m/>
    <x v="15"/>
    <s v="RS DQLab"/>
    <x v="1"/>
    <s v=""/>
    <s v=""/>
    <s v=""/>
    <n v="16430"/>
    <n v="22344800"/>
    <s v=""/>
  </r>
  <r>
    <s v="DQ-02653"/>
    <x v="405"/>
    <x v="1"/>
    <s v="OB0004"/>
    <x v="7"/>
    <x v="1"/>
    <s v="OB0004|"/>
    <n v="45"/>
    <m/>
    <x v="15"/>
    <s v="RS DQLab"/>
    <x v="1"/>
    <s v=""/>
    <s v=""/>
    <s v=""/>
    <n v="24179"/>
    <n v="1088055"/>
    <s v=""/>
  </r>
  <r>
    <s v="DQ-02654"/>
    <x v="406"/>
    <x v="1"/>
    <s v="OD0008"/>
    <x v="16"/>
    <x v="2"/>
    <s v="OD0008|"/>
    <n v="2"/>
    <m/>
    <x v="15"/>
    <s v="RS DQLab"/>
    <x v="1"/>
    <s v=""/>
    <s v=""/>
    <s v=""/>
    <n v="51753"/>
    <n v="103506"/>
    <s v=""/>
  </r>
  <r>
    <s v="DQ-02655"/>
    <x v="406"/>
    <x v="1"/>
    <s v="OA0005"/>
    <x v="3"/>
    <x v="0"/>
    <s v="OA0005|"/>
    <n v="40"/>
    <m/>
    <x v="15"/>
    <s v="RS DQLab"/>
    <x v="1"/>
    <s v=""/>
    <s v=""/>
    <s v=""/>
    <n v="17170"/>
    <n v="686800"/>
    <s v=""/>
  </r>
  <r>
    <s v="DQ-02656"/>
    <x v="406"/>
    <x v="1"/>
    <s v="OD0009"/>
    <x v="17"/>
    <x v="2"/>
    <s v="OD0009|"/>
    <n v="52"/>
    <m/>
    <x v="15"/>
    <s v="RS DQLab"/>
    <x v="1"/>
    <s v=""/>
    <s v=""/>
    <s v=""/>
    <n v="1619"/>
    <n v="84188"/>
    <s v=""/>
  </r>
  <r>
    <s v="DQ-02657"/>
    <x v="406"/>
    <x v="1"/>
    <s v="OH0004"/>
    <x v="23"/>
    <x v="3"/>
    <s v="OH0004|"/>
    <n v="89"/>
    <m/>
    <x v="15"/>
    <s v="RS DQLab"/>
    <x v="1"/>
    <s v=""/>
    <s v=""/>
    <s v=""/>
    <n v="7504"/>
    <n v="667856"/>
    <s v=""/>
  </r>
  <r>
    <s v="DQ-02658"/>
    <x v="407"/>
    <x v="1"/>
    <s v="OB0003"/>
    <x v="36"/>
    <x v="1"/>
    <s v="OB0003|"/>
    <n v="15"/>
    <m/>
    <x v="15"/>
    <s v="RS DQLab"/>
    <x v="1"/>
    <s v=""/>
    <s v=""/>
    <s v=""/>
    <n v="76456"/>
    <n v="1146840"/>
    <s v=""/>
  </r>
  <r>
    <s v="DQ-02659"/>
    <x v="407"/>
    <x v="1"/>
    <s v="OD0008"/>
    <x v="16"/>
    <x v="2"/>
    <s v="OD0008|"/>
    <n v="41"/>
    <m/>
    <x v="15"/>
    <s v="RS DQLab"/>
    <x v="1"/>
    <s v=""/>
    <s v=""/>
    <s v=""/>
    <n v="51753"/>
    <n v="2121873"/>
    <s v=""/>
  </r>
  <r>
    <s v="DQ-02660"/>
    <x v="407"/>
    <x v="1"/>
    <s v="OD0008"/>
    <x v="16"/>
    <x v="2"/>
    <s v="OD0008|"/>
    <n v="72"/>
    <m/>
    <x v="15"/>
    <s v="RS DQLab"/>
    <x v="1"/>
    <s v=""/>
    <s v=""/>
    <s v=""/>
    <n v="51753"/>
    <n v="3726216"/>
    <s v=""/>
  </r>
  <r>
    <s v="DQ-02661"/>
    <x v="407"/>
    <x v="1"/>
    <s v="OA0005"/>
    <x v="3"/>
    <x v="0"/>
    <s v="OA0005|"/>
    <n v="72"/>
    <m/>
    <x v="15"/>
    <s v="RS DQLab"/>
    <x v="1"/>
    <s v=""/>
    <s v=""/>
    <s v=""/>
    <n v="17170"/>
    <n v="1236240"/>
    <s v=""/>
  </r>
  <r>
    <s v="DQ-02662"/>
    <x v="407"/>
    <x v="1"/>
    <s v="OT0001"/>
    <x v="30"/>
    <x v="5"/>
    <s v="OT0001|"/>
    <n v="14"/>
    <m/>
    <x v="15"/>
    <s v="RS DQLab"/>
    <x v="1"/>
    <s v=""/>
    <s v=""/>
    <s v=""/>
    <n v="55935"/>
    <n v="783090"/>
    <s v=""/>
  </r>
  <r>
    <s v="DQ-02663"/>
    <x v="407"/>
    <x v="1"/>
    <s v="OH0003"/>
    <x v="22"/>
    <x v="3"/>
    <s v="OH0003|"/>
    <n v="4"/>
    <m/>
    <x v="15"/>
    <s v="RS DQLab"/>
    <x v="1"/>
    <s v=""/>
    <s v=""/>
    <s v=""/>
    <n v="5095"/>
    <n v="20380"/>
    <s v=""/>
  </r>
  <r>
    <s v="DQ-02664"/>
    <x v="407"/>
    <x v="1"/>
    <s v="OH0003"/>
    <x v="22"/>
    <x v="3"/>
    <s v="OH0003|"/>
    <n v="5"/>
    <m/>
    <x v="15"/>
    <s v="RS DQLab"/>
    <x v="1"/>
    <s v=""/>
    <s v=""/>
    <s v=""/>
    <n v="5095"/>
    <n v="25475"/>
    <s v=""/>
  </r>
  <r>
    <s v="DQ-02665"/>
    <x v="407"/>
    <x v="1"/>
    <s v="OK0002"/>
    <x v="28"/>
    <x v="4"/>
    <s v="OK0002|"/>
    <n v="0"/>
    <m/>
    <x v="15"/>
    <s v="RS DQLab"/>
    <x v="1"/>
    <s v=""/>
    <s v=""/>
    <s v=""/>
    <n v="43442"/>
    <n v="0"/>
    <s v=""/>
  </r>
  <r>
    <s v="DQ-02666"/>
    <x v="408"/>
    <x v="1"/>
    <s v="OB0002"/>
    <x v="6"/>
    <x v="1"/>
    <s v="OB0002|"/>
    <n v="48"/>
    <m/>
    <x v="15"/>
    <s v="RS DQLab"/>
    <x v="1"/>
    <s v=""/>
    <s v=""/>
    <s v=""/>
    <n v="2915"/>
    <n v="139920"/>
    <s v=""/>
  </r>
  <r>
    <s v="DQ-02667"/>
    <x v="408"/>
    <x v="1"/>
    <s v="OA0005"/>
    <x v="3"/>
    <x v="0"/>
    <s v="OA0005|"/>
    <n v="27"/>
    <m/>
    <x v="15"/>
    <s v="RS DQLab"/>
    <x v="1"/>
    <s v=""/>
    <s v=""/>
    <s v=""/>
    <n v="17170"/>
    <n v="463590"/>
    <s v=""/>
  </r>
  <r>
    <s v="DQ-02668"/>
    <x v="408"/>
    <x v="1"/>
    <s v="OD0001"/>
    <x v="11"/>
    <x v="2"/>
    <s v="OD0001|"/>
    <n v="6"/>
    <m/>
    <x v="15"/>
    <s v="RS DQLab"/>
    <x v="1"/>
    <s v=""/>
    <s v=""/>
    <s v=""/>
    <n v="7620"/>
    <n v="45720"/>
    <s v=""/>
  </r>
  <r>
    <s v="DQ-02669"/>
    <x v="408"/>
    <x v="1"/>
    <s v="OA0004"/>
    <x v="2"/>
    <x v="0"/>
    <s v="OA0004|"/>
    <n v="10"/>
    <m/>
    <x v="15"/>
    <s v="RS DQLab"/>
    <x v="1"/>
    <s v=""/>
    <s v=""/>
    <s v=""/>
    <n v="10180"/>
    <n v="101800"/>
    <s v=""/>
  </r>
  <r>
    <s v="DQ-02670"/>
    <x v="408"/>
    <x v="1"/>
    <s v="OB0004"/>
    <x v="7"/>
    <x v="1"/>
    <s v="OB0004|"/>
    <n v="8"/>
    <m/>
    <x v="15"/>
    <s v="RS DQLab"/>
    <x v="1"/>
    <s v=""/>
    <s v=""/>
    <s v=""/>
    <n v="24179"/>
    <n v="193432"/>
    <s v=""/>
  </r>
  <r>
    <s v="DQ-02671"/>
    <x v="408"/>
    <x v="1"/>
    <s v="OH0002"/>
    <x v="21"/>
    <x v="3"/>
    <s v="OH0002|"/>
    <n v="40"/>
    <m/>
    <x v="15"/>
    <s v="RS DQLab"/>
    <x v="1"/>
    <s v=""/>
    <s v=""/>
    <s v=""/>
    <n v="103632"/>
    <n v="4145280"/>
    <s v=""/>
  </r>
  <r>
    <s v="DQ-02672"/>
    <x v="409"/>
    <x v="1"/>
    <s v="OA0005"/>
    <x v="3"/>
    <x v="0"/>
    <s v="OA0005|"/>
    <n v="24"/>
    <m/>
    <x v="15"/>
    <s v="RS DQLab"/>
    <x v="1"/>
    <s v=""/>
    <s v=""/>
    <s v=""/>
    <n v="17170"/>
    <n v="412080"/>
    <s v=""/>
  </r>
  <r>
    <s v="DQ-02673"/>
    <x v="409"/>
    <x v="1"/>
    <s v="OD0009"/>
    <x v="17"/>
    <x v="2"/>
    <s v="OD0009|"/>
    <n v="43"/>
    <m/>
    <x v="15"/>
    <s v="RS DQLab"/>
    <x v="1"/>
    <s v=""/>
    <s v=""/>
    <s v=""/>
    <n v="1619"/>
    <n v="69617"/>
    <s v=""/>
  </r>
  <r>
    <s v="DQ-02674"/>
    <x v="409"/>
    <x v="1"/>
    <s v="OT0001"/>
    <x v="30"/>
    <x v="5"/>
    <s v="OT0001|"/>
    <n v="47"/>
    <m/>
    <x v="15"/>
    <s v="RS DQLab"/>
    <x v="1"/>
    <s v=""/>
    <s v=""/>
    <s v=""/>
    <n v="55935"/>
    <n v="2628945"/>
    <s v=""/>
  </r>
  <r>
    <s v="DQ-02675"/>
    <x v="409"/>
    <x v="1"/>
    <s v="OD0001"/>
    <x v="11"/>
    <x v="2"/>
    <s v="OD0001|"/>
    <n v="18"/>
    <m/>
    <x v="15"/>
    <s v="RS DQLab"/>
    <x v="1"/>
    <s v=""/>
    <s v=""/>
    <s v=""/>
    <n v="7620"/>
    <n v="137160"/>
    <s v=""/>
  </r>
  <r>
    <s v="DQ-02676"/>
    <x v="409"/>
    <x v="1"/>
    <s v="OK0002"/>
    <x v="28"/>
    <x v="4"/>
    <s v="OK0002|"/>
    <n v="73"/>
    <m/>
    <x v="15"/>
    <s v="RS DQLab"/>
    <x v="1"/>
    <s v=""/>
    <s v=""/>
    <s v=""/>
    <n v="43442"/>
    <n v="3171266"/>
    <s v=""/>
  </r>
  <r>
    <s v="DQ-02677"/>
    <x v="409"/>
    <x v="1"/>
    <s v="OH0006"/>
    <x v="25"/>
    <x v="3"/>
    <s v="OH0006|"/>
    <n v="33"/>
    <m/>
    <x v="15"/>
    <s v="RS DQLab"/>
    <x v="1"/>
    <s v=""/>
    <s v=""/>
    <s v=""/>
    <n v="146871"/>
    <n v="4846743"/>
    <s v=""/>
  </r>
  <r>
    <s v="DQ-02678"/>
    <x v="409"/>
    <x v="1"/>
    <s v="OH0002"/>
    <x v="21"/>
    <x v="3"/>
    <s v="OH0002|"/>
    <n v="18"/>
    <m/>
    <x v="15"/>
    <s v="RS DQLab"/>
    <x v="1"/>
    <s v=""/>
    <s v=""/>
    <s v=""/>
    <n v="103632"/>
    <n v="1865376"/>
    <s v=""/>
  </r>
  <r>
    <s v="DQ-02679"/>
    <x v="410"/>
    <x v="1"/>
    <s v="OB0002"/>
    <x v="6"/>
    <x v="1"/>
    <s v="OB0002|"/>
    <n v="27"/>
    <m/>
    <x v="15"/>
    <s v="RS DQLab"/>
    <x v="1"/>
    <s v=""/>
    <s v=""/>
    <s v=""/>
    <n v="2915"/>
    <n v="78705"/>
    <s v=""/>
  </r>
  <r>
    <s v="DQ-02680"/>
    <x v="410"/>
    <x v="1"/>
    <s v="OA0006"/>
    <x v="4"/>
    <x v="0"/>
    <s v="OA0006|"/>
    <n v="49"/>
    <m/>
    <x v="15"/>
    <s v="RS DQLab"/>
    <x v="1"/>
    <s v=""/>
    <s v=""/>
    <s v=""/>
    <n v="25449"/>
    <n v="1247001"/>
    <s v=""/>
  </r>
  <r>
    <s v="DQ-02681"/>
    <x v="411"/>
    <x v="1"/>
    <s v="OB0002"/>
    <x v="6"/>
    <x v="1"/>
    <s v="OB0002|"/>
    <n v="38"/>
    <m/>
    <x v="15"/>
    <s v="RS DQLab"/>
    <x v="1"/>
    <s v=""/>
    <s v=""/>
    <s v=""/>
    <n v="2915"/>
    <n v="110770"/>
    <s v=""/>
  </r>
  <r>
    <s v="DQ-02682"/>
    <x v="411"/>
    <x v="1"/>
    <s v="OD0008"/>
    <x v="16"/>
    <x v="2"/>
    <s v="OD0008|"/>
    <n v="70"/>
    <m/>
    <x v="15"/>
    <s v="RS DQLab"/>
    <x v="1"/>
    <s v=""/>
    <s v=""/>
    <s v=""/>
    <n v="51753"/>
    <n v="3622710"/>
    <s v=""/>
  </r>
  <r>
    <s v="DQ-02683"/>
    <x v="411"/>
    <x v="1"/>
    <s v="OD0011"/>
    <x v="19"/>
    <x v="2"/>
    <s v="OD0011|"/>
    <n v="3"/>
    <m/>
    <x v="15"/>
    <s v="RS DQLab"/>
    <x v="1"/>
    <s v=""/>
    <s v=""/>
    <s v=""/>
    <n v="2586"/>
    <n v="7758"/>
    <s v=""/>
  </r>
  <r>
    <s v="DQ-02684"/>
    <x v="411"/>
    <x v="1"/>
    <s v="OA0003"/>
    <x v="1"/>
    <x v="0"/>
    <s v="OA0003|"/>
    <n v="30"/>
    <m/>
    <x v="15"/>
    <s v="RS DQLab"/>
    <x v="1"/>
    <s v=""/>
    <s v=""/>
    <s v=""/>
    <n v="33330"/>
    <n v="999900"/>
    <s v=""/>
  </r>
  <r>
    <s v="DQ-02685"/>
    <x v="412"/>
    <x v="1"/>
    <s v="OB0002"/>
    <x v="6"/>
    <x v="1"/>
    <s v="OB0002|"/>
    <n v="67"/>
    <m/>
    <x v="15"/>
    <s v="RS DQLab"/>
    <x v="1"/>
    <s v=""/>
    <s v=""/>
    <s v=""/>
    <n v="2915"/>
    <n v="195305"/>
    <s v=""/>
  </r>
  <r>
    <s v="DQ-02686"/>
    <x v="412"/>
    <x v="1"/>
    <s v="OH0005"/>
    <x v="24"/>
    <x v="3"/>
    <s v="OH0005|"/>
    <n v="4"/>
    <m/>
    <x v="15"/>
    <s v="RS DQLab"/>
    <x v="1"/>
    <s v=""/>
    <s v=""/>
    <s v=""/>
    <n v="109447"/>
    <n v="437788"/>
    <s v=""/>
  </r>
  <r>
    <s v="DQ-02687"/>
    <x v="412"/>
    <x v="1"/>
    <s v="OD0009"/>
    <x v="17"/>
    <x v="2"/>
    <s v="OD0009|"/>
    <n v="6"/>
    <m/>
    <x v="15"/>
    <s v="RS DQLab"/>
    <x v="1"/>
    <s v=""/>
    <s v=""/>
    <s v=""/>
    <n v="1619"/>
    <n v="9714"/>
    <s v=""/>
  </r>
  <r>
    <s v="DQ-02688"/>
    <x v="412"/>
    <x v="1"/>
    <s v="OT0001"/>
    <x v="30"/>
    <x v="5"/>
    <s v="OT0001|"/>
    <n v="44"/>
    <m/>
    <x v="15"/>
    <s v="RS DQLab"/>
    <x v="1"/>
    <s v=""/>
    <s v=""/>
    <s v=""/>
    <n v="55935"/>
    <n v="2461140"/>
    <s v=""/>
  </r>
  <r>
    <s v="DQ-02689"/>
    <x v="412"/>
    <x v="1"/>
    <s v="OB0007"/>
    <x v="9"/>
    <x v="1"/>
    <s v="OB0007|"/>
    <n v="148"/>
    <m/>
    <x v="15"/>
    <s v="RS DQLab"/>
    <x v="1"/>
    <s v=""/>
    <s v=""/>
    <s v=""/>
    <n v="16430"/>
    <n v="2431640"/>
    <s v=""/>
  </r>
  <r>
    <s v="DQ-02690"/>
    <x v="412"/>
    <x v="1"/>
    <s v="OD0005"/>
    <x v="13"/>
    <x v="2"/>
    <s v="OD0005|"/>
    <n v="76"/>
    <m/>
    <x v="15"/>
    <s v="RS DQLab"/>
    <x v="1"/>
    <s v=""/>
    <s v=""/>
    <s v=""/>
    <n v="25450"/>
    <n v="1934200"/>
    <s v=""/>
  </r>
  <r>
    <s v="DQ-02691"/>
    <x v="413"/>
    <x v="1"/>
    <s v="OD0007"/>
    <x v="15"/>
    <x v="2"/>
    <s v="OD0007|"/>
    <n v="123"/>
    <m/>
    <x v="15"/>
    <s v="RS DQLab"/>
    <x v="1"/>
    <s v=""/>
    <s v=""/>
    <s v=""/>
    <n v="16261"/>
    <n v="2000103"/>
    <s v=""/>
  </r>
  <r>
    <s v="DQ-02692"/>
    <x v="413"/>
    <x v="1"/>
    <s v="OD0001"/>
    <x v="11"/>
    <x v="2"/>
    <s v="OD0001|"/>
    <n v="10"/>
    <m/>
    <x v="15"/>
    <s v="RS DQLab"/>
    <x v="1"/>
    <s v=""/>
    <s v=""/>
    <s v=""/>
    <n v="7620"/>
    <n v="76200"/>
    <s v=""/>
  </r>
  <r>
    <s v="DQ-02693"/>
    <x v="413"/>
    <x v="1"/>
    <s v="OA0004"/>
    <x v="2"/>
    <x v="0"/>
    <s v="OA0004|"/>
    <n v="3"/>
    <m/>
    <x v="15"/>
    <s v="RS DQLab"/>
    <x v="1"/>
    <s v=""/>
    <s v=""/>
    <s v=""/>
    <n v="10180"/>
    <n v="30540"/>
    <s v=""/>
  </r>
  <r>
    <s v="DQ-02694"/>
    <x v="413"/>
    <x v="1"/>
    <s v="OA0003"/>
    <x v="1"/>
    <x v="0"/>
    <s v="OA0003|"/>
    <n v="19"/>
    <m/>
    <x v="15"/>
    <s v="RS DQLab"/>
    <x v="1"/>
    <s v=""/>
    <s v=""/>
    <s v=""/>
    <n v="33330"/>
    <n v="633270"/>
    <s v=""/>
  </r>
  <r>
    <s v="DQ-02695"/>
    <x v="413"/>
    <x v="1"/>
    <s v="OA0003"/>
    <x v="1"/>
    <x v="0"/>
    <s v="OA0003|"/>
    <n v="115"/>
    <m/>
    <x v="15"/>
    <s v="RS DQLab"/>
    <x v="1"/>
    <s v=""/>
    <s v=""/>
    <s v=""/>
    <n v="33330"/>
    <n v="3832950"/>
    <s v=""/>
  </r>
  <r>
    <s v="DQ-02696"/>
    <x v="413"/>
    <x v="1"/>
    <s v="OA0003"/>
    <x v="1"/>
    <x v="0"/>
    <s v="OA0003|"/>
    <n v="46"/>
    <m/>
    <x v="15"/>
    <s v="RS DQLab"/>
    <x v="1"/>
    <s v=""/>
    <s v=""/>
    <s v=""/>
    <n v="33330"/>
    <n v="1533180"/>
    <s v=""/>
  </r>
  <r>
    <s v="DQ-02697"/>
    <x v="413"/>
    <x v="1"/>
    <s v="OD0006"/>
    <x v="14"/>
    <x v="2"/>
    <s v="OD0006|"/>
    <n v="5"/>
    <m/>
    <x v="15"/>
    <s v="RS DQLab"/>
    <x v="1"/>
    <s v=""/>
    <s v=""/>
    <s v=""/>
    <n v="25275"/>
    <n v="126375"/>
    <s v=""/>
  </r>
  <r>
    <s v="DQ-02698"/>
    <x v="414"/>
    <x v="1"/>
    <s v="OA0005"/>
    <x v="3"/>
    <x v="0"/>
    <s v="OA0005|"/>
    <n v="49"/>
    <m/>
    <x v="15"/>
    <s v="RS DQLab"/>
    <x v="1"/>
    <s v=""/>
    <s v=""/>
    <s v=""/>
    <n v="17170"/>
    <n v="841330"/>
    <s v=""/>
  </r>
  <r>
    <s v="DQ-02699"/>
    <x v="414"/>
    <x v="1"/>
    <s v="OD0009"/>
    <x v="17"/>
    <x v="2"/>
    <s v="OD0009|"/>
    <n v="25"/>
    <m/>
    <x v="15"/>
    <s v="RS DQLab"/>
    <x v="1"/>
    <s v=""/>
    <s v=""/>
    <s v=""/>
    <n v="1619"/>
    <n v="40475"/>
    <s v=""/>
  </r>
  <r>
    <s v="DQ-02700"/>
    <x v="414"/>
    <x v="1"/>
    <s v="OT0001"/>
    <x v="30"/>
    <x v="5"/>
    <s v="OT0001|"/>
    <n v="32"/>
    <m/>
    <x v="15"/>
    <s v="RS DQLab"/>
    <x v="1"/>
    <s v=""/>
    <s v=""/>
    <s v=""/>
    <n v="55935"/>
    <n v="1789920"/>
    <s v=""/>
  </r>
  <r>
    <s v="DQ-02701"/>
    <x v="415"/>
    <x v="1"/>
    <s v="OB0002"/>
    <x v="6"/>
    <x v="1"/>
    <s v="OB0002|"/>
    <n v="24"/>
    <m/>
    <x v="15"/>
    <s v="RS DQLab"/>
    <x v="1"/>
    <s v=""/>
    <s v=""/>
    <s v=""/>
    <n v="2915"/>
    <n v="69960"/>
    <s v=""/>
  </r>
  <r>
    <s v="DQ-02702"/>
    <x v="415"/>
    <x v="1"/>
    <s v="OB0002"/>
    <x v="6"/>
    <x v="1"/>
    <s v="OB0002|"/>
    <n v="29"/>
    <m/>
    <x v="15"/>
    <s v="RS DQLab"/>
    <x v="1"/>
    <s v=""/>
    <s v=""/>
    <s v=""/>
    <n v="2915"/>
    <n v="84535"/>
    <s v=""/>
  </r>
  <r>
    <s v="DQ-02703"/>
    <x v="415"/>
    <x v="1"/>
    <s v="OD0008"/>
    <x v="16"/>
    <x v="2"/>
    <s v="OD0008|"/>
    <n v="28"/>
    <m/>
    <x v="15"/>
    <s v="RS DQLab"/>
    <x v="1"/>
    <s v=""/>
    <s v=""/>
    <s v=""/>
    <n v="51753"/>
    <n v="1449084"/>
    <s v=""/>
  </r>
  <r>
    <s v="DQ-02704"/>
    <x v="415"/>
    <x v="1"/>
    <s v="OH0005"/>
    <x v="24"/>
    <x v="3"/>
    <s v="OH0005|"/>
    <n v="40"/>
    <m/>
    <x v="15"/>
    <s v="RS DQLab"/>
    <x v="1"/>
    <s v=""/>
    <s v=""/>
    <s v=""/>
    <n v="109447"/>
    <n v="4377880"/>
    <s v=""/>
  </r>
  <r>
    <s v="DQ-02705"/>
    <x v="415"/>
    <x v="1"/>
    <s v="OD0009"/>
    <x v="17"/>
    <x v="2"/>
    <s v="OD0009|"/>
    <n v="11"/>
    <m/>
    <x v="15"/>
    <s v="RS DQLab"/>
    <x v="1"/>
    <s v=""/>
    <s v=""/>
    <s v=""/>
    <n v="1619"/>
    <n v="17809"/>
    <s v=""/>
  </r>
  <r>
    <s v="DQ-02706"/>
    <x v="415"/>
    <x v="1"/>
    <s v="OA0003"/>
    <x v="1"/>
    <x v="0"/>
    <s v="OA0003|"/>
    <n v="16"/>
    <m/>
    <x v="15"/>
    <s v="RS DQLab"/>
    <x v="1"/>
    <s v=""/>
    <s v=""/>
    <s v=""/>
    <n v="33330"/>
    <n v="533280"/>
    <s v=""/>
  </r>
  <r>
    <s v="DQ-02707"/>
    <x v="415"/>
    <x v="1"/>
    <s v="OA0003"/>
    <x v="1"/>
    <x v="0"/>
    <s v="OA0003|"/>
    <n v="210"/>
    <m/>
    <x v="15"/>
    <s v="RS DQLab"/>
    <x v="1"/>
    <s v=""/>
    <s v=""/>
    <s v=""/>
    <n v="33330"/>
    <n v="6999300"/>
    <s v=""/>
  </r>
  <r>
    <s v="DQ-02708"/>
    <x v="415"/>
    <x v="1"/>
    <s v="OB0001"/>
    <x v="5"/>
    <x v="1"/>
    <s v="OB0001|"/>
    <n v="59"/>
    <m/>
    <x v="15"/>
    <s v="RS DQLab"/>
    <x v="1"/>
    <s v=""/>
    <s v=""/>
    <s v=""/>
    <n v="2338"/>
    <n v="137942"/>
    <s v=""/>
  </r>
  <r>
    <s v="DQ-02709"/>
    <x v="416"/>
    <x v="1"/>
    <s v="OT0002"/>
    <x v="32"/>
    <x v="5"/>
    <s v="OT0002|"/>
    <n v="13"/>
    <m/>
    <x v="15"/>
    <s v="RS DQLab"/>
    <x v="1"/>
    <s v=""/>
    <s v=""/>
    <s v=""/>
    <n v="16677"/>
    <n v="216801"/>
    <s v=""/>
  </r>
  <r>
    <s v="DQ-02710"/>
    <x v="416"/>
    <x v="1"/>
    <s v="OB0002"/>
    <x v="6"/>
    <x v="1"/>
    <s v="OB0002|"/>
    <n v="72"/>
    <m/>
    <x v="15"/>
    <s v="RS DQLab"/>
    <x v="1"/>
    <s v=""/>
    <s v=""/>
    <s v=""/>
    <n v="2915"/>
    <n v="209880"/>
    <s v=""/>
  </r>
  <r>
    <s v="DQ-02711"/>
    <x v="416"/>
    <x v="1"/>
    <s v="OT0001"/>
    <x v="30"/>
    <x v="5"/>
    <s v="OT0001|"/>
    <n v="20"/>
    <m/>
    <x v="15"/>
    <s v="RS DQLab"/>
    <x v="1"/>
    <s v=""/>
    <s v=""/>
    <s v=""/>
    <n v="55935"/>
    <n v="1118700"/>
    <s v=""/>
  </r>
  <r>
    <s v="DQ-02712"/>
    <x v="416"/>
    <x v="1"/>
    <s v="OD0001"/>
    <x v="11"/>
    <x v="2"/>
    <s v="OD0001|"/>
    <n v="8"/>
    <m/>
    <x v="15"/>
    <s v="RS DQLab"/>
    <x v="1"/>
    <s v=""/>
    <s v=""/>
    <s v=""/>
    <n v="7620"/>
    <n v="60960"/>
    <s v=""/>
  </r>
  <r>
    <s v="DQ-02713"/>
    <x v="416"/>
    <x v="1"/>
    <s v="OK0002"/>
    <x v="28"/>
    <x v="4"/>
    <s v="OK0002|"/>
    <n v="47"/>
    <m/>
    <x v="15"/>
    <s v="RS DQLab"/>
    <x v="1"/>
    <s v=""/>
    <s v=""/>
    <s v=""/>
    <n v="43442"/>
    <n v="2041774"/>
    <s v=""/>
  </r>
  <r>
    <s v="DQ-02714"/>
    <x v="416"/>
    <x v="1"/>
    <s v="OK0002"/>
    <x v="28"/>
    <x v="4"/>
    <s v="OK0002|"/>
    <n v="3"/>
    <m/>
    <x v="15"/>
    <s v="RS DQLab"/>
    <x v="1"/>
    <s v=""/>
    <s v=""/>
    <s v=""/>
    <n v="43442"/>
    <n v="130326"/>
    <s v=""/>
  </r>
  <r>
    <s v="DQ-02715"/>
    <x v="416"/>
    <x v="1"/>
    <s v="OB0007"/>
    <x v="9"/>
    <x v="1"/>
    <s v="OB0007|"/>
    <n v="96"/>
    <m/>
    <x v="15"/>
    <s v="RS DQLab"/>
    <x v="1"/>
    <s v=""/>
    <s v=""/>
    <s v=""/>
    <n v="16430"/>
    <n v="1577280"/>
    <s v=""/>
  </r>
  <r>
    <s v="DQ-02716"/>
    <x v="416"/>
    <x v="1"/>
    <s v="OD0005"/>
    <x v="13"/>
    <x v="2"/>
    <s v="OD0005|"/>
    <n v="8"/>
    <m/>
    <x v="15"/>
    <s v="RS DQLab"/>
    <x v="1"/>
    <s v=""/>
    <s v=""/>
    <s v=""/>
    <n v="25450"/>
    <n v="203600"/>
    <s v=""/>
  </r>
  <r>
    <s v="DQ-02717"/>
    <x v="417"/>
    <x v="1"/>
    <s v="OA0005"/>
    <x v="3"/>
    <x v="0"/>
    <s v="OA0005|"/>
    <n v="34"/>
    <m/>
    <x v="15"/>
    <s v="RS DQLab"/>
    <x v="1"/>
    <s v=""/>
    <s v=""/>
    <s v=""/>
    <n v="17170"/>
    <n v="583780"/>
    <s v=""/>
  </r>
  <r>
    <s v="DQ-02718"/>
    <x v="417"/>
    <x v="1"/>
    <s v="OD0009"/>
    <x v="17"/>
    <x v="2"/>
    <s v="OD0009|"/>
    <n v="22"/>
    <m/>
    <x v="15"/>
    <s v="RS DQLab"/>
    <x v="1"/>
    <s v=""/>
    <s v=""/>
    <s v=""/>
    <n v="1619"/>
    <n v="35618"/>
    <s v=""/>
  </r>
  <r>
    <s v="DQ-02719"/>
    <x v="417"/>
    <x v="1"/>
    <s v="OD0009"/>
    <x v="17"/>
    <x v="2"/>
    <s v="OD0009|"/>
    <n v="44"/>
    <m/>
    <x v="15"/>
    <s v="RS DQLab"/>
    <x v="1"/>
    <s v=""/>
    <s v=""/>
    <s v=""/>
    <n v="1619"/>
    <n v="71236"/>
    <s v=""/>
  </r>
  <r>
    <s v="DQ-02720"/>
    <x v="417"/>
    <x v="1"/>
    <s v="OT0001"/>
    <x v="30"/>
    <x v="5"/>
    <s v="OT0001|"/>
    <n v="44"/>
    <m/>
    <x v="15"/>
    <s v="RS DQLab"/>
    <x v="1"/>
    <s v=""/>
    <s v=""/>
    <s v=""/>
    <n v="55935"/>
    <n v="2461140"/>
    <s v=""/>
  </r>
  <r>
    <s v="DQ-02721"/>
    <x v="417"/>
    <x v="1"/>
    <s v="OD0011"/>
    <x v="19"/>
    <x v="2"/>
    <s v="OD0011|"/>
    <n v="31"/>
    <m/>
    <x v="15"/>
    <s v="RS DQLab"/>
    <x v="1"/>
    <s v=""/>
    <s v=""/>
    <s v=""/>
    <n v="2586"/>
    <n v="80166"/>
    <s v=""/>
  </r>
  <r>
    <s v="DQ-02722"/>
    <x v="418"/>
    <x v="1"/>
    <s v="OD0008"/>
    <x v="16"/>
    <x v="2"/>
    <s v="OD0008|"/>
    <n v="63"/>
    <m/>
    <x v="15"/>
    <s v="RS DQLab"/>
    <x v="1"/>
    <s v=""/>
    <s v=""/>
    <s v=""/>
    <n v="51753"/>
    <n v="3260439"/>
    <s v=""/>
  </r>
  <r>
    <s v="DQ-02723"/>
    <x v="418"/>
    <x v="1"/>
    <s v="OD0009"/>
    <x v="17"/>
    <x v="2"/>
    <s v="OD0009|"/>
    <n v="23"/>
    <m/>
    <x v="15"/>
    <s v="RS DQLab"/>
    <x v="1"/>
    <s v=""/>
    <s v=""/>
    <s v=""/>
    <n v="1619"/>
    <n v="37237"/>
    <s v=""/>
  </r>
  <r>
    <s v="DQ-02724"/>
    <x v="418"/>
    <x v="1"/>
    <s v="OD0009"/>
    <x v="17"/>
    <x v="2"/>
    <s v="OD0009|"/>
    <n v="34"/>
    <m/>
    <x v="15"/>
    <s v="RS DQLab"/>
    <x v="1"/>
    <s v=""/>
    <s v=""/>
    <s v=""/>
    <n v="1619"/>
    <n v="55046"/>
    <s v=""/>
  </r>
  <r>
    <s v="DQ-02725"/>
    <x v="418"/>
    <x v="1"/>
    <s v="OD0011"/>
    <x v="19"/>
    <x v="2"/>
    <s v="OD0011|"/>
    <n v="1"/>
    <m/>
    <x v="15"/>
    <s v="RS DQLab"/>
    <x v="1"/>
    <s v=""/>
    <s v=""/>
    <s v=""/>
    <n v="2586"/>
    <n v="2586"/>
    <s v=""/>
  </r>
  <r>
    <s v="DQ-02726"/>
    <x v="418"/>
    <x v="1"/>
    <s v="OH0001"/>
    <x v="20"/>
    <x v="3"/>
    <s v="OH0001|"/>
    <n v="15"/>
    <m/>
    <x v="15"/>
    <s v="RS DQLab"/>
    <x v="1"/>
    <s v=""/>
    <s v=""/>
    <s v=""/>
    <n v="100900"/>
    <n v="1513500"/>
    <s v=""/>
  </r>
  <r>
    <s v="DQ-02727"/>
    <x v="419"/>
    <x v="1"/>
    <s v="OB0002"/>
    <x v="6"/>
    <x v="1"/>
    <s v="OB0002|"/>
    <n v="40"/>
    <m/>
    <x v="15"/>
    <s v="RS DQLab"/>
    <x v="1"/>
    <s v=""/>
    <s v=""/>
    <s v=""/>
    <n v="2915"/>
    <n v="116600"/>
    <s v=""/>
  </r>
  <r>
    <s v="DQ-02728"/>
    <x v="419"/>
    <x v="1"/>
    <s v="OB0002"/>
    <x v="6"/>
    <x v="1"/>
    <s v="OB0002|"/>
    <n v="91"/>
    <m/>
    <x v="15"/>
    <s v="RS DQLab"/>
    <x v="1"/>
    <s v=""/>
    <s v=""/>
    <s v=""/>
    <n v="2915"/>
    <n v="265265"/>
    <s v=""/>
  </r>
  <r>
    <s v="DQ-02729"/>
    <x v="419"/>
    <x v="1"/>
    <s v="OH0003"/>
    <x v="22"/>
    <x v="3"/>
    <s v="OH0003|"/>
    <n v="52"/>
    <m/>
    <x v="15"/>
    <s v="RS DQLab"/>
    <x v="1"/>
    <s v=""/>
    <s v=""/>
    <s v=""/>
    <n v="5095"/>
    <n v="264940"/>
    <s v=""/>
  </r>
  <r>
    <s v="DQ-02730"/>
    <x v="419"/>
    <x v="1"/>
    <s v="OA0006"/>
    <x v="4"/>
    <x v="0"/>
    <s v="OA0006|"/>
    <n v="29"/>
    <m/>
    <x v="15"/>
    <s v="RS DQLab"/>
    <x v="1"/>
    <s v=""/>
    <s v=""/>
    <s v=""/>
    <n v="25449"/>
    <n v="738021"/>
    <s v=""/>
  </r>
  <r>
    <s v="DQ-02731"/>
    <x v="419"/>
    <x v="1"/>
    <s v="OD0011"/>
    <x v="19"/>
    <x v="2"/>
    <s v="OD0011|"/>
    <n v="74"/>
    <m/>
    <x v="15"/>
    <s v="RS DQLab"/>
    <x v="1"/>
    <s v=""/>
    <s v=""/>
    <s v=""/>
    <n v="2586"/>
    <n v="191364"/>
    <s v=""/>
  </r>
  <r>
    <s v="DQ-02732"/>
    <x v="419"/>
    <x v="1"/>
    <s v="OB0004"/>
    <x v="7"/>
    <x v="1"/>
    <s v="OB0004|"/>
    <n v="136"/>
    <m/>
    <x v="15"/>
    <s v="RS DQLab"/>
    <x v="1"/>
    <s v=""/>
    <s v=""/>
    <s v=""/>
    <n v="24179"/>
    <n v="3288344"/>
    <s v=""/>
  </r>
  <r>
    <s v="DQ-02733"/>
    <x v="420"/>
    <x v="1"/>
    <s v="OD0008"/>
    <x v="16"/>
    <x v="2"/>
    <s v="OD0008|"/>
    <n v="42"/>
    <m/>
    <x v="15"/>
    <s v="RS DQLab"/>
    <x v="1"/>
    <s v=""/>
    <s v=""/>
    <s v=""/>
    <n v="51753"/>
    <n v="2173626"/>
    <s v=""/>
  </r>
  <r>
    <s v="DQ-02734"/>
    <x v="420"/>
    <x v="1"/>
    <s v="OA0005"/>
    <x v="3"/>
    <x v="0"/>
    <s v="OA0005|"/>
    <n v="47"/>
    <m/>
    <x v="15"/>
    <s v="RS DQLab"/>
    <x v="1"/>
    <s v=""/>
    <s v=""/>
    <s v=""/>
    <n v="17170"/>
    <n v="806990"/>
    <s v=""/>
  </r>
  <r>
    <s v="DQ-02735"/>
    <x v="420"/>
    <x v="1"/>
    <s v="OA0006"/>
    <x v="4"/>
    <x v="0"/>
    <s v="OA0006|"/>
    <n v="1"/>
    <m/>
    <x v="15"/>
    <s v="RS DQLab"/>
    <x v="1"/>
    <s v=""/>
    <s v=""/>
    <s v=""/>
    <n v="25449"/>
    <n v="25449"/>
    <s v=""/>
  </r>
  <r>
    <s v="DQ-02736"/>
    <x v="420"/>
    <x v="1"/>
    <s v="OA0004"/>
    <x v="2"/>
    <x v="0"/>
    <s v="OA0004|"/>
    <n v="5"/>
    <m/>
    <x v="15"/>
    <s v="RS DQLab"/>
    <x v="1"/>
    <s v=""/>
    <s v=""/>
    <s v=""/>
    <n v="10180"/>
    <n v="50900"/>
    <s v=""/>
  </r>
  <r>
    <s v="DQ-02737"/>
    <x v="421"/>
    <x v="1"/>
    <s v="OA0005"/>
    <x v="3"/>
    <x v="0"/>
    <s v="OA0005|"/>
    <n v="12"/>
    <m/>
    <x v="15"/>
    <s v="RS DQLab"/>
    <x v="1"/>
    <s v=""/>
    <s v=""/>
    <s v=""/>
    <n v="17170"/>
    <n v="206040"/>
    <s v=""/>
  </r>
  <r>
    <s v="DQ-02738"/>
    <x v="421"/>
    <x v="1"/>
    <s v="OD0009"/>
    <x v="17"/>
    <x v="2"/>
    <s v="OD0009|"/>
    <n v="8"/>
    <m/>
    <x v="15"/>
    <s v="RS DQLab"/>
    <x v="1"/>
    <s v=""/>
    <s v=""/>
    <s v=""/>
    <n v="1619"/>
    <n v="12952"/>
    <s v=""/>
  </r>
  <r>
    <s v="DQ-02739"/>
    <x v="421"/>
    <x v="1"/>
    <s v="OA0006"/>
    <x v="4"/>
    <x v="0"/>
    <s v="OA0006|"/>
    <n v="65"/>
    <m/>
    <x v="15"/>
    <s v="RS DQLab"/>
    <x v="1"/>
    <s v=""/>
    <s v=""/>
    <s v=""/>
    <n v="25449"/>
    <n v="1654185"/>
    <s v=""/>
  </r>
  <r>
    <s v="DQ-02740"/>
    <x v="421"/>
    <x v="1"/>
    <s v="OB0006"/>
    <x v="8"/>
    <x v="1"/>
    <s v="OB0006|"/>
    <n v="18"/>
    <m/>
    <x v="15"/>
    <s v="RS DQLab"/>
    <x v="1"/>
    <s v=""/>
    <s v=""/>
    <s v=""/>
    <n v="73805"/>
    <n v="1328490"/>
    <s v=""/>
  </r>
  <r>
    <s v="DQ-02741"/>
    <x v="421"/>
    <x v="1"/>
    <s v="OK0002"/>
    <x v="28"/>
    <x v="4"/>
    <s v="OK0002|"/>
    <n v="11"/>
    <m/>
    <x v="15"/>
    <s v="RS DQLab"/>
    <x v="1"/>
    <s v=""/>
    <s v=""/>
    <s v=""/>
    <n v="43442"/>
    <n v="477862"/>
    <s v=""/>
  </r>
  <r>
    <s v="DQ-02742"/>
    <x v="421"/>
    <x v="1"/>
    <s v="OA0001"/>
    <x v="0"/>
    <x v="0"/>
    <s v="OA0001|"/>
    <n v="30"/>
    <m/>
    <x v="15"/>
    <s v="RS DQLab"/>
    <x v="1"/>
    <s v=""/>
    <s v=""/>
    <s v=""/>
    <n v="18816"/>
    <n v="564480"/>
    <s v=""/>
  </r>
  <r>
    <s v="DQ-02743"/>
    <x v="422"/>
    <x v="1"/>
    <s v="OD0008"/>
    <x v="16"/>
    <x v="2"/>
    <s v="OD0008|"/>
    <n v="55"/>
    <m/>
    <x v="15"/>
    <s v="RS DQLab"/>
    <x v="1"/>
    <s v=""/>
    <s v=""/>
    <s v=""/>
    <n v="51753"/>
    <n v="2846415"/>
    <s v=""/>
  </r>
  <r>
    <s v="DQ-02744"/>
    <x v="422"/>
    <x v="1"/>
    <s v="OD0008"/>
    <x v="16"/>
    <x v="2"/>
    <s v="OD0008|"/>
    <n v="54"/>
    <m/>
    <x v="15"/>
    <s v="RS DQLab"/>
    <x v="1"/>
    <s v=""/>
    <s v=""/>
    <s v=""/>
    <n v="51753"/>
    <n v="2794662"/>
    <s v=""/>
  </r>
  <r>
    <s v="DQ-02745"/>
    <x v="422"/>
    <x v="1"/>
    <s v="OA0005"/>
    <x v="3"/>
    <x v="0"/>
    <s v="OA0005|"/>
    <n v="65"/>
    <m/>
    <x v="15"/>
    <s v="RS DQLab"/>
    <x v="1"/>
    <s v=""/>
    <s v=""/>
    <s v=""/>
    <n v="17170"/>
    <n v="1116050"/>
    <s v=""/>
  </r>
  <r>
    <s v="DQ-02746"/>
    <x v="422"/>
    <x v="1"/>
    <s v="OH0005"/>
    <x v="24"/>
    <x v="3"/>
    <s v="OH0005|"/>
    <n v="39"/>
    <m/>
    <x v="15"/>
    <s v="RS DQLab"/>
    <x v="1"/>
    <s v=""/>
    <s v=""/>
    <s v=""/>
    <n v="109447"/>
    <n v="4268433"/>
    <s v=""/>
  </r>
  <r>
    <s v="DQ-02747"/>
    <x v="422"/>
    <x v="1"/>
    <s v="OH0003"/>
    <x v="22"/>
    <x v="3"/>
    <s v="OH0003|"/>
    <n v="29"/>
    <m/>
    <x v="15"/>
    <s v="RS DQLab"/>
    <x v="1"/>
    <s v=""/>
    <s v=""/>
    <s v=""/>
    <n v="5095"/>
    <n v="147755"/>
    <s v=""/>
  </r>
  <r>
    <s v="DQ-02748"/>
    <x v="422"/>
    <x v="1"/>
    <s v="OA0006"/>
    <x v="4"/>
    <x v="0"/>
    <s v="OA0006|"/>
    <n v="17"/>
    <m/>
    <x v="15"/>
    <s v="RS DQLab"/>
    <x v="1"/>
    <s v=""/>
    <s v=""/>
    <s v=""/>
    <n v="25449"/>
    <n v="432633"/>
    <s v=""/>
  </r>
  <r>
    <s v="DQ-02749"/>
    <x v="422"/>
    <x v="1"/>
    <s v="OD0006"/>
    <x v="14"/>
    <x v="2"/>
    <s v="OD0006|"/>
    <n v="11"/>
    <m/>
    <x v="15"/>
    <s v="RS DQLab"/>
    <x v="1"/>
    <s v=""/>
    <s v=""/>
    <s v=""/>
    <n v="25275"/>
    <n v="278025"/>
    <s v=""/>
  </r>
  <r>
    <s v="DQ-02750"/>
    <x v="422"/>
    <x v="1"/>
    <s v="OH0002"/>
    <x v="21"/>
    <x v="3"/>
    <s v="OH0002|"/>
    <n v="85"/>
    <m/>
    <x v="15"/>
    <s v="RS DQLab"/>
    <x v="1"/>
    <s v=""/>
    <s v=""/>
    <s v=""/>
    <n v="103632"/>
    <n v="8808720"/>
    <s v=""/>
  </r>
  <r>
    <s v="DQ-02751"/>
    <x v="423"/>
    <x v="1"/>
    <s v="OB0002"/>
    <x v="6"/>
    <x v="1"/>
    <s v="OB0002|"/>
    <n v="37"/>
    <m/>
    <x v="15"/>
    <s v="RS DQLab"/>
    <x v="1"/>
    <s v=""/>
    <s v=""/>
    <s v=""/>
    <n v="2915"/>
    <n v="107855"/>
    <s v=""/>
  </r>
  <r>
    <s v="DQ-02752"/>
    <x v="423"/>
    <x v="1"/>
    <s v="OD0008"/>
    <x v="16"/>
    <x v="2"/>
    <s v="OD0008|"/>
    <n v="50"/>
    <m/>
    <x v="15"/>
    <s v="RS DQLab"/>
    <x v="1"/>
    <s v=""/>
    <s v=""/>
    <s v=""/>
    <n v="51753"/>
    <n v="2587650"/>
    <s v=""/>
  </r>
  <r>
    <s v="DQ-02753"/>
    <x v="423"/>
    <x v="1"/>
    <s v="OA0005"/>
    <x v="3"/>
    <x v="0"/>
    <s v="OA0005|"/>
    <n v="57"/>
    <m/>
    <x v="15"/>
    <s v="RS DQLab"/>
    <x v="1"/>
    <s v=""/>
    <s v=""/>
    <s v=""/>
    <n v="17170"/>
    <n v="978690"/>
    <s v=""/>
  </r>
  <r>
    <s v="DQ-02754"/>
    <x v="423"/>
    <x v="1"/>
    <s v="OH0005"/>
    <x v="24"/>
    <x v="3"/>
    <s v="OH0005|"/>
    <n v="41"/>
    <m/>
    <x v="15"/>
    <s v="RS DQLab"/>
    <x v="1"/>
    <s v=""/>
    <s v=""/>
    <s v=""/>
    <n v="109447"/>
    <n v="4487327"/>
    <s v=""/>
  </r>
  <r>
    <s v="DQ-02755"/>
    <x v="423"/>
    <x v="1"/>
    <s v="OT0001"/>
    <x v="30"/>
    <x v="5"/>
    <s v="OT0001|"/>
    <n v="12"/>
    <m/>
    <x v="15"/>
    <s v="RS DQLab"/>
    <x v="1"/>
    <s v=""/>
    <s v=""/>
    <s v=""/>
    <n v="55935"/>
    <n v="671220"/>
    <s v=""/>
  </r>
  <r>
    <s v="DQ-02756"/>
    <x v="423"/>
    <x v="1"/>
    <s v="OH0001"/>
    <x v="20"/>
    <x v="3"/>
    <s v="OH0001|"/>
    <n v="5"/>
    <m/>
    <x v="15"/>
    <s v="RS DQLab"/>
    <x v="1"/>
    <s v=""/>
    <s v=""/>
    <s v=""/>
    <n v="100900"/>
    <n v="504500"/>
    <s v=""/>
  </r>
  <r>
    <s v="DQ-02757"/>
    <x v="423"/>
    <x v="1"/>
    <s v="OB0004"/>
    <x v="7"/>
    <x v="1"/>
    <s v="OB0004|"/>
    <n v="27"/>
    <m/>
    <x v="15"/>
    <s v="RS DQLab"/>
    <x v="1"/>
    <s v=""/>
    <s v=""/>
    <s v=""/>
    <n v="24179"/>
    <n v="652833"/>
    <s v=""/>
  </r>
  <r>
    <s v="DQ-02758"/>
    <x v="423"/>
    <x v="1"/>
    <s v="OA0003"/>
    <x v="1"/>
    <x v="0"/>
    <s v="OA0003|DQLab-14"/>
    <n v="2000"/>
    <s v="DQLab-14"/>
    <x v="0"/>
    <m/>
    <x v="0"/>
    <n v="21"/>
    <n v="33029"/>
    <n v="66058000"/>
    <s v=""/>
    <s v=""/>
    <n v="1"/>
  </r>
  <r>
    <s v="DQ-02759"/>
    <x v="423"/>
    <x v="1"/>
    <s v="OA0005"/>
    <x v="3"/>
    <x v="0"/>
    <s v="OA0005|DQLab-13"/>
    <n v="2000"/>
    <s v="DQLab-13"/>
    <x v="2"/>
    <m/>
    <x v="0"/>
    <n v="7"/>
    <n v="17646"/>
    <n v="35292000"/>
    <s v=""/>
    <s v=""/>
    <n v="1"/>
  </r>
  <r>
    <s v="DQ-02760"/>
    <x v="423"/>
    <x v="1"/>
    <s v="OA0006"/>
    <x v="4"/>
    <x v="0"/>
    <s v="OA0006|DQLab-01"/>
    <n v="2000"/>
    <s v="DQLab-01"/>
    <x v="4"/>
    <m/>
    <x v="0"/>
    <n v="14"/>
    <n v="24587"/>
    <n v="49174000"/>
    <s v=""/>
    <s v=""/>
    <n v="0.33333333333333331"/>
  </r>
  <r>
    <s v="DQ-02761"/>
    <x v="423"/>
    <x v="1"/>
    <s v="OB0002"/>
    <x v="6"/>
    <x v="1"/>
    <s v="OB0002|DQLab-01"/>
    <n v="3000"/>
    <s v="DQLab-01"/>
    <x v="4"/>
    <m/>
    <x v="0"/>
    <n v="21"/>
    <n v="2786"/>
    <n v="8358000"/>
    <s v=""/>
    <s v=""/>
    <n v="0.5"/>
  </r>
  <r>
    <s v="DQ-02762"/>
    <x v="423"/>
    <x v="1"/>
    <s v="OD0005"/>
    <x v="13"/>
    <x v="2"/>
    <s v="OD0005|DQLab-16"/>
    <n v="1000"/>
    <s v="DQLab-16"/>
    <x v="10"/>
    <m/>
    <x v="0"/>
    <n v="7"/>
    <n v="24011"/>
    <n v="24011000"/>
    <s v=""/>
    <s v=""/>
    <n v="1"/>
  </r>
  <r>
    <s v="DQ-02763"/>
    <x v="423"/>
    <x v="1"/>
    <s v="OD0009"/>
    <x v="17"/>
    <x v="2"/>
    <s v="OD0009|DQLab-10"/>
    <n v="1000"/>
    <s v="DQLab-10"/>
    <x v="3"/>
    <m/>
    <x v="0"/>
    <n v="28"/>
    <n v="1550"/>
    <n v="1550000"/>
    <s v=""/>
    <s v=""/>
    <n v="0.5"/>
  </r>
  <r>
    <s v="DQ-02764"/>
    <x v="423"/>
    <x v="1"/>
    <s v="OD0010"/>
    <x v="18"/>
    <x v="2"/>
    <s v="OD0010|DQLab-12"/>
    <n v="1000"/>
    <s v="DQLab-12"/>
    <x v="7"/>
    <m/>
    <x v="0"/>
    <n v="28"/>
    <n v="45675"/>
    <n v="45675000"/>
    <s v=""/>
    <s v=""/>
    <n v="1"/>
  </r>
  <r>
    <s v="DQ-02765"/>
    <x v="423"/>
    <x v="1"/>
    <s v="OT0001"/>
    <x v="30"/>
    <x v="5"/>
    <s v="OT0001|DQLab-02"/>
    <n v="1000"/>
    <s v="DQLab-02"/>
    <x v="1"/>
    <m/>
    <x v="0"/>
    <n v="28"/>
    <n v="54278"/>
    <n v="54278000"/>
    <s v=""/>
    <s v=""/>
    <n v="0.25"/>
  </r>
  <r>
    <s v="DQ-02766"/>
    <x v="424"/>
    <x v="1"/>
    <s v="OB0002"/>
    <x v="6"/>
    <x v="1"/>
    <s v="OB0002|"/>
    <n v="40"/>
    <m/>
    <x v="15"/>
    <s v="RS DQLab"/>
    <x v="1"/>
    <s v=""/>
    <s v=""/>
    <s v=""/>
    <n v="2915"/>
    <n v="116600"/>
    <s v=""/>
  </r>
  <r>
    <s v="DQ-02767"/>
    <x v="424"/>
    <x v="1"/>
    <s v="OB0002"/>
    <x v="6"/>
    <x v="1"/>
    <s v="OB0002|"/>
    <n v="2"/>
    <m/>
    <x v="15"/>
    <s v="RS DQLab"/>
    <x v="1"/>
    <s v=""/>
    <s v=""/>
    <s v=""/>
    <n v="2915"/>
    <n v="5830"/>
    <s v=""/>
  </r>
  <r>
    <s v="DQ-02768"/>
    <x v="424"/>
    <x v="1"/>
    <s v="OB0002"/>
    <x v="6"/>
    <x v="1"/>
    <s v="OB0002|"/>
    <n v="21"/>
    <m/>
    <x v="15"/>
    <s v="RS DQLab"/>
    <x v="1"/>
    <s v=""/>
    <s v=""/>
    <s v=""/>
    <n v="2915"/>
    <n v="61215"/>
    <s v=""/>
  </r>
  <r>
    <s v="DQ-02769"/>
    <x v="424"/>
    <x v="1"/>
    <s v="OD0008"/>
    <x v="16"/>
    <x v="2"/>
    <s v="OD0008|"/>
    <n v="24"/>
    <m/>
    <x v="15"/>
    <s v="RS DQLab"/>
    <x v="1"/>
    <s v=""/>
    <s v=""/>
    <s v=""/>
    <n v="51753"/>
    <n v="1242072"/>
    <s v=""/>
  </r>
  <r>
    <s v="DQ-02770"/>
    <x v="424"/>
    <x v="1"/>
    <s v="OD0008"/>
    <x v="16"/>
    <x v="2"/>
    <s v="OD0008|"/>
    <n v="31"/>
    <m/>
    <x v="15"/>
    <s v="RS DQLab"/>
    <x v="1"/>
    <s v=""/>
    <s v=""/>
    <s v=""/>
    <n v="51753"/>
    <n v="1604343"/>
    <s v=""/>
  </r>
  <r>
    <s v="DQ-02771"/>
    <x v="424"/>
    <x v="1"/>
    <s v="OT0001"/>
    <x v="30"/>
    <x v="5"/>
    <s v="OT0001|"/>
    <n v="28"/>
    <m/>
    <x v="15"/>
    <s v="RS DQLab"/>
    <x v="1"/>
    <s v=""/>
    <s v=""/>
    <s v=""/>
    <n v="55935"/>
    <n v="1566180"/>
    <s v=""/>
  </r>
  <r>
    <s v="DQ-02772"/>
    <x v="424"/>
    <x v="1"/>
    <s v="OD0011"/>
    <x v="19"/>
    <x v="2"/>
    <s v="OD0011|"/>
    <n v="51"/>
    <m/>
    <x v="15"/>
    <s v="RS DQLab"/>
    <x v="1"/>
    <s v=""/>
    <s v=""/>
    <s v=""/>
    <n v="2586"/>
    <n v="131886"/>
    <s v=""/>
  </r>
  <r>
    <s v="DQ-02773"/>
    <x v="424"/>
    <x v="1"/>
    <s v="OH0004"/>
    <x v="23"/>
    <x v="3"/>
    <s v="OH0004|"/>
    <n v="1"/>
    <m/>
    <x v="15"/>
    <s v="RS DQLab"/>
    <x v="1"/>
    <s v=""/>
    <s v=""/>
    <s v=""/>
    <n v="7504"/>
    <n v="7504"/>
    <s v=""/>
  </r>
  <r>
    <s v="DQ-02774"/>
    <x v="425"/>
    <x v="1"/>
    <s v="OB0002"/>
    <x v="6"/>
    <x v="1"/>
    <s v="OB0002|"/>
    <n v="76"/>
    <m/>
    <x v="15"/>
    <s v="RS DQLab"/>
    <x v="1"/>
    <s v=""/>
    <s v=""/>
    <s v=""/>
    <n v="2915"/>
    <n v="221540"/>
    <s v=""/>
  </r>
  <r>
    <s v="DQ-02775"/>
    <x v="425"/>
    <x v="1"/>
    <s v="OD0008"/>
    <x v="16"/>
    <x v="2"/>
    <s v="OD0008|"/>
    <n v="11"/>
    <m/>
    <x v="15"/>
    <s v="RS DQLab"/>
    <x v="1"/>
    <s v=""/>
    <s v=""/>
    <s v=""/>
    <n v="51753"/>
    <n v="569283"/>
    <s v=""/>
  </r>
  <r>
    <s v="DQ-02776"/>
    <x v="425"/>
    <x v="1"/>
    <s v="OD0009"/>
    <x v="17"/>
    <x v="2"/>
    <s v="OD0009|"/>
    <n v="24"/>
    <m/>
    <x v="15"/>
    <s v="RS DQLab"/>
    <x v="1"/>
    <s v=""/>
    <s v=""/>
    <s v=""/>
    <n v="1619"/>
    <n v="38856"/>
    <s v=""/>
  </r>
  <r>
    <s v="DQ-02777"/>
    <x v="425"/>
    <x v="1"/>
    <s v="OT0001"/>
    <x v="30"/>
    <x v="5"/>
    <s v="OT0001|"/>
    <n v="33"/>
    <m/>
    <x v="15"/>
    <s v="RS DQLab"/>
    <x v="1"/>
    <s v=""/>
    <s v=""/>
    <s v=""/>
    <n v="55935"/>
    <n v="1845855"/>
    <s v=""/>
  </r>
  <r>
    <s v="DQ-02778"/>
    <x v="425"/>
    <x v="1"/>
    <s v="OA0006"/>
    <x v="4"/>
    <x v="0"/>
    <s v="OA0006|"/>
    <n v="74"/>
    <m/>
    <x v="15"/>
    <s v="RS DQLab"/>
    <x v="1"/>
    <s v=""/>
    <s v=""/>
    <s v=""/>
    <n v="25449"/>
    <n v="1883226"/>
    <s v=""/>
  </r>
  <r>
    <s v="DQ-02779"/>
    <x v="425"/>
    <x v="1"/>
    <s v="OH0001"/>
    <x v="20"/>
    <x v="3"/>
    <s v="OH0001|"/>
    <n v="17"/>
    <m/>
    <x v="15"/>
    <s v="RS DQLab"/>
    <x v="1"/>
    <s v=""/>
    <s v=""/>
    <s v=""/>
    <n v="100900"/>
    <n v="1715300"/>
    <s v=""/>
  </r>
  <r>
    <s v="DQ-02780"/>
    <x v="426"/>
    <x v="1"/>
    <s v="OB0002"/>
    <x v="6"/>
    <x v="1"/>
    <s v="OB0002|"/>
    <n v="46"/>
    <m/>
    <x v="15"/>
    <s v="RS DQLab"/>
    <x v="1"/>
    <s v=""/>
    <s v=""/>
    <s v=""/>
    <n v="2915"/>
    <n v="134090"/>
    <s v=""/>
  </r>
  <r>
    <s v="DQ-02781"/>
    <x v="426"/>
    <x v="1"/>
    <s v="OD0008"/>
    <x v="16"/>
    <x v="2"/>
    <s v="OD0008|"/>
    <n v="53"/>
    <m/>
    <x v="15"/>
    <s v="RS DQLab"/>
    <x v="1"/>
    <s v=""/>
    <s v=""/>
    <s v=""/>
    <n v="51753"/>
    <n v="2742909"/>
    <s v=""/>
  </r>
  <r>
    <s v="DQ-02782"/>
    <x v="426"/>
    <x v="1"/>
    <s v="OA0005"/>
    <x v="3"/>
    <x v="0"/>
    <s v="OA0005|"/>
    <n v="62"/>
    <m/>
    <x v="15"/>
    <s v="RS DQLab"/>
    <x v="1"/>
    <s v=""/>
    <s v=""/>
    <s v=""/>
    <n v="17170"/>
    <n v="1064540"/>
    <s v=""/>
  </r>
  <r>
    <s v="DQ-02783"/>
    <x v="426"/>
    <x v="1"/>
    <s v="OD0009"/>
    <x v="17"/>
    <x v="2"/>
    <s v="OD0009|"/>
    <n v="7"/>
    <m/>
    <x v="15"/>
    <s v="RS DQLab"/>
    <x v="1"/>
    <s v=""/>
    <s v=""/>
    <s v=""/>
    <n v="1619"/>
    <n v="11333"/>
    <s v=""/>
  </r>
  <r>
    <s v="DQ-02784"/>
    <x v="426"/>
    <x v="1"/>
    <s v="OA0004"/>
    <x v="2"/>
    <x v="0"/>
    <s v="OA0004|"/>
    <n v="15"/>
    <m/>
    <x v="15"/>
    <s v="RS DQLab"/>
    <x v="1"/>
    <s v=""/>
    <s v=""/>
    <s v=""/>
    <n v="10180"/>
    <n v="152700"/>
    <s v=""/>
  </r>
  <r>
    <s v="DQ-02785"/>
    <x v="427"/>
    <x v="1"/>
    <s v="OB0002"/>
    <x v="6"/>
    <x v="1"/>
    <s v="OB0002|"/>
    <n v="60"/>
    <m/>
    <x v="15"/>
    <s v="RS DQLab"/>
    <x v="1"/>
    <s v=""/>
    <s v=""/>
    <s v=""/>
    <n v="2915"/>
    <n v="174900"/>
    <s v=""/>
  </r>
  <r>
    <s v="DQ-02786"/>
    <x v="427"/>
    <x v="1"/>
    <s v="OD0008"/>
    <x v="16"/>
    <x v="2"/>
    <s v="OD0008|"/>
    <n v="14"/>
    <m/>
    <x v="15"/>
    <s v="RS DQLab"/>
    <x v="1"/>
    <s v=""/>
    <s v=""/>
    <s v=""/>
    <n v="51753"/>
    <n v="724542"/>
    <s v=""/>
  </r>
  <r>
    <s v="DQ-02787"/>
    <x v="427"/>
    <x v="1"/>
    <s v="OA0005"/>
    <x v="3"/>
    <x v="0"/>
    <s v="OA0005|"/>
    <n v="33"/>
    <m/>
    <x v="15"/>
    <s v="RS DQLab"/>
    <x v="1"/>
    <s v=""/>
    <s v=""/>
    <s v=""/>
    <n v="17170"/>
    <n v="566610"/>
    <s v=""/>
  </r>
  <r>
    <s v="DQ-02788"/>
    <x v="427"/>
    <x v="1"/>
    <s v="OH0005"/>
    <x v="24"/>
    <x v="3"/>
    <s v="OH0005|"/>
    <n v="40"/>
    <m/>
    <x v="15"/>
    <s v="RS DQLab"/>
    <x v="1"/>
    <s v=""/>
    <s v=""/>
    <s v=""/>
    <n v="109447"/>
    <n v="4377880"/>
    <s v=""/>
  </r>
  <r>
    <s v="DQ-02789"/>
    <x v="427"/>
    <x v="1"/>
    <s v="OH0005"/>
    <x v="24"/>
    <x v="3"/>
    <s v="OH0005|"/>
    <n v="15"/>
    <m/>
    <x v="15"/>
    <s v="RS DQLab"/>
    <x v="1"/>
    <s v=""/>
    <s v=""/>
    <s v=""/>
    <n v="109447"/>
    <n v="1641705"/>
    <s v=""/>
  </r>
  <r>
    <s v="DQ-02790"/>
    <x v="427"/>
    <x v="1"/>
    <s v="OT0001"/>
    <x v="30"/>
    <x v="5"/>
    <s v="OT0001|"/>
    <n v="48"/>
    <m/>
    <x v="15"/>
    <s v="RS DQLab"/>
    <x v="1"/>
    <s v=""/>
    <s v=""/>
    <s v=""/>
    <n v="55935"/>
    <n v="2684880"/>
    <s v=""/>
  </r>
  <r>
    <s v="DQ-02791"/>
    <x v="427"/>
    <x v="1"/>
    <s v="OD0011"/>
    <x v="19"/>
    <x v="2"/>
    <s v="OD0011|"/>
    <n v="64"/>
    <m/>
    <x v="15"/>
    <s v="RS DQLab"/>
    <x v="1"/>
    <s v=""/>
    <s v=""/>
    <s v=""/>
    <n v="2586"/>
    <n v="165504"/>
    <s v=""/>
  </r>
  <r>
    <s v="DQ-02792"/>
    <x v="427"/>
    <x v="1"/>
    <s v="OA0004"/>
    <x v="2"/>
    <x v="0"/>
    <s v="OA0004|"/>
    <n v="140"/>
    <m/>
    <x v="15"/>
    <s v="RS DQLab"/>
    <x v="1"/>
    <s v=""/>
    <s v=""/>
    <s v=""/>
    <n v="10180"/>
    <n v="1425200"/>
    <s v=""/>
  </r>
  <r>
    <s v="DQ-02793"/>
    <x v="428"/>
    <x v="1"/>
    <s v="OD0008"/>
    <x v="16"/>
    <x v="2"/>
    <s v="OD0008|"/>
    <n v="75"/>
    <m/>
    <x v="15"/>
    <s v="RS DQLab"/>
    <x v="1"/>
    <s v=""/>
    <s v=""/>
    <s v=""/>
    <n v="51753"/>
    <n v="3881475"/>
    <s v=""/>
  </r>
  <r>
    <s v="DQ-02794"/>
    <x v="428"/>
    <x v="1"/>
    <s v="OD0008"/>
    <x v="16"/>
    <x v="2"/>
    <s v="OD0008|"/>
    <n v="5"/>
    <m/>
    <x v="15"/>
    <s v="RS DQLab"/>
    <x v="1"/>
    <s v=""/>
    <s v=""/>
    <s v=""/>
    <n v="51753"/>
    <n v="258765"/>
    <s v=""/>
  </r>
  <r>
    <s v="DQ-02795"/>
    <x v="428"/>
    <x v="1"/>
    <s v="OH0003"/>
    <x v="22"/>
    <x v="3"/>
    <s v="OH0003|"/>
    <n v="48"/>
    <m/>
    <x v="15"/>
    <s v="RS DQLab"/>
    <x v="1"/>
    <s v=""/>
    <s v=""/>
    <s v=""/>
    <n v="5095"/>
    <n v="244560"/>
    <s v=""/>
  </r>
  <r>
    <s v="DQ-02796"/>
    <x v="428"/>
    <x v="1"/>
    <s v="OA0003"/>
    <x v="1"/>
    <x v="0"/>
    <s v="OA0003|"/>
    <n v="1"/>
    <m/>
    <x v="15"/>
    <s v="RS DQLab"/>
    <x v="1"/>
    <s v=""/>
    <s v=""/>
    <s v=""/>
    <n v="33330"/>
    <n v="33330"/>
    <s v=""/>
  </r>
  <r>
    <s v="DQ-02797"/>
    <x v="428"/>
    <x v="1"/>
    <s v="OB0008"/>
    <x v="10"/>
    <x v="1"/>
    <s v="OB0008|"/>
    <n v="3"/>
    <m/>
    <x v="15"/>
    <s v="RS DQLab"/>
    <x v="1"/>
    <s v=""/>
    <s v=""/>
    <s v=""/>
    <n v="2490"/>
    <n v="7470"/>
    <s v=""/>
  </r>
  <r>
    <s v="DQ-02798"/>
    <x v="429"/>
    <x v="1"/>
    <s v="OA0005"/>
    <x v="3"/>
    <x v="0"/>
    <s v="OA0005|"/>
    <n v="25"/>
    <m/>
    <x v="15"/>
    <s v="RS DQLab"/>
    <x v="1"/>
    <s v=""/>
    <s v=""/>
    <s v=""/>
    <n v="17170"/>
    <n v="429250"/>
    <s v=""/>
  </r>
  <r>
    <s v="DQ-02799"/>
    <x v="429"/>
    <x v="1"/>
    <s v="OA0003"/>
    <x v="1"/>
    <x v="0"/>
    <s v="OA0003|"/>
    <n v="219"/>
    <m/>
    <x v="15"/>
    <s v="RS DQLab"/>
    <x v="1"/>
    <s v=""/>
    <s v=""/>
    <s v=""/>
    <n v="33330"/>
    <n v="7299270"/>
    <s v=""/>
  </r>
  <r>
    <s v="DQ-02800"/>
    <x v="429"/>
    <x v="1"/>
    <s v="OD0006"/>
    <x v="14"/>
    <x v="2"/>
    <s v="OD0006|"/>
    <n v="23"/>
    <m/>
    <x v="15"/>
    <s v="RS DQLab"/>
    <x v="1"/>
    <s v=""/>
    <s v=""/>
    <s v=""/>
    <n v="25275"/>
    <n v="581325"/>
    <s v=""/>
  </r>
  <r>
    <s v="DQ-02801"/>
    <x v="429"/>
    <x v="1"/>
    <s v="OD0006"/>
    <x v="14"/>
    <x v="2"/>
    <s v="OD0006|"/>
    <n v="33"/>
    <m/>
    <x v="15"/>
    <s v="RS DQLab"/>
    <x v="1"/>
    <s v=""/>
    <s v=""/>
    <s v=""/>
    <n v="25275"/>
    <n v="834075"/>
    <s v=""/>
  </r>
  <r>
    <s v="DQ-02802"/>
    <x v="430"/>
    <x v="1"/>
    <s v="OB0002"/>
    <x v="6"/>
    <x v="1"/>
    <s v="OB0002|"/>
    <n v="70"/>
    <m/>
    <x v="15"/>
    <s v="RS DQLab"/>
    <x v="1"/>
    <s v=""/>
    <s v=""/>
    <s v=""/>
    <n v="2915"/>
    <n v="204050"/>
    <s v=""/>
  </r>
  <r>
    <s v="DQ-02803"/>
    <x v="430"/>
    <x v="1"/>
    <s v="OB0002"/>
    <x v="6"/>
    <x v="1"/>
    <s v="OB0002|"/>
    <n v="96"/>
    <m/>
    <x v="15"/>
    <s v="RS DQLab"/>
    <x v="1"/>
    <s v=""/>
    <s v=""/>
    <s v=""/>
    <n v="2915"/>
    <n v="279840"/>
    <s v=""/>
  </r>
  <r>
    <s v="DQ-02804"/>
    <x v="430"/>
    <x v="1"/>
    <s v="OA0005"/>
    <x v="3"/>
    <x v="0"/>
    <s v="OA0005|"/>
    <n v="22"/>
    <m/>
    <x v="15"/>
    <s v="RS DQLab"/>
    <x v="1"/>
    <s v=""/>
    <s v=""/>
    <s v=""/>
    <n v="17170"/>
    <n v="377740"/>
    <s v=""/>
  </r>
  <r>
    <s v="DQ-02805"/>
    <x v="430"/>
    <x v="1"/>
    <s v="OT0001"/>
    <x v="30"/>
    <x v="5"/>
    <s v="OT0001|"/>
    <n v="35"/>
    <m/>
    <x v="15"/>
    <s v="RS DQLab"/>
    <x v="1"/>
    <s v=""/>
    <s v=""/>
    <s v=""/>
    <n v="55935"/>
    <n v="1957725"/>
    <s v=""/>
  </r>
  <r>
    <s v="DQ-02806"/>
    <x v="430"/>
    <x v="1"/>
    <s v="OT0001"/>
    <x v="30"/>
    <x v="5"/>
    <s v="OT0001|"/>
    <n v="20"/>
    <m/>
    <x v="15"/>
    <s v="RS DQLab"/>
    <x v="1"/>
    <s v=""/>
    <s v=""/>
    <s v=""/>
    <n v="55935"/>
    <n v="1118700"/>
    <s v=""/>
  </r>
  <r>
    <s v="DQ-02807"/>
    <x v="430"/>
    <x v="1"/>
    <s v="OH0003"/>
    <x v="22"/>
    <x v="3"/>
    <s v="OH0003|"/>
    <n v="9"/>
    <m/>
    <x v="15"/>
    <s v="RS DQLab"/>
    <x v="1"/>
    <s v=""/>
    <s v=""/>
    <s v=""/>
    <n v="5095"/>
    <n v="45855"/>
    <s v=""/>
  </r>
  <r>
    <s v="DQ-02808"/>
    <x v="430"/>
    <x v="1"/>
    <s v="OD0011"/>
    <x v="19"/>
    <x v="2"/>
    <s v="OD0011|"/>
    <n v="80"/>
    <m/>
    <x v="15"/>
    <s v="RS DQLab"/>
    <x v="1"/>
    <s v=""/>
    <s v=""/>
    <s v=""/>
    <n v="2586"/>
    <n v="206880"/>
    <s v=""/>
  </r>
  <r>
    <s v="DQ-02809"/>
    <x v="430"/>
    <x v="1"/>
    <s v="OH0006"/>
    <x v="25"/>
    <x v="3"/>
    <s v="OH0006|"/>
    <n v="79"/>
    <m/>
    <x v="15"/>
    <s v="RS DQLab"/>
    <x v="1"/>
    <s v=""/>
    <s v=""/>
    <s v=""/>
    <n v="146871"/>
    <n v="11602809"/>
    <s v=""/>
  </r>
  <r>
    <s v="DQ-02810"/>
    <x v="431"/>
    <x v="1"/>
    <s v="OB0002"/>
    <x v="6"/>
    <x v="1"/>
    <s v="OB0002|"/>
    <n v="66"/>
    <m/>
    <x v="15"/>
    <s v="RS DQLab"/>
    <x v="1"/>
    <s v=""/>
    <s v=""/>
    <s v=""/>
    <n v="2915"/>
    <n v="192390"/>
    <s v=""/>
  </r>
  <r>
    <s v="DQ-02811"/>
    <x v="431"/>
    <x v="1"/>
    <s v="OD0007"/>
    <x v="15"/>
    <x v="2"/>
    <s v="OD0007|"/>
    <n v="6"/>
    <m/>
    <x v="15"/>
    <s v="RS DQLab"/>
    <x v="1"/>
    <s v=""/>
    <s v=""/>
    <s v=""/>
    <n v="16261"/>
    <n v="97566"/>
    <s v=""/>
  </r>
  <r>
    <s v="DQ-02812"/>
    <x v="431"/>
    <x v="1"/>
    <s v="OH0001"/>
    <x v="20"/>
    <x v="3"/>
    <s v="OH0001|"/>
    <n v="1"/>
    <m/>
    <x v="15"/>
    <s v="RS DQLab"/>
    <x v="1"/>
    <s v=""/>
    <s v=""/>
    <s v=""/>
    <n v="100900"/>
    <n v="100900"/>
    <s v=""/>
  </r>
  <r>
    <s v="DQ-02813"/>
    <x v="431"/>
    <x v="1"/>
    <s v="OB0004"/>
    <x v="7"/>
    <x v="1"/>
    <s v="OB0004|"/>
    <n v="24"/>
    <m/>
    <x v="15"/>
    <s v="RS DQLab"/>
    <x v="1"/>
    <s v=""/>
    <s v=""/>
    <s v=""/>
    <n v="24179"/>
    <n v="580296"/>
    <s v=""/>
  </r>
  <r>
    <s v="DQ-02814"/>
    <x v="431"/>
    <x v="1"/>
    <s v="OH0004"/>
    <x v="23"/>
    <x v="3"/>
    <s v="OH0004|"/>
    <n v="15"/>
    <m/>
    <x v="15"/>
    <s v="RS DQLab"/>
    <x v="1"/>
    <s v=""/>
    <s v=""/>
    <s v=""/>
    <n v="7504"/>
    <n v="112560"/>
    <s v=""/>
  </r>
  <r>
    <s v="DQ-02815"/>
    <x v="431"/>
    <x v="1"/>
    <s v="OH0002"/>
    <x v="21"/>
    <x v="3"/>
    <s v="OH0002|"/>
    <n v="93"/>
    <m/>
    <x v="15"/>
    <s v="RS DQLab"/>
    <x v="1"/>
    <s v=""/>
    <s v=""/>
    <s v=""/>
    <n v="103632"/>
    <n v="9637776"/>
    <s v=""/>
  </r>
  <r>
    <s v="DQ-02816"/>
    <x v="431"/>
    <x v="1"/>
    <s v="OD0010"/>
    <x v="18"/>
    <x v="2"/>
    <s v="OD0010|"/>
    <n v="115"/>
    <m/>
    <x v="15"/>
    <s v="RS DQLab"/>
    <x v="1"/>
    <s v=""/>
    <s v=""/>
    <s v=""/>
    <n v="46223"/>
    <n v="5315645"/>
    <s v=""/>
  </r>
  <r>
    <s v="DQ-02817"/>
    <x v="432"/>
    <x v="1"/>
    <s v="OD0008"/>
    <x v="16"/>
    <x v="2"/>
    <s v="OD0008|"/>
    <n v="72"/>
    <m/>
    <x v="15"/>
    <s v="RS DQLab"/>
    <x v="1"/>
    <s v=""/>
    <s v=""/>
    <s v=""/>
    <n v="51753"/>
    <n v="3726216"/>
    <s v=""/>
  </r>
  <r>
    <s v="DQ-02818"/>
    <x v="432"/>
    <x v="1"/>
    <s v="OT0001"/>
    <x v="30"/>
    <x v="5"/>
    <s v="OT0001|"/>
    <n v="48"/>
    <m/>
    <x v="15"/>
    <s v="RS DQLab"/>
    <x v="1"/>
    <s v=""/>
    <s v=""/>
    <s v=""/>
    <n v="55935"/>
    <n v="2684880"/>
    <s v=""/>
  </r>
  <r>
    <s v="DQ-02819"/>
    <x v="432"/>
    <x v="1"/>
    <s v="OH0003"/>
    <x v="22"/>
    <x v="3"/>
    <s v="OH0003|"/>
    <n v="28"/>
    <m/>
    <x v="15"/>
    <s v="RS DQLab"/>
    <x v="1"/>
    <s v=""/>
    <s v=""/>
    <s v=""/>
    <n v="5095"/>
    <n v="142660"/>
    <s v=""/>
  </r>
  <r>
    <s v="DQ-02820"/>
    <x v="432"/>
    <x v="1"/>
    <s v="OD0007"/>
    <x v="15"/>
    <x v="2"/>
    <s v="OD0007|"/>
    <n v="20"/>
    <m/>
    <x v="15"/>
    <s v="RS DQLab"/>
    <x v="1"/>
    <s v=""/>
    <s v=""/>
    <s v=""/>
    <n v="16261"/>
    <n v="325220"/>
    <s v=""/>
  </r>
  <r>
    <s v="DQ-02821"/>
    <x v="432"/>
    <x v="1"/>
    <s v="OB0006"/>
    <x v="8"/>
    <x v="1"/>
    <s v="OB0006|"/>
    <n v="8"/>
    <m/>
    <x v="15"/>
    <s v="RS DQLab"/>
    <x v="1"/>
    <s v=""/>
    <s v=""/>
    <s v=""/>
    <n v="73805"/>
    <n v="590440"/>
    <s v=""/>
  </r>
  <r>
    <s v="DQ-02822"/>
    <x v="432"/>
    <x v="1"/>
    <s v="OD0001"/>
    <x v="11"/>
    <x v="2"/>
    <s v="OD0001|"/>
    <n v="91"/>
    <m/>
    <x v="15"/>
    <s v="RS DQLab"/>
    <x v="1"/>
    <s v=""/>
    <s v=""/>
    <s v=""/>
    <n v="7620"/>
    <n v="693420"/>
    <s v=""/>
  </r>
  <r>
    <s v="DQ-02823"/>
    <x v="432"/>
    <x v="1"/>
    <s v="OA0003"/>
    <x v="1"/>
    <x v="0"/>
    <s v="OA0003|"/>
    <n v="52"/>
    <m/>
    <x v="15"/>
    <s v="RS DQLab"/>
    <x v="1"/>
    <s v=""/>
    <s v=""/>
    <s v=""/>
    <n v="33330"/>
    <n v="1733160"/>
    <s v=""/>
  </r>
  <r>
    <s v="DQ-02824"/>
    <x v="433"/>
    <x v="1"/>
    <s v="OD0008"/>
    <x v="16"/>
    <x v="2"/>
    <s v="OD0008|"/>
    <n v="21"/>
    <m/>
    <x v="15"/>
    <s v="RS DQLab"/>
    <x v="1"/>
    <s v=""/>
    <s v=""/>
    <s v=""/>
    <n v="51753"/>
    <n v="1086813"/>
    <s v=""/>
  </r>
  <r>
    <s v="DQ-02825"/>
    <x v="433"/>
    <x v="1"/>
    <s v="OD0008"/>
    <x v="16"/>
    <x v="2"/>
    <s v="OD0008|"/>
    <n v="56"/>
    <m/>
    <x v="15"/>
    <s v="RS DQLab"/>
    <x v="1"/>
    <s v=""/>
    <s v=""/>
    <s v=""/>
    <n v="51753"/>
    <n v="2898168"/>
    <s v=""/>
  </r>
  <r>
    <s v="DQ-02826"/>
    <x v="433"/>
    <x v="1"/>
    <s v="OD0008"/>
    <x v="16"/>
    <x v="2"/>
    <s v="OD0008|"/>
    <n v="5"/>
    <m/>
    <x v="15"/>
    <s v="RS DQLab"/>
    <x v="1"/>
    <s v=""/>
    <s v=""/>
    <s v=""/>
    <n v="51753"/>
    <n v="258765"/>
    <s v=""/>
  </r>
  <r>
    <s v="DQ-02827"/>
    <x v="433"/>
    <x v="1"/>
    <s v="OD0008"/>
    <x v="16"/>
    <x v="2"/>
    <s v="OD0008|"/>
    <n v="2"/>
    <m/>
    <x v="15"/>
    <s v="RS DQLab"/>
    <x v="1"/>
    <s v=""/>
    <s v=""/>
    <s v=""/>
    <n v="51753"/>
    <n v="103506"/>
    <s v=""/>
  </r>
  <r>
    <s v="DQ-02828"/>
    <x v="433"/>
    <x v="1"/>
    <s v="OH0005"/>
    <x v="24"/>
    <x v="3"/>
    <s v="OH0005|"/>
    <n v="2"/>
    <m/>
    <x v="15"/>
    <s v="RS DQLab"/>
    <x v="1"/>
    <s v=""/>
    <s v=""/>
    <s v=""/>
    <n v="109447"/>
    <n v="218894"/>
    <s v=""/>
  </r>
  <r>
    <s v="DQ-02829"/>
    <x v="433"/>
    <x v="1"/>
    <s v="OH0005"/>
    <x v="24"/>
    <x v="3"/>
    <s v="OH0005|"/>
    <n v="24"/>
    <m/>
    <x v="15"/>
    <s v="RS DQLab"/>
    <x v="1"/>
    <s v=""/>
    <s v=""/>
    <s v=""/>
    <n v="109447"/>
    <n v="2626728"/>
    <s v=""/>
  </r>
  <r>
    <s v="DQ-02830"/>
    <x v="434"/>
    <x v="1"/>
    <s v="OB0002"/>
    <x v="6"/>
    <x v="1"/>
    <s v="OB0002|"/>
    <n v="37"/>
    <m/>
    <x v="15"/>
    <s v="RS DQLab"/>
    <x v="1"/>
    <s v=""/>
    <s v=""/>
    <s v=""/>
    <n v="2915"/>
    <n v="107855"/>
    <s v=""/>
  </r>
  <r>
    <s v="DQ-02831"/>
    <x v="434"/>
    <x v="1"/>
    <s v="OA0005"/>
    <x v="3"/>
    <x v="0"/>
    <s v="OA0005|"/>
    <n v="35"/>
    <m/>
    <x v="15"/>
    <s v="RS DQLab"/>
    <x v="1"/>
    <s v=""/>
    <s v=""/>
    <s v=""/>
    <n v="17170"/>
    <n v="600950"/>
    <s v=""/>
  </r>
  <r>
    <s v="DQ-02832"/>
    <x v="434"/>
    <x v="1"/>
    <s v="OH0005"/>
    <x v="24"/>
    <x v="3"/>
    <s v="OH0005|"/>
    <n v="40"/>
    <m/>
    <x v="15"/>
    <s v="RS DQLab"/>
    <x v="1"/>
    <s v=""/>
    <s v=""/>
    <s v=""/>
    <n v="109447"/>
    <n v="4377880"/>
    <s v=""/>
  </r>
  <r>
    <s v="DQ-02833"/>
    <x v="434"/>
    <x v="1"/>
    <s v="OD0009"/>
    <x v="17"/>
    <x v="2"/>
    <s v="OD0009|"/>
    <n v="30"/>
    <m/>
    <x v="15"/>
    <s v="RS DQLab"/>
    <x v="1"/>
    <s v=""/>
    <s v=""/>
    <s v=""/>
    <n v="1619"/>
    <n v="48570"/>
    <s v=""/>
  </r>
  <r>
    <s v="DQ-02834"/>
    <x v="434"/>
    <x v="1"/>
    <s v="OB0006"/>
    <x v="8"/>
    <x v="1"/>
    <s v="OB0006|"/>
    <n v="78"/>
    <m/>
    <x v="15"/>
    <s v="RS DQLab"/>
    <x v="1"/>
    <s v=""/>
    <s v=""/>
    <s v=""/>
    <n v="73805"/>
    <n v="5756790"/>
    <s v=""/>
  </r>
  <r>
    <s v="DQ-02835"/>
    <x v="434"/>
    <x v="1"/>
    <s v="OH0004"/>
    <x v="23"/>
    <x v="3"/>
    <s v="OH0004|"/>
    <n v="117"/>
    <m/>
    <x v="15"/>
    <s v="RS DQLab"/>
    <x v="1"/>
    <s v=""/>
    <s v=""/>
    <s v=""/>
    <n v="7504"/>
    <n v="877968"/>
    <s v=""/>
  </r>
  <r>
    <s v="DQ-02836"/>
    <x v="434"/>
    <x v="1"/>
    <s v="OD0010"/>
    <x v="18"/>
    <x v="2"/>
    <s v="OD0010|"/>
    <n v="196"/>
    <m/>
    <x v="15"/>
    <s v="RS DQLab"/>
    <x v="1"/>
    <s v=""/>
    <s v=""/>
    <s v=""/>
    <n v="46223"/>
    <n v="9059708"/>
    <s v=""/>
  </r>
  <r>
    <s v="DQ-02837"/>
    <x v="435"/>
    <x v="1"/>
    <s v="OB0002"/>
    <x v="6"/>
    <x v="1"/>
    <s v="OB0002|"/>
    <n v="20"/>
    <m/>
    <x v="15"/>
    <s v="RS DQLab"/>
    <x v="1"/>
    <s v=""/>
    <s v=""/>
    <s v=""/>
    <n v="2915"/>
    <n v="58300"/>
    <s v=""/>
  </r>
  <r>
    <s v="DQ-02838"/>
    <x v="435"/>
    <x v="1"/>
    <s v="OH0003"/>
    <x v="22"/>
    <x v="3"/>
    <s v="OH0003|"/>
    <n v="39"/>
    <m/>
    <x v="15"/>
    <s v="RS DQLab"/>
    <x v="1"/>
    <s v=""/>
    <s v=""/>
    <s v=""/>
    <n v="5095"/>
    <n v="198705"/>
    <s v=""/>
  </r>
  <r>
    <s v="DQ-02839"/>
    <x v="435"/>
    <x v="1"/>
    <s v="OD0011"/>
    <x v="19"/>
    <x v="2"/>
    <s v="OD0011|"/>
    <n v="213"/>
    <m/>
    <x v="15"/>
    <s v="RS DQLab"/>
    <x v="1"/>
    <s v=""/>
    <s v=""/>
    <s v=""/>
    <n v="2586"/>
    <n v="550818"/>
    <s v=""/>
  </r>
  <r>
    <s v="DQ-02840"/>
    <x v="435"/>
    <x v="1"/>
    <s v="OA0003"/>
    <x v="1"/>
    <x v="0"/>
    <s v="OA0003|"/>
    <n v="16"/>
    <m/>
    <x v="15"/>
    <s v="RS DQLab"/>
    <x v="1"/>
    <s v=""/>
    <s v=""/>
    <s v=""/>
    <n v="33330"/>
    <n v="533280"/>
    <s v=""/>
  </r>
  <r>
    <s v="DQ-02841"/>
    <x v="435"/>
    <x v="1"/>
    <s v="OH0006"/>
    <x v="25"/>
    <x v="3"/>
    <s v="OH0006|"/>
    <n v="39"/>
    <m/>
    <x v="15"/>
    <s v="RS DQLab"/>
    <x v="1"/>
    <s v=""/>
    <s v=""/>
    <s v=""/>
    <n v="146871"/>
    <n v="5727969"/>
    <s v=""/>
  </r>
  <r>
    <s v="DQ-02842"/>
    <x v="435"/>
    <x v="1"/>
    <s v="OD0005"/>
    <x v="13"/>
    <x v="2"/>
    <s v="OD0005|"/>
    <n v="281"/>
    <m/>
    <x v="15"/>
    <s v="RS DQLab"/>
    <x v="1"/>
    <s v=""/>
    <s v=""/>
    <s v=""/>
    <n v="25450"/>
    <n v="7151450"/>
    <s v=""/>
  </r>
  <r>
    <s v="DQ-02843"/>
    <x v="436"/>
    <x v="1"/>
    <s v="OH0005"/>
    <x v="24"/>
    <x v="3"/>
    <s v="OH0005|"/>
    <n v="8"/>
    <m/>
    <x v="15"/>
    <s v="RS DQLab"/>
    <x v="1"/>
    <s v=""/>
    <s v=""/>
    <s v=""/>
    <n v="109447"/>
    <n v="875576"/>
    <s v=""/>
  </r>
  <r>
    <s v="DQ-02844"/>
    <x v="436"/>
    <x v="1"/>
    <s v="OD0009"/>
    <x v="17"/>
    <x v="2"/>
    <s v="OD0009|"/>
    <n v="7"/>
    <m/>
    <x v="15"/>
    <s v="RS DQLab"/>
    <x v="1"/>
    <s v=""/>
    <s v=""/>
    <s v=""/>
    <n v="1619"/>
    <n v="11333"/>
    <s v=""/>
  </r>
  <r>
    <s v="DQ-02845"/>
    <x v="436"/>
    <x v="1"/>
    <s v="OT0001"/>
    <x v="30"/>
    <x v="5"/>
    <s v="OT0001|"/>
    <n v="30"/>
    <m/>
    <x v="15"/>
    <s v="RS DQLab"/>
    <x v="1"/>
    <s v=""/>
    <s v=""/>
    <s v=""/>
    <n v="55935"/>
    <n v="1678050"/>
    <s v=""/>
  </r>
  <r>
    <s v="DQ-02846"/>
    <x v="436"/>
    <x v="1"/>
    <s v="OK0002"/>
    <x v="28"/>
    <x v="4"/>
    <s v="OK0002|"/>
    <n v="57"/>
    <m/>
    <x v="15"/>
    <s v="RS DQLab"/>
    <x v="1"/>
    <s v=""/>
    <s v=""/>
    <s v=""/>
    <n v="43442"/>
    <n v="2476194"/>
    <s v=""/>
  </r>
  <r>
    <s v="DQ-02847"/>
    <x v="436"/>
    <x v="1"/>
    <s v="OB0007"/>
    <x v="9"/>
    <x v="1"/>
    <s v="OB0007|"/>
    <n v="84"/>
    <m/>
    <x v="15"/>
    <s v="RS DQLab"/>
    <x v="1"/>
    <s v=""/>
    <s v=""/>
    <s v=""/>
    <n v="16430"/>
    <n v="1380120"/>
    <s v=""/>
  </r>
  <r>
    <s v="DQ-02848"/>
    <x v="436"/>
    <x v="1"/>
    <s v="OH0006"/>
    <x v="25"/>
    <x v="3"/>
    <s v="OH0006|"/>
    <n v="68"/>
    <m/>
    <x v="15"/>
    <s v="RS DQLab"/>
    <x v="1"/>
    <s v=""/>
    <s v=""/>
    <s v=""/>
    <n v="146871"/>
    <n v="9987228"/>
    <s v=""/>
  </r>
  <r>
    <s v="DQ-02849"/>
    <x v="436"/>
    <x v="1"/>
    <s v="OH0002"/>
    <x v="21"/>
    <x v="3"/>
    <s v="OH0002|"/>
    <n v="17"/>
    <m/>
    <x v="15"/>
    <s v="RS DQLab"/>
    <x v="1"/>
    <s v=""/>
    <s v=""/>
    <s v=""/>
    <n v="103632"/>
    <n v="1761744"/>
    <s v=""/>
  </r>
  <r>
    <s v="DQ-02850"/>
    <x v="437"/>
    <x v="1"/>
    <s v="OA0005"/>
    <x v="3"/>
    <x v="0"/>
    <s v="OA0005|"/>
    <n v="37"/>
    <m/>
    <x v="15"/>
    <s v="RS DQLab"/>
    <x v="1"/>
    <s v=""/>
    <s v=""/>
    <s v=""/>
    <n v="17170"/>
    <n v="635290"/>
    <s v=""/>
  </r>
  <r>
    <s v="DQ-02851"/>
    <x v="437"/>
    <x v="1"/>
    <s v="OA0006"/>
    <x v="4"/>
    <x v="0"/>
    <s v="OA0006|"/>
    <n v="6"/>
    <m/>
    <x v="15"/>
    <s v="RS DQLab"/>
    <x v="1"/>
    <s v=""/>
    <s v=""/>
    <s v=""/>
    <n v="25449"/>
    <n v="152694"/>
    <s v=""/>
  </r>
  <r>
    <s v="DQ-02852"/>
    <x v="437"/>
    <x v="1"/>
    <s v="OH0006"/>
    <x v="25"/>
    <x v="3"/>
    <s v="OH0006|"/>
    <n v="42"/>
    <m/>
    <x v="15"/>
    <s v="RS DQLab"/>
    <x v="1"/>
    <s v=""/>
    <s v=""/>
    <s v=""/>
    <n v="146871"/>
    <n v="6168582"/>
    <s v=""/>
  </r>
  <r>
    <s v="DQ-02853"/>
    <x v="437"/>
    <x v="1"/>
    <s v="OD0005"/>
    <x v="13"/>
    <x v="2"/>
    <s v="OD0005|"/>
    <n v="9"/>
    <m/>
    <x v="15"/>
    <s v="RS DQLab"/>
    <x v="1"/>
    <s v=""/>
    <s v=""/>
    <s v=""/>
    <n v="25450"/>
    <n v="229050"/>
    <s v=""/>
  </r>
  <r>
    <s v="DQ-02854"/>
    <x v="438"/>
    <x v="1"/>
    <s v="OB0002"/>
    <x v="6"/>
    <x v="1"/>
    <s v="OB0002|"/>
    <n v="40"/>
    <m/>
    <x v="15"/>
    <s v="RS DQLab"/>
    <x v="1"/>
    <s v=""/>
    <s v=""/>
    <s v=""/>
    <n v="2915"/>
    <n v="116600"/>
    <s v=""/>
  </r>
  <r>
    <s v="DQ-02855"/>
    <x v="438"/>
    <x v="1"/>
    <s v="OD0008"/>
    <x v="16"/>
    <x v="2"/>
    <s v="OD0008|"/>
    <n v="21"/>
    <m/>
    <x v="15"/>
    <s v="RS DQLab"/>
    <x v="1"/>
    <s v=""/>
    <s v=""/>
    <s v=""/>
    <n v="51753"/>
    <n v="1086813"/>
    <s v=""/>
  </r>
  <r>
    <s v="DQ-02856"/>
    <x v="438"/>
    <x v="1"/>
    <s v="OD0008"/>
    <x v="16"/>
    <x v="2"/>
    <s v="OD0008|"/>
    <n v="8"/>
    <m/>
    <x v="15"/>
    <s v="RS DQLab"/>
    <x v="1"/>
    <s v=""/>
    <s v=""/>
    <s v=""/>
    <n v="51753"/>
    <n v="414024"/>
    <s v=""/>
  </r>
  <r>
    <s v="DQ-02857"/>
    <x v="438"/>
    <x v="1"/>
    <s v="OD0009"/>
    <x v="17"/>
    <x v="2"/>
    <s v="OD0009|"/>
    <n v="26"/>
    <m/>
    <x v="15"/>
    <s v="RS DQLab"/>
    <x v="1"/>
    <s v=""/>
    <s v=""/>
    <s v=""/>
    <n v="1619"/>
    <n v="42094"/>
    <s v=""/>
  </r>
  <r>
    <s v="DQ-02858"/>
    <x v="438"/>
    <x v="1"/>
    <s v="OH0003"/>
    <x v="22"/>
    <x v="3"/>
    <s v="OH0003|"/>
    <n v="23"/>
    <m/>
    <x v="15"/>
    <s v="RS DQLab"/>
    <x v="1"/>
    <s v=""/>
    <s v=""/>
    <s v=""/>
    <n v="5095"/>
    <n v="117185"/>
    <s v=""/>
  </r>
  <r>
    <s v="DQ-02859"/>
    <x v="438"/>
    <x v="1"/>
    <s v="OB0006"/>
    <x v="8"/>
    <x v="1"/>
    <s v="OB0006|"/>
    <n v="9"/>
    <m/>
    <x v="15"/>
    <s v="RS DQLab"/>
    <x v="1"/>
    <s v=""/>
    <s v=""/>
    <s v=""/>
    <n v="73805"/>
    <n v="664245"/>
    <s v=""/>
  </r>
  <r>
    <s v="DQ-02860"/>
    <x v="439"/>
    <x v="1"/>
    <s v="OD0008"/>
    <x v="16"/>
    <x v="2"/>
    <s v="OD0008|"/>
    <n v="3"/>
    <m/>
    <x v="15"/>
    <s v="RS DQLab"/>
    <x v="1"/>
    <s v=""/>
    <s v=""/>
    <s v=""/>
    <n v="51753"/>
    <n v="155259"/>
    <s v=""/>
  </r>
  <r>
    <s v="DQ-02861"/>
    <x v="439"/>
    <x v="1"/>
    <s v="OH0005"/>
    <x v="24"/>
    <x v="3"/>
    <s v="OH0005|"/>
    <n v="49"/>
    <m/>
    <x v="15"/>
    <s v="RS DQLab"/>
    <x v="1"/>
    <s v=""/>
    <s v=""/>
    <s v=""/>
    <n v="109447"/>
    <n v="5362903"/>
    <s v=""/>
  </r>
  <r>
    <s v="DQ-02862"/>
    <x v="439"/>
    <x v="1"/>
    <s v="OH0003"/>
    <x v="22"/>
    <x v="3"/>
    <s v="OH0003|"/>
    <n v="7"/>
    <m/>
    <x v="15"/>
    <s v="RS DQLab"/>
    <x v="1"/>
    <s v=""/>
    <s v=""/>
    <s v=""/>
    <n v="5095"/>
    <n v="35665"/>
    <s v=""/>
  </r>
  <r>
    <s v="DQ-02863"/>
    <x v="439"/>
    <x v="1"/>
    <s v="OH0003"/>
    <x v="22"/>
    <x v="3"/>
    <s v="OH0003|"/>
    <n v="27"/>
    <m/>
    <x v="15"/>
    <s v="RS DQLab"/>
    <x v="1"/>
    <s v=""/>
    <s v=""/>
    <s v=""/>
    <n v="5095"/>
    <n v="137565"/>
    <s v=""/>
  </r>
  <r>
    <s v="DQ-02864"/>
    <x v="439"/>
    <x v="1"/>
    <s v="OA0006"/>
    <x v="4"/>
    <x v="0"/>
    <s v="OA0006|"/>
    <n v="37"/>
    <m/>
    <x v="15"/>
    <s v="RS DQLab"/>
    <x v="1"/>
    <s v=""/>
    <s v=""/>
    <s v=""/>
    <n v="25449"/>
    <n v="941613"/>
    <s v=""/>
  </r>
  <r>
    <s v="DQ-02865"/>
    <x v="439"/>
    <x v="1"/>
    <s v="OK0002"/>
    <x v="28"/>
    <x v="4"/>
    <s v="OK0002|"/>
    <n v="2"/>
    <m/>
    <x v="15"/>
    <s v="RS DQLab"/>
    <x v="1"/>
    <s v=""/>
    <s v=""/>
    <s v=""/>
    <n v="43442"/>
    <n v="86884"/>
    <s v=""/>
  </r>
  <r>
    <s v="DQ-02866"/>
    <x v="439"/>
    <x v="1"/>
    <s v="OB0001"/>
    <x v="5"/>
    <x v="1"/>
    <s v="OB0001|"/>
    <n v="42"/>
    <m/>
    <x v="15"/>
    <s v="RS DQLab"/>
    <x v="1"/>
    <s v=""/>
    <s v=""/>
    <s v=""/>
    <n v="2338"/>
    <n v="98196"/>
    <s v=""/>
  </r>
  <r>
    <s v="DQ-02867"/>
    <x v="440"/>
    <x v="1"/>
    <s v="OB0002"/>
    <x v="6"/>
    <x v="1"/>
    <s v="OB0002|"/>
    <n v="66"/>
    <m/>
    <x v="15"/>
    <s v="RS DQLab"/>
    <x v="1"/>
    <s v=""/>
    <s v=""/>
    <s v=""/>
    <n v="2915"/>
    <n v="192390"/>
    <s v=""/>
  </r>
  <r>
    <s v="DQ-02868"/>
    <x v="440"/>
    <x v="1"/>
    <s v="OD0008"/>
    <x v="16"/>
    <x v="2"/>
    <s v="OD0008|"/>
    <n v="13"/>
    <m/>
    <x v="15"/>
    <s v="RS DQLab"/>
    <x v="1"/>
    <s v=""/>
    <s v=""/>
    <s v=""/>
    <n v="51753"/>
    <n v="672789"/>
    <s v=""/>
  </r>
  <r>
    <s v="DQ-02869"/>
    <x v="440"/>
    <x v="1"/>
    <s v="OH0005"/>
    <x v="24"/>
    <x v="3"/>
    <s v="OH0005|"/>
    <n v="34"/>
    <m/>
    <x v="15"/>
    <s v="RS DQLab"/>
    <x v="1"/>
    <s v=""/>
    <s v=""/>
    <s v=""/>
    <n v="109447"/>
    <n v="3721198"/>
    <s v=""/>
  </r>
  <r>
    <s v="DQ-02870"/>
    <x v="440"/>
    <x v="1"/>
    <s v="OK0002"/>
    <x v="28"/>
    <x v="4"/>
    <s v="OK0002|"/>
    <n v="5"/>
    <m/>
    <x v="15"/>
    <s v="RS DQLab"/>
    <x v="1"/>
    <s v=""/>
    <s v=""/>
    <s v=""/>
    <n v="43442"/>
    <n v="217210"/>
    <s v=""/>
  </r>
  <r>
    <s v="DQ-02871"/>
    <x v="440"/>
    <x v="1"/>
    <s v="OA0004"/>
    <x v="2"/>
    <x v="0"/>
    <s v="OA0004|"/>
    <n v="4"/>
    <m/>
    <x v="15"/>
    <s v="RS DQLab"/>
    <x v="1"/>
    <s v=""/>
    <s v=""/>
    <s v=""/>
    <n v="10180"/>
    <n v="40720"/>
    <s v=""/>
  </r>
  <r>
    <s v="DQ-02872"/>
    <x v="440"/>
    <x v="1"/>
    <s v="OH0004"/>
    <x v="23"/>
    <x v="3"/>
    <s v="OH0004|"/>
    <n v="28"/>
    <m/>
    <x v="15"/>
    <s v="RS DQLab"/>
    <x v="1"/>
    <s v=""/>
    <s v=""/>
    <s v=""/>
    <n v="7504"/>
    <n v="210112"/>
    <s v=""/>
  </r>
  <r>
    <s v="DQ-02873"/>
    <x v="440"/>
    <x v="1"/>
    <s v="OD0005"/>
    <x v="13"/>
    <x v="2"/>
    <s v="OD0005|"/>
    <n v="7"/>
    <m/>
    <x v="15"/>
    <s v="RS DQLab"/>
    <x v="1"/>
    <s v=""/>
    <s v=""/>
    <s v=""/>
    <n v="25450"/>
    <n v="178150"/>
    <s v=""/>
  </r>
  <r>
    <s v="DQ-02874"/>
    <x v="440"/>
    <x v="1"/>
    <s v="OD0010"/>
    <x v="18"/>
    <x v="2"/>
    <s v="OD0010|"/>
    <n v="75"/>
    <m/>
    <x v="15"/>
    <s v="RS DQLab"/>
    <x v="1"/>
    <s v=""/>
    <s v=""/>
    <s v=""/>
    <n v="46223"/>
    <n v="3466725"/>
    <s v=""/>
  </r>
  <r>
    <s v="DQ-02875"/>
    <x v="441"/>
    <x v="1"/>
    <s v="OD0008"/>
    <x v="16"/>
    <x v="2"/>
    <s v="OD0008|"/>
    <n v="21"/>
    <m/>
    <x v="15"/>
    <s v="RS DQLab"/>
    <x v="1"/>
    <s v=""/>
    <s v=""/>
    <s v=""/>
    <n v="51753"/>
    <n v="1086813"/>
    <s v=""/>
  </r>
  <r>
    <s v="DQ-02876"/>
    <x v="441"/>
    <x v="1"/>
    <s v="OH0005"/>
    <x v="24"/>
    <x v="3"/>
    <s v="OH0005|"/>
    <n v="8"/>
    <m/>
    <x v="15"/>
    <s v="RS DQLab"/>
    <x v="1"/>
    <s v=""/>
    <s v=""/>
    <s v=""/>
    <n v="109447"/>
    <n v="875576"/>
    <s v=""/>
  </r>
  <r>
    <s v="DQ-02877"/>
    <x v="441"/>
    <x v="1"/>
    <s v="OD0009"/>
    <x v="17"/>
    <x v="2"/>
    <s v="OD0009|"/>
    <n v="25"/>
    <m/>
    <x v="15"/>
    <s v="RS DQLab"/>
    <x v="1"/>
    <s v=""/>
    <s v=""/>
    <s v=""/>
    <n v="1619"/>
    <n v="40475"/>
    <s v=""/>
  </r>
  <r>
    <s v="DQ-02878"/>
    <x v="441"/>
    <x v="1"/>
    <s v="OH0003"/>
    <x v="22"/>
    <x v="3"/>
    <s v="OH0003|"/>
    <n v="34"/>
    <m/>
    <x v="15"/>
    <s v="RS DQLab"/>
    <x v="1"/>
    <s v=""/>
    <s v=""/>
    <s v=""/>
    <n v="5095"/>
    <n v="173230"/>
    <s v=""/>
  </r>
  <r>
    <s v="DQ-02879"/>
    <x v="441"/>
    <x v="1"/>
    <s v="OA0003"/>
    <x v="1"/>
    <x v="0"/>
    <s v="OA0003|"/>
    <n v="11"/>
    <m/>
    <x v="15"/>
    <s v="RS DQLab"/>
    <x v="1"/>
    <s v=""/>
    <s v=""/>
    <s v=""/>
    <n v="33330"/>
    <n v="366630"/>
    <s v=""/>
  </r>
  <r>
    <s v="DQ-02880"/>
    <x v="442"/>
    <x v="1"/>
    <s v="OB0002"/>
    <x v="6"/>
    <x v="1"/>
    <s v="OB0002|"/>
    <n v="25"/>
    <m/>
    <x v="15"/>
    <s v="RS DQLab"/>
    <x v="1"/>
    <s v=""/>
    <s v=""/>
    <s v=""/>
    <n v="2915"/>
    <n v="72875"/>
    <s v=""/>
  </r>
  <r>
    <s v="DQ-02881"/>
    <x v="442"/>
    <x v="1"/>
    <s v="OD0009"/>
    <x v="17"/>
    <x v="2"/>
    <s v="OD0009|"/>
    <n v="16"/>
    <m/>
    <x v="15"/>
    <s v="RS DQLab"/>
    <x v="1"/>
    <s v=""/>
    <s v=""/>
    <s v=""/>
    <n v="1619"/>
    <n v="25904"/>
    <s v=""/>
  </r>
  <r>
    <s v="DQ-02882"/>
    <x v="442"/>
    <x v="1"/>
    <s v="OT0001"/>
    <x v="30"/>
    <x v="5"/>
    <s v="OT0001|"/>
    <n v="37"/>
    <m/>
    <x v="15"/>
    <s v="RS DQLab"/>
    <x v="1"/>
    <s v=""/>
    <s v=""/>
    <s v=""/>
    <n v="55935"/>
    <n v="2069595"/>
    <s v=""/>
  </r>
  <r>
    <s v="DQ-02883"/>
    <x v="442"/>
    <x v="1"/>
    <s v="OA0006"/>
    <x v="4"/>
    <x v="0"/>
    <s v="OA0006|"/>
    <n v="35"/>
    <m/>
    <x v="15"/>
    <s v="RS DQLab"/>
    <x v="1"/>
    <s v=""/>
    <s v=""/>
    <s v=""/>
    <n v="25449"/>
    <n v="890715"/>
    <s v=""/>
  </r>
  <r>
    <s v="DQ-02884"/>
    <x v="442"/>
    <x v="1"/>
    <s v="OB0001"/>
    <x v="5"/>
    <x v="1"/>
    <s v="OB0001|"/>
    <n v="136"/>
    <m/>
    <x v="15"/>
    <s v="RS DQLab"/>
    <x v="1"/>
    <s v=""/>
    <s v=""/>
    <s v=""/>
    <n v="2338"/>
    <n v="317968"/>
    <s v=""/>
  </r>
  <r>
    <s v="DQ-02885"/>
    <x v="443"/>
    <x v="1"/>
    <s v="OB0002"/>
    <x v="6"/>
    <x v="1"/>
    <s v="OB0002|"/>
    <n v="21"/>
    <m/>
    <x v="15"/>
    <s v="RS DQLab"/>
    <x v="1"/>
    <s v=""/>
    <s v=""/>
    <s v=""/>
    <n v="2915"/>
    <n v="61215"/>
    <s v=""/>
  </r>
  <r>
    <s v="DQ-02886"/>
    <x v="443"/>
    <x v="1"/>
    <s v="OB0002"/>
    <x v="6"/>
    <x v="1"/>
    <s v="OB0002|"/>
    <n v="28"/>
    <m/>
    <x v="15"/>
    <s v="RS DQLab"/>
    <x v="1"/>
    <s v=""/>
    <s v=""/>
    <s v=""/>
    <n v="2915"/>
    <n v="81620"/>
    <s v=""/>
  </r>
  <r>
    <s v="DQ-02887"/>
    <x v="443"/>
    <x v="1"/>
    <s v="OD0008"/>
    <x v="16"/>
    <x v="2"/>
    <s v="OD0008|"/>
    <n v="42"/>
    <m/>
    <x v="15"/>
    <s v="RS DQLab"/>
    <x v="1"/>
    <s v=""/>
    <s v=""/>
    <s v=""/>
    <n v="51753"/>
    <n v="2173626"/>
    <s v=""/>
  </r>
  <r>
    <s v="DQ-02888"/>
    <x v="443"/>
    <x v="1"/>
    <s v="OH0005"/>
    <x v="24"/>
    <x v="3"/>
    <s v="OH0005|"/>
    <n v="52"/>
    <m/>
    <x v="15"/>
    <s v="RS DQLab"/>
    <x v="1"/>
    <s v=""/>
    <s v=""/>
    <s v=""/>
    <n v="109447"/>
    <n v="5691244"/>
    <s v=""/>
  </r>
  <r>
    <s v="DQ-02889"/>
    <x v="443"/>
    <x v="1"/>
    <s v="OH0003"/>
    <x v="22"/>
    <x v="3"/>
    <s v="OH0003|"/>
    <n v="30"/>
    <m/>
    <x v="15"/>
    <s v="RS DQLab"/>
    <x v="1"/>
    <s v=""/>
    <s v=""/>
    <s v=""/>
    <n v="5095"/>
    <n v="152850"/>
    <s v=""/>
  </r>
  <r>
    <s v="DQ-02890"/>
    <x v="443"/>
    <x v="1"/>
    <s v="OA0006"/>
    <x v="4"/>
    <x v="0"/>
    <s v="OA0006|"/>
    <n v="35"/>
    <m/>
    <x v="15"/>
    <s v="RS DQLab"/>
    <x v="1"/>
    <s v=""/>
    <s v=""/>
    <s v=""/>
    <n v="25449"/>
    <n v="890715"/>
    <s v=""/>
  </r>
  <r>
    <s v="DQ-02891"/>
    <x v="443"/>
    <x v="1"/>
    <s v="OH0004"/>
    <x v="23"/>
    <x v="3"/>
    <s v="OH0004|"/>
    <n v="54"/>
    <m/>
    <x v="15"/>
    <s v="RS DQLab"/>
    <x v="1"/>
    <s v=""/>
    <s v=""/>
    <s v=""/>
    <n v="7504"/>
    <n v="405216"/>
    <s v=""/>
  </r>
  <r>
    <s v="DQ-02892"/>
    <x v="444"/>
    <x v="1"/>
    <s v="OD0009"/>
    <x v="17"/>
    <x v="2"/>
    <s v="OD0009|"/>
    <n v="12"/>
    <m/>
    <x v="15"/>
    <s v="RS DQLab"/>
    <x v="1"/>
    <s v=""/>
    <s v=""/>
    <s v=""/>
    <n v="1619"/>
    <n v="19428"/>
    <s v=""/>
  </r>
  <r>
    <s v="DQ-02893"/>
    <x v="444"/>
    <x v="1"/>
    <s v="OK0002"/>
    <x v="28"/>
    <x v="4"/>
    <s v="OK0002|"/>
    <n v="27"/>
    <m/>
    <x v="15"/>
    <s v="RS DQLab"/>
    <x v="1"/>
    <s v=""/>
    <s v=""/>
    <s v=""/>
    <n v="43442"/>
    <n v="1172934"/>
    <s v=""/>
  </r>
  <r>
    <s v="DQ-02894"/>
    <x v="445"/>
    <x v="1"/>
    <s v="OB0002"/>
    <x v="6"/>
    <x v="1"/>
    <s v="OB0002|"/>
    <n v="16"/>
    <m/>
    <x v="15"/>
    <s v="RS DQLab"/>
    <x v="1"/>
    <s v=""/>
    <s v=""/>
    <s v=""/>
    <n v="2915"/>
    <n v="46640"/>
    <s v=""/>
  </r>
  <r>
    <s v="DQ-02895"/>
    <x v="445"/>
    <x v="1"/>
    <s v="OB0002"/>
    <x v="6"/>
    <x v="1"/>
    <s v="OB0002|"/>
    <n v="76"/>
    <m/>
    <x v="15"/>
    <s v="RS DQLab"/>
    <x v="1"/>
    <s v=""/>
    <s v=""/>
    <s v=""/>
    <n v="2915"/>
    <n v="221540"/>
    <s v=""/>
  </r>
  <r>
    <s v="DQ-02896"/>
    <x v="445"/>
    <x v="1"/>
    <s v="OA0005"/>
    <x v="3"/>
    <x v="0"/>
    <s v="OA0005|"/>
    <n v="23"/>
    <m/>
    <x v="15"/>
    <s v="RS DQLab"/>
    <x v="1"/>
    <s v=""/>
    <s v=""/>
    <s v=""/>
    <n v="17170"/>
    <n v="394910"/>
    <s v=""/>
  </r>
  <r>
    <s v="DQ-02897"/>
    <x v="445"/>
    <x v="1"/>
    <s v="OD0009"/>
    <x v="17"/>
    <x v="2"/>
    <s v="OD0009|"/>
    <n v="36"/>
    <m/>
    <x v="15"/>
    <s v="RS DQLab"/>
    <x v="1"/>
    <s v=""/>
    <s v=""/>
    <s v=""/>
    <n v="1619"/>
    <n v="58284"/>
    <s v=""/>
  </r>
  <r>
    <s v="DQ-02898"/>
    <x v="445"/>
    <x v="1"/>
    <s v="OT0001"/>
    <x v="30"/>
    <x v="5"/>
    <s v="OT0001|"/>
    <n v="45"/>
    <m/>
    <x v="15"/>
    <s v="RS DQLab"/>
    <x v="1"/>
    <s v=""/>
    <s v=""/>
    <s v=""/>
    <n v="55935"/>
    <n v="2517075"/>
    <s v=""/>
  </r>
  <r>
    <s v="DQ-02899"/>
    <x v="445"/>
    <x v="1"/>
    <s v="OD0007"/>
    <x v="15"/>
    <x v="2"/>
    <s v="OD0007|"/>
    <n v="8"/>
    <m/>
    <x v="15"/>
    <s v="RS DQLab"/>
    <x v="1"/>
    <s v=""/>
    <s v=""/>
    <s v=""/>
    <n v="16261"/>
    <n v="130088"/>
    <s v=""/>
  </r>
  <r>
    <s v="DQ-02900"/>
    <x v="446"/>
    <x v="1"/>
    <s v="OB0002"/>
    <x v="6"/>
    <x v="1"/>
    <s v="OB0002|"/>
    <n v="36"/>
    <m/>
    <x v="15"/>
    <s v="RS DQLab"/>
    <x v="1"/>
    <s v=""/>
    <s v=""/>
    <s v=""/>
    <n v="2915"/>
    <n v="104940"/>
    <s v=""/>
  </r>
  <r>
    <s v="DQ-02901"/>
    <x v="446"/>
    <x v="1"/>
    <s v="OD0008"/>
    <x v="16"/>
    <x v="2"/>
    <s v="OD0008|"/>
    <n v="50"/>
    <m/>
    <x v="15"/>
    <s v="RS DQLab"/>
    <x v="1"/>
    <s v=""/>
    <s v=""/>
    <s v=""/>
    <n v="51753"/>
    <n v="2587650"/>
    <s v=""/>
  </r>
  <r>
    <s v="DQ-02902"/>
    <x v="446"/>
    <x v="1"/>
    <s v="OD0009"/>
    <x v="17"/>
    <x v="2"/>
    <s v="OD0009|"/>
    <n v="50"/>
    <m/>
    <x v="15"/>
    <s v="RS DQLab"/>
    <x v="1"/>
    <s v=""/>
    <s v=""/>
    <s v=""/>
    <n v="1619"/>
    <n v="80950"/>
    <s v=""/>
  </r>
  <r>
    <s v="DQ-02903"/>
    <x v="446"/>
    <x v="1"/>
    <s v="OD0007"/>
    <x v="15"/>
    <x v="2"/>
    <s v="OD0007|"/>
    <n v="28"/>
    <m/>
    <x v="15"/>
    <s v="RS DQLab"/>
    <x v="1"/>
    <s v=""/>
    <s v=""/>
    <s v=""/>
    <n v="16261"/>
    <n v="455308"/>
    <s v=""/>
  </r>
  <r>
    <s v="DQ-02904"/>
    <x v="446"/>
    <x v="1"/>
    <s v="OD0001"/>
    <x v="11"/>
    <x v="2"/>
    <s v="OD0001|"/>
    <n v="4"/>
    <m/>
    <x v="15"/>
    <s v="RS DQLab"/>
    <x v="1"/>
    <s v=""/>
    <s v=""/>
    <s v=""/>
    <n v="7620"/>
    <n v="30480"/>
    <s v=""/>
  </r>
  <r>
    <s v="DQ-02905"/>
    <x v="447"/>
    <x v="1"/>
    <s v="OB0002"/>
    <x v="6"/>
    <x v="1"/>
    <s v="OB0002|"/>
    <n v="52"/>
    <m/>
    <x v="15"/>
    <s v="RS DQLab"/>
    <x v="1"/>
    <s v=""/>
    <s v=""/>
    <s v=""/>
    <n v="2915"/>
    <n v="151580"/>
    <s v=""/>
  </r>
  <r>
    <s v="DQ-02906"/>
    <x v="447"/>
    <x v="1"/>
    <s v="OA0005"/>
    <x v="3"/>
    <x v="0"/>
    <s v="OA0005|"/>
    <n v="18"/>
    <m/>
    <x v="15"/>
    <s v="RS DQLab"/>
    <x v="1"/>
    <s v=""/>
    <s v=""/>
    <s v=""/>
    <n v="17170"/>
    <n v="309060"/>
    <s v=""/>
  </r>
  <r>
    <s v="DQ-02907"/>
    <x v="447"/>
    <x v="1"/>
    <s v="OH0003"/>
    <x v="22"/>
    <x v="3"/>
    <s v="OH0003|"/>
    <n v="10"/>
    <m/>
    <x v="15"/>
    <s v="RS DQLab"/>
    <x v="1"/>
    <s v=""/>
    <s v=""/>
    <s v=""/>
    <n v="5095"/>
    <n v="50950"/>
    <s v=""/>
  </r>
  <r>
    <s v="DQ-02908"/>
    <x v="447"/>
    <x v="1"/>
    <s v="OD0001"/>
    <x v="11"/>
    <x v="2"/>
    <s v="OD0001|"/>
    <n v="16"/>
    <m/>
    <x v="15"/>
    <s v="RS DQLab"/>
    <x v="1"/>
    <s v=""/>
    <s v=""/>
    <s v=""/>
    <n v="7620"/>
    <n v="121920"/>
    <s v=""/>
  </r>
  <r>
    <s v="DQ-02909"/>
    <x v="447"/>
    <x v="1"/>
    <s v="OH0004"/>
    <x v="23"/>
    <x v="3"/>
    <s v="OH0004|"/>
    <n v="384"/>
    <m/>
    <x v="15"/>
    <s v="RS DQLab"/>
    <x v="1"/>
    <s v=""/>
    <s v=""/>
    <s v=""/>
    <n v="7504"/>
    <n v="2881536"/>
    <s v=""/>
  </r>
  <r>
    <s v="DQ-02910"/>
    <x v="448"/>
    <x v="1"/>
    <s v="OD0008"/>
    <x v="16"/>
    <x v="2"/>
    <s v="OD0008|"/>
    <n v="38"/>
    <m/>
    <x v="15"/>
    <s v="RS DQLab"/>
    <x v="1"/>
    <s v=""/>
    <s v=""/>
    <s v=""/>
    <n v="51753"/>
    <n v="1966614"/>
    <s v=""/>
  </r>
  <r>
    <s v="DQ-02911"/>
    <x v="448"/>
    <x v="1"/>
    <s v="OD0008"/>
    <x v="16"/>
    <x v="2"/>
    <s v="OD0008|"/>
    <n v="23"/>
    <m/>
    <x v="15"/>
    <s v="RS DQLab"/>
    <x v="1"/>
    <s v=""/>
    <s v=""/>
    <s v=""/>
    <n v="51753"/>
    <n v="1190319"/>
    <s v=""/>
  </r>
  <r>
    <s v="DQ-02912"/>
    <x v="448"/>
    <x v="1"/>
    <s v="OH0005"/>
    <x v="24"/>
    <x v="3"/>
    <s v="OH0005|"/>
    <n v="44"/>
    <m/>
    <x v="15"/>
    <s v="RS DQLab"/>
    <x v="1"/>
    <s v=""/>
    <s v=""/>
    <s v=""/>
    <n v="109447"/>
    <n v="4815668"/>
    <s v=""/>
  </r>
  <r>
    <s v="DQ-02913"/>
    <x v="448"/>
    <x v="1"/>
    <s v="OD0009"/>
    <x v="17"/>
    <x v="2"/>
    <s v="OD0009|"/>
    <n v="12"/>
    <m/>
    <x v="15"/>
    <s v="RS DQLab"/>
    <x v="1"/>
    <s v=""/>
    <s v=""/>
    <s v=""/>
    <n v="1619"/>
    <n v="19428"/>
    <s v=""/>
  </r>
  <r>
    <s v="DQ-02914"/>
    <x v="448"/>
    <x v="1"/>
    <s v="OT0001"/>
    <x v="30"/>
    <x v="5"/>
    <s v="OT0001|"/>
    <n v="22"/>
    <m/>
    <x v="15"/>
    <s v="RS DQLab"/>
    <x v="1"/>
    <s v=""/>
    <s v=""/>
    <s v=""/>
    <n v="55935"/>
    <n v="1230570"/>
    <s v=""/>
  </r>
  <r>
    <s v="DQ-02915"/>
    <x v="448"/>
    <x v="1"/>
    <s v="OD0007"/>
    <x v="15"/>
    <x v="2"/>
    <s v="OD0007|"/>
    <n v="15"/>
    <m/>
    <x v="15"/>
    <s v="RS DQLab"/>
    <x v="1"/>
    <s v=""/>
    <s v=""/>
    <s v=""/>
    <n v="16261"/>
    <n v="243915"/>
    <s v=""/>
  </r>
  <r>
    <s v="DQ-02916"/>
    <x v="448"/>
    <x v="1"/>
    <s v="OD0007"/>
    <x v="15"/>
    <x v="2"/>
    <s v="OD0007|"/>
    <n v="30"/>
    <m/>
    <x v="15"/>
    <s v="RS DQLab"/>
    <x v="1"/>
    <s v=""/>
    <s v=""/>
    <s v=""/>
    <n v="16261"/>
    <n v="487830"/>
    <s v=""/>
  </r>
  <r>
    <s v="DQ-02917"/>
    <x v="448"/>
    <x v="1"/>
    <s v="OB0004"/>
    <x v="7"/>
    <x v="1"/>
    <s v="OB0004|"/>
    <n v="34"/>
    <m/>
    <x v="15"/>
    <s v="RS DQLab"/>
    <x v="1"/>
    <s v=""/>
    <s v=""/>
    <s v=""/>
    <n v="24179"/>
    <n v="822086"/>
    <s v=""/>
  </r>
  <r>
    <s v="DQ-02918"/>
    <x v="449"/>
    <x v="1"/>
    <s v="OD0004"/>
    <x v="34"/>
    <x v="2"/>
    <s v="OD0004|"/>
    <n v="17"/>
    <m/>
    <x v="15"/>
    <s v="RS DQLab"/>
    <x v="1"/>
    <s v=""/>
    <s v=""/>
    <s v=""/>
    <n v="7035"/>
    <n v="119595"/>
    <s v=""/>
  </r>
  <r>
    <s v="DQ-02919"/>
    <x v="449"/>
    <x v="1"/>
    <s v="OA0006"/>
    <x v="4"/>
    <x v="0"/>
    <s v="OA0006|"/>
    <n v="3"/>
    <m/>
    <x v="15"/>
    <s v="RS DQLab"/>
    <x v="1"/>
    <s v=""/>
    <s v=""/>
    <s v=""/>
    <n v="25449"/>
    <n v="76347"/>
    <s v=""/>
  </r>
  <r>
    <s v="DQ-02920"/>
    <x v="449"/>
    <x v="1"/>
    <s v="OD0007"/>
    <x v="15"/>
    <x v="2"/>
    <s v="OD0007|"/>
    <n v="3"/>
    <m/>
    <x v="15"/>
    <s v="RS DQLab"/>
    <x v="1"/>
    <s v=""/>
    <s v=""/>
    <s v=""/>
    <n v="16261"/>
    <n v="48783"/>
    <s v=""/>
  </r>
  <r>
    <s v="DQ-02921"/>
    <x v="449"/>
    <x v="1"/>
    <s v="OD0001"/>
    <x v="11"/>
    <x v="2"/>
    <s v="OD0001|"/>
    <n v="4"/>
    <m/>
    <x v="15"/>
    <s v="RS DQLab"/>
    <x v="1"/>
    <s v=""/>
    <s v=""/>
    <s v=""/>
    <n v="7620"/>
    <n v="30480"/>
    <s v=""/>
  </r>
  <r>
    <s v="DQ-02922"/>
    <x v="449"/>
    <x v="1"/>
    <s v="OK0002"/>
    <x v="28"/>
    <x v="4"/>
    <s v="OK0002|"/>
    <n v="73"/>
    <m/>
    <x v="15"/>
    <s v="RS DQLab"/>
    <x v="1"/>
    <s v=""/>
    <s v=""/>
    <s v=""/>
    <n v="43442"/>
    <n v="3171266"/>
    <s v=""/>
  </r>
  <r>
    <s v="DQ-02923"/>
    <x v="449"/>
    <x v="1"/>
    <s v="OH0001"/>
    <x v="20"/>
    <x v="3"/>
    <s v="OH0001|"/>
    <n v="7"/>
    <m/>
    <x v="15"/>
    <s v="RS DQLab"/>
    <x v="1"/>
    <s v=""/>
    <s v=""/>
    <s v=""/>
    <n v="100900"/>
    <n v="706300"/>
    <s v=""/>
  </r>
  <r>
    <s v="DQ-02924"/>
    <x v="449"/>
    <x v="1"/>
    <s v="OA0001"/>
    <x v="0"/>
    <x v="0"/>
    <s v="OA0001|"/>
    <n v="50"/>
    <m/>
    <x v="15"/>
    <s v="RS DQLab"/>
    <x v="1"/>
    <s v=""/>
    <s v=""/>
    <s v=""/>
    <n v="18816"/>
    <n v="940800"/>
    <s v=""/>
  </r>
  <r>
    <s v="DQ-02925"/>
    <x v="450"/>
    <x v="1"/>
    <s v="OB0002"/>
    <x v="6"/>
    <x v="1"/>
    <s v="OB0002|"/>
    <n v="30"/>
    <m/>
    <x v="15"/>
    <s v="RS DQLab"/>
    <x v="1"/>
    <s v=""/>
    <s v=""/>
    <s v=""/>
    <n v="2915"/>
    <n v="87450"/>
    <s v=""/>
  </r>
  <r>
    <s v="DQ-02926"/>
    <x v="450"/>
    <x v="1"/>
    <s v="OA0003"/>
    <x v="1"/>
    <x v="0"/>
    <s v="OA0003|"/>
    <n v="2"/>
    <m/>
    <x v="15"/>
    <s v="RS DQLab"/>
    <x v="1"/>
    <s v=""/>
    <s v=""/>
    <s v=""/>
    <n v="33330"/>
    <n v="66660"/>
    <s v=""/>
  </r>
  <r>
    <s v="DQ-02927"/>
    <x v="450"/>
    <x v="1"/>
    <s v="OD0006"/>
    <x v="14"/>
    <x v="2"/>
    <s v="OD0006|"/>
    <n v="20"/>
    <m/>
    <x v="15"/>
    <s v="RS DQLab"/>
    <x v="1"/>
    <s v=""/>
    <s v=""/>
    <s v=""/>
    <n v="25275"/>
    <n v="505500"/>
    <s v=""/>
  </r>
  <r>
    <s v="DQ-02928"/>
    <x v="450"/>
    <x v="1"/>
    <s v="OB0001"/>
    <x v="5"/>
    <x v="1"/>
    <s v="OB0001|"/>
    <n v="342"/>
    <m/>
    <x v="15"/>
    <s v="RS DQLab"/>
    <x v="1"/>
    <s v=""/>
    <s v=""/>
    <s v=""/>
    <n v="2338"/>
    <n v="799596"/>
    <s v=""/>
  </r>
  <r>
    <s v="DQ-02929"/>
    <x v="451"/>
    <x v="1"/>
    <s v="OB0002"/>
    <x v="6"/>
    <x v="1"/>
    <s v="OB0002|"/>
    <n v="83"/>
    <m/>
    <x v="15"/>
    <s v="RS DQLab"/>
    <x v="1"/>
    <s v=""/>
    <s v=""/>
    <s v=""/>
    <n v="2915"/>
    <n v="241945"/>
    <s v=""/>
  </r>
  <r>
    <s v="DQ-02930"/>
    <x v="451"/>
    <x v="1"/>
    <s v="OB0002"/>
    <x v="6"/>
    <x v="1"/>
    <s v="OB0002|"/>
    <n v="2"/>
    <m/>
    <x v="15"/>
    <s v="RS DQLab"/>
    <x v="1"/>
    <s v=""/>
    <s v=""/>
    <s v=""/>
    <n v="2915"/>
    <n v="5830"/>
    <s v=""/>
  </r>
  <r>
    <s v="DQ-02931"/>
    <x v="451"/>
    <x v="1"/>
    <s v="OD0009"/>
    <x v="17"/>
    <x v="2"/>
    <s v="OD0009|"/>
    <n v="47"/>
    <m/>
    <x v="15"/>
    <s v="RS DQLab"/>
    <x v="1"/>
    <s v=""/>
    <s v=""/>
    <s v=""/>
    <n v="1619"/>
    <n v="76093"/>
    <s v=""/>
  </r>
  <r>
    <s v="DQ-02932"/>
    <x v="451"/>
    <x v="1"/>
    <s v="OD0009"/>
    <x v="17"/>
    <x v="2"/>
    <s v="OD0009|"/>
    <n v="44"/>
    <m/>
    <x v="15"/>
    <s v="RS DQLab"/>
    <x v="1"/>
    <s v=""/>
    <s v=""/>
    <s v=""/>
    <n v="1619"/>
    <n v="71236"/>
    <s v=""/>
  </r>
  <r>
    <s v="DQ-02933"/>
    <x v="451"/>
    <x v="1"/>
    <s v="OT0001"/>
    <x v="30"/>
    <x v="5"/>
    <s v="OT0001|"/>
    <n v="47"/>
    <m/>
    <x v="15"/>
    <s v="RS DQLab"/>
    <x v="1"/>
    <s v=""/>
    <s v=""/>
    <s v=""/>
    <n v="55935"/>
    <n v="2628945"/>
    <s v=""/>
  </r>
  <r>
    <s v="DQ-02934"/>
    <x v="451"/>
    <x v="1"/>
    <s v="OH0003"/>
    <x v="22"/>
    <x v="3"/>
    <s v="OH0003|"/>
    <n v="2"/>
    <m/>
    <x v="15"/>
    <s v="RS DQLab"/>
    <x v="1"/>
    <s v=""/>
    <s v=""/>
    <s v=""/>
    <n v="5095"/>
    <n v="10190"/>
    <s v=""/>
  </r>
  <r>
    <s v="DQ-02935"/>
    <x v="451"/>
    <x v="1"/>
    <s v="OD0011"/>
    <x v="19"/>
    <x v="2"/>
    <s v="OD0011|"/>
    <n v="325"/>
    <m/>
    <x v="15"/>
    <s v="RS DQLab"/>
    <x v="1"/>
    <s v=""/>
    <s v=""/>
    <s v=""/>
    <n v="2586"/>
    <n v="840450"/>
    <s v=""/>
  </r>
  <r>
    <s v="DQ-02936"/>
    <x v="451"/>
    <x v="1"/>
    <s v="OK0002"/>
    <x v="28"/>
    <x v="4"/>
    <s v="OK0002|"/>
    <n v="3"/>
    <m/>
    <x v="15"/>
    <s v="RS DQLab"/>
    <x v="1"/>
    <s v=""/>
    <s v=""/>
    <s v=""/>
    <n v="43442"/>
    <n v="130326"/>
    <s v=""/>
  </r>
  <r>
    <s v="DQ-02937"/>
    <x v="451"/>
    <x v="1"/>
    <s v="OA0003"/>
    <x v="1"/>
    <x v="0"/>
    <s v="OA0003|"/>
    <n v="53"/>
    <m/>
    <x v="15"/>
    <s v="RS DQLab"/>
    <x v="1"/>
    <s v=""/>
    <s v=""/>
    <s v=""/>
    <n v="33330"/>
    <n v="1766490"/>
    <s v=""/>
  </r>
  <r>
    <s v="DQ-02938"/>
    <x v="451"/>
    <x v="1"/>
    <s v="OD0006"/>
    <x v="14"/>
    <x v="2"/>
    <s v="OD0006|"/>
    <n v="4"/>
    <m/>
    <x v="15"/>
    <s v="RS DQLab"/>
    <x v="1"/>
    <s v=""/>
    <s v=""/>
    <s v=""/>
    <n v="25275"/>
    <n v="101100"/>
    <s v=""/>
  </r>
  <r>
    <s v="DQ-02939"/>
    <x v="452"/>
    <x v="1"/>
    <s v="OB0002"/>
    <x v="6"/>
    <x v="1"/>
    <s v="OB0002|"/>
    <n v="80"/>
    <m/>
    <x v="15"/>
    <s v="RS DQLab"/>
    <x v="1"/>
    <s v=""/>
    <s v=""/>
    <s v=""/>
    <n v="2915"/>
    <n v="233200"/>
    <s v=""/>
  </r>
  <r>
    <s v="DQ-02940"/>
    <x v="453"/>
    <x v="1"/>
    <s v="OB0002"/>
    <x v="6"/>
    <x v="1"/>
    <s v="OB0002|"/>
    <n v="57"/>
    <m/>
    <x v="15"/>
    <s v="RS DQLab"/>
    <x v="1"/>
    <s v=""/>
    <s v=""/>
    <s v=""/>
    <n v="2915"/>
    <n v="166155"/>
    <s v=""/>
  </r>
  <r>
    <s v="DQ-02941"/>
    <x v="453"/>
    <x v="1"/>
    <s v="OD0008"/>
    <x v="16"/>
    <x v="2"/>
    <s v="OD0008|"/>
    <n v="59"/>
    <m/>
    <x v="15"/>
    <s v="RS DQLab"/>
    <x v="1"/>
    <s v=""/>
    <s v=""/>
    <s v=""/>
    <n v="51753"/>
    <n v="3053427"/>
    <s v=""/>
  </r>
  <r>
    <s v="DQ-02942"/>
    <x v="453"/>
    <x v="1"/>
    <s v="OA0005"/>
    <x v="3"/>
    <x v="0"/>
    <s v="OA0005|"/>
    <n v="5"/>
    <m/>
    <x v="15"/>
    <s v="RS DQLab"/>
    <x v="1"/>
    <s v=""/>
    <s v=""/>
    <s v=""/>
    <n v="17170"/>
    <n v="85850"/>
    <s v=""/>
  </r>
  <r>
    <s v="DQ-02943"/>
    <x v="453"/>
    <x v="1"/>
    <s v="OD0009"/>
    <x v="17"/>
    <x v="2"/>
    <s v="OD0009|"/>
    <n v="30"/>
    <m/>
    <x v="15"/>
    <s v="RS DQLab"/>
    <x v="1"/>
    <s v=""/>
    <s v=""/>
    <s v=""/>
    <n v="1619"/>
    <n v="48570"/>
    <s v=""/>
  </r>
  <r>
    <s v="DQ-02944"/>
    <x v="453"/>
    <x v="1"/>
    <s v="OT0001"/>
    <x v="30"/>
    <x v="5"/>
    <s v="OT0001|"/>
    <n v="33"/>
    <m/>
    <x v="15"/>
    <s v="RS DQLab"/>
    <x v="1"/>
    <s v=""/>
    <s v=""/>
    <s v=""/>
    <n v="55935"/>
    <n v="1845855"/>
    <s v=""/>
  </r>
  <r>
    <s v="DQ-02945"/>
    <x v="453"/>
    <x v="1"/>
    <s v="OD0001"/>
    <x v="11"/>
    <x v="2"/>
    <s v="OD0001|"/>
    <n v="15"/>
    <m/>
    <x v="15"/>
    <s v="RS DQLab"/>
    <x v="1"/>
    <s v=""/>
    <s v=""/>
    <s v=""/>
    <n v="7620"/>
    <n v="114300"/>
    <s v=""/>
  </r>
  <r>
    <s v="DQ-02946"/>
    <x v="453"/>
    <x v="1"/>
    <s v="OD0006"/>
    <x v="14"/>
    <x v="2"/>
    <s v="OD0006|"/>
    <n v="45"/>
    <m/>
    <x v="15"/>
    <s v="RS DQLab"/>
    <x v="1"/>
    <s v=""/>
    <s v=""/>
    <s v=""/>
    <n v="25275"/>
    <n v="1137375"/>
    <s v=""/>
  </r>
  <r>
    <s v="DQ-02947"/>
    <x v="454"/>
    <x v="1"/>
    <s v="OD0008"/>
    <x v="16"/>
    <x v="2"/>
    <s v="OD0008|"/>
    <n v="43"/>
    <m/>
    <x v="15"/>
    <s v="RS DQLab"/>
    <x v="1"/>
    <s v=""/>
    <s v=""/>
    <s v=""/>
    <n v="51753"/>
    <n v="2225379"/>
    <s v=""/>
  </r>
  <r>
    <s v="DQ-02948"/>
    <x v="454"/>
    <x v="1"/>
    <s v="OD0008"/>
    <x v="16"/>
    <x v="2"/>
    <s v="OD0008|"/>
    <n v="51"/>
    <m/>
    <x v="15"/>
    <s v="RS DQLab"/>
    <x v="1"/>
    <s v=""/>
    <s v=""/>
    <s v=""/>
    <n v="51753"/>
    <n v="2639403"/>
    <s v=""/>
  </r>
  <r>
    <s v="DQ-02949"/>
    <x v="454"/>
    <x v="1"/>
    <s v="OB0006"/>
    <x v="8"/>
    <x v="1"/>
    <s v="OB0006|"/>
    <n v="1"/>
    <m/>
    <x v="15"/>
    <s v="RS DQLab"/>
    <x v="1"/>
    <s v=""/>
    <s v=""/>
    <s v=""/>
    <n v="73805"/>
    <n v="73805"/>
    <s v=""/>
  </r>
  <r>
    <s v="DQ-02950"/>
    <x v="454"/>
    <x v="1"/>
    <s v="OD0001"/>
    <x v="11"/>
    <x v="2"/>
    <s v="OD0001|"/>
    <n v="16"/>
    <m/>
    <x v="15"/>
    <s v="RS DQLab"/>
    <x v="1"/>
    <s v=""/>
    <s v=""/>
    <s v=""/>
    <n v="7620"/>
    <n v="121920"/>
    <s v=""/>
  </r>
  <r>
    <s v="DQ-02951"/>
    <x v="454"/>
    <x v="1"/>
    <s v="OH0001"/>
    <x v="20"/>
    <x v="3"/>
    <s v="OH0001|"/>
    <n v="65"/>
    <m/>
    <x v="15"/>
    <s v="RS DQLab"/>
    <x v="1"/>
    <s v=""/>
    <s v=""/>
    <s v=""/>
    <n v="100900"/>
    <n v="6558500"/>
    <s v=""/>
  </r>
  <r>
    <s v="DQ-02952"/>
    <x v="454"/>
    <x v="1"/>
    <s v="OB0006"/>
    <x v="8"/>
    <x v="1"/>
    <s v="OB0006|DQLab-12"/>
    <n v="2000"/>
    <s v="DQLab-12"/>
    <x v="7"/>
    <m/>
    <x v="0"/>
    <n v="28"/>
    <n v="73713"/>
    <n v="147426000"/>
    <s v=""/>
    <s v=""/>
    <n v="1"/>
  </r>
  <r>
    <s v="DQ-02953"/>
    <x v="454"/>
    <x v="1"/>
    <s v="OD0011"/>
    <x v="19"/>
    <x v="2"/>
    <s v="OD0011|DQLab-03"/>
    <n v="2000"/>
    <s v="DQLab-03"/>
    <x v="12"/>
    <m/>
    <x v="0"/>
    <n v="28"/>
    <n v="2557"/>
    <n v="5114000"/>
    <s v=""/>
    <s v=""/>
    <n v="0.5"/>
  </r>
  <r>
    <s v="DQ-02954"/>
    <x v="454"/>
    <x v="1"/>
    <s v="OH0005"/>
    <x v="24"/>
    <x v="3"/>
    <s v="OH0005|DQLab-02"/>
    <n v="1000"/>
    <s v="DQLab-02"/>
    <x v="1"/>
    <m/>
    <x v="0"/>
    <n v="7"/>
    <n v="113627"/>
    <n v="113627000"/>
    <s v=""/>
    <s v=""/>
    <n v="1"/>
  </r>
  <r>
    <s v="DQ-02955"/>
    <x v="454"/>
    <x v="1"/>
    <s v="OK0002"/>
    <x v="28"/>
    <x v="4"/>
    <s v="OK0002|DQLab-08"/>
    <n v="2000"/>
    <s v="DQLab-08"/>
    <x v="5"/>
    <m/>
    <x v="0"/>
    <n v="14"/>
    <n v="41238"/>
    <n v="82476000"/>
    <s v=""/>
    <s v=""/>
    <n v="1"/>
  </r>
  <r>
    <s v="DQ-02956"/>
    <x v="455"/>
    <x v="1"/>
    <s v="OB0002"/>
    <x v="6"/>
    <x v="1"/>
    <s v="OB0002|"/>
    <n v="36"/>
    <m/>
    <x v="15"/>
    <s v="RS DQLab"/>
    <x v="1"/>
    <s v=""/>
    <s v=""/>
    <s v=""/>
    <n v="2915"/>
    <n v="104940"/>
    <s v=""/>
  </r>
  <r>
    <s v="DQ-02957"/>
    <x v="455"/>
    <x v="1"/>
    <s v="OD0008"/>
    <x v="16"/>
    <x v="2"/>
    <s v="OD0008|"/>
    <n v="35"/>
    <m/>
    <x v="15"/>
    <s v="RS DQLab"/>
    <x v="1"/>
    <s v=""/>
    <s v=""/>
    <s v=""/>
    <n v="51753"/>
    <n v="1811355"/>
    <s v=""/>
  </r>
  <r>
    <s v="DQ-02958"/>
    <x v="455"/>
    <x v="1"/>
    <s v="OA0005"/>
    <x v="3"/>
    <x v="0"/>
    <s v="OA0005|"/>
    <n v="42"/>
    <m/>
    <x v="15"/>
    <s v="RS DQLab"/>
    <x v="1"/>
    <s v=""/>
    <s v=""/>
    <s v=""/>
    <n v="17170"/>
    <n v="721140"/>
    <s v=""/>
  </r>
  <r>
    <s v="DQ-02959"/>
    <x v="455"/>
    <x v="1"/>
    <s v="OH0005"/>
    <x v="24"/>
    <x v="3"/>
    <s v="OH0005|"/>
    <n v="34"/>
    <m/>
    <x v="15"/>
    <s v="RS DQLab"/>
    <x v="1"/>
    <s v=""/>
    <s v=""/>
    <s v=""/>
    <n v="109447"/>
    <n v="3721198"/>
    <s v=""/>
  </r>
  <r>
    <s v="DQ-02960"/>
    <x v="455"/>
    <x v="1"/>
    <s v="OD0009"/>
    <x v="17"/>
    <x v="2"/>
    <s v="OD0009|"/>
    <n v="24"/>
    <m/>
    <x v="15"/>
    <s v="RS DQLab"/>
    <x v="1"/>
    <s v=""/>
    <s v=""/>
    <s v=""/>
    <n v="1619"/>
    <n v="38856"/>
    <s v=""/>
  </r>
  <r>
    <s v="DQ-02961"/>
    <x v="455"/>
    <x v="1"/>
    <s v="OD0011"/>
    <x v="19"/>
    <x v="2"/>
    <s v="OD0011|"/>
    <n v="404"/>
    <m/>
    <x v="15"/>
    <s v="RS DQLab"/>
    <x v="1"/>
    <s v=""/>
    <s v=""/>
    <s v=""/>
    <n v="2586"/>
    <n v="1044744"/>
    <s v=""/>
  </r>
  <r>
    <s v="DQ-02962"/>
    <x v="455"/>
    <x v="1"/>
    <s v="OH0001"/>
    <x v="20"/>
    <x v="3"/>
    <s v="OH0001|"/>
    <n v="4"/>
    <m/>
    <x v="15"/>
    <s v="RS DQLab"/>
    <x v="1"/>
    <s v=""/>
    <s v=""/>
    <s v=""/>
    <n v="100900"/>
    <n v="403600"/>
    <s v=""/>
  </r>
  <r>
    <s v="DQ-02963"/>
    <x v="455"/>
    <x v="1"/>
    <s v="OH0004"/>
    <x v="23"/>
    <x v="3"/>
    <s v="OH0004|"/>
    <n v="13"/>
    <m/>
    <x v="15"/>
    <s v="RS DQLab"/>
    <x v="1"/>
    <s v=""/>
    <s v=""/>
    <s v=""/>
    <n v="7504"/>
    <n v="97552"/>
    <s v=""/>
  </r>
  <r>
    <s v="DQ-02964"/>
    <x v="456"/>
    <x v="1"/>
    <s v="OB0009"/>
    <x v="31"/>
    <x v="1"/>
    <s v="OB0009|"/>
    <n v="16"/>
    <m/>
    <x v="15"/>
    <s v="RS DQLab"/>
    <x v="1"/>
    <s v=""/>
    <s v=""/>
    <s v=""/>
    <n v="13818"/>
    <n v="221088"/>
    <s v=""/>
  </r>
  <r>
    <s v="DQ-02965"/>
    <x v="456"/>
    <x v="1"/>
    <s v="OD0008"/>
    <x v="16"/>
    <x v="2"/>
    <s v="OD0008|"/>
    <n v="79"/>
    <m/>
    <x v="15"/>
    <s v="RS DQLab"/>
    <x v="1"/>
    <s v=""/>
    <s v=""/>
    <s v=""/>
    <n v="51753"/>
    <n v="4088487"/>
    <s v=""/>
  </r>
  <r>
    <s v="DQ-02966"/>
    <x v="456"/>
    <x v="1"/>
    <s v="OD0009"/>
    <x v="17"/>
    <x v="2"/>
    <s v="OD0009|"/>
    <n v="10"/>
    <m/>
    <x v="15"/>
    <s v="RS DQLab"/>
    <x v="1"/>
    <s v=""/>
    <s v=""/>
    <s v=""/>
    <n v="1619"/>
    <n v="16190"/>
    <s v=""/>
  </r>
  <r>
    <s v="DQ-02967"/>
    <x v="456"/>
    <x v="1"/>
    <s v="OT0001"/>
    <x v="30"/>
    <x v="5"/>
    <s v="OT0001|"/>
    <n v="11"/>
    <m/>
    <x v="15"/>
    <s v="RS DQLab"/>
    <x v="1"/>
    <s v=""/>
    <s v=""/>
    <s v=""/>
    <n v="55935"/>
    <n v="615285"/>
    <s v=""/>
  </r>
  <r>
    <s v="DQ-02968"/>
    <x v="456"/>
    <x v="1"/>
    <s v="OD0011"/>
    <x v="19"/>
    <x v="2"/>
    <s v="OD0011|"/>
    <n v="291"/>
    <m/>
    <x v="15"/>
    <s v="RS DQLab"/>
    <x v="1"/>
    <s v=""/>
    <s v=""/>
    <s v=""/>
    <n v="2586"/>
    <n v="752526"/>
    <s v=""/>
  </r>
  <r>
    <s v="DQ-02969"/>
    <x v="456"/>
    <x v="1"/>
    <s v="OA0004"/>
    <x v="2"/>
    <x v="0"/>
    <s v="OA0004|"/>
    <n v="35"/>
    <m/>
    <x v="15"/>
    <s v="RS DQLab"/>
    <x v="1"/>
    <s v=""/>
    <s v=""/>
    <s v=""/>
    <n v="10180"/>
    <n v="356300"/>
    <s v=""/>
  </r>
  <r>
    <s v="DQ-02970"/>
    <x v="456"/>
    <x v="1"/>
    <s v="OB0001"/>
    <x v="5"/>
    <x v="1"/>
    <s v="OB0001|"/>
    <n v="58"/>
    <m/>
    <x v="15"/>
    <s v="RS DQLab"/>
    <x v="1"/>
    <s v=""/>
    <s v=""/>
    <s v=""/>
    <n v="2338"/>
    <n v="135604"/>
    <s v=""/>
  </r>
  <r>
    <s v="DQ-02971"/>
    <x v="457"/>
    <x v="1"/>
    <s v="OH0005"/>
    <x v="24"/>
    <x v="3"/>
    <s v="OH0005|"/>
    <n v="48"/>
    <m/>
    <x v="15"/>
    <s v="RS DQLab"/>
    <x v="1"/>
    <s v=""/>
    <s v=""/>
    <s v=""/>
    <n v="109447"/>
    <n v="5253456"/>
    <s v=""/>
  </r>
  <r>
    <s v="DQ-02972"/>
    <x v="457"/>
    <x v="1"/>
    <s v="OD0011"/>
    <x v="19"/>
    <x v="2"/>
    <s v="OD0011|"/>
    <n v="7"/>
    <m/>
    <x v="15"/>
    <s v="RS DQLab"/>
    <x v="1"/>
    <s v=""/>
    <s v=""/>
    <s v=""/>
    <n v="2586"/>
    <n v="18102"/>
    <s v=""/>
  </r>
  <r>
    <s v="DQ-02973"/>
    <x v="457"/>
    <x v="1"/>
    <s v="OA0004"/>
    <x v="2"/>
    <x v="0"/>
    <s v="OA0004|"/>
    <n v="19"/>
    <m/>
    <x v="15"/>
    <s v="RS DQLab"/>
    <x v="1"/>
    <s v=""/>
    <s v=""/>
    <s v=""/>
    <n v="10180"/>
    <n v="193420"/>
    <s v=""/>
  </r>
  <r>
    <s v="DQ-02974"/>
    <x v="457"/>
    <x v="1"/>
    <s v="OA0003"/>
    <x v="1"/>
    <x v="0"/>
    <s v="OA0003|"/>
    <n v="9"/>
    <m/>
    <x v="15"/>
    <s v="RS DQLab"/>
    <x v="1"/>
    <s v=""/>
    <s v=""/>
    <s v=""/>
    <n v="33330"/>
    <n v="299970"/>
    <s v=""/>
  </r>
  <r>
    <s v="DQ-02975"/>
    <x v="457"/>
    <x v="1"/>
    <s v="OH0002"/>
    <x v="21"/>
    <x v="3"/>
    <s v="OH0002|"/>
    <n v="2"/>
    <m/>
    <x v="15"/>
    <s v="RS DQLab"/>
    <x v="1"/>
    <s v=""/>
    <s v=""/>
    <s v=""/>
    <n v="103632"/>
    <n v="207264"/>
    <s v=""/>
  </r>
  <r>
    <s v="DQ-02976"/>
    <x v="458"/>
    <x v="1"/>
    <s v="OB0002"/>
    <x v="6"/>
    <x v="1"/>
    <s v="OB0002|"/>
    <n v="37"/>
    <m/>
    <x v="15"/>
    <s v="RS DQLab"/>
    <x v="1"/>
    <s v=""/>
    <s v=""/>
    <s v=""/>
    <n v="2915"/>
    <n v="107855"/>
    <s v=""/>
  </r>
  <r>
    <s v="DQ-02977"/>
    <x v="458"/>
    <x v="1"/>
    <s v="OB0002"/>
    <x v="6"/>
    <x v="1"/>
    <s v="OB0002|"/>
    <n v="61"/>
    <m/>
    <x v="15"/>
    <s v="RS DQLab"/>
    <x v="1"/>
    <s v=""/>
    <s v=""/>
    <s v=""/>
    <n v="2915"/>
    <n v="177815"/>
    <s v=""/>
  </r>
  <r>
    <s v="DQ-02978"/>
    <x v="458"/>
    <x v="1"/>
    <s v="OA0005"/>
    <x v="3"/>
    <x v="0"/>
    <s v="OA0005|"/>
    <n v="37"/>
    <m/>
    <x v="15"/>
    <s v="RS DQLab"/>
    <x v="1"/>
    <s v=""/>
    <s v=""/>
    <s v=""/>
    <n v="17170"/>
    <n v="635290"/>
    <s v=""/>
  </r>
  <r>
    <s v="DQ-02979"/>
    <x v="458"/>
    <x v="1"/>
    <s v="OA0005"/>
    <x v="3"/>
    <x v="0"/>
    <s v="OA0005|"/>
    <n v="78"/>
    <m/>
    <x v="15"/>
    <s v="RS DQLab"/>
    <x v="1"/>
    <s v=""/>
    <s v=""/>
    <s v=""/>
    <n v="17170"/>
    <n v="1339260"/>
    <s v=""/>
  </r>
  <r>
    <s v="DQ-02980"/>
    <x v="458"/>
    <x v="1"/>
    <s v="OH0003"/>
    <x v="22"/>
    <x v="3"/>
    <s v="OH0003|"/>
    <n v="38"/>
    <m/>
    <x v="15"/>
    <s v="RS DQLab"/>
    <x v="1"/>
    <s v=""/>
    <s v=""/>
    <s v=""/>
    <n v="5095"/>
    <n v="193610"/>
    <s v=""/>
  </r>
  <r>
    <s v="DQ-02981"/>
    <x v="458"/>
    <x v="1"/>
    <s v="OD0011"/>
    <x v="19"/>
    <x v="2"/>
    <s v="OD0011|"/>
    <n v="27"/>
    <m/>
    <x v="15"/>
    <s v="RS DQLab"/>
    <x v="1"/>
    <s v=""/>
    <s v=""/>
    <s v=""/>
    <n v="2586"/>
    <n v="69822"/>
    <s v=""/>
  </r>
  <r>
    <s v="DQ-02982"/>
    <x v="458"/>
    <x v="1"/>
    <s v="OD0001"/>
    <x v="11"/>
    <x v="2"/>
    <s v="OD0001|"/>
    <n v="70"/>
    <m/>
    <x v="15"/>
    <s v="RS DQLab"/>
    <x v="1"/>
    <s v=""/>
    <s v=""/>
    <s v=""/>
    <n v="7620"/>
    <n v="533400"/>
    <s v=""/>
  </r>
  <r>
    <s v="DQ-02983"/>
    <x v="458"/>
    <x v="1"/>
    <s v="OH0001"/>
    <x v="20"/>
    <x v="3"/>
    <s v="OH0001|"/>
    <n v="258"/>
    <m/>
    <x v="15"/>
    <s v="RS DQLab"/>
    <x v="1"/>
    <s v=""/>
    <s v=""/>
    <s v=""/>
    <n v="100900"/>
    <n v="26032200"/>
    <s v=""/>
  </r>
  <r>
    <s v="DQ-02984"/>
    <x v="458"/>
    <x v="1"/>
    <s v="OH0004"/>
    <x v="23"/>
    <x v="3"/>
    <s v="OH0004|"/>
    <n v="108"/>
    <m/>
    <x v="15"/>
    <s v="RS DQLab"/>
    <x v="1"/>
    <s v=""/>
    <s v=""/>
    <s v=""/>
    <n v="7504"/>
    <n v="810432"/>
    <s v=""/>
  </r>
  <r>
    <s v="DQ-02985"/>
    <x v="458"/>
    <x v="1"/>
    <s v="OD0010"/>
    <x v="18"/>
    <x v="2"/>
    <s v="OD0010|"/>
    <n v="8"/>
    <m/>
    <x v="15"/>
    <s v="RS DQLab"/>
    <x v="1"/>
    <s v=""/>
    <s v=""/>
    <s v=""/>
    <n v="46223"/>
    <n v="369784"/>
    <s v=""/>
  </r>
  <r>
    <s v="DQ-02986"/>
    <x v="459"/>
    <x v="1"/>
    <s v="OB0002"/>
    <x v="6"/>
    <x v="1"/>
    <s v="OB0002|"/>
    <n v="1"/>
    <m/>
    <x v="15"/>
    <s v="RS DQLab"/>
    <x v="1"/>
    <s v=""/>
    <s v=""/>
    <s v=""/>
    <n v="2915"/>
    <n v="2915"/>
    <s v=""/>
  </r>
  <r>
    <s v="DQ-02987"/>
    <x v="459"/>
    <x v="1"/>
    <s v="OD0008"/>
    <x v="16"/>
    <x v="2"/>
    <s v="OD0008|"/>
    <n v="36"/>
    <m/>
    <x v="15"/>
    <s v="RS DQLab"/>
    <x v="1"/>
    <s v=""/>
    <s v=""/>
    <s v=""/>
    <n v="51753"/>
    <n v="1863108"/>
    <s v=""/>
  </r>
  <r>
    <s v="DQ-02988"/>
    <x v="459"/>
    <x v="1"/>
    <s v="OA0005"/>
    <x v="3"/>
    <x v="0"/>
    <s v="OA0005|"/>
    <n v="11"/>
    <m/>
    <x v="15"/>
    <s v="RS DQLab"/>
    <x v="1"/>
    <s v=""/>
    <s v=""/>
    <s v=""/>
    <n v="17170"/>
    <n v="188870"/>
    <s v=""/>
  </r>
  <r>
    <s v="DQ-02989"/>
    <x v="459"/>
    <x v="1"/>
    <s v="OD0009"/>
    <x v="17"/>
    <x v="2"/>
    <s v="OD0009|"/>
    <n v="29"/>
    <m/>
    <x v="15"/>
    <s v="RS DQLab"/>
    <x v="1"/>
    <s v=""/>
    <s v=""/>
    <s v=""/>
    <n v="1619"/>
    <n v="46951"/>
    <s v=""/>
  </r>
  <r>
    <s v="DQ-02990"/>
    <x v="459"/>
    <x v="1"/>
    <s v="OD0005"/>
    <x v="13"/>
    <x v="2"/>
    <s v="OD0005|"/>
    <n v="3"/>
    <m/>
    <x v="15"/>
    <s v="RS DQLab"/>
    <x v="1"/>
    <s v=""/>
    <s v=""/>
    <s v=""/>
    <n v="25450"/>
    <n v="76350"/>
    <s v=""/>
  </r>
  <r>
    <s v="DQ-02991"/>
    <x v="459"/>
    <x v="1"/>
    <s v="OH0002"/>
    <x v="21"/>
    <x v="3"/>
    <s v="OH0002|"/>
    <n v="39"/>
    <m/>
    <x v="15"/>
    <s v="RS DQLab"/>
    <x v="1"/>
    <s v=""/>
    <s v=""/>
    <s v=""/>
    <n v="103632"/>
    <n v="4041648"/>
    <s v=""/>
  </r>
  <r>
    <s v="DQ-02992"/>
    <x v="460"/>
    <x v="1"/>
    <s v="OB0005"/>
    <x v="33"/>
    <x v="1"/>
    <s v="OB0005|"/>
    <n v="15"/>
    <m/>
    <x v="15"/>
    <s v="RS DQLab"/>
    <x v="1"/>
    <s v=""/>
    <s v=""/>
    <s v=""/>
    <n v="23836"/>
    <n v="357540"/>
    <s v=""/>
  </r>
  <r>
    <s v="DQ-02993"/>
    <x v="460"/>
    <x v="1"/>
    <s v="OB0002"/>
    <x v="6"/>
    <x v="1"/>
    <s v="OB0002|"/>
    <n v="82"/>
    <m/>
    <x v="15"/>
    <s v="RS DQLab"/>
    <x v="1"/>
    <s v=""/>
    <s v=""/>
    <s v=""/>
    <n v="2915"/>
    <n v="239030"/>
    <s v=""/>
  </r>
  <r>
    <s v="DQ-02994"/>
    <x v="460"/>
    <x v="1"/>
    <s v="OA0005"/>
    <x v="3"/>
    <x v="0"/>
    <s v="OA0005|"/>
    <n v="82"/>
    <m/>
    <x v="15"/>
    <s v="RS DQLab"/>
    <x v="1"/>
    <s v=""/>
    <s v=""/>
    <s v=""/>
    <n v="17170"/>
    <n v="1407940"/>
    <s v=""/>
  </r>
  <r>
    <s v="DQ-02995"/>
    <x v="460"/>
    <x v="1"/>
    <s v="OH0005"/>
    <x v="24"/>
    <x v="3"/>
    <s v="OH0005|"/>
    <n v="28"/>
    <m/>
    <x v="15"/>
    <s v="RS DQLab"/>
    <x v="1"/>
    <s v=""/>
    <s v=""/>
    <s v=""/>
    <n v="109447"/>
    <n v="3064516"/>
    <s v=""/>
  </r>
  <r>
    <s v="DQ-02996"/>
    <x v="460"/>
    <x v="1"/>
    <s v="OD0009"/>
    <x v="17"/>
    <x v="2"/>
    <s v="OD0009|"/>
    <n v="50"/>
    <m/>
    <x v="15"/>
    <s v="RS DQLab"/>
    <x v="1"/>
    <s v=""/>
    <s v=""/>
    <s v=""/>
    <n v="1619"/>
    <n v="80950"/>
    <s v=""/>
  </r>
  <r>
    <s v="DQ-02997"/>
    <x v="460"/>
    <x v="1"/>
    <s v="OD0009"/>
    <x v="17"/>
    <x v="2"/>
    <s v="OD0009|"/>
    <n v="8"/>
    <m/>
    <x v="15"/>
    <s v="RS DQLab"/>
    <x v="1"/>
    <s v=""/>
    <s v=""/>
    <s v=""/>
    <n v="1619"/>
    <n v="12952"/>
    <s v=""/>
  </r>
  <r>
    <s v="DQ-02998"/>
    <x v="460"/>
    <x v="1"/>
    <s v="OT0001"/>
    <x v="30"/>
    <x v="5"/>
    <s v="OT0001|"/>
    <n v="28"/>
    <m/>
    <x v="15"/>
    <s v="RS DQLab"/>
    <x v="1"/>
    <s v=""/>
    <s v=""/>
    <s v=""/>
    <n v="55935"/>
    <n v="1566180"/>
    <s v=""/>
  </r>
  <r>
    <s v="DQ-02999"/>
    <x v="460"/>
    <x v="1"/>
    <s v="OH0003"/>
    <x v="22"/>
    <x v="3"/>
    <s v="OH0003|"/>
    <n v="9"/>
    <m/>
    <x v="15"/>
    <s v="RS DQLab"/>
    <x v="1"/>
    <s v=""/>
    <s v=""/>
    <s v=""/>
    <n v="5095"/>
    <n v="45855"/>
    <s v=""/>
  </r>
  <r>
    <s v="DQ-03000"/>
    <x v="460"/>
    <x v="1"/>
    <s v="OA0006"/>
    <x v="4"/>
    <x v="0"/>
    <s v="OA0006|"/>
    <n v="42"/>
    <m/>
    <x v="15"/>
    <s v="RS DQLab"/>
    <x v="1"/>
    <s v=""/>
    <s v=""/>
    <s v=""/>
    <n v="25449"/>
    <n v="1068858"/>
    <s v=""/>
  </r>
  <r>
    <s v="DQ-03001"/>
    <x v="460"/>
    <x v="1"/>
    <s v="OA0006"/>
    <x v="4"/>
    <x v="0"/>
    <s v="OA0006|"/>
    <n v="36"/>
    <m/>
    <x v="15"/>
    <s v="RS DQLab"/>
    <x v="1"/>
    <s v=""/>
    <s v=""/>
    <s v=""/>
    <n v="25449"/>
    <n v="916164"/>
    <s v=""/>
  </r>
  <r>
    <s v="DQ-03002"/>
    <x v="460"/>
    <x v="1"/>
    <s v="OB0007"/>
    <x v="9"/>
    <x v="1"/>
    <s v="OB0007|"/>
    <n v="34"/>
    <m/>
    <x v="15"/>
    <s v="RS DQLab"/>
    <x v="1"/>
    <s v=""/>
    <s v=""/>
    <s v=""/>
    <n v="16430"/>
    <n v="558620"/>
    <s v=""/>
  </r>
  <r>
    <s v="DQ-03003"/>
    <x v="461"/>
    <x v="1"/>
    <s v="OA0002"/>
    <x v="35"/>
    <x v="0"/>
    <s v="OA0002|"/>
    <n v="1"/>
    <m/>
    <x v="15"/>
    <s v="RS DQLab"/>
    <x v="1"/>
    <s v=""/>
    <s v=""/>
    <s v=""/>
    <n v="4507"/>
    <n v="4507"/>
    <s v=""/>
  </r>
  <r>
    <s v="DQ-03004"/>
    <x v="461"/>
    <x v="1"/>
    <s v="OB0002"/>
    <x v="6"/>
    <x v="1"/>
    <s v="OB0002|"/>
    <n v="86"/>
    <m/>
    <x v="15"/>
    <s v="RS DQLab"/>
    <x v="1"/>
    <s v=""/>
    <s v=""/>
    <s v=""/>
    <n v="2915"/>
    <n v="250690"/>
    <s v=""/>
  </r>
  <r>
    <s v="DQ-03005"/>
    <x v="461"/>
    <x v="1"/>
    <s v="OH0005"/>
    <x v="24"/>
    <x v="3"/>
    <s v="OH0005|"/>
    <n v="50"/>
    <m/>
    <x v="15"/>
    <s v="RS DQLab"/>
    <x v="1"/>
    <s v=""/>
    <s v=""/>
    <s v=""/>
    <n v="109447"/>
    <n v="5472350"/>
    <s v=""/>
  </r>
  <r>
    <s v="DQ-03006"/>
    <x v="461"/>
    <x v="1"/>
    <s v="OA0004"/>
    <x v="2"/>
    <x v="0"/>
    <s v="OA0004|"/>
    <n v="52"/>
    <m/>
    <x v="15"/>
    <s v="RS DQLab"/>
    <x v="1"/>
    <s v=""/>
    <s v=""/>
    <s v=""/>
    <n v="10180"/>
    <n v="529360"/>
    <s v=""/>
  </r>
  <r>
    <s v="DQ-03007"/>
    <x v="461"/>
    <x v="1"/>
    <s v="OA0004"/>
    <x v="2"/>
    <x v="0"/>
    <s v="OA0004|"/>
    <n v="47"/>
    <m/>
    <x v="15"/>
    <s v="RS DQLab"/>
    <x v="1"/>
    <s v=""/>
    <s v=""/>
    <s v=""/>
    <n v="10180"/>
    <n v="478460"/>
    <s v=""/>
  </r>
  <r>
    <s v="DQ-03008"/>
    <x v="461"/>
    <x v="1"/>
    <s v="OA0001"/>
    <x v="0"/>
    <x v="0"/>
    <s v="OA0001|"/>
    <n v="49"/>
    <m/>
    <x v="15"/>
    <s v="RS DQLab"/>
    <x v="1"/>
    <s v=""/>
    <s v=""/>
    <s v=""/>
    <n v="18816"/>
    <n v="921984"/>
    <s v=""/>
  </r>
  <r>
    <s v="DQ-03009"/>
    <x v="461"/>
    <x v="1"/>
    <s v="OB0008"/>
    <x v="10"/>
    <x v="1"/>
    <s v="OB0008|"/>
    <n v="36"/>
    <m/>
    <x v="15"/>
    <s v="RS DQLab"/>
    <x v="1"/>
    <s v=""/>
    <s v=""/>
    <s v=""/>
    <n v="2490"/>
    <n v="89640"/>
    <s v=""/>
  </r>
  <r>
    <s v="DQ-03010"/>
    <x v="462"/>
    <x v="1"/>
    <s v="OB0009"/>
    <x v="31"/>
    <x v="1"/>
    <s v="OB0009|"/>
    <n v="31"/>
    <m/>
    <x v="15"/>
    <s v="RS DQLab"/>
    <x v="1"/>
    <s v=""/>
    <s v=""/>
    <s v=""/>
    <n v="13818"/>
    <n v="428358"/>
    <s v=""/>
  </r>
  <r>
    <s v="DQ-03011"/>
    <x v="462"/>
    <x v="1"/>
    <s v="OB0002"/>
    <x v="6"/>
    <x v="1"/>
    <s v="OB0002|"/>
    <n v="5"/>
    <m/>
    <x v="15"/>
    <s v="RS DQLab"/>
    <x v="1"/>
    <s v=""/>
    <s v=""/>
    <s v=""/>
    <n v="2915"/>
    <n v="14575"/>
    <s v=""/>
  </r>
  <r>
    <s v="DQ-03012"/>
    <x v="462"/>
    <x v="1"/>
    <s v="OD0008"/>
    <x v="16"/>
    <x v="2"/>
    <s v="OD0008|"/>
    <n v="1"/>
    <m/>
    <x v="15"/>
    <s v="RS DQLab"/>
    <x v="1"/>
    <s v=""/>
    <s v=""/>
    <s v=""/>
    <n v="51753"/>
    <n v="51753"/>
    <s v=""/>
  </r>
  <r>
    <s v="DQ-03013"/>
    <x v="462"/>
    <x v="1"/>
    <s v="OD0009"/>
    <x v="17"/>
    <x v="2"/>
    <s v="OD0009|"/>
    <n v="19"/>
    <m/>
    <x v="15"/>
    <s v="RS DQLab"/>
    <x v="1"/>
    <s v=""/>
    <s v=""/>
    <s v=""/>
    <n v="1619"/>
    <n v="30761"/>
    <s v=""/>
  </r>
  <r>
    <s v="DQ-03014"/>
    <x v="462"/>
    <x v="1"/>
    <s v="OD0011"/>
    <x v="19"/>
    <x v="2"/>
    <s v="OD0011|"/>
    <n v="105"/>
    <m/>
    <x v="15"/>
    <s v="RS DQLab"/>
    <x v="1"/>
    <s v=""/>
    <s v=""/>
    <s v=""/>
    <n v="2586"/>
    <n v="271530"/>
    <s v=""/>
  </r>
  <r>
    <s v="DQ-03015"/>
    <x v="462"/>
    <x v="1"/>
    <s v="OD0011"/>
    <x v="19"/>
    <x v="2"/>
    <s v="OD0011|"/>
    <n v="9"/>
    <m/>
    <x v="15"/>
    <s v="RS DQLab"/>
    <x v="1"/>
    <s v=""/>
    <s v=""/>
    <s v=""/>
    <n v="2586"/>
    <n v="23274"/>
    <s v=""/>
  </r>
  <r>
    <s v="DQ-03016"/>
    <x v="462"/>
    <x v="1"/>
    <s v="OD0001"/>
    <x v="11"/>
    <x v="2"/>
    <s v="OD0001|"/>
    <n v="59"/>
    <m/>
    <x v="15"/>
    <s v="RS DQLab"/>
    <x v="1"/>
    <s v=""/>
    <s v=""/>
    <s v=""/>
    <n v="7620"/>
    <n v="449580"/>
    <s v=""/>
  </r>
  <r>
    <s v="DQ-03017"/>
    <x v="462"/>
    <x v="1"/>
    <s v="OB0001"/>
    <x v="5"/>
    <x v="1"/>
    <s v="OB0001|"/>
    <n v="0"/>
    <m/>
    <x v="15"/>
    <s v="RS DQLab"/>
    <x v="1"/>
    <s v=""/>
    <s v=""/>
    <s v=""/>
    <n v="2338"/>
    <n v="0"/>
    <s v=""/>
  </r>
  <r>
    <s v="DQ-03018"/>
    <x v="463"/>
    <x v="1"/>
    <s v="OA0005"/>
    <x v="3"/>
    <x v="0"/>
    <s v="OA0005|"/>
    <n v="45"/>
    <m/>
    <x v="15"/>
    <s v="RS DQLab"/>
    <x v="1"/>
    <s v=""/>
    <s v=""/>
    <s v=""/>
    <n v="17170"/>
    <n v="772650"/>
    <s v=""/>
  </r>
  <r>
    <s v="DQ-03019"/>
    <x v="463"/>
    <x v="1"/>
    <s v="OA0005"/>
    <x v="3"/>
    <x v="0"/>
    <s v="OA0005|"/>
    <n v="7"/>
    <m/>
    <x v="15"/>
    <s v="RS DQLab"/>
    <x v="1"/>
    <s v=""/>
    <s v=""/>
    <s v=""/>
    <n v="17170"/>
    <n v="120190"/>
    <s v=""/>
  </r>
  <r>
    <s v="DQ-03020"/>
    <x v="463"/>
    <x v="1"/>
    <s v="OH0005"/>
    <x v="24"/>
    <x v="3"/>
    <s v="OH0005|"/>
    <n v="35"/>
    <m/>
    <x v="15"/>
    <s v="RS DQLab"/>
    <x v="1"/>
    <s v=""/>
    <s v=""/>
    <s v=""/>
    <n v="109447"/>
    <n v="3830645"/>
    <s v=""/>
  </r>
  <r>
    <s v="DQ-03021"/>
    <x v="463"/>
    <x v="1"/>
    <s v="OH0005"/>
    <x v="24"/>
    <x v="3"/>
    <s v="OH0005|"/>
    <n v="22"/>
    <m/>
    <x v="15"/>
    <s v="RS DQLab"/>
    <x v="1"/>
    <s v=""/>
    <s v=""/>
    <s v=""/>
    <n v="109447"/>
    <n v="2407834"/>
    <s v=""/>
  </r>
  <r>
    <s v="DQ-03022"/>
    <x v="463"/>
    <x v="1"/>
    <s v="OH0005"/>
    <x v="24"/>
    <x v="3"/>
    <s v="OH0005|"/>
    <n v="34"/>
    <m/>
    <x v="15"/>
    <s v="RS DQLab"/>
    <x v="1"/>
    <s v=""/>
    <s v=""/>
    <s v=""/>
    <n v="109447"/>
    <n v="3721198"/>
    <s v=""/>
  </r>
  <r>
    <s v="DQ-03023"/>
    <x v="463"/>
    <x v="1"/>
    <s v="OB0008"/>
    <x v="10"/>
    <x v="1"/>
    <s v="OB0008|"/>
    <n v="29"/>
    <m/>
    <x v="15"/>
    <s v="RS DQLab"/>
    <x v="1"/>
    <s v=""/>
    <s v=""/>
    <s v=""/>
    <n v="2490"/>
    <n v="72210"/>
    <s v=""/>
  </r>
  <r>
    <s v="DQ-03024"/>
    <x v="463"/>
    <x v="1"/>
    <s v="OH0002"/>
    <x v="21"/>
    <x v="3"/>
    <s v="OH0002|"/>
    <n v="104"/>
    <m/>
    <x v="15"/>
    <s v="RS DQLab"/>
    <x v="1"/>
    <s v=""/>
    <s v=""/>
    <s v=""/>
    <n v="103632"/>
    <n v="10777728"/>
    <s v=""/>
  </r>
  <r>
    <s v="DQ-03025"/>
    <x v="464"/>
    <x v="1"/>
    <s v="OB0002"/>
    <x v="6"/>
    <x v="1"/>
    <s v="OB0002|"/>
    <n v="48"/>
    <m/>
    <x v="15"/>
    <s v="RS DQLab"/>
    <x v="1"/>
    <s v=""/>
    <s v=""/>
    <s v=""/>
    <n v="2915"/>
    <n v="139920"/>
    <s v=""/>
  </r>
  <r>
    <s v="DQ-03026"/>
    <x v="464"/>
    <x v="1"/>
    <s v="OD0009"/>
    <x v="17"/>
    <x v="2"/>
    <s v="OD0009|"/>
    <n v="11"/>
    <m/>
    <x v="15"/>
    <s v="RS DQLab"/>
    <x v="1"/>
    <s v=""/>
    <s v=""/>
    <s v=""/>
    <n v="1619"/>
    <n v="17809"/>
    <s v=""/>
  </r>
  <r>
    <s v="DQ-03027"/>
    <x v="464"/>
    <x v="1"/>
    <s v="OH0004"/>
    <x v="23"/>
    <x v="3"/>
    <s v="OH0004|"/>
    <n v="32"/>
    <m/>
    <x v="15"/>
    <s v="RS DQLab"/>
    <x v="1"/>
    <s v=""/>
    <s v=""/>
    <s v=""/>
    <n v="7504"/>
    <n v="240128"/>
    <s v=""/>
  </r>
  <r>
    <s v="DQ-03028"/>
    <x v="465"/>
    <x v="1"/>
    <s v="OB0002"/>
    <x v="6"/>
    <x v="1"/>
    <s v="OB0002|"/>
    <n v="64"/>
    <m/>
    <x v="15"/>
    <s v="RS DQLab"/>
    <x v="1"/>
    <s v=""/>
    <s v=""/>
    <s v=""/>
    <n v="2915"/>
    <n v="186560"/>
    <s v=""/>
  </r>
  <r>
    <s v="DQ-03029"/>
    <x v="465"/>
    <x v="1"/>
    <s v="OB0002"/>
    <x v="6"/>
    <x v="1"/>
    <s v="OB0002|"/>
    <n v="4"/>
    <m/>
    <x v="15"/>
    <s v="RS DQLab"/>
    <x v="1"/>
    <s v=""/>
    <s v=""/>
    <s v=""/>
    <n v="2915"/>
    <n v="11660"/>
    <s v=""/>
  </r>
  <r>
    <s v="DQ-03030"/>
    <x v="465"/>
    <x v="1"/>
    <s v="OD0008"/>
    <x v="16"/>
    <x v="2"/>
    <s v="OD0008|"/>
    <n v="68"/>
    <m/>
    <x v="15"/>
    <s v="RS DQLab"/>
    <x v="1"/>
    <s v=""/>
    <s v=""/>
    <s v=""/>
    <n v="51753"/>
    <n v="3519204"/>
    <s v=""/>
  </r>
  <r>
    <s v="DQ-03031"/>
    <x v="465"/>
    <x v="1"/>
    <s v="OA0005"/>
    <x v="3"/>
    <x v="0"/>
    <s v="OA0005|"/>
    <n v="13"/>
    <m/>
    <x v="15"/>
    <s v="RS DQLab"/>
    <x v="1"/>
    <s v=""/>
    <s v=""/>
    <s v=""/>
    <n v="17170"/>
    <n v="223210"/>
    <s v=""/>
  </r>
  <r>
    <s v="DQ-03032"/>
    <x v="465"/>
    <x v="1"/>
    <s v="OA0005"/>
    <x v="3"/>
    <x v="0"/>
    <s v="OA0005|"/>
    <n v="49"/>
    <m/>
    <x v="15"/>
    <s v="RS DQLab"/>
    <x v="1"/>
    <s v=""/>
    <s v=""/>
    <s v=""/>
    <n v="17170"/>
    <n v="841330"/>
    <s v=""/>
  </r>
  <r>
    <s v="DQ-03033"/>
    <x v="465"/>
    <x v="1"/>
    <s v="OA0005"/>
    <x v="3"/>
    <x v="0"/>
    <s v="OA0005|"/>
    <n v="57"/>
    <m/>
    <x v="15"/>
    <s v="RS DQLab"/>
    <x v="1"/>
    <s v=""/>
    <s v=""/>
    <s v=""/>
    <n v="17170"/>
    <n v="978690"/>
    <s v=""/>
  </r>
  <r>
    <s v="DQ-03034"/>
    <x v="465"/>
    <x v="1"/>
    <s v="OH0005"/>
    <x v="24"/>
    <x v="3"/>
    <s v="OH0005|"/>
    <n v="44"/>
    <m/>
    <x v="15"/>
    <s v="RS DQLab"/>
    <x v="1"/>
    <s v=""/>
    <s v=""/>
    <s v=""/>
    <n v="109447"/>
    <n v="4815668"/>
    <s v=""/>
  </r>
  <r>
    <s v="DQ-03035"/>
    <x v="465"/>
    <x v="1"/>
    <s v="OD0007"/>
    <x v="15"/>
    <x v="2"/>
    <s v="OD0007|"/>
    <n v="44"/>
    <m/>
    <x v="15"/>
    <s v="RS DQLab"/>
    <x v="1"/>
    <s v=""/>
    <s v=""/>
    <s v=""/>
    <n v="16261"/>
    <n v="715484"/>
    <s v=""/>
  </r>
  <r>
    <s v="DQ-03036"/>
    <x v="465"/>
    <x v="1"/>
    <s v="OB0006"/>
    <x v="8"/>
    <x v="1"/>
    <s v="OB0006|"/>
    <n v="18"/>
    <m/>
    <x v="15"/>
    <s v="RS DQLab"/>
    <x v="1"/>
    <s v=""/>
    <s v=""/>
    <s v=""/>
    <n v="73805"/>
    <n v="1328490"/>
    <s v=""/>
  </r>
  <r>
    <s v="DQ-03037"/>
    <x v="465"/>
    <x v="1"/>
    <s v="OB0006"/>
    <x v="8"/>
    <x v="1"/>
    <s v="OB0006|"/>
    <n v="4"/>
    <m/>
    <x v="15"/>
    <s v="RS DQLab"/>
    <x v="1"/>
    <s v=""/>
    <s v=""/>
    <s v=""/>
    <n v="73805"/>
    <n v="295220"/>
    <s v=""/>
  </r>
  <r>
    <s v="DQ-03038"/>
    <x v="465"/>
    <x v="1"/>
    <s v="OA0003"/>
    <x v="1"/>
    <x v="0"/>
    <s v="OA0003|"/>
    <n v="14"/>
    <m/>
    <x v="15"/>
    <s v="RS DQLab"/>
    <x v="1"/>
    <s v=""/>
    <s v=""/>
    <s v=""/>
    <n v="33330"/>
    <n v="466620"/>
    <s v=""/>
  </r>
  <r>
    <s v="DQ-03039"/>
    <x v="465"/>
    <x v="1"/>
    <s v="OB0004"/>
    <x v="7"/>
    <x v="1"/>
    <s v="OB0004|"/>
    <n v="10"/>
    <m/>
    <x v="15"/>
    <s v="RS DQLab"/>
    <x v="1"/>
    <s v=""/>
    <s v=""/>
    <s v=""/>
    <n v="24179"/>
    <n v="241790"/>
    <s v=""/>
  </r>
  <r>
    <s v="DQ-03040"/>
    <x v="465"/>
    <x v="1"/>
    <s v="OA0001"/>
    <x v="0"/>
    <x v="0"/>
    <s v="OA0001|"/>
    <n v="22"/>
    <m/>
    <x v="15"/>
    <s v="RS DQLab"/>
    <x v="1"/>
    <s v=""/>
    <s v=""/>
    <s v=""/>
    <n v="18816"/>
    <n v="413952"/>
    <s v=""/>
  </r>
  <r>
    <s v="DQ-03041"/>
    <x v="466"/>
    <x v="1"/>
    <s v="OA0005"/>
    <x v="3"/>
    <x v="0"/>
    <s v="OA0005|"/>
    <n v="15"/>
    <m/>
    <x v="15"/>
    <s v="RS DQLab"/>
    <x v="1"/>
    <s v=""/>
    <s v=""/>
    <s v=""/>
    <n v="17170"/>
    <n v="257550"/>
    <s v=""/>
  </r>
  <r>
    <s v="DQ-03042"/>
    <x v="466"/>
    <x v="1"/>
    <s v="OH0005"/>
    <x v="24"/>
    <x v="3"/>
    <s v="OH0005|"/>
    <n v="43"/>
    <m/>
    <x v="15"/>
    <s v="RS DQLab"/>
    <x v="1"/>
    <s v=""/>
    <s v=""/>
    <s v=""/>
    <n v="109447"/>
    <n v="4706221"/>
    <s v=""/>
  </r>
  <r>
    <s v="DQ-03043"/>
    <x v="466"/>
    <x v="1"/>
    <s v="OD0007"/>
    <x v="15"/>
    <x v="2"/>
    <s v="OD0007|"/>
    <n v="50"/>
    <m/>
    <x v="15"/>
    <s v="RS DQLab"/>
    <x v="1"/>
    <s v=""/>
    <s v=""/>
    <s v=""/>
    <n v="16261"/>
    <n v="813050"/>
    <s v=""/>
  </r>
  <r>
    <s v="DQ-03044"/>
    <x v="466"/>
    <x v="1"/>
    <s v="OB0006"/>
    <x v="8"/>
    <x v="1"/>
    <s v="OB0006|"/>
    <n v="35"/>
    <m/>
    <x v="15"/>
    <s v="RS DQLab"/>
    <x v="1"/>
    <s v=""/>
    <s v=""/>
    <s v=""/>
    <n v="73805"/>
    <n v="2583175"/>
    <s v=""/>
  </r>
  <r>
    <s v="DQ-03045"/>
    <x v="467"/>
    <x v="1"/>
    <s v="OT0001"/>
    <x v="30"/>
    <x v="5"/>
    <s v="OT0001|"/>
    <n v="22"/>
    <m/>
    <x v="15"/>
    <s v="RS DQLab"/>
    <x v="1"/>
    <s v=""/>
    <s v=""/>
    <s v=""/>
    <n v="55935"/>
    <n v="1230570"/>
    <s v=""/>
  </r>
  <r>
    <s v="DQ-03046"/>
    <x v="467"/>
    <x v="1"/>
    <s v="OD0001"/>
    <x v="11"/>
    <x v="2"/>
    <s v="OD0001|"/>
    <n v="114"/>
    <m/>
    <x v="15"/>
    <s v="RS DQLab"/>
    <x v="1"/>
    <s v=""/>
    <s v=""/>
    <s v=""/>
    <n v="7620"/>
    <n v="868680"/>
    <s v=""/>
  </r>
  <r>
    <s v="DQ-03047"/>
    <x v="468"/>
    <x v="1"/>
    <s v="OB0002"/>
    <x v="6"/>
    <x v="1"/>
    <s v="OB0002|"/>
    <n v="80"/>
    <m/>
    <x v="15"/>
    <s v="RS DQLab"/>
    <x v="1"/>
    <s v=""/>
    <s v=""/>
    <s v=""/>
    <n v="2915"/>
    <n v="233200"/>
    <s v=""/>
  </r>
  <r>
    <s v="DQ-03048"/>
    <x v="468"/>
    <x v="1"/>
    <s v="OD0008"/>
    <x v="16"/>
    <x v="2"/>
    <s v="OD0008|"/>
    <n v="83"/>
    <m/>
    <x v="15"/>
    <s v="RS DQLab"/>
    <x v="1"/>
    <s v=""/>
    <s v=""/>
    <s v=""/>
    <n v="51753"/>
    <n v="4295499"/>
    <s v=""/>
  </r>
  <r>
    <s v="DQ-03049"/>
    <x v="468"/>
    <x v="1"/>
    <s v="OH0005"/>
    <x v="24"/>
    <x v="3"/>
    <s v="OH0005|"/>
    <n v="41"/>
    <m/>
    <x v="15"/>
    <s v="RS DQLab"/>
    <x v="1"/>
    <s v=""/>
    <s v=""/>
    <s v=""/>
    <n v="109447"/>
    <n v="4487327"/>
    <s v=""/>
  </r>
  <r>
    <s v="DQ-03050"/>
    <x v="468"/>
    <x v="1"/>
    <s v="OT0001"/>
    <x v="30"/>
    <x v="5"/>
    <s v="OT0001|"/>
    <n v="48"/>
    <m/>
    <x v="15"/>
    <s v="RS DQLab"/>
    <x v="1"/>
    <s v=""/>
    <s v=""/>
    <s v=""/>
    <n v="55935"/>
    <n v="2684880"/>
    <s v=""/>
  </r>
  <r>
    <s v="DQ-03051"/>
    <x v="468"/>
    <x v="1"/>
    <s v="OH0003"/>
    <x v="22"/>
    <x v="3"/>
    <s v="OH0003|"/>
    <n v="19"/>
    <m/>
    <x v="15"/>
    <s v="RS DQLab"/>
    <x v="1"/>
    <s v=""/>
    <s v=""/>
    <s v=""/>
    <n v="5095"/>
    <n v="96805"/>
    <s v=""/>
  </r>
  <r>
    <s v="DQ-03052"/>
    <x v="468"/>
    <x v="1"/>
    <s v="OD0007"/>
    <x v="15"/>
    <x v="2"/>
    <s v="OD0007|"/>
    <n v="90"/>
    <m/>
    <x v="15"/>
    <s v="RS DQLab"/>
    <x v="1"/>
    <s v=""/>
    <s v=""/>
    <s v=""/>
    <n v="16261"/>
    <n v="1463490"/>
    <s v=""/>
  </r>
  <r>
    <s v="DQ-03053"/>
    <x v="468"/>
    <x v="1"/>
    <s v="OB0006"/>
    <x v="8"/>
    <x v="1"/>
    <s v="OB0006|"/>
    <n v="763"/>
    <m/>
    <x v="15"/>
    <s v="RS DQLab"/>
    <x v="1"/>
    <s v=""/>
    <s v=""/>
    <s v=""/>
    <n v="73805"/>
    <n v="56313215"/>
    <s v=""/>
  </r>
  <r>
    <s v="DQ-03054"/>
    <x v="468"/>
    <x v="1"/>
    <s v="OD0011"/>
    <x v="19"/>
    <x v="2"/>
    <s v="OD0011|"/>
    <n v="31"/>
    <m/>
    <x v="15"/>
    <s v="RS DQLab"/>
    <x v="1"/>
    <s v=""/>
    <s v=""/>
    <s v=""/>
    <n v="2586"/>
    <n v="80166"/>
    <s v=""/>
  </r>
  <r>
    <s v="DQ-03055"/>
    <x v="468"/>
    <x v="1"/>
    <s v="OH0001"/>
    <x v="20"/>
    <x v="3"/>
    <s v="OH0001|"/>
    <n v="12"/>
    <m/>
    <x v="15"/>
    <s v="RS DQLab"/>
    <x v="1"/>
    <s v=""/>
    <s v=""/>
    <s v=""/>
    <n v="100900"/>
    <n v="1210800"/>
    <s v=""/>
  </r>
  <r>
    <s v="DQ-03056"/>
    <x v="468"/>
    <x v="1"/>
    <s v="OH0001"/>
    <x v="20"/>
    <x v="3"/>
    <s v="OH0001|"/>
    <n v="4"/>
    <m/>
    <x v="15"/>
    <s v="RS DQLab"/>
    <x v="1"/>
    <s v=""/>
    <s v=""/>
    <s v=""/>
    <n v="100900"/>
    <n v="403600"/>
    <s v=""/>
  </r>
  <r>
    <s v="DQ-03057"/>
    <x v="468"/>
    <x v="1"/>
    <s v="OH0004"/>
    <x v="23"/>
    <x v="3"/>
    <s v="OH0004|"/>
    <n v="13"/>
    <m/>
    <x v="15"/>
    <s v="RS DQLab"/>
    <x v="1"/>
    <s v=""/>
    <s v=""/>
    <s v=""/>
    <n v="7504"/>
    <n v="97552"/>
    <s v=""/>
  </r>
  <r>
    <s v="DQ-03058"/>
    <x v="469"/>
    <x v="1"/>
    <s v="OH0003"/>
    <x v="22"/>
    <x v="3"/>
    <s v="OH0003|"/>
    <n v="46"/>
    <m/>
    <x v="15"/>
    <s v="RS DQLab"/>
    <x v="1"/>
    <s v=""/>
    <s v=""/>
    <s v=""/>
    <n v="5095"/>
    <n v="234370"/>
    <s v=""/>
  </r>
  <r>
    <s v="DQ-03059"/>
    <x v="469"/>
    <x v="1"/>
    <s v="OA0006"/>
    <x v="4"/>
    <x v="0"/>
    <s v="OA0006|"/>
    <n v="9"/>
    <m/>
    <x v="15"/>
    <s v="RS DQLab"/>
    <x v="1"/>
    <s v=""/>
    <s v=""/>
    <s v=""/>
    <n v="25449"/>
    <n v="229041"/>
    <s v=""/>
  </r>
  <r>
    <s v="DQ-03060"/>
    <x v="469"/>
    <x v="1"/>
    <s v="OD0011"/>
    <x v="19"/>
    <x v="2"/>
    <s v="OD0011|"/>
    <n v="11"/>
    <m/>
    <x v="15"/>
    <s v="RS DQLab"/>
    <x v="1"/>
    <s v=""/>
    <s v=""/>
    <s v=""/>
    <n v="2586"/>
    <n v="28446"/>
    <s v=""/>
  </r>
  <r>
    <s v="DQ-03061"/>
    <x v="469"/>
    <x v="1"/>
    <s v="OB0007"/>
    <x v="9"/>
    <x v="1"/>
    <s v="OB0007|"/>
    <n v="13"/>
    <m/>
    <x v="15"/>
    <s v="RS DQLab"/>
    <x v="1"/>
    <s v=""/>
    <s v=""/>
    <s v=""/>
    <n v="16430"/>
    <n v="213590"/>
    <s v=""/>
  </r>
  <r>
    <s v="DQ-03062"/>
    <x v="469"/>
    <x v="1"/>
    <s v="OB0004"/>
    <x v="7"/>
    <x v="1"/>
    <s v="OB0004|"/>
    <n v="86"/>
    <m/>
    <x v="15"/>
    <s v="RS DQLab"/>
    <x v="1"/>
    <s v=""/>
    <s v=""/>
    <s v=""/>
    <n v="24179"/>
    <n v="2079394"/>
    <s v=""/>
  </r>
  <r>
    <s v="DQ-03063"/>
    <x v="470"/>
    <x v="1"/>
    <s v="OB0002"/>
    <x v="6"/>
    <x v="1"/>
    <s v="OB0002|"/>
    <n v="46"/>
    <m/>
    <x v="15"/>
    <s v="RS DQLab"/>
    <x v="1"/>
    <s v=""/>
    <s v=""/>
    <s v=""/>
    <n v="2915"/>
    <n v="134090"/>
    <s v=""/>
  </r>
  <r>
    <s v="DQ-03064"/>
    <x v="470"/>
    <x v="1"/>
    <s v="OA0005"/>
    <x v="3"/>
    <x v="0"/>
    <s v="OA0005|"/>
    <n v="52"/>
    <m/>
    <x v="15"/>
    <s v="RS DQLab"/>
    <x v="1"/>
    <s v=""/>
    <s v=""/>
    <s v=""/>
    <n v="17170"/>
    <n v="892840"/>
    <s v=""/>
  </r>
  <r>
    <s v="DQ-03065"/>
    <x v="470"/>
    <x v="1"/>
    <s v="OD0009"/>
    <x v="17"/>
    <x v="2"/>
    <s v="OD0009|"/>
    <n v="12"/>
    <m/>
    <x v="15"/>
    <s v="RS DQLab"/>
    <x v="1"/>
    <s v=""/>
    <s v=""/>
    <s v=""/>
    <n v="1619"/>
    <n v="19428"/>
    <s v=""/>
  </r>
  <r>
    <s v="DQ-03066"/>
    <x v="470"/>
    <x v="1"/>
    <s v="OB0007"/>
    <x v="9"/>
    <x v="1"/>
    <s v="OB0007|"/>
    <n v="2"/>
    <m/>
    <x v="15"/>
    <s v="RS DQLab"/>
    <x v="1"/>
    <s v=""/>
    <s v=""/>
    <s v=""/>
    <n v="16430"/>
    <n v="32860"/>
    <s v=""/>
  </r>
  <r>
    <s v="DQ-03067"/>
    <x v="470"/>
    <x v="1"/>
    <s v="OB0007"/>
    <x v="9"/>
    <x v="1"/>
    <s v="OB0007|"/>
    <n v="25"/>
    <m/>
    <x v="15"/>
    <s v="RS DQLab"/>
    <x v="1"/>
    <s v=""/>
    <s v=""/>
    <s v=""/>
    <n v="16430"/>
    <n v="410750"/>
    <s v=""/>
  </r>
  <r>
    <s v="DQ-03068"/>
    <x v="470"/>
    <x v="1"/>
    <s v="OH0006"/>
    <x v="25"/>
    <x v="3"/>
    <s v="OH0006|"/>
    <n v="16"/>
    <m/>
    <x v="15"/>
    <s v="RS DQLab"/>
    <x v="1"/>
    <s v=""/>
    <s v=""/>
    <s v=""/>
    <n v="146871"/>
    <n v="2349936"/>
    <s v=""/>
  </r>
  <r>
    <s v="DQ-03069"/>
    <x v="471"/>
    <x v="1"/>
    <s v="OB0002"/>
    <x v="6"/>
    <x v="1"/>
    <s v="OB0002|"/>
    <n v="22"/>
    <m/>
    <x v="15"/>
    <s v="RS DQLab"/>
    <x v="1"/>
    <s v=""/>
    <s v=""/>
    <s v=""/>
    <n v="2915"/>
    <n v="64130"/>
    <s v=""/>
  </r>
  <r>
    <s v="DQ-03070"/>
    <x v="471"/>
    <x v="1"/>
    <s v="OB0002"/>
    <x v="6"/>
    <x v="1"/>
    <s v="OB0002|"/>
    <n v="86"/>
    <m/>
    <x v="15"/>
    <s v="RS DQLab"/>
    <x v="1"/>
    <s v=""/>
    <s v=""/>
    <s v=""/>
    <n v="2915"/>
    <n v="250690"/>
    <s v=""/>
  </r>
  <r>
    <s v="DQ-03071"/>
    <x v="471"/>
    <x v="1"/>
    <s v="OA0005"/>
    <x v="3"/>
    <x v="0"/>
    <s v="OA0005|"/>
    <n v="27"/>
    <m/>
    <x v="15"/>
    <s v="RS DQLab"/>
    <x v="1"/>
    <s v=""/>
    <s v=""/>
    <s v=""/>
    <n v="17170"/>
    <n v="463590"/>
    <s v=""/>
  </r>
  <r>
    <s v="DQ-03072"/>
    <x v="471"/>
    <x v="1"/>
    <s v="OA0005"/>
    <x v="3"/>
    <x v="0"/>
    <s v="OA0005|"/>
    <n v="35"/>
    <m/>
    <x v="15"/>
    <s v="RS DQLab"/>
    <x v="1"/>
    <s v=""/>
    <s v=""/>
    <s v=""/>
    <n v="17170"/>
    <n v="600950"/>
    <s v=""/>
  </r>
  <r>
    <s v="DQ-03073"/>
    <x v="471"/>
    <x v="1"/>
    <s v="OH0006"/>
    <x v="25"/>
    <x v="3"/>
    <s v="OH0006|"/>
    <n v="11"/>
    <m/>
    <x v="15"/>
    <s v="RS DQLab"/>
    <x v="1"/>
    <s v=""/>
    <s v=""/>
    <s v=""/>
    <n v="146871"/>
    <n v="1615581"/>
    <s v=""/>
  </r>
  <r>
    <s v="DQ-03074"/>
    <x v="472"/>
    <x v="1"/>
    <s v="OB0009"/>
    <x v="31"/>
    <x v="1"/>
    <s v="OB0009|"/>
    <n v="34"/>
    <m/>
    <x v="15"/>
    <s v="RS DQLab"/>
    <x v="1"/>
    <s v=""/>
    <s v=""/>
    <s v=""/>
    <n v="13818"/>
    <n v="469812"/>
    <s v=""/>
  </r>
  <r>
    <s v="DQ-03075"/>
    <x v="472"/>
    <x v="1"/>
    <s v="OH0003"/>
    <x v="22"/>
    <x v="3"/>
    <s v="OH0003|"/>
    <n v="37"/>
    <m/>
    <x v="15"/>
    <s v="RS DQLab"/>
    <x v="1"/>
    <s v=""/>
    <s v=""/>
    <s v=""/>
    <n v="5095"/>
    <n v="188515"/>
    <s v=""/>
  </r>
  <r>
    <s v="DQ-03076"/>
    <x v="472"/>
    <x v="1"/>
    <s v="OD0001"/>
    <x v="11"/>
    <x v="2"/>
    <s v="OD0001|"/>
    <n v="26"/>
    <m/>
    <x v="15"/>
    <s v="RS DQLab"/>
    <x v="1"/>
    <s v=""/>
    <s v=""/>
    <s v=""/>
    <n v="7620"/>
    <n v="198120"/>
    <s v=""/>
  </r>
  <r>
    <s v="DQ-03077"/>
    <x v="472"/>
    <x v="1"/>
    <s v="OK0002"/>
    <x v="28"/>
    <x v="4"/>
    <s v="OK0002|"/>
    <n v="11"/>
    <m/>
    <x v="15"/>
    <s v="RS DQLab"/>
    <x v="1"/>
    <s v=""/>
    <s v=""/>
    <s v=""/>
    <n v="43442"/>
    <n v="477862"/>
    <s v=""/>
  </r>
  <r>
    <s v="DQ-03078"/>
    <x v="472"/>
    <x v="1"/>
    <s v="OB0007"/>
    <x v="9"/>
    <x v="1"/>
    <s v="OB0007|"/>
    <n v="32"/>
    <m/>
    <x v="15"/>
    <s v="RS DQLab"/>
    <x v="1"/>
    <s v=""/>
    <s v=""/>
    <s v=""/>
    <n v="16430"/>
    <n v="525760"/>
    <s v=""/>
  </r>
  <r>
    <s v="DQ-03079"/>
    <x v="473"/>
    <x v="1"/>
    <s v="OB0002"/>
    <x v="6"/>
    <x v="1"/>
    <s v="OB0002|"/>
    <n v="9"/>
    <m/>
    <x v="15"/>
    <s v="RS DQLab"/>
    <x v="1"/>
    <s v=""/>
    <s v=""/>
    <s v=""/>
    <n v="2915"/>
    <n v="26235"/>
    <s v=""/>
  </r>
  <r>
    <s v="DQ-03080"/>
    <x v="473"/>
    <x v="1"/>
    <s v="OD0008"/>
    <x v="16"/>
    <x v="2"/>
    <s v="OD0008|"/>
    <n v="11"/>
    <m/>
    <x v="15"/>
    <s v="RS DQLab"/>
    <x v="1"/>
    <s v=""/>
    <s v=""/>
    <s v=""/>
    <n v="51753"/>
    <n v="569283"/>
    <s v=""/>
  </r>
  <r>
    <s v="DQ-03081"/>
    <x v="473"/>
    <x v="1"/>
    <s v="OD0008"/>
    <x v="16"/>
    <x v="2"/>
    <s v="OD0008|"/>
    <n v="19"/>
    <m/>
    <x v="15"/>
    <s v="RS DQLab"/>
    <x v="1"/>
    <s v=""/>
    <s v=""/>
    <s v=""/>
    <n v="51753"/>
    <n v="983307"/>
    <s v=""/>
  </r>
  <r>
    <s v="DQ-03082"/>
    <x v="473"/>
    <x v="1"/>
    <s v="OT0001"/>
    <x v="30"/>
    <x v="5"/>
    <s v="OT0001|"/>
    <n v="13"/>
    <m/>
    <x v="15"/>
    <s v="RS DQLab"/>
    <x v="1"/>
    <s v=""/>
    <s v=""/>
    <s v=""/>
    <n v="55935"/>
    <n v="727155"/>
    <s v=""/>
  </r>
  <r>
    <s v="DQ-03083"/>
    <x v="473"/>
    <x v="1"/>
    <s v="OA0006"/>
    <x v="4"/>
    <x v="0"/>
    <s v="OA0006|"/>
    <n v="638"/>
    <m/>
    <x v="15"/>
    <s v="RS DQLab"/>
    <x v="1"/>
    <s v=""/>
    <s v=""/>
    <s v=""/>
    <n v="25449"/>
    <n v="16236462"/>
    <s v=""/>
  </r>
  <r>
    <s v="DQ-03084"/>
    <x v="473"/>
    <x v="1"/>
    <s v="OB0006"/>
    <x v="8"/>
    <x v="1"/>
    <s v="OB0006|"/>
    <n v="17"/>
    <m/>
    <x v="15"/>
    <s v="RS DQLab"/>
    <x v="1"/>
    <s v=""/>
    <s v=""/>
    <s v=""/>
    <n v="73805"/>
    <n v="1254685"/>
    <s v=""/>
  </r>
  <r>
    <s v="DQ-03085"/>
    <x v="473"/>
    <x v="1"/>
    <s v="OD0011"/>
    <x v="19"/>
    <x v="2"/>
    <s v="OD0011|"/>
    <n v="47"/>
    <m/>
    <x v="15"/>
    <s v="RS DQLab"/>
    <x v="1"/>
    <s v=""/>
    <s v=""/>
    <s v=""/>
    <n v="2586"/>
    <n v="121542"/>
    <s v=""/>
  </r>
  <r>
    <s v="DQ-03086"/>
    <x v="473"/>
    <x v="1"/>
    <s v="OD0006"/>
    <x v="14"/>
    <x v="2"/>
    <s v="OD0006|"/>
    <n v="6"/>
    <m/>
    <x v="15"/>
    <s v="RS DQLab"/>
    <x v="1"/>
    <s v=""/>
    <s v=""/>
    <s v=""/>
    <n v="25275"/>
    <n v="151650"/>
    <s v=""/>
  </r>
  <r>
    <s v="DQ-03087"/>
    <x v="473"/>
    <x v="1"/>
    <s v="OD0005"/>
    <x v="13"/>
    <x v="2"/>
    <s v="OD0005|"/>
    <n v="37"/>
    <m/>
    <x v="15"/>
    <s v="RS DQLab"/>
    <x v="1"/>
    <s v=""/>
    <s v=""/>
    <s v=""/>
    <n v="25450"/>
    <n v="941650"/>
    <s v=""/>
  </r>
  <r>
    <s v="DQ-03088"/>
    <x v="474"/>
    <x v="1"/>
    <s v="OD0008"/>
    <x v="16"/>
    <x v="2"/>
    <s v="OD0008|"/>
    <n v="28"/>
    <m/>
    <x v="15"/>
    <s v="RS DQLab"/>
    <x v="1"/>
    <s v=""/>
    <s v=""/>
    <s v=""/>
    <n v="51753"/>
    <n v="1449084"/>
    <s v=""/>
  </r>
  <r>
    <s v="DQ-03089"/>
    <x v="474"/>
    <x v="1"/>
    <s v="OD0008"/>
    <x v="16"/>
    <x v="2"/>
    <s v="OD0008|"/>
    <n v="9"/>
    <m/>
    <x v="15"/>
    <s v="RS DQLab"/>
    <x v="1"/>
    <s v=""/>
    <s v=""/>
    <s v=""/>
    <n v="51753"/>
    <n v="465777"/>
    <s v=""/>
  </r>
  <r>
    <s v="DQ-03090"/>
    <x v="474"/>
    <x v="1"/>
    <s v="OK0002"/>
    <x v="28"/>
    <x v="4"/>
    <s v="OK0002|"/>
    <n v="35"/>
    <m/>
    <x v="15"/>
    <s v="RS DQLab"/>
    <x v="1"/>
    <s v=""/>
    <s v=""/>
    <s v=""/>
    <n v="43442"/>
    <n v="1520470"/>
    <s v=""/>
  </r>
  <r>
    <s v="DQ-03091"/>
    <x v="474"/>
    <x v="1"/>
    <s v="OA0004"/>
    <x v="2"/>
    <x v="0"/>
    <s v="OA0004|"/>
    <n v="9"/>
    <m/>
    <x v="15"/>
    <s v="RS DQLab"/>
    <x v="1"/>
    <s v=""/>
    <s v=""/>
    <s v=""/>
    <n v="10180"/>
    <n v="91620"/>
    <s v=""/>
  </r>
  <r>
    <s v="DQ-03092"/>
    <x v="474"/>
    <x v="1"/>
    <s v="OA0003"/>
    <x v="1"/>
    <x v="0"/>
    <s v="OA0003|"/>
    <n v="10"/>
    <m/>
    <x v="15"/>
    <s v="RS DQLab"/>
    <x v="1"/>
    <s v=""/>
    <s v=""/>
    <s v=""/>
    <n v="33330"/>
    <n v="333300"/>
    <s v=""/>
  </r>
  <r>
    <s v="DQ-03093"/>
    <x v="474"/>
    <x v="1"/>
    <s v="OA0003"/>
    <x v="1"/>
    <x v="0"/>
    <s v="OA0003|"/>
    <n v="288"/>
    <m/>
    <x v="15"/>
    <s v="RS DQLab"/>
    <x v="1"/>
    <s v=""/>
    <s v=""/>
    <s v=""/>
    <n v="33330"/>
    <n v="9599040"/>
    <s v=""/>
  </r>
  <r>
    <s v="DQ-03094"/>
    <x v="474"/>
    <x v="1"/>
    <s v="OD0010"/>
    <x v="18"/>
    <x v="2"/>
    <s v="OD0010|"/>
    <n v="53"/>
    <m/>
    <x v="15"/>
    <s v="RS DQLab"/>
    <x v="1"/>
    <s v=""/>
    <s v=""/>
    <s v=""/>
    <n v="46223"/>
    <n v="2449819"/>
    <s v=""/>
  </r>
  <r>
    <s v="DQ-03095"/>
    <x v="475"/>
    <x v="1"/>
    <s v="OB0002"/>
    <x v="6"/>
    <x v="1"/>
    <s v="OB0002|"/>
    <n v="1"/>
    <m/>
    <x v="15"/>
    <s v="RS DQLab"/>
    <x v="1"/>
    <s v=""/>
    <s v=""/>
    <s v=""/>
    <n v="2915"/>
    <n v="2915"/>
    <s v=""/>
  </r>
  <r>
    <s v="DQ-03096"/>
    <x v="475"/>
    <x v="1"/>
    <s v="OA0005"/>
    <x v="3"/>
    <x v="0"/>
    <s v="OA0005|"/>
    <n v="33"/>
    <m/>
    <x v="15"/>
    <s v="RS DQLab"/>
    <x v="1"/>
    <s v=""/>
    <s v=""/>
    <s v=""/>
    <n v="17170"/>
    <n v="566610"/>
    <s v=""/>
  </r>
  <r>
    <s v="DQ-03097"/>
    <x v="475"/>
    <x v="1"/>
    <s v="OH0005"/>
    <x v="24"/>
    <x v="3"/>
    <s v="OH0005|"/>
    <n v="6"/>
    <m/>
    <x v="15"/>
    <s v="RS DQLab"/>
    <x v="1"/>
    <s v=""/>
    <s v=""/>
    <s v=""/>
    <n v="109447"/>
    <n v="656682"/>
    <s v=""/>
  </r>
  <r>
    <s v="DQ-03098"/>
    <x v="475"/>
    <x v="1"/>
    <s v="OH0001"/>
    <x v="20"/>
    <x v="3"/>
    <s v="OH0001|"/>
    <n v="156"/>
    <m/>
    <x v="15"/>
    <s v="RS DQLab"/>
    <x v="1"/>
    <s v=""/>
    <s v=""/>
    <s v=""/>
    <n v="100900"/>
    <n v="15740400"/>
    <s v=""/>
  </r>
  <r>
    <s v="DQ-03099"/>
    <x v="476"/>
    <x v="1"/>
    <s v="OH0003"/>
    <x v="22"/>
    <x v="3"/>
    <s v="OH0003|"/>
    <n v="31"/>
    <m/>
    <x v="15"/>
    <s v="RS DQLab"/>
    <x v="1"/>
    <s v=""/>
    <s v=""/>
    <s v=""/>
    <n v="5095"/>
    <n v="157945"/>
    <s v=""/>
  </r>
  <r>
    <s v="DQ-03100"/>
    <x v="476"/>
    <x v="1"/>
    <s v="OD0011"/>
    <x v="19"/>
    <x v="2"/>
    <s v="OD0011|"/>
    <n v="27"/>
    <m/>
    <x v="15"/>
    <s v="RS DQLab"/>
    <x v="1"/>
    <s v=""/>
    <s v=""/>
    <s v=""/>
    <n v="2586"/>
    <n v="69822"/>
    <s v=""/>
  </r>
  <r>
    <s v="DQ-03101"/>
    <x v="476"/>
    <x v="1"/>
    <s v="OK0002"/>
    <x v="28"/>
    <x v="4"/>
    <s v="OK0002|"/>
    <n v="275"/>
    <m/>
    <x v="15"/>
    <s v="RS DQLab"/>
    <x v="1"/>
    <s v=""/>
    <s v=""/>
    <s v=""/>
    <n v="43442"/>
    <n v="11946550"/>
    <s v=""/>
  </r>
  <r>
    <s v="DQ-03102"/>
    <x v="477"/>
    <x v="1"/>
    <s v="OB0002"/>
    <x v="6"/>
    <x v="1"/>
    <s v="OB0002|"/>
    <n v="13"/>
    <m/>
    <x v="15"/>
    <s v="RS DQLab"/>
    <x v="1"/>
    <s v=""/>
    <s v=""/>
    <s v=""/>
    <n v="2915"/>
    <n v="37895"/>
    <s v=""/>
  </r>
  <r>
    <s v="DQ-03103"/>
    <x v="477"/>
    <x v="1"/>
    <s v="OH0003"/>
    <x v="22"/>
    <x v="3"/>
    <s v="OH0003|"/>
    <n v="52"/>
    <m/>
    <x v="15"/>
    <s v="RS DQLab"/>
    <x v="1"/>
    <s v=""/>
    <s v=""/>
    <s v=""/>
    <n v="5095"/>
    <n v="264940"/>
    <s v=""/>
  </r>
  <r>
    <s v="DQ-03104"/>
    <x v="477"/>
    <x v="1"/>
    <s v="OK0002"/>
    <x v="28"/>
    <x v="4"/>
    <s v="OK0002|"/>
    <n v="28"/>
    <m/>
    <x v="15"/>
    <s v="RS DQLab"/>
    <x v="1"/>
    <s v=""/>
    <s v=""/>
    <s v=""/>
    <n v="43442"/>
    <n v="1216376"/>
    <s v=""/>
  </r>
  <r>
    <s v="DQ-03105"/>
    <x v="477"/>
    <x v="1"/>
    <s v="OK0002"/>
    <x v="28"/>
    <x v="4"/>
    <s v="OK0002|"/>
    <n v="63"/>
    <m/>
    <x v="15"/>
    <m/>
    <x v="1"/>
    <s v=""/>
    <s v=""/>
    <s v=""/>
    <n v="43442"/>
    <n v="2736846"/>
    <s v=""/>
  </r>
  <r>
    <s v="DQ-03106"/>
    <x v="477"/>
    <x v="1"/>
    <s v="OB0004"/>
    <x v="7"/>
    <x v="1"/>
    <s v="OB0004|"/>
    <n v="14"/>
    <m/>
    <x v="15"/>
    <m/>
    <x v="1"/>
    <s v=""/>
    <s v=""/>
    <s v=""/>
    <n v="24179"/>
    <n v="338506"/>
    <s v=""/>
  </r>
  <r>
    <s v="DQ-03107"/>
    <x v="477"/>
    <x v="1"/>
    <s v="OB0001"/>
    <x v="5"/>
    <x v="1"/>
    <s v="OB0001|"/>
    <n v="24"/>
    <m/>
    <x v="15"/>
    <m/>
    <x v="1"/>
    <s v=""/>
    <s v=""/>
    <s v=""/>
    <n v="2338"/>
    <n v="56112"/>
    <s v=""/>
  </r>
  <r>
    <s v="DQ-03108"/>
    <x v="478"/>
    <x v="1"/>
    <s v="OA0005"/>
    <x v="3"/>
    <x v="0"/>
    <s v="OA0005|"/>
    <n v="6"/>
    <m/>
    <x v="15"/>
    <m/>
    <x v="1"/>
    <s v=""/>
    <s v=""/>
    <s v=""/>
    <n v="17170"/>
    <n v="103020"/>
    <s v=""/>
  </r>
  <r>
    <s v="DQ-03109"/>
    <x v="478"/>
    <x v="1"/>
    <s v="OT0001"/>
    <x v="30"/>
    <x v="5"/>
    <s v="OT0001|"/>
    <n v="1"/>
    <m/>
    <x v="15"/>
    <m/>
    <x v="1"/>
    <s v=""/>
    <s v=""/>
    <s v=""/>
    <n v="55935"/>
    <n v="55935"/>
    <s v=""/>
  </r>
  <r>
    <s v="DQ-03110"/>
    <x v="478"/>
    <x v="1"/>
    <s v="OH0003"/>
    <x v="22"/>
    <x v="3"/>
    <s v="OH0003|"/>
    <n v="7"/>
    <m/>
    <x v="15"/>
    <m/>
    <x v="1"/>
    <s v=""/>
    <s v=""/>
    <s v=""/>
    <n v="5095"/>
    <n v="35665"/>
    <s v=""/>
  </r>
  <r>
    <s v="DQ-03111"/>
    <x v="478"/>
    <x v="1"/>
    <s v="OD0011"/>
    <x v="19"/>
    <x v="2"/>
    <s v="OD0011|"/>
    <n v="88"/>
    <m/>
    <x v="15"/>
    <m/>
    <x v="1"/>
    <s v=""/>
    <s v=""/>
    <s v=""/>
    <n v="2586"/>
    <n v="227568"/>
    <s v=""/>
  </r>
  <r>
    <s v="DQ-03112"/>
    <x v="478"/>
    <x v="1"/>
    <s v="OK0002"/>
    <x v="28"/>
    <x v="4"/>
    <s v="OK0002|"/>
    <n v="46"/>
    <m/>
    <x v="15"/>
    <m/>
    <x v="1"/>
    <s v=""/>
    <s v=""/>
    <s v=""/>
    <n v="43442"/>
    <n v="1998332"/>
    <s v=""/>
  </r>
  <r>
    <s v="DQ-03113"/>
    <x v="478"/>
    <x v="1"/>
    <s v="OB0007"/>
    <x v="9"/>
    <x v="1"/>
    <s v="OB0007|"/>
    <n v="6"/>
    <m/>
    <x v="15"/>
    <s v="RS DQLab"/>
    <x v="1"/>
    <s v=""/>
    <s v=""/>
    <s v=""/>
    <n v="16430"/>
    <n v="98580"/>
    <s v=""/>
  </r>
  <r>
    <s v="DQ-03114"/>
    <x v="478"/>
    <x v="1"/>
    <s v="OH0006"/>
    <x v="25"/>
    <x v="3"/>
    <s v="OH0006|"/>
    <n v="211"/>
    <m/>
    <x v="15"/>
    <s v="RS DQLab"/>
    <x v="1"/>
    <s v=""/>
    <s v=""/>
    <s v=""/>
    <n v="146871"/>
    <n v="30989781"/>
    <s v=""/>
  </r>
  <r>
    <s v="DQ-03115"/>
    <x v="478"/>
    <x v="1"/>
    <s v="OD0005"/>
    <x v="13"/>
    <x v="2"/>
    <s v="OD0005|"/>
    <n v="132"/>
    <m/>
    <x v="15"/>
    <s v="RS DQLab"/>
    <x v="1"/>
    <s v=""/>
    <s v=""/>
    <s v=""/>
    <n v="25450"/>
    <n v="3359400"/>
    <s v=""/>
  </r>
  <r>
    <s v="DQ-03116"/>
    <x v="478"/>
    <x v="1"/>
    <s v="OD0010"/>
    <x v="18"/>
    <x v="2"/>
    <s v="OD0010|"/>
    <n v="40"/>
    <m/>
    <x v="15"/>
    <s v="RS DQLab"/>
    <x v="1"/>
    <s v=""/>
    <s v=""/>
    <s v=""/>
    <n v="46223"/>
    <n v="1848920"/>
    <s v=""/>
  </r>
  <r>
    <s v="DQ-03117"/>
    <x v="479"/>
    <x v="1"/>
    <s v="OB0002"/>
    <x v="6"/>
    <x v="1"/>
    <s v="OB0002|"/>
    <n v="22"/>
    <m/>
    <x v="15"/>
    <s v="RS DQLab"/>
    <x v="1"/>
    <s v=""/>
    <s v=""/>
    <s v=""/>
    <n v="2915"/>
    <n v="64130"/>
    <s v=""/>
  </r>
  <r>
    <s v="DQ-03118"/>
    <x v="479"/>
    <x v="1"/>
    <s v="OD0008"/>
    <x v="16"/>
    <x v="2"/>
    <s v="OD0008|"/>
    <n v="46"/>
    <m/>
    <x v="15"/>
    <s v="RS DQLab"/>
    <x v="1"/>
    <s v=""/>
    <s v=""/>
    <s v=""/>
    <n v="51753"/>
    <n v="2380638"/>
    <s v=""/>
  </r>
  <r>
    <s v="DQ-03119"/>
    <x v="479"/>
    <x v="1"/>
    <s v="OD0009"/>
    <x v="17"/>
    <x v="2"/>
    <s v="OD0009|"/>
    <n v="44"/>
    <m/>
    <x v="15"/>
    <s v="RS DQLab"/>
    <x v="1"/>
    <s v=""/>
    <s v=""/>
    <s v=""/>
    <n v="1619"/>
    <n v="71236"/>
    <s v=""/>
  </r>
  <r>
    <s v="DQ-03120"/>
    <x v="479"/>
    <x v="1"/>
    <s v="OH0003"/>
    <x v="22"/>
    <x v="3"/>
    <s v="OH0003|"/>
    <n v="37"/>
    <m/>
    <x v="15"/>
    <s v="RS DQLab"/>
    <x v="1"/>
    <s v=""/>
    <s v=""/>
    <s v=""/>
    <n v="5095"/>
    <n v="188515"/>
    <s v=""/>
  </r>
  <r>
    <s v="DQ-03121"/>
    <x v="479"/>
    <x v="1"/>
    <s v="OA0006"/>
    <x v="4"/>
    <x v="0"/>
    <s v="OA0006|"/>
    <n v="133"/>
    <m/>
    <x v="15"/>
    <s v="RS DQLab"/>
    <x v="1"/>
    <s v=""/>
    <s v=""/>
    <s v=""/>
    <n v="25449"/>
    <n v="3384717"/>
    <s v=""/>
  </r>
  <r>
    <s v="DQ-03122"/>
    <x v="479"/>
    <x v="1"/>
    <s v="OD0011"/>
    <x v="19"/>
    <x v="2"/>
    <s v="OD0011|"/>
    <n v="57"/>
    <m/>
    <x v="15"/>
    <s v="RS DQLab"/>
    <x v="1"/>
    <s v=""/>
    <s v=""/>
    <s v=""/>
    <n v="2586"/>
    <n v="147402"/>
    <s v=""/>
  </r>
  <r>
    <s v="DQ-03123"/>
    <x v="479"/>
    <x v="1"/>
    <s v="OH0001"/>
    <x v="20"/>
    <x v="3"/>
    <s v="OH0001|"/>
    <n v="2"/>
    <m/>
    <x v="15"/>
    <s v="RS DQLab"/>
    <x v="1"/>
    <s v=""/>
    <s v=""/>
    <s v=""/>
    <n v="100900"/>
    <n v="201800"/>
    <s v=""/>
  </r>
  <r>
    <s v="DQ-03124"/>
    <x v="480"/>
    <x v="1"/>
    <s v="OB0009"/>
    <x v="31"/>
    <x v="1"/>
    <s v="OB0009|"/>
    <n v="4"/>
    <m/>
    <x v="15"/>
    <s v="RS DQLab"/>
    <x v="1"/>
    <s v=""/>
    <s v=""/>
    <s v=""/>
    <n v="13818"/>
    <n v="55272"/>
    <s v=""/>
  </r>
  <r>
    <s v="DQ-03125"/>
    <x v="480"/>
    <x v="1"/>
    <s v="OB0002"/>
    <x v="6"/>
    <x v="1"/>
    <s v="OB0002|"/>
    <n v="71"/>
    <m/>
    <x v="15"/>
    <s v="RS DQLab"/>
    <x v="1"/>
    <s v=""/>
    <s v=""/>
    <s v=""/>
    <n v="2915"/>
    <n v="206965"/>
    <s v=""/>
  </r>
  <r>
    <s v="DQ-03126"/>
    <x v="480"/>
    <x v="1"/>
    <s v="OD0008"/>
    <x v="16"/>
    <x v="2"/>
    <s v="OD0008|"/>
    <n v="73"/>
    <m/>
    <x v="15"/>
    <s v="RS DQLab"/>
    <x v="1"/>
    <s v=""/>
    <s v=""/>
    <s v=""/>
    <n v="51753"/>
    <n v="3777969"/>
    <s v=""/>
  </r>
  <r>
    <s v="DQ-03127"/>
    <x v="480"/>
    <x v="1"/>
    <s v="OA0005"/>
    <x v="3"/>
    <x v="0"/>
    <s v="OA0005|"/>
    <n v="25"/>
    <m/>
    <x v="15"/>
    <s v="RS DQLab"/>
    <x v="1"/>
    <s v=""/>
    <s v=""/>
    <s v=""/>
    <n v="17170"/>
    <n v="429250"/>
    <s v=""/>
  </r>
  <r>
    <s v="DQ-03128"/>
    <x v="480"/>
    <x v="1"/>
    <s v="OA0005"/>
    <x v="3"/>
    <x v="0"/>
    <s v="OA0005|"/>
    <n v="8"/>
    <m/>
    <x v="15"/>
    <s v="RS DQLab"/>
    <x v="1"/>
    <s v=""/>
    <s v=""/>
    <s v=""/>
    <n v="17170"/>
    <n v="137360"/>
    <s v=""/>
  </r>
  <r>
    <s v="DQ-03129"/>
    <x v="480"/>
    <x v="1"/>
    <s v="OH0005"/>
    <x v="24"/>
    <x v="3"/>
    <s v="OH0005|"/>
    <n v="34"/>
    <m/>
    <x v="15"/>
    <s v="RS DQLab"/>
    <x v="1"/>
    <s v=""/>
    <s v=""/>
    <s v=""/>
    <n v="109447"/>
    <n v="3721198"/>
    <s v=""/>
  </r>
  <r>
    <s v="DQ-03130"/>
    <x v="480"/>
    <x v="1"/>
    <s v="OD0009"/>
    <x v="17"/>
    <x v="2"/>
    <s v="OD0009|"/>
    <n v="30"/>
    <m/>
    <x v="15"/>
    <s v="RS DQLab"/>
    <x v="1"/>
    <s v=""/>
    <s v=""/>
    <s v=""/>
    <n v="1619"/>
    <n v="48570"/>
    <s v=""/>
  </r>
  <r>
    <s v="DQ-03131"/>
    <x v="480"/>
    <x v="1"/>
    <s v="OA0006"/>
    <x v="4"/>
    <x v="0"/>
    <s v="OA0006|"/>
    <n v="2"/>
    <m/>
    <x v="15"/>
    <s v="RS DQLab"/>
    <x v="1"/>
    <s v=""/>
    <s v=""/>
    <s v=""/>
    <n v="25449"/>
    <n v="50898"/>
    <s v=""/>
  </r>
  <r>
    <s v="DQ-03132"/>
    <x v="480"/>
    <x v="1"/>
    <s v="OD0001"/>
    <x v="11"/>
    <x v="2"/>
    <s v="OD0001|"/>
    <n v="112"/>
    <m/>
    <x v="15"/>
    <s v="RS DQLab"/>
    <x v="1"/>
    <s v=""/>
    <s v=""/>
    <s v=""/>
    <n v="7620"/>
    <n v="853440"/>
    <s v=""/>
  </r>
  <r>
    <s v="DQ-03133"/>
    <x v="480"/>
    <x v="1"/>
    <s v="OK0002"/>
    <x v="28"/>
    <x v="4"/>
    <s v="OK0002|"/>
    <n v="65"/>
    <m/>
    <x v="15"/>
    <s v="RS DQLab"/>
    <x v="1"/>
    <s v=""/>
    <s v=""/>
    <s v=""/>
    <n v="43442"/>
    <n v="2823730"/>
    <s v=""/>
  </r>
  <r>
    <s v="DQ-03134"/>
    <x v="480"/>
    <x v="1"/>
    <s v="OA0004"/>
    <x v="2"/>
    <x v="0"/>
    <s v="OA0004|"/>
    <n v="60"/>
    <m/>
    <x v="15"/>
    <s v="RS DQLab"/>
    <x v="1"/>
    <s v=""/>
    <s v=""/>
    <s v=""/>
    <n v="10180"/>
    <n v="610800"/>
    <s v=""/>
  </r>
  <r>
    <s v="DQ-03135"/>
    <x v="480"/>
    <x v="1"/>
    <s v="OA0001"/>
    <x v="0"/>
    <x v="0"/>
    <s v="OA0001|"/>
    <n v="14"/>
    <m/>
    <x v="15"/>
    <s v="RS DQLab"/>
    <x v="1"/>
    <s v=""/>
    <s v=""/>
    <s v=""/>
    <n v="18816"/>
    <n v="263424"/>
    <s v=""/>
  </r>
  <r>
    <s v="DQ-03136"/>
    <x v="481"/>
    <x v="1"/>
    <s v="OD0009"/>
    <x v="17"/>
    <x v="2"/>
    <s v="OD0009|"/>
    <n v="18"/>
    <m/>
    <x v="15"/>
    <s v="RS DQLab"/>
    <x v="1"/>
    <s v=""/>
    <s v=""/>
    <s v=""/>
    <n v="1619"/>
    <n v="29142"/>
    <s v=""/>
  </r>
  <r>
    <s v="DQ-03137"/>
    <x v="481"/>
    <x v="1"/>
    <s v="OD0007"/>
    <x v="15"/>
    <x v="2"/>
    <s v="OD0007|"/>
    <n v="58"/>
    <m/>
    <x v="15"/>
    <s v="RS DQLab"/>
    <x v="1"/>
    <s v=""/>
    <s v=""/>
    <s v=""/>
    <n v="16261"/>
    <n v="943138"/>
    <s v=""/>
  </r>
  <r>
    <s v="DQ-03138"/>
    <x v="481"/>
    <x v="1"/>
    <s v="OD0011"/>
    <x v="19"/>
    <x v="2"/>
    <s v="OD0011|"/>
    <n v="1"/>
    <m/>
    <x v="15"/>
    <s v="RS DQLab"/>
    <x v="1"/>
    <s v=""/>
    <s v=""/>
    <s v=""/>
    <n v="2586"/>
    <n v="2586"/>
    <s v=""/>
  </r>
  <r>
    <s v="DQ-03139"/>
    <x v="481"/>
    <x v="1"/>
    <s v="OK0002"/>
    <x v="28"/>
    <x v="4"/>
    <s v="OK0002|"/>
    <n v="76"/>
    <m/>
    <x v="15"/>
    <s v="RS DQLab"/>
    <x v="1"/>
    <s v=""/>
    <s v=""/>
    <s v=""/>
    <n v="43442"/>
    <n v="3301592"/>
    <s v=""/>
  </r>
  <r>
    <s v="DQ-03140"/>
    <x v="481"/>
    <x v="1"/>
    <s v="OA0004"/>
    <x v="2"/>
    <x v="0"/>
    <s v="OA0004|"/>
    <n v="7"/>
    <m/>
    <x v="15"/>
    <s v="RS DQLab"/>
    <x v="1"/>
    <s v=""/>
    <s v=""/>
    <s v=""/>
    <n v="10180"/>
    <n v="71260"/>
    <s v=""/>
  </r>
  <r>
    <s v="DQ-03141"/>
    <x v="481"/>
    <x v="1"/>
    <s v="OA0003"/>
    <x v="1"/>
    <x v="0"/>
    <s v="OA0003|"/>
    <n v="210"/>
    <m/>
    <x v="15"/>
    <s v="RS DQLab"/>
    <x v="1"/>
    <s v=""/>
    <s v=""/>
    <s v=""/>
    <n v="33330"/>
    <n v="6999300"/>
    <s v=""/>
  </r>
  <r>
    <s v="DQ-03142"/>
    <x v="481"/>
    <x v="1"/>
    <s v="OB0004"/>
    <x v="7"/>
    <x v="1"/>
    <s v="OB0004|"/>
    <n v="20"/>
    <m/>
    <x v="15"/>
    <s v="RS DQLab"/>
    <x v="1"/>
    <s v=""/>
    <s v=""/>
    <s v=""/>
    <n v="24179"/>
    <n v="483580"/>
    <s v=""/>
  </r>
  <r>
    <s v="DQ-03143"/>
    <x v="481"/>
    <x v="1"/>
    <s v="OH0006"/>
    <x v="25"/>
    <x v="3"/>
    <s v="OH0006|"/>
    <n v="13"/>
    <m/>
    <x v="15"/>
    <s v="RS DQLab"/>
    <x v="1"/>
    <s v=""/>
    <s v=""/>
    <s v=""/>
    <n v="146871"/>
    <n v="1909323"/>
    <s v=""/>
  </r>
  <r>
    <s v="DQ-03144"/>
    <x v="482"/>
    <x v="1"/>
    <s v="OB0002"/>
    <x v="6"/>
    <x v="1"/>
    <s v="OB0002|"/>
    <n v="33"/>
    <m/>
    <x v="15"/>
    <s v="RS DQLab"/>
    <x v="1"/>
    <s v=""/>
    <s v=""/>
    <s v=""/>
    <n v="2915"/>
    <n v="96195"/>
    <s v=""/>
  </r>
  <r>
    <s v="DQ-03145"/>
    <x v="482"/>
    <x v="1"/>
    <s v="OA0005"/>
    <x v="3"/>
    <x v="0"/>
    <s v="OA0005|"/>
    <n v="11"/>
    <m/>
    <x v="15"/>
    <s v="RS DQLab"/>
    <x v="1"/>
    <s v=""/>
    <s v=""/>
    <s v=""/>
    <n v="17170"/>
    <n v="188870"/>
    <s v=""/>
  </r>
  <r>
    <s v="DQ-03146"/>
    <x v="482"/>
    <x v="1"/>
    <s v="OT0001"/>
    <x v="30"/>
    <x v="5"/>
    <s v="OT0001|"/>
    <n v="27"/>
    <m/>
    <x v="15"/>
    <s v="RS DQLab"/>
    <x v="1"/>
    <s v=""/>
    <s v=""/>
    <s v=""/>
    <n v="55935"/>
    <n v="1510245"/>
    <s v=""/>
  </r>
  <r>
    <s v="DQ-03147"/>
    <x v="482"/>
    <x v="1"/>
    <s v="OD0007"/>
    <x v="15"/>
    <x v="2"/>
    <s v="OD0007|"/>
    <n v="35"/>
    <m/>
    <x v="15"/>
    <s v="RS DQLab"/>
    <x v="1"/>
    <s v=""/>
    <s v=""/>
    <s v=""/>
    <n v="16261"/>
    <n v="569135"/>
    <s v=""/>
  </r>
  <r>
    <s v="DQ-03148"/>
    <x v="482"/>
    <x v="1"/>
    <s v="OD0011"/>
    <x v="19"/>
    <x v="2"/>
    <s v="OD0011|"/>
    <n v="6"/>
    <m/>
    <x v="15"/>
    <s v="RS DQLab"/>
    <x v="1"/>
    <s v=""/>
    <s v=""/>
    <s v=""/>
    <n v="2586"/>
    <n v="15516"/>
    <s v=""/>
  </r>
  <r>
    <s v="DQ-03149"/>
    <x v="482"/>
    <x v="1"/>
    <s v="OB0004"/>
    <x v="7"/>
    <x v="1"/>
    <s v="OB0004|"/>
    <n v="102"/>
    <m/>
    <x v="15"/>
    <s v="RS DQLab"/>
    <x v="1"/>
    <s v=""/>
    <s v=""/>
    <s v=""/>
    <n v="24179"/>
    <n v="2466258"/>
    <s v=""/>
  </r>
  <r>
    <s v="DQ-03150"/>
    <x v="483"/>
    <x v="1"/>
    <s v="OB0002"/>
    <x v="6"/>
    <x v="1"/>
    <s v="OB0002|"/>
    <n v="50"/>
    <m/>
    <x v="15"/>
    <s v="RS DQLab"/>
    <x v="1"/>
    <s v=""/>
    <s v=""/>
    <s v=""/>
    <n v="2915"/>
    <n v="145750"/>
    <s v=""/>
  </r>
  <r>
    <s v="DQ-03151"/>
    <x v="483"/>
    <x v="1"/>
    <s v="OT0001"/>
    <x v="30"/>
    <x v="5"/>
    <s v="OT0001|"/>
    <n v="29"/>
    <m/>
    <x v="15"/>
    <s v="RS DQLab"/>
    <x v="1"/>
    <s v=""/>
    <s v=""/>
    <s v=""/>
    <n v="55935"/>
    <n v="1622115"/>
    <s v=""/>
  </r>
  <r>
    <s v="DQ-03152"/>
    <x v="483"/>
    <x v="1"/>
    <s v="OD0007"/>
    <x v="15"/>
    <x v="2"/>
    <s v="OD0007|"/>
    <n v="0"/>
    <m/>
    <x v="15"/>
    <s v="RS DQLab"/>
    <x v="1"/>
    <s v=""/>
    <s v=""/>
    <s v=""/>
    <n v="16261"/>
    <n v="0"/>
    <s v=""/>
  </r>
  <r>
    <s v="DQ-03153"/>
    <x v="484"/>
    <x v="1"/>
    <s v="OB0002"/>
    <x v="6"/>
    <x v="1"/>
    <s v="OB0002|"/>
    <n v="14"/>
    <m/>
    <x v="15"/>
    <s v="RS DQLab"/>
    <x v="1"/>
    <s v=""/>
    <s v=""/>
    <s v=""/>
    <n v="2915"/>
    <n v="40810"/>
    <s v=""/>
  </r>
  <r>
    <s v="DQ-03154"/>
    <x v="484"/>
    <x v="1"/>
    <s v="OD0008"/>
    <x v="16"/>
    <x v="2"/>
    <s v="OD0008|"/>
    <n v="34"/>
    <m/>
    <x v="15"/>
    <s v="RS DQLab"/>
    <x v="1"/>
    <s v=""/>
    <s v=""/>
    <s v=""/>
    <n v="51753"/>
    <n v="1759602"/>
    <s v=""/>
  </r>
  <r>
    <s v="DQ-03155"/>
    <x v="484"/>
    <x v="1"/>
    <s v="OD0011"/>
    <x v="19"/>
    <x v="2"/>
    <s v="OD0011|"/>
    <n v="3"/>
    <m/>
    <x v="15"/>
    <s v="RS DQLab"/>
    <x v="1"/>
    <s v=""/>
    <s v=""/>
    <s v=""/>
    <n v="2586"/>
    <n v="7758"/>
    <s v=""/>
  </r>
  <r>
    <s v="DQ-03156"/>
    <x v="484"/>
    <x v="1"/>
    <s v="OD0001"/>
    <x v="11"/>
    <x v="2"/>
    <s v="OD0001|"/>
    <n v="10"/>
    <m/>
    <x v="15"/>
    <s v="RS DQLab"/>
    <x v="1"/>
    <s v=""/>
    <s v=""/>
    <s v=""/>
    <n v="7620"/>
    <n v="76200"/>
    <s v=""/>
  </r>
  <r>
    <s v="DQ-03157"/>
    <x v="484"/>
    <x v="1"/>
    <s v="OB0007"/>
    <x v="9"/>
    <x v="1"/>
    <s v="OB0007|"/>
    <n v="35"/>
    <m/>
    <x v="15"/>
    <s v="RS DQLab"/>
    <x v="1"/>
    <s v=""/>
    <s v=""/>
    <s v=""/>
    <n v="16430"/>
    <n v="575050"/>
    <s v=""/>
  </r>
  <r>
    <s v="DQ-03158"/>
    <x v="484"/>
    <x v="1"/>
    <s v="OH0004"/>
    <x v="23"/>
    <x v="3"/>
    <s v="OH0004|"/>
    <n v="1"/>
    <m/>
    <x v="15"/>
    <s v="RS DQLab"/>
    <x v="1"/>
    <s v=""/>
    <s v=""/>
    <s v=""/>
    <n v="7504"/>
    <n v="7504"/>
    <s v=""/>
  </r>
  <r>
    <s v="DQ-03159"/>
    <x v="484"/>
    <x v="1"/>
    <s v="OB0007"/>
    <x v="9"/>
    <x v="1"/>
    <s v="OB0007|DQLab-01"/>
    <n v="1000"/>
    <s v="DQLab-01"/>
    <x v="4"/>
    <m/>
    <x v="0"/>
    <n v="7"/>
    <n v="16031"/>
    <n v="16031000"/>
    <s v=""/>
    <s v=""/>
    <n v="0.33333333333333331"/>
  </r>
  <r>
    <s v="DQ-03160"/>
    <x v="484"/>
    <x v="1"/>
    <s v="OD0001"/>
    <x v="11"/>
    <x v="2"/>
    <s v="OD0001|DQLab-05"/>
    <n v="2000"/>
    <s v="DQLab-05"/>
    <x v="8"/>
    <m/>
    <x v="0"/>
    <n v="28"/>
    <n v="7275"/>
    <n v="14550000"/>
    <s v=""/>
    <s v=""/>
    <n v="1"/>
  </r>
  <r>
    <s v="DQ-03161"/>
    <x v="484"/>
    <x v="1"/>
    <s v="OD0006"/>
    <x v="14"/>
    <x v="2"/>
    <s v="OD0006|DQLab-10"/>
    <n v="2000"/>
    <s v="DQLab-10"/>
    <x v="3"/>
    <m/>
    <x v="0"/>
    <n v="21"/>
    <n v="26420"/>
    <n v="52840000"/>
    <s v=""/>
    <s v=""/>
    <n v="1"/>
  </r>
  <r>
    <s v="DQ-03162"/>
    <x v="484"/>
    <x v="1"/>
    <s v="OD0007"/>
    <x v="15"/>
    <x v="2"/>
    <s v="OD0007|DQLab-06"/>
    <n v="2000"/>
    <s v="DQLab-06"/>
    <x v="6"/>
    <m/>
    <x v="0"/>
    <n v="28"/>
    <n v="15873"/>
    <n v="31746000"/>
    <s v=""/>
    <s v=""/>
    <n v="0.33333333333333331"/>
  </r>
  <r>
    <s v="DQ-03163"/>
    <x v="484"/>
    <x v="1"/>
    <s v="OD0008"/>
    <x v="16"/>
    <x v="2"/>
    <s v="OD0008|DQLab-09"/>
    <n v="2000"/>
    <s v="DQLab-09"/>
    <x v="11"/>
    <m/>
    <x v="0"/>
    <n v="7"/>
    <n v="53770"/>
    <n v="107540000"/>
    <s v=""/>
    <s v=""/>
    <n v="0.25"/>
  </r>
  <r>
    <s v="DQ-03164"/>
    <x v="484"/>
    <x v="1"/>
    <s v="OD0009"/>
    <x v="17"/>
    <x v="2"/>
    <s v="OD0009|DQLab-11"/>
    <n v="1000"/>
    <s v="DQLab-11"/>
    <x v="14"/>
    <m/>
    <x v="0"/>
    <n v="21"/>
    <n v="1554"/>
    <n v="1554000"/>
    <s v=""/>
    <s v=""/>
    <n v="0.5"/>
  </r>
  <r>
    <s v="DQ-03165"/>
    <x v="484"/>
    <x v="1"/>
    <s v="OH0003"/>
    <x v="22"/>
    <x v="3"/>
    <s v="OH0003|DQLab-10"/>
    <n v="1000"/>
    <s v="DQLab-10"/>
    <x v="3"/>
    <m/>
    <x v="0"/>
    <n v="21"/>
    <n v="4745"/>
    <n v="4745000"/>
    <s v=""/>
    <s v=""/>
    <n v="0.5"/>
  </r>
  <r>
    <s v="DQ-03166"/>
    <x v="484"/>
    <x v="1"/>
    <s v="OH0004"/>
    <x v="23"/>
    <x v="3"/>
    <s v="OH0004|DQLab-09"/>
    <n v="2000"/>
    <s v="DQLab-09"/>
    <x v="11"/>
    <m/>
    <x v="0"/>
    <n v="21"/>
    <n v="7089"/>
    <n v="14178000"/>
    <s v=""/>
    <s v=""/>
    <n v="1"/>
  </r>
  <r>
    <s v="DQ-03167"/>
    <x v="485"/>
    <x v="1"/>
    <s v="OT0001"/>
    <x v="30"/>
    <x v="5"/>
    <s v="OT0001|"/>
    <n v="4"/>
    <m/>
    <x v="15"/>
    <s v="RS DQLab"/>
    <x v="1"/>
    <s v=""/>
    <s v=""/>
    <s v=""/>
    <n v="55935"/>
    <n v="223740"/>
    <s v=""/>
  </r>
  <r>
    <s v="DQ-03168"/>
    <x v="485"/>
    <x v="1"/>
    <s v="OH0003"/>
    <x v="22"/>
    <x v="3"/>
    <s v="OH0003|"/>
    <n v="47"/>
    <m/>
    <x v="15"/>
    <s v="RS DQLab"/>
    <x v="1"/>
    <s v=""/>
    <s v=""/>
    <s v=""/>
    <n v="5095"/>
    <n v="239465"/>
    <s v=""/>
  </r>
  <r>
    <s v="DQ-03169"/>
    <x v="485"/>
    <x v="1"/>
    <s v="OH0003"/>
    <x v="22"/>
    <x v="3"/>
    <s v="OH0003|"/>
    <n v="27"/>
    <m/>
    <x v="15"/>
    <s v="RS DQLab"/>
    <x v="1"/>
    <s v=""/>
    <s v=""/>
    <s v=""/>
    <n v="5095"/>
    <n v="137565"/>
    <s v=""/>
  </r>
  <r>
    <s v="DQ-03170"/>
    <x v="485"/>
    <x v="1"/>
    <s v="OA0006"/>
    <x v="4"/>
    <x v="0"/>
    <s v="OA0006|"/>
    <n v="63"/>
    <m/>
    <x v="15"/>
    <s v="RS DQLab"/>
    <x v="1"/>
    <s v=""/>
    <s v=""/>
    <s v=""/>
    <n v="25449"/>
    <n v="1603287"/>
    <s v=""/>
  </r>
  <r>
    <s v="DQ-03171"/>
    <x v="485"/>
    <x v="1"/>
    <s v="OD0007"/>
    <x v="15"/>
    <x v="2"/>
    <s v="OD0007|"/>
    <n v="15"/>
    <m/>
    <x v="15"/>
    <s v="RS DQLab"/>
    <x v="1"/>
    <s v=""/>
    <s v=""/>
    <s v=""/>
    <n v="16261"/>
    <n v="243915"/>
    <s v=""/>
  </r>
  <r>
    <s v="DQ-03172"/>
    <x v="485"/>
    <x v="1"/>
    <s v="OD0011"/>
    <x v="19"/>
    <x v="2"/>
    <s v="OD0011|"/>
    <n v="267"/>
    <m/>
    <x v="15"/>
    <s v="RS DQLab"/>
    <x v="1"/>
    <s v=""/>
    <s v=""/>
    <s v=""/>
    <n v="2586"/>
    <n v="690462"/>
    <s v=""/>
  </r>
  <r>
    <s v="DQ-03173"/>
    <x v="485"/>
    <x v="1"/>
    <s v="OH0004"/>
    <x v="23"/>
    <x v="3"/>
    <s v="OH0004|"/>
    <n v="98"/>
    <m/>
    <x v="15"/>
    <s v="RS DQLab"/>
    <x v="1"/>
    <s v=""/>
    <s v=""/>
    <s v=""/>
    <n v="7504"/>
    <n v="735392"/>
    <s v=""/>
  </r>
  <r>
    <s v="DQ-03174"/>
    <x v="486"/>
    <x v="1"/>
    <s v="OD0008"/>
    <x v="16"/>
    <x v="2"/>
    <s v="OD0008|"/>
    <n v="18"/>
    <m/>
    <x v="15"/>
    <s v="RS DQLab"/>
    <x v="1"/>
    <s v=""/>
    <s v=""/>
    <s v=""/>
    <n v="51753"/>
    <n v="931554"/>
    <s v=""/>
  </r>
  <r>
    <s v="DQ-03175"/>
    <x v="486"/>
    <x v="1"/>
    <s v="OH0005"/>
    <x v="24"/>
    <x v="3"/>
    <s v="OH0005|"/>
    <n v="3"/>
    <m/>
    <x v="15"/>
    <s v="RS DQLab"/>
    <x v="1"/>
    <s v=""/>
    <s v=""/>
    <s v=""/>
    <n v="109447"/>
    <n v="328341"/>
    <s v=""/>
  </r>
  <r>
    <s v="DQ-03176"/>
    <x v="486"/>
    <x v="1"/>
    <s v="OD0007"/>
    <x v="15"/>
    <x v="2"/>
    <s v="OD0007|"/>
    <n v="10"/>
    <m/>
    <x v="15"/>
    <s v="RS DQLab"/>
    <x v="1"/>
    <s v=""/>
    <s v=""/>
    <s v=""/>
    <n v="16261"/>
    <n v="162610"/>
    <s v=""/>
  </r>
  <r>
    <s v="DQ-03177"/>
    <x v="486"/>
    <x v="1"/>
    <s v="OH0001"/>
    <x v="20"/>
    <x v="3"/>
    <s v="OH0001|"/>
    <n v="17"/>
    <m/>
    <x v="15"/>
    <s v="RS DQLab"/>
    <x v="1"/>
    <s v=""/>
    <s v=""/>
    <s v=""/>
    <n v="100900"/>
    <n v="1715300"/>
    <s v=""/>
  </r>
  <r>
    <s v="DQ-03178"/>
    <x v="487"/>
    <x v="1"/>
    <s v="OA0005"/>
    <x v="3"/>
    <x v="0"/>
    <s v="OA0005|"/>
    <n v="39"/>
    <m/>
    <x v="15"/>
    <s v="RS DQLab"/>
    <x v="1"/>
    <s v=""/>
    <s v=""/>
    <s v=""/>
    <n v="17170"/>
    <n v="669630"/>
    <s v=""/>
  </r>
  <r>
    <s v="DQ-03179"/>
    <x v="487"/>
    <x v="1"/>
    <s v="OD0009"/>
    <x v="17"/>
    <x v="2"/>
    <s v="OD0009|"/>
    <n v="27"/>
    <m/>
    <x v="15"/>
    <s v="RS DQLab"/>
    <x v="1"/>
    <s v=""/>
    <s v=""/>
    <s v=""/>
    <n v="1619"/>
    <n v="43713"/>
    <s v=""/>
  </r>
  <r>
    <s v="DQ-03180"/>
    <x v="487"/>
    <x v="1"/>
    <s v="OH0003"/>
    <x v="22"/>
    <x v="3"/>
    <s v="OH0003|"/>
    <n v="48"/>
    <m/>
    <x v="15"/>
    <s v="RS DQLab"/>
    <x v="1"/>
    <s v=""/>
    <s v=""/>
    <s v=""/>
    <n v="5095"/>
    <n v="244560"/>
    <s v=""/>
  </r>
  <r>
    <s v="DQ-03181"/>
    <x v="487"/>
    <x v="1"/>
    <s v="OA0006"/>
    <x v="4"/>
    <x v="0"/>
    <s v="OA0006|"/>
    <n v="15"/>
    <m/>
    <x v="15"/>
    <s v="RS DQLab"/>
    <x v="1"/>
    <s v=""/>
    <s v=""/>
    <s v=""/>
    <n v="25449"/>
    <n v="381735"/>
    <s v=""/>
  </r>
  <r>
    <s v="DQ-03182"/>
    <x v="487"/>
    <x v="1"/>
    <s v="OA0004"/>
    <x v="2"/>
    <x v="0"/>
    <s v="OA0004|"/>
    <n v="28"/>
    <m/>
    <x v="15"/>
    <s v="RS DQLab"/>
    <x v="1"/>
    <s v=""/>
    <s v=""/>
    <s v=""/>
    <n v="10180"/>
    <n v="285040"/>
    <s v=""/>
  </r>
  <r>
    <s v="DQ-03183"/>
    <x v="487"/>
    <x v="1"/>
    <s v="OA0004"/>
    <x v="2"/>
    <x v="0"/>
    <s v="OA0004|"/>
    <n v="68"/>
    <m/>
    <x v="15"/>
    <s v="RS DQLab"/>
    <x v="1"/>
    <s v=""/>
    <s v=""/>
    <s v=""/>
    <n v="10180"/>
    <n v="692240"/>
    <s v=""/>
  </r>
  <r>
    <s v="DQ-03184"/>
    <x v="487"/>
    <x v="1"/>
    <s v="OB0004"/>
    <x v="7"/>
    <x v="1"/>
    <s v="OB0004|"/>
    <n v="18"/>
    <m/>
    <x v="15"/>
    <s v="RS DQLab"/>
    <x v="1"/>
    <s v=""/>
    <s v=""/>
    <s v=""/>
    <n v="24179"/>
    <n v="435222"/>
    <s v=""/>
  </r>
  <r>
    <s v="DQ-03185"/>
    <x v="488"/>
    <x v="1"/>
    <s v="OB0002"/>
    <x v="6"/>
    <x v="1"/>
    <s v="OB0002|"/>
    <n v="46"/>
    <m/>
    <x v="15"/>
    <s v="RS DQLab"/>
    <x v="1"/>
    <s v=""/>
    <s v=""/>
    <s v=""/>
    <n v="2915"/>
    <n v="134090"/>
    <s v=""/>
  </r>
  <r>
    <s v="DQ-03186"/>
    <x v="488"/>
    <x v="1"/>
    <s v="OB0002"/>
    <x v="6"/>
    <x v="1"/>
    <s v="OB0002|"/>
    <n v="28"/>
    <m/>
    <x v="15"/>
    <s v="RS DQLab"/>
    <x v="1"/>
    <s v=""/>
    <s v=""/>
    <s v=""/>
    <n v="2915"/>
    <n v="81620"/>
    <s v=""/>
  </r>
  <r>
    <s v="DQ-03187"/>
    <x v="488"/>
    <x v="1"/>
    <s v="OH0005"/>
    <x v="24"/>
    <x v="3"/>
    <s v="OH0005|"/>
    <n v="16"/>
    <m/>
    <x v="15"/>
    <s v="RS DQLab"/>
    <x v="1"/>
    <s v=""/>
    <s v=""/>
    <s v=""/>
    <n v="109447"/>
    <n v="1751152"/>
    <s v=""/>
  </r>
  <r>
    <s v="DQ-03188"/>
    <x v="488"/>
    <x v="1"/>
    <s v="OH0005"/>
    <x v="24"/>
    <x v="3"/>
    <s v="OH0005|"/>
    <n v="28"/>
    <m/>
    <x v="15"/>
    <s v="RS DQLab"/>
    <x v="1"/>
    <s v=""/>
    <s v=""/>
    <s v=""/>
    <n v="109447"/>
    <n v="3064516"/>
    <s v=""/>
  </r>
  <r>
    <s v="DQ-03189"/>
    <x v="488"/>
    <x v="1"/>
    <s v="OH0005"/>
    <x v="24"/>
    <x v="3"/>
    <s v="OH0005|"/>
    <n v="3"/>
    <m/>
    <x v="15"/>
    <s v="RS DQLab"/>
    <x v="1"/>
    <s v=""/>
    <s v=""/>
    <s v=""/>
    <n v="109447"/>
    <n v="328341"/>
    <s v=""/>
  </r>
  <r>
    <s v="DQ-03190"/>
    <x v="488"/>
    <x v="1"/>
    <s v="OH0005"/>
    <x v="24"/>
    <x v="3"/>
    <s v="OH0005|"/>
    <n v="37"/>
    <m/>
    <x v="15"/>
    <s v="RS DQLab"/>
    <x v="1"/>
    <s v=""/>
    <s v=""/>
    <s v=""/>
    <n v="109447"/>
    <n v="4049539"/>
    <s v=""/>
  </r>
  <r>
    <s v="DQ-03191"/>
    <x v="488"/>
    <x v="1"/>
    <s v="OK0002"/>
    <x v="28"/>
    <x v="4"/>
    <s v="OK0002|"/>
    <n v="66"/>
    <m/>
    <x v="15"/>
    <s v="RS DQLab"/>
    <x v="1"/>
    <s v=""/>
    <s v=""/>
    <s v=""/>
    <n v="43442"/>
    <n v="2867172"/>
    <s v=""/>
  </r>
  <r>
    <s v="DQ-03192"/>
    <x v="488"/>
    <x v="1"/>
    <s v="OD0006"/>
    <x v="14"/>
    <x v="2"/>
    <s v="OD0006|"/>
    <n v="24"/>
    <m/>
    <x v="15"/>
    <s v="RS DQLab"/>
    <x v="1"/>
    <s v=""/>
    <s v=""/>
    <s v=""/>
    <n v="25275"/>
    <n v="606600"/>
    <s v=""/>
  </r>
  <r>
    <s v="DQ-03193"/>
    <x v="489"/>
    <x v="1"/>
    <s v="OB0002"/>
    <x v="6"/>
    <x v="1"/>
    <s v="OB0002|"/>
    <n v="91"/>
    <m/>
    <x v="15"/>
    <s v="RS DQLab"/>
    <x v="1"/>
    <s v=""/>
    <s v=""/>
    <s v=""/>
    <n v="2915"/>
    <n v="265265"/>
    <s v=""/>
  </r>
  <r>
    <s v="DQ-03194"/>
    <x v="489"/>
    <x v="1"/>
    <s v="OD0008"/>
    <x v="16"/>
    <x v="2"/>
    <s v="OD0008|"/>
    <n v="73"/>
    <m/>
    <x v="15"/>
    <s v="RS DQLab"/>
    <x v="1"/>
    <s v=""/>
    <s v=""/>
    <s v=""/>
    <n v="51753"/>
    <n v="3777969"/>
    <s v=""/>
  </r>
  <r>
    <s v="DQ-03195"/>
    <x v="489"/>
    <x v="1"/>
    <s v="OD0008"/>
    <x v="16"/>
    <x v="2"/>
    <s v="OD0008|"/>
    <n v="207"/>
    <m/>
    <x v="15"/>
    <s v="RS DQLab"/>
    <x v="1"/>
    <s v=""/>
    <s v=""/>
    <s v=""/>
    <n v="51753"/>
    <n v="10712871"/>
    <s v=""/>
  </r>
  <r>
    <s v="DQ-03196"/>
    <x v="489"/>
    <x v="1"/>
    <s v="OT0001"/>
    <x v="30"/>
    <x v="5"/>
    <s v="OT0001|"/>
    <n v="33"/>
    <m/>
    <x v="15"/>
    <s v="RS DQLab"/>
    <x v="1"/>
    <s v=""/>
    <s v=""/>
    <s v=""/>
    <n v="55935"/>
    <n v="1845855"/>
    <s v=""/>
  </r>
  <r>
    <s v="DQ-03197"/>
    <x v="489"/>
    <x v="1"/>
    <s v="OA0006"/>
    <x v="4"/>
    <x v="0"/>
    <s v="OA0006|"/>
    <n v="29"/>
    <m/>
    <x v="15"/>
    <s v="RS DQLab"/>
    <x v="1"/>
    <s v=""/>
    <s v=""/>
    <s v=""/>
    <n v="25449"/>
    <n v="738021"/>
    <s v=""/>
  </r>
  <r>
    <s v="DQ-03198"/>
    <x v="489"/>
    <x v="1"/>
    <s v="OD0011"/>
    <x v="19"/>
    <x v="2"/>
    <s v="OD0011|"/>
    <n v="75"/>
    <m/>
    <x v="15"/>
    <s v="RS DQLab"/>
    <x v="1"/>
    <s v=""/>
    <s v=""/>
    <s v=""/>
    <n v="2586"/>
    <n v="193950"/>
    <s v=""/>
  </r>
  <r>
    <s v="DQ-03199"/>
    <x v="489"/>
    <x v="1"/>
    <s v="OD0011"/>
    <x v="19"/>
    <x v="2"/>
    <s v="OD0011|"/>
    <n v="735"/>
    <m/>
    <x v="15"/>
    <s v="RS DQLab"/>
    <x v="1"/>
    <s v=""/>
    <s v=""/>
    <s v=""/>
    <n v="2586"/>
    <n v="1900710"/>
    <s v=""/>
  </r>
  <r>
    <s v="DQ-03200"/>
    <x v="489"/>
    <x v="1"/>
    <s v="OH0001"/>
    <x v="20"/>
    <x v="3"/>
    <s v="OH0001|"/>
    <n v="34"/>
    <m/>
    <x v="15"/>
    <s v="RS DQLab"/>
    <x v="1"/>
    <s v=""/>
    <s v=""/>
    <s v=""/>
    <n v="100900"/>
    <n v="3430600"/>
    <s v=""/>
  </r>
  <r>
    <s v="DQ-03201"/>
    <x v="489"/>
    <x v="1"/>
    <s v="OH0001"/>
    <x v="20"/>
    <x v="3"/>
    <s v="OH0001|"/>
    <n v="1"/>
    <m/>
    <x v="15"/>
    <s v="RS DQLab"/>
    <x v="1"/>
    <s v=""/>
    <s v=""/>
    <s v=""/>
    <n v="100900"/>
    <n v="100900"/>
    <s v=""/>
  </r>
  <r>
    <s v="DQ-03202"/>
    <x v="490"/>
    <x v="1"/>
    <s v="OK0003"/>
    <x v="29"/>
    <x v="4"/>
    <s v="OK0003|"/>
    <n v="45"/>
    <m/>
    <x v="15"/>
    <s v="RS DQLab"/>
    <x v="1"/>
    <s v=""/>
    <s v=""/>
    <s v=""/>
    <n v="56694"/>
    <n v="2551230"/>
    <s v=""/>
  </r>
  <r>
    <s v="DQ-03203"/>
    <x v="490"/>
    <x v="1"/>
    <s v="OD0009"/>
    <x v="17"/>
    <x v="2"/>
    <s v="OD0009|"/>
    <n v="20"/>
    <m/>
    <x v="15"/>
    <s v="RS DQLab"/>
    <x v="1"/>
    <s v=""/>
    <s v=""/>
    <s v=""/>
    <n v="1619"/>
    <n v="32380"/>
    <s v=""/>
  </r>
  <r>
    <s v="DQ-03204"/>
    <x v="490"/>
    <x v="1"/>
    <s v="OD0009"/>
    <x v="17"/>
    <x v="2"/>
    <s v="OD0009|"/>
    <n v="22"/>
    <m/>
    <x v="15"/>
    <s v="RS DQLab"/>
    <x v="1"/>
    <s v=""/>
    <s v=""/>
    <s v=""/>
    <n v="1619"/>
    <n v="35618"/>
    <s v=""/>
  </r>
  <r>
    <s v="DQ-03205"/>
    <x v="490"/>
    <x v="1"/>
    <s v="OD0009"/>
    <x v="17"/>
    <x v="2"/>
    <s v="OD0009|"/>
    <n v="312"/>
    <m/>
    <x v="15"/>
    <s v="RS DQLab"/>
    <x v="1"/>
    <s v=""/>
    <s v=""/>
    <s v=""/>
    <n v="1619"/>
    <n v="505128"/>
    <s v=""/>
  </r>
  <r>
    <s v="DQ-03206"/>
    <x v="490"/>
    <x v="1"/>
    <s v="OD0007"/>
    <x v="15"/>
    <x v="2"/>
    <s v="OD0007|"/>
    <n v="143"/>
    <m/>
    <x v="15"/>
    <s v="RS DQLab"/>
    <x v="1"/>
    <s v=""/>
    <s v=""/>
    <s v=""/>
    <n v="16261"/>
    <n v="2325323"/>
    <s v=""/>
  </r>
  <r>
    <s v="DQ-03207"/>
    <x v="490"/>
    <x v="1"/>
    <s v="OD0006"/>
    <x v="14"/>
    <x v="2"/>
    <s v="OD0006|"/>
    <n v="91"/>
    <m/>
    <x v="15"/>
    <s v="RS DQLab"/>
    <x v="1"/>
    <s v=""/>
    <s v=""/>
    <s v=""/>
    <n v="25275"/>
    <n v="2300025"/>
    <s v=""/>
  </r>
  <r>
    <s v="DQ-03208"/>
    <x v="491"/>
    <x v="1"/>
    <s v="OD0008"/>
    <x v="16"/>
    <x v="2"/>
    <s v="OD0008|"/>
    <n v="36"/>
    <m/>
    <x v="15"/>
    <s v="RS DQLab"/>
    <x v="1"/>
    <s v=""/>
    <s v=""/>
    <s v=""/>
    <n v="51753"/>
    <n v="1863108"/>
    <s v=""/>
  </r>
  <r>
    <s v="DQ-03209"/>
    <x v="491"/>
    <x v="1"/>
    <s v="OH0003"/>
    <x v="22"/>
    <x v="3"/>
    <s v="OH0003|"/>
    <n v="30"/>
    <m/>
    <x v="15"/>
    <s v="RS DQLab"/>
    <x v="1"/>
    <s v=""/>
    <s v=""/>
    <s v=""/>
    <n v="5095"/>
    <n v="152850"/>
    <s v=""/>
  </r>
  <r>
    <s v="DQ-03210"/>
    <x v="491"/>
    <x v="1"/>
    <s v="OD0001"/>
    <x v="11"/>
    <x v="2"/>
    <s v="OD0001|"/>
    <n v="173"/>
    <m/>
    <x v="15"/>
    <s v="RS DQLab"/>
    <x v="1"/>
    <s v=""/>
    <s v=""/>
    <s v=""/>
    <n v="7620"/>
    <n v="1318260"/>
    <s v=""/>
  </r>
  <r>
    <s v="DQ-03211"/>
    <x v="491"/>
    <x v="1"/>
    <s v="OA0004"/>
    <x v="2"/>
    <x v="0"/>
    <s v="OA0004|"/>
    <n v="193"/>
    <m/>
    <x v="15"/>
    <s v="RS DQLab"/>
    <x v="1"/>
    <s v=""/>
    <s v=""/>
    <s v=""/>
    <n v="10180"/>
    <n v="1964740"/>
    <s v=""/>
  </r>
  <r>
    <s v="DQ-03212"/>
    <x v="491"/>
    <x v="1"/>
    <s v="OD0010"/>
    <x v="18"/>
    <x v="2"/>
    <s v="OD0010|"/>
    <n v="30"/>
    <m/>
    <x v="15"/>
    <s v="RS DQLab"/>
    <x v="1"/>
    <s v=""/>
    <s v=""/>
    <s v=""/>
    <n v="46223"/>
    <n v="1386690"/>
    <s v=""/>
  </r>
  <r>
    <s v="DQ-03213"/>
    <x v="492"/>
    <x v="1"/>
    <s v="OD0008"/>
    <x v="16"/>
    <x v="2"/>
    <s v="OD0008|"/>
    <n v="44"/>
    <m/>
    <x v="15"/>
    <s v="RS DQLab"/>
    <x v="1"/>
    <s v=""/>
    <s v=""/>
    <s v=""/>
    <n v="51753"/>
    <n v="2277132"/>
    <s v=""/>
  </r>
  <r>
    <s v="DQ-03214"/>
    <x v="492"/>
    <x v="1"/>
    <s v="OD0008"/>
    <x v="16"/>
    <x v="2"/>
    <s v="OD0008|"/>
    <n v="13"/>
    <m/>
    <x v="15"/>
    <s v="RS DQLab"/>
    <x v="1"/>
    <s v=""/>
    <s v=""/>
    <s v=""/>
    <n v="51753"/>
    <n v="672789"/>
    <s v=""/>
  </r>
  <r>
    <s v="DQ-03215"/>
    <x v="492"/>
    <x v="1"/>
    <s v="OH0003"/>
    <x v="22"/>
    <x v="3"/>
    <s v="OH0003|"/>
    <n v="50"/>
    <m/>
    <x v="15"/>
    <s v="RS DQLab"/>
    <x v="1"/>
    <s v=""/>
    <s v=""/>
    <s v=""/>
    <n v="5095"/>
    <n v="254750"/>
    <s v=""/>
  </r>
  <r>
    <s v="DQ-03216"/>
    <x v="492"/>
    <x v="1"/>
    <s v="OH0003"/>
    <x v="22"/>
    <x v="3"/>
    <s v="OH0003|"/>
    <n v="16"/>
    <m/>
    <x v="15"/>
    <s v="RS DQLab"/>
    <x v="1"/>
    <s v=""/>
    <s v=""/>
    <s v=""/>
    <n v="5095"/>
    <n v="81520"/>
    <s v=""/>
  </r>
  <r>
    <s v="DQ-03217"/>
    <x v="492"/>
    <x v="1"/>
    <s v="OH0004"/>
    <x v="23"/>
    <x v="3"/>
    <s v="OH0004|"/>
    <n v="224"/>
    <m/>
    <x v="15"/>
    <s v="RS DQLab"/>
    <x v="1"/>
    <s v=""/>
    <s v=""/>
    <s v=""/>
    <n v="7504"/>
    <n v="1680896"/>
    <s v=""/>
  </r>
  <r>
    <s v="DQ-03218"/>
    <x v="493"/>
    <x v="1"/>
    <s v="OA0005"/>
    <x v="3"/>
    <x v="0"/>
    <s v="OA0005|"/>
    <n v="38"/>
    <m/>
    <x v="15"/>
    <s v="RS DQLab"/>
    <x v="1"/>
    <s v=""/>
    <s v=""/>
    <s v=""/>
    <n v="17170"/>
    <n v="652460"/>
    <s v=""/>
  </r>
  <r>
    <s v="DQ-03219"/>
    <x v="493"/>
    <x v="1"/>
    <s v="OH0005"/>
    <x v="24"/>
    <x v="3"/>
    <s v="OH0005|"/>
    <n v="29"/>
    <m/>
    <x v="15"/>
    <s v="RS DQLab"/>
    <x v="1"/>
    <s v=""/>
    <s v=""/>
    <s v=""/>
    <n v="109447"/>
    <n v="3173963"/>
    <s v=""/>
  </r>
  <r>
    <s v="DQ-03220"/>
    <x v="493"/>
    <x v="1"/>
    <s v="OH0005"/>
    <x v="24"/>
    <x v="3"/>
    <s v="OH0005|"/>
    <n v="9"/>
    <m/>
    <x v="15"/>
    <s v="RS DQLab"/>
    <x v="1"/>
    <s v=""/>
    <s v=""/>
    <s v=""/>
    <n v="109447"/>
    <n v="985023"/>
    <s v=""/>
  </r>
  <r>
    <s v="DQ-03221"/>
    <x v="493"/>
    <x v="1"/>
    <s v="OD0009"/>
    <x v="17"/>
    <x v="2"/>
    <s v="OD0009|"/>
    <n v="29"/>
    <m/>
    <x v="15"/>
    <s v="RS DQLab"/>
    <x v="1"/>
    <s v=""/>
    <s v=""/>
    <s v=""/>
    <n v="1619"/>
    <n v="46951"/>
    <s v=""/>
  </r>
  <r>
    <s v="DQ-03222"/>
    <x v="493"/>
    <x v="1"/>
    <s v="OD0009"/>
    <x v="17"/>
    <x v="2"/>
    <s v="OD0009|"/>
    <n v="36"/>
    <m/>
    <x v="15"/>
    <s v="RS DQLab"/>
    <x v="1"/>
    <s v=""/>
    <s v=""/>
    <s v=""/>
    <n v="1619"/>
    <n v="58284"/>
    <s v=""/>
  </r>
  <r>
    <s v="DQ-03223"/>
    <x v="493"/>
    <x v="1"/>
    <s v="OD0009"/>
    <x v="17"/>
    <x v="2"/>
    <s v="OD0009|"/>
    <n v="45"/>
    <m/>
    <x v="15"/>
    <s v="RS DQLab"/>
    <x v="1"/>
    <s v=""/>
    <s v=""/>
    <s v=""/>
    <n v="1619"/>
    <n v="72855"/>
    <s v=""/>
  </r>
  <r>
    <s v="DQ-03224"/>
    <x v="493"/>
    <x v="1"/>
    <s v="OH0001"/>
    <x v="20"/>
    <x v="3"/>
    <s v="OH0001|"/>
    <n v="67"/>
    <m/>
    <x v="15"/>
    <s v="RS DQLab"/>
    <x v="1"/>
    <s v=""/>
    <s v=""/>
    <s v=""/>
    <n v="100900"/>
    <n v="6760300"/>
    <s v=""/>
  </r>
  <r>
    <s v="DQ-03225"/>
    <x v="493"/>
    <x v="1"/>
    <s v="OA0004"/>
    <x v="2"/>
    <x v="0"/>
    <s v="OA0004|"/>
    <n v="6"/>
    <m/>
    <x v="15"/>
    <s v="RS DQLab"/>
    <x v="1"/>
    <s v=""/>
    <s v=""/>
    <s v=""/>
    <n v="10180"/>
    <n v="61080"/>
    <s v=""/>
  </r>
  <r>
    <s v="DQ-03226"/>
    <x v="493"/>
    <x v="1"/>
    <s v="OD0006"/>
    <x v="14"/>
    <x v="2"/>
    <s v="OD0006|"/>
    <n v="626"/>
    <m/>
    <x v="15"/>
    <s v="RS DQLab"/>
    <x v="1"/>
    <s v=""/>
    <s v=""/>
    <s v=""/>
    <n v="25275"/>
    <n v="15822150"/>
    <s v=""/>
  </r>
  <r>
    <s v="DQ-03227"/>
    <x v="493"/>
    <x v="1"/>
    <s v="OA0001"/>
    <x v="0"/>
    <x v="0"/>
    <s v="OA0001|"/>
    <n v="10"/>
    <m/>
    <x v="15"/>
    <s v="RS DQLab"/>
    <x v="1"/>
    <s v=""/>
    <s v=""/>
    <s v=""/>
    <n v="18816"/>
    <n v="188160"/>
    <s v=""/>
  </r>
  <r>
    <s v="DQ-03228"/>
    <x v="494"/>
    <x v="1"/>
    <s v="OB0002"/>
    <x v="6"/>
    <x v="1"/>
    <s v="OB0002|"/>
    <n v="8"/>
    <m/>
    <x v="15"/>
    <s v="RS DQLab"/>
    <x v="1"/>
    <s v=""/>
    <s v=""/>
    <s v=""/>
    <n v="2915"/>
    <n v="23320"/>
    <s v=""/>
  </r>
  <r>
    <s v="DQ-03229"/>
    <x v="494"/>
    <x v="1"/>
    <s v="OB0006"/>
    <x v="8"/>
    <x v="1"/>
    <s v="OB0006|"/>
    <n v="14"/>
    <m/>
    <x v="15"/>
    <s v="RS DQLab"/>
    <x v="1"/>
    <s v=""/>
    <s v=""/>
    <s v=""/>
    <n v="73805"/>
    <n v="1033270"/>
    <s v=""/>
  </r>
  <r>
    <s v="DQ-03230"/>
    <x v="494"/>
    <x v="1"/>
    <s v="OD0001"/>
    <x v="11"/>
    <x v="2"/>
    <s v="OD0001|"/>
    <n v="106"/>
    <m/>
    <x v="15"/>
    <s v="RS DQLab"/>
    <x v="1"/>
    <s v=""/>
    <s v=""/>
    <s v=""/>
    <n v="7620"/>
    <n v="807720"/>
    <s v=""/>
  </r>
  <r>
    <s v="DQ-03231"/>
    <x v="494"/>
    <x v="1"/>
    <s v="OH0004"/>
    <x v="23"/>
    <x v="3"/>
    <s v="OH0004|"/>
    <n v="45"/>
    <m/>
    <x v="15"/>
    <s v="RS DQLab"/>
    <x v="1"/>
    <s v=""/>
    <s v=""/>
    <s v=""/>
    <n v="7504"/>
    <n v="337680"/>
    <s v=""/>
  </r>
  <r>
    <s v="DQ-03232"/>
    <x v="494"/>
    <x v="1"/>
    <s v="OH0006"/>
    <x v="25"/>
    <x v="3"/>
    <s v="OH0006|"/>
    <n v="176"/>
    <m/>
    <x v="15"/>
    <s v="RS DQLab"/>
    <x v="1"/>
    <s v=""/>
    <s v=""/>
    <s v=""/>
    <n v="146871"/>
    <n v="25849296"/>
    <s v=""/>
  </r>
  <r>
    <s v="DQ-03233"/>
    <x v="494"/>
    <x v="1"/>
    <s v="OD0005"/>
    <x v="13"/>
    <x v="2"/>
    <s v="OD0005|"/>
    <n v="151"/>
    <m/>
    <x v="15"/>
    <s v="RS DQLab"/>
    <x v="1"/>
    <s v=""/>
    <s v=""/>
    <s v=""/>
    <n v="25450"/>
    <n v="3842950"/>
    <s v=""/>
  </r>
  <r>
    <s v="DQ-03234"/>
    <x v="495"/>
    <x v="1"/>
    <s v="OD0008"/>
    <x v="16"/>
    <x v="2"/>
    <s v="OD0008|"/>
    <n v="39"/>
    <m/>
    <x v="15"/>
    <s v="RS DQLab"/>
    <x v="1"/>
    <s v=""/>
    <s v=""/>
    <s v=""/>
    <n v="51753"/>
    <n v="2018367"/>
    <s v=""/>
  </r>
  <r>
    <s v="DQ-03235"/>
    <x v="495"/>
    <x v="1"/>
    <s v="OD0008"/>
    <x v="16"/>
    <x v="2"/>
    <s v="OD0008|"/>
    <n v="3"/>
    <m/>
    <x v="15"/>
    <s v="RS DQLab"/>
    <x v="1"/>
    <s v=""/>
    <s v=""/>
    <s v=""/>
    <n v="51753"/>
    <n v="155259"/>
    <s v=""/>
  </r>
  <r>
    <s v="DQ-03236"/>
    <x v="495"/>
    <x v="1"/>
    <s v="OA0005"/>
    <x v="3"/>
    <x v="0"/>
    <s v="OA0005|"/>
    <n v="7"/>
    <m/>
    <x v="15"/>
    <s v="RS DQLab"/>
    <x v="1"/>
    <s v=""/>
    <s v=""/>
    <s v=""/>
    <n v="17170"/>
    <n v="120190"/>
    <s v=""/>
  </r>
  <r>
    <s v="DQ-03237"/>
    <x v="495"/>
    <x v="1"/>
    <s v="OA0001"/>
    <x v="0"/>
    <x v="0"/>
    <s v="OA0001|"/>
    <n v="98"/>
    <m/>
    <x v="15"/>
    <s v="RS DQLab"/>
    <x v="1"/>
    <s v=""/>
    <s v=""/>
    <s v=""/>
    <n v="18816"/>
    <n v="1843968"/>
    <s v=""/>
  </r>
  <r>
    <s v="DQ-03238"/>
    <x v="496"/>
    <x v="1"/>
    <s v="OB0002"/>
    <x v="6"/>
    <x v="1"/>
    <s v="OB0002|"/>
    <n v="97"/>
    <m/>
    <x v="15"/>
    <s v="RS DQLab"/>
    <x v="1"/>
    <s v=""/>
    <s v=""/>
    <s v=""/>
    <n v="2915"/>
    <n v="282755"/>
    <s v=""/>
  </r>
  <r>
    <s v="DQ-03239"/>
    <x v="496"/>
    <x v="1"/>
    <s v="OD0008"/>
    <x v="16"/>
    <x v="2"/>
    <s v="OD0008|"/>
    <n v="47"/>
    <m/>
    <x v="15"/>
    <s v="RS DQLab"/>
    <x v="1"/>
    <s v=""/>
    <s v=""/>
    <s v=""/>
    <n v="51753"/>
    <n v="2432391"/>
    <s v=""/>
  </r>
  <r>
    <s v="DQ-03240"/>
    <x v="496"/>
    <x v="1"/>
    <s v="OH0003"/>
    <x v="22"/>
    <x v="3"/>
    <s v="OH0003|"/>
    <n v="32"/>
    <m/>
    <x v="15"/>
    <s v="RS DQLab"/>
    <x v="1"/>
    <s v=""/>
    <s v=""/>
    <s v=""/>
    <n v="5095"/>
    <n v="163040"/>
    <s v=""/>
  </r>
  <r>
    <s v="DQ-03241"/>
    <x v="496"/>
    <x v="1"/>
    <s v="OD0007"/>
    <x v="15"/>
    <x v="2"/>
    <s v="OD0007|"/>
    <n v="186"/>
    <m/>
    <x v="15"/>
    <s v="RS DQLab"/>
    <x v="1"/>
    <s v=""/>
    <s v=""/>
    <s v=""/>
    <n v="16261"/>
    <n v="3024546"/>
    <s v=""/>
  </r>
  <r>
    <s v="DQ-03242"/>
    <x v="496"/>
    <x v="1"/>
    <s v="OH0004"/>
    <x v="23"/>
    <x v="3"/>
    <s v="OH0004|"/>
    <n v="317"/>
    <m/>
    <x v="15"/>
    <s v="RS DQLab"/>
    <x v="1"/>
    <s v=""/>
    <s v=""/>
    <s v=""/>
    <n v="7504"/>
    <n v="2378768"/>
    <s v=""/>
  </r>
  <r>
    <s v="DQ-03243"/>
    <x v="496"/>
    <x v="1"/>
    <s v="OB0001"/>
    <x v="5"/>
    <x v="1"/>
    <s v="OB0001|"/>
    <n v="142"/>
    <m/>
    <x v="15"/>
    <s v="RS DQLab"/>
    <x v="1"/>
    <s v=""/>
    <s v=""/>
    <s v=""/>
    <n v="2338"/>
    <n v="331996"/>
    <s v=""/>
  </r>
  <r>
    <s v="DQ-03244"/>
    <x v="496"/>
    <x v="1"/>
    <s v="OA0001"/>
    <x v="0"/>
    <x v="0"/>
    <s v="OA0001|"/>
    <n v="68"/>
    <m/>
    <x v="15"/>
    <s v="RS DQLab"/>
    <x v="1"/>
    <s v=""/>
    <s v=""/>
    <s v=""/>
    <n v="18816"/>
    <n v="1279488"/>
    <s v=""/>
  </r>
  <r>
    <s v="DQ-03245"/>
    <x v="497"/>
    <x v="1"/>
    <s v="OB0002"/>
    <x v="6"/>
    <x v="1"/>
    <s v="OB0002|"/>
    <n v="79"/>
    <m/>
    <x v="15"/>
    <s v="RS DQLab"/>
    <x v="1"/>
    <s v=""/>
    <s v=""/>
    <s v=""/>
    <n v="2915"/>
    <n v="230285"/>
    <s v=""/>
  </r>
  <r>
    <s v="DQ-03246"/>
    <x v="497"/>
    <x v="1"/>
    <s v="OD0008"/>
    <x v="16"/>
    <x v="2"/>
    <s v="OD0008|"/>
    <n v="47"/>
    <m/>
    <x v="15"/>
    <s v="RS DQLab"/>
    <x v="1"/>
    <s v=""/>
    <s v=""/>
    <s v=""/>
    <n v="51753"/>
    <n v="2432391"/>
    <s v=""/>
  </r>
  <r>
    <s v="DQ-03247"/>
    <x v="497"/>
    <x v="1"/>
    <s v="OD0009"/>
    <x v="17"/>
    <x v="2"/>
    <s v="OD0009|"/>
    <n v="29"/>
    <m/>
    <x v="15"/>
    <s v="RS DQLab"/>
    <x v="1"/>
    <s v=""/>
    <s v=""/>
    <s v=""/>
    <n v="1619"/>
    <n v="46951"/>
    <s v=""/>
  </r>
  <r>
    <s v="DQ-03248"/>
    <x v="497"/>
    <x v="1"/>
    <s v="OD0009"/>
    <x v="17"/>
    <x v="2"/>
    <s v="OD0009|"/>
    <n v="43"/>
    <m/>
    <x v="15"/>
    <s v="RS DQLab"/>
    <x v="1"/>
    <s v=""/>
    <s v=""/>
    <s v=""/>
    <n v="1619"/>
    <n v="69617"/>
    <s v=""/>
  </r>
  <r>
    <s v="DQ-03249"/>
    <x v="497"/>
    <x v="1"/>
    <s v="OH0003"/>
    <x v="22"/>
    <x v="3"/>
    <s v="OH0003|"/>
    <n v="4"/>
    <m/>
    <x v="15"/>
    <s v="RS DQLab"/>
    <x v="1"/>
    <s v=""/>
    <s v=""/>
    <s v=""/>
    <n v="5095"/>
    <n v="20380"/>
    <s v=""/>
  </r>
  <r>
    <s v="DQ-03250"/>
    <x v="497"/>
    <x v="1"/>
    <s v="OA0006"/>
    <x v="4"/>
    <x v="0"/>
    <s v="OA0006|"/>
    <n v="51"/>
    <m/>
    <x v="15"/>
    <s v="RS DQLab"/>
    <x v="1"/>
    <s v=""/>
    <s v=""/>
    <s v=""/>
    <n v="25449"/>
    <n v="1297899"/>
    <s v=""/>
  </r>
  <r>
    <s v="DQ-03251"/>
    <x v="497"/>
    <x v="1"/>
    <s v="OD0007"/>
    <x v="15"/>
    <x v="2"/>
    <s v="OD0007|"/>
    <n v="325"/>
    <m/>
    <x v="15"/>
    <s v="RS DQLab"/>
    <x v="1"/>
    <s v=""/>
    <s v=""/>
    <s v=""/>
    <n v="16261"/>
    <n v="5284825"/>
    <s v=""/>
  </r>
  <r>
    <s v="DQ-03252"/>
    <x v="497"/>
    <x v="1"/>
    <s v="OD0011"/>
    <x v="19"/>
    <x v="2"/>
    <s v="OD0011|"/>
    <n v="39"/>
    <m/>
    <x v="15"/>
    <s v="RS DQLab"/>
    <x v="1"/>
    <s v=""/>
    <s v=""/>
    <s v=""/>
    <n v="2586"/>
    <n v="100854"/>
    <s v=""/>
  </r>
  <r>
    <s v="DQ-03253"/>
    <x v="497"/>
    <x v="1"/>
    <s v="OH0001"/>
    <x v="20"/>
    <x v="3"/>
    <s v="OH0001|"/>
    <n v="86"/>
    <m/>
    <x v="15"/>
    <s v="RS DQLab"/>
    <x v="1"/>
    <s v=""/>
    <s v=""/>
    <s v=""/>
    <n v="100900"/>
    <n v="8677400"/>
    <s v=""/>
  </r>
  <r>
    <s v="DQ-03254"/>
    <x v="498"/>
    <x v="1"/>
    <s v="OB0002"/>
    <x v="6"/>
    <x v="1"/>
    <s v="OB0002|"/>
    <n v="14"/>
    <m/>
    <x v="15"/>
    <s v="RS DQLab"/>
    <x v="1"/>
    <s v=""/>
    <s v=""/>
    <s v=""/>
    <n v="2915"/>
    <n v="40810"/>
    <s v=""/>
  </r>
  <r>
    <s v="DQ-03255"/>
    <x v="498"/>
    <x v="1"/>
    <s v="OT0001"/>
    <x v="30"/>
    <x v="5"/>
    <s v="OT0001|"/>
    <n v="16"/>
    <m/>
    <x v="15"/>
    <s v="RS DQLab"/>
    <x v="1"/>
    <s v=""/>
    <s v=""/>
    <s v=""/>
    <n v="55935"/>
    <n v="894960"/>
    <s v=""/>
  </r>
  <r>
    <s v="DQ-03256"/>
    <x v="498"/>
    <x v="1"/>
    <s v="OB0006"/>
    <x v="8"/>
    <x v="1"/>
    <s v="OB0006|"/>
    <n v="27"/>
    <m/>
    <x v="15"/>
    <s v="RS DQLab"/>
    <x v="1"/>
    <s v=""/>
    <s v=""/>
    <s v=""/>
    <n v="73805"/>
    <n v="1992735"/>
    <s v=""/>
  </r>
  <r>
    <s v="DQ-03257"/>
    <x v="498"/>
    <x v="1"/>
    <s v="OA0004"/>
    <x v="2"/>
    <x v="0"/>
    <s v="OA0004|"/>
    <n v="52"/>
    <m/>
    <x v="15"/>
    <s v="RS DQLab"/>
    <x v="1"/>
    <s v=""/>
    <s v=""/>
    <s v=""/>
    <n v="10180"/>
    <n v="529360"/>
    <s v=""/>
  </r>
  <r>
    <s v="DQ-03258"/>
    <x v="498"/>
    <x v="1"/>
    <s v="OB0007"/>
    <x v="9"/>
    <x v="1"/>
    <s v="OB0007|"/>
    <n v="12"/>
    <m/>
    <x v="15"/>
    <s v="RS DQLab"/>
    <x v="1"/>
    <s v=""/>
    <s v=""/>
    <s v=""/>
    <n v="16430"/>
    <n v="197160"/>
    <s v=""/>
  </r>
  <r>
    <s v="DQ-03259"/>
    <x v="498"/>
    <x v="1"/>
    <s v="OB0004"/>
    <x v="7"/>
    <x v="1"/>
    <s v="OB0004|"/>
    <n v="14"/>
    <m/>
    <x v="15"/>
    <s v="RS DQLab"/>
    <x v="1"/>
    <s v=""/>
    <s v=""/>
    <s v=""/>
    <n v="24179"/>
    <n v="338506"/>
    <s v=""/>
  </r>
  <r>
    <s v="DQ-03260"/>
    <x v="498"/>
    <x v="1"/>
    <s v="OH0004"/>
    <x v="23"/>
    <x v="3"/>
    <s v="OH0004|"/>
    <n v="95"/>
    <m/>
    <x v="15"/>
    <s v="RS DQLab"/>
    <x v="1"/>
    <s v=""/>
    <s v=""/>
    <s v=""/>
    <n v="7504"/>
    <n v="712880"/>
    <s v=""/>
  </r>
  <r>
    <s v="DQ-03261"/>
    <x v="498"/>
    <x v="1"/>
    <s v="OH0006"/>
    <x v="25"/>
    <x v="3"/>
    <s v="OH0006|"/>
    <n v="6"/>
    <m/>
    <x v="15"/>
    <s v="RS DQLab"/>
    <x v="1"/>
    <s v=""/>
    <s v=""/>
    <s v=""/>
    <n v="146871"/>
    <n v="881226"/>
    <s v=""/>
  </r>
  <r>
    <s v="DQ-03262"/>
    <x v="498"/>
    <x v="1"/>
    <s v="OB0008"/>
    <x v="10"/>
    <x v="1"/>
    <s v="OB0008|"/>
    <n v="15"/>
    <m/>
    <x v="15"/>
    <s v="RS DQLab"/>
    <x v="1"/>
    <s v=""/>
    <s v=""/>
    <s v=""/>
    <n v="2490"/>
    <n v="37350"/>
    <s v=""/>
  </r>
  <r>
    <s v="DQ-03263"/>
    <x v="499"/>
    <x v="1"/>
    <s v="OD0008"/>
    <x v="16"/>
    <x v="2"/>
    <s v="OD0008|"/>
    <n v="30"/>
    <m/>
    <x v="15"/>
    <s v="RS DQLab"/>
    <x v="1"/>
    <s v=""/>
    <s v=""/>
    <s v=""/>
    <n v="51753"/>
    <n v="1552590"/>
    <s v=""/>
  </r>
  <r>
    <s v="DQ-03264"/>
    <x v="499"/>
    <x v="1"/>
    <s v="OA0005"/>
    <x v="3"/>
    <x v="0"/>
    <s v="OA0005|"/>
    <n v="74"/>
    <m/>
    <x v="15"/>
    <s v="RS DQLab"/>
    <x v="1"/>
    <s v=""/>
    <s v=""/>
    <s v=""/>
    <n v="17170"/>
    <n v="1270580"/>
    <s v=""/>
  </r>
  <r>
    <s v="DQ-03265"/>
    <x v="499"/>
    <x v="1"/>
    <s v="OD0009"/>
    <x v="17"/>
    <x v="2"/>
    <s v="OD0009|"/>
    <n v="36"/>
    <m/>
    <x v="15"/>
    <s v="RS DQLab"/>
    <x v="1"/>
    <s v=""/>
    <s v=""/>
    <s v=""/>
    <n v="1619"/>
    <n v="58284"/>
    <s v=""/>
  </r>
  <r>
    <s v="DQ-03266"/>
    <x v="499"/>
    <x v="1"/>
    <s v="OA0003"/>
    <x v="1"/>
    <x v="0"/>
    <s v="OA0003|"/>
    <n v="20"/>
    <m/>
    <x v="15"/>
    <s v="RS DQLab"/>
    <x v="1"/>
    <s v=""/>
    <s v=""/>
    <s v=""/>
    <n v="33330"/>
    <n v="666600"/>
    <s v=""/>
  </r>
  <r>
    <s v="DQ-03267"/>
    <x v="499"/>
    <x v="1"/>
    <s v="OH0004"/>
    <x v="23"/>
    <x v="3"/>
    <s v="OH0004|"/>
    <n v="30"/>
    <m/>
    <x v="15"/>
    <s v="RS DQLab"/>
    <x v="1"/>
    <s v=""/>
    <s v=""/>
    <s v=""/>
    <n v="7504"/>
    <n v="225120"/>
    <s v=""/>
  </r>
  <r>
    <s v="DQ-03268"/>
    <x v="500"/>
    <x v="1"/>
    <s v="OH0005"/>
    <x v="24"/>
    <x v="3"/>
    <s v="OH0005|"/>
    <n v="15"/>
    <m/>
    <x v="15"/>
    <s v="RS DQLab"/>
    <x v="1"/>
    <s v=""/>
    <s v=""/>
    <s v=""/>
    <n v="109447"/>
    <n v="1641705"/>
    <s v=""/>
  </r>
  <r>
    <s v="DQ-03269"/>
    <x v="500"/>
    <x v="1"/>
    <s v="OK0002"/>
    <x v="28"/>
    <x v="4"/>
    <s v="OK0002|"/>
    <n v="1725"/>
    <m/>
    <x v="15"/>
    <s v="RS DQLab"/>
    <x v="1"/>
    <s v=""/>
    <s v=""/>
    <s v=""/>
    <n v="43442"/>
    <n v="74937450"/>
    <s v=""/>
  </r>
  <r>
    <s v="DQ-03270"/>
    <x v="500"/>
    <x v="1"/>
    <s v="OB0004"/>
    <x v="7"/>
    <x v="1"/>
    <s v="OB0004|"/>
    <n v="3"/>
    <m/>
    <x v="15"/>
    <s v="RS DQLab"/>
    <x v="1"/>
    <s v=""/>
    <s v=""/>
    <s v=""/>
    <n v="24179"/>
    <n v="72537"/>
    <s v=""/>
  </r>
  <r>
    <s v="DQ-03271"/>
    <x v="501"/>
    <x v="1"/>
    <s v="OA0005"/>
    <x v="3"/>
    <x v="0"/>
    <s v="OA0005|"/>
    <n v="25"/>
    <m/>
    <x v="15"/>
    <s v="RS DQLab"/>
    <x v="1"/>
    <s v=""/>
    <s v=""/>
    <s v=""/>
    <n v="17170"/>
    <n v="429250"/>
    <s v=""/>
  </r>
  <r>
    <s v="DQ-03272"/>
    <x v="501"/>
    <x v="1"/>
    <s v="OH0005"/>
    <x v="24"/>
    <x v="3"/>
    <s v="OH0005|"/>
    <n v="33"/>
    <m/>
    <x v="15"/>
    <s v="RS DQLab"/>
    <x v="1"/>
    <s v=""/>
    <s v=""/>
    <s v=""/>
    <n v="109447"/>
    <n v="3611751"/>
    <s v=""/>
  </r>
  <r>
    <s v="DQ-03273"/>
    <x v="501"/>
    <x v="1"/>
    <s v="OA0006"/>
    <x v="4"/>
    <x v="0"/>
    <s v="OA0006|"/>
    <n v="48"/>
    <m/>
    <x v="15"/>
    <s v="RS DQLab"/>
    <x v="1"/>
    <s v=""/>
    <s v=""/>
    <s v=""/>
    <n v="25449"/>
    <n v="1221552"/>
    <s v=""/>
  </r>
  <r>
    <s v="DQ-03274"/>
    <x v="501"/>
    <x v="1"/>
    <s v="OD0007"/>
    <x v="15"/>
    <x v="2"/>
    <s v="OD0007|"/>
    <n v="21"/>
    <m/>
    <x v="15"/>
    <s v="RS DQLab"/>
    <x v="1"/>
    <s v=""/>
    <s v=""/>
    <s v=""/>
    <n v="16261"/>
    <n v="341481"/>
    <s v=""/>
  </r>
  <r>
    <s v="DQ-03275"/>
    <x v="501"/>
    <x v="1"/>
    <s v="OB0006"/>
    <x v="8"/>
    <x v="1"/>
    <s v="OB0006|"/>
    <n v="185"/>
    <m/>
    <x v="15"/>
    <s v="RS DQLab"/>
    <x v="1"/>
    <s v=""/>
    <s v=""/>
    <s v=""/>
    <n v="73805"/>
    <n v="13653925"/>
    <s v=""/>
  </r>
  <r>
    <s v="DQ-03276"/>
    <x v="501"/>
    <x v="1"/>
    <s v="OD0001"/>
    <x v="11"/>
    <x v="2"/>
    <s v="OD0001|"/>
    <n v="31"/>
    <m/>
    <x v="15"/>
    <s v="RS DQLab"/>
    <x v="1"/>
    <s v=""/>
    <s v=""/>
    <s v=""/>
    <n v="7620"/>
    <n v="236220"/>
    <s v=""/>
  </r>
  <r>
    <s v="DQ-03277"/>
    <x v="501"/>
    <x v="1"/>
    <s v="OB0007"/>
    <x v="9"/>
    <x v="1"/>
    <s v="OB0007|"/>
    <n v="13"/>
    <m/>
    <x v="15"/>
    <s v="RS DQLab"/>
    <x v="1"/>
    <s v=""/>
    <s v=""/>
    <s v=""/>
    <n v="16430"/>
    <n v="213590"/>
    <s v=""/>
  </r>
  <r>
    <s v="DQ-03278"/>
    <x v="501"/>
    <x v="1"/>
    <s v="OH0004"/>
    <x v="23"/>
    <x v="3"/>
    <s v="OH0004|"/>
    <n v="2"/>
    <m/>
    <x v="15"/>
    <s v="RS DQLab"/>
    <x v="1"/>
    <s v=""/>
    <s v=""/>
    <s v=""/>
    <n v="7504"/>
    <n v="15008"/>
    <s v=""/>
  </r>
  <r>
    <s v="DQ-03279"/>
    <x v="501"/>
    <x v="1"/>
    <s v="OD0005"/>
    <x v="13"/>
    <x v="2"/>
    <s v="OD0005|"/>
    <n v="44"/>
    <m/>
    <x v="15"/>
    <s v="RS DQLab"/>
    <x v="1"/>
    <s v=""/>
    <s v=""/>
    <s v=""/>
    <n v="25450"/>
    <n v="1119800"/>
    <s v=""/>
  </r>
  <r>
    <s v="DQ-03280"/>
    <x v="502"/>
    <x v="1"/>
    <s v="OB0002"/>
    <x v="6"/>
    <x v="1"/>
    <s v="OB0002|"/>
    <n v="18"/>
    <m/>
    <x v="15"/>
    <s v="RS DQLab"/>
    <x v="1"/>
    <s v=""/>
    <s v=""/>
    <s v=""/>
    <n v="2915"/>
    <n v="52470"/>
    <s v=""/>
  </r>
  <r>
    <s v="DQ-03281"/>
    <x v="502"/>
    <x v="1"/>
    <s v="OH0005"/>
    <x v="24"/>
    <x v="3"/>
    <s v="OH0005|"/>
    <n v="31"/>
    <m/>
    <x v="15"/>
    <s v="RS DQLab"/>
    <x v="1"/>
    <s v=""/>
    <s v=""/>
    <s v=""/>
    <n v="109447"/>
    <n v="3392857"/>
    <s v=""/>
  </r>
  <r>
    <s v="DQ-03282"/>
    <x v="502"/>
    <x v="1"/>
    <s v="OH0003"/>
    <x v="22"/>
    <x v="3"/>
    <s v="OH0003|"/>
    <n v="32"/>
    <m/>
    <x v="15"/>
    <s v="RS DQLab"/>
    <x v="1"/>
    <s v=""/>
    <s v=""/>
    <s v=""/>
    <n v="5095"/>
    <n v="163040"/>
    <s v=""/>
  </r>
  <r>
    <s v="DQ-03283"/>
    <x v="502"/>
    <x v="1"/>
    <s v="OH0003"/>
    <x v="22"/>
    <x v="3"/>
    <s v="OH0003|"/>
    <n v="9"/>
    <m/>
    <x v="15"/>
    <s v="RS DQLab"/>
    <x v="1"/>
    <s v=""/>
    <s v=""/>
    <s v=""/>
    <n v="5095"/>
    <n v="45855"/>
    <s v=""/>
  </r>
  <r>
    <s v="DQ-03284"/>
    <x v="502"/>
    <x v="1"/>
    <s v="OD0001"/>
    <x v="11"/>
    <x v="2"/>
    <s v="OD0001|"/>
    <n v="4"/>
    <m/>
    <x v="15"/>
    <s v="RS DQLab"/>
    <x v="1"/>
    <s v=""/>
    <s v=""/>
    <s v=""/>
    <n v="7620"/>
    <n v="30480"/>
    <s v=""/>
  </r>
  <r>
    <s v="DQ-03285"/>
    <x v="502"/>
    <x v="1"/>
    <s v="OB0004"/>
    <x v="7"/>
    <x v="1"/>
    <s v="OB0004|"/>
    <n v="10"/>
    <m/>
    <x v="15"/>
    <s v="RS DQLab"/>
    <x v="1"/>
    <s v=""/>
    <s v=""/>
    <s v=""/>
    <n v="24179"/>
    <n v="241790"/>
    <s v=""/>
  </r>
  <r>
    <s v="DQ-03286"/>
    <x v="503"/>
    <x v="1"/>
    <s v="OB0002"/>
    <x v="6"/>
    <x v="1"/>
    <s v="OB0002|"/>
    <n v="58"/>
    <m/>
    <x v="15"/>
    <s v="RS DQLab"/>
    <x v="1"/>
    <s v=""/>
    <s v=""/>
    <s v=""/>
    <n v="2915"/>
    <n v="169070"/>
    <s v=""/>
  </r>
  <r>
    <s v="DQ-03287"/>
    <x v="503"/>
    <x v="1"/>
    <s v="OA0005"/>
    <x v="3"/>
    <x v="0"/>
    <s v="OA0005|"/>
    <n v="2"/>
    <m/>
    <x v="15"/>
    <s v="RS DQLab"/>
    <x v="1"/>
    <s v=""/>
    <s v=""/>
    <s v=""/>
    <n v="17170"/>
    <n v="34340"/>
    <s v=""/>
  </r>
  <r>
    <s v="DQ-03288"/>
    <x v="503"/>
    <x v="1"/>
    <s v="OH0005"/>
    <x v="24"/>
    <x v="3"/>
    <s v="OH0005|"/>
    <n v="35"/>
    <m/>
    <x v="15"/>
    <s v="RS DQLab"/>
    <x v="1"/>
    <s v=""/>
    <s v=""/>
    <s v=""/>
    <n v="109447"/>
    <n v="3830645"/>
    <s v=""/>
  </r>
  <r>
    <s v="DQ-03289"/>
    <x v="503"/>
    <x v="1"/>
    <s v="OT0001"/>
    <x v="30"/>
    <x v="5"/>
    <s v="OT0001|"/>
    <n v="42"/>
    <m/>
    <x v="15"/>
    <s v="RS DQLab"/>
    <x v="1"/>
    <s v=""/>
    <s v=""/>
    <s v=""/>
    <n v="55935"/>
    <n v="2349270"/>
    <s v=""/>
  </r>
  <r>
    <s v="DQ-03290"/>
    <x v="503"/>
    <x v="1"/>
    <s v="OD0007"/>
    <x v="15"/>
    <x v="2"/>
    <s v="OD0007|"/>
    <n v="13"/>
    <m/>
    <x v="15"/>
    <s v="RS DQLab"/>
    <x v="1"/>
    <s v=""/>
    <s v=""/>
    <s v=""/>
    <n v="16261"/>
    <n v="211393"/>
    <s v=""/>
  </r>
  <r>
    <s v="DQ-03291"/>
    <x v="503"/>
    <x v="1"/>
    <s v="OB0001"/>
    <x v="5"/>
    <x v="1"/>
    <s v="OB0001|"/>
    <n v="33"/>
    <m/>
    <x v="15"/>
    <s v="RS DQLab"/>
    <x v="1"/>
    <s v=""/>
    <s v=""/>
    <s v=""/>
    <n v="2338"/>
    <n v="77154"/>
    <s v=""/>
  </r>
  <r>
    <s v="DQ-03292"/>
    <x v="503"/>
    <x v="1"/>
    <s v="OD0005"/>
    <x v="13"/>
    <x v="2"/>
    <s v="OD0005|"/>
    <n v="114"/>
    <m/>
    <x v="15"/>
    <s v="RS DQLab"/>
    <x v="1"/>
    <s v=""/>
    <s v=""/>
    <s v=""/>
    <n v="25450"/>
    <n v="2901300"/>
    <s v=""/>
  </r>
  <r>
    <s v="DQ-03293"/>
    <x v="504"/>
    <x v="1"/>
    <s v="OB0006"/>
    <x v="8"/>
    <x v="1"/>
    <s v="OB0006|"/>
    <n v="6"/>
    <m/>
    <x v="15"/>
    <s v="RS DQLab"/>
    <x v="1"/>
    <s v=""/>
    <s v=""/>
    <s v=""/>
    <n v="73805"/>
    <n v="442830"/>
    <s v=""/>
  </r>
  <r>
    <s v="DQ-03294"/>
    <x v="504"/>
    <x v="1"/>
    <s v="OD0001"/>
    <x v="11"/>
    <x v="2"/>
    <s v="OD0001|"/>
    <n v="68"/>
    <m/>
    <x v="15"/>
    <s v="RS DQLab"/>
    <x v="1"/>
    <s v=""/>
    <s v=""/>
    <s v=""/>
    <n v="7620"/>
    <n v="518160"/>
    <s v=""/>
  </r>
  <r>
    <s v="DQ-03295"/>
    <x v="504"/>
    <x v="1"/>
    <s v="OD0001"/>
    <x v="11"/>
    <x v="2"/>
    <s v="OD0001|"/>
    <n v="429"/>
    <m/>
    <x v="15"/>
    <s v="RS DQLab"/>
    <x v="1"/>
    <s v=""/>
    <s v=""/>
    <s v=""/>
    <n v="7620"/>
    <n v="3268980"/>
    <s v=""/>
  </r>
  <r>
    <s v="DQ-03296"/>
    <x v="504"/>
    <x v="1"/>
    <s v="OA0003"/>
    <x v="1"/>
    <x v="0"/>
    <s v="OA0003|"/>
    <n v="0"/>
    <m/>
    <x v="15"/>
    <s v="RS DQLab"/>
    <x v="1"/>
    <s v=""/>
    <s v=""/>
    <s v=""/>
    <n v="33330"/>
    <n v="0"/>
    <s v=""/>
  </r>
  <r>
    <s v="DQ-03297"/>
    <x v="504"/>
    <x v="1"/>
    <s v="OB0001"/>
    <x v="5"/>
    <x v="1"/>
    <s v="OB0001|"/>
    <n v="7"/>
    <m/>
    <x v="15"/>
    <s v="RS DQLab"/>
    <x v="1"/>
    <s v=""/>
    <s v=""/>
    <s v=""/>
    <n v="2338"/>
    <n v="16366"/>
    <s v=""/>
  </r>
  <r>
    <s v="DQ-03298"/>
    <x v="505"/>
    <x v="1"/>
    <s v="OD0008"/>
    <x v="16"/>
    <x v="2"/>
    <s v="OD0008|"/>
    <n v="76"/>
    <m/>
    <x v="15"/>
    <s v="RS DQLab"/>
    <x v="1"/>
    <s v=""/>
    <s v=""/>
    <s v=""/>
    <n v="51753"/>
    <n v="3933228"/>
    <s v=""/>
  </r>
  <r>
    <s v="DQ-03299"/>
    <x v="505"/>
    <x v="1"/>
    <s v="OA0005"/>
    <x v="3"/>
    <x v="0"/>
    <s v="OA0005|"/>
    <n v="19"/>
    <m/>
    <x v="15"/>
    <s v="RS DQLab"/>
    <x v="1"/>
    <s v=""/>
    <s v=""/>
    <s v=""/>
    <n v="17170"/>
    <n v="326230"/>
    <s v=""/>
  </r>
  <r>
    <s v="DQ-03300"/>
    <x v="505"/>
    <x v="1"/>
    <s v="OA0006"/>
    <x v="4"/>
    <x v="0"/>
    <s v="OA0006|"/>
    <n v="1"/>
    <m/>
    <x v="15"/>
    <s v="RS DQLab"/>
    <x v="1"/>
    <s v=""/>
    <s v=""/>
    <s v=""/>
    <n v="25449"/>
    <n v="25449"/>
    <s v=""/>
  </r>
  <r>
    <s v="DQ-03301"/>
    <x v="505"/>
    <x v="1"/>
    <s v="OB0006"/>
    <x v="8"/>
    <x v="1"/>
    <s v="OB0006|"/>
    <n v="1"/>
    <m/>
    <x v="15"/>
    <s v="RS DQLab"/>
    <x v="1"/>
    <s v=""/>
    <s v=""/>
    <s v=""/>
    <n v="73805"/>
    <n v="73805"/>
    <s v=""/>
  </r>
  <r>
    <s v="DQ-03302"/>
    <x v="505"/>
    <x v="1"/>
    <s v="OH0001"/>
    <x v="20"/>
    <x v="3"/>
    <s v="OH0001|"/>
    <n v="124"/>
    <m/>
    <x v="15"/>
    <s v="RS DQLab"/>
    <x v="1"/>
    <s v=""/>
    <s v=""/>
    <s v=""/>
    <n v="100900"/>
    <n v="12511600"/>
    <s v=""/>
  </r>
  <r>
    <s v="DQ-03303"/>
    <x v="505"/>
    <x v="1"/>
    <s v="OB0007"/>
    <x v="9"/>
    <x v="1"/>
    <s v="OB0007|"/>
    <n v="3"/>
    <m/>
    <x v="15"/>
    <s v="RS DQLab"/>
    <x v="1"/>
    <s v=""/>
    <s v=""/>
    <s v=""/>
    <n v="16430"/>
    <n v="49290"/>
    <s v=""/>
  </r>
  <r>
    <s v="DQ-03304"/>
    <x v="506"/>
    <x v="1"/>
    <s v="OD0008"/>
    <x v="16"/>
    <x v="2"/>
    <s v="OD0008|"/>
    <n v="83"/>
    <m/>
    <x v="15"/>
    <s v="RS DQLab"/>
    <x v="1"/>
    <s v=""/>
    <s v=""/>
    <s v=""/>
    <n v="51753"/>
    <n v="4295499"/>
    <s v=""/>
  </r>
  <r>
    <s v="DQ-03305"/>
    <x v="506"/>
    <x v="1"/>
    <s v="OA0005"/>
    <x v="3"/>
    <x v="0"/>
    <s v="OA0005|"/>
    <n v="63"/>
    <m/>
    <x v="15"/>
    <s v="RS DQLab"/>
    <x v="1"/>
    <s v=""/>
    <s v=""/>
    <s v=""/>
    <n v="17170"/>
    <n v="1081710"/>
    <s v=""/>
  </r>
  <r>
    <s v="DQ-03306"/>
    <x v="506"/>
    <x v="1"/>
    <s v="OD0009"/>
    <x v="17"/>
    <x v="2"/>
    <s v="OD0009|"/>
    <n v="8"/>
    <m/>
    <x v="15"/>
    <s v="RS DQLab"/>
    <x v="1"/>
    <s v=""/>
    <s v=""/>
    <s v=""/>
    <n v="1619"/>
    <n v="12952"/>
    <s v=""/>
  </r>
  <r>
    <s v="DQ-03307"/>
    <x v="506"/>
    <x v="1"/>
    <s v="OB0006"/>
    <x v="8"/>
    <x v="1"/>
    <s v="OB0006|"/>
    <n v="70"/>
    <m/>
    <x v="15"/>
    <s v="RS DQLab"/>
    <x v="1"/>
    <s v=""/>
    <s v=""/>
    <s v=""/>
    <n v="73805"/>
    <n v="5166350"/>
    <s v=""/>
  </r>
  <r>
    <s v="DQ-03308"/>
    <x v="506"/>
    <x v="1"/>
    <s v="OD0001"/>
    <x v="11"/>
    <x v="2"/>
    <s v="OD0001|"/>
    <n v="19"/>
    <m/>
    <x v="15"/>
    <s v="RS DQLab"/>
    <x v="1"/>
    <s v=""/>
    <s v=""/>
    <s v=""/>
    <n v="7620"/>
    <n v="144780"/>
    <s v=""/>
  </r>
  <r>
    <s v="DQ-03309"/>
    <x v="506"/>
    <x v="1"/>
    <s v="OK0002"/>
    <x v="28"/>
    <x v="4"/>
    <s v="OK0002|"/>
    <n v="37"/>
    <m/>
    <x v="15"/>
    <s v="RS DQLab"/>
    <x v="1"/>
    <s v=""/>
    <s v=""/>
    <s v=""/>
    <n v="43442"/>
    <n v="1607354"/>
    <s v=""/>
  </r>
  <r>
    <s v="DQ-03310"/>
    <x v="506"/>
    <x v="1"/>
    <s v="OK0002"/>
    <x v="28"/>
    <x v="4"/>
    <s v="OK0002|"/>
    <n v="4"/>
    <m/>
    <x v="15"/>
    <s v="RS DQLab"/>
    <x v="1"/>
    <s v=""/>
    <s v=""/>
    <s v=""/>
    <n v="43442"/>
    <n v="173768"/>
    <s v=""/>
  </r>
  <r>
    <s v="DQ-03311"/>
    <x v="507"/>
    <x v="1"/>
    <s v="OD0009"/>
    <x v="17"/>
    <x v="2"/>
    <s v="OD0009|"/>
    <n v="34"/>
    <m/>
    <x v="15"/>
    <s v="RS DQLab"/>
    <x v="1"/>
    <s v=""/>
    <s v=""/>
    <s v=""/>
    <n v="1619"/>
    <n v="55046"/>
    <s v=""/>
  </r>
  <r>
    <s v="DQ-03312"/>
    <x v="507"/>
    <x v="1"/>
    <s v="OD0009"/>
    <x v="17"/>
    <x v="2"/>
    <s v="OD0009|"/>
    <n v="52"/>
    <m/>
    <x v="15"/>
    <s v="RS DQLab"/>
    <x v="1"/>
    <s v=""/>
    <s v=""/>
    <s v=""/>
    <n v="1619"/>
    <n v="84188"/>
    <s v=""/>
  </r>
  <r>
    <s v="DQ-03313"/>
    <x v="507"/>
    <x v="1"/>
    <s v="OH0003"/>
    <x v="22"/>
    <x v="3"/>
    <s v="OH0003|"/>
    <n v="31"/>
    <m/>
    <x v="15"/>
    <s v="RS DQLab"/>
    <x v="1"/>
    <s v=""/>
    <s v=""/>
    <s v=""/>
    <n v="5095"/>
    <n v="157945"/>
    <s v=""/>
  </r>
  <r>
    <s v="DQ-03314"/>
    <x v="507"/>
    <x v="1"/>
    <s v="OA0006"/>
    <x v="4"/>
    <x v="0"/>
    <s v="OA0006|"/>
    <n v="356"/>
    <m/>
    <x v="15"/>
    <s v="RS DQLab"/>
    <x v="1"/>
    <s v=""/>
    <s v=""/>
    <s v=""/>
    <n v="25449"/>
    <n v="9059844"/>
    <s v=""/>
  </r>
  <r>
    <s v="DQ-03315"/>
    <x v="507"/>
    <x v="1"/>
    <s v="OA0006"/>
    <x v="4"/>
    <x v="0"/>
    <s v="OA0006|"/>
    <n v="1"/>
    <m/>
    <x v="15"/>
    <s v="RS DQLab"/>
    <x v="1"/>
    <s v=""/>
    <s v=""/>
    <s v=""/>
    <n v="25449"/>
    <n v="25449"/>
    <s v=""/>
  </r>
  <r>
    <s v="DQ-03316"/>
    <x v="507"/>
    <x v="1"/>
    <s v="OA0004"/>
    <x v="2"/>
    <x v="0"/>
    <s v="OA0004|"/>
    <n v="8"/>
    <m/>
    <x v="15"/>
    <s v="RS DQLab"/>
    <x v="1"/>
    <s v=""/>
    <s v=""/>
    <s v=""/>
    <n v="10180"/>
    <n v="81440"/>
    <s v=""/>
  </r>
  <r>
    <s v="DQ-03317"/>
    <x v="507"/>
    <x v="1"/>
    <s v="OH0006"/>
    <x v="25"/>
    <x v="3"/>
    <s v="OH0006|"/>
    <n v="56"/>
    <m/>
    <x v="15"/>
    <s v="RS DQLab"/>
    <x v="1"/>
    <s v=""/>
    <s v=""/>
    <s v=""/>
    <n v="146871"/>
    <n v="8224776"/>
    <s v=""/>
  </r>
  <r>
    <s v="DQ-03318"/>
    <x v="507"/>
    <x v="1"/>
    <s v="OH0002"/>
    <x v="21"/>
    <x v="3"/>
    <s v="OH0002|"/>
    <n v="11"/>
    <m/>
    <x v="15"/>
    <s v="RS DQLab"/>
    <x v="1"/>
    <s v=""/>
    <s v=""/>
    <s v=""/>
    <n v="103632"/>
    <n v="1139952"/>
    <s v=""/>
  </r>
  <r>
    <s v="DQ-03319"/>
    <x v="508"/>
    <x v="1"/>
    <s v="OB0002"/>
    <x v="6"/>
    <x v="1"/>
    <s v="OB0002|"/>
    <n v="9"/>
    <m/>
    <x v="15"/>
    <s v="RS DQLab"/>
    <x v="1"/>
    <s v=""/>
    <s v=""/>
    <s v=""/>
    <n v="2915"/>
    <n v="26235"/>
    <s v=""/>
  </r>
  <r>
    <s v="DQ-03320"/>
    <x v="508"/>
    <x v="1"/>
    <s v="OA0006"/>
    <x v="4"/>
    <x v="0"/>
    <s v="OA0006|"/>
    <n v="13"/>
    <m/>
    <x v="15"/>
    <s v="RS DQLab"/>
    <x v="1"/>
    <s v=""/>
    <s v=""/>
    <s v=""/>
    <n v="25449"/>
    <n v="330837"/>
    <s v=""/>
  </r>
  <r>
    <s v="DQ-03321"/>
    <x v="508"/>
    <x v="1"/>
    <s v="OD0011"/>
    <x v="19"/>
    <x v="2"/>
    <s v="OD0011|"/>
    <n v="10"/>
    <m/>
    <x v="15"/>
    <s v="RS DQLab"/>
    <x v="1"/>
    <s v=""/>
    <s v=""/>
    <s v=""/>
    <n v="2586"/>
    <n v="25860"/>
    <s v=""/>
  </r>
  <r>
    <s v="DQ-03322"/>
    <x v="508"/>
    <x v="1"/>
    <s v="OB0007"/>
    <x v="9"/>
    <x v="1"/>
    <s v="OB0007|"/>
    <n v="16"/>
    <m/>
    <x v="15"/>
    <s v="RS DQLab"/>
    <x v="1"/>
    <s v=""/>
    <s v=""/>
    <s v=""/>
    <n v="16430"/>
    <n v="262880"/>
    <s v=""/>
  </r>
  <r>
    <s v="DQ-03323"/>
    <x v="509"/>
    <x v="1"/>
    <s v="OD0008"/>
    <x v="16"/>
    <x v="2"/>
    <s v="OD0008|"/>
    <n v="49"/>
    <m/>
    <x v="15"/>
    <s v="RS DQLab"/>
    <x v="1"/>
    <s v=""/>
    <s v=""/>
    <s v=""/>
    <n v="51753"/>
    <n v="2535897"/>
    <s v=""/>
  </r>
  <r>
    <s v="DQ-03324"/>
    <x v="509"/>
    <x v="1"/>
    <s v="OA0005"/>
    <x v="3"/>
    <x v="0"/>
    <s v="OA0005|"/>
    <n v="60"/>
    <m/>
    <x v="15"/>
    <s v="RS DQLab"/>
    <x v="1"/>
    <s v=""/>
    <s v=""/>
    <s v=""/>
    <n v="17170"/>
    <n v="1030200"/>
    <s v=""/>
  </r>
  <r>
    <s v="DQ-03325"/>
    <x v="509"/>
    <x v="1"/>
    <s v="OA0005"/>
    <x v="3"/>
    <x v="0"/>
    <s v="OA0005|"/>
    <n v="26"/>
    <m/>
    <x v="15"/>
    <s v="RS DQLab"/>
    <x v="1"/>
    <s v=""/>
    <s v=""/>
    <s v=""/>
    <n v="17170"/>
    <n v="446420"/>
    <s v=""/>
  </r>
  <r>
    <s v="DQ-03326"/>
    <x v="509"/>
    <x v="1"/>
    <s v="OA0005"/>
    <x v="3"/>
    <x v="0"/>
    <s v="OA0005|"/>
    <n v="11"/>
    <m/>
    <x v="15"/>
    <s v="RS DQLab"/>
    <x v="1"/>
    <s v=""/>
    <s v=""/>
    <s v=""/>
    <n v="17170"/>
    <n v="188870"/>
    <s v=""/>
  </r>
  <r>
    <s v="DQ-03327"/>
    <x v="509"/>
    <x v="1"/>
    <s v="OH0005"/>
    <x v="24"/>
    <x v="3"/>
    <s v="OH0005|"/>
    <n v="46"/>
    <m/>
    <x v="15"/>
    <s v="RS DQLab"/>
    <x v="1"/>
    <s v=""/>
    <s v=""/>
    <s v=""/>
    <n v="109447"/>
    <n v="5034562"/>
    <s v=""/>
  </r>
  <r>
    <s v="DQ-03328"/>
    <x v="509"/>
    <x v="1"/>
    <s v="OA0006"/>
    <x v="4"/>
    <x v="0"/>
    <s v="OA0006|"/>
    <n v="201"/>
    <m/>
    <x v="15"/>
    <s v="RS DQLab"/>
    <x v="1"/>
    <s v=""/>
    <s v=""/>
    <s v=""/>
    <n v="25449"/>
    <n v="5115249"/>
    <s v=""/>
  </r>
  <r>
    <s v="DQ-03329"/>
    <x v="509"/>
    <x v="1"/>
    <s v="OA0001"/>
    <x v="0"/>
    <x v="0"/>
    <s v="OA0001|"/>
    <n v="37"/>
    <m/>
    <x v="15"/>
    <s v="RS DQLab"/>
    <x v="1"/>
    <s v=""/>
    <s v=""/>
    <s v=""/>
    <n v="18816"/>
    <n v="696192"/>
    <s v=""/>
  </r>
  <r>
    <s v="DQ-03330"/>
    <x v="509"/>
    <x v="1"/>
    <s v="OH0006"/>
    <x v="25"/>
    <x v="3"/>
    <s v="OH0006|"/>
    <n v="21"/>
    <m/>
    <x v="15"/>
    <s v="RS DQLab"/>
    <x v="1"/>
    <s v=""/>
    <s v=""/>
    <s v=""/>
    <n v="146871"/>
    <n v="3084291"/>
    <s v=""/>
  </r>
  <r>
    <s v="DQ-03331"/>
    <x v="510"/>
    <x v="1"/>
    <s v="OD0008"/>
    <x v="16"/>
    <x v="2"/>
    <s v="OD0008|"/>
    <n v="16"/>
    <m/>
    <x v="15"/>
    <s v="RS DQLab"/>
    <x v="1"/>
    <s v=""/>
    <s v=""/>
    <s v=""/>
    <n v="51753"/>
    <n v="828048"/>
    <s v=""/>
  </r>
  <r>
    <s v="DQ-03332"/>
    <x v="510"/>
    <x v="1"/>
    <s v="OA0005"/>
    <x v="3"/>
    <x v="0"/>
    <s v="OA0005|"/>
    <n v="65"/>
    <m/>
    <x v="15"/>
    <s v="RS DQLab"/>
    <x v="1"/>
    <s v=""/>
    <s v=""/>
    <s v=""/>
    <n v="17170"/>
    <n v="1116050"/>
    <s v=""/>
  </r>
  <r>
    <s v="DQ-03333"/>
    <x v="510"/>
    <x v="1"/>
    <s v="OT0001"/>
    <x v="30"/>
    <x v="5"/>
    <s v="OT0001|"/>
    <n v="44"/>
    <m/>
    <x v="15"/>
    <s v="RS DQLab"/>
    <x v="1"/>
    <s v=""/>
    <s v=""/>
    <s v=""/>
    <n v="55935"/>
    <n v="2461140"/>
    <s v=""/>
  </r>
  <r>
    <s v="DQ-03334"/>
    <x v="511"/>
    <x v="1"/>
    <s v="OB0002"/>
    <x v="6"/>
    <x v="1"/>
    <s v="OB0002|"/>
    <n v="11"/>
    <m/>
    <x v="15"/>
    <s v="RS DQLab"/>
    <x v="1"/>
    <s v=""/>
    <s v=""/>
    <s v=""/>
    <n v="2915"/>
    <n v="32065"/>
    <s v=""/>
  </r>
  <r>
    <s v="DQ-03335"/>
    <x v="511"/>
    <x v="1"/>
    <s v="OH0005"/>
    <x v="24"/>
    <x v="3"/>
    <s v="OH0005|"/>
    <n v="6"/>
    <m/>
    <x v="15"/>
    <s v="RS DQLab"/>
    <x v="1"/>
    <s v=""/>
    <s v=""/>
    <s v=""/>
    <n v="109447"/>
    <n v="656682"/>
    <s v=""/>
  </r>
  <r>
    <s v="DQ-03336"/>
    <x v="511"/>
    <x v="1"/>
    <s v="OB0007"/>
    <x v="9"/>
    <x v="1"/>
    <s v="OB0007|"/>
    <n v="13"/>
    <m/>
    <x v="15"/>
    <s v="RS DQLab"/>
    <x v="1"/>
    <s v=""/>
    <s v=""/>
    <s v=""/>
    <n v="16430"/>
    <n v="213590"/>
    <s v=""/>
  </r>
  <r>
    <s v="DQ-03337"/>
    <x v="511"/>
    <x v="1"/>
    <s v="OA0001"/>
    <x v="0"/>
    <x v="0"/>
    <s v="OA0001|"/>
    <n v="79"/>
    <m/>
    <x v="15"/>
    <s v="RS DQLab"/>
    <x v="1"/>
    <s v=""/>
    <s v=""/>
    <s v=""/>
    <n v="18816"/>
    <n v="1486464"/>
    <s v=""/>
  </r>
  <r>
    <s v="DQ-03338"/>
    <x v="511"/>
    <x v="1"/>
    <s v="OH0006"/>
    <x v="25"/>
    <x v="3"/>
    <s v="OH0006|"/>
    <n v="23"/>
    <m/>
    <x v="15"/>
    <s v="RS DQLab"/>
    <x v="1"/>
    <s v=""/>
    <s v=""/>
    <s v=""/>
    <n v="146871"/>
    <n v="3378033"/>
    <s v=""/>
  </r>
  <r>
    <s v="DQ-03339"/>
    <x v="512"/>
    <x v="1"/>
    <s v="OD0008"/>
    <x v="16"/>
    <x v="2"/>
    <s v="OD0008|"/>
    <n v="10"/>
    <m/>
    <x v="15"/>
    <s v="RS DQLab"/>
    <x v="1"/>
    <s v=""/>
    <s v=""/>
    <s v=""/>
    <n v="51753"/>
    <n v="517530"/>
    <s v=""/>
  </r>
  <r>
    <s v="DQ-03340"/>
    <x v="512"/>
    <x v="1"/>
    <s v="OD0008"/>
    <x v="16"/>
    <x v="2"/>
    <s v="OD0008|"/>
    <n v="79"/>
    <m/>
    <x v="15"/>
    <s v="RS DQLab"/>
    <x v="1"/>
    <s v=""/>
    <s v=""/>
    <s v=""/>
    <n v="51753"/>
    <n v="4088487"/>
    <s v=""/>
  </r>
  <r>
    <s v="DQ-03341"/>
    <x v="512"/>
    <x v="1"/>
    <s v="OT0001"/>
    <x v="30"/>
    <x v="5"/>
    <s v="OT0001|"/>
    <n v="49"/>
    <m/>
    <x v="15"/>
    <s v="RS DQLab"/>
    <x v="1"/>
    <s v=""/>
    <s v=""/>
    <s v=""/>
    <n v="55935"/>
    <n v="2740815"/>
    <s v=""/>
  </r>
  <r>
    <s v="DQ-03342"/>
    <x v="512"/>
    <x v="1"/>
    <s v="OD0007"/>
    <x v="15"/>
    <x v="2"/>
    <s v="OD0007|"/>
    <n v="85"/>
    <m/>
    <x v="15"/>
    <s v="RS DQLab"/>
    <x v="1"/>
    <s v=""/>
    <s v=""/>
    <s v=""/>
    <n v="16261"/>
    <n v="1382185"/>
    <s v=""/>
  </r>
  <r>
    <s v="DQ-03343"/>
    <x v="512"/>
    <x v="1"/>
    <s v="OB0006"/>
    <x v="8"/>
    <x v="1"/>
    <s v="OB0006|"/>
    <n v="13"/>
    <m/>
    <x v="15"/>
    <s v="RS DQLab"/>
    <x v="1"/>
    <s v=""/>
    <s v=""/>
    <s v=""/>
    <n v="73805"/>
    <n v="959465"/>
    <s v=""/>
  </r>
  <r>
    <s v="DQ-03344"/>
    <x v="513"/>
    <x v="1"/>
    <s v="OB0002"/>
    <x v="6"/>
    <x v="1"/>
    <s v="OB0002|"/>
    <n v="78"/>
    <m/>
    <x v="15"/>
    <s v="RS DQLab"/>
    <x v="1"/>
    <s v=""/>
    <s v=""/>
    <s v=""/>
    <n v="2915"/>
    <n v="227370"/>
    <s v=""/>
  </r>
  <r>
    <s v="DQ-03345"/>
    <x v="513"/>
    <x v="1"/>
    <s v="OA0005"/>
    <x v="3"/>
    <x v="0"/>
    <s v="OA0005|"/>
    <n v="23"/>
    <m/>
    <x v="15"/>
    <s v="RS DQLab"/>
    <x v="1"/>
    <s v=""/>
    <s v=""/>
    <s v=""/>
    <n v="17170"/>
    <n v="394910"/>
    <s v=""/>
  </r>
  <r>
    <s v="DQ-03346"/>
    <x v="513"/>
    <x v="1"/>
    <s v="OA0005"/>
    <x v="3"/>
    <x v="0"/>
    <s v="OA0005|"/>
    <n v="19"/>
    <m/>
    <x v="15"/>
    <s v="RS DQLab"/>
    <x v="1"/>
    <s v=""/>
    <s v=""/>
    <s v=""/>
    <n v="17170"/>
    <n v="326230"/>
    <s v=""/>
  </r>
  <r>
    <s v="DQ-03347"/>
    <x v="513"/>
    <x v="1"/>
    <s v="OT0001"/>
    <x v="30"/>
    <x v="5"/>
    <s v="OT0001|"/>
    <n v="31"/>
    <m/>
    <x v="15"/>
    <s v="RS DQLab"/>
    <x v="1"/>
    <s v=""/>
    <s v=""/>
    <s v=""/>
    <n v="55935"/>
    <n v="1733985"/>
    <s v=""/>
  </r>
  <r>
    <s v="DQ-03348"/>
    <x v="513"/>
    <x v="1"/>
    <s v="OB0006"/>
    <x v="8"/>
    <x v="1"/>
    <s v="OB0006|"/>
    <n v="208"/>
    <m/>
    <x v="15"/>
    <s v="RS DQLab"/>
    <x v="1"/>
    <s v=""/>
    <s v=""/>
    <s v=""/>
    <n v="73805"/>
    <n v="15351440"/>
    <s v=""/>
  </r>
  <r>
    <s v="DQ-03349"/>
    <x v="514"/>
    <x v="1"/>
    <s v="OB0002"/>
    <x v="6"/>
    <x v="1"/>
    <s v="OB0002|"/>
    <n v="32"/>
    <m/>
    <x v="15"/>
    <s v="RS DQLab"/>
    <x v="1"/>
    <s v=""/>
    <s v=""/>
    <s v=""/>
    <n v="2915"/>
    <n v="93280"/>
    <s v=""/>
  </r>
  <r>
    <s v="DQ-03350"/>
    <x v="514"/>
    <x v="1"/>
    <s v="OB0002"/>
    <x v="6"/>
    <x v="1"/>
    <s v="OB0002|"/>
    <n v="29"/>
    <m/>
    <x v="15"/>
    <s v="RS DQLab"/>
    <x v="1"/>
    <s v=""/>
    <s v=""/>
    <s v=""/>
    <n v="2915"/>
    <n v="84535"/>
    <s v=""/>
  </r>
  <r>
    <s v="DQ-03351"/>
    <x v="514"/>
    <x v="1"/>
    <s v="OD0008"/>
    <x v="16"/>
    <x v="2"/>
    <s v="OD0008|"/>
    <n v="11"/>
    <m/>
    <x v="15"/>
    <s v="RS DQLab"/>
    <x v="1"/>
    <s v=""/>
    <s v=""/>
    <s v=""/>
    <n v="51753"/>
    <n v="569283"/>
    <s v=""/>
  </r>
  <r>
    <s v="DQ-03352"/>
    <x v="514"/>
    <x v="1"/>
    <s v="OT0001"/>
    <x v="30"/>
    <x v="5"/>
    <s v="OT0001|"/>
    <n v="36"/>
    <m/>
    <x v="15"/>
    <s v="RS DQLab"/>
    <x v="1"/>
    <s v=""/>
    <s v=""/>
    <s v=""/>
    <n v="55935"/>
    <n v="2013660"/>
    <s v=""/>
  </r>
  <r>
    <s v="DQ-03353"/>
    <x v="514"/>
    <x v="1"/>
    <s v="OA0006"/>
    <x v="4"/>
    <x v="0"/>
    <s v="OA0006|"/>
    <n v="10"/>
    <m/>
    <x v="15"/>
    <s v="RS DQLab"/>
    <x v="1"/>
    <s v=""/>
    <s v=""/>
    <s v=""/>
    <n v="25449"/>
    <n v="254490"/>
    <s v=""/>
  </r>
  <r>
    <s v="DQ-03354"/>
    <x v="514"/>
    <x v="1"/>
    <s v="OD0007"/>
    <x v="15"/>
    <x v="2"/>
    <s v="OD0007|"/>
    <n v="8"/>
    <m/>
    <x v="15"/>
    <s v="RS DQLab"/>
    <x v="1"/>
    <s v=""/>
    <s v=""/>
    <s v=""/>
    <n v="16261"/>
    <n v="130088"/>
    <s v=""/>
  </r>
  <r>
    <s v="DQ-03355"/>
    <x v="514"/>
    <x v="1"/>
    <s v="OB0006"/>
    <x v="8"/>
    <x v="1"/>
    <s v="OB0006|"/>
    <n v="56"/>
    <m/>
    <x v="15"/>
    <s v="RS DQLab"/>
    <x v="1"/>
    <s v=""/>
    <s v=""/>
    <s v=""/>
    <n v="73805"/>
    <n v="4133080"/>
    <s v=""/>
  </r>
  <r>
    <s v="DQ-03356"/>
    <x v="514"/>
    <x v="1"/>
    <s v="OD0011"/>
    <x v="19"/>
    <x v="2"/>
    <s v="OD0011|"/>
    <n v="35"/>
    <m/>
    <x v="15"/>
    <s v="RS DQLab"/>
    <x v="1"/>
    <s v=""/>
    <s v=""/>
    <s v=""/>
    <n v="2586"/>
    <n v="90510"/>
    <s v=""/>
  </r>
  <r>
    <s v="DQ-03357"/>
    <x v="514"/>
    <x v="1"/>
    <s v="OK0002"/>
    <x v="28"/>
    <x v="4"/>
    <s v="OK0002|"/>
    <n v="18"/>
    <m/>
    <x v="15"/>
    <s v="RS DQLab"/>
    <x v="1"/>
    <s v=""/>
    <s v=""/>
    <s v=""/>
    <n v="43442"/>
    <n v="781956"/>
    <s v=""/>
  </r>
  <r>
    <s v="DQ-03358"/>
    <x v="514"/>
    <x v="1"/>
    <s v="OA0003"/>
    <x v="1"/>
    <x v="0"/>
    <s v="OA0003|"/>
    <n v="111"/>
    <m/>
    <x v="15"/>
    <s v="RS DQLab"/>
    <x v="1"/>
    <s v=""/>
    <s v=""/>
    <s v=""/>
    <n v="33330"/>
    <n v="3699630"/>
    <s v=""/>
  </r>
  <r>
    <s v="DQ-03359"/>
    <x v="514"/>
    <x v="1"/>
    <s v="OH0004"/>
    <x v="23"/>
    <x v="3"/>
    <s v="OH0004|"/>
    <n v="46"/>
    <m/>
    <x v="15"/>
    <s v="RS DQLab"/>
    <x v="1"/>
    <s v=""/>
    <s v=""/>
    <s v=""/>
    <n v="7504"/>
    <n v="345184"/>
    <s v=""/>
  </r>
  <r>
    <s v="DQ-03360"/>
    <x v="515"/>
    <x v="1"/>
    <s v="OB0002"/>
    <x v="6"/>
    <x v="1"/>
    <s v="OB0002|"/>
    <n v="3"/>
    <m/>
    <x v="15"/>
    <s v="RS DQLab"/>
    <x v="1"/>
    <s v=""/>
    <s v=""/>
    <s v=""/>
    <n v="2915"/>
    <n v="8745"/>
    <s v=""/>
  </r>
  <r>
    <s v="DQ-03361"/>
    <x v="515"/>
    <x v="1"/>
    <s v="OD0008"/>
    <x v="16"/>
    <x v="2"/>
    <s v="OD0008|"/>
    <n v="15"/>
    <m/>
    <x v="15"/>
    <s v="RS DQLab"/>
    <x v="1"/>
    <s v=""/>
    <s v=""/>
    <s v=""/>
    <n v="51753"/>
    <n v="776295"/>
    <s v=""/>
  </r>
  <r>
    <s v="DQ-03362"/>
    <x v="515"/>
    <x v="1"/>
    <s v="OH0001"/>
    <x v="20"/>
    <x v="3"/>
    <s v="OH0001|"/>
    <n v="106"/>
    <m/>
    <x v="15"/>
    <s v="RS DQLab"/>
    <x v="1"/>
    <s v=""/>
    <s v=""/>
    <s v=""/>
    <n v="100900"/>
    <n v="10695400"/>
    <s v=""/>
  </r>
  <r>
    <s v="DQ-03363"/>
    <x v="515"/>
    <x v="1"/>
    <s v="OA0006"/>
    <x v="4"/>
    <x v="0"/>
    <s v="OA0006|DQLab-01"/>
    <n v="2000"/>
    <s v="DQLab-01"/>
    <x v="4"/>
    <m/>
    <x v="0"/>
    <n v="14"/>
    <n v="24587"/>
    <n v="49174000"/>
    <s v=""/>
    <s v=""/>
    <n v="0.33333333333333331"/>
  </r>
  <r>
    <s v="DQ-03364"/>
    <x v="516"/>
    <x v="1"/>
    <s v="OB0002"/>
    <x v="6"/>
    <x v="1"/>
    <s v="OB0002|"/>
    <n v="7"/>
    <m/>
    <x v="15"/>
    <s v="RS DQLab"/>
    <x v="1"/>
    <s v=""/>
    <s v=""/>
    <s v=""/>
    <n v="2915"/>
    <n v="20405"/>
    <s v=""/>
  </r>
  <r>
    <s v="DQ-03365"/>
    <x v="516"/>
    <x v="1"/>
    <s v="OD0008"/>
    <x v="16"/>
    <x v="2"/>
    <s v="OD0008|"/>
    <n v="32"/>
    <m/>
    <x v="15"/>
    <s v="RS DQLab"/>
    <x v="1"/>
    <s v=""/>
    <s v=""/>
    <s v=""/>
    <n v="51753"/>
    <n v="1656096"/>
    <s v=""/>
  </r>
  <r>
    <s v="DQ-03366"/>
    <x v="516"/>
    <x v="1"/>
    <s v="OH0005"/>
    <x v="24"/>
    <x v="3"/>
    <s v="OH0005|"/>
    <n v="35"/>
    <m/>
    <x v="15"/>
    <s v="RS DQLab"/>
    <x v="1"/>
    <s v=""/>
    <s v=""/>
    <s v=""/>
    <n v="109447"/>
    <n v="3830645"/>
    <s v=""/>
  </r>
  <r>
    <s v="DQ-03367"/>
    <x v="516"/>
    <x v="1"/>
    <s v="OH0005"/>
    <x v="24"/>
    <x v="3"/>
    <s v="OH0005|"/>
    <n v="27"/>
    <m/>
    <x v="15"/>
    <s v="RS DQLab"/>
    <x v="1"/>
    <s v=""/>
    <s v=""/>
    <s v=""/>
    <n v="109447"/>
    <n v="2955069"/>
    <s v=""/>
  </r>
  <r>
    <s v="DQ-03368"/>
    <x v="516"/>
    <x v="1"/>
    <s v="OH0003"/>
    <x v="22"/>
    <x v="3"/>
    <s v="OH0003|"/>
    <n v="24"/>
    <m/>
    <x v="15"/>
    <s v="RS DQLab"/>
    <x v="1"/>
    <s v=""/>
    <s v=""/>
    <s v=""/>
    <n v="5095"/>
    <n v="122280"/>
    <s v=""/>
  </r>
  <r>
    <s v="DQ-03369"/>
    <x v="516"/>
    <x v="1"/>
    <s v="OK0002"/>
    <x v="28"/>
    <x v="4"/>
    <s v="OK0002|"/>
    <n v="20"/>
    <m/>
    <x v="15"/>
    <s v="RS DQLab"/>
    <x v="1"/>
    <s v=""/>
    <s v=""/>
    <s v=""/>
    <n v="43442"/>
    <n v="868840"/>
    <s v=""/>
  </r>
  <r>
    <s v="DQ-03370"/>
    <x v="516"/>
    <x v="1"/>
    <s v="OD0006"/>
    <x v="14"/>
    <x v="2"/>
    <s v="OD0006|"/>
    <n v="22"/>
    <m/>
    <x v="15"/>
    <s v="RS DQLab"/>
    <x v="1"/>
    <s v=""/>
    <s v=""/>
    <s v=""/>
    <n v="25275"/>
    <n v="556050"/>
    <s v=""/>
  </r>
  <r>
    <s v="DQ-03371"/>
    <x v="516"/>
    <x v="1"/>
    <s v="OB0008"/>
    <x v="10"/>
    <x v="1"/>
    <s v="OB0008|"/>
    <n v="104"/>
    <m/>
    <x v="15"/>
    <s v="RS DQLab"/>
    <x v="1"/>
    <s v=""/>
    <s v=""/>
    <s v=""/>
    <n v="2490"/>
    <n v="258960"/>
    <s v=""/>
  </r>
  <r>
    <s v="DQ-03372"/>
    <x v="517"/>
    <x v="1"/>
    <s v="OD0008"/>
    <x v="16"/>
    <x v="2"/>
    <s v="OD0008|"/>
    <n v="76"/>
    <m/>
    <x v="15"/>
    <s v="RS DQLab"/>
    <x v="1"/>
    <s v=""/>
    <s v=""/>
    <s v=""/>
    <n v="51753"/>
    <n v="3933228"/>
    <s v=""/>
  </r>
  <r>
    <s v="DQ-03373"/>
    <x v="517"/>
    <x v="1"/>
    <s v="OT0001"/>
    <x v="30"/>
    <x v="5"/>
    <s v="OT0001|"/>
    <n v="17"/>
    <m/>
    <x v="15"/>
    <s v="RS DQLab"/>
    <x v="1"/>
    <s v=""/>
    <s v=""/>
    <s v=""/>
    <n v="55935"/>
    <n v="950895"/>
    <s v=""/>
  </r>
  <r>
    <s v="DQ-03374"/>
    <x v="517"/>
    <x v="1"/>
    <s v="OD0007"/>
    <x v="15"/>
    <x v="2"/>
    <s v="OD0007|"/>
    <n v="19"/>
    <m/>
    <x v="15"/>
    <s v="RS DQLab"/>
    <x v="1"/>
    <s v=""/>
    <s v=""/>
    <s v=""/>
    <n v="16261"/>
    <n v="308959"/>
    <s v=""/>
  </r>
  <r>
    <s v="DQ-03375"/>
    <x v="517"/>
    <x v="1"/>
    <s v="OD0007"/>
    <x v="15"/>
    <x v="2"/>
    <s v="OD0007|"/>
    <n v="1"/>
    <m/>
    <x v="15"/>
    <s v="RS DQLab"/>
    <x v="1"/>
    <s v=""/>
    <s v=""/>
    <s v=""/>
    <n v="16261"/>
    <n v="16261"/>
    <s v=""/>
  </r>
  <r>
    <s v="DQ-03376"/>
    <x v="517"/>
    <x v="1"/>
    <s v="OD0011"/>
    <x v="19"/>
    <x v="2"/>
    <s v="OD0011|"/>
    <n v="44"/>
    <m/>
    <x v="15"/>
    <s v="RS DQLab"/>
    <x v="1"/>
    <s v=""/>
    <s v=""/>
    <s v=""/>
    <n v="2586"/>
    <n v="113784"/>
    <s v=""/>
  </r>
  <r>
    <s v="DQ-03377"/>
    <x v="517"/>
    <x v="1"/>
    <s v="OA0004"/>
    <x v="2"/>
    <x v="0"/>
    <s v="OA0004|"/>
    <n v="51"/>
    <m/>
    <x v="15"/>
    <s v="RS DQLab"/>
    <x v="1"/>
    <s v=""/>
    <s v=""/>
    <s v=""/>
    <n v="10180"/>
    <n v="519180"/>
    <s v=""/>
  </r>
  <r>
    <s v="DQ-03378"/>
    <x v="517"/>
    <x v="1"/>
    <s v="OA0003"/>
    <x v="1"/>
    <x v="0"/>
    <s v="OA0003|"/>
    <n v="4"/>
    <m/>
    <x v="15"/>
    <s v="RS DQLab"/>
    <x v="1"/>
    <s v=""/>
    <s v=""/>
    <s v=""/>
    <n v="33330"/>
    <n v="133320"/>
    <s v=""/>
  </r>
  <r>
    <s v="DQ-03379"/>
    <x v="517"/>
    <x v="1"/>
    <s v="OA0001"/>
    <x v="0"/>
    <x v="0"/>
    <s v="OA0001|"/>
    <n v="3"/>
    <m/>
    <x v="15"/>
    <s v="RS DQLab"/>
    <x v="1"/>
    <s v=""/>
    <s v=""/>
    <s v=""/>
    <n v="18816"/>
    <n v="56448"/>
    <s v=""/>
  </r>
  <r>
    <s v="DQ-03380"/>
    <x v="517"/>
    <x v="1"/>
    <s v="OD0005"/>
    <x v="13"/>
    <x v="2"/>
    <s v="OD0005|"/>
    <n v="166"/>
    <m/>
    <x v="15"/>
    <s v="RS DQLab"/>
    <x v="1"/>
    <s v=""/>
    <s v=""/>
    <s v=""/>
    <n v="25450"/>
    <n v="4224700"/>
    <s v=""/>
  </r>
  <r>
    <s v="DQ-03381"/>
    <x v="518"/>
    <x v="1"/>
    <s v="OD0009"/>
    <x v="17"/>
    <x v="2"/>
    <s v="OD0009|"/>
    <n v="49"/>
    <m/>
    <x v="15"/>
    <s v="RS DQLab"/>
    <x v="1"/>
    <s v=""/>
    <s v=""/>
    <s v=""/>
    <n v="1619"/>
    <n v="79331"/>
    <s v=""/>
  </r>
  <r>
    <s v="DQ-03382"/>
    <x v="518"/>
    <x v="1"/>
    <s v="OD0009"/>
    <x v="17"/>
    <x v="2"/>
    <s v="OD0009|"/>
    <n v="26"/>
    <m/>
    <x v="15"/>
    <s v="RS DQLab"/>
    <x v="1"/>
    <s v=""/>
    <s v=""/>
    <s v=""/>
    <n v="1619"/>
    <n v="42094"/>
    <s v=""/>
  </r>
  <r>
    <s v="DQ-03383"/>
    <x v="518"/>
    <x v="1"/>
    <s v="OD0007"/>
    <x v="15"/>
    <x v="2"/>
    <s v="OD0007|"/>
    <n v="23"/>
    <m/>
    <x v="15"/>
    <s v="RS DQLab"/>
    <x v="1"/>
    <s v=""/>
    <s v=""/>
    <s v=""/>
    <n v="16261"/>
    <n v="374003"/>
    <s v=""/>
  </r>
  <r>
    <s v="DQ-03384"/>
    <x v="518"/>
    <x v="1"/>
    <s v="OD0007"/>
    <x v="15"/>
    <x v="2"/>
    <s v="OD0007|"/>
    <n v="2"/>
    <m/>
    <x v="15"/>
    <s v="RS DQLab"/>
    <x v="1"/>
    <s v=""/>
    <s v=""/>
    <s v=""/>
    <n v="16261"/>
    <n v="32522"/>
    <s v=""/>
  </r>
  <r>
    <s v="DQ-03385"/>
    <x v="518"/>
    <x v="1"/>
    <s v="OH0004"/>
    <x v="23"/>
    <x v="3"/>
    <s v="OH0004|"/>
    <n v="21"/>
    <m/>
    <x v="15"/>
    <s v="RS DQLab"/>
    <x v="1"/>
    <s v=""/>
    <s v=""/>
    <s v=""/>
    <n v="7504"/>
    <n v="157584"/>
    <s v=""/>
  </r>
  <r>
    <s v="DQ-03386"/>
    <x v="518"/>
    <x v="1"/>
    <s v="OD0006"/>
    <x v="14"/>
    <x v="2"/>
    <s v="OD0006|"/>
    <n v="52"/>
    <m/>
    <x v="15"/>
    <s v="RS DQLab"/>
    <x v="1"/>
    <s v=""/>
    <s v=""/>
    <s v=""/>
    <n v="25275"/>
    <n v="1314300"/>
    <s v=""/>
  </r>
  <r>
    <s v="DQ-03387"/>
    <x v="519"/>
    <x v="1"/>
    <s v="OD0008"/>
    <x v="16"/>
    <x v="2"/>
    <s v="OD0008|"/>
    <n v="66"/>
    <m/>
    <x v="15"/>
    <s v="RS DQLab"/>
    <x v="1"/>
    <s v=""/>
    <s v=""/>
    <s v=""/>
    <n v="51753"/>
    <n v="3415698"/>
    <s v=""/>
  </r>
  <r>
    <s v="DQ-03388"/>
    <x v="519"/>
    <x v="1"/>
    <s v="OA0005"/>
    <x v="3"/>
    <x v="0"/>
    <s v="OA0005|"/>
    <n v="8"/>
    <m/>
    <x v="15"/>
    <s v="RS DQLab"/>
    <x v="1"/>
    <s v=""/>
    <s v=""/>
    <s v=""/>
    <n v="17170"/>
    <n v="137360"/>
    <s v=""/>
  </r>
  <r>
    <s v="DQ-03389"/>
    <x v="519"/>
    <x v="1"/>
    <s v="OH0005"/>
    <x v="24"/>
    <x v="3"/>
    <s v="OH0005|"/>
    <n v="3"/>
    <m/>
    <x v="15"/>
    <s v="RS DQLab"/>
    <x v="1"/>
    <s v=""/>
    <s v=""/>
    <s v=""/>
    <n v="109447"/>
    <n v="328341"/>
    <s v=""/>
  </r>
  <r>
    <s v="DQ-03390"/>
    <x v="519"/>
    <x v="1"/>
    <s v="OD0009"/>
    <x v="17"/>
    <x v="2"/>
    <s v="OD0009|"/>
    <n v="28"/>
    <m/>
    <x v="15"/>
    <s v="RS DQLab"/>
    <x v="1"/>
    <s v=""/>
    <s v=""/>
    <s v=""/>
    <n v="1619"/>
    <n v="45332"/>
    <s v=""/>
  </r>
  <r>
    <s v="DQ-03391"/>
    <x v="519"/>
    <x v="1"/>
    <s v="OT0001"/>
    <x v="30"/>
    <x v="5"/>
    <s v="OT0001|"/>
    <n v="30"/>
    <m/>
    <x v="15"/>
    <s v="RS DQLab"/>
    <x v="1"/>
    <s v=""/>
    <s v=""/>
    <s v=""/>
    <n v="55935"/>
    <n v="1678050"/>
    <s v=""/>
  </r>
  <r>
    <s v="DQ-03392"/>
    <x v="519"/>
    <x v="1"/>
    <s v="OH0001"/>
    <x v="20"/>
    <x v="3"/>
    <s v="OH0001|"/>
    <n v="23"/>
    <m/>
    <x v="15"/>
    <s v="RS DQLab"/>
    <x v="1"/>
    <s v=""/>
    <s v=""/>
    <s v=""/>
    <n v="100900"/>
    <n v="2320700"/>
    <s v=""/>
  </r>
  <r>
    <s v="DQ-03393"/>
    <x v="519"/>
    <x v="1"/>
    <s v="OA0003"/>
    <x v="1"/>
    <x v="0"/>
    <s v="OA0003|"/>
    <n v="2"/>
    <m/>
    <x v="15"/>
    <s v="RS DQLab"/>
    <x v="1"/>
    <s v=""/>
    <s v=""/>
    <s v=""/>
    <n v="33330"/>
    <n v="66660"/>
    <s v=""/>
  </r>
  <r>
    <s v="DQ-03394"/>
    <x v="519"/>
    <x v="1"/>
    <s v="OH0002"/>
    <x v="21"/>
    <x v="3"/>
    <s v="OH0002|"/>
    <n v="4"/>
    <m/>
    <x v="15"/>
    <s v="RS DQLab"/>
    <x v="1"/>
    <s v=""/>
    <s v=""/>
    <s v=""/>
    <n v="103632"/>
    <n v="414528"/>
    <s v=""/>
  </r>
  <r>
    <s v="DQ-03395"/>
    <x v="520"/>
    <x v="1"/>
    <s v="OK0001"/>
    <x v="27"/>
    <x v="4"/>
    <s v="OK0001|"/>
    <n v="22"/>
    <m/>
    <x v="15"/>
    <s v="RS DQLab"/>
    <x v="1"/>
    <s v=""/>
    <s v=""/>
    <s v=""/>
    <n v="6253"/>
    <n v="137566"/>
    <s v=""/>
  </r>
  <r>
    <s v="DQ-03396"/>
    <x v="520"/>
    <x v="1"/>
    <s v="OB0002"/>
    <x v="6"/>
    <x v="1"/>
    <s v="OB0002|"/>
    <n v="91"/>
    <m/>
    <x v="15"/>
    <s v="RS DQLab"/>
    <x v="1"/>
    <s v=""/>
    <s v=""/>
    <s v=""/>
    <n v="2915"/>
    <n v="265265"/>
    <s v=""/>
  </r>
  <r>
    <s v="DQ-03397"/>
    <x v="520"/>
    <x v="1"/>
    <s v="OB0004"/>
    <x v="7"/>
    <x v="1"/>
    <s v="OB0004|"/>
    <n v="26"/>
    <m/>
    <x v="15"/>
    <s v="RS DQLab"/>
    <x v="1"/>
    <s v=""/>
    <s v=""/>
    <s v=""/>
    <n v="24179"/>
    <n v="628654"/>
    <s v=""/>
  </r>
  <r>
    <s v="DQ-03398"/>
    <x v="521"/>
    <x v="1"/>
    <s v="OB0002"/>
    <x v="6"/>
    <x v="1"/>
    <s v="OB0002|"/>
    <n v="13"/>
    <m/>
    <x v="15"/>
    <s v="RS DQLab"/>
    <x v="1"/>
    <s v=""/>
    <s v=""/>
    <s v=""/>
    <n v="2915"/>
    <n v="37895"/>
    <s v=""/>
  </r>
  <r>
    <s v="DQ-03399"/>
    <x v="521"/>
    <x v="1"/>
    <s v="OB0002"/>
    <x v="6"/>
    <x v="1"/>
    <s v="OB0002|"/>
    <n v="31"/>
    <m/>
    <x v="15"/>
    <s v="RS DQLab"/>
    <x v="1"/>
    <s v=""/>
    <s v=""/>
    <s v=""/>
    <n v="2915"/>
    <n v="90365"/>
    <s v=""/>
  </r>
  <r>
    <s v="DQ-03400"/>
    <x v="521"/>
    <x v="1"/>
    <s v="OB0002"/>
    <x v="6"/>
    <x v="1"/>
    <s v="OB0002|"/>
    <n v="61"/>
    <m/>
    <x v="15"/>
    <s v="RS DQLab"/>
    <x v="1"/>
    <s v=""/>
    <s v=""/>
    <s v=""/>
    <n v="2915"/>
    <n v="177815"/>
    <s v=""/>
  </r>
  <r>
    <s v="DQ-03401"/>
    <x v="521"/>
    <x v="1"/>
    <s v="OD0008"/>
    <x v="16"/>
    <x v="2"/>
    <s v="OD0008|"/>
    <n v="76"/>
    <m/>
    <x v="15"/>
    <s v="RS DQLab"/>
    <x v="1"/>
    <s v=""/>
    <s v=""/>
    <s v=""/>
    <n v="51753"/>
    <n v="3933228"/>
    <s v=""/>
  </r>
  <r>
    <s v="DQ-03402"/>
    <x v="521"/>
    <x v="1"/>
    <s v="OD0008"/>
    <x v="16"/>
    <x v="2"/>
    <s v="OD0008|"/>
    <n v="38"/>
    <m/>
    <x v="15"/>
    <s v="RS DQLab"/>
    <x v="1"/>
    <s v=""/>
    <s v=""/>
    <s v=""/>
    <n v="51753"/>
    <n v="1966614"/>
    <s v=""/>
  </r>
  <r>
    <s v="DQ-03403"/>
    <x v="521"/>
    <x v="1"/>
    <s v="OD0009"/>
    <x v="17"/>
    <x v="2"/>
    <s v="OD0009|"/>
    <n v="43"/>
    <m/>
    <x v="15"/>
    <s v="RS DQLab"/>
    <x v="1"/>
    <s v=""/>
    <s v=""/>
    <s v=""/>
    <n v="1619"/>
    <n v="69617"/>
    <s v=""/>
  </r>
  <r>
    <s v="DQ-03404"/>
    <x v="521"/>
    <x v="1"/>
    <s v="OD0009"/>
    <x v="17"/>
    <x v="2"/>
    <s v="OD0009|"/>
    <n v="40"/>
    <m/>
    <x v="15"/>
    <s v="RS DQLab"/>
    <x v="1"/>
    <s v=""/>
    <s v=""/>
    <s v=""/>
    <n v="1619"/>
    <n v="64760"/>
    <s v=""/>
  </r>
  <r>
    <s v="DQ-03405"/>
    <x v="521"/>
    <x v="1"/>
    <s v="OK0002"/>
    <x v="28"/>
    <x v="4"/>
    <s v="OK0002|"/>
    <n v="4"/>
    <m/>
    <x v="15"/>
    <s v="RS DQLab"/>
    <x v="1"/>
    <s v=""/>
    <s v=""/>
    <s v=""/>
    <n v="43442"/>
    <n v="173768"/>
    <s v=""/>
  </r>
  <r>
    <s v="DQ-03406"/>
    <x v="522"/>
    <x v="1"/>
    <s v="OD0009"/>
    <x v="17"/>
    <x v="2"/>
    <s v="OD0009|"/>
    <n v="23"/>
    <m/>
    <x v="15"/>
    <s v="RS DQLab"/>
    <x v="1"/>
    <s v=""/>
    <s v=""/>
    <s v=""/>
    <n v="1619"/>
    <n v="37237"/>
    <s v=""/>
  </r>
  <r>
    <s v="DQ-03407"/>
    <x v="522"/>
    <x v="1"/>
    <s v="OH0003"/>
    <x v="22"/>
    <x v="3"/>
    <s v="OH0003|"/>
    <n v="21"/>
    <m/>
    <x v="15"/>
    <s v="RS DQLab"/>
    <x v="1"/>
    <s v=""/>
    <s v=""/>
    <s v=""/>
    <n v="5095"/>
    <n v="106995"/>
    <s v=""/>
  </r>
  <r>
    <s v="DQ-03408"/>
    <x v="523"/>
    <x v="1"/>
    <s v="OB0002"/>
    <x v="6"/>
    <x v="1"/>
    <s v="OB0002|"/>
    <n v="7"/>
    <m/>
    <x v="15"/>
    <s v="RS DQLab"/>
    <x v="1"/>
    <s v=""/>
    <s v=""/>
    <s v=""/>
    <n v="2915"/>
    <n v="20405"/>
    <s v=""/>
  </r>
  <r>
    <s v="DQ-03409"/>
    <x v="523"/>
    <x v="1"/>
    <s v="OD0008"/>
    <x v="16"/>
    <x v="2"/>
    <s v="OD0008|"/>
    <n v="28"/>
    <m/>
    <x v="15"/>
    <s v="RS DQLab"/>
    <x v="1"/>
    <s v=""/>
    <s v=""/>
    <s v=""/>
    <n v="51753"/>
    <n v="1449084"/>
    <s v=""/>
  </r>
  <r>
    <s v="DQ-03410"/>
    <x v="523"/>
    <x v="1"/>
    <s v="OD0008"/>
    <x v="16"/>
    <x v="2"/>
    <s v="OD0008|"/>
    <n v="74"/>
    <m/>
    <x v="15"/>
    <s v="RS DQLab"/>
    <x v="1"/>
    <s v=""/>
    <s v=""/>
    <s v=""/>
    <n v="51753"/>
    <n v="3829722"/>
    <s v=""/>
  </r>
  <r>
    <s v="DQ-03411"/>
    <x v="523"/>
    <x v="1"/>
    <s v="OD0009"/>
    <x v="17"/>
    <x v="2"/>
    <s v="OD0009|"/>
    <n v="24"/>
    <m/>
    <x v="15"/>
    <s v="RS DQLab"/>
    <x v="1"/>
    <s v=""/>
    <s v=""/>
    <s v=""/>
    <n v="1619"/>
    <n v="38856"/>
    <s v=""/>
  </r>
  <r>
    <s v="DQ-03412"/>
    <x v="523"/>
    <x v="1"/>
    <s v="OA0006"/>
    <x v="4"/>
    <x v="0"/>
    <s v="OA0006|"/>
    <n v="43"/>
    <m/>
    <x v="15"/>
    <s v="RS DQLab"/>
    <x v="1"/>
    <s v=""/>
    <s v=""/>
    <s v=""/>
    <n v="25449"/>
    <n v="1094307"/>
    <s v=""/>
  </r>
  <r>
    <s v="DQ-03413"/>
    <x v="523"/>
    <x v="1"/>
    <s v="OA0003"/>
    <x v="1"/>
    <x v="0"/>
    <s v="OA0003|"/>
    <n v="5"/>
    <m/>
    <x v="15"/>
    <s v="RS DQLab"/>
    <x v="1"/>
    <s v=""/>
    <s v=""/>
    <s v=""/>
    <n v="33330"/>
    <n v="166650"/>
    <s v=""/>
  </r>
  <r>
    <s v="DQ-03414"/>
    <x v="523"/>
    <x v="1"/>
    <s v="OD0005"/>
    <x v="13"/>
    <x v="2"/>
    <s v="OD0005|"/>
    <n v="42"/>
    <m/>
    <x v="15"/>
    <s v="RS DQLab"/>
    <x v="1"/>
    <s v=""/>
    <s v=""/>
    <s v=""/>
    <n v="25450"/>
    <n v="1068900"/>
    <s v=""/>
  </r>
  <r>
    <s v="DQ-03415"/>
    <x v="523"/>
    <x v="1"/>
    <s v="OD0005"/>
    <x v="13"/>
    <x v="2"/>
    <s v="OD0005|"/>
    <n v="2"/>
    <m/>
    <x v="15"/>
    <s v="RS DQLab"/>
    <x v="1"/>
    <s v=""/>
    <s v=""/>
    <s v=""/>
    <n v="25450"/>
    <n v="50900"/>
    <s v=""/>
  </r>
  <r>
    <s v="DQ-03416"/>
    <x v="524"/>
    <x v="1"/>
    <s v="OD0008"/>
    <x v="16"/>
    <x v="2"/>
    <s v="OD0008|"/>
    <n v="3"/>
    <m/>
    <x v="15"/>
    <s v="RS DQLab"/>
    <x v="1"/>
    <s v=""/>
    <s v=""/>
    <s v=""/>
    <n v="51753"/>
    <n v="155259"/>
    <s v=""/>
  </r>
  <r>
    <s v="DQ-03417"/>
    <x v="524"/>
    <x v="1"/>
    <s v="OA0005"/>
    <x v="3"/>
    <x v="0"/>
    <s v="OA0005|"/>
    <n v="21"/>
    <m/>
    <x v="15"/>
    <s v="RS DQLab"/>
    <x v="1"/>
    <s v=""/>
    <s v=""/>
    <s v=""/>
    <n v="17170"/>
    <n v="360570"/>
    <s v=""/>
  </r>
  <r>
    <s v="DQ-03418"/>
    <x v="524"/>
    <x v="1"/>
    <s v="OT0001"/>
    <x v="30"/>
    <x v="5"/>
    <s v="OT0001|"/>
    <n v="12"/>
    <m/>
    <x v="15"/>
    <s v="RS DQLab"/>
    <x v="1"/>
    <s v=""/>
    <s v=""/>
    <s v=""/>
    <n v="55935"/>
    <n v="671220"/>
    <s v=""/>
  </r>
  <r>
    <s v="DQ-03419"/>
    <x v="524"/>
    <x v="1"/>
    <s v="OD0007"/>
    <x v="15"/>
    <x v="2"/>
    <s v="OD0007|"/>
    <n v="74"/>
    <m/>
    <x v="15"/>
    <s v="RS DQLab"/>
    <x v="1"/>
    <s v=""/>
    <s v=""/>
    <s v=""/>
    <n v="16261"/>
    <n v="1203314"/>
    <s v=""/>
  </r>
  <r>
    <s v="DQ-03420"/>
    <x v="524"/>
    <x v="1"/>
    <s v="OH0001"/>
    <x v="20"/>
    <x v="3"/>
    <s v="OH0001|"/>
    <n v="0"/>
    <m/>
    <x v="15"/>
    <s v="RS DQLab"/>
    <x v="1"/>
    <s v=""/>
    <s v=""/>
    <s v=""/>
    <n v="100900"/>
    <n v="0"/>
    <s v=""/>
  </r>
  <r>
    <s v="DQ-03421"/>
    <x v="524"/>
    <x v="1"/>
    <s v="OH0001"/>
    <x v="20"/>
    <x v="3"/>
    <s v="OH0001|"/>
    <n v="15"/>
    <m/>
    <x v="15"/>
    <s v="RS DQLab"/>
    <x v="1"/>
    <s v=""/>
    <s v=""/>
    <s v=""/>
    <n v="100900"/>
    <n v="1513500"/>
    <s v=""/>
  </r>
  <r>
    <s v="DQ-03422"/>
    <x v="524"/>
    <x v="1"/>
    <s v="OH0001"/>
    <x v="20"/>
    <x v="3"/>
    <s v="OH0001|"/>
    <n v="87"/>
    <m/>
    <x v="15"/>
    <s v="RS DQLab"/>
    <x v="1"/>
    <s v=""/>
    <s v=""/>
    <s v=""/>
    <n v="100900"/>
    <n v="8778300"/>
    <s v=""/>
  </r>
  <r>
    <s v="DQ-03423"/>
    <x v="525"/>
    <x v="1"/>
    <s v="OB0002"/>
    <x v="6"/>
    <x v="1"/>
    <s v="OB0002|"/>
    <n v="94"/>
    <m/>
    <x v="15"/>
    <s v="RS DQLab"/>
    <x v="1"/>
    <s v=""/>
    <s v=""/>
    <s v=""/>
    <n v="2915"/>
    <n v="274010"/>
    <s v=""/>
  </r>
  <r>
    <s v="DQ-03424"/>
    <x v="525"/>
    <x v="1"/>
    <s v="OA0005"/>
    <x v="3"/>
    <x v="0"/>
    <s v="OA0005|"/>
    <n v="28"/>
    <m/>
    <x v="15"/>
    <s v="RS DQLab"/>
    <x v="1"/>
    <s v=""/>
    <s v=""/>
    <s v=""/>
    <n v="17170"/>
    <n v="480760"/>
    <s v=""/>
  </r>
  <r>
    <s v="DQ-03425"/>
    <x v="525"/>
    <x v="1"/>
    <s v="OT0001"/>
    <x v="30"/>
    <x v="5"/>
    <s v="OT0001|"/>
    <n v="48"/>
    <m/>
    <x v="15"/>
    <s v="RS DQLab"/>
    <x v="1"/>
    <s v=""/>
    <s v=""/>
    <s v=""/>
    <n v="55935"/>
    <n v="2684880"/>
    <s v=""/>
  </r>
  <r>
    <s v="DQ-03426"/>
    <x v="525"/>
    <x v="1"/>
    <s v="OH0003"/>
    <x v="22"/>
    <x v="3"/>
    <s v="OH0003|"/>
    <n v="45"/>
    <m/>
    <x v="15"/>
    <s v="RS DQLab"/>
    <x v="1"/>
    <s v=""/>
    <s v=""/>
    <s v=""/>
    <n v="5095"/>
    <n v="229275"/>
    <s v=""/>
  </r>
  <r>
    <s v="DQ-03427"/>
    <x v="525"/>
    <x v="1"/>
    <s v="OA0006"/>
    <x v="4"/>
    <x v="0"/>
    <s v="OA0006|"/>
    <n v="8"/>
    <m/>
    <x v="15"/>
    <s v="RS DQLab"/>
    <x v="1"/>
    <s v=""/>
    <s v=""/>
    <s v=""/>
    <n v="25449"/>
    <n v="203592"/>
    <s v=""/>
  </r>
  <r>
    <s v="DQ-03428"/>
    <x v="525"/>
    <x v="1"/>
    <s v="OD0011"/>
    <x v="19"/>
    <x v="2"/>
    <s v="OD0011|"/>
    <n v="51"/>
    <m/>
    <x v="15"/>
    <s v="RS DQLab"/>
    <x v="1"/>
    <s v=""/>
    <s v=""/>
    <s v=""/>
    <n v="2586"/>
    <n v="131886"/>
    <s v=""/>
  </r>
  <r>
    <s v="DQ-03429"/>
    <x v="526"/>
    <x v="1"/>
    <s v="OB0002"/>
    <x v="6"/>
    <x v="1"/>
    <s v="OB0002|"/>
    <n v="40"/>
    <m/>
    <x v="15"/>
    <s v="RS DQLab"/>
    <x v="1"/>
    <s v=""/>
    <s v=""/>
    <s v=""/>
    <n v="2915"/>
    <n v="116600"/>
    <s v=""/>
  </r>
  <r>
    <s v="DQ-03430"/>
    <x v="526"/>
    <x v="1"/>
    <s v="OD0009"/>
    <x v="17"/>
    <x v="2"/>
    <s v="OD0009|"/>
    <n v="42"/>
    <m/>
    <x v="15"/>
    <s v="RS DQLab"/>
    <x v="1"/>
    <s v=""/>
    <s v=""/>
    <s v=""/>
    <n v="1619"/>
    <n v="67998"/>
    <s v=""/>
  </r>
  <r>
    <s v="DQ-03431"/>
    <x v="526"/>
    <x v="1"/>
    <s v="OA0006"/>
    <x v="4"/>
    <x v="0"/>
    <s v="OA0006|"/>
    <n v="47"/>
    <m/>
    <x v="15"/>
    <s v="RS DQLab"/>
    <x v="1"/>
    <s v=""/>
    <s v=""/>
    <s v=""/>
    <n v="25449"/>
    <n v="1196103"/>
    <s v=""/>
  </r>
  <r>
    <s v="DQ-03432"/>
    <x v="526"/>
    <x v="1"/>
    <s v="OD0001"/>
    <x v="11"/>
    <x v="2"/>
    <s v="OD0001|"/>
    <n v="18"/>
    <m/>
    <x v="15"/>
    <s v="RS DQLab"/>
    <x v="1"/>
    <s v=""/>
    <s v=""/>
    <s v=""/>
    <n v="7620"/>
    <n v="137160"/>
    <s v=""/>
  </r>
  <r>
    <s v="DQ-03433"/>
    <x v="526"/>
    <x v="1"/>
    <s v="OH0001"/>
    <x v="20"/>
    <x v="3"/>
    <s v="OH0001|"/>
    <n v="130"/>
    <m/>
    <x v="15"/>
    <s v="RS DQLab"/>
    <x v="1"/>
    <s v=""/>
    <s v=""/>
    <s v=""/>
    <n v="100900"/>
    <n v="13117000"/>
    <s v=""/>
  </r>
  <r>
    <s v="DQ-03434"/>
    <x v="527"/>
    <x v="1"/>
    <s v="OA0005"/>
    <x v="3"/>
    <x v="0"/>
    <s v="OA0005|"/>
    <n v="10"/>
    <m/>
    <x v="15"/>
    <s v="RS DQLab"/>
    <x v="1"/>
    <s v=""/>
    <s v=""/>
    <s v=""/>
    <n v="17170"/>
    <n v="171700"/>
    <s v=""/>
  </r>
  <r>
    <s v="DQ-03435"/>
    <x v="527"/>
    <x v="1"/>
    <s v="OA0005"/>
    <x v="3"/>
    <x v="0"/>
    <s v="OA0005|"/>
    <n v="6"/>
    <m/>
    <x v="15"/>
    <s v="RS DQLab"/>
    <x v="1"/>
    <s v=""/>
    <s v=""/>
    <s v=""/>
    <n v="17170"/>
    <n v="103020"/>
    <s v=""/>
  </r>
  <r>
    <s v="DQ-03436"/>
    <x v="527"/>
    <x v="1"/>
    <s v="OH0005"/>
    <x v="24"/>
    <x v="3"/>
    <s v="OH0005|"/>
    <n v="35"/>
    <m/>
    <x v="15"/>
    <s v="RS DQLab"/>
    <x v="1"/>
    <s v=""/>
    <s v=""/>
    <s v=""/>
    <n v="109447"/>
    <n v="3830645"/>
    <s v=""/>
  </r>
  <r>
    <s v="DQ-03437"/>
    <x v="527"/>
    <x v="1"/>
    <s v="OD0006"/>
    <x v="14"/>
    <x v="2"/>
    <s v="OD0006|"/>
    <n v="50"/>
    <m/>
    <x v="15"/>
    <s v="RS DQLab"/>
    <x v="1"/>
    <s v=""/>
    <s v=""/>
    <s v=""/>
    <n v="25275"/>
    <n v="1263750"/>
    <s v=""/>
  </r>
  <r>
    <s v="DQ-03438"/>
    <x v="527"/>
    <x v="1"/>
    <s v="OA0001"/>
    <x v="0"/>
    <x v="0"/>
    <s v="OA0001|"/>
    <n v="6"/>
    <m/>
    <x v="15"/>
    <s v="RS DQLab"/>
    <x v="1"/>
    <s v=""/>
    <s v=""/>
    <s v=""/>
    <n v="18816"/>
    <n v="112896"/>
    <s v=""/>
  </r>
  <r>
    <s v="DQ-03439"/>
    <x v="528"/>
    <x v="1"/>
    <s v="OD0008"/>
    <x v="16"/>
    <x v="2"/>
    <s v="OD0008|"/>
    <n v="68"/>
    <m/>
    <x v="15"/>
    <s v="RS DQLab"/>
    <x v="1"/>
    <s v=""/>
    <s v=""/>
    <s v=""/>
    <n v="51753"/>
    <n v="3519204"/>
    <s v=""/>
  </r>
  <r>
    <s v="DQ-03440"/>
    <x v="528"/>
    <x v="1"/>
    <s v="OA0005"/>
    <x v="3"/>
    <x v="0"/>
    <s v="OA0005|"/>
    <n v="51"/>
    <m/>
    <x v="15"/>
    <s v="RS DQLab"/>
    <x v="1"/>
    <s v=""/>
    <s v=""/>
    <s v=""/>
    <n v="17170"/>
    <n v="875670"/>
    <s v=""/>
  </r>
  <r>
    <s v="DQ-03441"/>
    <x v="528"/>
    <x v="1"/>
    <s v="OD0009"/>
    <x v="17"/>
    <x v="2"/>
    <s v="OD0009|"/>
    <n v="7"/>
    <m/>
    <x v="15"/>
    <s v="RS DQLab"/>
    <x v="1"/>
    <s v=""/>
    <s v=""/>
    <s v=""/>
    <n v="1619"/>
    <n v="11333"/>
    <s v=""/>
  </r>
  <r>
    <s v="DQ-03442"/>
    <x v="528"/>
    <x v="1"/>
    <s v="OD0007"/>
    <x v="15"/>
    <x v="2"/>
    <s v="OD0007|"/>
    <n v="3"/>
    <m/>
    <x v="15"/>
    <s v="RS DQLab"/>
    <x v="1"/>
    <s v=""/>
    <s v=""/>
    <s v=""/>
    <n v="16261"/>
    <n v="48783"/>
    <s v=""/>
  </r>
  <r>
    <s v="DQ-03443"/>
    <x v="528"/>
    <x v="1"/>
    <s v="OB0006"/>
    <x v="8"/>
    <x v="1"/>
    <s v="OB0006|"/>
    <n v="23"/>
    <m/>
    <x v="15"/>
    <s v="RS DQLab"/>
    <x v="1"/>
    <s v=""/>
    <s v=""/>
    <s v=""/>
    <n v="73805"/>
    <n v="1697515"/>
    <s v=""/>
  </r>
  <r>
    <s v="DQ-03444"/>
    <x v="528"/>
    <x v="1"/>
    <s v="OD0011"/>
    <x v="19"/>
    <x v="2"/>
    <s v="OD0011|"/>
    <n v="77"/>
    <m/>
    <x v="15"/>
    <s v="RS DQLab"/>
    <x v="1"/>
    <s v=""/>
    <s v=""/>
    <s v=""/>
    <n v="2586"/>
    <n v="199122"/>
    <s v=""/>
  </r>
  <r>
    <s v="DQ-03445"/>
    <x v="528"/>
    <x v="1"/>
    <s v="OH0004"/>
    <x v="23"/>
    <x v="3"/>
    <s v="OH0004|"/>
    <n v="23"/>
    <m/>
    <x v="15"/>
    <s v="RS DQLab"/>
    <x v="1"/>
    <s v=""/>
    <s v=""/>
    <s v=""/>
    <n v="7504"/>
    <n v="172592"/>
    <s v=""/>
  </r>
  <r>
    <s v="DQ-03446"/>
    <x v="529"/>
    <x v="1"/>
    <s v="OB0002"/>
    <x v="6"/>
    <x v="1"/>
    <s v="OB0002|"/>
    <n v="80"/>
    <m/>
    <x v="15"/>
    <s v="RS DQLab"/>
    <x v="1"/>
    <s v=""/>
    <s v=""/>
    <s v=""/>
    <n v="2915"/>
    <n v="233200"/>
    <s v=""/>
  </r>
  <r>
    <s v="DQ-03447"/>
    <x v="529"/>
    <x v="1"/>
    <s v="OD0008"/>
    <x v="16"/>
    <x v="2"/>
    <s v="OD0008|"/>
    <n v="46"/>
    <m/>
    <x v="15"/>
    <s v="RS DQLab"/>
    <x v="1"/>
    <s v=""/>
    <s v=""/>
    <s v=""/>
    <n v="51753"/>
    <n v="2380638"/>
    <s v=""/>
  </r>
  <r>
    <s v="DQ-03448"/>
    <x v="529"/>
    <x v="1"/>
    <s v="OA0006"/>
    <x v="4"/>
    <x v="0"/>
    <s v="OA0006|"/>
    <n v="38"/>
    <m/>
    <x v="15"/>
    <s v="RS DQLab"/>
    <x v="1"/>
    <s v=""/>
    <s v=""/>
    <s v=""/>
    <n v="25449"/>
    <n v="967062"/>
    <s v=""/>
  </r>
  <r>
    <s v="DQ-03449"/>
    <x v="529"/>
    <x v="1"/>
    <s v="OA0003"/>
    <x v="1"/>
    <x v="0"/>
    <s v="OA0003|"/>
    <n v="34"/>
    <m/>
    <x v="15"/>
    <s v="RS DQLab"/>
    <x v="1"/>
    <s v=""/>
    <s v=""/>
    <s v=""/>
    <n v="33330"/>
    <n v="1133220"/>
    <s v=""/>
  </r>
  <r>
    <s v="DQ-03450"/>
    <x v="529"/>
    <x v="1"/>
    <s v="OD0006"/>
    <x v="14"/>
    <x v="2"/>
    <s v="OD0006|"/>
    <n v="25"/>
    <m/>
    <x v="15"/>
    <s v="RS DQLab"/>
    <x v="1"/>
    <s v=""/>
    <s v=""/>
    <s v=""/>
    <n v="25275"/>
    <n v="631875"/>
    <s v=""/>
  </r>
  <r>
    <s v="DQ-03451"/>
    <x v="529"/>
    <x v="1"/>
    <s v="OB0008"/>
    <x v="10"/>
    <x v="1"/>
    <s v="OB0008|"/>
    <n v="8"/>
    <m/>
    <x v="15"/>
    <s v="RS DQLab"/>
    <x v="1"/>
    <s v=""/>
    <s v=""/>
    <s v=""/>
    <n v="2490"/>
    <n v="19920"/>
    <s v=""/>
  </r>
  <r>
    <s v="DQ-03452"/>
    <x v="530"/>
    <x v="1"/>
    <s v="OB0002"/>
    <x v="6"/>
    <x v="1"/>
    <s v="OB0002|"/>
    <n v="77"/>
    <m/>
    <x v="15"/>
    <s v="RS DQLab"/>
    <x v="1"/>
    <s v=""/>
    <s v=""/>
    <s v=""/>
    <n v="2915"/>
    <n v="224455"/>
    <s v=""/>
  </r>
  <r>
    <s v="DQ-03453"/>
    <x v="530"/>
    <x v="1"/>
    <s v="OB0002"/>
    <x v="6"/>
    <x v="1"/>
    <s v="OB0002|"/>
    <n v="63"/>
    <m/>
    <x v="15"/>
    <s v="RS DQLab"/>
    <x v="1"/>
    <s v=""/>
    <s v=""/>
    <s v=""/>
    <n v="2915"/>
    <n v="183645"/>
    <s v=""/>
  </r>
  <r>
    <s v="DQ-03454"/>
    <x v="530"/>
    <x v="1"/>
    <s v="OD0009"/>
    <x v="17"/>
    <x v="2"/>
    <s v="OD0009|"/>
    <n v="31"/>
    <m/>
    <x v="15"/>
    <s v="RS DQLab"/>
    <x v="1"/>
    <s v=""/>
    <s v=""/>
    <s v=""/>
    <n v="1619"/>
    <n v="50189"/>
    <s v=""/>
  </r>
  <r>
    <s v="DQ-03455"/>
    <x v="530"/>
    <x v="1"/>
    <s v="OB0006"/>
    <x v="8"/>
    <x v="1"/>
    <s v="OB0006|"/>
    <n v="16"/>
    <m/>
    <x v="15"/>
    <s v="RS DQLab"/>
    <x v="1"/>
    <s v=""/>
    <s v=""/>
    <s v=""/>
    <n v="73805"/>
    <n v="1180880"/>
    <s v=""/>
  </r>
  <r>
    <s v="DQ-03456"/>
    <x v="530"/>
    <x v="1"/>
    <s v="OB0007"/>
    <x v="9"/>
    <x v="1"/>
    <s v="OB0007|"/>
    <n v="10"/>
    <m/>
    <x v="15"/>
    <s v="RS DQLab"/>
    <x v="1"/>
    <s v=""/>
    <s v=""/>
    <s v=""/>
    <n v="16430"/>
    <n v="164300"/>
    <s v=""/>
  </r>
  <r>
    <s v="DQ-03457"/>
    <x v="530"/>
    <x v="1"/>
    <s v="OB0001"/>
    <x v="5"/>
    <x v="1"/>
    <s v="OB0001|"/>
    <n v="5"/>
    <m/>
    <x v="15"/>
    <s v="RS DQLab"/>
    <x v="1"/>
    <s v=""/>
    <s v=""/>
    <s v=""/>
    <n v="2338"/>
    <n v="11690"/>
    <s v=""/>
  </r>
  <r>
    <s v="DQ-03458"/>
    <x v="531"/>
    <x v="1"/>
    <s v="OB0002"/>
    <x v="6"/>
    <x v="1"/>
    <s v="OB0002|"/>
    <n v="40"/>
    <m/>
    <x v="15"/>
    <s v="RS DQLab"/>
    <x v="1"/>
    <s v=""/>
    <s v=""/>
    <s v=""/>
    <n v="2915"/>
    <n v="116600"/>
    <s v=""/>
  </r>
  <r>
    <s v="DQ-03459"/>
    <x v="531"/>
    <x v="1"/>
    <s v="OB0002"/>
    <x v="6"/>
    <x v="1"/>
    <s v="OB0002|"/>
    <n v="34"/>
    <m/>
    <x v="15"/>
    <s v="RS DQLab"/>
    <x v="1"/>
    <s v=""/>
    <s v=""/>
    <s v=""/>
    <n v="2915"/>
    <n v="99110"/>
    <s v=""/>
  </r>
  <r>
    <s v="DQ-03460"/>
    <x v="531"/>
    <x v="1"/>
    <s v="OD0008"/>
    <x v="16"/>
    <x v="2"/>
    <s v="OD0008|"/>
    <n v="4"/>
    <m/>
    <x v="15"/>
    <s v="RS DQLab"/>
    <x v="1"/>
    <s v=""/>
    <s v=""/>
    <s v=""/>
    <n v="51753"/>
    <n v="207012"/>
    <s v=""/>
  </r>
  <r>
    <s v="DQ-03461"/>
    <x v="531"/>
    <x v="1"/>
    <s v="OH0005"/>
    <x v="24"/>
    <x v="3"/>
    <s v="OH0005|"/>
    <n v="30"/>
    <m/>
    <x v="15"/>
    <s v="RS DQLab"/>
    <x v="1"/>
    <s v=""/>
    <s v=""/>
    <s v=""/>
    <n v="109447"/>
    <n v="3283410"/>
    <s v=""/>
  </r>
  <r>
    <s v="DQ-03462"/>
    <x v="531"/>
    <x v="1"/>
    <s v="OH0005"/>
    <x v="24"/>
    <x v="3"/>
    <s v="OH0005|"/>
    <n v="2"/>
    <m/>
    <x v="15"/>
    <s v="RS DQLab"/>
    <x v="1"/>
    <s v=""/>
    <s v=""/>
    <s v=""/>
    <n v="109447"/>
    <n v="218894"/>
    <s v=""/>
  </r>
  <r>
    <s v="DQ-03463"/>
    <x v="531"/>
    <x v="1"/>
    <s v="OK0002"/>
    <x v="28"/>
    <x v="4"/>
    <s v="OK0002|"/>
    <n v="18"/>
    <m/>
    <x v="15"/>
    <s v="RS DQLab"/>
    <x v="1"/>
    <s v=""/>
    <s v=""/>
    <s v=""/>
    <n v="43442"/>
    <n v="781956"/>
    <s v=""/>
  </r>
  <r>
    <s v="DQ-03464"/>
    <x v="531"/>
    <x v="1"/>
    <s v="OB0001"/>
    <x v="5"/>
    <x v="1"/>
    <s v="OB0001|"/>
    <n v="51"/>
    <m/>
    <x v="15"/>
    <s v="RS DQLab"/>
    <x v="1"/>
    <s v=""/>
    <s v=""/>
    <s v=""/>
    <n v="2338"/>
    <n v="119238"/>
    <s v=""/>
  </r>
  <r>
    <s v="DQ-03465"/>
    <x v="532"/>
    <x v="1"/>
    <s v="OB0002"/>
    <x v="6"/>
    <x v="1"/>
    <s v="OB0002|"/>
    <n v="34"/>
    <m/>
    <x v="15"/>
    <s v="RS DQLab"/>
    <x v="1"/>
    <s v=""/>
    <s v=""/>
    <s v=""/>
    <n v="2915"/>
    <n v="99110"/>
    <s v=""/>
  </r>
  <r>
    <s v="DQ-03466"/>
    <x v="532"/>
    <x v="1"/>
    <s v="OB0002"/>
    <x v="6"/>
    <x v="1"/>
    <s v="OB0002|"/>
    <n v="7"/>
    <m/>
    <x v="15"/>
    <s v="RS DQLab"/>
    <x v="1"/>
    <s v=""/>
    <s v=""/>
    <s v=""/>
    <n v="2915"/>
    <n v="20405"/>
    <s v=""/>
  </r>
  <r>
    <s v="DQ-03467"/>
    <x v="532"/>
    <x v="1"/>
    <s v="OD0008"/>
    <x v="16"/>
    <x v="2"/>
    <s v="OD0008|"/>
    <n v="25"/>
    <m/>
    <x v="15"/>
    <s v="RS DQLab"/>
    <x v="1"/>
    <s v=""/>
    <s v=""/>
    <s v=""/>
    <n v="51753"/>
    <n v="1293825"/>
    <s v=""/>
  </r>
  <r>
    <s v="DQ-03468"/>
    <x v="532"/>
    <x v="1"/>
    <s v="OH0005"/>
    <x v="24"/>
    <x v="3"/>
    <s v="OH0005|"/>
    <n v="24"/>
    <m/>
    <x v="15"/>
    <s v="RS DQLab"/>
    <x v="1"/>
    <s v=""/>
    <s v=""/>
    <s v=""/>
    <n v="109447"/>
    <n v="2626728"/>
    <s v=""/>
  </r>
  <r>
    <s v="DQ-03469"/>
    <x v="532"/>
    <x v="1"/>
    <s v="OH0005"/>
    <x v="24"/>
    <x v="3"/>
    <s v="OH0005|"/>
    <n v="27"/>
    <m/>
    <x v="15"/>
    <s v="RS DQLab"/>
    <x v="1"/>
    <s v=""/>
    <s v=""/>
    <s v=""/>
    <n v="109447"/>
    <n v="2955069"/>
    <s v=""/>
  </r>
  <r>
    <s v="DQ-03470"/>
    <x v="532"/>
    <x v="1"/>
    <s v="OD0007"/>
    <x v="15"/>
    <x v="2"/>
    <s v="OD0007|"/>
    <n v="13"/>
    <m/>
    <x v="15"/>
    <s v="RS DQLab"/>
    <x v="1"/>
    <s v=""/>
    <s v=""/>
    <s v=""/>
    <n v="16261"/>
    <n v="211393"/>
    <s v=""/>
  </r>
  <r>
    <s v="DQ-03471"/>
    <x v="532"/>
    <x v="1"/>
    <s v="OB0006"/>
    <x v="8"/>
    <x v="1"/>
    <s v="OB0006|"/>
    <n v="27"/>
    <m/>
    <x v="15"/>
    <s v="RS DQLab"/>
    <x v="1"/>
    <s v=""/>
    <s v=""/>
    <s v=""/>
    <n v="73805"/>
    <n v="1992735"/>
    <s v=""/>
  </r>
  <r>
    <s v="DQ-03472"/>
    <x v="532"/>
    <x v="1"/>
    <s v="OA0004"/>
    <x v="2"/>
    <x v="0"/>
    <s v="OA0004|"/>
    <n v="116"/>
    <m/>
    <x v="15"/>
    <s v="RS DQLab"/>
    <x v="1"/>
    <s v=""/>
    <s v=""/>
    <s v=""/>
    <n v="10180"/>
    <n v="1180880"/>
    <s v=""/>
  </r>
  <r>
    <s v="DQ-03473"/>
    <x v="533"/>
    <x v="1"/>
    <s v="OD0008"/>
    <x v="16"/>
    <x v="2"/>
    <s v="OD0008|"/>
    <n v="57"/>
    <m/>
    <x v="15"/>
    <s v="RS DQLab"/>
    <x v="1"/>
    <s v=""/>
    <s v=""/>
    <s v=""/>
    <n v="51753"/>
    <n v="2949921"/>
    <s v=""/>
  </r>
  <r>
    <s v="DQ-03474"/>
    <x v="533"/>
    <x v="1"/>
    <s v="OA0005"/>
    <x v="3"/>
    <x v="0"/>
    <s v="OA0005|"/>
    <n v="6"/>
    <m/>
    <x v="15"/>
    <s v="RS DQLab"/>
    <x v="1"/>
    <s v=""/>
    <s v=""/>
    <s v=""/>
    <n v="17170"/>
    <n v="103020"/>
    <s v=""/>
  </r>
  <r>
    <s v="DQ-03475"/>
    <x v="533"/>
    <x v="1"/>
    <s v="OA0006"/>
    <x v="4"/>
    <x v="0"/>
    <s v="OA0006|"/>
    <n v="23"/>
    <m/>
    <x v="15"/>
    <s v="RS DQLab"/>
    <x v="1"/>
    <s v=""/>
    <s v=""/>
    <s v=""/>
    <n v="25449"/>
    <n v="585327"/>
    <s v=""/>
  </r>
  <r>
    <s v="DQ-03476"/>
    <x v="533"/>
    <x v="1"/>
    <s v="OD0007"/>
    <x v="15"/>
    <x v="2"/>
    <s v="OD0007|"/>
    <n v="39"/>
    <m/>
    <x v="15"/>
    <s v="RS DQLab"/>
    <x v="1"/>
    <s v=""/>
    <s v=""/>
    <s v=""/>
    <n v="16261"/>
    <n v="634179"/>
    <s v=""/>
  </r>
  <r>
    <s v="DQ-03477"/>
    <x v="533"/>
    <x v="1"/>
    <s v="OA0003"/>
    <x v="1"/>
    <x v="0"/>
    <s v="OA0003|"/>
    <n v="22"/>
    <m/>
    <x v="15"/>
    <s v="RS DQLab"/>
    <x v="1"/>
    <s v=""/>
    <s v=""/>
    <s v=""/>
    <n v="33330"/>
    <n v="733260"/>
    <s v=""/>
  </r>
  <r>
    <s v="DQ-03478"/>
    <x v="533"/>
    <x v="1"/>
    <s v="OD0006"/>
    <x v="14"/>
    <x v="2"/>
    <s v="OD0006|"/>
    <n v="21"/>
    <m/>
    <x v="15"/>
    <s v="RS DQLab"/>
    <x v="1"/>
    <s v=""/>
    <s v=""/>
    <s v=""/>
    <n v="25275"/>
    <n v="530775"/>
    <s v=""/>
  </r>
  <r>
    <s v="DQ-03479"/>
    <x v="534"/>
    <x v="1"/>
    <s v="OB0006"/>
    <x v="8"/>
    <x v="1"/>
    <s v="OB0006|"/>
    <n v="28"/>
    <m/>
    <x v="15"/>
    <s v="RS DQLab"/>
    <x v="1"/>
    <s v=""/>
    <s v=""/>
    <s v=""/>
    <n v="73805"/>
    <n v="2066540"/>
    <s v=""/>
  </r>
  <r>
    <s v="DQ-03480"/>
    <x v="534"/>
    <x v="1"/>
    <s v="OB0006"/>
    <x v="8"/>
    <x v="1"/>
    <s v="OB0006|"/>
    <n v="1"/>
    <m/>
    <x v="15"/>
    <s v="RS DQLab"/>
    <x v="1"/>
    <s v=""/>
    <s v=""/>
    <s v=""/>
    <n v="73805"/>
    <n v="73805"/>
    <s v=""/>
  </r>
  <r>
    <s v="DQ-03481"/>
    <x v="534"/>
    <x v="1"/>
    <s v="OB0006"/>
    <x v="8"/>
    <x v="1"/>
    <s v="OB0006|"/>
    <n v="27"/>
    <m/>
    <x v="15"/>
    <s v="RS DQLab"/>
    <x v="1"/>
    <s v=""/>
    <s v=""/>
    <s v=""/>
    <n v="73805"/>
    <n v="1992735"/>
    <s v=""/>
  </r>
  <r>
    <s v="DQ-03482"/>
    <x v="534"/>
    <x v="1"/>
    <s v="OK0002"/>
    <x v="28"/>
    <x v="4"/>
    <s v="OK0002|"/>
    <n v="34"/>
    <m/>
    <x v="15"/>
    <s v="RS DQLab"/>
    <x v="1"/>
    <s v=""/>
    <s v=""/>
    <s v=""/>
    <n v="43442"/>
    <n v="1477028"/>
    <s v=""/>
  </r>
  <r>
    <s v="DQ-03483"/>
    <x v="534"/>
    <x v="1"/>
    <s v="OB0004"/>
    <x v="7"/>
    <x v="1"/>
    <s v="OB0004|"/>
    <n v="20"/>
    <m/>
    <x v="15"/>
    <s v="RS DQLab"/>
    <x v="1"/>
    <s v=""/>
    <s v=""/>
    <s v=""/>
    <n v="24179"/>
    <n v="483580"/>
    <s v=""/>
  </r>
  <r>
    <s v="DQ-03484"/>
    <x v="534"/>
    <x v="1"/>
    <s v="OH0002"/>
    <x v="21"/>
    <x v="3"/>
    <s v="OH0002|"/>
    <n v="90"/>
    <m/>
    <x v="15"/>
    <s v="RS DQLab"/>
    <x v="1"/>
    <s v=""/>
    <s v=""/>
    <s v=""/>
    <n v="103632"/>
    <n v="9326880"/>
    <s v=""/>
  </r>
  <r>
    <s v="DQ-03485"/>
    <x v="535"/>
    <x v="1"/>
    <s v="OD0008"/>
    <x v="16"/>
    <x v="2"/>
    <s v="OD0008|"/>
    <n v="46"/>
    <m/>
    <x v="15"/>
    <s v="RS DQLab"/>
    <x v="1"/>
    <s v=""/>
    <s v=""/>
    <s v=""/>
    <n v="51753"/>
    <n v="2380638"/>
    <s v=""/>
  </r>
  <r>
    <s v="DQ-03486"/>
    <x v="535"/>
    <x v="1"/>
    <s v="OD0008"/>
    <x v="16"/>
    <x v="2"/>
    <s v="OD0008|"/>
    <n v="34"/>
    <m/>
    <x v="15"/>
    <s v="RS DQLab"/>
    <x v="1"/>
    <s v=""/>
    <s v=""/>
    <s v=""/>
    <n v="51753"/>
    <n v="1759602"/>
    <s v=""/>
  </r>
  <r>
    <s v="DQ-03487"/>
    <x v="535"/>
    <x v="1"/>
    <s v="OD0009"/>
    <x v="17"/>
    <x v="2"/>
    <s v="OD0009|"/>
    <n v="52"/>
    <m/>
    <x v="15"/>
    <s v="RS DQLab"/>
    <x v="1"/>
    <s v=""/>
    <s v=""/>
    <s v=""/>
    <n v="1619"/>
    <n v="84188"/>
    <s v=""/>
  </r>
  <r>
    <s v="DQ-03488"/>
    <x v="535"/>
    <x v="1"/>
    <s v="OD0009"/>
    <x v="17"/>
    <x v="2"/>
    <s v="OD0009|"/>
    <n v="43"/>
    <m/>
    <x v="15"/>
    <s v="RS DQLab"/>
    <x v="1"/>
    <s v=""/>
    <s v=""/>
    <s v=""/>
    <n v="1619"/>
    <n v="69617"/>
    <s v=""/>
  </r>
  <r>
    <s v="DQ-03489"/>
    <x v="535"/>
    <x v="1"/>
    <s v="OA0006"/>
    <x v="4"/>
    <x v="0"/>
    <s v="OA0006|"/>
    <n v="17"/>
    <m/>
    <x v="15"/>
    <s v="RS DQLab"/>
    <x v="1"/>
    <s v=""/>
    <s v=""/>
    <s v=""/>
    <n v="25449"/>
    <n v="432633"/>
    <s v=""/>
  </r>
  <r>
    <s v="DQ-03490"/>
    <x v="535"/>
    <x v="1"/>
    <s v="OD0007"/>
    <x v="15"/>
    <x v="2"/>
    <s v="OD0007|"/>
    <n v="42"/>
    <m/>
    <x v="15"/>
    <s v="RS DQLab"/>
    <x v="1"/>
    <s v=""/>
    <s v=""/>
    <s v=""/>
    <n v="16261"/>
    <n v="682962"/>
    <s v=""/>
  </r>
  <r>
    <s v="DQ-03491"/>
    <x v="535"/>
    <x v="1"/>
    <s v="OB0007"/>
    <x v="9"/>
    <x v="1"/>
    <s v="OB0007|"/>
    <n v="16"/>
    <m/>
    <x v="15"/>
    <s v="RS DQLab"/>
    <x v="1"/>
    <s v=""/>
    <s v=""/>
    <s v=""/>
    <n v="16430"/>
    <n v="262880"/>
    <s v=""/>
  </r>
  <r>
    <s v="DQ-03492"/>
    <x v="535"/>
    <x v="1"/>
    <s v="OD0006"/>
    <x v="14"/>
    <x v="2"/>
    <s v="OD0006|"/>
    <n v="16"/>
    <m/>
    <x v="15"/>
    <s v="RS DQLab"/>
    <x v="1"/>
    <s v=""/>
    <s v=""/>
    <s v=""/>
    <n v="25275"/>
    <n v="404400"/>
    <s v=""/>
  </r>
  <r>
    <s v="DQ-03493"/>
    <x v="535"/>
    <x v="1"/>
    <s v="OB0008"/>
    <x v="10"/>
    <x v="1"/>
    <s v="OB0008|"/>
    <n v="214"/>
    <m/>
    <x v="15"/>
    <s v="RS DQLab"/>
    <x v="1"/>
    <s v=""/>
    <s v=""/>
    <s v=""/>
    <n v="2490"/>
    <n v="532860"/>
    <s v=""/>
  </r>
  <r>
    <s v="DQ-03494"/>
    <x v="536"/>
    <x v="1"/>
    <s v="OD0008"/>
    <x v="16"/>
    <x v="2"/>
    <s v="OD0008|"/>
    <n v="34"/>
    <m/>
    <x v="15"/>
    <s v="RS DQLab"/>
    <x v="1"/>
    <s v=""/>
    <s v=""/>
    <s v=""/>
    <n v="51753"/>
    <n v="1759602"/>
    <s v=""/>
  </r>
  <r>
    <s v="DQ-03495"/>
    <x v="536"/>
    <x v="1"/>
    <s v="OD0008"/>
    <x v="16"/>
    <x v="2"/>
    <s v="OD0008|"/>
    <n v="15"/>
    <m/>
    <x v="15"/>
    <s v="RS DQLab"/>
    <x v="1"/>
    <s v=""/>
    <s v=""/>
    <s v=""/>
    <n v="51753"/>
    <n v="776295"/>
    <s v=""/>
  </r>
  <r>
    <s v="DQ-03496"/>
    <x v="536"/>
    <x v="1"/>
    <s v="OD0008"/>
    <x v="16"/>
    <x v="2"/>
    <s v="OD0008|"/>
    <n v="44"/>
    <m/>
    <x v="15"/>
    <s v="RS DQLab"/>
    <x v="1"/>
    <s v=""/>
    <s v=""/>
    <s v=""/>
    <n v="51753"/>
    <n v="2277132"/>
    <s v=""/>
  </r>
  <r>
    <s v="DQ-03497"/>
    <x v="536"/>
    <x v="1"/>
    <s v="OB0008"/>
    <x v="10"/>
    <x v="1"/>
    <s v="OB0008|"/>
    <n v="47"/>
    <m/>
    <x v="15"/>
    <s v="RS DQLab"/>
    <x v="1"/>
    <s v=""/>
    <s v=""/>
    <s v=""/>
    <n v="2490"/>
    <n v="117030"/>
    <s v=""/>
  </r>
  <r>
    <s v="DQ-03498"/>
    <x v="537"/>
    <x v="1"/>
    <s v="OD0008"/>
    <x v="16"/>
    <x v="2"/>
    <s v="OD0008|"/>
    <n v="23"/>
    <m/>
    <x v="15"/>
    <s v="RS DQLab"/>
    <x v="1"/>
    <s v=""/>
    <s v=""/>
    <s v=""/>
    <n v="51753"/>
    <n v="1190319"/>
    <s v=""/>
  </r>
  <r>
    <s v="DQ-03499"/>
    <x v="537"/>
    <x v="1"/>
    <s v="OD0008"/>
    <x v="16"/>
    <x v="2"/>
    <s v="OD0008|"/>
    <n v="63"/>
    <m/>
    <x v="15"/>
    <s v="RS DQLab"/>
    <x v="1"/>
    <s v=""/>
    <s v=""/>
    <s v=""/>
    <n v="51753"/>
    <n v="3260439"/>
    <s v=""/>
  </r>
  <r>
    <s v="DQ-03500"/>
    <x v="537"/>
    <x v="1"/>
    <s v="OB0006"/>
    <x v="8"/>
    <x v="1"/>
    <s v="OB0006|"/>
    <n v="80"/>
    <m/>
    <x v="15"/>
    <s v="RS DQLab"/>
    <x v="1"/>
    <s v=""/>
    <s v=""/>
    <s v=""/>
    <n v="73805"/>
    <n v="5904400"/>
    <s v=""/>
  </r>
  <r>
    <s v="DQ-03501"/>
    <x v="537"/>
    <x v="1"/>
    <s v="OB0007"/>
    <x v="9"/>
    <x v="1"/>
    <s v="OB0007|"/>
    <n v="41"/>
    <m/>
    <x v="15"/>
    <s v="RS DQLab"/>
    <x v="1"/>
    <s v=""/>
    <s v=""/>
    <s v=""/>
    <n v="16430"/>
    <n v="673630"/>
    <s v=""/>
  </r>
  <r>
    <s v="DQ-03502"/>
    <x v="537"/>
    <x v="1"/>
    <s v="OB0004"/>
    <x v="7"/>
    <x v="1"/>
    <s v="OB0004|"/>
    <n v="7"/>
    <m/>
    <x v="15"/>
    <s v="RS DQLab"/>
    <x v="1"/>
    <s v=""/>
    <s v=""/>
    <s v=""/>
    <n v="24179"/>
    <n v="169253"/>
    <s v=""/>
  </r>
  <r>
    <s v="DQ-03503"/>
    <x v="537"/>
    <x v="1"/>
    <s v="OB0004"/>
    <x v="7"/>
    <x v="1"/>
    <s v="OB0004|"/>
    <n v="9"/>
    <m/>
    <x v="15"/>
    <s v="RS DQLab"/>
    <x v="1"/>
    <s v=""/>
    <s v=""/>
    <s v=""/>
    <n v="24179"/>
    <n v="217611"/>
    <s v=""/>
  </r>
  <r>
    <s v="DQ-03504"/>
    <x v="537"/>
    <x v="1"/>
    <s v="OH0006"/>
    <x v="25"/>
    <x v="3"/>
    <s v="OH0006|"/>
    <n v="20"/>
    <m/>
    <x v="15"/>
    <s v="RS DQLab"/>
    <x v="1"/>
    <s v=""/>
    <s v=""/>
    <s v=""/>
    <n v="146871"/>
    <n v="2937420"/>
    <s v=""/>
  </r>
  <r>
    <s v="DQ-03505"/>
    <x v="538"/>
    <x v="1"/>
    <s v="OB0002"/>
    <x v="6"/>
    <x v="1"/>
    <s v="OB0002|"/>
    <n v="33"/>
    <m/>
    <x v="15"/>
    <s v="RS DQLab"/>
    <x v="1"/>
    <s v=""/>
    <s v=""/>
    <s v=""/>
    <n v="2915"/>
    <n v="96195"/>
    <s v=""/>
  </r>
  <r>
    <s v="DQ-03506"/>
    <x v="538"/>
    <x v="1"/>
    <s v="OD0008"/>
    <x v="16"/>
    <x v="2"/>
    <s v="OD0008|"/>
    <n v="51"/>
    <m/>
    <x v="15"/>
    <s v="RS DQLab"/>
    <x v="1"/>
    <s v=""/>
    <s v=""/>
    <s v=""/>
    <n v="51753"/>
    <n v="2639403"/>
    <s v=""/>
  </r>
  <r>
    <s v="DQ-03507"/>
    <x v="538"/>
    <x v="1"/>
    <s v="OH0005"/>
    <x v="24"/>
    <x v="3"/>
    <s v="OH0005|"/>
    <n v="5"/>
    <m/>
    <x v="15"/>
    <s v="RS DQLab"/>
    <x v="1"/>
    <s v=""/>
    <s v=""/>
    <s v=""/>
    <n v="109447"/>
    <n v="547235"/>
    <s v=""/>
  </r>
  <r>
    <s v="DQ-03508"/>
    <x v="538"/>
    <x v="1"/>
    <s v="OT0001"/>
    <x v="30"/>
    <x v="5"/>
    <s v="OT0001|"/>
    <n v="23"/>
    <m/>
    <x v="15"/>
    <s v="RS DQLab"/>
    <x v="1"/>
    <s v=""/>
    <s v=""/>
    <s v=""/>
    <n v="55935"/>
    <n v="1286505"/>
    <s v=""/>
  </r>
  <r>
    <s v="DQ-03509"/>
    <x v="538"/>
    <x v="1"/>
    <s v="OH0003"/>
    <x v="22"/>
    <x v="3"/>
    <s v="OH0003|"/>
    <n v="36"/>
    <m/>
    <x v="15"/>
    <s v="RS DQLab"/>
    <x v="1"/>
    <s v=""/>
    <s v=""/>
    <s v=""/>
    <n v="5095"/>
    <n v="183420"/>
    <s v=""/>
  </r>
  <r>
    <s v="DQ-03510"/>
    <x v="538"/>
    <x v="1"/>
    <s v="OH0003"/>
    <x v="22"/>
    <x v="3"/>
    <s v="OH0003|"/>
    <n v="48"/>
    <m/>
    <x v="15"/>
    <s v="RS DQLab"/>
    <x v="1"/>
    <s v=""/>
    <s v=""/>
    <s v=""/>
    <n v="5095"/>
    <n v="244560"/>
    <s v=""/>
  </r>
  <r>
    <s v="DQ-03511"/>
    <x v="538"/>
    <x v="1"/>
    <s v="OA0006"/>
    <x v="4"/>
    <x v="0"/>
    <s v="OA0006|"/>
    <n v="10"/>
    <m/>
    <x v="15"/>
    <s v="RS DQLab"/>
    <x v="1"/>
    <s v=""/>
    <s v=""/>
    <s v=""/>
    <n v="25449"/>
    <n v="254490"/>
    <s v=""/>
  </r>
  <r>
    <s v="DQ-03512"/>
    <x v="538"/>
    <x v="1"/>
    <s v="OH0001"/>
    <x v="20"/>
    <x v="3"/>
    <s v="OH0001|"/>
    <n v="13"/>
    <m/>
    <x v="15"/>
    <s v="RS DQLab"/>
    <x v="1"/>
    <s v=""/>
    <s v=""/>
    <s v=""/>
    <n v="100900"/>
    <n v="1311700"/>
    <s v=""/>
  </r>
  <r>
    <s v="DQ-03513"/>
    <x v="538"/>
    <x v="1"/>
    <s v="OA0004"/>
    <x v="2"/>
    <x v="0"/>
    <s v="OA0004|"/>
    <n v="91"/>
    <m/>
    <x v="15"/>
    <s v="RS DQLab"/>
    <x v="1"/>
    <s v=""/>
    <s v=""/>
    <s v=""/>
    <n v="10180"/>
    <n v="926380"/>
    <s v=""/>
  </r>
  <r>
    <s v="DQ-03514"/>
    <x v="539"/>
    <x v="1"/>
    <s v="OB0002"/>
    <x v="6"/>
    <x v="1"/>
    <s v="OB0002|"/>
    <n v="1"/>
    <m/>
    <x v="15"/>
    <s v="RS DQLab"/>
    <x v="1"/>
    <s v=""/>
    <s v=""/>
    <s v=""/>
    <n v="2915"/>
    <n v="2915"/>
    <s v=""/>
  </r>
  <r>
    <s v="DQ-03515"/>
    <x v="539"/>
    <x v="1"/>
    <s v="OH0005"/>
    <x v="24"/>
    <x v="3"/>
    <s v="OH0005|"/>
    <n v="15"/>
    <m/>
    <x v="15"/>
    <s v="RS DQLab"/>
    <x v="1"/>
    <s v=""/>
    <s v=""/>
    <s v=""/>
    <n v="109447"/>
    <n v="1641705"/>
    <s v=""/>
  </r>
  <r>
    <s v="DQ-03516"/>
    <x v="539"/>
    <x v="1"/>
    <s v="OT0001"/>
    <x v="30"/>
    <x v="5"/>
    <s v="OT0001|"/>
    <n v="29"/>
    <m/>
    <x v="15"/>
    <s v="RS DQLab"/>
    <x v="1"/>
    <s v=""/>
    <s v=""/>
    <s v=""/>
    <n v="55935"/>
    <n v="1622115"/>
    <s v=""/>
  </r>
  <r>
    <s v="DQ-03517"/>
    <x v="539"/>
    <x v="1"/>
    <s v="OD0007"/>
    <x v="15"/>
    <x v="2"/>
    <s v="OD0007|"/>
    <n v="200"/>
    <m/>
    <x v="15"/>
    <s v="RS DQLab"/>
    <x v="1"/>
    <s v=""/>
    <s v=""/>
    <s v=""/>
    <n v="16261"/>
    <n v="3252200"/>
    <s v=""/>
  </r>
  <r>
    <s v="DQ-03518"/>
    <x v="539"/>
    <x v="1"/>
    <s v="OD0007"/>
    <x v="15"/>
    <x v="2"/>
    <s v="OD0007|"/>
    <n v="40"/>
    <m/>
    <x v="15"/>
    <s v="RS DQLab"/>
    <x v="1"/>
    <s v=""/>
    <s v=""/>
    <s v=""/>
    <n v="16261"/>
    <n v="650440"/>
    <s v=""/>
  </r>
  <r>
    <s v="DQ-03519"/>
    <x v="540"/>
    <x v="1"/>
    <s v="OD0009"/>
    <x v="17"/>
    <x v="2"/>
    <s v="OD0009|"/>
    <n v="27"/>
    <m/>
    <x v="15"/>
    <s v="RS DQLab"/>
    <x v="1"/>
    <s v=""/>
    <s v=""/>
    <s v=""/>
    <n v="1619"/>
    <n v="43713"/>
    <s v=""/>
  </r>
  <r>
    <s v="DQ-03520"/>
    <x v="540"/>
    <x v="1"/>
    <s v="OH0001"/>
    <x v="20"/>
    <x v="3"/>
    <s v="OH0001|"/>
    <n v="38"/>
    <m/>
    <x v="15"/>
    <s v="RS DQLab"/>
    <x v="1"/>
    <s v=""/>
    <s v=""/>
    <s v=""/>
    <n v="100900"/>
    <n v="3834200"/>
    <s v=""/>
  </r>
  <r>
    <s v="DQ-03521"/>
    <x v="540"/>
    <x v="1"/>
    <s v="OH0001"/>
    <x v="20"/>
    <x v="3"/>
    <s v="OH0001|"/>
    <n v="21"/>
    <m/>
    <x v="15"/>
    <s v="RS DQLab"/>
    <x v="1"/>
    <s v=""/>
    <s v=""/>
    <s v=""/>
    <n v="100900"/>
    <n v="2118900"/>
    <s v=""/>
  </r>
  <r>
    <s v="DQ-03522"/>
    <x v="540"/>
    <x v="1"/>
    <s v="OA0004"/>
    <x v="2"/>
    <x v="0"/>
    <s v="OA0004|"/>
    <n v="1"/>
    <m/>
    <x v="15"/>
    <s v="RS DQLab"/>
    <x v="1"/>
    <s v=""/>
    <s v=""/>
    <s v=""/>
    <n v="10180"/>
    <n v="10180"/>
    <s v=""/>
  </r>
  <r>
    <s v="DQ-03523"/>
    <x v="540"/>
    <x v="1"/>
    <s v="OB0007"/>
    <x v="9"/>
    <x v="1"/>
    <s v="OB0007|"/>
    <n v="10"/>
    <m/>
    <x v="15"/>
    <s v="RS DQLab"/>
    <x v="1"/>
    <s v=""/>
    <s v=""/>
    <s v=""/>
    <n v="16430"/>
    <n v="164300"/>
    <s v=""/>
  </r>
  <r>
    <s v="DQ-03524"/>
    <x v="540"/>
    <x v="1"/>
    <s v="OA0003"/>
    <x v="1"/>
    <x v="0"/>
    <s v="OA0003|"/>
    <n v="44"/>
    <m/>
    <x v="15"/>
    <s v="RS DQLab"/>
    <x v="1"/>
    <s v=""/>
    <s v=""/>
    <s v=""/>
    <n v="33330"/>
    <n v="1466520"/>
    <s v=""/>
  </r>
  <r>
    <s v="DQ-03525"/>
    <x v="541"/>
    <x v="1"/>
    <s v="OB0002"/>
    <x v="6"/>
    <x v="1"/>
    <s v="OB0002|"/>
    <n v="6"/>
    <m/>
    <x v="15"/>
    <s v="RS DQLab"/>
    <x v="1"/>
    <s v=""/>
    <s v=""/>
    <s v=""/>
    <n v="2915"/>
    <n v="17490"/>
    <s v=""/>
  </r>
  <r>
    <s v="DQ-03526"/>
    <x v="541"/>
    <x v="1"/>
    <s v="OB0002"/>
    <x v="6"/>
    <x v="1"/>
    <s v="OB0002|"/>
    <n v="29"/>
    <m/>
    <x v="15"/>
    <s v="RS DQLab"/>
    <x v="1"/>
    <s v=""/>
    <s v=""/>
    <s v=""/>
    <n v="2915"/>
    <n v="84535"/>
    <s v=""/>
  </r>
  <r>
    <s v="DQ-03527"/>
    <x v="541"/>
    <x v="1"/>
    <s v="OD0009"/>
    <x v="17"/>
    <x v="2"/>
    <s v="OD0009|"/>
    <n v="18"/>
    <m/>
    <x v="15"/>
    <s v="RS DQLab"/>
    <x v="1"/>
    <s v=""/>
    <s v=""/>
    <s v=""/>
    <n v="1619"/>
    <n v="29142"/>
    <s v=""/>
  </r>
  <r>
    <s v="DQ-03528"/>
    <x v="541"/>
    <x v="1"/>
    <s v="OT0001"/>
    <x v="30"/>
    <x v="5"/>
    <s v="OT0001|"/>
    <n v="11"/>
    <m/>
    <x v="15"/>
    <s v="RS DQLab"/>
    <x v="1"/>
    <s v=""/>
    <s v=""/>
    <s v=""/>
    <n v="55935"/>
    <n v="615285"/>
    <s v=""/>
  </r>
  <r>
    <s v="DQ-03529"/>
    <x v="541"/>
    <x v="1"/>
    <s v="OK0002"/>
    <x v="28"/>
    <x v="4"/>
    <s v="OK0002|"/>
    <n v="136"/>
    <m/>
    <x v="15"/>
    <s v="RS DQLab"/>
    <x v="1"/>
    <s v=""/>
    <s v=""/>
    <s v=""/>
    <n v="43442"/>
    <n v="5908112"/>
    <s v=""/>
  </r>
  <r>
    <s v="DQ-03530"/>
    <x v="542"/>
    <x v="1"/>
    <s v="OB0002"/>
    <x v="6"/>
    <x v="1"/>
    <s v="OB0002|"/>
    <n v="31"/>
    <m/>
    <x v="15"/>
    <s v="RS DQLab"/>
    <x v="1"/>
    <s v=""/>
    <s v=""/>
    <s v=""/>
    <n v="2915"/>
    <n v="90365"/>
    <s v=""/>
  </r>
  <r>
    <s v="DQ-03531"/>
    <x v="542"/>
    <x v="1"/>
    <s v="OB0006"/>
    <x v="8"/>
    <x v="1"/>
    <s v="OB0006|"/>
    <n v="76"/>
    <m/>
    <x v="15"/>
    <s v="RS DQLab"/>
    <x v="1"/>
    <s v=""/>
    <s v=""/>
    <s v=""/>
    <n v="73805"/>
    <n v="5609180"/>
    <s v=""/>
  </r>
  <r>
    <s v="DQ-03532"/>
    <x v="542"/>
    <x v="1"/>
    <s v="OB0006"/>
    <x v="8"/>
    <x v="1"/>
    <s v="OB0006|"/>
    <n v="32"/>
    <m/>
    <x v="15"/>
    <s v="RS DQLab"/>
    <x v="1"/>
    <s v=""/>
    <s v=""/>
    <s v=""/>
    <n v="73805"/>
    <n v="2361760"/>
    <s v=""/>
  </r>
  <r>
    <s v="DQ-03533"/>
    <x v="542"/>
    <x v="1"/>
    <s v="OB0001"/>
    <x v="5"/>
    <x v="1"/>
    <s v="OB0001|"/>
    <n v="4"/>
    <m/>
    <x v="15"/>
    <s v="RS DQLab"/>
    <x v="1"/>
    <s v=""/>
    <s v=""/>
    <s v=""/>
    <n v="2338"/>
    <n v="9352"/>
    <s v=""/>
  </r>
  <r>
    <s v="DQ-03534"/>
    <x v="543"/>
    <x v="1"/>
    <s v="OD0008"/>
    <x v="16"/>
    <x v="2"/>
    <s v="OD0008|"/>
    <n v="70"/>
    <m/>
    <x v="15"/>
    <s v="RS DQLab"/>
    <x v="1"/>
    <s v=""/>
    <s v=""/>
    <s v=""/>
    <n v="51753"/>
    <n v="3622710"/>
    <s v=""/>
  </r>
  <r>
    <s v="DQ-03535"/>
    <x v="543"/>
    <x v="1"/>
    <s v="OH0005"/>
    <x v="24"/>
    <x v="3"/>
    <s v="OH0005|"/>
    <n v="30"/>
    <m/>
    <x v="15"/>
    <s v="RS DQLab"/>
    <x v="1"/>
    <s v=""/>
    <s v=""/>
    <s v=""/>
    <n v="109447"/>
    <n v="3283410"/>
    <s v=""/>
  </r>
  <r>
    <s v="DQ-03536"/>
    <x v="543"/>
    <x v="1"/>
    <s v="OH0005"/>
    <x v="24"/>
    <x v="3"/>
    <s v="OH0005|"/>
    <n v="1"/>
    <m/>
    <x v="15"/>
    <s v="RS DQLab"/>
    <x v="1"/>
    <s v=""/>
    <s v=""/>
    <s v=""/>
    <n v="109447"/>
    <n v="109447"/>
    <s v=""/>
  </r>
  <r>
    <s v="DQ-03537"/>
    <x v="543"/>
    <x v="1"/>
    <s v="OD0009"/>
    <x v="17"/>
    <x v="2"/>
    <s v="OD0009|"/>
    <n v="38"/>
    <m/>
    <x v="15"/>
    <s v="RS DQLab"/>
    <x v="1"/>
    <s v=""/>
    <s v=""/>
    <s v=""/>
    <n v="1619"/>
    <n v="61522"/>
    <s v=""/>
  </r>
  <r>
    <s v="DQ-03538"/>
    <x v="543"/>
    <x v="1"/>
    <s v="OT0001"/>
    <x v="30"/>
    <x v="5"/>
    <s v="OT0001|"/>
    <n v="51"/>
    <m/>
    <x v="15"/>
    <s v="RS DQLab"/>
    <x v="1"/>
    <s v=""/>
    <s v=""/>
    <s v=""/>
    <n v="55935"/>
    <n v="2852685"/>
    <s v=""/>
  </r>
  <r>
    <s v="DQ-03539"/>
    <x v="543"/>
    <x v="1"/>
    <s v="OD0007"/>
    <x v="15"/>
    <x v="2"/>
    <s v="OD0007|"/>
    <n v="255"/>
    <m/>
    <x v="15"/>
    <s v="RS DQLab"/>
    <x v="1"/>
    <s v=""/>
    <s v=""/>
    <s v=""/>
    <n v="16261"/>
    <n v="4146555"/>
    <s v=""/>
  </r>
  <r>
    <s v="DQ-03540"/>
    <x v="543"/>
    <x v="1"/>
    <s v="OH0006"/>
    <x v="25"/>
    <x v="3"/>
    <s v="OH0006|"/>
    <n v="2"/>
    <m/>
    <x v="15"/>
    <s v="RS DQLab"/>
    <x v="1"/>
    <s v=""/>
    <s v=""/>
    <s v=""/>
    <n v="146871"/>
    <n v="293742"/>
    <s v=""/>
  </r>
  <r>
    <s v="DQ-03541"/>
    <x v="543"/>
    <x v="1"/>
    <s v="OH0002"/>
    <x v="21"/>
    <x v="3"/>
    <s v="OH0002|"/>
    <n v="35"/>
    <m/>
    <x v="15"/>
    <s v="RS DQLab"/>
    <x v="1"/>
    <s v=""/>
    <s v=""/>
    <s v=""/>
    <n v="103632"/>
    <n v="3627120"/>
    <s v=""/>
  </r>
  <r>
    <s v="DQ-03542"/>
    <x v="544"/>
    <x v="1"/>
    <s v="OA0005"/>
    <x v="3"/>
    <x v="0"/>
    <s v="OA0005|"/>
    <n v="17"/>
    <m/>
    <x v="15"/>
    <s v="RS DQLab"/>
    <x v="1"/>
    <s v=""/>
    <s v=""/>
    <s v=""/>
    <n v="17170"/>
    <n v="291890"/>
    <s v=""/>
  </r>
  <r>
    <s v="DQ-03543"/>
    <x v="544"/>
    <x v="1"/>
    <s v="OH0005"/>
    <x v="24"/>
    <x v="3"/>
    <s v="OH0005|"/>
    <n v="29"/>
    <m/>
    <x v="15"/>
    <s v="RS DQLab"/>
    <x v="1"/>
    <s v=""/>
    <s v=""/>
    <s v=""/>
    <n v="109447"/>
    <n v="3173963"/>
    <s v=""/>
  </r>
  <r>
    <s v="DQ-03544"/>
    <x v="544"/>
    <x v="1"/>
    <s v="OD0009"/>
    <x v="17"/>
    <x v="2"/>
    <s v="OD0009|"/>
    <n v="31"/>
    <m/>
    <x v="15"/>
    <s v="RS DQLab"/>
    <x v="1"/>
    <s v=""/>
    <s v=""/>
    <s v=""/>
    <n v="1619"/>
    <n v="50189"/>
    <s v=""/>
  </r>
  <r>
    <s v="DQ-03545"/>
    <x v="544"/>
    <x v="1"/>
    <s v="OH0003"/>
    <x v="22"/>
    <x v="3"/>
    <s v="OH0003|"/>
    <n v="46"/>
    <m/>
    <x v="15"/>
    <s v="RS DQLab"/>
    <x v="1"/>
    <s v=""/>
    <s v=""/>
    <s v=""/>
    <n v="5095"/>
    <n v="234370"/>
    <s v=""/>
  </r>
  <r>
    <s v="DQ-03546"/>
    <x v="544"/>
    <x v="1"/>
    <s v="OA0006"/>
    <x v="4"/>
    <x v="0"/>
    <s v="OA0006|"/>
    <n v="37"/>
    <m/>
    <x v="15"/>
    <s v="RS DQLab"/>
    <x v="1"/>
    <s v=""/>
    <s v=""/>
    <s v=""/>
    <n v="25449"/>
    <n v="941613"/>
    <s v=""/>
  </r>
  <r>
    <s v="DQ-03547"/>
    <x v="544"/>
    <x v="1"/>
    <s v="OA0006"/>
    <x v="4"/>
    <x v="0"/>
    <s v="OA0006|"/>
    <n v="24"/>
    <m/>
    <x v="15"/>
    <s v="RS DQLab"/>
    <x v="1"/>
    <s v=""/>
    <s v=""/>
    <s v=""/>
    <n v="25449"/>
    <n v="610776"/>
    <s v=""/>
  </r>
  <r>
    <s v="DQ-03548"/>
    <x v="544"/>
    <x v="1"/>
    <s v="OD0011"/>
    <x v="19"/>
    <x v="2"/>
    <s v="OD0011|"/>
    <n v="179"/>
    <m/>
    <x v="15"/>
    <s v="RS DQLab"/>
    <x v="1"/>
    <s v=""/>
    <s v=""/>
    <s v=""/>
    <n v="2586"/>
    <n v="462894"/>
    <s v=""/>
  </r>
  <r>
    <s v="DQ-03549"/>
    <x v="544"/>
    <x v="1"/>
    <s v="OA0003"/>
    <x v="1"/>
    <x v="0"/>
    <s v="OA0003|"/>
    <n v="1"/>
    <m/>
    <x v="15"/>
    <s v="RS DQLab"/>
    <x v="1"/>
    <s v=""/>
    <s v=""/>
    <s v=""/>
    <n v="33330"/>
    <n v="33330"/>
    <s v=""/>
  </r>
  <r>
    <s v="DQ-03550"/>
    <x v="545"/>
    <x v="1"/>
    <s v="OD0008"/>
    <x v="16"/>
    <x v="2"/>
    <s v="OD0008|"/>
    <n v="61"/>
    <m/>
    <x v="15"/>
    <s v="RS DQLab"/>
    <x v="1"/>
    <s v=""/>
    <s v=""/>
    <s v=""/>
    <n v="51753"/>
    <n v="3156933"/>
    <s v=""/>
  </r>
  <r>
    <s v="DQ-03551"/>
    <x v="545"/>
    <x v="1"/>
    <s v="OD0009"/>
    <x v="17"/>
    <x v="2"/>
    <s v="OD0009|"/>
    <n v="17"/>
    <m/>
    <x v="15"/>
    <s v="RS DQLab"/>
    <x v="1"/>
    <s v=""/>
    <s v=""/>
    <s v=""/>
    <n v="1619"/>
    <n v="27523"/>
    <s v=""/>
  </r>
  <r>
    <s v="DQ-03552"/>
    <x v="545"/>
    <x v="1"/>
    <s v="OT0001"/>
    <x v="30"/>
    <x v="5"/>
    <s v="OT0001|"/>
    <n v="48"/>
    <m/>
    <x v="15"/>
    <s v="RS DQLab"/>
    <x v="1"/>
    <s v=""/>
    <s v=""/>
    <s v=""/>
    <n v="55935"/>
    <n v="2684880"/>
    <s v=""/>
  </r>
  <r>
    <s v="DQ-03553"/>
    <x v="545"/>
    <x v="1"/>
    <s v="OH0003"/>
    <x v="22"/>
    <x v="3"/>
    <s v="OH0003|"/>
    <n v="30"/>
    <m/>
    <x v="15"/>
    <s v="RS DQLab"/>
    <x v="1"/>
    <s v=""/>
    <s v=""/>
    <s v=""/>
    <n v="5095"/>
    <n v="152850"/>
    <s v=""/>
  </r>
  <r>
    <s v="DQ-03554"/>
    <x v="545"/>
    <x v="1"/>
    <s v="OK0002"/>
    <x v="28"/>
    <x v="4"/>
    <s v="OK0002|"/>
    <n v="62"/>
    <m/>
    <x v="15"/>
    <s v="RS DQLab"/>
    <x v="1"/>
    <s v=""/>
    <s v=""/>
    <s v=""/>
    <n v="43442"/>
    <n v="2693404"/>
    <s v=""/>
  </r>
  <r>
    <s v="DQ-03555"/>
    <x v="545"/>
    <x v="1"/>
    <s v="OA0004"/>
    <x v="2"/>
    <x v="0"/>
    <s v="OA0004|"/>
    <n v="11"/>
    <m/>
    <x v="15"/>
    <s v="RS DQLab"/>
    <x v="1"/>
    <s v=""/>
    <s v=""/>
    <s v=""/>
    <n v="10180"/>
    <n v="111980"/>
    <s v=""/>
  </r>
  <r>
    <s v="DQ-03556"/>
    <x v="545"/>
    <x v="1"/>
    <s v="OA0003"/>
    <x v="1"/>
    <x v="0"/>
    <s v="OA0003|"/>
    <n v="144"/>
    <m/>
    <x v="15"/>
    <s v="RS DQLab"/>
    <x v="1"/>
    <s v=""/>
    <s v=""/>
    <s v=""/>
    <n v="33330"/>
    <n v="4799520"/>
    <s v=""/>
  </r>
  <r>
    <s v="DQ-03557"/>
    <x v="545"/>
    <x v="1"/>
    <s v="OH0004"/>
    <x v="23"/>
    <x v="3"/>
    <s v="OH0004|"/>
    <n v="27"/>
    <m/>
    <x v="15"/>
    <s v="RS DQLab"/>
    <x v="1"/>
    <s v=""/>
    <s v=""/>
    <s v=""/>
    <n v="7504"/>
    <n v="202608"/>
    <s v=""/>
  </r>
  <r>
    <s v="DQ-03558"/>
    <x v="545"/>
    <x v="1"/>
    <s v="OD0005"/>
    <x v="13"/>
    <x v="2"/>
    <s v="OD0005|"/>
    <n v="20"/>
    <m/>
    <x v="15"/>
    <s v="RS DQLab"/>
    <x v="1"/>
    <s v=""/>
    <s v=""/>
    <s v=""/>
    <n v="25450"/>
    <n v="509000"/>
    <s v=""/>
  </r>
  <r>
    <s v="DQ-03559"/>
    <x v="545"/>
    <x v="1"/>
    <s v="OA0004"/>
    <x v="2"/>
    <x v="0"/>
    <s v="OA0004|DQLab-13"/>
    <n v="3000"/>
    <s v="DQLab-13"/>
    <x v="2"/>
    <m/>
    <x v="0"/>
    <n v="14"/>
    <n v="9927"/>
    <n v="29781000"/>
    <s v=""/>
    <s v=""/>
    <n v="1"/>
  </r>
  <r>
    <s v="DQ-03560"/>
    <x v="545"/>
    <x v="1"/>
    <s v="OA0005"/>
    <x v="3"/>
    <x v="0"/>
    <s v="OA0005|DQLab-10"/>
    <n v="2000"/>
    <s v="DQLab-10"/>
    <x v="3"/>
    <m/>
    <x v="0"/>
    <n v="21"/>
    <n v="16435"/>
    <n v="32870000"/>
    <s v=""/>
    <s v=""/>
    <n v="0.5"/>
  </r>
  <r>
    <s v="DQ-03561"/>
    <x v="545"/>
    <x v="1"/>
    <s v="OB0002"/>
    <x v="6"/>
    <x v="1"/>
    <s v="OB0002|DQLab-10"/>
    <n v="3000"/>
    <s v="DQLab-10"/>
    <x v="3"/>
    <m/>
    <x v="0"/>
    <s v=""/>
    <s v=""/>
    <s v=""/>
    <s v=""/>
    <s v=""/>
    <n v="2.2079929344226098E-4"/>
  </r>
  <r>
    <s v="DQ-03562"/>
    <x v="545"/>
    <x v="1"/>
    <s v="OD0008"/>
    <x v="16"/>
    <x v="2"/>
    <s v="OD0008|DQLab-09"/>
    <n v="2000"/>
    <s v="DQLab-09"/>
    <x v="11"/>
    <m/>
    <x v="0"/>
    <n v="7"/>
    <n v="53770"/>
    <n v="107540000"/>
    <s v=""/>
    <s v=""/>
    <n v="0.25"/>
  </r>
  <r>
    <s v="DQ-03563"/>
    <x v="545"/>
    <x v="1"/>
    <s v="OD0009"/>
    <x v="17"/>
    <x v="2"/>
    <s v="OD0009|DQLab-10"/>
    <n v="1000"/>
    <s v="DQLab-10"/>
    <x v="3"/>
    <m/>
    <x v="0"/>
    <n v="28"/>
    <n v="1550"/>
    <n v="1550000"/>
    <s v=""/>
    <s v=""/>
    <n v="0.5"/>
  </r>
  <r>
    <s v="DQ-03564"/>
    <x v="545"/>
    <x v="1"/>
    <s v="OH0006"/>
    <x v="25"/>
    <x v="3"/>
    <s v="OH0006|DQLab-16"/>
    <n v="1000"/>
    <s v="DQLab-16"/>
    <x v="10"/>
    <m/>
    <x v="0"/>
    <n v="14"/>
    <n v="138433"/>
    <n v="138433000"/>
    <s v=""/>
    <s v=""/>
    <n v="1"/>
  </r>
  <r>
    <s v="DQ-03565"/>
    <x v="545"/>
    <x v="1"/>
    <s v="OT0001"/>
    <x v="30"/>
    <x v="5"/>
    <s v="OT0001|DQLab-02"/>
    <n v="1000"/>
    <s v="DQLab-02"/>
    <x v="1"/>
    <m/>
    <x v="0"/>
    <n v="28"/>
    <n v="54278"/>
    <n v="54278000"/>
    <s v=""/>
    <s v=""/>
    <n v="0.25"/>
  </r>
  <r>
    <s v="DQ-03566"/>
    <x v="546"/>
    <x v="1"/>
    <s v="OH0005"/>
    <x v="24"/>
    <x v="3"/>
    <s v="OH0005|"/>
    <n v="37"/>
    <m/>
    <x v="15"/>
    <s v="RS DQLab"/>
    <x v="1"/>
    <s v=""/>
    <s v=""/>
    <s v=""/>
    <n v="109447"/>
    <n v="4049539"/>
    <s v=""/>
  </r>
  <r>
    <s v="DQ-03567"/>
    <x v="546"/>
    <x v="1"/>
    <s v="OH0005"/>
    <x v="24"/>
    <x v="3"/>
    <s v="OH0005|"/>
    <n v="30"/>
    <m/>
    <x v="15"/>
    <s v="RS DQLab"/>
    <x v="1"/>
    <s v=""/>
    <s v=""/>
    <s v=""/>
    <n v="109447"/>
    <n v="3283410"/>
    <s v=""/>
  </r>
  <r>
    <s v="DQ-03568"/>
    <x v="546"/>
    <x v="1"/>
    <s v="OD0001"/>
    <x v="11"/>
    <x v="2"/>
    <s v="OD0001|"/>
    <n v="1"/>
    <m/>
    <x v="15"/>
    <s v="RS DQLab"/>
    <x v="1"/>
    <s v=""/>
    <s v=""/>
    <s v=""/>
    <n v="7620"/>
    <n v="7620"/>
    <s v=""/>
  </r>
  <r>
    <s v="DQ-03569"/>
    <x v="546"/>
    <x v="1"/>
    <s v="OD0001"/>
    <x v="11"/>
    <x v="2"/>
    <s v="OD0001|"/>
    <n v="119"/>
    <m/>
    <x v="15"/>
    <s v="RS DQLab"/>
    <x v="1"/>
    <s v=""/>
    <s v=""/>
    <s v=""/>
    <n v="7620"/>
    <n v="906780"/>
    <s v=""/>
  </r>
  <r>
    <s v="DQ-03570"/>
    <x v="546"/>
    <x v="1"/>
    <s v="OA0004"/>
    <x v="2"/>
    <x v="0"/>
    <s v="OA0004|"/>
    <n v="7"/>
    <m/>
    <x v="15"/>
    <s v="RS DQLab"/>
    <x v="1"/>
    <s v=""/>
    <s v=""/>
    <s v=""/>
    <n v="10180"/>
    <n v="71260"/>
    <s v=""/>
  </r>
  <r>
    <s v="DQ-03571"/>
    <x v="546"/>
    <x v="1"/>
    <s v="OB0007"/>
    <x v="9"/>
    <x v="1"/>
    <s v="OB0007|"/>
    <n v="13"/>
    <m/>
    <x v="15"/>
    <s v="RS DQLab"/>
    <x v="1"/>
    <s v=""/>
    <s v=""/>
    <s v=""/>
    <n v="16430"/>
    <n v="213590"/>
    <s v=""/>
  </r>
  <r>
    <s v="DQ-03572"/>
    <x v="547"/>
    <x v="1"/>
    <s v="OB0002"/>
    <x v="6"/>
    <x v="1"/>
    <s v="OB0002|"/>
    <n v="76"/>
    <m/>
    <x v="15"/>
    <s v="RS DQLab"/>
    <x v="1"/>
    <s v=""/>
    <s v=""/>
    <s v=""/>
    <n v="2915"/>
    <n v="221540"/>
    <s v=""/>
  </r>
  <r>
    <s v="DQ-03573"/>
    <x v="547"/>
    <x v="1"/>
    <s v="OB0002"/>
    <x v="6"/>
    <x v="1"/>
    <s v="OB0002|"/>
    <n v="44"/>
    <m/>
    <x v="15"/>
    <s v="RS DQLab"/>
    <x v="1"/>
    <s v=""/>
    <s v=""/>
    <s v=""/>
    <n v="2915"/>
    <n v="128260"/>
    <s v=""/>
  </r>
  <r>
    <s v="DQ-03574"/>
    <x v="547"/>
    <x v="1"/>
    <s v="OD0008"/>
    <x v="16"/>
    <x v="2"/>
    <s v="OD0008|"/>
    <n v="72"/>
    <m/>
    <x v="15"/>
    <s v="RS DQLab"/>
    <x v="1"/>
    <s v=""/>
    <s v=""/>
    <s v=""/>
    <n v="51753"/>
    <n v="3726216"/>
    <s v=""/>
  </r>
  <r>
    <s v="DQ-03575"/>
    <x v="547"/>
    <x v="1"/>
    <s v="OB0006"/>
    <x v="8"/>
    <x v="1"/>
    <s v="OB0006|"/>
    <n v="50"/>
    <m/>
    <x v="15"/>
    <s v="RS DQLab"/>
    <x v="1"/>
    <s v=""/>
    <s v=""/>
    <s v=""/>
    <n v="73805"/>
    <n v="3690250"/>
    <s v=""/>
  </r>
  <r>
    <s v="DQ-03576"/>
    <x v="548"/>
    <x v="1"/>
    <s v="OB0002"/>
    <x v="6"/>
    <x v="1"/>
    <s v="OB0002|"/>
    <n v="7"/>
    <m/>
    <x v="15"/>
    <s v="RS DQLab"/>
    <x v="1"/>
    <s v=""/>
    <s v=""/>
    <s v=""/>
    <n v="2915"/>
    <n v="20405"/>
    <s v=""/>
  </r>
  <r>
    <s v="DQ-03577"/>
    <x v="548"/>
    <x v="1"/>
    <s v="OD0008"/>
    <x v="16"/>
    <x v="2"/>
    <s v="OD0008|"/>
    <n v="33"/>
    <m/>
    <x v="15"/>
    <s v="RS DQLab"/>
    <x v="1"/>
    <s v=""/>
    <s v=""/>
    <s v=""/>
    <n v="51753"/>
    <n v="1707849"/>
    <s v=""/>
  </r>
  <r>
    <s v="DQ-03578"/>
    <x v="548"/>
    <x v="1"/>
    <s v="OH0005"/>
    <x v="24"/>
    <x v="3"/>
    <s v="OH0005|"/>
    <n v="11"/>
    <m/>
    <x v="15"/>
    <s v="RS DQLab"/>
    <x v="1"/>
    <s v=""/>
    <s v=""/>
    <s v=""/>
    <n v="109447"/>
    <n v="1203917"/>
    <s v=""/>
  </r>
  <r>
    <s v="DQ-03579"/>
    <x v="548"/>
    <x v="1"/>
    <s v="OD0009"/>
    <x v="17"/>
    <x v="2"/>
    <s v="OD0009|"/>
    <n v="22"/>
    <m/>
    <x v="15"/>
    <s v="RS DQLab"/>
    <x v="1"/>
    <s v=""/>
    <s v=""/>
    <s v=""/>
    <n v="1619"/>
    <n v="35618"/>
    <s v=""/>
  </r>
  <r>
    <s v="DQ-03580"/>
    <x v="548"/>
    <x v="1"/>
    <s v="OB0006"/>
    <x v="8"/>
    <x v="1"/>
    <s v="OB0006|"/>
    <n v="28"/>
    <m/>
    <x v="15"/>
    <s v="RS DQLab"/>
    <x v="1"/>
    <s v=""/>
    <s v=""/>
    <s v=""/>
    <n v="73805"/>
    <n v="2066540"/>
    <s v=""/>
  </r>
  <r>
    <s v="DQ-03581"/>
    <x v="548"/>
    <x v="1"/>
    <s v="OB0006"/>
    <x v="8"/>
    <x v="1"/>
    <s v="OB0006|"/>
    <n v="7"/>
    <m/>
    <x v="15"/>
    <s v="RS DQLab"/>
    <x v="1"/>
    <s v=""/>
    <s v=""/>
    <s v=""/>
    <n v="73805"/>
    <n v="516635"/>
    <s v=""/>
  </r>
  <r>
    <s v="DQ-03582"/>
    <x v="548"/>
    <x v="1"/>
    <s v="OA0001"/>
    <x v="0"/>
    <x v="0"/>
    <s v="OA0001|"/>
    <n v="2"/>
    <m/>
    <x v="15"/>
    <s v="RS DQLab"/>
    <x v="1"/>
    <s v=""/>
    <s v=""/>
    <s v=""/>
    <n v="18816"/>
    <n v="37632"/>
    <s v=""/>
  </r>
  <r>
    <s v="DQ-03583"/>
    <x v="549"/>
    <x v="1"/>
    <s v="OH0005"/>
    <x v="24"/>
    <x v="3"/>
    <s v="OH0005|"/>
    <n v="11"/>
    <m/>
    <x v="15"/>
    <s v="RS DQLab"/>
    <x v="1"/>
    <s v=""/>
    <s v=""/>
    <s v=""/>
    <n v="109447"/>
    <n v="1203917"/>
    <s v=""/>
  </r>
  <r>
    <s v="DQ-03584"/>
    <x v="549"/>
    <x v="1"/>
    <s v="OB0006"/>
    <x v="8"/>
    <x v="1"/>
    <s v="OB0006|"/>
    <n v="7"/>
    <m/>
    <x v="15"/>
    <s v="RS DQLab"/>
    <x v="1"/>
    <s v=""/>
    <s v=""/>
    <s v=""/>
    <n v="73805"/>
    <n v="516635"/>
    <s v=""/>
  </r>
  <r>
    <s v="DQ-03585"/>
    <x v="549"/>
    <x v="1"/>
    <s v="OH0006"/>
    <x v="25"/>
    <x v="3"/>
    <s v="OH0006|"/>
    <n v="110"/>
    <m/>
    <x v="15"/>
    <s v="RS DQLab"/>
    <x v="1"/>
    <s v=""/>
    <s v=""/>
    <s v=""/>
    <n v="146871"/>
    <n v="16155810"/>
    <s v=""/>
  </r>
  <r>
    <s v="DQ-03586"/>
    <x v="550"/>
    <x v="1"/>
    <s v="OD0008"/>
    <x v="16"/>
    <x v="2"/>
    <s v="OD0008|"/>
    <n v="61"/>
    <m/>
    <x v="15"/>
    <s v="RS DQLab"/>
    <x v="1"/>
    <s v=""/>
    <s v=""/>
    <s v=""/>
    <n v="51753"/>
    <n v="3156933"/>
    <s v=""/>
  </r>
  <r>
    <s v="DQ-03587"/>
    <x v="550"/>
    <x v="1"/>
    <s v="OH0005"/>
    <x v="24"/>
    <x v="3"/>
    <s v="OH0005|"/>
    <n v="30"/>
    <m/>
    <x v="15"/>
    <s v="RS DQLab"/>
    <x v="1"/>
    <s v=""/>
    <s v=""/>
    <s v=""/>
    <n v="109447"/>
    <n v="3283410"/>
    <s v=""/>
  </r>
  <r>
    <s v="DQ-03588"/>
    <x v="550"/>
    <x v="1"/>
    <s v="OD0009"/>
    <x v="17"/>
    <x v="2"/>
    <s v="OD0009|"/>
    <n v="17"/>
    <m/>
    <x v="15"/>
    <s v="RS DQLab"/>
    <x v="1"/>
    <s v=""/>
    <s v=""/>
    <s v=""/>
    <n v="1619"/>
    <n v="27523"/>
    <s v=""/>
  </r>
  <r>
    <s v="DQ-03589"/>
    <x v="550"/>
    <x v="1"/>
    <s v="OD0009"/>
    <x v="17"/>
    <x v="2"/>
    <s v="OD0009|"/>
    <n v="37"/>
    <m/>
    <x v="15"/>
    <s v="RS DQLab"/>
    <x v="1"/>
    <s v=""/>
    <s v=""/>
    <s v=""/>
    <n v="1619"/>
    <n v="59903"/>
    <s v=""/>
  </r>
  <r>
    <s v="DQ-03590"/>
    <x v="550"/>
    <x v="1"/>
    <s v="OD0007"/>
    <x v="15"/>
    <x v="2"/>
    <s v="OD0007|"/>
    <n v="44"/>
    <m/>
    <x v="15"/>
    <s v="RS DQLab"/>
    <x v="1"/>
    <s v=""/>
    <s v=""/>
    <s v=""/>
    <n v="16261"/>
    <n v="715484"/>
    <s v=""/>
  </r>
  <r>
    <s v="DQ-03591"/>
    <x v="550"/>
    <x v="1"/>
    <s v="OD0001"/>
    <x v="11"/>
    <x v="2"/>
    <s v="OD0001|"/>
    <n v="185"/>
    <m/>
    <x v="15"/>
    <s v="RS DQLab"/>
    <x v="1"/>
    <s v=""/>
    <s v=""/>
    <s v=""/>
    <n v="7620"/>
    <n v="1409700"/>
    <s v=""/>
  </r>
  <r>
    <s v="DQ-03592"/>
    <x v="550"/>
    <x v="1"/>
    <s v="OA0004"/>
    <x v="2"/>
    <x v="0"/>
    <s v="OA0004|"/>
    <n v="36"/>
    <m/>
    <x v="15"/>
    <s v="RS DQLab"/>
    <x v="1"/>
    <s v=""/>
    <s v=""/>
    <s v=""/>
    <n v="10180"/>
    <n v="366480"/>
    <s v=""/>
  </r>
  <r>
    <s v="DQ-03593"/>
    <x v="551"/>
    <x v="1"/>
    <s v="OD0008"/>
    <x v="16"/>
    <x v="2"/>
    <s v="OD0008|"/>
    <n v="4"/>
    <m/>
    <x v="15"/>
    <s v="RS DQLab"/>
    <x v="1"/>
    <s v=""/>
    <s v=""/>
    <s v=""/>
    <n v="51753"/>
    <n v="207012"/>
    <s v=""/>
  </r>
  <r>
    <s v="DQ-03594"/>
    <x v="551"/>
    <x v="1"/>
    <s v="OA0005"/>
    <x v="3"/>
    <x v="0"/>
    <s v="OA0005|"/>
    <n v="4"/>
    <m/>
    <x v="15"/>
    <s v="RS DQLab"/>
    <x v="1"/>
    <s v=""/>
    <s v=""/>
    <s v=""/>
    <n v="17170"/>
    <n v="68680"/>
    <s v=""/>
  </r>
  <r>
    <s v="DQ-03595"/>
    <x v="551"/>
    <x v="1"/>
    <s v="OH0005"/>
    <x v="24"/>
    <x v="3"/>
    <s v="OH0005|"/>
    <n v="10"/>
    <m/>
    <x v="15"/>
    <s v="RS DQLab"/>
    <x v="1"/>
    <s v=""/>
    <s v=""/>
    <s v=""/>
    <n v="109447"/>
    <n v="1094470"/>
    <s v=""/>
  </r>
  <r>
    <s v="DQ-03596"/>
    <x v="551"/>
    <x v="1"/>
    <s v="OD0001"/>
    <x v="11"/>
    <x v="2"/>
    <s v="OD0001|"/>
    <n v="12"/>
    <m/>
    <x v="15"/>
    <s v="RS DQLab"/>
    <x v="1"/>
    <s v=""/>
    <s v=""/>
    <s v=""/>
    <n v="7620"/>
    <n v="91440"/>
    <s v=""/>
  </r>
  <r>
    <s v="DQ-03597"/>
    <x v="551"/>
    <x v="1"/>
    <s v="OK0002"/>
    <x v="28"/>
    <x v="4"/>
    <s v="OK0002|"/>
    <n v="16"/>
    <m/>
    <x v="15"/>
    <s v="RS DQLab"/>
    <x v="1"/>
    <s v=""/>
    <s v=""/>
    <s v=""/>
    <n v="43442"/>
    <n v="695072"/>
    <s v=""/>
  </r>
  <r>
    <s v="DQ-03598"/>
    <x v="551"/>
    <x v="1"/>
    <s v="OH0001"/>
    <x v="20"/>
    <x v="3"/>
    <s v="OH0001|"/>
    <n v="3"/>
    <m/>
    <x v="15"/>
    <s v="RS DQLab"/>
    <x v="1"/>
    <s v=""/>
    <s v=""/>
    <s v=""/>
    <n v="100900"/>
    <n v="302700"/>
    <s v=""/>
  </r>
  <r>
    <s v="DQ-03599"/>
    <x v="551"/>
    <x v="1"/>
    <s v="OA0003"/>
    <x v="1"/>
    <x v="0"/>
    <s v="OA0003|"/>
    <n v="21"/>
    <m/>
    <x v="15"/>
    <s v="RS DQLab"/>
    <x v="1"/>
    <s v=""/>
    <s v=""/>
    <s v=""/>
    <n v="33330"/>
    <n v="699930"/>
    <s v=""/>
  </r>
  <r>
    <s v="DQ-03600"/>
    <x v="552"/>
    <x v="1"/>
    <s v="OH0007"/>
    <x v="26"/>
    <x v="3"/>
    <s v="OH0007|"/>
    <n v="32"/>
    <m/>
    <x v="15"/>
    <s v="RS DQLab"/>
    <x v="1"/>
    <s v=""/>
    <s v=""/>
    <s v=""/>
    <n v="30540"/>
    <n v="977280"/>
    <s v=""/>
  </r>
  <r>
    <s v="DQ-03601"/>
    <x v="552"/>
    <x v="1"/>
    <s v="OB0002"/>
    <x v="6"/>
    <x v="1"/>
    <s v="OB0002|"/>
    <n v="10"/>
    <m/>
    <x v="15"/>
    <s v="RS DQLab"/>
    <x v="1"/>
    <s v=""/>
    <s v=""/>
    <s v=""/>
    <n v="2915"/>
    <n v="29150"/>
    <s v=""/>
  </r>
  <r>
    <s v="DQ-03602"/>
    <x v="552"/>
    <x v="1"/>
    <s v="OD0008"/>
    <x v="16"/>
    <x v="2"/>
    <s v="OD0008|"/>
    <n v="3"/>
    <m/>
    <x v="15"/>
    <s v="RS DQLab"/>
    <x v="1"/>
    <s v=""/>
    <s v=""/>
    <s v=""/>
    <n v="51753"/>
    <n v="155259"/>
    <s v=""/>
  </r>
  <r>
    <s v="DQ-03603"/>
    <x v="552"/>
    <x v="1"/>
    <s v="OD0008"/>
    <x v="16"/>
    <x v="2"/>
    <s v="OD0008|"/>
    <n v="31"/>
    <m/>
    <x v="15"/>
    <s v="RS DQLab"/>
    <x v="1"/>
    <s v=""/>
    <s v=""/>
    <s v=""/>
    <n v="51753"/>
    <n v="1604343"/>
    <s v=""/>
  </r>
  <r>
    <s v="DQ-03604"/>
    <x v="552"/>
    <x v="1"/>
    <s v="OA0005"/>
    <x v="3"/>
    <x v="0"/>
    <s v="OA0005|"/>
    <n v="55"/>
    <m/>
    <x v="15"/>
    <s v="RS DQLab"/>
    <x v="1"/>
    <s v=""/>
    <s v=""/>
    <s v=""/>
    <n v="17170"/>
    <n v="944350"/>
    <s v=""/>
  </r>
  <r>
    <s v="DQ-03605"/>
    <x v="552"/>
    <x v="1"/>
    <s v="OT0001"/>
    <x v="30"/>
    <x v="5"/>
    <s v="OT0001|"/>
    <n v="45"/>
    <m/>
    <x v="15"/>
    <s v="RS DQLab"/>
    <x v="1"/>
    <s v=""/>
    <s v=""/>
    <s v=""/>
    <n v="55935"/>
    <n v="2517075"/>
    <s v=""/>
  </r>
  <r>
    <s v="DQ-03606"/>
    <x v="552"/>
    <x v="1"/>
    <s v="OT0001"/>
    <x v="30"/>
    <x v="5"/>
    <s v="OT0001|"/>
    <n v="1"/>
    <m/>
    <x v="15"/>
    <s v="RS DQLab"/>
    <x v="1"/>
    <s v=""/>
    <s v=""/>
    <s v=""/>
    <n v="55935"/>
    <n v="55935"/>
    <s v=""/>
  </r>
  <r>
    <s v="DQ-03607"/>
    <x v="552"/>
    <x v="1"/>
    <s v="OB0001"/>
    <x v="5"/>
    <x v="1"/>
    <s v="OB0001|"/>
    <n v="3"/>
    <m/>
    <x v="15"/>
    <s v="RS DQLab"/>
    <x v="1"/>
    <s v=""/>
    <s v=""/>
    <s v=""/>
    <n v="2338"/>
    <n v="7014"/>
    <s v=""/>
  </r>
  <r>
    <s v="DQ-03608"/>
    <x v="553"/>
    <x v="1"/>
    <s v="OK0001"/>
    <x v="27"/>
    <x v="4"/>
    <s v="OK0001|"/>
    <n v="24"/>
    <m/>
    <x v="15"/>
    <s v="RS DQLab"/>
    <x v="1"/>
    <s v=""/>
    <s v=""/>
    <s v=""/>
    <n v="6253"/>
    <n v="150072"/>
    <s v=""/>
  </r>
  <r>
    <s v="DQ-03609"/>
    <x v="553"/>
    <x v="1"/>
    <s v="OB0002"/>
    <x v="6"/>
    <x v="1"/>
    <s v="OB0002|"/>
    <n v="16"/>
    <m/>
    <x v="15"/>
    <s v="RS DQLab"/>
    <x v="1"/>
    <s v=""/>
    <s v=""/>
    <s v=""/>
    <n v="2915"/>
    <n v="46640"/>
    <s v=""/>
  </r>
  <r>
    <s v="DQ-03610"/>
    <x v="553"/>
    <x v="1"/>
    <s v="OA0005"/>
    <x v="3"/>
    <x v="0"/>
    <s v="OA0005|"/>
    <n v="81"/>
    <m/>
    <x v="15"/>
    <s v="RS DQLab"/>
    <x v="1"/>
    <s v=""/>
    <s v=""/>
    <s v=""/>
    <n v="17170"/>
    <n v="1390770"/>
    <s v=""/>
  </r>
  <r>
    <s v="DQ-03611"/>
    <x v="553"/>
    <x v="1"/>
    <s v="OH0003"/>
    <x v="22"/>
    <x v="3"/>
    <s v="OH0003|"/>
    <n v="7"/>
    <m/>
    <x v="15"/>
    <s v="RS DQLab"/>
    <x v="1"/>
    <s v=""/>
    <s v=""/>
    <s v=""/>
    <n v="5095"/>
    <n v="35665"/>
    <s v=""/>
  </r>
  <r>
    <s v="DQ-03612"/>
    <x v="554"/>
    <x v="1"/>
    <s v="OA0005"/>
    <x v="3"/>
    <x v="0"/>
    <s v="OA0005|"/>
    <n v="49"/>
    <m/>
    <x v="15"/>
    <s v="RS DQLab"/>
    <x v="1"/>
    <s v=""/>
    <s v=""/>
    <s v=""/>
    <n v="17170"/>
    <n v="841330"/>
    <s v=""/>
  </r>
  <r>
    <s v="DQ-03613"/>
    <x v="554"/>
    <x v="1"/>
    <s v="OB0007"/>
    <x v="9"/>
    <x v="1"/>
    <s v="OB0007|"/>
    <n v="21"/>
    <m/>
    <x v="15"/>
    <s v="RS DQLab"/>
    <x v="1"/>
    <s v=""/>
    <s v=""/>
    <s v=""/>
    <n v="16430"/>
    <n v="345030"/>
    <s v=""/>
  </r>
  <r>
    <s v="DQ-03614"/>
    <x v="554"/>
    <x v="1"/>
    <s v="OB0007"/>
    <x v="9"/>
    <x v="1"/>
    <s v="OB0007|"/>
    <n v="55"/>
    <m/>
    <x v="15"/>
    <s v="RS DQLab"/>
    <x v="1"/>
    <s v=""/>
    <s v=""/>
    <s v=""/>
    <n v="16430"/>
    <n v="903650"/>
    <s v=""/>
  </r>
  <r>
    <s v="DQ-03615"/>
    <x v="555"/>
    <x v="1"/>
    <s v="OD0002"/>
    <x v="12"/>
    <x v="2"/>
    <s v="OD0002|"/>
    <n v="7"/>
    <m/>
    <x v="15"/>
    <s v="RS DQLab"/>
    <x v="1"/>
    <s v=""/>
    <s v=""/>
    <s v=""/>
    <n v="94063"/>
    <n v="658441"/>
    <s v=""/>
  </r>
  <r>
    <s v="DQ-03616"/>
    <x v="555"/>
    <x v="1"/>
    <s v="OA0005"/>
    <x v="3"/>
    <x v="0"/>
    <s v="OA0005|"/>
    <n v="12"/>
    <m/>
    <x v="15"/>
    <s v="RS DQLab"/>
    <x v="1"/>
    <s v=""/>
    <s v=""/>
    <s v=""/>
    <n v="17170"/>
    <n v="206040"/>
    <s v=""/>
  </r>
  <r>
    <s v="DQ-03617"/>
    <x v="555"/>
    <x v="1"/>
    <s v="OH0005"/>
    <x v="24"/>
    <x v="3"/>
    <s v="OH0005|"/>
    <n v="7"/>
    <m/>
    <x v="15"/>
    <s v="RS DQLab"/>
    <x v="1"/>
    <s v=""/>
    <s v=""/>
    <s v=""/>
    <n v="109447"/>
    <n v="766129"/>
    <s v=""/>
  </r>
  <r>
    <s v="DQ-03618"/>
    <x v="555"/>
    <x v="1"/>
    <s v="OH0003"/>
    <x v="22"/>
    <x v="3"/>
    <s v="OH0003|"/>
    <n v="47"/>
    <m/>
    <x v="15"/>
    <s v="RS DQLab"/>
    <x v="1"/>
    <s v=""/>
    <s v=""/>
    <s v=""/>
    <n v="5095"/>
    <n v="239465"/>
    <s v=""/>
  </r>
  <r>
    <s v="DQ-03619"/>
    <x v="555"/>
    <x v="1"/>
    <s v="OK0002"/>
    <x v="28"/>
    <x v="4"/>
    <s v="OK0002|"/>
    <n v="16"/>
    <m/>
    <x v="15"/>
    <s v="RS DQLab"/>
    <x v="1"/>
    <s v=""/>
    <s v=""/>
    <s v=""/>
    <n v="43442"/>
    <n v="695072"/>
    <s v=""/>
  </r>
  <r>
    <s v="DQ-03620"/>
    <x v="555"/>
    <x v="1"/>
    <s v="OA0001"/>
    <x v="0"/>
    <x v="0"/>
    <s v="OA0001|"/>
    <n v="3"/>
    <m/>
    <x v="15"/>
    <s v="RS DQLab"/>
    <x v="1"/>
    <s v=""/>
    <s v=""/>
    <s v=""/>
    <n v="18816"/>
    <n v="56448"/>
    <s v=""/>
  </r>
  <r>
    <s v="DQ-03621"/>
    <x v="555"/>
    <x v="1"/>
    <s v="OA0001"/>
    <x v="0"/>
    <x v="0"/>
    <s v="OA0001|"/>
    <n v="5"/>
    <m/>
    <x v="15"/>
    <s v="RS DQLab"/>
    <x v="1"/>
    <s v=""/>
    <s v=""/>
    <s v=""/>
    <n v="18816"/>
    <n v="94080"/>
    <s v=""/>
  </r>
  <r>
    <s v="DQ-03622"/>
    <x v="556"/>
    <x v="1"/>
    <s v="OD0008"/>
    <x v="16"/>
    <x v="2"/>
    <s v="OD0008|"/>
    <n v="11"/>
    <m/>
    <x v="15"/>
    <s v="RS DQLab"/>
    <x v="1"/>
    <s v=""/>
    <s v=""/>
    <s v=""/>
    <n v="51753"/>
    <n v="569283"/>
    <s v=""/>
  </r>
  <r>
    <s v="DQ-03623"/>
    <x v="556"/>
    <x v="1"/>
    <s v="OD0008"/>
    <x v="16"/>
    <x v="2"/>
    <s v="OD0008|"/>
    <n v="30"/>
    <m/>
    <x v="15"/>
    <s v="RS DQLab"/>
    <x v="1"/>
    <s v=""/>
    <s v=""/>
    <s v=""/>
    <n v="51753"/>
    <n v="1552590"/>
    <s v=""/>
  </r>
  <r>
    <s v="DQ-03624"/>
    <x v="556"/>
    <x v="1"/>
    <s v="OA0005"/>
    <x v="3"/>
    <x v="0"/>
    <s v="OA0005|"/>
    <n v="30"/>
    <m/>
    <x v="15"/>
    <s v="RS DQLab"/>
    <x v="1"/>
    <s v=""/>
    <s v=""/>
    <s v=""/>
    <n v="17170"/>
    <n v="515100"/>
    <s v=""/>
  </r>
  <r>
    <s v="DQ-03625"/>
    <x v="556"/>
    <x v="1"/>
    <s v="OH0003"/>
    <x v="22"/>
    <x v="3"/>
    <s v="OH0003|"/>
    <n v="11"/>
    <m/>
    <x v="15"/>
    <s v="RS DQLab"/>
    <x v="1"/>
    <s v=""/>
    <s v=""/>
    <s v=""/>
    <n v="5095"/>
    <n v="56045"/>
    <s v=""/>
  </r>
  <r>
    <s v="DQ-03626"/>
    <x v="557"/>
    <x v="1"/>
    <s v="OB0002"/>
    <x v="6"/>
    <x v="1"/>
    <s v="OB0002|"/>
    <n v="75"/>
    <m/>
    <x v="15"/>
    <s v="RS DQLab"/>
    <x v="1"/>
    <s v=""/>
    <s v=""/>
    <s v=""/>
    <n v="2915"/>
    <n v="218625"/>
    <s v=""/>
  </r>
  <r>
    <s v="DQ-03627"/>
    <x v="557"/>
    <x v="1"/>
    <s v="OA0006"/>
    <x v="4"/>
    <x v="0"/>
    <s v="OA0006|"/>
    <n v="3"/>
    <m/>
    <x v="15"/>
    <s v="RS DQLab"/>
    <x v="1"/>
    <s v=""/>
    <s v=""/>
    <s v=""/>
    <n v="25449"/>
    <n v="76347"/>
    <s v=""/>
  </r>
  <r>
    <s v="DQ-03628"/>
    <x v="557"/>
    <x v="1"/>
    <s v="OB0006"/>
    <x v="8"/>
    <x v="1"/>
    <s v="OB0006|"/>
    <n v="8"/>
    <m/>
    <x v="15"/>
    <s v="RS DQLab"/>
    <x v="1"/>
    <s v=""/>
    <s v=""/>
    <s v=""/>
    <n v="73805"/>
    <n v="590440"/>
    <s v=""/>
  </r>
  <r>
    <s v="DQ-03629"/>
    <x v="557"/>
    <x v="1"/>
    <s v="OD0006"/>
    <x v="14"/>
    <x v="2"/>
    <s v="OD0006|"/>
    <n v="56"/>
    <m/>
    <x v="15"/>
    <s v="RS DQLab"/>
    <x v="1"/>
    <s v=""/>
    <s v=""/>
    <s v=""/>
    <n v="25275"/>
    <n v="1415400"/>
    <s v=""/>
  </r>
  <r>
    <s v="DQ-03630"/>
    <x v="557"/>
    <x v="1"/>
    <s v="OB0001"/>
    <x v="5"/>
    <x v="1"/>
    <s v="OB0001|"/>
    <n v="22"/>
    <m/>
    <x v="15"/>
    <s v="RS DQLab"/>
    <x v="1"/>
    <s v=""/>
    <s v=""/>
    <s v=""/>
    <n v="2338"/>
    <n v="51436"/>
    <s v=""/>
  </r>
  <r>
    <s v="DQ-03631"/>
    <x v="557"/>
    <x v="1"/>
    <s v="OA0001"/>
    <x v="0"/>
    <x v="0"/>
    <s v="OA0001|"/>
    <n v="73"/>
    <m/>
    <x v="15"/>
    <s v="RS DQLab"/>
    <x v="1"/>
    <s v=""/>
    <s v=""/>
    <s v=""/>
    <n v="18816"/>
    <n v="1373568"/>
    <s v=""/>
  </r>
  <r>
    <s v="DQ-03632"/>
    <x v="558"/>
    <x v="1"/>
    <s v="OB0002"/>
    <x v="6"/>
    <x v="1"/>
    <s v="OB0002|"/>
    <n v="68"/>
    <m/>
    <x v="15"/>
    <s v="RS DQLab"/>
    <x v="1"/>
    <s v=""/>
    <s v=""/>
    <s v=""/>
    <n v="2915"/>
    <n v="198220"/>
    <s v=""/>
  </r>
  <r>
    <s v="DQ-03633"/>
    <x v="558"/>
    <x v="1"/>
    <s v="OB0002"/>
    <x v="6"/>
    <x v="1"/>
    <s v="OB0002|"/>
    <n v="10"/>
    <m/>
    <x v="15"/>
    <s v="RS DQLab"/>
    <x v="1"/>
    <s v=""/>
    <s v=""/>
    <s v=""/>
    <n v="2915"/>
    <n v="29150"/>
    <s v=""/>
  </r>
  <r>
    <s v="DQ-03634"/>
    <x v="558"/>
    <x v="1"/>
    <s v="OD0008"/>
    <x v="16"/>
    <x v="2"/>
    <s v="OD0008|"/>
    <n v="50"/>
    <m/>
    <x v="15"/>
    <s v="RS DQLab"/>
    <x v="1"/>
    <s v=""/>
    <s v=""/>
    <s v=""/>
    <n v="51753"/>
    <n v="2587650"/>
    <s v=""/>
  </r>
  <r>
    <s v="DQ-03635"/>
    <x v="558"/>
    <x v="1"/>
    <s v="OH0005"/>
    <x v="24"/>
    <x v="3"/>
    <s v="OH0005|"/>
    <n v="44"/>
    <m/>
    <x v="15"/>
    <s v="RS DQLab"/>
    <x v="1"/>
    <s v=""/>
    <s v=""/>
    <s v=""/>
    <n v="109447"/>
    <n v="4815668"/>
    <s v=""/>
  </r>
  <r>
    <s v="DQ-03636"/>
    <x v="558"/>
    <x v="1"/>
    <s v="OH0003"/>
    <x v="22"/>
    <x v="3"/>
    <s v="OH0003|"/>
    <n v="34"/>
    <m/>
    <x v="15"/>
    <s v="RS DQLab"/>
    <x v="1"/>
    <s v=""/>
    <s v=""/>
    <s v=""/>
    <n v="5095"/>
    <n v="173230"/>
    <s v=""/>
  </r>
  <r>
    <s v="DQ-03637"/>
    <x v="558"/>
    <x v="1"/>
    <s v="OD0011"/>
    <x v="19"/>
    <x v="2"/>
    <s v="OD0011|"/>
    <n v="59"/>
    <m/>
    <x v="15"/>
    <s v="RS DQLab"/>
    <x v="1"/>
    <s v=""/>
    <s v=""/>
    <s v=""/>
    <n v="2586"/>
    <n v="152574"/>
    <s v=""/>
  </r>
  <r>
    <s v="DQ-03638"/>
    <x v="558"/>
    <x v="1"/>
    <s v="OH0006"/>
    <x v="25"/>
    <x v="3"/>
    <s v="OH0006|"/>
    <n v="2"/>
    <m/>
    <x v="15"/>
    <s v="RS DQLab"/>
    <x v="1"/>
    <s v=""/>
    <s v=""/>
    <s v=""/>
    <n v="146871"/>
    <n v="293742"/>
    <s v=""/>
  </r>
  <r>
    <s v="DQ-03639"/>
    <x v="558"/>
    <x v="1"/>
    <s v="OH0002"/>
    <x v="21"/>
    <x v="3"/>
    <s v="OH0002|"/>
    <n v="3"/>
    <m/>
    <x v="15"/>
    <s v="RS DQLab"/>
    <x v="1"/>
    <s v=""/>
    <s v=""/>
    <s v=""/>
    <n v="103632"/>
    <n v="310896"/>
    <s v=""/>
  </r>
  <r>
    <s v="DQ-03640"/>
    <x v="559"/>
    <x v="1"/>
    <s v="OA0005"/>
    <x v="3"/>
    <x v="0"/>
    <s v="OA0005|"/>
    <n v="35"/>
    <m/>
    <x v="15"/>
    <s v="RS DQLab"/>
    <x v="1"/>
    <s v=""/>
    <s v=""/>
    <s v=""/>
    <n v="17170"/>
    <n v="600950"/>
    <s v=""/>
  </r>
  <r>
    <s v="DQ-03641"/>
    <x v="559"/>
    <x v="1"/>
    <s v="OA0005"/>
    <x v="3"/>
    <x v="0"/>
    <s v="OA0005|"/>
    <n v="12"/>
    <m/>
    <x v="15"/>
    <s v="RS DQLab"/>
    <x v="1"/>
    <s v=""/>
    <s v=""/>
    <s v=""/>
    <n v="17170"/>
    <n v="206040"/>
    <s v=""/>
  </r>
  <r>
    <s v="DQ-03642"/>
    <x v="559"/>
    <x v="1"/>
    <s v="OA0006"/>
    <x v="4"/>
    <x v="0"/>
    <s v="OA0006|"/>
    <n v="32"/>
    <m/>
    <x v="15"/>
    <s v="RS DQLab"/>
    <x v="1"/>
    <s v=""/>
    <s v=""/>
    <s v=""/>
    <n v="25449"/>
    <n v="814368"/>
    <s v=""/>
  </r>
  <r>
    <s v="DQ-03643"/>
    <x v="559"/>
    <x v="1"/>
    <s v="OB0007"/>
    <x v="9"/>
    <x v="1"/>
    <s v="OB0007|"/>
    <n v="3"/>
    <m/>
    <x v="15"/>
    <s v="RS DQLab"/>
    <x v="1"/>
    <s v=""/>
    <s v=""/>
    <s v=""/>
    <n v="16430"/>
    <n v="49290"/>
    <s v=""/>
  </r>
  <r>
    <s v="DQ-03644"/>
    <x v="559"/>
    <x v="1"/>
    <s v="OB0004"/>
    <x v="7"/>
    <x v="1"/>
    <s v="OB0004|"/>
    <n v="14"/>
    <m/>
    <x v="15"/>
    <s v="RS DQLab"/>
    <x v="1"/>
    <s v=""/>
    <s v=""/>
    <s v=""/>
    <n v="24179"/>
    <n v="338506"/>
    <s v=""/>
  </r>
  <r>
    <s v="DQ-03645"/>
    <x v="559"/>
    <x v="1"/>
    <s v="OD0005"/>
    <x v="13"/>
    <x v="2"/>
    <s v="OD0005|"/>
    <n v="48"/>
    <m/>
    <x v="15"/>
    <s v="RS DQLab"/>
    <x v="1"/>
    <s v=""/>
    <s v=""/>
    <s v=""/>
    <n v="25450"/>
    <n v="1221600"/>
    <s v=""/>
  </r>
  <r>
    <s v="DQ-03646"/>
    <x v="560"/>
    <x v="1"/>
    <s v="OD0008"/>
    <x v="16"/>
    <x v="2"/>
    <s v="OD0008|"/>
    <n v="48"/>
    <m/>
    <x v="15"/>
    <s v="RS DQLab"/>
    <x v="1"/>
    <s v=""/>
    <s v=""/>
    <s v=""/>
    <n v="51753"/>
    <n v="2484144"/>
    <s v=""/>
  </r>
  <r>
    <s v="DQ-03647"/>
    <x v="560"/>
    <x v="1"/>
    <s v="OA0005"/>
    <x v="3"/>
    <x v="0"/>
    <s v="OA0005|"/>
    <n v="27"/>
    <m/>
    <x v="15"/>
    <s v="RS DQLab"/>
    <x v="1"/>
    <s v=""/>
    <s v=""/>
    <s v=""/>
    <n v="17170"/>
    <n v="463590"/>
    <s v=""/>
  </r>
  <r>
    <s v="DQ-03648"/>
    <x v="560"/>
    <x v="1"/>
    <s v="OA0006"/>
    <x v="4"/>
    <x v="0"/>
    <s v="OA0006|"/>
    <n v="8"/>
    <m/>
    <x v="15"/>
    <s v="RS DQLab"/>
    <x v="1"/>
    <s v=""/>
    <s v=""/>
    <s v=""/>
    <n v="25449"/>
    <n v="203592"/>
    <s v=""/>
  </r>
  <r>
    <s v="DQ-03649"/>
    <x v="560"/>
    <x v="1"/>
    <s v="OD0007"/>
    <x v="15"/>
    <x v="2"/>
    <s v="OD0007|"/>
    <n v="4"/>
    <m/>
    <x v="15"/>
    <s v="RS DQLab"/>
    <x v="1"/>
    <s v=""/>
    <s v=""/>
    <s v=""/>
    <n v="16261"/>
    <n v="65044"/>
    <s v=""/>
  </r>
  <r>
    <s v="DQ-03650"/>
    <x v="560"/>
    <x v="1"/>
    <s v="OA0003"/>
    <x v="1"/>
    <x v="0"/>
    <s v="OA0003|"/>
    <n v="11"/>
    <m/>
    <x v="15"/>
    <s v="RS DQLab"/>
    <x v="1"/>
    <s v=""/>
    <s v=""/>
    <s v=""/>
    <n v="33330"/>
    <n v="366630"/>
    <s v=""/>
  </r>
  <r>
    <s v="DQ-03651"/>
    <x v="560"/>
    <x v="1"/>
    <s v="OB0004"/>
    <x v="7"/>
    <x v="1"/>
    <s v="OB0004|"/>
    <n v="54"/>
    <m/>
    <x v="15"/>
    <s v="RS DQLab"/>
    <x v="1"/>
    <s v=""/>
    <s v=""/>
    <s v=""/>
    <n v="24179"/>
    <n v="1305666"/>
    <s v=""/>
  </r>
  <r>
    <s v="DQ-03652"/>
    <x v="560"/>
    <x v="1"/>
    <s v="OD0006"/>
    <x v="14"/>
    <x v="2"/>
    <s v="OD0006|"/>
    <n v="1"/>
    <m/>
    <x v="15"/>
    <s v="RS DQLab"/>
    <x v="1"/>
    <s v=""/>
    <s v=""/>
    <s v=""/>
    <n v="25275"/>
    <n v="25275"/>
    <s v=""/>
  </r>
  <r>
    <s v="DQ-03653"/>
    <x v="560"/>
    <x v="1"/>
    <s v="OB0001"/>
    <x v="5"/>
    <x v="1"/>
    <s v="OB0001|"/>
    <n v="16"/>
    <m/>
    <x v="15"/>
    <s v="RS DQLab"/>
    <x v="1"/>
    <s v=""/>
    <s v=""/>
    <s v=""/>
    <n v="2338"/>
    <n v="37408"/>
    <s v=""/>
  </r>
  <r>
    <s v="DQ-03654"/>
    <x v="561"/>
    <x v="1"/>
    <s v="OD0008"/>
    <x v="16"/>
    <x v="2"/>
    <s v="OD0008|"/>
    <n v="38"/>
    <m/>
    <x v="15"/>
    <s v="RS DQLab"/>
    <x v="1"/>
    <s v=""/>
    <s v=""/>
    <s v=""/>
    <n v="51753"/>
    <n v="1966614"/>
    <s v=""/>
  </r>
  <r>
    <s v="DQ-03655"/>
    <x v="561"/>
    <x v="1"/>
    <s v="OA0006"/>
    <x v="4"/>
    <x v="0"/>
    <s v="OA0006|"/>
    <n v="170"/>
    <m/>
    <x v="15"/>
    <s v="RS DQLab"/>
    <x v="1"/>
    <s v=""/>
    <s v=""/>
    <s v=""/>
    <n v="25449"/>
    <n v="4326330"/>
    <s v=""/>
  </r>
  <r>
    <s v="DQ-03656"/>
    <x v="561"/>
    <x v="1"/>
    <s v="OD0006"/>
    <x v="14"/>
    <x v="2"/>
    <s v="OD0006|"/>
    <n v="1"/>
    <m/>
    <x v="15"/>
    <s v="RS DQLab"/>
    <x v="1"/>
    <s v=""/>
    <s v=""/>
    <s v=""/>
    <n v="25275"/>
    <n v="25275"/>
    <s v=""/>
  </r>
  <r>
    <s v="DQ-03657"/>
    <x v="562"/>
    <x v="1"/>
    <s v="OA0002"/>
    <x v="35"/>
    <x v="0"/>
    <s v="OA0002|"/>
    <n v="8"/>
    <m/>
    <x v="15"/>
    <s v="RS DQLab"/>
    <x v="1"/>
    <s v=""/>
    <s v=""/>
    <s v=""/>
    <n v="4507"/>
    <n v="36056"/>
    <s v=""/>
  </r>
  <r>
    <s v="DQ-03658"/>
    <x v="562"/>
    <x v="1"/>
    <s v="OH0003"/>
    <x v="22"/>
    <x v="3"/>
    <s v="OH0003|"/>
    <n v="38"/>
    <m/>
    <x v="15"/>
    <s v="RS DQLab"/>
    <x v="1"/>
    <s v=""/>
    <s v=""/>
    <s v=""/>
    <n v="5095"/>
    <n v="193610"/>
    <s v=""/>
  </r>
  <r>
    <s v="DQ-03659"/>
    <x v="563"/>
    <x v="1"/>
    <s v="OB0002"/>
    <x v="6"/>
    <x v="1"/>
    <s v="OB0002|"/>
    <n v="20"/>
    <m/>
    <x v="15"/>
    <s v="RS DQLab"/>
    <x v="1"/>
    <s v=""/>
    <s v=""/>
    <s v=""/>
    <n v="2915"/>
    <n v="58300"/>
    <s v=""/>
  </r>
  <r>
    <s v="DQ-03660"/>
    <x v="563"/>
    <x v="1"/>
    <s v="OA0005"/>
    <x v="3"/>
    <x v="0"/>
    <s v="OA0005|"/>
    <n v="32"/>
    <m/>
    <x v="15"/>
    <s v="RS DQLab"/>
    <x v="1"/>
    <s v=""/>
    <s v=""/>
    <s v=""/>
    <n v="17170"/>
    <n v="549440"/>
    <s v=""/>
  </r>
  <r>
    <s v="DQ-03661"/>
    <x v="563"/>
    <x v="1"/>
    <s v="OD0001"/>
    <x v="11"/>
    <x v="2"/>
    <s v="OD0001|"/>
    <n v="6"/>
    <m/>
    <x v="15"/>
    <s v="RS DQLab"/>
    <x v="1"/>
    <s v=""/>
    <s v=""/>
    <s v=""/>
    <n v="7620"/>
    <n v="45720"/>
    <s v=""/>
  </r>
  <r>
    <s v="DQ-03662"/>
    <x v="564"/>
    <x v="1"/>
    <s v="OB0002"/>
    <x v="6"/>
    <x v="1"/>
    <s v="OB0002|"/>
    <n v="36"/>
    <m/>
    <x v="15"/>
    <s v="RS DQLab"/>
    <x v="1"/>
    <s v=""/>
    <s v=""/>
    <s v=""/>
    <n v="2915"/>
    <n v="104940"/>
    <s v=""/>
  </r>
  <r>
    <s v="DQ-03663"/>
    <x v="564"/>
    <x v="1"/>
    <s v="OB0002"/>
    <x v="6"/>
    <x v="1"/>
    <s v="OB0002|"/>
    <n v="31"/>
    <m/>
    <x v="15"/>
    <s v="RS DQLab"/>
    <x v="1"/>
    <s v=""/>
    <s v=""/>
    <s v=""/>
    <n v="2915"/>
    <n v="90365"/>
    <s v=""/>
  </r>
  <r>
    <s v="DQ-03664"/>
    <x v="564"/>
    <x v="1"/>
    <s v="OD0008"/>
    <x v="16"/>
    <x v="2"/>
    <s v="OD0008|"/>
    <n v="7"/>
    <m/>
    <x v="15"/>
    <s v="RS DQLab"/>
    <x v="1"/>
    <s v=""/>
    <s v=""/>
    <s v=""/>
    <n v="51753"/>
    <n v="362271"/>
    <s v=""/>
  </r>
  <r>
    <s v="DQ-03665"/>
    <x v="564"/>
    <x v="1"/>
    <s v="OA0005"/>
    <x v="3"/>
    <x v="0"/>
    <s v="OA0005|"/>
    <n v="41"/>
    <m/>
    <x v="15"/>
    <s v="RS DQLab"/>
    <x v="1"/>
    <s v=""/>
    <s v=""/>
    <s v=""/>
    <n v="17170"/>
    <n v="703970"/>
    <s v=""/>
  </r>
  <r>
    <s v="DQ-03666"/>
    <x v="564"/>
    <x v="1"/>
    <s v="OD0009"/>
    <x v="17"/>
    <x v="2"/>
    <s v="OD0009|"/>
    <n v="30"/>
    <m/>
    <x v="15"/>
    <s v="RS DQLab"/>
    <x v="1"/>
    <s v=""/>
    <s v=""/>
    <s v=""/>
    <n v="1619"/>
    <n v="48570"/>
    <s v=""/>
  </r>
  <r>
    <s v="DQ-03667"/>
    <x v="564"/>
    <x v="1"/>
    <s v="OD0009"/>
    <x v="17"/>
    <x v="2"/>
    <s v="OD0009|"/>
    <n v="26"/>
    <m/>
    <x v="15"/>
    <s v="RS DQLab"/>
    <x v="1"/>
    <s v=""/>
    <s v=""/>
    <s v=""/>
    <n v="1619"/>
    <n v="42094"/>
    <s v=""/>
  </r>
  <r>
    <s v="DQ-03668"/>
    <x v="564"/>
    <x v="1"/>
    <s v="OT0001"/>
    <x v="30"/>
    <x v="5"/>
    <s v="OT0001|"/>
    <n v="45"/>
    <m/>
    <x v="15"/>
    <s v="RS DQLab"/>
    <x v="1"/>
    <s v=""/>
    <s v=""/>
    <s v=""/>
    <n v="55935"/>
    <n v="2517075"/>
    <s v=""/>
  </r>
  <r>
    <s v="DQ-03669"/>
    <x v="564"/>
    <x v="1"/>
    <s v="OH0003"/>
    <x v="22"/>
    <x v="3"/>
    <s v="OH0003|"/>
    <n v="4"/>
    <m/>
    <x v="15"/>
    <s v="RS DQLab"/>
    <x v="1"/>
    <s v=""/>
    <s v=""/>
    <s v=""/>
    <n v="5095"/>
    <n v="20380"/>
    <s v=""/>
  </r>
  <r>
    <s v="DQ-03670"/>
    <x v="564"/>
    <x v="1"/>
    <s v="OD0011"/>
    <x v="19"/>
    <x v="2"/>
    <s v="OD0011|"/>
    <n v="33"/>
    <m/>
    <x v="15"/>
    <s v="RS DQLab"/>
    <x v="1"/>
    <s v=""/>
    <s v=""/>
    <s v=""/>
    <n v="2586"/>
    <n v="85338"/>
    <s v=""/>
  </r>
  <r>
    <s v="DQ-03671"/>
    <x v="564"/>
    <x v="1"/>
    <s v="OK0002"/>
    <x v="28"/>
    <x v="4"/>
    <s v="OK0002|"/>
    <n v="34"/>
    <m/>
    <x v="15"/>
    <s v="RS DQLab"/>
    <x v="1"/>
    <s v=""/>
    <s v=""/>
    <s v=""/>
    <n v="43442"/>
    <n v="1477028"/>
    <s v=""/>
  </r>
  <r>
    <s v="DQ-03672"/>
    <x v="564"/>
    <x v="1"/>
    <s v="OH0002"/>
    <x v="21"/>
    <x v="3"/>
    <s v="OH0002|"/>
    <n v="18"/>
    <m/>
    <x v="15"/>
    <s v="RS DQLab"/>
    <x v="1"/>
    <s v=""/>
    <s v=""/>
    <s v=""/>
    <n v="103632"/>
    <n v="1865376"/>
    <s v=""/>
  </r>
  <r>
    <s v="DQ-03673"/>
    <x v="565"/>
    <x v="1"/>
    <s v="OD0008"/>
    <x v="16"/>
    <x v="2"/>
    <s v="OD0008|"/>
    <n v="73"/>
    <m/>
    <x v="15"/>
    <s v="RS DQLab"/>
    <x v="1"/>
    <s v=""/>
    <s v=""/>
    <s v=""/>
    <n v="51753"/>
    <n v="3777969"/>
    <s v=""/>
  </r>
  <r>
    <s v="DQ-03674"/>
    <x v="565"/>
    <x v="1"/>
    <s v="OH0005"/>
    <x v="24"/>
    <x v="3"/>
    <s v="OH0005|"/>
    <n v="9"/>
    <m/>
    <x v="15"/>
    <s v="RS DQLab"/>
    <x v="1"/>
    <s v=""/>
    <s v=""/>
    <s v=""/>
    <n v="109447"/>
    <n v="985023"/>
    <s v=""/>
  </r>
  <r>
    <s v="DQ-03675"/>
    <x v="565"/>
    <x v="1"/>
    <s v="OT0001"/>
    <x v="30"/>
    <x v="5"/>
    <s v="OT0001|"/>
    <n v="39"/>
    <m/>
    <x v="15"/>
    <s v="RS DQLab"/>
    <x v="1"/>
    <s v=""/>
    <s v=""/>
    <s v=""/>
    <n v="55935"/>
    <n v="2181465"/>
    <s v=""/>
  </r>
  <r>
    <s v="DQ-03676"/>
    <x v="565"/>
    <x v="1"/>
    <s v="OA0006"/>
    <x v="4"/>
    <x v="0"/>
    <s v="OA0006|"/>
    <n v="12"/>
    <m/>
    <x v="15"/>
    <s v="RS DQLab"/>
    <x v="1"/>
    <s v=""/>
    <s v=""/>
    <s v=""/>
    <n v="25449"/>
    <n v="305388"/>
    <s v=""/>
  </r>
  <r>
    <s v="DQ-03677"/>
    <x v="565"/>
    <x v="1"/>
    <s v="OB0006"/>
    <x v="8"/>
    <x v="1"/>
    <s v="OB0006|"/>
    <n v="18"/>
    <m/>
    <x v="15"/>
    <s v="RS DQLab"/>
    <x v="1"/>
    <s v=""/>
    <s v=""/>
    <s v=""/>
    <n v="73805"/>
    <n v="1328490"/>
    <s v=""/>
  </r>
  <r>
    <s v="DQ-03678"/>
    <x v="565"/>
    <x v="1"/>
    <s v="OA0001"/>
    <x v="0"/>
    <x v="0"/>
    <s v="OA0001|"/>
    <n v="15"/>
    <m/>
    <x v="15"/>
    <s v="RS DQLab"/>
    <x v="1"/>
    <s v=""/>
    <s v=""/>
    <s v=""/>
    <n v="18816"/>
    <n v="282240"/>
    <s v=""/>
  </r>
  <r>
    <s v="DQ-03679"/>
    <x v="566"/>
    <x v="1"/>
    <s v="OB0002"/>
    <x v="6"/>
    <x v="1"/>
    <s v="OB0002|"/>
    <n v="50"/>
    <m/>
    <x v="15"/>
    <s v="RS DQLab"/>
    <x v="1"/>
    <s v=""/>
    <s v=""/>
    <s v=""/>
    <n v="2915"/>
    <n v="145750"/>
    <s v=""/>
  </r>
  <r>
    <s v="DQ-03680"/>
    <x v="566"/>
    <x v="1"/>
    <s v="OA0003"/>
    <x v="1"/>
    <x v="0"/>
    <s v="OA0003|"/>
    <n v="57"/>
    <m/>
    <x v="15"/>
    <s v="RS DQLab"/>
    <x v="1"/>
    <s v=""/>
    <s v=""/>
    <s v=""/>
    <n v="33330"/>
    <n v="1899810"/>
    <s v=""/>
  </r>
  <r>
    <s v="DQ-03681"/>
    <x v="567"/>
    <x v="1"/>
    <s v="OB0002"/>
    <x v="6"/>
    <x v="1"/>
    <s v="OB0002|"/>
    <n v="45"/>
    <m/>
    <x v="15"/>
    <s v="RS DQLab"/>
    <x v="1"/>
    <s v=""/>
    <s v=""/>
    <s v=""/>
    <n v="2915"/>
    <n v="131175"/>
    <s v=""/>
  </r>
  <r>
    <s v="DQ-03682"/>
    <x v="567"/>
    <x v="1"/>
    <s v="OD0008"/>
    <x v="16"/>
    <x v="2"/>
    <s v="OD0008|"/>
    <n v="33"/>
    <m/>
    <x v="15"/>
    <s v="RS DQLab"/>
    <x v="1"/>
    <s v=""/>
    <s v=""/>
    <s v=""/>
    <n v="51753"/>
    <n v="1707849"/>
    <s v=""/>
  </r>
  <r>
    <s v="DQ-03683"/>
    <x v="567"/>
    <x v="1"/>
    <s v="OT0001"/>
    <x v="30"/>
    <x v="5"/>
    <s v="OT0001|"/>
    <n v="35"/>
    <m/>
    <x v="15"/>
    <s v="RS DQLab"/>
    <x v="1"/>
    <s v=""/>
    <s v=""/>
    <s v=""/>
    <n v="55935"/>
    <n v="1957725"/>
    <s v=""/>
  </r>
  <r>
    <s v="DQ-03684"/>
    <x v="567"/>
    <x v="1"/>
    <s v="OB0004"/>
    <x v="7"/>
    <x v="1"/>
    <s v="OB0004|"/>
    <n v="42"/>
    <m/>
    <x v="15"/>
    <s v="RS DQLab"/>
    <x v="1"/>
    <s v=""/>
    <s v=""/>
    <s v=""/>
    <n v="24179"/>
    <n v="1015518"/>
    <s v=""/>
  </r>
  <r>
    <s v="DQ-03685"/>
    <x v="568"/>
    <x v="1"/>
    <s v="OH0005"/>
    <x v="24"/>
    <x v="3"/>
    <s v="OH0005|"/>
    <n v="46"/>
    <m/>
    <x v="15"/>
    <s v="RS DQLab"/>
    <x v="1"/>
    <s v=""/>
    <s v=""/>
    <s v=""/>
    <n v="109447"/>
    <n v="5034562"/>
    <s v=""/>
  </r>
  <r>
    <s v="DQ-03686"/>
    <x v="568"/>
    <x v="1"/>
    <s v="OD0009"/>
    <x v="17"/>
    <x v="2"/>
    <s v="OD0009|"/>
    <n v="36"/>
    <m/>
    <x v="15"/>
    <s v="RS DQLab"/>
    <x v="1"/>
    <s v=""/>
    <s v=""/>
    <s v=""/>
    <n v="1619"/>
    <n v="58284"/>
    <s v=""/>
  </r>
  <r>
    <s v="DQ-03687"/>
    <x v="568"/>
    <x v="1"/>
    <s v="OD0007"/>
    <x v="15"/>
    <x v="2"/>
    <s v="OD0007|"/>
    <n v="33"/>
    <m/>
    <x v="15"/>
    <s v="RS DQLab"/>
    <x v="1"/>
    <s v=""/>
    <s v=""/>
    <s v=""/>
    <n v="16261"/>
    <n v="536613"/>
    <s v=""/>
  </r>
  <r>
    <s v="DQ-03688"/>
    <x v="568"/>
    <x v="1"/>
    <s v="OB0004"/>
    <x v="7"/>
    <x v="1"/>
    <s v="OB0004|"/>
    <n v="6"/>
    <m/>
    <x v="15"/>
    <s v="RS DQLab"/>
    <x v="1"/>
    <s v=""/>
    <s v=""/>
    <s v=""/>
    <n v="24179"/>
    <n v="145074"/>
    <s v=""/>
  </r>
  <r>
    <s v="DQ-03689"/>
    <x v="569"/>
    <x v="1"/>
    <s v="OB0002"/>
    <x v="6"/>
    <x v="1"/>
    <s v="OB0002|"/>
    <n v="24"/>
    <m/>
    <x v="15"/>
    <s v="RS DQLab"/>
    <x v="1"/>
    <s v=""/>
    <s v=""/>
    <s v=""/>
    <n v="2915"/>
    <n v="69960"/>
    <s v=""/>
  </r>
  <r>
    <s v="DQ-03690"/>
    <x v="569"/>
    <x v="1"/>
    <s v="OD0008"/>
    <x v="16"/>
    <x v="2"/>
    <s v="OD0008|"/>
    <n v="49"/>
    <m/>
    <x v="15"/>
    <s v="RS DQLab"/>
    <x v="1"/>
    <s v=""/>
    <s v=""/>
    <s v=""/>
    <n v="51753"/>
    <n v="2535897"/>
    <s v=""/>
  </r>
  <r>
    <s v="DQ-03691"/>
    <x v="569"/>
    <x v="1"/>
    <s v="OD0009"/>
    <x v="17"/>
    <x v="2"/>
    <s v="OD0009|"/>
    <n v="27"/>
    <m/>
    <x v="15"/>
    <s v="RS DQLab"/>
    <x v="1"/>
    <s v=""/>
    <s v=""/>
    <s v=""/>
    <n v="1619"/>
    <n v="43713"/>
    <s v=""/>
  </r>
  <r>
    <s v="DQ-03692"/>
    <x v="569"/>
    <x v="1"/>
    <s v="OT0001"/>
    <x v="30"/>
    <x v="5"/>
    <s v="OT0001|"/>
    <n v="28"/>
    <m/>
    <x v="15"/>
    <s v="RS DQLab"/>
    <x v="1"/>
    <s v=""/>
    <s v=""/>
    <s v=""/>
    <n v="55935"/>
    <n v="1566180"/>
    <s v=""/>
  </r>
  <r>
    <s v="DQ-03693"/>
    <x v="569"/>
    <x v="1"/>
    <s v="OA0006"/>
    <x v="4"/>
    <x v="0"/>
    <s v="OA0006|"/>
    <n v="40"/>
    <m/>
    <x v="15"/>
    <s v="RS DQLab"/>
    <x v="1"/>
    <s v=""/>
    <s v=""/>
    <s v=""/>
    <n v="25449"/>
    <n v="1017960"/>
    <s v=""/>
  </r>
  <r>
    <s v="DQ-03694"/>
    <x v="569"/>
    <x v="1"/>
    <s v="OD0007"/>
    <x v="15"/>
    <x v="2"/>
    <s v="OD0007|"/>
    <n v="4"/>
    <m/>
    <x v="15"/>
    <s v="RS DQLab"/>
    <x v="1"/>
    <s v=""/>
    <s v=""/>
    <s v=""/>
    <n v="16261"/>
    <n v="65044"/>
    <s v=""/>
  </r>
  <r>
    <s v="DQ-03695"/>
    <x v="569"/>
    <x v="1"/>
    <s v="OD0001"/>
    <x v="11"/>
    <x v="2"/>
    <s v="OD0001|"/>
    <n v="3"/>
    <m/>
    <x v="15"/>
    <s v="RS DQLab"/>
    <x v="1"/>
    <s v=""/>
    <s v=""/>
    <s v=""/>
    <n v="7620"/>
    <n v="22860"/>
    <s v=""/>
  </r>
  <r>
    <s v="DQ-03696"/>
    <x v="569"/>
    <x v="1"/>
    <s v="OB0004"/>
    <x v="7"/>
    <x v="1"/>
    <s v="OB0004|"/>
    <n v="15"/>
    <m/>
    <x v="15"/>
    <s v="RS DQLab"/>
    <x v="1"/>
    <s v=""/>
    <s v=""/>
    <s v=""/>
    <n v="24179"/>
    <n v="362685"/>
    <s v=""/>
  </r>
  <r>
    <s v="DQ-03697"/>
    <x v="570"/>
    <x v="1"/>
    <s v="OB0002"/>
    <x v="6"/>
    <x v="1"/>
    <s v="OB0002|"/>
    <n v="38"/>
    <m/>
    <x v="15"/>
    <s v="RS DQLab"/>
    <x v="1"/>
    <s v=""/>
    <s v=""/>
    <s v=""/>
    <n v="2915"/>
    <n v="110770"/>
    <s v=""/>
  </r>
  <r>
    <s v="DQ-03698"/>
    <x v="570"/>
    <x v="1"/>
    <s v="OA0005"/>
    <x v="3"/>
    <x v="0"/>
    <s v="OA0005|"/>
    <n v="27"/>
    <m/>
    <x v="15"/>
    <s v="RS DQLab"/>
    <x v="1"/>
    <s v=""/>
    <s v=""/>
    <s v=""/>
    <n v="17170"/>
    <n v="463590"/>
    <s v=""/>
  </r>
  <r>
    <s v="DQ-03699"/>
    <x v="570"/>
    <x v="1"/>
    <s v="OA0005"/>
    <x v="3"/>
    <x v="0"/>
    <s v="OA0005|"/>
    <n v="39"/>
    <m/>
    <x v="15"/>
    <s v="RS DQLab"/>
    <x v="1"/>
    <s v=""/>
    <s v=""/>
    <s v=""/>
    <n v="17170"/>
    <n v="669630"/>
    <s v=""/>
  </r>
  <r>
    <s v="DQ-03700"/>
    <x v="570"/>
    <x v="1"/>
    <s v="OD0009"/>
    <x v="17"/>
    <x v="2"/>
    <s v="OD0009|"/>
    <n v="21"/>
    <m/>
    <x v="15"/>
    <s v="RS DQLab"/>
    <x v="1"/>
    <s v=""/>
    <s v=""/>
    <s v=""/>
    <n v="1619"/>
    <n v="33999"/>
    <s v=""/>
  </r>
  <r>
    <s v="DQ-03701"/>
    <x v="570"/>
    <x v="1"/>
    <s v="OH0003"/>
    <x v="22"/>
    <x v="3"/>
    <s v="OH0003|"/>
    <n v="19"/>
    <m/>
    <x v="15"/>
    <s v="RS DQLab"/>
    <x v="1"/>
    <s v=""/>
    <s v=""/>
    <s v=""/>
    <n v="5095"/>
    <n v="96805"/>
    <s v=""/>
  </r>
  <r>
    <s v="DQ-03702"/>
    <x v="570"/>
    <x v="1"/>
    <s v="OB0007"/>
    <x v="9"/>
    <x v="1"/>
    <s v="OB0007|"/>
    <n v="5"/>
    <m/>
    <x v="15"/>
    <s v="RS DQLab"/>
    <x v="1"/>
    <s v=""/>
    <s v=""/>
    <s v=""/>
    <n v="16430"/>
    <n v="82150"/>
    <s v=""/>
  </r>
  <r>
    <s v="DQ-03703"/>
    <x v="571"/>
    <x v="1"/>
    <s v="OB0002"/>
    <x v="6"/>
    <x v="1"/>
    <s v="OB0002|"/>
    <n v="4"/>
    <m/>
    <x v="15"/>
    <s v="RS DQLab"/>
    <x v="1"/>
    <s v=""/>
    <s v=""/>
    <s v=""/>
    <n v="2915"/>
    <n v="11660"/>
    <s v=""/>
  </r>
  <r>
    <s v="DQ-03704"/>
    <x v="571"/>
    <x v="1"/>
    <s v="OD0008"/>
    <x v="16"/>
    <x v="2"/>
    <s v="OD0008|"/>
    <n v="18"/>
    <m/>
    <x v="15"/>
    <s v="RS DQLab"/>
    <x v="1"/>
    <s v=""/>
    <s v=""/>
    <s v=""/>
    <n v="51753"/>
    <n v="931554"/>
    <s v=""/>
  </r>
  <r>
    <s v="DQ-03705"/>
    <x v="571"/>
    <x v="1"/>
    <s v="OD0009"/>
    <x v="17"/>
    <x v="2"/>
    <s v="OD0009|"/>
    <n v="11"/>
    <m/>
    <x v="15"/>
    <s v="RS DQLab"/>
    <x v="1"/>
    <s v=""/>
    <s v=""/>
    <s v=""/>
    <n v="1619"/>
    <n v="17809"/>
    <s v=""/>
  </r>
  <r>
    <s v="DQ-03706"/>
    <x v="571"/>
    <x v="1"/>
    <s v="OD0009"/>
    <x v="17"/>
    <x v="2"/>
    <s v="OD0009|"/>
    <n v="38"/>
    <m/>
    <x v="15"/>
    <s v="RS DQLab"/>
    <x v="1"/>
    <s v=""/>
    <s v=""/>
    <s v=""/>
    <n v="1619"/>
    <n v="61522"/>
    <s v=""/>
  </r>
  <r>
    <s v="DQ-03707"/>
    <x v="571"/>
    <x v="1"/>
    <s v="OT0001"/>
    <x v="30"/>
    <x v="5"/>
    <s v="OT0001|"/>
    <n v="15"/>
    <m/>
    <x v="15"/>
    <s v="RS DQLab"/>
    <x v="1"/>
    <s v=""/>
    <s v=""/>
    <s v=""/>
    <n v="55935"/>
    <n v="839025"/>
    <s v=""/>
  </r>
  <r>
    <s v="DQ-03708"/>
    <x v="571"/>
    <x v="1"/>
    <s v="OA0006"/>
    <x v="4"/>
    <x v="0"/>
    <s v="OA0006|"/>
    <n v="25"/>
    <m/>
    <x v="15"/>
    <s v="RS DQLab"/>
    <x v="1"/>
    <s v=""/>
    <s v=""/>
    <s v=""/>
    <n v="25449"/>
    <n v="636225"/>
    <s v=""/>
  </r>
  <r>
    <s v="DQ-03709"/>
    <x v="571"/>
    <x v="1"/>
    <s v="OK0002"/>
    <x v="28"/>
    <x v="4"/>
    <s v="OK0002|"/>
    <n v="8"/>
    <m/>
    <x v="15"/>
    <s v="RS DQLab"/>
    <x v="1"/>
    <s v=""/>
    <s v=""/>
    <s v=""/>
    <n v="43442"/>
    <n v="347536"/>
    <s v=""/>
  </r>
  <r>
    <s v="DQ-03710"/>
    <x v="571"/>
    <x v="1"/>
    <s v="OH0006"/>
    <x v="25"/>
    <x v="3"/>
    <s v="OH0006|"/>
    <n v="10"/>
    <m/>
    <x v="15"/>
    <s v="RS DQLab"/>
    <x v="1"/>
    <s v=""/>
    <s v=""/>
    <s v=""/>
    <n v="146871"/>
    <n v="1468710"/>
    <s v=""/>
  </r>
  <r>
    <s v="DQ-03711"/>
    <x v="572"/>
    <x v="1"/>
    <s v="OT0001"/>
    <x v="30"/>
    <x v="5"/>
    <s v="OT0001|"/>
    <n v="10"/>
    <m/>
    <x v="15"/>
    <s v="RS DQLab"/>
    <x v="1"/>
    <s v=""/>
    <s v=""/>
    <s v=""/>
    <n v="55935"/>
    <n v="559350"/>
    <s v=""/>
  </r>
  <r>
    <s v="DQ-03712"/>
    <x v="572"/>
    <x v="1"/>
    <s v="OD0007"/>
    <x v="15"/>
    <x v="2"/>
    <s v="OD0007|"/>
    <n v="26"/>
    <m/>
    <x v="15"/>
    <s v="RS DQLab"/>
    <x v="1"/>
    <s v=""/>
    <s v=""/>
    <s v=""/>
    <n v="16261"/>
    <n v="422786"/>
    <s v=""/>
  </r>
  <r>
    <s v="DQ-03713"/>
    <x v="572"/>
    <x v="1"/>
    <s v="OD0011"/>
    <x v="19"/>
    <x v="2"/>
    <s v="OD0011|"/>
    <n v="3"/>
    <m/>
    <x v="15"/>
    <s v="RS DQLab"/>
    <x v="1"/>
    <s v=""/>
    <s v=""/>
    <s v=""/>
    <n v="2586"/>
    <n v="7758"/>
    <s v=""/>
  </r>
  <r>
    <s v="DQ-03714"/>
    <x v="572"/>
    <x v="1"/>
    <s v="OA0001"/>
    <x v="0"/>
    <x v="0"/>
    <s v="OA0001|"/>
    <n v="16"/>
    <m/>
    <x v="15"/>
    <s v="RS DQLab"/>
    <x v="1"/>
    <s v=""/>
    <s v=""/>
    <s v=""/>
    <n v="18816"/>
    <n v="301056"/>
    <s v=""/>
  </r>
  <r>
    <s v="DQ-03715"/>
    <x v="573"/>
    <x v="1"/>
    <s v="OB0002"/>
    <x v="6"/>
    <x v="1"/>
    <s v="OB0002|"/>
    <n v="7"/>
    <m/>
    <x v="15"/>
    <s v="RS DQLab"/>
    <x v="1"/>
    <s v=""/>
    <s v=""/>
    <s v=""/>
    <n v="2915"/>
    <n v="20405"/>
    <s v=""/>
  </r>
  <r>
    <s v="DQ-03716"/>
    <x v="573"/>
    <x v="1"/>
    <s v="OA0005"/>
    <x v="3"/>
    <x v="0"/>
    <s v="OA0005|"/>
    <n v="3"/>
    <m/>
    <x v="15"/>
    <s v="RS DQLab"/>
    <x v="1"/>
    <s v=""/>
    <s v=""/>
    <s v=""/>
    <n v="17170"/>
    <n v="51510"/>
    <s v=""/>
  </r>
  <r>
    <s v="DQ-03717"/>
    <x v="573"/>
    <x v="1"/>
    <s v="OD0009"/>
    <x v="17"/>
    <x v="2"/>
    <s v="OD0009|"/>
    <n v="47"/>
    <m/>
    <x v="15"/>
    <s v="RS DQLab"/>
    <x v="1"/>
    <s v=""/>
    <s v=""/>
    <s v=""/>
    <n v="1619"/>
    <n v="76093"/>
    <s v=""/>
  </r>
  <r>
    <s v="DQ-03718"/>
    <x v="573"/>
    <x v="1"/>
    <s v="OT0001"/>
    <x v="30"/>
    <x v="5"/>
    <s v="OT0001|"/>
    <n v="12"/>
    <m/>
    <x v="15"/>
    <s v="RS DQLab"/>
    <x v="1"/>
    <s v=""/>
    <s v=""/>
    <s v=""/>
    <n v="55935"/>
    <n v="671220"/>
    <s v=""/>
  </r>
  <r>
    <s v="DQ-03719"/>
    <x v="574"/>
    <x v="1"/>
    <s v="OB0002"/>
    <x v="6"/>
    <x v="1"/>
    <s v="OB0002|"/>
    <n v="90"/>
    <m/>
    <x v="15"/>
    <s v="RS DQLab"/>
    <x v="1"/>
    <s v=""/>
    <s v=""/>
    <s v=""/>
    <n v="2915"/>
    <n v="262350"/>
    <s v=""/>
  </r>
  <r>
    <s v="DQ-03720"/>
    <x v="574"/>
    <x v="1"/>
    <s v="OH0005"/>
    <x v="24"/>
    <x v="3"/>
    <s v="OH0005|"/>
    <n v="9"/>
    <m/>
    <x v="15"/>
    <s v="RS DQLab"/>
    <x v="1"/>
    <s v=""/>
    <s v=""/>
    <s v=""/>
    <n v="109447"/>
    <n v="985023"/>
    <s v=""/>
  </r>
  <r>
    <s v="DQ-03721"/>
    <x v="574"/>
    <x v="1"/>
    <s v="OH0005"/>
    <x v="24"/>
    <x v="3"/>
    <s v="OH0005|"/>
    <n v="49"/>
    <m/>
    <x v="15"/>
    <s v="RS DQLab"/>
    <x v="1"/>
    <s v=""/>
    <s v=""/>
    <s v=""/>
    <n v="109447"/>
    <n v="5362903"/>
    <s v=""/>
  </r>
  <r>
    <s v="DQ-03722"/>
    <x v="574"/>
    <x v="1"/>
    <s v="OH0003"/>
    <x v="22"/>
    <x v="3"/>
    <s v="OH0003|"/>
    <n v="9"/>
    <m/>
    <x v="15"/>
    <s v="RS DQLab"/>
    <x v="1"/>
    <s v=""/>
    <s v=""/>
    <s v=""/>
    <n v="5095"/>
    <n v="45855"/>
    <s v=""/>
  </r>
  <r>
    <s v="DQ-03723"/>
    <x v="574"/>
    <x v="1"/>
    <s v="OA0006"/>
    <x v="4"/>
    <x v="0"/>
    <s v="OA0006|"/>
    <n v="14"/>
    <m/>
    <x v="15"/>
    <s v="RS DQLab"/>
    <x v="1"/>
    <s v=""/>
    <s v=""/>
    <s v=""/>
    <n v="25449"/>
    <n v="356286"/>
    <s v=""/>
  </r>
  <r>
    <s v="DQ-03724"/>
    <x v="574"/>
    <x v="1"/>
    <s v="OA0006"/>
    <x v="4"/>
    <x v="0"/>
    <s v="OA0006|"/>
    <n v="69"/>
    <m/>
    <x v="15"/>
    <s v="RS DQLab"/>
    <x v="1"/>
    <s v=""/>
    <s v=""/>
    <s v=""/>
    <n v="25449"/>
    <n v="1755981"/>
    <s v=""/>
  </r>
  <r>
    <s v="DQ-03725"/>
    <x v="574"/>
    <x v="1"/>
    <s v="OH0001"/>
    <x v="20"/>
    <x v="3"/>
    <s v="OH0001|"/>
    <n v="15"/>
    <m/>
    <x v="15"/>
    <s v="RS DQLab"/>
    <x v="1"/>
    <s v=""/>
    <s v=""/>
    <s v=""/>
    <n v="100900"/>
    <n v="1513500"/>
    <s v=""/>
  </r>
  <r>
    <s v="DQ-03726"/>
    <x v="574"/>
    <x v="1"/>
    <s v="OB0008"/>
    <x v="10"/>
    <x v="1"/>
    <s v="OB0008|"/>
    <n v="60"/>
    <m/>
    <x v="15"/>
    <s v="RS DQLab"/>
    <x v="1"/>
    <s v=""/>
    <s v=""/>
    <s v=""/>
    <n v="2490"/>
    <n v="149400"/>
    <s v=""/>
  </r>
  <r>
    <s v="DQ-03727"/>
    <x v="575"/>
    <x v="1"/>
    <s v="OB0002"/>
    <x v="6"/>
    <x v="1"/>
    <s v="OB0002|"/>
    <n v="67"/>
    <m/>
    <x v="15"/>
    <s v="RS DQLab"/>
    <x v="1"/>
    <s v=""/>
    <s v=""/>
    <s v=""/>
    <n v="2915"/>
    <n v="195305"/>
    <s v=""/>
  </r>
  <r>
    <s v="DQ-03728"/>
    <x v="575"/>
    <x v="1"/>
    <s v="OD0008"/>
    <x v="16"/>
    <x v="2"/>
    <s v="OD0008|"/>
    <n v="49"/>
    <m/>
    <x v="15"/>
    <s v="RS DQLab"/>
    <x v="1"/>
    <s v=""/>
    <s v=""/>
    <s v=""/>
    <n v="51753"/>
    <n v="2535897"/>
    <s v=""/>
  </r>
  <r>
    <s v="DQ-03729"/>
    <x v="575"/>
    <x v="1"/>
    <s v="OD0008"/>
    <x v="16"/>
    <x v="2"/>
    <s v="OD0008|"/>
    <n v="10"/>
    <m/>
    <x v="15"/>
    <s v="RS DQLab"/>
    <x v="1"/>
    <s v=""/>
    <s v=""/>
    <s v=""/>
    <n v="51753"/>
    <n v="517530"/>
    <s v=""/>
  </r>
  <r>
    <s v="DQ-03730"/>
    <x v="575"/>
    <x v="1"/>
    <s v="OA0006"/>
    <x v="4"/>
    <x v="0"/>
    <s v="OA0006|"/>
    <n v="18"/>
    <m/>
    <x v="15"/>
    <s v="RS DQLab"/>
    <x v="1"/>
    <s v=""/>
    <s v=""/>
    <s v=""/>
    <n v="25449"/>
    <n v="458082"/>
    <s v=""/>
  </r>
  <r>
    <s v="DQ-03731"/>
    <x v="575"/>
    <x v="1"/>
    <s v="OB0004"/>
    <x v="7"/>
    <x v="1"/>
    <s v="OB0004|"/>
    <n v="35"/>
    <m/>
    <x v="15"/>
    <s v="RS DQLab"/>
    <x v="1"/>
    <s v=""/>
    <s v=""/>
    <s v=""/>
    <n v="24179"/>
    <n v="846265"/>
    <s v=""/>
  </r>
  <r>
    <s v="DQ-03732"/>
    <x v="575"/>
    <x v="1"/>
    <s v="OH0004"/>
    <x v="23"/>
    <x v="3"/>
    <s v="OH0004|"/>
    <n v="17"/>
    <m/>
    <x v="15"/>
    <s v="RS DQLab"/>
    <x v="1"/>
    <s v=""/>
    <s v=""/>
    <s v=""/>
    <n v="7504"/>
    <n v="127568"/>
    <s v=""/>
  </r>
  <r>
    <s v="DQ-03733"/>
    <x v="576"/>
    <x v="1"/>
    <s v="OD0004"/>
    <x v="34"/>
    <x v="2"/>
    <s v="OD0004|"/>
    <n v="17"/>
    <m/>
    <x v="15"/>
    <s v="RS DQLab"/>
    <x v="1"/>
    <s v=""/>
    <s v=""/>
    <s v=""/>
    <n v="7035"/>
    <n v="119595"/>
    <s v=""/>
  </r>
  <r>
    <s v="DQ-03734"/>
    <x v="576"/>
    <x v="1"/>
    <s v="OB0002"/>
    <x v="6"/>
    <x v="1"/>
    <s v="OB0002|"/>
    <n v="96"/>
    <m/>
    <x v="15"/>
    <s v="RS DQLab"/>
    <x v="1"/>
    <s v=""/>
    <s v=""/>
    <s v=""/>
    <n v="2915"/>
    <n v="279840"/>
    <s v=""/>
  </r>
  <r>
    <s v="DQ-03735"/>
    <x v="576"/>
    <x v="1"/>
    <s v="OH0005"/>
    <x v="24"/>
    <x v="3"/>
    <s v="OH0005|"/>
    <n v="17"/>
    <m/>
    <x v="15"/>
    <s v="RS DQLab"/>
    <x v="1"/>
    <s v=""/>
    <s v=""/>
    <s v=""/>
    <n v="109447"/>
    <n v="1860599"/>
    <s v=""/>
  </r>
  <r>
    <s v="DQ-03736"/>
    <x v="576"/>
    <x v="1"/>
    <s v="OH0003"/>
    <x v="22"/>
    <x v="3"/>
    <s v="OH0003|"/>
    <n v="41"/>
    <m/>
    <x v="15"/>
    <s v="RS DQLab"/>
    <x v="1"/>
    <s v=""/>
    <s v=""/>
    <s v=""/>
    <n v="5095"/>
    <n v="208895"/>
    <s v=""/>
  </r>
  <r>
    <s v="DQ-03737"/>
    <x v="576"/>
    <x v="1"/>
    <s v="OA0006"/>
    <x v="4"/>
    <x v="0"/>
    <s v="OA0006|"/>
    <n v="23"/>
    <m/>
    <x v="15"/>
    <s v="RS DQLab"/>
    <x v="1"/>
    <s v=""/>
    <s v=""/>
    <s v=""/>
    <n v="25449"/>
    <n v="585327"/>
    <s v=""/>
  </r>
  <r>
    <s v="DQ-03738"/>
    <x v="576"/>
    <x v="1"/>
    <s v="OD0007"/>
    <x v="15"/>
    <x v="2"/>
    <s v="OD0007|"/>
    <n v="1"/>
    <m/>
    <x v="15"/>
    <s v="RS DQLab"/>
    <x v="1"/>
    <s v=""/>
    <s v=""/>
    <s v=""/>
    <n v="16261"/>
    <n v="16261"/>
    <s v=""/>
  </r>
  <r>
    <s v="DQ-03739"/>
    <x v="576"/>
    <x v="1"/>
    <s v="OD0011"/>
    <x v="19"/>
    <x v="2"/>
    <s v="OD0011|"/>
    <n v="67"/>
    <m/>
    <x v="15"/>
    <s v="RS DQLab"/>
    <x v="1"/>
    <s v=""/>
    <s v=""/>
    <s v=""/>
    <n v="2586"/>
    <n v="173262"/>
    <s v=""/>
  </r>
  <r>
    <s v="DQ-03740"/>
    <x v="576"/>
    <x v="1"/>
    <s v="OH0001"/>
    <x v="20"/>
    <x v="3"/>
    <s v="OH0001|"/>
    <n v="23"/>
    <m/>
    <x v="15"/>
    <s v="RS DQLab"/>
    <x v="1"/>
    <s v=""/>
    <s v=""/>
    <s v=""/>
    <n v="100900"/>
    <n v="2320700"/>
    <s v=""/>
  </r>
  <r>
    <s v="DQ-03741"/>
    <x v="576"/>
    <x v="1"/>
    <s v="OB0004"/>
    <x v="7"/>
    <x v="1"/>
    <s v="OB0004|"/>
    <n v="41"/>
    <m/>
    <x v="15"/>
    <s v="RS DQLab"/>
    <x v="1"/>
    <s v=""/>
    <s v=""/>
    <s v=""/>
    <n v="24179"/>
    <n v="991339"/>
    <s v=""/>
  </r>
  <r>
    <s v="DQ-03742"/>
    <x v="576"/>
    <x v="1"/>
    <s v="OD0006"/>
    <x v="14"/>
    <x v="2"/>
    <s v="OD0006|"/>
    <n v="14"/>
    <m/>
    <x v="15"/>
    <s v="RS DQLab"/>
    <x v="1"/>
    <s v=""/>
    <s v=""/>
    <s v=""/>
    <n v="25275"/>
    <n v="353850"/>
    <s v=""/>
  </r>
  <r>
    <s v="DQ-03743"/>
    <x v="576"/>
    <x v="1"/>
    <s v="OB0004"/>
    <x v="7"/>
    <x v="1"/>
    <s v="OB0004|DQLab-12"/>
    <n v="2000"/>
    <s v="DQLab-12"/>
    <x v="7"/>
    <m/>
    <x v="0"/>
    <n v="21"/>
    <n v="23038"/>
    <n v="46076000"/>
    <s v=""/>
    <s v=""/>
    <n v="1"/>
  </r>
  <r>
    <s v="DQ-03744"/>
    <x v="576"/>
    <x v="1"/>
    <s v="OD0005"/>
    <x v="13"/>
    <x v="2"/>
    <s v="OD0005|DQLab-13"/>
    <n v="1000"/>
    <s v="DQLab-13"/>
    <x v="2"/>
    <m/>
    <x v="0"/>
    <n v="28"/>
    <n v="24750"/>
    <n v="24750000"/>
    <s v=""/>
    <s v=""/>
    <n v="1"/>
  </r>
  <r>
    <s v="DQ-03745"/>
    <x v="576"/>
    <x v="1"/>
    <s v="OD0011"/>
    <x v="19"/>
    <x v="2"/>
    <s v="OD0011|DQLab-07"/>
    <n v="2000"/>
    <s v="DQLab-07"/>
    <x v="9"/>
    <m/>
    <x v="0"/>
    <n v="28"/>
    <n v="2596"/>
    <n v="5192000"/>
    <s v=""/>
    <s v=""/>
    <n v="0.5"/>
  </r>
  <r>
    <s v="DQ-03746"/>
    <x v="576"/>
    <x v="1"/>
    <s v="OH0001"/>
    <x v="20"/>
    <x v="3"/>
    <s v="OH0001|DQLab-10"/>
    <n v="2000"/>
    <s v="DQLab-10"/>
    <x v="3"/>
    <m/>
    <x v="0"/>
    <n v="21"/>
    <n v="104030"/>
    <n v="208060000"/>
    <s v=""/>
    <s v=""/>
    <n v="1"/>
  </r>
  <r>
    <s v="DQ-03747"/>
    <x v="576"/>
    <x v="1"/>
    <s v="OH0005"/>
    <x v="24"/>
    <x v="3"/>
    <s v="OH0005|DQLab-09"/>
    <n v="1000"/>
    <s v="DQLab-09"/>
    <x v="11"/>
    <m/>
    <x v="0"/>
    <n v="21"/>
    <n v="108029"/>
    <n v="108029000"/>
    <s v=""/>
    <s v=""/>
    <n v="0.33333333333333331"/>
  </r>
  <r>
    <s v="DQ-03748"/>
    <x v="577"/>
    <x v="1"/>
    <s v="OA0002"/>
    <x v="35"/>
    <x v="0"/>
    <s v="OA0002|"/>
    <n v="3"/>
    <m/>
    <x v="15"/>
    <s v="RS DQLab"/>
    <x v="1"/>
    <s v=""/>
    <s v=""/>
    <s v=""/>
    <n v="4507"/>
    <n v="13521"/>
    <s v=""/>
  </r>
  <r>
    <s v="DQ-03749"/>
    <x v="577"/>
    <x v="1"/>
    <s v="OB0002"/>
    <x v="6"/>
    <x v="1"/>
    <s v="OB0002|"/>
    <n v="57"/>
    <m/>
    <x v="15"/>
    <s v="RS DQLab"/>
    <x v="1"/>
    <s v=""/>
    <s v=""/>
    <s v=""/>
    <n v="2915"/>
    <n v="166155"/>
    <s v=""/>
  </r>
  <r>
    <s v="DQ-03750"/>
    <x v="577"/>
    <x v="1"/>
    <s v="OD0008"/>
    <x v="16"/>
    <x v="2"/>
    <s v="OD0008|"/>
    <n v="1"/>
    <m/>
    <x v="15"/>
    <s v="RS DQLab"/>
    <x v="1"/>
    <s v=""/>
    <s v=""/>
    <s v=""/>
    <n v="51753"/>
    <n v="51753"/>
    <s v=""/>
  </r>
  <r>
    <s v="DQ-03751"/>
    <x v="577"/>
    <x v="1"/>
    <s v="OA0005"/>
    <x v="3"/>
    <x v="0"/>
    <s v="OA0005|"/>
    <n v="33"/>
    <m/>
    <x v="15"/>
    <s v="RS DQLab"/>
    <x v="1"/>
    <s v=""/>
    <s v=""/>
    <s v=""/>
    <n v="17170"/>
    <n v="566610"/>
    <s v=""/>
  </r>
  <r>
    <s v="DQ-03752"/>
    <x v="577"/>
    <x v="1"/>
    <s v="OA0005"/>
    <x v="3"/>
    <x v="0"/>
    <s v="OA0005|"/>
    <n v="75"/>
    <m/>
    <x v="15"/>
    <s v="RS DQLab"/>
    <x v="1"/>
    <s v=""/>
    <s v=""/>
    <s v=""/>
    <n v="17170"/>
    <n v="1287750"/>
    <s v=""/>
  </r>
  <r>
    <s v="DQ-03753"/>
    <x v="577"/>
    <x v="1"/>
    <s v="OD0001"/>
    <x v="11"/>
    <x v="2"/>
    <s v="OD0001|"/>
    <n v="9"/>
    <m/>
    <x v="15"/>
    <s v="RS DQLab"/>
    <x v="1"/>
    <s v=""/>
    <s v=""/>
    <s v=""/>
    <n v="7620"/>
    <n v="68580"/>
    <s v=""/>
  </r>
  <r>
    <s v="DQ-03754"/>
    <x v="577"/>
    <x v="1"/>
    <s v="OD0001"/>
    <x v="11"/>
    <x v="2"/>
    <s v="OD0001|"/>
    <n v="31"/>
    <m/>
    <x v="15"/>
    <s v="RS DQLab"/>
    <x v="1"/>
    <s v=""/>
    <s v=""/>
    <s v=""/>
    <n v="7620"/>
    <n v="236220"/>
    <s v=""/>
  </r>
  <r>
    <s v="DQ-03755"/>
    <x v="577"/>
    <x v="1"/>
    <s v="OH0001"/>
    <x v="20"/>
    <x v="3"/>
    <s v="OH0001|"/>
    <n v="11"/>
    <m/>
    <x v="15"/>
    <s v="RS DQLab"/>
    <x v="1"/>
    <s v=""/>
    <s v=""/>
    <s v=""/>
    <n v="100900"/>
    <n v="1109900"/>
    <s v=""/>
  </r>
  <r>
    <s v="DQ-03756"/>
    <x v="577"/>
    <x v="1"/>
    <s v="OB0008"/>
    <x v="10"/>
    <x v="1"/>
    <s v="OB0008|"/>
    <n v="8"/>
    <m/>
    <x v="15"/>
    <s v="RS DQLab"/>
    <x v="1"/>
    <s v=""/>
    <s v=""/>
    <s v=""/>
    <n v="2490"/>
    <n v="19920"/>
    <s v=""/>
  </r>
  <r>
    <s v="DQ-03757"/>
    <x v="578"/>
    <x v="1"/>
    <s v="OD0008"/>
    <x v="16"/>
    <x v="2"/>
    <s v="OD0008|"/>
    <n v="23"/>
    <m/>
    <x v="15"/>
    <s v="RS DQLab"/>
    <x v="1"/>
    <s v=""/>
    <s v=""/>
    <s v=""/>
    <n v="51753"/>
    <n v="1190319"/>
    <s v=""/>
  </r>
  <r>
    <s v="DQ-03758"/>
    <x v="578"/>
    <x v="1"/>
    <s v="OA0005"/>
    <x v="3"/>
    <x v="0"/>
    <s v="OA0005|"/>
    <n v="48"/>
    <m/>
    <x v="15"/>
    <s v="RS DQLab"/>
    <x v="1"/>
    <s v=""/>
    <s v=""/>
    <s v=""/>
    <n v="17170"/>
    <n v="824160"/>
    <s v=""/>
  </r>
  <r>
    <s v="DQ-03759"/>
    <x v="578"/>
    <x v="1"/>
    <s v="OA0005"/>
    <x v="3"/>
    <x v="0"/>
    <s v="OA0005|"/>
    <n v="68"/>
    <m/>
    <x v="15"/>
    <s v="RS DQLab"/>
    <x v="1"/>
    <s v=""/>
    <s v=""/>
    <s v=""/>
    <n v="17170"/>
    <n v="1167560"/>
    <s v=""/>
  </r>
  <r>
    <s v="DQ-03760"/>
    <x v="578"/>
    <x v="1"/>
    <s v="OD0007"/>
    <x v="15"/>
    <x v="2"/>
    <s v="OD0007|"/>
    <n v="15"/>
    <m/>
    <x v="15"/>
    <s v="RS DQLab"/>
    <x v="1"/>
    <s v=""/>
    <s v=""/>
    <s v=""/>
    <n v="16261"/>
    <n v="243915"/>
    <s v=""/>
  </r>
  <r>
    <s v="DQ-03761"/>
    <x v="578"/>
    <x v="1"/>
    <s v="OH0001"/>
    <x v="20"/>
    <x v="3"/>
    <s v="OH0001|"/>
    <n v="30"/>
    <m/>
    <x v="15"/>
    <s v="RS DQLab"/>
    <x v="1"/>
    <s v=""/>
    <s v=""/>
    <s v=""/>
    <n v="100900"/>
    <n v="3027000"/>
    <s v=""/>
  </r>
  <r>
    <s v="DQ-03762"/>
    <x v="578"/>
    <x v="1"/>
    <s v="OB0007"/>
    <x v="9"/>
    <x v="1"/>
    <s v="OB0007|"/>
    <n v="50"/>
    <m/>
    <x v="15"/>
    <s v="RS DQLab"/>
    <x v="1"/>
    <s v=""/>
    <s v=""/>
    <s v=""/>
    <n v="16430"/>
    <n v="821500"/>
    <s v=""/>
  </r>
  <r>
    <s v="DQ-03763"/>
    <x v="578"/>
    <x v="1"/>
    <s v="OB0004"/>
    <x v="7"/>
    <x v="1"/>
    <s v="OB0004|"/>
    <n v="38"/>
    <m/>
    <x v="15"/>
    <s v="RS DQLab"/>
    <x v="1"/>
    <s v=""/>
    <s v=""/>
    <s v=""/>
    <n v="24179"/>
    <n v="918802"/>
    <s v=""/>
  </r>
  <r>
    <s v="DQ-03764"/>
    <x v="578"/>
    <x v="1"/>
    <s v="OB0004"/>
    <x v="7"/>
    <x v="1"/>
    <s v="OB0004|"/>
    <n v="476"/>
    <m/>
    <x v="15"/>
    <s v="RS DQLab"/>
    <x v="1"/>
    <s v=""/>
    <s v=""/>
    <s v=""/>
    <n v="24179"/>
    <n v="11509204"/>
    <s v=""/>
  </r>
  <r>
    <s v="DQ-03765"/>
    <x v="579"/>
    <x v="1"/>
    <s v="OB0002"/>
    <x v="6"/>
    <x v="1"/>
    <s v="OB0002|"/>
    <n v="41"/>
    <m/>
    <x v="15"/>
    <s v="RS DQLab"/>
    <x v="1"/>
    <s v=""/>
    <s v=""/>
    <s v=""/>
    <n v="2915"/>
    <n v="119515"/>
    <s v=""/>
  </r>
  <r>
    <s v="DQ-03766"/>
    <x v="579"/>
    <x v="1"/>
    <s v="OA0005"/>
    <x v="3"/>
    <x v="0"/>
    <s v="OA0005|"/>
    <n v="52"/>
    <m/>
    <x v="15"/>
    <s v="RS DQLab"/>
    <x v="1"/>
    <s v=""/>
    <s v=""/>
    <s v=""/>
    <n v="17170"/>
    <n v="892840"/>
    <s v=""/>
  </r>
  <r>
    <s v="DQ-03767"/>
    <x v="579"/>
    <x v="1"/>
    <s v="OT0001"/>
    <x v="30"/>
    <x v="5"/>
    <s v="OT0001|"/>
    <n v="16"/>
    <m/>
    <x v="15"/>
    <s v="RS DQLab"/>
    <x v="1"/>
    <s v=""/>
    <s v=""/>
    <s v=""/>
    <n v="55935"/>
    <n v="894960"/>
    <s v=""/>
  </r>
  <r>
    <s v="DQ-03768"/>
    <x v="579"/>
    <x v="1"/>
    <s v="OH0003"/>
    <x v="22"/>
    <x v="3"/>
    <s v="OH0003|"/>
    <n v="10"/>
    <m/>
    <x v="15"/>
    <s v="RS DQLab"/>
    <x v="1"/>
    <s v=""/>
    <s v=""/>
    <s v=""/>
    <n v="5095"/>
    <n v="50950"/>
    <s v=""/>
  </r>
  <r>
    <s v="DQ-03769"/>
    <x v="579"/>
    <x v="1"/>
    <s v="OA0006"/>
    <x v="4"/>
    <x v="0"/>
    <s v="OA0006|"/>
    <n v="34"/>
    <m/>
    <x v="15"/>
    <s v="RS DQLab"/>
    <x v="1"/>
    <s v=""/>
    <s v=""/>
    <s v=""/>
    <n v="25449"/>
    <n v="865266"/>
    <s v=""/>
  </r>
  <r>
    <s v="DQ-03770"/>
    <x v="579"/>
    <x v="1"/>
    <s v="OD0007"/>
    <x v="15"/>
    <x v="2"/>
    <s v="OD0007|"/>
    <n v="17"/>
    <m/>
    <x v="15"/>
    <s v="RS DQLab"/>
    <x v="1"/>
    <s v=""/>
    <s v=""/>
    <s v=""/>
    <n v="16261"/>
    <n v="276437"/>
    <s v=""/>
  </r>
  <r>
    <s v="DQ-03771"/>
    <x v="579"/>
    <x v="1"/>
    <s v="OB0001"/>
    <x v="5"/>
    <x v="1"/>
    <s v="OB0001|"/>
    <n v="1"/>
    <m/>
    <x v="15"/>
    <s v="RS DQLab"/>
    <x v="1"/>
    <s v=""/>
    <s v=""/>
    <s v=""/>
    <n v="2338"/>
    <n v="2338"/>
    <s v=""/>
  </r>
  <r>
    <s v="DQ-03772"/>
    <x v="580"/>
    <x v="1"/>
    <s v="OA0005"/>
    <x v="3"/>
    <x v="0"/>
    <s v="OA0005|"/>
    <n v="31"/>
    <m/>
    <x v="15"/>
    <s v="RS DQLab"/>
    <x v="1"/>
    <s v=""/>
    <s v=""/>
    <s v=""/>
    <n v="17170"/>
    <n v="532270"/>
    <s v=""/>
  </r>
  <r>
    <s v="DQ-03773"/>
    <x v="580"/>
    <x v="1"/>
    <s v="OT0001"/>
    <x v="30"/>
    <x v="5"/>
    <s v="OT0001|"/>
    <n v="36"/>
    <m/>
    <x v="15"/>
    <s v="RS DQLab"/>
    <x v="1"/>
    <s v=""/>
    <s v=""/>
    <s v=""/>
    <n v="55935"/>
    <n v="2013660"/>
    <s v=""/>
  </r>
  <r>
    <s v="DQ-03774"/>
    <x v="580"/>
    <x v="1"/>
    <s v="OT0001"/>
    <x v="30"/>
    <x v="5"/>
    <s v="OT0001|"/>
    <n v="2"/>
    <m/>
    <x v="15"/>
    <s v="RS DQLab"/>
    <x v="1"/>
    <s v=""/>
    <s v=""/>
    <s v=""/>
    <n v="55935"/>
    <n v="111870"/>
    <s v=""/>
  </r>
  <r>
    <s v="DQ-03775"/>
    <x v="580"/>
    <x v="1"/>
    <s v="OD0007"/>
    <x v="15"/>
    <x v="2"/>
    <s v="OD0007|"/>
    <n v="8"/>
    <m/>
    <x v="15"/>
    <s v="RS DQLab"/>
    <x v="1"/>
    <s v=""/>
    <s v=""/>
    <s v=""/>
    <n v="16261"/>
    <n v="130088"/>
    <s v=""/>
  </r>
  <r>
    <s v="DQ-03776"/>
    <x v="580"/>
    <x v="1"/>
    <s v="OD0007"/>
    <x v="15"/>
    <x v="2"/>
    <s v="OD0007|"/>
    <n v="24"/>
    <m/>
    <x v="15"/>
    <s v="RS DQLab"/>
    <x v="1"/>
    <s v=""/>
    <s v=""/>
    <s v=""/>
    <n v="16261"/>
    <n v="390264"/>
    <s v=""/>
  </r>
  <r>
    <s v="DQ-03777"/>
    <x v="580"/>
    <x v="1"/>
    <s v="OD0011"/>
    <x v="19"/>
    <x v="2"/>
    <s v="OD0011|"/>
    <n v="70"/>
    <m/>
    <x v="15"/>
    <s v="RS DQLab"/>
    <x v="1"/>
    <s v=""/>
    <s v=""/>
    <s v=""/>
    <n v="2586"/>
    <n v="181020"/>
    <s v=""/>
  </r>
  <r>
    <s v="DQ-03778"/>
    <x v="580"/>
    <x v="1"/>
    <s v="OD0005"/>
    <x v="13"/>
    <x v="2"/>
    <s v="OD0005|"/>
    <n v="7"/>
    <m/>
    <x v="15"/>
    <s v="RS DQLab"/>
    <x v="1"/>
    <s v=""/>
    <s v=""/>
    <s v=""/>
    <n v="25450"/>
    <n v="178150"/>
    <s v=""/>
  </r>
  <r>
    <s v="DQ-03779"/>
    <x v="581"/>
    <x v="1"/>
    <s v="OB0002"/>
    <x v="6"/>
    <x v="1"/>
    <s v="OB0002|"/>
    <n v="9"/>
    <m/>
    <x v="15"/>
    <s v="RS DQLab"/>
    <x v="1"/>
    <s v=""/>
    <s v=""/>
    <s v=""/>
    <n v="2915"/>
    <n v="26235"/>
    <s v=""/>
  </r>
  <r>
    <s v="DQ-03780"/>
    <x v="581"/>
    <x v="1"/>
    <s v="OB0002"/>
    <x v="6"/>
    <x v="1"/>
    <s v="OB0002|"/>
    <n v="65"/>
    <m/>
    <x v="15"/>
    <s v="RS DQLab"/>
    <x v="1"/>
    <s v=""/>
    <s v=""/>
    <s v=""/>
    <n v="2915"/>
    <n v="189475"/>
    <s v=""/>
  </r>
  <r>
    <s v="DQ-03781"/>
    <x v="581"/>
    <x v="1"/>
    <s v="OH0005"/>
    <x v="24"/>
    <x v="3"/>
    <s v="OH0005|"/>
    <n v="38"/>
    <m/>
    <x v="15"/>
    <s v="RS DQLab"/>
    <x v="1"/>
    <s v=""/>
    <s v=""/>
    <s v=""/>
    <n v="109447"/>
    <n v="4158986"/>
    <s v=""/>
  </r>
  <r>
    <s v="DQ-03782"/>
    <x v="581"/>
    <x v="1"/>
    <s v="OH0003"/>
    <x v="22"/>
    <x v="3"/>
    <s v="OH0003|"/>
    <n v="8"/>
    <m/>
    <x v="15"/>
    <s v="RS DQLab"/>
    <x v="1"/>
    <s v=""/>
    <s v=""/>
    <s v=""/>
    <n v="5095"/>
    <n v="40760"/>
    <s v=""/>
  </r>
  <r>
    <s v="DQ-03783"/>
    <x v="581"/>
    <x v="1"/>
    <s v="OH0003"/>
    <x v="22"/>
    <x v="3"/>
    <s v="OH0003|"/>
    <n v="51"/>
    <m/>
    <x v="15"/>
    <s v="RS DQLab"/>
    <x v="1"/>
    <s v=""/>
    <s v=""/>
    <s v=""/>
    <n v="5095"/>
    <n v="259845"/>
    <s v=""/>
  </r>
  <r>
    <s v="DQ-03784"/>
    <x v="581"/>
    <x v="1"/>
    <s v="OK0002"/>
    <x v="28"/>
    <x v="4"/>
    <s v="OK0002|"/>
    <n v="48"/>
    <m/>
    <x v="15"/>
    <s v="RS DQLab"/>
    <x v="1"/>
    <s v=""/>
    <s v=""/>
    <s v=""/>
    <n v="43442"/>
    <n v="2085216"/>
    <s v=""/>
  </r>
  <r>
    <s v="DQ-03785"/>
    <x v="581"/>
    <x v="1"/>
    <s v="OA0004"/>
    <x v="2"/>
    <x v="0"/>
    <s v="OA0004|"/>
    <n v="54"/>
    <m/>
    <x v="15"/>
    <s v="RS DQLab"/>
    <x v="1"/>
    <s v=""/>
    <s v=""/>
    <s v=""/>
    <n v="10180"/>
    <n v="549720"/>
    <s v=""/>
  </r>
  <r>
    <s v="DQ-03786"/>
    <x v="582"/>
    <x v="1"/>
    <s v="OD0008"/>
    <x v="16"/>
    <x v="2"/>
    <s v="OD0008|"/>
    <n v="16"/>
    <m/>
    <x v="15"/>
    <s v="RS DQLab"/>
    <x v="1"/>
    <s v=""/>
    <s v=""/>
    <s v=""/>
    <n v="51753"/>
    <n v="828048"/>
    <s v=""/>
  </r>
  <r>
    <s v="DQ-03787"/>
    <x v="582"/>
    <x v="1"/>
    <s v="OA0005"/>
    <x v="3"/>
    <x v="0"/>
    <s v="OA0005|"/>
    <n v="68"/>
    <m/>
    <x v="15"/>
    <s v="RS DQLab"/>
    <x v="1"/>
    <s v=""/>
    <s v=""/>
    <s v=""/>
    <n v="17170"/>
    <n v="1167560"/>
    <s v=""/>
  </r>
  <r>
    <s v="DQ-03788"/>
    <x v="582"/>
    <x v="1"/>
    <s v="OD0009"/>
    <x v="17"/>
    <x v="2"/>
    <s v="OD0009|"/>
    <n v="29"/>
    <m/>
    <x v="15"/>
    <s v="RS DQLab"/>
    <x v="1"/>
    <s v=""/>
    <s v=""/>
    <s v=""/>
    <n v="1619"/>
    <n v="46951"/>
    <s v=""/>
  </r>
  <r>
    <s v="DQ-03789"/>
    <x v="582"/>
    <x v="1"/>
    <s v="OB0006"/>
    <x v="8"/>
    <x v="1"/>
    <s v="OB0006|"/>
    <n v="2"/>
    <m/>
    <x v="15"/>
    <s v="RS DQLab"/>
    <x v="1"/>
    <s v=""/>
    <s v=""/>
    <s v=""/>
    <n v="73805"/>
    <n v="147610"/>
    <s v=""/>
  </r>
  <r>
    <s v="DQ-03790"/>
    <x v="582"/>
    <x v="1"/>
    <s v="OD0011"/>
    <x v="19"/>
    <x v="2"/>
    <s v="OD0011|"/>
    <n v="29"/>
    <m/>
    <x v="15"/>
    <s v="RS DQLab"/>
    <x v="1"/>
    <s v=""/>
    <s v=""/>
    <s v=""/>
    <n v="2586"/>
    <n v="74994"/>
    <s v=""/>
  </r>
  <r>
    <s v="DQ-03791"/>
    <x v="582"/>
    <x v="1"/>
    <s v="OA0004"/>
    <x v="2"/>
    <x v="0"/>
    <s v="OA0004|"/>
    <n v="9"/>
    <m/>
    <x v="15"/>
    <s v="RS DQLab"/>
    <x v="1"/>
    <s v=""/>
    <s v=""/>
    <s v=""/>
    <n v="10180"/>
    <n v="91620"/>
    <s v=""/>
  </r>
  <r>
    <s v="DQ-03792"/>
    <x v="582"/>
    <x v="1"/>
    <s v="OB0007"/>
    <x v="9"/>
    <x v="1"/>
    <s v="OB0007|"/>
    <n v="47"/>
    <m/>
    <x v="15"/>
    <s v="RS DQLab"/>
    <x v="1"/>
    <s v=""/>
    <s v=""/>
    <s v=""/>
    <n v="16430"/>
    <n v="772210"/>
    <s v=""/>
  </r>
  <r>
    <s v="DQ-03793"/>
    <x v="582"/>
    <x v="1"/>
    <s v="OA0001"/>
    <x v="0"/>
    <x v="0"/>
    <s v="OA0001|"/>
    <n v="8"/>
    <m/>
    <x v="15"/>
    <s v="RS DQLab"/>
    <x v="1"/>
    <s v=""/>
    <s v=""/>
    <s v=""/>
    <n v="18816"/>
    <n v="150528"/>
    <s v=""/>
  </r>
  <r>
    <s v="DQ-03794"/>
    <x v="582"/>
    <x v="1"/>
    <s v="OD0005"/>
    <x v="13"/>
    <x v="2"/>
    <s v="OD0005|"/>
    <n v="77"/>
    <m/>
    <x v="15"/>
    <s v="RS DQLab"/>
    <x v="1"/>
    <s v=""/>
    <s v=""/>
    <s v=""/>
    <n v="25450"/>
    <n v="1959650"/>
    <s v=""/>
  </r>
  <r>
    <s v="DQ-03795"/>
    <x v="582"/>
    <x v="1"/>
    <s v="OH0002"/>
    <x v="21"/>
    <x v="3"/>
    <s v="OH0002|"/>
    <n v="21"/>
    <m/>
    <x v="15"/>
    <s v="RS DQLab"/>
    <x v="1"/>
    <s v=""/>
    <s v=""/>
    <s v=""/>
    <n v="103632"/>
    <n v="2176272"/>
    <s v=""/>
  </r>
  <r>
    <s v="DQ-03796"/>
    <x v="583"/>
    <x v="1"/>
    <s v="OD0008"/>
    <x v="16"/>
    <x v="2"/>
    <s v="OD0008|"/>
    <n v="79"/>
    <m/>
    <x v="15"/>
    <s v="RS DQLab"/>
    <x v="1"/>
    <s v=""/>
    <s v=""/>
    <s v=""/>
    <n v="51753"/>
    <n v="4088487"/>
    <s v=""/>
  </r>
  <r>
    <s v="DQ-03797"/>
    <x v="583"/>
    <x v="1"/>
    <s v="OA0005"/>
    <x v="3"/>
    <x v="0"/>
    <s v="OA0005|"/>
    <n v="75"/>
    <m/>
    <x v="15"/>
    <s v="RS DQLab"/>
    <x v="1"/>
    <s v=""/>
    <s v=""/>
    <s v=""/>
    <n v="17170"/>
    <n v="1287750"/>
    <s v=""/>
  </r>
  <r>
    <s v="DQ-03798"/>
    <x v="583"/>
    <x v="1"/>
    <s v="OA0005"/>
    <x v="3"/>
    <x v="0"/>
    <s v="OA0005|"/>
    <n v="42"/>
    <m/>
    <x v="15"/>
    <s v="RS DQLab"/>
    <x v="1"/>
    <s v=""/>
    <s v=""/>
    <s v=""/>
    <n v="17170"/>
    <n v="721140"/>
    <s v=""/>
  </r>
  <r>
    <s v="DQ-03799"/>
    <x v="583"/>
    <x v="1"/>
    <s v="OD0009"/>
    <x v="17"/>
    <x v="2"/>
    <s v="OD0009|"/>
    <n v="11"/>
    <m/>
    <x v="15"/>
    <s v="RS DQLab"/>
    <x v="1"/>
    <s v=""/>
    <s v=""/>
    <s v=""/>
    <n v="1619"/>
    <n v="17809"/>
    <s v=""/>
  </r>
  <r>
    <s v="DQ-03800"/>
    <x v="583"/>
    <x v="1"/>
    <s v="OD0005"/>
    <x v="13"/>
    <x v="2"/>
    <s v="OD0005|"/>
    <n v="37"/>
    <m/>
    <x v="15"/>
    <s v="RS DQLab"/>
    <x v="1"/>
    <s v=""/>
    <s v=""/>
    <s v=""/>
    <n v="25450"/>
    <n v="941650"/>
    <s v=""/>
  </r>
  <r>
    <s v="DQ-03801"/>
    <x v="584"/>
    <x v="1"/>
    <s v="OH0003"/>
    <x v="22"/>
    <x v="3"/>
    <s v="OH0003|"/>
    <n v="18"/>
    <m/>
    <x v="15"/>
    <s v="RS DQLab"/>
    <x v="1"/>
    <s v=""/>
    <s v=""/>
    <s v=""/>
    <n v="5095"/>
    <n v="91710"/>
    <s v=""/>
  </r>
  <r>
    <s v="DQ-03802"/>
    <x v="584"/>
    <x v="1"/>
    <s v="OB0004"/>
    <x v="7"/>
    <x v="1"/>
    <s v="OB0004|"/>
    <n v="14"/>
    <m/>
    <x v="15"/>
    <s v="RS DQLab"/>
    <x v="1"/>
    <s v=""/>
    <s v=""/>
    <s v=""/>
    <n v="24179"/>
    <n v="338506"/>
    <s v=""/>
  </r>
  <r>
    <s v="DQ-03803"/>
    <x v="585"/>
    <x v="1"/>
    <s v="OB0002"/>
    <x v="6"/>
    <x v="1"/>
    <s v="OB0002|"/>
    <n v="21"/>
    <m/>
    <x v="15"/>
    <s v="RS DQLab"/>
    <x v="1"/>
    <s v=""/>
    <s v=""/>
    <s v=""/>
    <n v="2915"/>
    <n v="61215"/>
    <s v=""/>
  </r>
  <r>
    <s v="DQ-03804"/>
    <x v="585"/>
    <x v="1"/>
    <s v="OD0009"/>
    <x v="17"/>
    <x v="2"/>
    <s v="OD0009|"/>
    <n v="11"/>
    <m/>
    <x v="15"/>
    <s v="RS DQLab"/>
    <x v="1"/>
    <s v=""/>
    <s v=""/>
    <s v=""/>
    <n v="1619"/>
    <n v="17809"/>
    <s v=""/>
  </r>
  <r>
    <s v="DQ-03805"/>
    <x v="585"/>
    <x v="1"/>
    <s v="OD0009"/>
    <x v="17"/>
    <x v="2"/>
    <s v="OD0009|"/>
    <n v="51"/>
    <m/>
    <x v="15"/>
    <s v="RS DQLab"/>
    <x v="1"/>
    <s v=""/>
    <s v=""/>
    <s v=""/>
    <n v="1619"/>
    <n v="82569"/>
    <s v=""/>
  </r>
  <r>
    <s v="DQ-03806"/>
    <x v="585"/>
    <x v="1"/>
    <s v="OD0009"/>
    <x v="17"/>
    <x v="2"/>
    <s v="OD0009|"/>
    <n v="1"/>
    <m/>
    <x v="15"/>
    <s v="RS DQLab"/>
    <x v="1"/>
    <s v=""/>
    <s v=""/>
    <s v=""/>
    <n v="1619"/>
    <n v="1619"/>
    <s v=""/>
  </r>
  <r>
    <s v="DQ-03807"/>
    <x v="585"/>
    <x v="1"/>
    <s v="OA0006"/>
    <x v="4"/>
    <x v="0"/>
    <s v="OA0006|"/>
    <n v="213"/>
    <m/>
    <x v="15"/>
    <s v="RS DQLab"/>
    <x v="1"/>
    <s v=""/>
    <s v=""/>
    <s v=""/>
    <n v="25449"/>
    <n v="5420637"/>
    <s v=""/>
  </r>
  <r>
    <s v="DQ-03808"/>
    <x v="585"/>
    <x v="1"/>
    <s v="OA0006"/>
    <x v="4"/>
    <x v="0"/>
    <s v="OA0006|"/>
    <n v="48"/>
    <m/>
    <x v="15"/>
    <s v="RS DQLab"/>
    <x v="1"/>
    <s v=""/>
    <s v=""/>
    <s v=""/>
    <n v="25449"/>
    <n v="1221552"/>
    <s v=""/>
  </r>
  <r>
    <s v="DQ-03809"/>
    <x v="585"/>
    <x v="1"/>
    <s v="OD0007"/>
    <x v="15"/>
    <x v="2"/>
    <s v="OD0007|"/>
    <n v="49"/>
    <m/>
    <x v="15"/>
    <s v="RS DQLab"/>
    <x v="1"/>
    <s v=""/>
    <s v=""/>
    <s v=""/>
    <n v="16261"/>
    <n v="796789"/>
    <s v=""/>
  </r>
  <r>
    <s v="DQ-03810"/>
    <x v="585"/>
    <x v="1"/>
    <s v="OK0002"/>
    <x v="28"/>
    <x v="4"/>
    <s v="OK0002|"/>
    <n v="2"/>
    <m/>
    <x v="15"/>
    <s v="RS DQLab"/>
    <x v="1"/>
    <s v=""/>
    <s v=""/>
    <s v=""/>
    <n v="43442"/>
    <n v="86884"/>
    <s v=""/>
  </r>
  <r>
    <s v="DQ-03811"/>
    <x v="585"/>
    <x v="1"/>
    <s v="OH0001"/>
    <x v="20"/>
    <x v="3"/>
    <s v="OH0001|"/>
    <n v="52"/>
    <m/>
    <x v="15"/>
    <s v="RS DQLab"/>
    <x v="1"/>
    <s v=""/>
    <s v=""/>
    <s v=""/>
    <n v="100900"/>
    <n v="5246800"/>
    <s v=""/>
  </r>
  <r>
    <s v="DQ-03812"/>
    <x v="585"/>
    <x v="1"/>
    <s v="OH0001"/>
    <x v="20"/>
    <x v="3"/>
    <s v="OH0001|"/>
    <n v="57"/>
    <m/>
    <x v="15"/>
    <s v="RS DQLab"/>
    <x v="1"/>
    <s v=""/>
    <s v=""/>
    <s v=""/>
    <n v="100900"/>
    <n v="5751300"/>
    <s v=""/>
  </r>
  <r>
    <s v="DQ-03813"/>
    <x v="585"/>
    <x v="1"/>
    <s v="OH0004"/>
    <x v="23"/>
    <x v="3"/>
    <s v="OH0004|"/>
    <n v="84"/>
    <m/>
    <x v="15"/>
    <s v="RS DQLab"/>
    <x v="1"/>
    <s v=""/>
    <s v=""/>
    <s v=""/>
    <n v="7504"/>
    <n v="630336"/>
    <s v=""/>
  </r>
  <r>
    <s v="DQ-03814"/>
    <x v="586"/>
    <x v="1"/>
    <s v="OD0008"/>
    <x v="16"/>
    <x v="2"/>
    <s v="OD0008|"/>
    <n v="42"/>
    <m/>
    <x v="15"/>
    <s v="RS DQLab"/>
    <x v="1"/>
    <s v=""/>
    <s v=""/>
    <s v=""/>
    <n v="51753"/>
    <n v="2173626"/>
    <s v=""/>
  </r>
  <r>
    <s v="DQ-03815"/>
    <x v="586"/>
    <x v="1"/>
    <s v="OD0008"/>
    <x v="16"/>
    <x v="2"/>
    <s v="OD0008|"/>
    <n v="59"/>
    <m/>
    <x v="15"/>
    <s v="RS DQLab"/>
    <x v="1"/>
    <s v=""/>
    <s v=""/>
    <s v=""/>
    <n v="51753"/>
    <n v="3053427"/>
    <s v=""/>
  </r>
  <r>
    <s v="DQ-03816"/>
    <x v="586"/>
    <x v="1"/>
    <s v="OD0008"/>
    <x v="16"/>
    <x v="2"/>
    <s v="OD0008|"/>
    <n v="31"/>
    <m/>
    <x v="15"/>
    <s v="RS DQLab"/>
    <x v="1"/>
    <s v=""/>
    <s v=""/>
    <s v=""/>
    <n v="51753"/>
    <n v="1604343"/>
    <s v=""/>
  </r>
  <r>
    <s v="DQ-03817"/>
    <x v="586"/>
    <x v="1"/>
    <s v="OD0009"/>
    <x v="17"/>
    <x v="2"/>
    <s v="OD0009|"/>
    <n v="48"/>
    <m/>
    <x v="15"/>
    <s v="RS DQLab"/>
    <x v="1"/>
    <s v=""/>
    <s v=""/>
    <s v=""/>
    <n v="1619"/>
    <n v="77712"/>
    <s v=""/>
  </r>
  <r>
    <s v="DQ-03818"/>
    <x v="586"/>
    <x v="1"/>
    <s v="OD0009"/>
    <x v="17"/>
    <x v="2"/>
    <s v="OD0009|"/>
    <n v="47"/>
    <m/>
    <x v="15"/>
    <s v="RS DQLab"/>
    <x v="1"/>
    <s v=""/>
    <s v=""/>
    <s v=""/>
    <n v="1619"/>
    <n v="76093"/>
    <s v=""/>
  </r>
  <r>
    <s v="DQ-03819"/>
    <x v="586"/>
    <x v="1"/>
    <s v="OH0001"/>
    <x v="20"/>
    <x v="3"/>
    <s v="OH0001|"/>
    <n v="30"/>
    <m/>
    <x v="15"/>
    <s v="RS DQLab"/>
    <x v="1"/>
    <s v=""/>
    <s v=""/>
    <s v=""/>
    <n v="100900"/>
    <n v="3027000"/>
    <s v=""/>
  </r>
  <r>
    <s v="DQ-03820"/>
    <x v="586"/>
    <x v="1"/>
    <s v="OB0004"/>
    <x v="7"/>
    <x v="1"/>
    <s v="OB0004|"/>
    <n v="688"/>
    <m/>
    <x v="15"/>
    <s v="RS DQLab"/>
    <x v="1"/>
    <s v=""/>
    <s v=""/>
    <s v=""/>
    <n v="24179"/>
    <n v="16635152"/>
    <s v=""/>
  </r>
  <r>
    <s v="DQ-03821"/>
    <x v="586"/>
    <x v="1"/>
    <s v="OB0001"/>
    <x v="5"/>
    <x v="1"/>
    <s v="OB0001|"/>
    <n v="16"/>
    <m/>
    <x v="15"/>
    <s v="RS DQLab"/>
    <x v="1"/>
    <s v=""/>
    <s v=""/>
    <s v=""/>
    <n v="2338"/>
    <n v="37408"/>
    <s v=""/>
  </r>
  <r>
    <s v="DQ-03822"/>
    <x v="586"/>
    <x v="1"/>
    <s v="OD0005"/>
    <x v="13"/>
    <x v="2"/>
    <s v="OD0005|"/>
    <n v="121"/>
    <m/>
    <x v="15"/>
    <s v="RS DQLab"/>
    <x v="1"/>
    <s v=""/>
    <s v=""/>
    <s v=""/>
    <n v="25450"/>
    <n v="3079450"/>
    <s v=""/>
  </r>
  <r>
    <s v="DQ-03823"/>
    <x v="587"/>
    <x v="1"/>
    <s v="OD0008"/>
    <x v="16"/>
    <x v="2"/>
    <s v="OD0008|"/>
    <n v="66"/>
    <m/>
    <x v="15"/>
    <s v="RS DQLab"/>
    <x v="1"/>
    <s v=""/>
    <s v=""/>
    <s v=""/>
    <n v="51753"/>
    <n v="3415698"/>
    <s v=""/>
  </r>
  <r>
    <s v="DQ-03824"/>
    <x v="587"/>
    <x v="1"/>
    <s v="OD0009"/>
    <x v="17"/>
    <x v="2"/>
    <s v="OD0009|"/>
    <n v="47"/>
    <m/>
    <x v="15"/>
    <s v="RS DQLab"/>
    <x v="1"/>
    <s v=""/>
    <s v=""/>
    <s v=""/>
    <n v="1619"/>
    <n v="76093"/>
    <s v=""/>
  </r>
  <r>
    <s v="DQ-03825"/>
    <x v="587"/>
    <x v="1"/>
    <s v="OH0003"/>
    <x v="22"/>
    <x v="3"/>
    <s v="OH0003|"/>
    <n v="50"/>
    <m/>
    <x v="15"/>
    <s v="RS DQLab"/>
    <x v="1"/>
    <s v=""/>
    <s v=""/>
    <s v=""/>
    <n v="5095"/>
    <n v="254750"/>
    <s v=""/>
  </r>
  <r>
    <s v="DQ-03826"/>
    <x v="587"/>
    <x v="1"/>
    <s v="OD0001"/>
    <x v="11"/>
    <x v="2"/>
    <s v="OD0001|"/>
    <n v="142"/>
    <m/>
    <x v="15"/>
    <s v="RS DQLab"/>
    <x v="1"/>
    <s v=""/>
    <s v=""/>
    <s v=""/>
    <n v="7620"/>
    <n v="1082040"/>
    <s v=""/>
  </r>
  <r>
    <s v="DQ-03827"/>
    <x v="587"/>
    <x v="1"/>
    <s v="OA0004"/>
    <x v="2"/>
    <x v="0"/>
    <s v="OA0004|"/>
    <n v="19"/>
    <m/>
    <x v="15"/>
    <s v="RS DQLab"/>
    <x v="1"/>
    <s v=""/>
    <s v=""/>
    <s v=""/>
    <n v="10180"/>
    <n v="193420"/>
    <s v=""/>
  </r>
  <r>
    <s v="DQ-03828"/>
    <x v="587"/>
    <x v="1"/>
    <s v="OB0001"/>
    <x v="5"/>
    <x v="1"/>
    <s v="OB0001|"/>
    <n v="69"/>
    <m/>
    <x v="15"/>
    <s v="RS DQLab"/>
    <x v="1"/>
    <s v=""/>
    <s v=""/>
    <s v=""/>
    <n v="2338"/>
    <n v="161322"/>
    <s v=""/>
  </r>
  <r>
    <s v="DQ-03829"/>
    <x v="588"/>
    <x v="1"/>
    <s v="OD0008"/>
    <x v="16"/>
    <x v="2"/>
    <s v="OD0008|"/>
    <n v="59"/>
    <m/>
    <x v="15"/>
    <s v="RS DQLab"/>
    <x v="1"/>
    <s v=""/>
    <s v=""/>
    <s v=""/>
    <n v="51753"/>
    <n v="3053427"/>
    <s v=""/>
  </r>
  <r>
    <s v="DQ-03830"/>
    <x v="588"/>
    <x v="1"/>
    <s v="OA0005"/>
    <x v="3"/>
    <x v="0"/>
    <s v="OA0005|"/>
    <n v="40"/>
    <m/>
    <x v="15"/>
    <s v="RS DQLab"/>
    <x v="1"/>
    <s v=""/>
    <s v=""/>
    <s v=""/>
    <n v="17170"/>
    <n v="686800"/>
    <s v=""/>
  </r>
  <r>
    <s v="DQ-03831"/>
    <x v="588"/>
    <x v="1"/>
    <s v="OD0009"/>
    <x v="17"/>
    <x v="2"/>
    <s v="OD0009|"/>
    <n v="34"/>
    <m/>
    <x v="15"/>
    <s v="RS DQLab"/>
    <x v="1"/>
    <s v=""/>
    <s v=""/>
    <s v=""/>
    <n v="1619"/>
    <n v="55046"/>
    <s v=""/>
  </r>
  <r>
    <s v="DQ-03832"/>
    <x v="588"/>
    <x v="1"/>
    <s v="OB0001"/>
    <x v="5"/>
    <x v="1"/>
    <s v="OB0001|"/>
    <n v="8"/>
    <m/>
    <x v="15"/>
    <s v="RS DQLab"/>
    <x v="1"/>
    <s v=""/>
    <s v=""/>
    <s v=""/>
    <n v="2338"/>
    <n v="18704"/>
    <s v=""/>
  </r>
  <r>
    <s v="DQ-03833"/>
    <x v="589"/>
    <x v="1"/>
    <s v="OB0002"/>
    <x v="6"/>
    <x v="1"/>
    <s v="OB0002|"/>
    <n v="76"/>
    <m/>
    <x v="15"/>
    <s v="RS DQLab"/>
    <x v="1"/>
    <s v=""/>
    <s v=""/>
    <s v=""/>
    <n v="2915"/>
    <n v="221540"/>
    <s v=""/>
  </r>
  <r>
    <s v="DQ-03834"/>
    <x v="589"/>
    <x v="1"/>
    <s v="OH0005"/>
    <x v="24"/>
    <x v="3"/>
    <s v="OH0005|"/>
    <n v="26"/>
    <m/>
    <x v="15"/>
    <s v="RS DQLab"/>
    <x v="1"/>
    <s v=""/>
    <s v=""/>
    <s v=""/>
    <n v="109447"/>
    <n v="2845622"/>
    <s v=""/>
  </r>
  <r>
    <s v="DQ-03835"/>
    <x v="589"/>
    <x v="1"/>
    <s v="OD0009"/>
    <x v="17"/>
    <x v="2"/>
    <s v="OD0009|"/>
    <n v="22"/>
    <m/>
    <x v="15"/>
    <s v="RS DQLab"/>
    <x v="1"/>
    <s v=""/>
    <s v=""/>
    <s v=""/>
    <n v="1619"/>
    <n v="35618"/>
    <s v=""/>
  </r>
  <r>
    <s v="DQ-03836"/>
    <x v="589"/>
    <x v="1"/>
    <s v="OH0003"/>
    <x v="22"/>
    <x v="3"/>
    <s v="OH0003|"/>
    <n v="46"/>
    <m/>
    <x v="15"/>
    <s v="RS DQLab"/>
    <x v="1"/>
    <s v=""/>
    <s v=""/>
    <s v=""/>
    <n v="5095"/>
    <n v="234370"/>
    <s v=""/>
  </r>
  <r>
    <s v="DQ-03837"/>
    <x v="589"/>
    <x v="1"/>
    <s v="OA0006"/>
    <x v="4"/>
    <x v="0"/>
    <s v="OA0006|"/>
    <n v="41"/>
    <m/>
    <x v="15"/>
    <s v="RS DQLab"/>
    <x v="1"/>
    <s v=""/>
    <s v=""/>
    <s v=""/>
    <n v="25449"/>
    <n v="1043409"/>
    <s v=""/>
  </r>
  <r>
    <s v="DQ-03838"/>
    <x v="589"/>
    <x v="1"/>
    <s v="OA0004"/>
    <x v="2"/>
    <x v="0"/>
    <s v="OA0004|"/>
    <n v="14"/>
    <m/>
    <x v="15"/>
    <s v="RS DQLab"/>
    <x v="1"/>
    <s v=""/>
    <s v=""/>
    <s v=""/>
    <n v="10180"/>
    <n v="142520"/>
    <s v=""/>
  </r>
  <r>
    <s v="DQ-03839"/>
    <x v="590"/>
    <x v="1"/>
    <s v="OB0002"/>
    <x v="6"/>
    <x v="1"/>
    <s v="OB0002|"/>
    <n v="43"/>
    <m/>
    <x v="15"/>
    <s v="RS DQLab"/>
    <x v="1"/>
    <s v=""/>
    <s v=""/>
    <s v=""/>
    <n v="2915"/>
    <n v="125345"/>
    <s v=""/>
  </r>
  <r>
    <s v="DQ-03840"/>
    <x v="590"/>
    <x v="1"/>
    <s v="OB0002"/>
    <x v="6"/>
    <x v="1"/>
    <s v="OB0002|"/>
    <n v="86"/>
    <m/>
    <x v="15"/>
    <s v="RS DQLab"/>
    <x v="1"/>
    <s v=""/>
    <s v=""/>
    <s v=""/>
    <n v="2915"/>
    <n v="250690"/>
    <s v=""/>
  </r>
  <r>
    <s v="DQ-03841"/>
    <x v="590"/>
    <x v="1"/>
    <s v="OA0005"/>
    <x v="3"/>
    <x v="0"/>
    <s v="OA0005|"/>
    <n v="43"/>
    <m/>
    <x v="15"/>
    <s v="RS DQLab"/>
    <x v="1"/>
    <s v=""/>
    <s v=""/>
    <s v=""/>
    <n v="17170"/>
    <n v="738310"/>
    <s v=""/>
  </r>
  <r>
    <s v="DQ-03842"/>
    <x v="590"/>
    <x v="1"/>
    <s v="OA0005"/>
    <x v="3"/>
    <x v="0"/>
    <s v="OA0005|"/>
    <n v="41"/>
    <m/>
    <x v="15"/>
    <s v="RS DQLab"/>
    <x v="1"/>
    <s v=""/>
    <s v=""/>
    <s v=""/>
    <n v="17170"/>
    <n v="703970"/>
    <s v=""/>
  </r>
  <r>
    <s v="DQ-03843"/>
    <x v="590"/>
    <x v="1"/>
    <s v="OH0005"/>
    <x v="24"/>
    <x v="3"/>
    <s v="OH0005|"/>
    <n v="32"/>
    <m/>
    <x v="15"/>
    <s v="RS DQLab"/>
    <x v="1"/>
    <s v=""/>
    <s v=""/>
    <s v=""/>
    <n v="109447"/>
    <n v="3502304"/>
    <s v=""/>
  </r>
  <r>
    <s v="DQ-03844"/>
    <x v="590"/>
    <x v="1"/>
    <s v="OD0007"/>
    <x v="15"/>
    <x v="2"/>
    <s v="OD0007|"/>
    <n v="215"/>
    <m/>
    <x v="15"/>
    <s v="RS DQLab"/>
    <x v="1"/>
    <s v=""/>
    <s v=""/>
    <s v=""/>
    <n v="16261"/>
    <n v="3496115"/>
    <s v=""/>
  </r>
  <r>
    <s v="DQ-03845"/>
    <x v="590"/>
    <x v="1"/>
    <s v="OD0011"/>
    <x v="19"/>
    <x v="2"/>
    <s v="OD0011|"/>
    <n v="103"/>
    <m/>
    <x v="15"/>
    <s v="RS DQLab"/>
    <x v="1"/>
    <s v=""/>
    <s v=""/>
    <s v=""/>
    <n v="2586"/>
    <n v="266358"/>
    <s v=""/>
  </r>
  <r>
    <s v="DQ-03846"/>
    <x v="590"/>
    <x v="1"/>
    <s v="OA0003"/>
    <x v="1"/>
    <x v="0"/>
    <s v="OA0003|"/>
    <n v="50"/>
    <m/>
    <x v="15"/>
    <s v="RS DQLab"/>
    <x v="1"/>
    <s v=""/>
    <s v=""/>
    <s v=""/>
    <n v="33330"/>
    <n v="1666500"/>
    <s v=""/>
  </r>
  <r>
    <s v="DQ-03847"/>
    <x v="590"/>
    <x v="1"/>
    <s v="OB0004"/>
    <x v="7"/>
    <x v="1"/>
    <s v="OB0004|"/>
    <n v="8"/>
    <m/>
    <x v="15"/>
    <s v="RS DQLab"/>
    <x v="1"/>
    <s v=""/>
    <s v=""/>
    <s v=""/>
    <n v="24179"/>
    <n v="193432"/>
    <s v=""/>
  </r>
  <r>
    <s v="DQ-03848"/>
    <x v="590"/>
    <x v="1"/>
    <s v="OH0004"/>
    <x v="23"/>
    <x v="3"/>
    <s v="OH0004|"/>
    <n v="35"/>
    <m/>
    <x v="15"/>
    <s v="RS DQLab"/>
    <x v="1"/>
    <s v=""/>
    <s v=""/>
    <s v=""/>
    <n v="7504"/>
    <n v="262640"/>
    <s v=""/>
  </r>
  <r>
    <s v="DQ-03849"/>
    <x v="590"/>
    <x v="1"/>
    <s v="OH0006"/>
    <x v="25"/>
    <x v="3"/>
    <s v="OH0006|"/>
    <n v="100"/>
    <m/>
    <x v="15"/>
    <s v="RS DQLab"/>
    <x v="1"/>
    <s v=""/>
    <s v=""/>
    <s v=""/>
    <n v="146871"/>
    <n v="14687100"/>
    <s v=""/>
  </r>
  <r>
    <s v="DQ-03850"/>
    <x v="591"/>
    <x v="1"/>
    <s v="OB0002"/>
    <x v="6"/>
    <x v="1"/>
    <s v="OB0002|"/>
    <n v="11"/>
    <m/>
    <x v="15"/>
    <s v="RS DQLab"/>
    <x v="1"/>
    <s v=""/>
    <s v=""/>
    <s v=""/>
    <n v="2915"/>
    <n v="32065"/>
    <s v=""/>
  </r>
  <r>
    <s v="DQ-03851"/>
    <x v="591"/>
    <x v="1"/>
    <s v="OB0002"/>
    <x v="6"/>
    <x v="1"/>
    <s v="OB0002|"/>
    <n v="32"/>
    <m/>
    <x v="15"/>
    <s v="RS DQLab"/>
    <x v="1"/>
    <s v=""/>
    <s v=""/>
    <s v=""/>
    <n v="2915"/>
    <n v="93280"/>
    <s v=""/>
  </r>
  <r>
    <s v="DQ-03852"/>
    <x v="591"/>
    <x v="1"/>
    <s v="OA0005"/>
    <x v="3"/>
    <x v="0"/>
    <s v="OA0005|"/>
    <n v="17"/>
    <m/>
    <x v="15"/>
    <s v="RS DQLab"/>
    <x v="1"/>
    <s v=""/>
    <s v=""/>
    <s v=""/>
    <n v="17170"/>
    <n v="291890"/>
    <s v=""/>
  </r>
  <r>
    <s v="DQ-03853"/>
    <x v="591"/>
    <x v="1"/>
    <s v="OH0005"/>
    <x v="24"/>
    <x v="3"/>
    <s v="OH0005|"/>
    <n v="20"/>
    <m/>
    <x v="15"/>
    <s v="RS DQLab"/>
    <x v="1"/>
    <s v=""/>
    <s v=""/>
    <s v=""/>
    <n v="109447"/>
    <n v="2188940"/>
    <s v=""/>
  </r>
  <r>
    <s v="DQ-03854"/>
    <x v="591"/>
    <x v="1"/>
    <s v="OT0001"/>
    <x v="30"/>
    <x v="5"/>
    <s v="OT0001|"/>
    <n v="1"/>
    <m/>
    <x v="15"/>
    <s v="RS DQLab"/>
    <x v="1"/>
    <s v=""/>
    <s v=""/>
    <s v=""/>
    <n v="55935"/>
    <n v="55935"/>
    <s v=""/>
  </r>
  <r>
    <s v="DQ-03855"/>
    <x v="591"/>
    <x v="1"/>
    <s v="OA0001"/>
    <x v="0"/>
    <x v="0"/>
    <s v="OA0001|"/>
    <n v="3"/>
    <m/>
    <x v="15"/>
    <s v="RS DQLab"/>
    <x v="1"/>
    <s v=""/>
    <s v=""/>
    <s v=""/>
    <n v="18816"/>
    <n v="56448"/>
    <s v=""/>
  </r>
  <r>
    <s v="DQ-03856"/>
    <x v="591"/>
    <x v="1"/>
    <s v="OH0002"/>
    <x v="21"/>
    <x v="3"/>
    <s v="OH0002|"/>
    <n v="22"/>
    <m/>
    <x v="15"/>
    <s v="RS DQLab"/>
    <x v="1"/>
    <s v=""/>
    <s v=""/>
    <s v=""/>
    <n v="103632"/>
    <n v="2279904"/>
    <s v=""/>
  </r>
  <r>
    <s v="DQ-03857"/>
    <x v="592"/>
    <x v="1"/>
    <s v="OH0005"/>
    <x v="24"/>
    <x v="3"/>
    <s v="OH0005|"/>
    <n v="27"/>
    <m/>
    <x v="15"/>
    <s v="RS DQLab"/>
    <x v="1"/>
    <s v=""/>
    <s v=""/>
    <s v=""/>
    <n v="109447"/>
    <n v="2955069"/>
    <s v=""/>
  </r>
  <r>
    <s v="DQ-03858"/>
    <x v="592"/>
    <x v="1"/>
    <s v="OD0001"/>
    <x v="11"/>
    <x v="2"/>
    <s v="OD0001|"/>
    <n v="41"/>
    <m/>
    <x v="15"/>
    <s v="RS DQLab"/>
    <x v="1"/>
    <s v=""/>
    <s v=""/>
    <s v=""/>
    <n v="7620"/>
    <n v="312420"/>
    <s v=""/>
  </r>
  <r>
    <s v="DQ-03859"/>
    <x v="592"/>
    <x v="1"/>
    <s v="OH0001"/>
    <x v="20"/>
    <x v="3"/>
    <s v="OH0001|"/>
    <n v="63"/>
    <m/>
    <x v="15"/>
    <s v="RS DQLab"/>
    <x v="1"/>
    <s v=""/>
    <s v=""/>
    <s v=""/>
    <n v="100900"/>
    <n v="6356700"/>
    <s v=""/>
  </r>
  <r>
    <s v="DQ-03860"/>
    <x v="592"/>
    <x v="1"/>
    <s v="OH0002"/>
    <x v="21"/>
    <x v="3"/>
    <s v="OH0002|"/>
    <n v="29"/>
    <m/>
    <x v="15"/>
    <s v="RS DQLab"/>
    <x v="1"/>
    <s v=""/>
    <s v=""/>
    <s v=""/>
    <n v="103632"/>
    <n v="3005328"/>
    <s v=""/>
  </r>
  <r>
    <s v="DQ-03861"/>
    <x v="592"/>
    <x v="1"/>
    <s v="OD0010"/>
    <x v="18"/>
    <x v="2"/>
    <s v="OD0010|"/>
    <n v="215"/>
    <m/>
    <x v="15"/>
    <s v="RS DQLab"/>
    <x v="1"/>
    <s v=""/>
    <s v=""/>
    <s v=""/>
    <n v="46223"/>
    <n v="9937945"/>
    <s v=""/>
  </r>
  <r>
    <s v="DQ-03862"/>
    <x v="593"/>
    <x v="1"/>
    <s v="OD0008"/>
    <x v="16"/>
    <x v="2"/>
    <s v="OD0008|"/>
    <n v="46"/>
    <m/>
    <x v="15"/>
    <s v="RS DQLab"/>
    <x v="1"/>
    <s v=""/>
    <s v=""/>
    <s v=""/>
    <n v="51753"/>
    <n v="2380638"/>
    <s v=""/>
  </r>
  <r>
    <s v="DQ-03863"/>
    <x v="593"/>
    <x v="1"/>
    <s v="OH0005"/>
    <x v="24"/>
    <x v="3"/>
    <s v="OH0005|"/>
    <n v="32"/>
    <m/>
    <x v="15"/>
    <s v="RS DQLab"/>
    <x v="1"/>
    <s v=""/>
    <s v=""/>
    <s v=""/>
    <n v="109447"/>
    <n v="3502304"/>
    <s v=""/>
  </r>
  <r>
    <s v="DQ-03864"/>
    <x v="593"/>
    <x v="1"/>
    <s v="OA0006"/>
    <x v="4"/>
    <x v="0"/>
    <s v="OA0006|"/>
    <n v="2"/>
    <m/>
    <x v="15"/>
    <s v="RS DQLab"/>
    <x v="1"/>
    <s v=""/>
    <s v=""/>
    <s v=""/>
    <n v="25449"/>
    <n v="50898"/>
    <s v=""/>
  </r>
  <r>
    <s v="DQ-03865"/>
    <x v="593"/>
    <x v="1"/>
    <s v="OD0007"/>
    <x v="15"/>
    <x v="2"/>
    <s v="OD0007|"/>
    <n v="22"/>
    <m/>
    <x v="15"/>
    <s v="RS DQLab"/>
    <x v="1"/>
    <s v=""/>
    <s v=""/>
    <s v=""/>
    <n v="16261"/>
    <n v="357742"/>
    <s v=""/>
  </r>
  <r>
    <s v="DQ-03866"/>
    <x v="593"/>
    <x v="1"/>
    <s v="OD0001"/>
    <x v="11"/>
    <x v="2"/>
    <s v="OD0001|"/>
    <n v="7"/>
    <m/>
    <x v="15"/>
    <s v="RS DQLab"/>
    <x v="1"/>
    <s v=""/>
    <s v=""/>
    <s v=""/>
    <n v="7620"/>
    <n v="53340"/>
    <s v=""/>
  </r>
  <r>
    <s v="DQ-03867"/>
    <x v="593"/>
    <x v="1"/>
    <s v="OH0004"/>
    <x v="23"/>
    <x v="3"/>
    <s v="OH0004|"/>
    <n v="226"/>
    <m/>
    <x v="15"/>
    <s v="RS DQLab"/>
    <x v="1"/>
    <s v=""/>
    <s v=""/>
    <s v=""/>
    <n v="7504"/>
    <n v="1695904"/>
    <s v=""/>
  </r>
  <r>
    <s v="DQ-03868"/>
    <x v="593"/>
    <x v="1"/>
    <s v="OD0006"/>
    <x v="14"/>
    <x v="2"/>
    <s v="OD0006|"/>
    <n v="2"/>
    <m/>
    <x v="15"/>
    <s v="RS DQLab"/>
    <x v="1"/>
    <s v=""/>
    <s v=""/>
    <s v=""/>
    <n v="25275"/>
    <n v="50550"/>
    <s v=""/>
  </r>
  <r>
    <s v="DQ-03869"/>
    <x v="594"/>
    <x v="1"/>
    <s v="OT0001"/>
    <x v="30"/>
    <x v="5"/>
    <s v="OT0001|"/>
    <n v="39"/>
    <m/>
    <x v="15"/>
    <s v="RS DQLab"/>
    <x v="1"/>
    <s v=""/>
    <s v=""/>
    <s v=""/>
    <n v="55935"/>
    <n v="2181465"/>
    <s v=""/>
  </r>
  <r>
    <s v="DQ-03870"/>
    <x v="594"/>
    <x v="1"/>
    <s v="OT0001"/>
    <x v="30"/>
    <x v="5"/>
    <s v="OT0001|"/>
    <n v="50"/>
    <m/>
    <x v="15"/>
    <s v="RS DQLab"/>
    <x v="1"/>
    <s v=""/>
    <s v=""/>
    <s v=""/>
    <n v="55935"/>
    <n v="2796750"/>
    <s v=""/>
  </r>
  <r>
    <s v="DQ-03871"/>
    <x v="594"/>
    <x v="1"/>
    <s v="OA0006"/>
    <x v="4"/>
    <x v="0"/>
    <s v="OA0006|"/>
    <n v="74"/>
    <m/>
    <x v="15"/>
    <s v="RS DQLab"/>
    <x v="1"/>
    <s v=""/>
    <s v=""/>
    <s v=""/>
    <n v="25449"/>
    <n v="1883226"/>
    <s v=""/>
  </r>
  <r>
    <s v="DQ-03872"/>
    <x v="594"/>
    <x v="1"/>
    <s v="OD0007"/>
    <x v="15"/>
    <x v="2"/>
    <s v="OD0007|"/>
    <n v="4"/>
    <m/>
    <x v="15"/>
    <s v="RS DQLab"/>
    <x v="1"/>
    <s v=""/>
    <s v=""/>
    <s v=""/>
    <n v="16261"/>
    <n v="65044"/>
    <s v=""/>
  </r>
  <r>
    <s v="DQ-03873"/>
    <x v="594"/>
    <x v="1"/>
    <s v="OA0003"/>
    <x v="1"/>
    <x v="0"/>
    <s v="OA0003|"/>
    <n v="10"/>
    <m/>
    <x v="15"/>
    <s v="RS DQLab"/>
    <x v="1"/>
    <s v=""/>
    <s v=""/>
    <s v=""/>
    <n v="33330"/>
    <n v="333300"/>
    <s v=""/>
  </r>
  <r>
    <s v="DQ-03874"/>
    <x v="594"/>
    <x v="1"/>
    <s v="OB0004"/>
    <x v="7"/>
    <x v="1"/>
    <s v="OB0004|"/>
    <n v="1"/>
    <m/>
    <x v="15"/>
    <s v="RS DQLab"/>
    <x v="1"/>
    <s v=""/>
    <s v=""/>
    <s v=""/>
    <n v="24179"/>
    <n v="24179"/>
    <s v=""/>
  </r>
  <r>
    <s v="DQ-03875"/>
    <x v="595"/>
    <x v="1"/>
    <s v="OB0002"/>
    <x v="6"/>
    <x v="1"/>
    <s v="OB0002|"/>
    <n v="19"/>
    <m/>
    <x v="15"/>
    <s v="RS DQLab"/>
    <x v="1"/>
    <s v=""/>
    <s v=""/>
    <s v=""/>
    <n v="2915"/>
    <n v="55385"/>
    <s v=""/>
  </r>
  <r>
    <s v="DQ-03876"/>
    <x v="595"/>
    <x v="1"/>
    <s v="OB0002"/>
    <x v="6"/>
    <x v="1"/>
    <s v="OB0002|"/>
    <n v="87"/>
    <m/>
    <x v="15"/>
    <s v="RS DQLab"/>
    <x v="1"/>
    <s v=""/>
    <s v=""/>
    <s v=""/>
    <n v="2915"/>
    <n v="253605"/>
    <s v=""/>
  </r>
  <r>
    <s v="DQ-03877"/>
    <x v="595"/>
    <x v="1"/>
    <s v="OB0002"/>
    <x v="6"/>
    <x v="1"/>
    <s v="OB0002|"/>
    <n v="21"/>
    <m/>
    <x v="15"/>
    <s v="RS DQLab"/>
    <x v="1"/>
    <s v=""/>
    <s v=""/>
    <s v=""/>
    <n v="2915"/>
    <n v="61215"/>
    <s v=""/>
  </r>
  <r>
    <s v="DQ-03878"/>
    <x v="595"/>
    <x v="1"/>
    <s v="OB0002"/>
    <x v="6"/>
    <x v="1"/>
    <s v="OB0002|"/>
    <n v="31"/>
    <m/>
    <x v="15"/>
    <s v="RS DQLab"/>
    <x v="1"/>
    <s v=""/>
    <s v=""/>
    <s v=""/>
    <n v="2915"/>
    <n v="90365"/>
    <s v=""/>
  </r>
  <r>
    <s v="DQ-03879"/>
    <x v="595"/>
    <x v="1"/>
    <s v="OA0005"/>
    <x v="3"/>
    <x v="0"/>
    <s v="OA0005|"/>
    <n v="16"/>
    <m/>
    <x v="15"/>
    <s v="RS DQLab"/>
    <x v="1"/>
    <s v=""/>
    <s v=""/>
    <s v=""/>
    <n v="17170"/>
    <n v="274720"/>
    <s v=""/>
  </r>
  <r>
    <s v="DQ-03880"/>
    <x v="595"/>
    <x v="1"/>
    <s v="OD0009"/>
    <x v="17"/>
    <x v="2"/>
    <s v="OD0009|"/>
    <n v="6"/>
    <m/>
    <x v="15"/>
    <s v="RS DQLab"/>
    <x v="1"/>
    <s v=""/>
    <s v=""/>
    <s v=""/>
    <n v="1619"/>
    <n v="9714"/>
    <s v=""/>
  </r>
  <r>
    <s v="DQ-03881"/>
    <x v="595"/>
    <x v="1"/>
    <s v="OH0003"/>
    <x v="22"/>
    <x v="3"/>
    <s v="OH0003|"/>
    <n v="25"/>
    <m/>
    <x v="15"/>
    <s v="RS DQLab"/>
    <x v="1"/>
    <s v=""/>
    <s v=""/>
    <s v=""/>
    <n v="5095"/>
    <n v="127375"/>
    <s v=""/>
  </r>
  <r>
    <s v="DQ-03882"/>
    <x v="595"/>
    <x v="1"/>
    <s v="OD0001"/>
    <x v="11"/>
    <x v="2"/>
    <s v="OD0001|"/>
    <n v="91"/>
    <m/>
    <x v="15"/>
    <s v="RS DQLab"/>
    <x v="1"/>
    <s v=""/>
    <s v=""/>
    <s v=""/>
    <n v="7620"/>
    <n v="693420"/>
    <s v=""/>
  </r>
  <r>
    <s v="DQ-03883"/>
    <x v="595"/>
    <x v="1"/>
    <s v="OD0006"/>
    <x v="14"/>
    <x v="2"/>
    <s v="OD0006|"/>
    <n v="89"/>
    <m/>
    <x v="15"/>
    <s v="RS DQLab"/>
    <x v="1"/>
    <s v=""/>
    <s v=""/>
    <s v=""/>
    <n v="25275"/>
    <n v="2249475"/>
    <s v=""/>
  </r>
  <r>
    <s v="DQ-03884"/>
    <x v="596"/>
    <x v="1"/>
    <s v="OB0002"/>
    <x v="6"/>
    <x v="1"/>
    <s v="OB0002|"/>
    <n v="10"/>
    <m/>
    <x v="15"/>
    <s v="RS DQLab"/>
    <x v="1"/>
    <s v=""/>
    <s v=""/>
    <s v=""/>
    <n v="2915"/>
    <n v="29150"/>
    <s v=""/>
  </r>
  <r>
    <s v="DQ-03885"/>
    <x v="596"/>
    <x v="1"/>
    <s v="OD0008"/>
    <x v="16"/>
    <x v="2"/>
    <s v="OD0008|"/>
    <n v="42"/>
    <m/>
    <x v="15"/>
    <s v="RS DQLab"/>
    <x v="1"/>
    <s v=""/>
    <s v=""/>
    <s v=""/>
    <n v="51753"/>
    <n v="2173626"/>
    <s v=""/>
  </r>
  <r>
    <s v="DQ-03886"/>
    <x v="596"/>
    <x v="1"/>
    <s v="OD0008"/>
    <x v="16"/>
    <x v="2"/>
    <s v="OD0008|"/>
    <n v="15"/>
    <m/>
    <x v="15"/>
    <s v="RS DQLab"/>
    <x v="1"/>
    <s v=""/>
    <s v=""/>
    <s v=""/>
    <n v="51753"/>
    <n v="776295"/>
    <s v=""/>
  </r>
  <r>
    <s v="DQ-03887"/>
    <x v="596"/>
    <x v="1"/>
    <s v="OT0001"/>
    <x v="30"/>
    <x v="5"/>
    <s v="OT0001|"/>
    <n v="47"/>
    <m/>
    <x v="15"/>
    <s v="RS DQLab"/>
    <x v="1"/>
    <s v=""/>
    <s v=""/>
    <s v=""/>
    <n v="55935"/>
    <n v="2628945"/>
    <s v=""/>
  </r>
  <r>
    <s v="DQ-03888"/>
    <x v="596"/>
    <x v="1"/>
    <s v="OD0001"/>
    <x v="11"/>
    <x v="2"/>
    <s v="OD0001|"/>
    <n v="31"/>
    <m/>
    <x v="15"/>
    <s v="RS DQLab"/>
    <x v="1"/>
    <s v=""/>
    <s v=""/>
    <s v=""/>
    <n v="7620"/>
    <n v="236220"/>
    <s v=""/>
  </r>
  <r>
    <s v="DQ-03889"/>
    <x v="596"/>
    <x v="1"/>
    <s v="OB0007"/>
    <x v="9"/>
    <x v="1"/>
    <s v="OB0007|"/>
    <n v="75"/>
    <m/>
    <x v="15"/>
    <s v="RS DQLab"/>
    <x v="1"/>
    <s v=""/>
    <s v=""/>
    <s v=""/>
    <n v="16430"/>
    <n v="1232250"/>
    <s v=""/>
  </r>
  <r>
    <s v="DQ-03890"/>
    <x v="596"/>
    <x v="1"/>
    <s v="OH0004"/>
    <x v="23"/>
    <x v="3"/>
    <s v="OH0004|"/>
    <n v="10"/>
    <m/>
    <x v="15"/>
    <s v="RS DQLab"/>
    <x v="1"/>
    <s v=""/>
    <s v=""/>
    <s v=""/>
    <n v="7504"/>
    <n v="75040"/>
    <s v=""/>
  </r>
  <r>
    <s v="DQ-03891"/>
    <x v="596"/>
    <x v="1"/>
    <s v="OD0006"/>
    <x v="14"/>
    <x v="2"/>
    <s v="OD0006|"/>
    <n v="11"/>
    <m/>
    <x v="15"/>
    <s v="RS DQLab"/>
    <x v="1"/>
    <s v=""/>
    <s v=""/>
    <s v=""/>
    <n v="25275"/>
    <n v="278025"/>
    <s v=""/>
  </r>
  <r>
    <s v="DQ-03892"/>
    <x v="596"/>
    <x v="1"/>
    <s v="OH0006"/>
    <x v="25"/>
    <x v="3"/>
    <s v="OH0006|"/>
    <n v="45"/>
    <m/>
    <x v="15"/>
    <s v="RS DQLab"/>
    <x v="1"/>
    <s v=""/>
    <s v=""/>
    <s v=""/>
    <n v="146871"/>
    <n v="6609195"/>
    <s v=""/>
  </r>
  <r>
    <s v="DQ-03893"/>
    <x v="597"/>
    <x v="1"/>
    <s v="OB0002"/>
    <x v="6"/>
    <x v="1"/>
    <s v="OB0002|"/>
    <n v="18"/>
    <m/>
    <x v="15"/>
    <s v="RS DQLab"/>
    <x v="1"/>
    <s v=""/>
    <s v=""/>
    <s v=""/>
    <n v="2915"/>
    <n v="52470"/>
    <s v=""/>
  </r>
  <r>
    <s v="DQ-03894"/>
    <x v="597"/>
    <x v="1"/>
    <s v="OA0005"/>
    <x v="3"/>
    <x v="0"/>
    <s v="OA0005|"/>
    <n v="49"/>
    <m/>
    <x v="15"/>
    <s v="RS DQLab"/>
    <x v="1"/>
    <s v=""/>
    <s v=""/>
    <s v=""/>
    <n v="17170"/>
    <n v="841330"/>
    <s v=""/>
  </r>
  <r>
    <s v="DQ-03895"/>
    <x v="597"/>
    <x v="1"/>
    <s v="OA0005"/>
    <x v="3"/>
    <x v="0"/>
    <s v="OA0005|"/>
    <n v="40"/>
    <m/>
    <x v="15"/>
    <s v="RS DQLab"/>
    <x v="1"/>
    <s v=""/>
    <s v=""/>
    <s v=""/>
    <n v="17170"/>
    <n v="686800"/>
    <s v=""/>
  </r>
  <r>
    <s v="DQ-03896"/>
    <x v="597"/>
    <x v="1"/>
    <s v="OA0005"/>
    <x v="3"/>
    <x v="0"/>
    <s v="OA0005|"/>
    <n v="69"/>
    <m/>
    <x v="15"/>
    <s v="RS DQLab"/>
    <x v="1"/>
    <s v=""/>
    <s v=""/>
    <s v=""/>
    <n v="17170"/>
    <n v="1184730"/>
    <s v=""/>
  </r>
  <r>
    <s v="DQ-03897"/>
    <x v="597"/>
    <x v="1"/>
    <s v="OT0001"/>
    <x v="30"/>
    <x v="5"/>
    <s v="OT0001|"/>
    <n v="25"/>
    <m/>
    <x v="15"/>
    <s v="RS DQLab"/>
    <x v="1"/>
    <s v=""/>
    <s v=""/>
    <s v=""/>
    <n v="55935"/>
    <n v="1398375"/>
    <s v=""/>
  </r>
  <r>
    <s v="DQ-03898"/>
    <x v="597"/>
    <x v="1"/>
    <s v="OB0006"/>
    <x v="8"/>
    <x v="1"/>
    <s v="OB0006|"/>
    <n v="6"/>
    <m/>
    <x v="15"/>
    <s v="RS DQLab"/>
    <x v="1"/>
    <s v=""/>
    <s v=""/>
    <s v=""/>
    <n v="73805"/>
    <n v="442830"/>
    <s v=""/>
  </r>
  <r>
    <s v="DQ-03899"/>
    <x v="597"/>
    <x v="1"/>
    <s v="OB0007"/>
    <x v="9"/>
    <x v="1"/>
    <s v="OB0007|"/>
    <n v="35"/>
    <m/>
    <x v="15"/>
    <s v="RS DQLab"/>
    <x v="1"/>
    <s v=""/>
    <s v=""/>
    <s v=""/>
    <n v="16430"/>
    <n v="575050"/>
    <s v=""/>
  </r>
  <r>
    <s v="DQ-03900"/>
    <x v="597"/>
    <x v="1"/>
    <s v="OB0007"/>
    <x v="9"/>
    <x v="1"/>
    <s v="OB0007|"/>
    <n v="1"/>
    <m/>
    <x v="15"/>
    <s v="RS DQLab"/>
    <x v="1"/>
    <s v=""/>
    <s v=""/>
    <s v=""/>
    <n v="16430"/>
    <n v="16430"/>
    <s v=""/>
  </r>
  <r>
    <s v="DQ-03901"/>
    <x v="597"/>
    <x v="1"/>
    <s v="OA0003"/>
    <x v="1"/>
    <x v="0"/>
    <s v="OA0003|"/>
    <n v="85"/>
    <m/>
    <x v="15"/>
    <s v="RS DQLab"/>
    <x v="1"/>
    <s v=""/>
    <s v=""/>
    <s v=""/>
    <n v="33330"/>
    <n v="2833050"/>
    <s v=""/>
  </r>
  <r>
    <s v="DQ-03902"/>
    <x v="597"/>
    <x v="1"/>
    <s v="OD0006"/>
    <x v="14"/>
    <x v="2"/>
    <s v="OD0006|"/>
    <n v="42"/>
    <m/>
    <x v="15"/>
    <s v="RS DQLab"/>
    <x v="1"/>
    <s v=""/>
    <s v=""/>
    <s v=""/>
    <n v="25275"/>
    <n v="1061550"/>
    <s v=""/>
  </r>
  <r>
    <s v="DQ-03903"/>
    <x v="597"/>
    <x v="1"/>
    <s v="OH0002"/>
    <x v="21"/>
    <x v="3"/>
    <s v="OH0002|"/>
    <n v="84"/>
    <m/>
    <x v="15"/>
    <s v="RS DQLab"/>
    <x v="1"/>
    <s v=""/>
    <s v=""/>
    <s v=""/>
    <n v="103632"/>
    <n v="8705088"/>
    <s v=""/>
  </r>
  <r>
    <s v="DQ-03904"/>
    <x v="598"/>
    <x v="1"/>
    <s v="OD0008"/>
    <x v="16"/>
    <x v="2"/>
    <s v="OD0008|"/>
    <n v="49"/>
    <m/>
    <x v="15"/>
    <s v="RS DQLab"/>
    <x v="1"/>
    <s v=""/>
    <s v=""/>
    <s v=""/>
    <n v="51753"/>
    <n v="2535897"/>
    <s v=""/>
  </r>
  <r>
    <s v="DQ-03905"/>
    <x v="598"/>
    <x v="1"/>
    <s v="OH0005"/>
    <x v="24"/>
    <x v="3"/>
    <s v="OH0005|"/>
    <n v="4"/>
    <m/>
    <x v="15"/>
    <s v="RS DQLab"/>
    <x v="1"/>
    <s v=""/>
    <s v=""/>
    <s v=""/>
    <n v="109447"/>
    <n v="437788"/>
    <s v=""/>
  </r>
  <r>
    <s v="DQ-03906"/>
    <x v="598"/>
    <x v="1"/>
    <s v="OD0011"/>
    <x v="19"/>
    <x v="2"/>
    <s v="OD0011|"/>
    <n v="61"/>
    <m/>
    <x v="15"/>
    <s v="RS DQLab"/>
    <x v="1"/>
    <s v=""/>
    <s v=""/>
    <s v=""/>
    <n v="2586"/>
    <n v="157746"/>
    <s v=""/>
  </r>
  <r>
    <s v="DQ-03907"/>
    <x v="598"/>
    <x v="1"/>
    <s v="OA0003"/>
    <x v="1"/>
    <x v="0"/>
    <s v="OA0003|"/>
    <n v="6"/>
    <m/>
    <x v="15"/>
    <s v="RS DQLab"/>
    <x v="1"/>
    <s v=""/>
    <s v=""/>
    <s v=""/>
    <n v="33330"/>
    <n v="199980"/>
    <s v=""/>
  </r>
  <r>
    <s v="DQ-03908"/>
    <x v="598"/>
    <x v="1"/>
    <s v="OH0004"/>
    <x v="23"/>
    <x v="3"/>
    <s v="OH0004|"/>
    <n v="1"/>
    <m/>
    <x v="15"/>
    <s v="RS DQLab"/>
    <x v="1"/>
    <s v=""/>
    <s v=""/>
    <s v=""/>
    <n v="7504"/>
    <n v="7504"/>
    <s v=""/>
  </r>
  <r>
    <s v="DQ-03909"/>
    <x v="599"/>
    <x v="1"/>
    <s v="OB0002"/>
    <x v="6"/>
    <x v="1"/>
    <s v="OB0002|"/>
    <n v="19"/>
    <m/>
    <x v="15"/>
    <s v="RS DQLab"/>
    <x v="1"/>
    <s v=""/>
    <s v=""/>
    <s v=""/>
    <n v="2915"/>
    <n v="55385"/>
    <s v=""/>
  </r>
  <r>
    <s v="DQ-03910"/>
    <x v="599"/>
    <x v="1"/>
    <s v="OB0002"/>
    <x v="6"/>
    <x v="1"/>
    <s v="OB0002|"/>
    <n v="39"/>
    <m/>
    <x v="15"/>
    <s v="RS DQLab"/>
    <x v="1"/>
    <s v=""/>
    <s v=""/>
    <s v=""/>
    <n v="2915"/>
    <n v="113685"/>
    <s v=""/>
  </r>
  <r>
    <s v="DQ-03911"/>
    <x v="600"/>
    <x v="1"/>
    <s v="OB0002"/>
    <x v="6"/>
    <x v="1"/>
    <s v="OB0002|"/>
    <n v="67"/>
    <m/>
    <x v="15"/>
    <s v="RS DQLab"/>
    <x v="1"/>
    <s v=""/>
    <s v=""/>
    <s v=""/>
    <n v="2915"/>
    <n v="195305"/>
    <s v=""/>
  </r>
  <r>
    <s v="DQ-03912"/>
    <x v="600"/>
    <x v="1"/>
    <s v="OD0008"/>
    <x v="16"/>
    <x v="2"/>
    <s v="OD0008|"/>
    <n v="71"/>
    <m/>
    <x v="15"/>
    <s v="RS DQLab"/>
    <x v="1"/>
    <s v=""/>
    <s v=""/>
    <s v=""/>
    <n v="51753"/>
    <n v="3674463"/>
    <s v=""/>
  </r>
  <r>
    <s v="DQ-03913"/>
    <x v="600"/>
    <x v="1"/>
    <s v="OH0005"/>
    <x v="24"/>
    <x v="3"/>
    <s v="OH0005|"/>
    <n v="1"/>
    <m/>
    <x v="15"/>
    <s v="RS DQLab"/>
    <x v="1"/>
    <s v=""/>
    <s v=""/>
    <s v=""/>
    <n v="109447"/>
    <n v="109447"/>
    <s v=""/>
  </r>
  <r>
    <s v="DQ-03914"/>
    <x v="600"/>
    <x v="1"/>
    <s v="OA0006"/>
    <x v="4"/>
    <x v="0"/>
    <s v="OA0006|"/>
    <n v="23"/>
    <m/>
    <x v="15"/>
    <s v="RS DQLab"/>
    <x v="1"/>
    <s v=""/>
    <s v=""/>
    <s v=""/>
    <n v="25449"/>
    <n v="585327"/>
    <s v=""/>
  </r>
  <r>
    <s v="DQ-03915"/>
    <x v="600"/>
    <x v="1"/>
    <s v="OA0006"/>
    <x v="4"/>
    <x v="0"/>
    <s v="OA0006|"/>
    <n v="30"/>
    <m/>
    <x v="15"/>
    <s v="RS DQLab"/>
    <x v="1"/>
    <s v=""/>
    <s v=""/>
    <s v=""/>
    <n v="25449"/>
    <n v="763470"/>
    <s v=""/>
  </r>
  <r>
    <s v="DQ-03916"/>
    <x v="600"/>
    <x v="1"/>
    <s v="OA0006"/>
    <x v="4"/>
    <x v="0"/>
    <s v="OA0006|"/>
    <n v="405"/>
    <m/>
    <x v="15"/>
    <s v="RS DQLab"/>
    <x v="1"/>
    <s v=""/>
    <s v=""/>
    <s v=""/>
    <n v="25449"/>
    <n v="10306845"/>
    <s v=""/>
  </r>
  <r>
    <s v="DQ-03917"/>
    <x v="600"/>
    <x v="1"/>
    <s v="OD0011"/>
    <x v="19"/>
    <x v="2"/>
    <s v="OD0011|"/>
    <n v="3"/>
    <m/>
    <x v="15"/>
    <s v="RS DQLab"/>
    <x v="1"/>
    <s v=""/>
    <s v=""/>
    <s v=""/>
    <n v="2586"/>
    <n v="7758"/>
    <s v=""/>
  </r>
  <r>
    <s v="DQ-03918"/>
    <x v="600"/>
    <x v="1"/>
    <s v="OB0007"/>
    <x v="9"/>
    <x v="1"/>
    <s v="OB0007|"/>
    <n v="5"/>
    <m/>
    <x v="15"/>
    <s v="RS DQLab"/>
    <x v="1"/>
    <s v=""/>
    <s v=""/>
    <s v=""/>
    <n v="16430"/>
    <n v="82150"/>
    <s v=""/>
  </r>
  <r>
    <s v="DQ-03919"/>
    <x v="600"/>
    <x v="1"/>
    <s v="OD0006"/>
    <x v="14"/>
    <x v="2"/>
    <s v="OD0006|"/>
    <n v="5"/>
    <m/>
    <x v="15"/>
    <s v="RS DQLab"/>
    <x v="1"/>
    <s v=""/>
    <s v=""/>
    <s v=""/>
    <n v="25275"/>
    <n v="126375"/>
    <s v=""/>
  </r>
  <r>
    <s v="DQ-03920"/>
    <x v="600"/>
    <x v="1"/>
    <s v="OA0001"/>
    <x v="0"/>
    <x v="0"/>
    <s v="OA0001|"/>
    <n v="2"/>
    <m/>
    <x v="15"/>
    <s v="RS DQLab"/>
    <x v="1"/>
    <s v=""/>
    <s v=""/>
    <s v=""/>
    <n v="18816"/>
    <n v="37632"/>
    <s v=""/>
  </r>
  <r>
    <s v="DQ-03921"/>
    <x v="601"/>
    <x v="1"/>
    <s v="OB0002"/>
    <x v="6"/>
    <x v="1"/>
    <s v="OB0002|"/>
    <n v="25"/>
    <m/>
    <x v="15"/>
    <s v="RS DQLab"/>
    <x v="1"/>
    <s v=""/>
    <s v=""/>
    <s v=""/>
    <n v="2915"/>
    <n v="72875"/>
    <s v=""/>
  </r>
  <r>
    <s v="DQ-03922"/>
    <x v="601"/>
    <x v="1"/>
    <s v="OB0002"/>
    <x v="6"/>
    <x v="1"/>
    <s v="OB0002|"/>
    <n v="94"/>
    <m/>
    <x v="15"/>
    <s v="RS DQLab"/>
    <x v="1"/>
    <s v=""/>
    <s v=""/>
    <s v=""/>
    <n v="2915"/>
    <n v="274010"/>
    <s v=""/>
  </r>
  <r>
    <s v="DQ-03923"/>
    <x v="601"/>
    <x v="1"/>
    <s v="OD0007"/>
    <x v="15"/>
    <x v="2"/>
    <s v="OD0007|"/>
    <n v="3"/>
    <m/>
    <x v="15"/>
    <s v="RS DQLab"/>
    <x v="1"/>
    <s v=""/>
    <s v=""/>
    <s v=""/>
    <n v="16261"/>
    <n v="48783"/>
    <s v=""/>
  </r>
  <r>
    <s v="DQ-03924"/>
    <x v="601"/>
    <x v="1"/>
    <s v="OD0007"/>
    <x v="15"/>
    <x v="2"/>
    <s v="OD0007|"/>
    <n v="86"/>
    <m/>
    <x v="15"/>
    <s v="RS DQLab"/>
    <x v="1"/>
    <s v=""/>
    <s v=""/>
    <s v=""/>
    <n v="16261"/>
    <n v="1398446"/>
    <s v=""/>
  </r>
  <r>
    <s v="DQ-03925"/>
    <x v="601"/>
    <x v="1"/>
    <s v="OB0006"/>
    <x v="8"/>
    <x v="1"/>
    <s v="OB0006|"/>
    <n v="33"/>
    <m/>
    <x v="15"/>
    <s v="RS DQLab"/>
    <x v="1"/>
    <s v=""/>
    <s v=""/>
    <s v=""/>
    <n v="73805"/>
    <n v="2435565"/>
    <s v=""/>
  </r>
  <r>
    <s v="DQ-03926"/>
    <x v="602"/>
    <x v="1"/>
    <s v="OD0008"/>
    <x v="16"/>
    <x v="2"/>
    <s v="OD0008|"/>
    <n v="47"/>
    <m/>
    <x v="15"/>
    <s v="RS DQLab"/>
    <x v="1"/>
    <s v=""/>
    <s v=""/>
    <s v=""/>
    <n v="51753"/>
    <n v="2432391"/>
    <s v=""/>
  </r>
  <r>
    <s v="DQ-03927"/>
    <x v="602"/>
    <x v="1"/>
    <s v="OD0009"/>
    <x v="17"/>
    <x v="2"/>
    <s v="OD0009|"/>
    <n v="42"/>
    <m/>
    <x v="15"/>
    <s v="RS DQLab"/>
    <x v="1"/>
    <s v=""/>
    <s v=""/>
    <s v=""/>
    <n v="1619"/>
    <n v="67998"/>
    <s v=""/>
  </r>
  <r>
    <s v="DQ-03928"/>
    <x v="602"/>
    <x v="1"/>
    <s v="OA0006"/>
    <x v="4"/>
    <x v="0"/>
    <s v="OA0006|"/>
    <n v="25"/>
    <m/>
    <x v="15"/>
    <s v="RS DQLab"/>
    <x v="1"/>
    <s v=""/>
    <s v=""/>
    <s v=""/>
    <n v="25449"/>
    <n v="636225"/>
    <s v=""/>
  </r>
  <r>
    <s v="DQ-03929"/>
    <x v="602"/>
    <x v="1"/>
    <s v="OK0002"/>
    <x v="28"/>
    <x v="4"/>
    <s v="OK0002|"/>
    <n v="24"/>
    <m/>
    <x v="15"/>
    <s v="RS DQLab"/>
    <x v="1"/>
    <s v=""/>
    <s v=""/>
    <s v=""/>
    <n v="43442"/>
    <n v="1042608"/>
    <s v=""/>
  </r>
  <r>
    <s v="DQ-03930"/>
    <x v="603"/>
    <x v="1"/>
    <s v="OD0008"/>
    <x v="16"/>
    <x v="2"/>
    <s v="OD0008|"/>
    <n v="2"/>
    <m/>
    <x v="15"/>
    <s v="RS DQLab"/>
    <x v="1"/>
    <s v=""/>
    <s v=""/>
    <s v=""/>
    <n v="51753"/>
    <n v="103506"/>
    <s v=""/>
  </r>
  <r>
    <s v="DQ-03931"/>
    <x v="603"/>
    <x v="1"/>
    <s v="OD0008"/>
    <x v="16"/>
    <x v="2"/>
    <s v="OD0008|"/>
    <n v="19"/>
    <m/>
    <x v="15"/>
    <s v="RS DQLab"/>
    <x v="1"/>
    <s v=""/>
    <s v=""/>
    <s v=""/>
    <n v="51753"/>
    <n v="983307"/>
    <s v=""/>
  </r>
  <r>
    <s v="DQ-03932"/>
    <x v="603"/>
    <x v="1"/>
    <s v="OA0005"/>
    <x v="3"/>
    <x v="0"/>
    <s v="OA0005|"/>
    <n v="53"/>
    <m/>
    <x v="15"/>
    <s v="RS DQLab"/>
    <x v="1"/>
    <s v=""/>
    <s v=""/>
    <s v=""/>
    <n v="17170"/>
    <n v="910010"/>
    <s v=""/>
  </r>
  <r>
    <s v="DQ-03933"/>
    <x v="603"/>
    <x v="1"/>
    <s v="OA0005"/>
    <x v="3"/>
    <x v="0"/>
    <s v="OA0005|"/>
    <n v="5"/>
    <m/>
    <x v="15"/>
    <s v="RS DQLab"/>
    <x v="1"/>
    <s v=""/>
    <s v=""/>
    <s v=""/>
    <n v="17170"/>
    <n v="85850"/>
    <s v=""/>
  </r>
  <r>
    <s v="DQ-03934"/>
    <x v="603"/>
    <x v="1"/>
    <s v="OT0001"/>
    <x v="30"/>
    <x v="5"/>
    <s v="OT0001|"/>
    <n v="14"/>
    <m/>
    <x v="15"/>
    <s v="RS DQLab"/>
    <x v="1"/>
    <s v=""/>
    <s v=""/>
    <s v=""/>
    <n v="55935"/>
    <n v="783090"/>
    <s v=""/>
  </r>
  <r>
    <s v="DQ-03935"/>
    <x v="603"/>
    <x v="1"/>
    <s v="OA0006"/>
    <x v="4"/>
    <x v="0"/>
    <s v="OA0006|"/>
    <n v="92"/>
    <m/>
    <x v="15"/>
    <s v="RS DQLab"/>
    <x v="1"/>
    <s v=""/>
    <s v=""/>
    <s v=""/>
    <n v="25449"/>
    <n v="2341308"/>
    <s v=""/>
  </r>
  <r>
    <s v="DQ-03936"/>
    <x v="604"/>
    <x v="1"/>
    <s v="OD0004"/>
    <x v="34"/>
    <x v="2"/>
    <s v="OD0004|"/>
    <n v="18"/>
    <m/>
    <x v="15"/>
    <s v="RS DQLab"/>
    <x v="1"/>
    <s v=""/>
    <s v=""/>
    <s v=""/>
    <n v="7035"/>
    <n v="126630"/>
    <s v=""/>
  </r>
  <r>
    <s v="DQ-03937"/>
    <x v="604"/>
    <x v="1"/>
    <s v="OA0006"/>
    <x v="4"/>
    <x v="0"/>
    <s v="OA0006|"/>
    <n v="4"/>
    <m/>
    <x v="15"/>
    <s v="RS DQLab"/>
    <x v="1"/>
    <s v=""/>
    <s v=""/>
    <s v=""/>
    <n v="25449"/>
    <n v="101796"/>
    <s v=""/>
  </r>
  <r>
    <s v="DQ-03938"/>
    <x v="604"/>
    <x v="1"/>
    <s v="OH0001"/>
    <x v="20"/>
    <x v="3"/>
    <s v="OH0001|"/>
    <n v="6"/>
    <m/>
    <x v="15"/>
    <s v="RS DQLab"/>
    <x v="1"/>
    <s v=""/>
    <s v=""/>
    <s v=""/>
    <n v="100900"/>
    <n v="605400"/>
    <s v=""/>
  </r>
  <r>
    <s v="DQ-03939"/>
    <x v="604"/>
    <x v="1"/>
    <s v="OH0004"/>
    <x v="23"/>
    <x v="3"/>
    <s v="OH0004|"/>
    <n v="15"/>
    <m/>
    <x v="15"/>
    <s v="RS DQLab"/>
    <x v="1"/>
    <s v=""/>
    <s v=""/>
    <s v=""/>
    <n v="7504"/>
    <n v="112560"/>
    <s v=""/>
  </r>
  <r>
    <s v="DQ-03940"/>
    <x v="605"/>
    <x v="1"/>
    <s v="OH0005"/>
    <x v="24"/>
    <x v="3"/>
    <s v="OH0005|"/>
    <n v="15"/>
    <m/>
    <x v="15"/>
    <s v="RS DQLab"/>
    <x v="1"/>
    <s v=""/>
    <s v=""/>
    <s v=""/>
    <n v="109447"/>
    <n v="1641705"/>
    <s v=""/>
  </r>
  <r>
    <s v="DQ-03941"/>
    <x v="605"/>
    <x v="1"/>
    <s v="OD0009"/>
    <x v="17"/>
    <x v="2"/>
    <s v="OD0009|"/>
    <n v="18"/>
    <m/>
    <x v="15"/>
    <s v="RS DQLab"/>
    <x v="1"/>
    <s v=""/>
    <s v=""/>
    <s v=""/>
    <n v="1619"/>
    <n v="29142"/>
    <s v=""/>
  </r>
  <r>
    <s v="DQ-03942"/>
    <x v="605"/>
    <x v="1"/>
    <s v="OD0007"/>
    <x v="15"/>
    <x v="2"/>
    <s v="OD0007|"/>
    <n v="0"/>
    <m/>
    <x v="15"/>
    <s v="RS DQLab"/>
    <x v="1"/>
    <s v=""/>
    <s v=""/>
    <s v=""/>
    <n v="16261"/>
    <n v="0"/>
    <s v=""/>
  </r>
  <r>
    <s v="DQ-03943"/>
    <x v="605"/>
    <x v="1"/>
    <s v="OB0006"/>
    <x v="8"/>
    <x v="1"/>
    <s v="OB0006|"/>
    <n v="598"/>
    <m/>
    <x v="15"/>
    <s v="RS DQLab"/>
    <x v="1"/>
    <s v=""/>
    <s v=""/>
    <s v=""/>
    <n v="73805"/>
    <n v="44135390"/>
    <s v=""/>
  </r>
  <r>
    <s v="DQ-03944"/>
    <x v="605"/>
    <x v="1"/>
    <s v="OD0011"/>
    <x v="19"/>
    <x v="2"/>
    <s v="OD0011|"/>
    <n v="3"/>
    <m/>
    <x v="15"/>
    <s v="RS DQLab"/>
    <x v="1"/>
    <s v=""/>
    <s v=""/>
    <s v=""/>
    <n v="2586"/>
    <n v="7758"/>
    <s v=""/>
  </r>
  <r>
    <s v="DQ-03945"/>
    <x v="605"/>
    <x v="1"/>
    <s v="OH0001"/>
    <x v="20"/>
    <x v="3"/>
    <s v="OH0001|"/>
    <n v="42"/>
    <m/>
    <x v="15"/>
    <s v="RS DQLab"/>
    <x v="1"/>
    <s v=""/>
    <s v=""/>
    <s v=""/>
    <n v="100900"/>
    <n v="4237800"/>
    <s v=""/>
  </r>
  <r>
    <s v="DQ-03946"/>
    <x v="605"/>
    <x v="1"/>
    <s v="OB0007"/>
    <x v="9"/>
    <x v="1"/>
    <s v="OB0007|"/>
    <n v="15"/>
    <m/>
    <x v="15"/>
    <s v="RS DQLab"/>
    <x v="1"/>
    <s v=""/>
    <s v=""/>
    <s v=""/>
    <n v="16430"/>
    <n v="246450"/>
    <s v=""/>
  </r>
  <r>
    <s v="DQ-03947"/>
    <x v="605"/>
    <x v="1"/>
    <s v="OH0006"/>
    <x v="25"/>
    <x v="3"/>
    <s v="OH0006|"/>
    <n v="14"/>
    <m/>
    <x v="15"/>
    <s v="RS DQLab"/>
    <x v="1"/>
    <s v=""/>
    <s v=""/>
    <s v=""/>
    <n v="146871"/>
    <n v="2056194"/>
    <s v=""/>
  </r>
  <r>
    <s v="DQ-03948"/>
    <x v="606"/>
    <x v="1"/>
    <s v="OA0005"/>
    <x v="3"/>
    <x v="0"/>
    <s v="OA0005|"/>
    <n v="83"/>
    <m/>
    <x v="15"/>
    <s v="RS DQLab"/>
    <x v="1"/>
    <s v=""/>
    <s v=""/>
    <s v=""/>
    <n v="17170"/>
    <n v="1425110"/>
    <s v=""/>
  </r>
  <r>
    <s v="DQ-03949"/>
    <x v="606"/>
    <x v="1"/>
    <s v="OH0005"/>
    <x v="24"/>
    <x v="3"/>
    <s v="OH0005|"/>
    <n v="14"/>
    <m/>
    <x v="15"/>
    <s v="RS DQLab"/>
    <x v="1"/>
    <s v=""/>
    <s v=""/>
    <s v=""/>
    <n v="109447"/>
    <n v="1532258"/>
    <s v=""/>
  </r>
  <r>
    <s v="DQ-03950"/>
    <x v="606"/>
    <x v="1"/>
    <s v="OD0009"/>
    <x v="17"/>
    <x v="2"/>
    <s v="OD0009|"/>
    <n v="32"/>
    <m/>
    <x v="15"/>
    <s v="RS DQLab"/>
    <x v="1"/>
    <s v=""/>
    <s v=""/>
    <s v=""/>
    <n v="1619"/>
    <n v="51808"/>
    <s v=""/>
  </r>
  <r>
    <s v="DQ-03951"/>
    <x v="606"/>
    <x v="1"/>
    <s v="OH0003"/>
    <x v="22"/>
    <x v="3"/>
    <s v="OH0003|"/>
    <n v="9"/>
    <m/>
    <x v="15"/>
    <s v="RS DQLab"/>
    <x v="1"/>
    <s v=""/>
    <s v=""/>
    <s v=""/>
    <n v="5095"/>
    <n v="45855"/>
    <s v=""/>
  </r>
  <r>
    <s v="DQ-03952"/>
    <x v="606"/>
    <x v="1"/>
    <s v="OD0011"/>
    <x v="19"/>
    <x v="2"/>
    <s v="OD0011|"/>
    <n v="95"/>
    <m/>
    <x v="15"/>
    <s v="RS DQLab"/>
    <x v="1"/>
    <s v=""/>
    <s v=""/>
    <s v=""/>
    <n v="2586"/>
    <n v="245670"/>
    <s v=""/>
  </r>
  <r>
    <s v="DQ-03953"/>
    <x v="606"/>
    <x v="1"/>
    <s v="OH0001"/>
    <x v="20"/>
    <x v="3"/>
    <s v="OH0001|"/>
    <n v="15"/>
    <m/>
    <x v="15"/>
    <s v="RS DQLab"/>
    <x v="1"/>
    <s v=""/>
    <s v=""/>
    <s v=""/>
    <n v="100900"/>
    <n v="1513500"/>
    <s v=""/>
  </r>
  <r>
    <s v="DQ-03954"/>
    <x v="606"/>
    <x v="1"/>
    <s v="OB0004"/>
    <x v="7"/>
    <x v="1"/>
    <s v="OB0004|"/>
    <n v="33"/>
    <m/>
    <x v="15"/>
    <s v="RS DQLab"/>
    <x v="1"/>
    <s v=""/>
    <s v=""/>
    <s v=""/>
    <n v="24179"/>
    <n v="797907"/>
    <s v=""/>
  </r>
  <r>
    <s v="DQ-03955"/>
    <x v="607"/>
    <x v="1"/>
    <s v="OB0002"/>
    <x v="6"/>
    <x v="1"/>
    <s v="OB0002|"/>
    <n v="21"/>
    <m/>
    <x v="15"/>
    <s v="RS DQLab"/>
    <x v="1"/>
    <s v=""/>
    <s v=""/>
    <s v=""/>
    <n v="2915"/>
    <n v="61215"/>
    <s v=""/>
  </r>
  <r>
    <s v="DQ-03956"/>
    <x v="607"/>
    <x v="1"/>
    <s v="OH0005"/>
    <x v="24"/>
    <x v="3"/>
    <s v="OH0005|"/>
    <n v="9"/>
    <m/>
    <x v="15"/>
    <s v="RS DQLab"/>
    <x v="1"/>
    <s v=""/>
    <s v=""/>
    <s v=""/>
    <n v="109447"/>
    <n v="985023"/>
    <s v=""/>
  </r>
  <r>
    <s v="DQ-03957"/>
    <x v="607"/>
    <x v="1"/>
    <s v="OK0002"/>
    <x v="28"/>
    <x v="4"/>
    <s v="OK0002|"/>
    <n v="65"/>
    <m/>
    <x v="15"/>
    <s v="RS DQLab"/>
    <x v="1"/>
    <s v=""/>
    <s v=""/>
    <s v=""/>
    <n v="43442"/>
    <n v="2823730"/>
    <s v=""/>
  </r>
  <r>
    <s v="DQ-03958"/>
    <x v="607"/>
    <x v="1"/>
    <s v="OK0002"/>
    <x v="28"/>
    <x v="4"/>
    <s v="OK0002|"/>
    <n v="45"/>
    <m/>
    <x v="15"/>
    <s v="RS DQLab"/>
    <x v="1"/>
    <s v=""/>
    <s v=""/>
    <s v=""/>
    <n v="43442"/>
    <n v="1954890"/>
    <s v=""/>
  </r>
  <r>
    <s v="DQ-03959"/>
    <x v="607"/>
    <x v="1"/>
    <s v="OD0010"/>
    <x v="18"/>
    <x v="2"/>
    <s v="OD0010|"/>
    <n v="96"/>
    <m/>
    <x v="15"/>
    <s v="RS DQLab"/>
    <x v="1"/>
    <s v=""/>
    <s v=""/>
    <s v=""/>
    <n v="46223"/>
    <n v="4437408"/>
    <s v=""/>
  </r>
  <r>
    <s v="DQ-03960"/>
    <x v="607"/>
    <x v="1"/>
    <s v="OB0006"/>
    <x v="8"/>
    <x v="1"/>
    <s v="OB0006|DQLab-04"/>
    <n v="2000"/>
    <s v="DQLab-04"/>
    <x v="16"/>
    <m/>
    <x v="0"/>
    <n v="14"/>
    <n v="74974"/>
    <n v="149948000"/>
    <s v=""/>
    <s v=""/>
    <n v="1"/>
  </r>
  <r>
    <s v="DQ-03961"/>
    <x v="607"/>
    <x v="1"/>
    <s v="OD0007"/>
    <x v="15"/>
    <x v="2"/>
    <s v="OD0007|DQLab-06"/>
    <n v="2000"/>
    <s v="DQLab-06"/>
    <x v="6"/>
    <m/>
    <x v="0"/>
    <n v="28"/>
    <n v="15873"/>
    <n v="31746000"/>
    <s v=""/>
    <s v=""/>
    <n v="0.33333333333333331"/>
  </r>
  <r>
    <s v="DQ-03962"/>
    <x v="607"/>
    <x v="1"/>
    <s v="OH0002"/>
    <x v="21"/>
    <x v="3"/>
    <s v="OH0002|DQLab-16"/>
    <n v="1000"/>
    <s v="DQLab-16"/>
    <x v="10"/>
    <m/>
    <x v="0"/>
    <n v="7"/>
    <n v="108414"/>
    <n v="108414000"/>
    <s v=""/>
    <s v=""/>
    <n v="1"/>
  </r>
  <r>
    <s v="DQ-03963"/>
    <x v="607"/>
    <x v="1"/>
    <s v="OH0003"/>
    <x v="22"/>
    <x v="3"/>
    <s v="OH0003|DQLab-04"/>
    <n v="1000"/>
    <s v="DQLab-04"/>
    <x v="16"/>
    <m/>
    <x v="0"/>
    <n v="7"/>
    <n v="5278"/>
    <n v="5278000"/>
    <s v=""/>
    <s v=""/>
    <n v="1"/>
  </r>
  <r>
    <s v="DQ-03964"/>
    <x v="607"/>
    <x v="1"/>
    <s v="OK0001"/>
    <x v="27"/>
    <x v="4"/>
    <s v="OK0001|DQLab-07"/>
    <n v="200"/>
    <s v="DQLab-07"/>
    <x v="9"/>
    <m/>
    <x v="0"/>
    <n v="14"/>
    <n v="6334"/>
    <n v="1266800"/>
    <s v=""/>
    <s v=""/>
    <n v="1"/>
  </r>
  <r>
    <s v="DQ-03965"/>
    <x v="607"/>
    <x v="1"/>
    <s v="OK0002"/>
    <x v="28"/>
    <x v="4"/>
    <s v="OK0002|DQLab-12"/>
    <n v="2000"/>
    <s v="DQLab-12"/>
    <x v="7"/>
    <m/>
    <x v="0"/>
    <n v="7"/>
    <n v="40594"/>
    <n v="81188000"/>
    <s v=""/>
    <s v=""/>
    <n v="1"/>
  </r>
  <r>
    <s v="DQ-03966"/>
    <x v="608"/>
    <x v="1"/>
    <s v="OD0008"/>
    <x v="16"/>
    <x v="2"/>
    <s v="OD0008|"/>
    <n v="51"/>
    <m/>
    <x v="15"/>
    <s v="RS DQLab"/>
    <x v="1"/>
    <s v=""/>
    <s v=""/>
    <s v=""/>
    <n v="51753"/>
    <n v="2639403"/>
    <s v=""/>
  </r>
  <r>
    <s v="DQ-03967"/>
    <x v="608"/>
    <x v="1"/>
    <s v="OT0001"/>
    <x v="30"/>
    <x v="5"/>
    <s v="OT0001|"/>
    <n v="9"/>
    <m/>
    <x v="15"/>
    <s v="RS DQLab"/>
    <x v="1"/>
    <s v=""/>
    <s v=""/>
    <s v=""/>
    <n v="55935"/>
    <n v="503415"/>
    <s v=""/>
  </r>
  <r>
    <s v="DQ-03968"/>
    <x v="608"/>
    <x v="1"/>
    <s v="OH0003"/>
    <x v="22"/>
    <x v="3"/>
    <s v="OH0003|"/>
    <n v="49"/>
    <m/>
    <x v="15"/>
    <s v="RS DQLab"/>
    <x v="1"/>
    <s v=""/>
    <s v=""/>
    <s v=""/>
    <n v="5095"/>
    <n v="249655"/>
    <s v=""/>
  </r>
  <r>
    <s v="DQ-03969"/>
    <x v="608"/>
    <x v="1"/>
    <s v="OD0011"/>
    <x v="19"/>
    <x v="2"/>
    <s v="OD0011|"/>
    <n v="478"/>
    <m/>
    <x v="15"/>
    <s v="RS DQLab"/>
    <x v="1"/>
    <s v=""/>
    <s v=""/>
    <s v=""/>
    <n v="2586"/>
    <n v="1236108"/>
    <s v=""/>
  </r>
  <r>
    <s v="DQ-03970"/>
    <x v="608"/>
    <x v="1"/>
    <s v="OK0002"/>
    <x v="28"/>
    <x v="4"/>
    <s v="OK0002|"/>
    <n v="51"/>
    <m/>
    <x v="15"/>
    <s v="RS DQLab"/>
    <x v="1"/>
    <s v=""/>
    <s v=""/>
    <s v=""/>
    <n v="43442"/>
    <n v="2215542"/>
    <s v=""/>
  </r>
  <r>
    <s v="DQ-03971"/>
    <x v="608"/>
    <x v="1"/>
    <s v="OB0004"/>
    <x v="7"/>
    <x v="1"/>
    <s v="OB0004|"/>
    <n v="9"/>
    <m/>
    <x v="15"/>
    <s v="RS DQLab"/>
    <x v="1"/>
    <s v=""/>
    <s v=""/>
    <s v=""/>
    <n v="24179"/>
    <n v="217611"/>
    <s v=""/>
  </r>
  <r>
    <s v="DQ-03972"/>
    <x v="608"/>
    <x v="1"/>
    <s v="OA0001"/>
    <x v="0"/>
    <x v="0"/>
    <s v="OA0001|"/>
    <n v="9"/>
    <m/>
    <x v="15"/>
    <s v="RS DQLab"/>
    <x v="1"/>
    <s v=""/>
    <s v=""/>
    <s v=""/>
    <n v="18816"/>
    <n v="169344"/>
    <s v=""/>
  </r>
  <r>
    <s v="DQ-03973"/>
    <x v="609"/>
    <x v="1"/>
    <s v="OA0006"/>
    <x v="4"/>
    <x v="0"/>
    <s v="OA0006|"/>
    <n v="32"/>
    <m/>
    <x v="15"/>
    <s v="RS DQLab"/>
    <x v="1"/>
    <s v=""/>
    <s v=""/>
    <s v=""/>
    <n v="25449"/>
    <n v="814368"/>
    <s v=""/>
  </r>
  <r>
    <s v="DQ-03974"/>
    <x v="609"/>
    <x v="1"/>
    <s v="OB0007"/>
    <x v="9"/>
    <x v="1"/>
    <s v="OB0007|"/>
    <n v="65"/>
    <m/>
    <x v="15"/>
    <s v="RS DQLab"/>
    <x v="1"/>
    <s v=""/>
    <s v=""/>
    <s v=""/>
    <n v="16430"/>
    <n v="1067950"/>
    <s v=""/>
  </r>
  <r>
    <s v="DQ-03975"/>
    <x v="609"/>
    <x v="1"/>
    <s v="OH0004"/>
    <x v="23"/>
    <x v="3"/>
    <s v="OH0004|"/>
    <n v="83"/>
    <m/>
    <x v="15"/>
    <s v="RS DQLab"/>
    <x v="1"/>
    <s v=""/>
    <s v=""/>
    <s v=""/>
    <n v="7504"/>
    <n v="622832"/>
    <s v=""/>
  </r>
  <r>
    <s v="DQ-03976"/>
    <x v="610"/>
    <x v="1"/>
    <s v="OB0002"/>
    <x v="6"/>
    <x v="1"/>
    <s v="OB0002|"/>
    <n v="37"/>
    <m/>
    <x v="15"/>
    <s v="RS DQLab"/>
    <x v="1"/>
    <s v=""/>
    <s v=""/>
    <s v=""/>
    <n v="2915"/>
    <n v="107855"/>
    <s v=""/>
  </r>
  <r>
    <s v="DQ-03977"/>
    <x v="610"/>
    <x v="1"/>
    <s v="OB0002"/>
    <x v="6"/>
    <x v="1"/>
    <s v="OB0002|"/>
    <n v="73"/>
    <m/>
    <x v="15"/>
    <s v="RS DQLab"/>
    <x v="1"/>
    <s v=""/>
    <s v=""/>
    <s v=""/>
    <n v="2915"/>
    <n v="212795"/>
    <s v=""/>
  </r>
  <r>
    <s v="DQ-03978"/>
    <x v="610"/>
    <x v="1"/>
    <s v="OD0008"/>
    <x v="16"/>
    <x v="2"/>
    <s v="OD0008|"/>
    <n v="15"/>
    <m/>
    <x v="15"/>
    <s v="RS DQLab"/>
    <x v="1"/>
    <s v=""/>
    <s v=""/>
    <s v=""/>
    <n v="51753"/>
    <n v="776295"/>
    <s v=""/>
  </r>
  <r>
    <s v="DQ-03979"/>
    <x v="610"/>
    <x v="1"/>
    <s v="OD0008"/>
    <x v="16"/>
    <x v="2"/>
    <s v="OD0008|"/>
    <n v="74"/>
    <m/>
    <x v="15"/>
    <s v="RS DQLab"/>
    <x v="1"/>
    <s v=""/>
    <s v=""/>
    <s v=""/>
    <n v="51753"/>
    <n v="3829722"/>
    <s v=""/>
  </r>
  <r>
    <s v="DQ-03980"/>
    <x v="610"/>
    <x v="1"/>
    <s v="OA0005"/>
    <x v="3"/>
    <x v="0"/>
    <s v="OA0005|"/>
    <n v="57"/>
    <m/>
    <x v="15"/>
    <s v="RS DQLab"/>
    <x v="1"/>
    <s v=""/>
    <s v=""/>
    <s v=""/>
    <n v="17170"/>
    <n v="978690"/>
    <s v=""/>
  </r>
  <r>
    <s v="DQ-03981"/>
    <x v="610"/>
    <x v="1"/>
    <s v="OD0007"/>
    <x v="15"/>
    <x v="2"/>
    <s v="OD0007|"/>
    <n v="107"/>
    <m/>
    <x v="15"/>
    <s v="RS DQLab"/>
    <x v="1"/>
    <s v=""/>
    <s v=""/>
    <s v=""/>
    <n v="16261"/>
    <n v="1739927"/>
    <s v=""/>
  </r>
  <r>
    <s v="DQ-03982"/>
    <x v="610"/>
    <x v="1"/>
    <s v="OA0004"/>
    <x v="2"/>
    <x v="0"/>
    <s v="OA0004|"/>
    <n v="20"/>
    <m/>
    <x v="15"/>
    <s v="RS DQLab"/>
    <x v="1"/>
    <s v=""/>
    <s v=""/>
    <s v=""/>
    <n v="10180"/>
    <n v="203600"/>
    <s v=""/>
  </r>
  <r>
    <s v="DQ-03983"/>
    <x v="611"/>
    <x v="1"/>
    <s v="OB0002"/>
    <x v="6"/>
    <x v="1"/>
    <s v="OB0002|"/>
    <n v="61"/>
    <m/>
    <x v="15"/>
    <s v="RS DQLab"/>
    <x v="1"/>
    <s v=""/>
    <s v=""/>
    <s v=""/>
    <n v="2915"/>
    <n v="177815"/>
    <s v=""/>
  </r>
  <r>
    <s v="DQ-03984"/>
    <x v="611"/>
    <x v="1"/>
    <s v="OD0008"/>
    <x v="16"/>
    <x v="2"/>
    <s v="OD0008|"/>
    <n v="63"/>
    <m/>
    <x v="15"/>
    <s v="RS DQLab"/>
    <x v="1"/>
    <s v=""/>
    <s v=""/>
    <s v=""/>
    <n v="51753"/>
    <n v="3260439"/>
    <s v=""/>
  </r>
  <r>
    <s v="DQ-03985"/>
    <x v="611"/>
    <x v="1"/>
    <s v="OH0005"/>
    <x v="24"/>
    <x v="3"/>
    <s v="OH0005|"/>
    <n v="21"/>
    <m/>
    <x v="15"/>
    <s v="RS DQLab"/>
    <x v="1"/>
    <s v=""/>
    <s v=""/>
    <s v=""/>
    <n v="109447"/>
    <n v="2298387"/>
    <s v=""/>
  </r>
  <r>
    <s v="DQ-03986"/>
    <x v="611"/>
    <x v="1"/>
    <s v="OH0003"/>
    <x v="22"/>
    <x v="3"/>
    <s v="OH0003|"/>
    <n v="9"/>
    <m/>
    <x v="15"/>
    <s v="RS DQLab"/>
    <x v="1"/>
    <s v=""/>
    <s v=""/>
    <s v=""/>
    <n v="5095"/>
    <n v="45855"/>
    <s v=""/>
  </r>
  <r>
    <s v="DQ-03987"/>
    <x v="611"/>
    <x v="1"/>
    <s v="OD0011"/>
    <x v="19"/>
    <x v="2"/>
    <s v="OD0011|"/>
    <n v="61"/>
    <m/>
    <x v="15"/>
    <s v="RS DQLab"/>
    <x v="1"/>
    <s v=""/>
    <s v=""/>
    <s v=""/>
    <n v="2586"/>
    <n v="157746"/>
    <s v=""/>
  </r>
  <r>
    <s v="DQ-03988"/>
    <x v="612"/>
    <x v="1"/>
    <s v="OB0002"/>
    <x v="6"/>
    <x v="1"/>
    <s v="OB0002|"/>
    <n v="17"/>
    <m/>
    <x v="15"/>
    <s v="RS DQLab"/>
    <x v="1"/>
    <s v=""/>
    <s v=""/>
    <s v=""/>
    <n v="2915"/>
    <n v="49555"/>
    <s v=""/>
  </r>
  <r>
    <s v="DQ-03989"/>
    <x v="612"/>
    <x v="1"/>
    <s v="OD0008"/>
    <x v="16"/>
    <x v="2"/>
    <s v="OD0008|"/>
    <n v="3"/>
    <m/>
    <x v="15"/>
    <s v="RS DQLab"/>
    <x v="1"/>
    <s v=""/>
    <s v=""/>
    <s v=""/>
    <n v="51753"/>
    <n v="155259"/>
    <s v=""/>
  </r>
  <r>
    <s v="DQ-03990"/>
    <x v="612"/>
    <x v="1"/>
    <s v="OH0005"/>
    <x v="24"/>
    <x v="3"/>
    <s v="OH0005|"/>
    <n v="2"/>
    <m/>
    <x v="15"/>
    <s v="RS DQLab"/>
    <x v="1"/>
    <s v=""/>
    <s v=""/>
    <s v=""/>
    <n v="109447"/>
    <n v="218894"/>
    <s v=""/>
  </r>
  <r>
    <s v="DQ-03991"/>
    <x v="612"/>
    <x v="1"/>
    <s v="OT0001"/>
    <x v="30"/>
    <x v="5"/>
    <s v="OT0001|"/>
    <n v="38"/>
    <m/>
    <x v="15"/>
    <s v="RS DQLab"/>
    <x v="1"/>
    <s v=""/>
    <s v=""/>
    <s v=""/>
    <n v="55935"/>
    <n v="2125530"/>
    <s v=""/>
  </r>
  <r>
    <s v="DQ-03992"/>
    <x v="612"/>
    <x v="1"/>
    <s v="OK0002"/>
    <x v="28"/>
    <x v="4"/>
    <s v="OK0002|"/>
    <n v="2"/>
    <m/>
    <x v="15"/>
    <s v="RS DQLab"/>
    <x v="1"/>
    <s v=""/>
    <s v=""/>
    <s v=""/>
    <n v="43442"/>
    <n v="86884"/>
    <s v=""/>
  </r>
  <r>
    <s v="DQ-03993"/>
    <x v="612"/>
    <x v="1"/>
    <s v="OB0001"/>
    <x v="5"/>
    <x v="1"/>
    <s v="OB0001|"/>
    <n v="169"/>
    <m/>
    <x v="15"/>
    <s v="RS DQLab"/>
    <x v="1"/>
    <s v=""/>
    <s v=""/>
    <s v=""/>
    <n v="2338"/>
    <n v="395122"/>
    <s v=""/>
  </r>
  <r>
    <s v="DQ-03994"/>
    <x v="613"/>
    <x v="1"/>
    <s v="OD0008"/>
    <x v="16"/>
    <x v="2"/>
    <s v="OD0008|"/>
    <n v="2"/>
    <m/>
    <x v="15"/>
    <s v="RS DQLab"/>
    <x v="1"/>
    <s v=""/>
    <s v=""/>
    <s v=""/>
    <n v="51753"/>
    <n v="103506"/>
    <s v=""/>
  </r>
  <r>
    <s v="DQ-03995"/>
    <x v="613"/>
    <x v="1"/>
    <s v="OD0008"/>
    <x v="16"/>
    <x v="2"/>
    <s v="OD0008|"/>
    <n v="44"/>
    <m/>
    <x v="15"/>
    <s v="RS DQLab"/>
    <x v="1"/>
    <s v=""/>
    <s v=""/>
    <s v=""/>
    <n v="51753"/>
    <n v="2277132"/>
    <s v=""/>
  </r>
  <r>
    <s v="DQ-03996"/>
    <x v="613"/>
    <x v="1"/>
    <s v="OT0001"/>
    <x v="30"/>
    <x v="5"/>
    <s v="OT0001|"/>
    <n v="48"/>
    <m/>
    <x v="15"/>
    <s v="RS DQLab"/>
    <x v="1"/>
    <s v=""/>
    <s v=""/>
    <s v=""/>
    <n v="55935"/>
    <n v="2684880"/>
    <s v=""/>
  </r>
  <r>
    <s v="DQ-03997"/>
    <x v="613"/>
    <x v="1"/>
    <s v="OB0006"/>
    <x v="8"/>
    <x v="1"/>
    <s v="OB0006|"/>
    <n v="119"/>
    <m/>
    <x v="15"/>
    <s v="RS DQLab"/>
    <x v="1"/>
    <s v=""/>
    <s v=""/>
    <s v=""/>
    <n v="73805"/>
    <n v="8782795"/>
    <s v=""/>
  </r>
  <r>
    <s v="DQ-03998"/>
    <x v="613"/>
    <x v="1"/>
    <s v="OA0004"/>
    <x v="2"/>
    <x v="0"/>
    <s v="OA0004|"/>
    <n v="27"/>
    <m/>
    <x v="15"/>
    <s v="RS DQLab"/>
    <x v="1"/>
    <s v=""/>
    <s v=""/>
    <s v=""/>
    <n v="10180"/>
    <n v="274860"/>
    <s v=""/>
  </r>
  <r>
    <s v="DQ-03999"/>
    <x v="613"/>
    <x v="1"/>
    <s v="OD0010"/>
    <x v="18"/>
    <x v="2"/>
    <s v="OD0010|"/>
    <n v="21"/>
    <m/>
    <x v="15"/>
    <s v="RS DQLab"/>
    <x v="1"/>
    <s v=""/>
    <s v=""/>
    <s v=""/>
    <n v="46223"/>
    <n v="970683"/>
    <s v=""/>
  </r>
  <r>
    <s v="DQ-04000"/>
    <x v="614"/>
    <x v="1"/>
    <s v="OD0008"/>
    <x v="16"/>
    <x v="2"/>
    <s v="OD0008|"/>
    <n v="58"/>
    <m/>
    <x v="15"/>
    <s v="RS DQLab"/>
    <x v="1"/>
    <s v=""/>
    <s v=""/>
    <s v=""/>
    <n v="51753"/>
    <n v="3001674"/>
    <s v=""/>
  </r>
  <r>
    <s v="DQ-04001"/>
    <x v="614"/>
    <x v="1"/>
    <s v="OD0007"/>
    <x v="15"/>
    <x v="2"/>
    <s v="OD0007|"/>
    <n v="10"/>
    <m/>
    <x v="15"/>
    <s v="RS DQLab"/>
    <x v="1"/>
    <s v=""/>
    <s v=""/>
    <s v=""/>
    <n v="16261"/>
    <n v="162610"/>
    <s v=""/>
  </r>
  <r>
    <s v="DQ-04002"/>
    <x v="614"/>
    <x v="1"/>
    <s v="OD0007"/>
    <x v="15"/>
    <x v="2"/>
    <s v="OD0007|"/>
    <n v="13"/>
    <m/>
    <x v="15"/>
    <s v="RS DQLab"/>
    <x v="1"/>
    <s v=""/>
    <s v=""/>
    <s v=""/>
    <n v="16261"/>
    <n v="211393"/>
    <s v=""/>
  </r>
  <r>
    <s v="DQ-04003"/>
    <x v="614"/>
    <x v="1"/>
    <s v="OD0007"/>
    <x v="15"/>
    <x v="2"/>
    <s v="OD0007|"/>
    <n v="28"/>
    <m/>
    <x v="15"/>
    <s v="RS DQLab"/>
    <x v="1"/>
    <s v=""/>
    <s v=""/>
    <s v=""/>
    <n v="16261"/>
    <n v="455308"/>
    <s v=""/>
  </r>
  <r>
    <s v="DQ-04004"/>
    <x v="614"/>
    <x v="1"/>
    <s v="OD0001"/>
    <x v="11"/>
    <x v="2"/>
    <s v="OD0001|"/>
    <n v="6"/>
    <m/>
    <x v="15"/>
    <s v="RS DQLab"/>
    <x v="1"/>
    <s v=""/>
    <s v=""/>
    <s v=""/>
    <n v="7620"/>
    <n v="45720"/>
    <s v=""/>
  </r>
  <r>
    <s v="DQ-04005"/>
    <x v="614"/>
    <x v="1"/>
    <s v="OB0007"/>
    <x v="9"/>
    <x v="1"/>
    <s v="OB0007|"/>
    <n v="68"/>
    <m/>
    <x v="15"/>
    <s v="RS DQLab"/>
    <x v="1"/>
    <s v=""/>
    <s v=""/>
    <s v=""/>
    <n v="16430"/>
    <n v="1117240"/>
    <s v=""/>
  </r>
  <r>
    <s v="DQ-04006"/>
    <x v="615"/>
    <x v="1"/>
    <s v="OD0008"/>
    <x v="16"/>
    <x v="2"/>
    <s v="OD0008|"/>
    <n v="3"/>
    <m/>
    <x v="15"/>
    <s v="RS DQLab"/>
    <x v="1"/>
    <s v=""/>
    <s v=""/>
    <s v=""/>
    <n v="51753"/>
    <n v="155259"/>
    <s v=""/>
  </r>
  <r>
    <s v="DQ-04007"/>
    <x v="615"/>
    <x v="1"/>
    <s v="OD0008"/>
    <x v="16"/>
    <x v="2"/>
    <s v="OD0008|"/>
    <n v="45"/>
    <m/>
    <x v="15"/>
    <s v="RS DQLab"/>
    <x v="1"/>
    <s v=""/>
    <s v=""/>
    <s v=""/>
    <n v="51753"/>
    <n v="2328885"/>
    <s v=""/>
  </r>
  <r>
    <s v="DQ-04008"/>
    <x v="615"/>
    <x v="1"/>
    <s v="OA0005"/>
    <x v="3"/>
    <x v="0"/>
    <s v="OA0005|"/>
    <n v="45"/>
    <m/>
    <x v="15"/>
    <s v="RS DQLab"/>
    <x v="1"/>
    <s v=""/>
    <s v=""/>
    <s v=""/>
    <n v="17170"/>
    <n v="772650"/>
    <s v=""/>
  </r>
  <r>
    <s v="DQ-04009"/>
    <x v="615"/>
    <x v="1"/>
    <s v="OB0006"/>
    <x v="8"/>
    <x v="1"/>
    <s v="OB0006|"/>
    <n v="1"/>
    <m/>
    <x v="15"/>
    <s v="RS DQLab"/>
    <x v="1"/>
    <s v=""/>
    <s v=""/>
    <s v=""/>
    <n v="73805"/>
    <n v="73805"/>
    <s v=""/>
  </r>
  <r>
    <s v="DQ-04010"/>
    <x v="615"/>
    <x v="1"/>
    <s v="OB0001"/>
    <x v="5"/>
    <x v="1"/>
    <s v="OB0001|"/>
    <n v="5"/>
    <m/>
    <x v="15"/>
    <s v="RS DQLab"/>
    <x v="1"/>
    <s v=""/>
    <s v=""/>
    <s v=""/>
    <n v="2338"/>
    <n v="11690"/>
    <s v=""/>
  </r>
  <r>
    <s v="DQ-04011"/>
    <x v="616"/>
    <x v="1"/>
    <s v="OD0008"/>
    <x v="16"/>
    <x v="2"/>
    <s v="OD0008|"/>
    <n v="81"/>
    <m/>
    <x v="15"/>
    <s v="RS DQLab"/>
    <x v="1"/>
    <s v=""/>
    <s v=""/>
    <s v=""/>
    <n v="51753"/>
    <n v="4191993"/>
    <s v=""/>
  </r>
  <r>
    <s v="DQ-04012"/>
    <x v="616"/>
    <x v="1"/>
    <s v="OA0005"/>
    <x v="3"/>
    <x v="0"/>
    <s v="OA0005|"/>
    <n v="51"/>
    <m/>
    <x v="15"/>
    <s v="RS DQLab"/>
    <x v="1"/>
    <s v=""/>
    <s v=""/>
    <s v=""/>
    <n v="17170"/>
    <n v="875670"/>
    <s v=""/>
  </r>
  <r>
    <s v="DQ-04013"/>
    <x v="616"/>
    <x v="1"/>
    <s v="OH0003"/>
    <x v="22"/>
    <x v="3"/>
    <s v="OH0003|"/>
    <n v="40"/>
    <m/>
    <x v="15"/>
    <s v="RS DQLab"/>
    <x v="1"/>
    <s v=""/>
    <s v=""/>
    <s v=""/>
    <n v="5095"/>
    <n v="203800"/>
    <s v=""/>
  </r>
  <r>
    <s v="DQ-04014"/>
    <x v="616"/>
    <x v="1"/>
    <s v="OH0004"/>
    <x v="23"/>
    <x v="3"/>
    <s v="OH0004|"/>
    <n v="14"/>
    <m/>
    <x v="15"/>
    <s v="RS DQLab"/>
    <x v="1"/>
    <s v=""/>
    <s v=""/>
    <s v=""/>
    <n v="7504"/>
    <n v="105056"/>
    <s v=""/>
  </r>
  <r>
    <s v="DQ-04015"/>
    <x v="616"/>
    <x v="1"/>
    <s v="OB0001"/>
    <x v="5"/>
    <x v="1"/>
    <s v="OB0001|"/>
    <n v="26"/>
    <m/>
    <x v="15"/>
    <s v="RS DQLab"/>
    <x v="1"/>
    <s v=""/>
    <s v=""/>
    <s v=""/>
    <n v="2338"/>
    <n v="60788"/>
    <s v=""/>
  </r>
  <r>
    <s v="DQ-04016"/>
    <x v="617"/>
    <x v="1"/>
    <s v="OB0002"/>
    <x v="6"/>
    <x v="1"/>
    <s v="OB0002|"/>
    <n v="73"/>
    <m/>
    <x v="15"/>
    <s v="RS DQLab"/>
    <x v="1"/>
    <s v=""/>
    <s v=""/>
    <s v=""/>
    <n v="2915"/>
    <n v="212795"/>
    <s v=""/>
  </r>
  <r>
    <s v="DQ-04017"/>
    <x v="617"/>
    <x v="1"/>
    <s v="OD0008"/>
    <x v="16"/>
    <x v="2"/>
    <s v="OD0008|"/>
    <n v="49"/>
    <m/>
    <x v="15"/>
    <s v="RS DQLab"/>
    <x v="1"/>
    <s v=""/>
    <s v=""/>
    <s v=""/>
    <n v="51753"/>
    <n v="2535897"/>
    <s v=""/>
  </r>
  <r>
    <s v="DQ-04018"/>
    <x v="617"/>
    <x v="1"/>
    <s v="OD0008"/>
    <x v="16"/>
    <x v="2"/>
    <s v="OD0008|"/>
    <n v="53"/>
    <m/>
    <x v="15"/>
    <s v="RS DQLab"/>
    <x v="1"/>
    <s v=""/>
    <s v=""/>
    <s v=""/>
    <n v="51753"/>
    <n v="2742909"/>
    <s v=""/>
  </r>
  <r>
    <s v="DQ-04019"/>
    <x v="617"/>
    <x v="1"/>
    <s v="OA0005"/>
    <x v="3"/>
    <x v="0"/>
    <s v="OA0005|"/>
    <n v="2"/>
    <m/>
    <x v="15"/>
    <s v="RS DQLab"/>
    <x v="1"/>
    <s v=""/>
    <s v=""/>
    <s v=""/>
    <n v="17170"/>
    <n v="34340"/>
    <s v=""/>
  </r>
  <r>
    <s v="DQ-04020"/>
    <x v="617"/>
    <x v="1"/>
    <s v="OD0007"/>
    <x v="15"/>
    <x v="2"/>
    <s v="OD0007|"/>
    <n v="2"/>
    <m/>
    <x v="15"/>
    <s v="RS DQLab"/>
    <x v="1"/>
    <s v=""/>
    <s v=""/>
    <s v=""/>
    <n v="16261"/>
    <n v="32522"/>
    <s v=""/>
  </r>
  <r>
    <s v="DQ-04021"/>
    <x v="617"/>
    <x v="1"/>
    <s v="OD0011"/>
    <x v="19"/>
    <x v="2"/>
    <s v="OD0011|"/>
    <n v="8"/>
    <m/>
    <x v="15"/>
    <s v="RS DQLab"/>
    <x v="1"/>
    <s v=""/>
    <s v=""/>
    <s v=""/>
    <n v="2586"/>
    <n v="20688"/>
    <s v=""/>
  </r>
  <r>
    <s v="DQ-04022"/>
    <x v="617"/>
    <x v="1"/>
    <s v="OH0001"/>
    <x v="20"/>
    <x v="3"/>
    <s v="OH0001|"/>
    <n v="95"/>
    <m/>
    <x v="15"/>
    <s v="RS DQLab"/>
    <x v="1"/>
    <s v=""/>
    <s v=""/>
    <s v=""/>
    <n v="100900"/>
    <n v="9585500"/>
    <s v=""/>
  </r>
  <r>
    <s v="DQ-04023"/>
    <x v="617"/>
    <x v="1"/>
    <s v="OB0001"/>
    <x v="5"/>
    <x v="1"/>
    <s v="OB0001|"/>
    <n v="11"/>
    <m/>
    <x v="15"/>
    <s v="RS DQLab"/>
    <x v="1"/>
    <s v=""/>
    <s v=""/>
    <s v=""/>
    <n v="2338"/>
    <n v="25718"/>
    <s v=""/>
  </r>
  <r>
    <s v="DQ-04024"/>
    <x v="617"/>
    <x v="1"/>
    <s v="OH0002"/>
    <x v="21"/>
    <x v="3"/>
    <s v="OH0002|"/>
    <n v="53"/>
    <m/>
    <x v="15"/>
    <s v="RS DQLab"/>
    <x v="1"/>
    <s v=""/>
    <s v=""/>
    <s v=""/>
    <n v="103632"/>
    <n v="5492496"/>
    <s v=""/>
  </r>
  <r>
    <s v="DQ-04025"/>
    <x v="618"/>
    <x v="1"/>
    <s v="OB0002"/>
    <x v="6"/>
    <x v="1"/>
    <s v="OB0002|"/>
    <n v="22"/>
    <m/>
    <x v="15"/>
    <s v="RS DQLab"/>
    <x v="1"/>
    <s v=""/>
    <s v=""/>
    <s v=""/>
    <n v="2915"/>
    <n v="64130"/>
    <s v=""/>
  </r>
  <r>
    <s v="DQ-04026"/>
    <x v="618"/>
    <x v="1"/>
    <s v="OA0005"/>
    <x v="3"/>
    <x v="0"/>
    <s v="OA0005|"/>
    <n v="39"/>
    <m/>
    <x v="15"/>
    <s v="RS DQLab"/>
    <x v="1"/>
    <s v=""/>
    <s v=""/>
    <s v=""/>
    <n v="17170"/>
    <n v="669630"/>
    <s v=""/>
  </r>
  <r>
    <s v="DQ-04027"/>
    <x v="618"/>
    <x v="1"/>
    <s v="OH0005"/>
    <x v="24"/>
    <x v="3"/>
    <s v="OH0005|"/>
    <n v="51"/>
    <m/>
    <x v="15"/>
    <s v="RS DQLab"/>
    <x v="1"/>
    <s v=""/>
    <s v=""/>
    <s v=""/>
    <n v="109447"/>
    <n v="5581797"/>
    <s v=""/>
  </r>
  <r>
    <s v="DQ-04028"/>
    <x v="618"/>
    <x v="1"/>
    <s v="OH0005"/>
    <x v="24"/>
    <x v="3"/>
    <s v="OH0005|"/>
    <n v="1"/>
    <m/>
    <x v="15"/>
    <s v="RS DQLab"/>
    <x v="1"/>
    <s v=""/>
    <s v=""/>
    <s v=""/>
    <n v="109447"/>
    <n v="109447"/>
    <s v=""/>
  </r>
  <r>
    <s v="DQ-04029"/>
    <x v="618"/>
    <x v="1"/>
    <s v="OD0007"/>
    <x v="15"/>
    <x v="2"/>
    <s v="OD0007|"/>
    <n v="20"/>
    <m/>
    <x v="15"/>
    <s v="RS DQLab"/>
    <x v="1"/>
    <s v=""/>
    <s v=""/>
    <s v=""/>
    <n v="16261"/>
    <n v="325220"/>
    <s v=""/>
  </r>
  <r>
    <s v="DQ-04030"/>
    <x v="618"/>
    <x v="1"/>
    <s v="OD0007"/>
    <x v="15"/>
    <x v="2"/>
    <s v="OD0007|"/>
    <n v="124"/>
    <m/>
    <x v="15"/>
    <s v="RS DQLab"/>
    <x v="1"/>
    <s v=""/>
    <s v=""/>
    <s v=""/>
    <n v="16261"/>
    <n v="2016364"/>
    <s v=""/>
  </r>
  <r>
    <s v="DQ-04031"/>
    <x v="618"/>
    <x v="1"/>
    <s v="OD0011"/>
    <x v="19"/>
    <x v="2"/>
    <s v="OD0011|"/>
    <n v="27"/>
    <m/>
    <x v="15"/>
    <s v="RS DQLab"/>
    <x v="1"/>
    <s v=""/>
    <s v=""/>
    <s v=""/>
    <n v="2586"/>
    <n v="69822"/>
    <s v=""/>
  </r>
  <r>
    <s v="DQ-04032"/>
    <x v="618"/>
    <x v="1"/>
    <s v="OH0001"/>
    <x v="20"/>
    <x v="3"/>
    <s v="OH0001|"/>
    <n v="177"/>
    <m/>
    <x v="15"/>
    <s v="RS DQLab"/>
    <x v="1"/>
    <s v=""/>
    <s v=""/>
    <s v=""/>
    <n v="100900"/>
    <n v="17859300"/>
    <s v=""/>
  </r>
  <r>
    <s v="DQ-04033"/>
    <x v="618"/>
    <x v="1"/>
    <s v="OA0004"/>
    <x v="2"/>
    <x v="0"/>
    <s v="OA0004|"/>
    <n v="24"/>
    <m/>
    <x v="15"/>
    <s v="RS DQLab"/>
    <x v="1"/>
    <s v=""/>
    <s v=""/>
    <s v=""/>
    <n v="10180"/>
    <n v="244320"/>
    <s v=""/>
  </r>
  <r>
    <s v="DQ-04034"/>
    <x v="619"/>
    <x v="1"/>
    <s v="OD0008"/>
    <x v="16"/>
    <x v="2"/>
    <s v="OD0008|"/>
    <n v="16"/>
    <m/>
    <x v="15"/>
    <s v="RS DQLab"/>
    <x v="1"/>
    <s v=""/>
    <s v=""/>
    <s v=""/>
    <n v="51753"/>
    <n v="828048"/>
    <s v=""/>
  </r>
  <r>
    <s v="DQ-04035"/>
    <x v="619"/>
    <x v="1"/>
    <s v="OA0005"/>
    <x v="3"/>
    <x v="0"/>
    <s v="OA0005|"/>
    <n v="23"/>
    <m/>
    <x v="15"/>
    <s v="RS DQLab"/>
    <x v="1"/>
    <s v=""/>
    <s v=""/>
    <s v=""/>
    <n v="17170"/>
    <n v="394910"/>
    <s v=""/>
  </r>
  <r>
    <s v="DQ-04036"/>
    <x v="619"/>
    <x v="1"/>
    <s v="OA0005"/>
    <x v="3"/>
    <x v="0"/>
    <s v="OA0005|"/>
    <n v="11"/>
    <m/>
    <x v="15"/>
    <s v="RS DQLab"/>
    <x v="1"/>
    <s v=""/>
    <s v=""/>
    <s v=""/>
    <n v="17170"/>
    <n v="188870"/>
    <s v=""/>
  </r>
  <r>
    <s v="DQ-04037"/>
    <x v="619"/>
    <x v="1"/>
    <s v="OA0005"/>
    <x v="3"/>
    <x v="0"/>
    <s v="OA0005|"/>
    <n v="60"/>
    <m/>
    <x v="15"/>
    <s v="RS DQLab"/>
    <x v="1"/>
    <s v=""/>
    <s v=""/>
    <s v=""/>
    <n v="17170"/>
    <n v="1030200"/>
    <s v=""/>
  </r>
  <r>
    <s v="DQ-04038"/>
    <x v="619"/>
    <x v="1"/>
    <s v="OH0005"/>
    <x v="24"/>
    <x v="3"/>
    <s v="OH0005|"/>
    <n v="13"/>
    <m/>
    <x v="15"/>
    <s v="RS DQLab"/>
    <x v="1"/>
    <s v=""/>
    <s v=""/>
    <s v=""/>
    <n v="109447"/>
    <n v="1422811"/>
    <s v=""/>
  </r>
  <r>
    <s v="DQ-04039"/>
    <x v="619"/>
    <x v="1"/>
    <s v="OH0005"/>
    <x v="24"/>
    <x v="3"/>
    <s v="OH0005|"/>
    <n v="33"/>
    <m/>
    <x v="15"/>
    <s v="RS DQLab"/>
    <x v="1"/>
    <s v=""/>
    <s v=""/>
    <s v=""/>
    <n v="109447"/>
    <n v="3611751"/>
    <s v=""/>
  </r>
  <r>
    <s v="DQ-04040"/>
    <x v="620"/>
    <x v="1"/>
    <s v="OB0002"/>
    <x v="6"/>
    <x v="1"/>
    <s v="OB0002|"/>
    <n v="2"/>
    <m/>
    <x v="15"/>
    <s v="RS DQLab"/>
    <x v="1"/>
    <s v=""/>
    <s v=""/>
    <s v=""/>
    <n v="2915"/>
    <n v="5830"/>
    <s v=""/>
  </r>
  <r>
    <s v="DQ-04041"/>
    <x v="620"/>
    <x v="1"/>
    <s v="OD0008"/>
    <x v="16"/>
    <x v="2"/>
    <s v="OD0008|"/>
    <n v="19"/>
    <m/>
    <x v="15"/>
    <s v="RS DQLab"/>
    <x v="1"/>
    <s v=""/>
    <s v=""/>
    <s v=""/>
    <n v="51753"/>
    <n v="983307"/>
    <s v=""/>
  </r>
  <r>
    <s v="DQ-04042"/>
    <x v="620"/>
    <x v="1"/>
    <s v="OA0005"/>
    <x v="3"/>
    <x v="0"/>
    <s v="OA0005|"/>
    <n v="6"/>
    <m/>
    <x v="15"/>
    <s v="RS DQLab"/>
    <x v="1"/>
    <s v=""/>
    <s v=""/>
    <s v=""/>
    <n v="17170"/>
    <n v="103020"/>
    <s v=""/>
  </r>
  <r>
    <s v="DQ-04043"/>
    <x v="620"/>
    <x v="1"/>
    <s v="OA0005"/>
    <x v="3"/>
    <x v="0"/>
    <s v="OA0005|"/>
    <n v="28"/>
    <m/>
    <x v="15"/>
    <s v="RS DQLab"/>
    <x v="1"/>
    <s v=""/>
    <s v=""/>
    <s v=""/>
    <n v="17170"/>
    <n v="480760"/>
    <s v=""/>
  </r>
  <r>
    <s v="DQ-04044"/>
    <x v="620"/>
    <x v="1"/>
    <s v="OH0005"/>
    <x v="24"/>
    <x v="3"/>
    <s v="OH0005|"/>
    <n v="46"/>
    <m/>
    <x v="15"/>
    <s v="RS DQLab"/>
    <x v="1"/>
    <s v=""/>
    <s v=""/>
    <s v=""/>
    <n v="109447"/>
    <n v="5034562"/>
    <s v=""/>
  </r>
  <r>
    <s v="DQ-04045"/>
    <x v="620"/>
    <x v="1"/>
    <s v="OH0005"/>
    <x v="24"/>
    <x v="3"/>
    <s v="OH0005|"/>
    <n v="52"/>
    <m/>
    <x v="15"/>
    <s v="RS DQLab"/>
    <x v="1"/>
    <s v=""/>
    <s v=""/>
    <s v=""/>
    <n v="109447"/>
    <n v="5691244"/>
    <s v=""/>
  </r>
  <r>
    <s v="DQ-04046"/>
    <x v="620"/>
    <x v="1"/>
    <s v="OT0001"/>
    <x v="30"/>
    <x v="5"/>
    <s v="OT0001|"/>
    <n v="44"/>
    <m/>
    <x v="15"/>
    <s v="RS DQLab"/>
    <x v="1"/>
    <s v=""/>
    <s v=""/>
    <s v=""/>
    <n v="55935"/>
    <n v="2461140"/>
    <s v=""/>
  </r>
  <r>
    <s v="DQ-04047"/>
    <x v="620"/>
    <x v="1"/>
    <s v="OD0007"/>
    <x v="15"/>
    <x v="2"/>
    <s v="OD0007|"/>
    <n v="103"/>
    <m/>
    <x v="15"/>
    <s v="RS DQLab"/>
    <x v="1"/>
    <s v=""/>
    <s v=""/>
    <s v=""/>
    <n v="16261"/>
    <n v="1674883"/>
    <s v=""/>
  </r>
  <r>
    <s v="DQ-04048"/>
    <x v="620"/>
    <x v="1"/>
    <s v="OD0007"/>
    <x v="15"/>
    <x v="2"/>
    <s v="OD0007|"/>
    <n v="82"/>
    <m/>
    <x v="15"/>
    <s v="RS DQLab"/>
    <x v="1"/>
    <s v=""/>
    <s v=""/>
    <s v=""/>
    <n v="16261"/>
    <n v="1333402"/>
    <s v=""/>
  </r>
  <r>
    <s v="DQ-04049"/>
    <x v="620"/>
    <x v="1"/>
    <s v="OB0001"/>
    <x v="5"/>
    <x v="1"/>
    <s v="OB0001|"/>
    <n v="336"/>
    <m/>
    <x v="15"/>
    <s v="RS DQLab"/>
    <x v="1"/>
    <s v=""/>
    <s v=""/>
    <s v=""/>
    <n v="2338"/>
    <n v="785568"/>
    <s v=""/>
  </r>
  <r>
    <s v="DQ-04050"/>
    <x v="620"/>
    <x v="1"/>
    <s v="OD0010"/>
    <x v="18"/>
    <x v="2"/>
    <s v="OD0010|"/>
    <n v="1"/>
    <m/>
    <x v="15"/>
    <s v="RS DQLab"/>
    <x v="1"/>
    <s v=""/>
    <s v=""/>
    <s v=""/>
    <n v="46223"/>
    <n v="46223"/>
    <s v=""/>
  </r>
  <r>
    <s v="DQ-04051"/>
    <x v="621"/>
    <x v="1"/>
    <s v="OH0005"/>
    <x v="24"/>
    <x v="3"/>
    <s v="OH0005|"/>
    <n v="11"/>
    <m/>
    <x v="15"/>
    <s v="RS DQLab"/>
    <x v="1"/>
    <s v=""/>
    <s v=""/>
    <s v=""/>
    <n v="109447"/>
    <n v="1203917"/>
    <s v=""/>
  </r>
  <r>
    <s v="DQ-04052"/>
    <x v="621"/>
    <x v="1"/>
    <s v="OT0001"/>
    <x v="30"/>
    <x v="5"/>
    <s v="OT0001|"/>
    <n v="24"/>
    <m/>
    <x v="15"/>
    <s v="RS DQLab"/>
    <x v="1"/>
    <s v=""/>
    <s v=""/>
    <s v=""/>
    <n v="55935"/>
    <n v="1342440"/>
    <s v=""/>
  </r>
  <r>
    <s v="DQ-04053"/>
    <x v="621"/>
    <x v="1"/>
    <s v="OA0006"/>
    <x v="4"/>
    <x v="0"/>
    <s v="OA0006|"/>
    <n v="5"/>
    <m/>
    <x v="15"/>
    <s v="RS DQLab"/>
    <x v="1"/>
    <s v=""/>
    <s v=""/>
    <s v=""/>
    <n v="25449"/>
    <n v="127245"/>
    <s v=""/>
  </r>
  <r>
    <s v="DQ-04054"/>
    <x v="621"/>
    <x v="1"/>
    <s v="OD0001"/>
    <x v="11"/>
    <x v="2"/>
    <s v="OD0001|"/>
    <n v="25"/>
    <m/>
    <x v="15"/>
    <s v="RS DQLab"/>
    <x v="1"/>
    <s v=""/>
    <s v=""/>
    <s v=""/>
    <n v="7620"/>
    <n v="190500"/>
    <s v=""/>
  </r>
  <r>
    <s v="DQ-04055"/>
    <x v="622"/>
    <x v="1"/>
    <s v="OB0002"/>
    <x v="6"/>
    <x v="1"/>
    <s v="OB0002|"/>
    <n v="30"/>
    <m/>
    <x v="15"/>
    <s v="RS DQLab"/>
    <x v="1"/>
    <s v=""/>
    <s v=""/>
    <s v=""/>
    <n v="2915"/>
    <n v="87450"/>
    <s v=""/>
  </r>
  <r>
    <s v="DQ-04056"/>
    <x v="622"/>
    <x v="1"/>
    <s v="OA0005"/>
    <x v="3"/>
    <x v="0"/>
    <s v="OA0005|"/>
    <n v="63"/>
    <m/>
    <x v="15"/>
    <s v="RS DQLab"/>
    <x v="1"/>
    <s v=""/>
    <s v=""/>
    <s v=""/>
    <n v="17170"/>
    <n v="1081710"/>
    <s v=""/>
  </r>
  <r>
    <s v="DQ-04057"/>
    <x v="622"/>
    <x v="1"/>
    <s v="OT0001"/>
    <x v="30"/>
    <x v="5"/>
    <s v="OT0001|"/>
    <n v="32"/>
    <m/>
    <x v="15"/>
    <s v="RS DQLab"/>
    <x v="1"/>
    <s v=""/>
    <s v=""/>
    <s v=""/>
    <n v="55935"/>
    <n v="1789920"/>
    <s v=""/>
  </r>
  <r>
    <s v="DQ-04058"/>
    <x v="622"/>
    <x v="1"/>
    <s v="OT0001"/>
    <x v="30"/>
    <x v="5"/>
    <s v="OT0001|"/>
    <n v="41"/>
    <m/>
    <x v="15"/>
    <s v="RS DQLab"/>
    <x v="1"/>
    <s v=""/>
    <s v=""/>
    <s v=""/>
    <n v="55935"/>
    <n v="2293335"/>
    <s v=""/>
  </r>
  <r>
    <s v="DQ-04059"/>
    <x v="622"/>
    <x v="1"/>
    <s v="OD0011"/>
    <x v="19"/>
    <x v="2"/>
    <s v="OD0011|"/>
    <n v="6"/>
    <m/>
    <x v="15"/>
    <s v="RS DQLab"/>
    <x v="1"/>
    <s v=""/>
    <s v=""/>
    <s v=""/>
    <n v="2586"/>
    <n v="15516"/>
    <s v=""/>
  </r>
  <r>
    <s v="DQ-04060"/>
    <x v="622"/>
    <x v="1"/>
    <s v="OK0002"/>
    <x v="28"/>
    <x v="4"/>
    <s v="OK0002|"/>
    <n v="29"/>
    <m/>
    <x v="15"/>
    <s v="RS DQLab"/>
    <x v="1"/>
    <s v=""/>
    <s v=""/>
    <s v=""/>
    <n v="43442"/>
    <n v="1259818"/>
    <s v=""/>
  </r>
  <r>
    <s v="DQ-04061"/>
    <x v="622"/>
    <x v="1"/>
    <s v="OK0002"/>
    <x v="28"/>
    <x v="4"/>
    <s v="OK0002|"/>
    <n v="2"/>
    <m/>
    <x v="15"/>
    <s v="RS DQLab"/>
    <x v="1"/>
    <s v=""/>
    <s v=""/>
    <s v=""/>
    <n v="43442"/>
    <n v="86884"/>
    <s v=""/>
  </r>
  <r>
    <s v="DQ-04062"/>
    <x v="623"/>
    <x v="1"/>
    <s v="OB0002"/>
    <x v="6"/>
    <x v="1"/>
    <s v="OB0002|"/>
    <n v="31"/>
    <m/>
    <x v="15"/>
    <s v="RS DQLab"/>
    <x v="1"/>
    <s v=""/>
    <s v=""/>
    <s v=""/>
    <n v="2915"/>
    <n v="90365"/>
    <s v=""/>
  </r>
  <r>
    <s v="DQ-04063"/>
    <x v="623"/>
    <x v="1"/>
    <s v="OD0008"/>
    <x v="16"/>
    <x v="2"/>
    <s v="OD0008|"/>
    <n v="67"/>
    <m/>
    <x v="15"/>
    <s v="RS DQLab"/>
    <x v="1"/>
    <s v=""/>
    <s v=""/>
    <s v=""/>
    <n v="51753"/>
    <n v="3467451"/>
    <s v=""/>
  </r>
  <r>
    <s v="DQ-04064"/>
    <x v="623"/>
    <x v="1"/>
    <s v="OA0005"/>
    <x v="3"/>
    <x v="0"/>
    <s v="OA0005|"/>
    <n v="31"/>
    <m/>
    <x v="15"/>
    <s v="RS DQLab"/>
    <x v="1"/>
    <s v=""/>
    <s v=""/>
    <s v=""/>
    <n v="17170"/>
    <n v="532270"/>
    <s v=""/>
  </r>
  <r>
    <s v="DQ-04065"/>
    <x v="623"/>
    <x v="1"/>
    <s v="OD0009"/>
    <x v="17"/>
    <x v="2"/>
    <s v="OD0009|"/>
    <n v="15"/>
    <m/>
    <x v="15"/>
    <s v="RS DQLab"/>
    <x v="1"/>
    <s v=""/>
    <s v=""/>
    <s v=""/>
    <n v="1619"/>
    <n v="24285"/>
    <s v=""/>
  </r>
  <r>
    <s v="DQ-04066"/>
    <x v="623"/>
    <x v="1"/>
    <s v="OD0009"/>
    <x v="17"/>
    <x v="2"/>
    <s v="OD0009|"/>
    <n v="30"/>
    <m/>
    <x v="15"/>
    <s v="RS DQLab"/>
    <x v="1"/>
    <s v=""/>
    <s v=""/>
    <s v=""/>
    <n v="1619"/>
    <n v="48570"/>
    <s v=""/>
  </r>
  <r>
    <s v="DQ-04067"/>
    <x v="623"/>
    <x v="1"/>
    <s v="OB0006"/>
    <x v="8"/>
    <x v="1"/>
    <s v="OB0006|"/>
    <n v="2"/>
    <m/>
    <x v="15"/>
    <s v="RS DQLab"/>
    <x v="1"/>
    <s v=""/>
    <s v=""/>
    <s v=""/>
    <n v="73805"/>
    <n v="147610"/>
    <s v=""/>
  </r>
  <r>
    <s v="DQ-04068"/>
    <x v="623"/>
    <x v="1"/>
    <s v="OH0001"/>
    <x v="20"/>
    <x v="3"/>
    <s v="OH0001|"/>
    <n v="534"/>
    <m/>
    <x v="15"/>
    <s v="RS DQLab"/>
    <x v="1"/>
    <s v=""/>
    <s v=""/>
    <s v=""/>
    <n v="100900"/>
    <n v="53880600"/>
    <s v=""/>
  </r>
  <r>
    <s v="DQ-04069"/>
    <x v="623"/>
    <x v="1"/>
    <s v="OB0007"/>
    <x v="9"/>
    <x v="1"/>
    <s v="OB0007|"/>
    <n v="48"/>
    <m/>
    <x v="15"/>
    <s v="RS DQLab"/>
    <x v="1"/>
    <s v=""/>
    <s v=""/>
    <s v=""/>
    <n v="16430"/>
    <n v="788640"/>
    <s v=""/>
  </r>
  <r>
    <s v="DQ-04070"/>
    <x v="624"/>
    <x v="1"/>
    <s v="OD0008"/>
    <x v="16"/>
    <x v="2"/>
    <s v="OD0008|"/>
    <n v="82"/>
    <m/>
    <x v="15"/>
    <s v="RS DQLab"/>
    <x v="1"/>
    <s v=""/>
    <s v=""/>
    <s v=""/>
    <n v="51753"/>
    <n v="4243746"/>
    <s v=""/>
  </r>
  <r>
    <s v="DQ-04071"/>
    <x v="624"/>
    <x v="1"/>
    <s v="OD0008"/>
    <x v="16"/>
    <x v="2"/>
    <s v="OD0008|"/>
    <n v="2"/>
    <m/>
    <x v="15"/>
    <s v="RS DQLab"/>
    <x v="1"/>
    <s v=""/>
    <s v=""/>
    <s v=""/>
    <n v="51753"/>
    <n v="103506"/>
    <s v=""/>
  </r>
  <r>
    <s v="DQ-04072"/>
    <x v="624"/>
    <x v="1"/>
    <s v="OA0005"/>
    <x v="3"/>
    <x v="0"/>
    <s v="OA0005|"/>
    <n v="10"/>
    <m/>
    <x v="15"/>
    <s v="RS DQLab"/>
    <x v="1"/>
    <s v=""/>
    <s v=""/>
    <s v=""/>
    <n v="17170"/>
    <n v="171700"/>
    <s v=""/>
  </r>
  <r>
    <s v="DQ-04073"/>
    <x v="624"/>
    <x v="1"/>
    <s v="OH0005"/>
    <x v="24"/>
    <x v="3"/>
    <s v="OH0005|"/>
    <n v="22"/>
    <m/>
    <x v="15"/>
    <s v="RS DQLab"/>
    <x v="1"/>
    <s v=""/>
    <s v=""/>
    <s v=""/>
    <n v="109447"/>
    <n v="2407834"/>
    <s v=""/>
  </r>
  <r>
    <s v="DQ-04074"/>
    <x v="624"/>
    <x v="1"/>
    <s v="OH0001"/>
    <x v="20"/>
    <x v="3"/>
    <s v="OH0001|"/>
    <n v="48"/>
    <m/>
    <x v="15"/>
    <s v="RS DQLab"/>
    <x v="1"/>
    <s v=""/>
    <s v=""/>
    <s v=""/>
    <n v="100900"/>
    <n v="4843200"/>
    <s v=""/>
  </r>
  <r>
    <s v="DQ-04075"/>
    <x v="624"/>
    <x v="1"/>
    <s v="OB0007"/>
    <x v="9"/>
    <x v="1"/>
    <s v="OB0007|"/>
    <n v="29"/>
    <m/>
    <x v="15"/>
    <s v="RS DQLab"/>
    <x v="1"/>
    <s v=""/>
    <s v=""/>
    <s v=""/>
    <n v="16430"/>
    <n v="476470"/>
    <s v=""/>
  </r>
  <r>
    <s v="DQ-04076"/>
    <x v="625"/>
    <x v="1"/>
    <s v="OD0008"/>
    <x v="16"/>
    <x v="2"/>
    <s v="OD0008|"/>
    <n v="70"/>
    <m/>
    <x v="15"/>
    <s v="RS DQLab"/>
    <x v="1"/>
    <s v=""/>
    <s v=""/>
    <s v=""/>
    <n v="51753"/>
    <n v="3622710"/>
    <s v=""/>
  </r>
  <r>
    <s v="DQ-04077"/>
    <x v="625"/>
    <x v="1"/>
    <s v="OA0005"/>
    <x v="3"/>
    <x v="0"/>
    <s v="OA0005|"/>
    <n v="21"/>
    <m/>
    <x v="15"/>
    <s v="RS DQLab"/>
    <x v="1"/>
    <s v=""/>
    <s v=""/>
    <s v=""/>
    <n v="17170"/>
    <n v="360570"/>
    <s v=""/>
  </r>
  <r>
    <s v="DQ-04078"/>
    <x v="625"/>
    <x v="1"/>
    <s v="OH0003"/>
    <x v="22"/>
    <x v="3"/>
    <s v="OH0003|"/>
    <n v="1"/>
    <m/>
    <x v="15"/>
    <s v="RS DQLab"/>
    <x v="1"/>
    <s v=""/>
    <s v=""/>
    <s v=""/>
    <n v="5095"/>
    <n v="5095"/>
    <s v=""/>
  </r>
  <r>
    <s v="DQ-04079"/>
    <x v="625"/>
    <x v="1"/>
    <s v="OH0003"/>
    <x v="22"/>
    <x v="3"/>
    <s v="OH0003|"/>
    <n v="37"/>
    <m/>
    <x v="15"/>
    <s v="RS DQLab"/>
    <x v="1"/>
    <s v=""/>
    <s v=""/>
    <s v=""/>
    <n v="5095"/>
    <n v="188515"/>
    <s v=""/>
  </r>
  <r>
    <s v="DQ-04080"/>
    <x v="625"/>
    <x v="1"/>
    <s v="OK0002"/>
    <x v="28"/>
    <x v="4"/>
    <s v="OK0002|"/>
    <n v="6"/>
    <m/>
    <x v="15"/>
    <s v="RS DQLab"/>
    <x v="1"/>
    <s v=""/>
    <s v=""/>
    <s v=""/>
    <n v="43442"/>
    <n v="260652"/>
    <s v=""/>
  </r>
  <r>
    <s v="DQ-04081"/>
    <x v="625"/>
    <x v="1"/>
    <s v="OB0007"/>
    <x v="9"/>
    <x v="1"/>
    <s v="OB0007|"/>
    <n v="15"/>
    <m/>
    <x v="15"/>
    <s v="RS DQLab"/>
    <x v="1"/>
    <s v=""/>
    <s v=""/>
    <s v=""/>
    <n v="16430"/>
    <n v="246450"/>
    <s v=""/>
  </r>
  <r>
    <s v="DQ-04082"/>
    <x v="625"/>
    <x v="1"/>
    <s v="OA0003"/>
    <x v="1"/>
    <x v="0"/>
    <s v="OA0003|"/>
    <n v="3"/>
    <m/>
    <x v="15"/>
    <s v="RS DQLab"/>
    <x v="1"/>
    <s v=""/>
    <s v=""/>
    <s v=""/>
    <n v="33330"/>
    <n v="99990"/>
    <s v=""/>
  </r>
  <r>
    <s v="DQ-04083"/>
    <x v="626"/>
    <x v="1"/>
    <s v="OB0002"/>
    <x v="6"/>
    <x v="1"/>
    <s v="OB0002|"/>
    <n v="62"/>
    <m/>
    <x v="15"/>
    <s v="RS DQLab"/>
    <x v="1"/>
    <s v=""/>
    <s v=""/>
    <s v=""/>
    <n v="2915"/>
    <n v="180730"/>
    <s v=""/>
  </r>
  <r>
    <s v="DQ-04084"/>
    <x v="626"/>
    <x v="1"/>
    <s v="OD0008"/>
    <x v="16"/>
    <x v="2"/>
    <s v="OD0008|"/>
    <n v="77"/>
    <m/>
    <x v="15"/>
    <s v="RS DQLab"/>
    <x v="1"/>
    <s v=""/>
    <s v=""/>
    <s v=""/>
    <n v="51753"/>
    <n v="3984981"/>
    <s v=""/>
  </r>
  <r>
    <s v="DQ-04085"/>
    <x v="626"/>
    <x v="1"/>
    <s v="OD0008"/>
    <x v="16"/>
    <x v="2"/>
    <s v="OD0008|"/>
    <n v="23"/>
    <m/>
    <x v="15"/>
    <s v="RS DQLab"/>
    <x v="1"/>
    <s v=""/>
    <s v=""/>
    <s v=""/>
    <n v="51753"/>
    <n v="1190319"/>
    <s v=""/>
  </r>
  <r>
    <s v="DQ-04086"/>
    <x v="626"/>
    <x v="1"/>
    <s v="OA0005"/>
    <x v="3"/>
    <x v="0"/>
    <s v="OA0005|"/>
    <n v="32"/>
    <m/>
    <x v="15"/>
    <s v="RS DQLab"/>
    <x v="1"/>
    <s v=""/>
    <s v=""/>
    <s v=""/>
    <n v="17170"/>
    <n v="549440"/>
    <s v=""/>
  </r>
  <r>
    <s v="DQ-04087"/>
    <x v="626"/>
    <x v="1"/>
    <s v="OD0007"/>
    <x v="15"/>
    <x v="2"/>
    <s v="OD0007|"/>
    <n v="3"/>
    <m/>
    <x v="15"/>
    <s v="RS DQLab"/>
    <x v="1"/>
    <s v=""/>
    <s v=""/>
    <s v=""/>
    <n v="16261"/>
    <n v="48783"/>
    <s v=""/>
  </r>
  <r>
    <s v="DQ-04088"/>
    <x v="626"/>
    <x v="1"/>
    <s v="OK0002"/>
    <x v="28"/>
    <x v="4"/>
    <s v="OK0002|"/>
    <n v="11"/>
    <m/>
    <x v="15"/>
    <s v="RS DQLab"/>
    <x v="1"/>
    <s v=""/>
    <s v=""/>
    <s v=""/>
    <n v="43442"/>
    <n v="477862"/>
    <s v=""/>
  </r>
  <r>
    <s v="DQ-04089"/>
    <x v="626"/>
    <x v="1"/>
    <s v="OB0007"/>
    <x v="9"/>
    <x v="1"/>
    <s v="OB0007|"/>
    <n v="6"/>
    <m/>
    <x v="15"/>
    <s v="RS DQLab"/>
    <x v="1"/>
    <s v=""/>
    <s v=""/>
    <s v=""/>
    <n v="16430"/>
    <n v="98580"/>
    <s v=""/>
  </r>
  <r>
    <s v="DQ-04090"/>
    <x v="627"/>
    <x v="1"/>
    <s v="OB0002"/>
    <x v="6"/>
    <x v="1"/>
    <s v="OB0002|"/>
    <n v="16"/>
    <m/>
    <x v="15"/>
    <s v="RS DQLab"/>
    <x v="1"/>
    <s v=""/>
    <s v=""/>
    <s v=""/>
    <n v="2915"/>
    <n v="46640"/>
    <s v=""/>
  </r>
  <r>
    <s v="DQ-04091"/>
    <x v="627"/>
    <x v="1"/>
    <s v="OD0008"/>
    <x v="16"/>
    <x v="2"/>
    <s v="OD0008|"/>
    <n v="71"/>
    <m/>
    <x v="15"/>
    <s v="RS DQLab"/>
    <x v="1"/>
    <s v=""/>
    <s v=""/>
    <s v=""/>
    <n v="51753"/>
    <n v="3674463"/>
    <s v=""/>
  </r>
  <r>
    <s v="DQ-04092"/>
    <x v="627"/>
    <x v="1"/>
    <s v="OH0005"/>
    <x v="24"/>
    <x v="3"/>
    <s v="OH0005|"/>
    <n v="19"/>
    <m/>
    <x v="15"/>
    <s v="RS DQLab"/>
    <x v="1"/>
    <s v=""/>
    <s v=""/>
    <s v=""/>
    <n v="109447"/>
    <n v="2079493"/>
    <s v=""/>
  </r>
  <r>
    <s v="DQ-04093"/>
    <x v="627"/>
    <x v="1"/>
    <s v="OD0009"/>
    <x v="17"/>
    <x v="2"/>
    <s v="OD0009|"/>
    <n v="48"/>
    <m/>
    <x v="15"/>
    <s v="RS DQLab"/>
    <x v="1"/>
    <s v=""/>
    <s v=""/>
    <s v=""/>
    <n v="1619"/>
    <n v="77712"/>
    <s v=""/>
  </r>
  <r>
    <s v="DQ-04094"/>
    <x v="627"/>
    <x v="1"/>
    <s v="OA0006"/>
    <x v="4"/>
    <x v="0"/>
    <s v="OA0006|"/>
    <n v="43"/>
    <m/>
    <x v="15"/>
    <s v="RS DQLab"/>
    <x v="1"/>
    <s v=""/>
    <s v=""/>
    <s v=""/>
    <n v="25449"/>
    <n v="1094307"/>
    <s v=""/>
  </r>
  <r>
    <s v="DQ-04095"/>
    <x v="627"/>
    <x v="1"/>
    <s v="OK0002"/>
    <x v="28"/>
    <x v="4"/>
    <s v="OK0002|"/>
    <n v="19"/>
    <m/>
    <x v="15"/>
    <s v="RS DQLab"/>
    <x v="1"/>
    <s v=""/>
    <s v=""/>
    <s v=""/>
    <n v="43442"/>
    <n v="825398"/>
    <s v=""/>
  </r>
  <r>
    <s v="DQ-04096"/>
    <x v="627"/>
    <x v="1"/>
    <s v="OK0002"/>
    <x v="28"/>
    <x v="4"/>
    <s v="OK0002|"/>
    <n v="45"/>
    <m/>
    <x v="15"/>
    <s v="RS DQLab"/>
    <x v="1"/>
    <s v=""/>
    <s v=""/>
    <s v=""/>
    <n v="43442"/>
    <n v="1954890"/>
    <s v=""/>
  </r>
  <r>
    <s v="DQ-04097"/>
    <x v="627"/>
    <x v="1"/>
    <s v="OD0006"/>
    <x v="14"/>
    <x v="2"/>
    <s v="OD0006|"/>
    <n v="7"/>
    <m/>
    <x v="15"/>
    <s v="RS DQLab"/>
    <x v="1"/>
    <s v=""/>
    <s v=""/>
    <s v=""/>
    <n v="25275"/>
    <n v="176925"/>
    <s v=""/>
  </r>
  <r>
    <s v="DQ-04098"/>
    <x v="628"/>
    <x v="1"/>
    <s v="OA0005"/>
    <x v="3"/>
    <x v="0"/>
    <s v="OA0005|"/>
    <n v="52"/>
    <m/>
    <x v="15"/>
    <s v="RS DQLab"/>
    <x v="1"/>
    <s v=""/>
    <s v=""/>
    <s v=""/>
    <n v="17170"/>
    <n v="892840"/>
    <s v=""/>
  </r>
  <r>
    <s v="DQ-04099"/>
    <x v="628"/>
    <x v="1"/>
    <s v="OD0009"/>
    <x v="17"/>
    <x v="2"/>
    <s v="OD0009|"/>
    <n v="21"/>
    <m/>
    <x v="15"/>
    <s v="RS DQLab"/>
    <x v="1"/>
    <s v=""/>
    <s v=""/>
    <s v=""/>
    <n v="1619"/>
    <n v="33999"/>
    <s v=""/>
  </r>
  <r>
    <s v="DQ-04100"/>
    <x v="628"/>
    <x v="1"/>
    <s v="OH0003"/>
    <x v="22"/>
    <x v="3"/>
    <s v="OH0003|"/>
    <n v="18"/>
    <m/>
    <x v="15"/>
    <s v="RS DQLab"/>
    <x v="1"/>
    <s v=""/>
    <s v=""/>
    <s v=""/>
    <n v="5095"/>
    <n v="91710"/>
    <s v=""/>
  </r>
  <r>
    <s v="DQ-04101"/>
    <x v="628"/>
    <x v="1"/>
    <s v="OK0002"/>
    <x v="28"/>
    <x v="4"/>
    <s v="OK0002|"/>
    <n v="114"/>
    <m/>
    <x v="15"/>
    <s v="RS DQLab"/>
    <x v="1"/>
    <s v=""/>
    <s v=""/>
    <s v=""/>
    <n v="43442"/>
    <n v="4952388"/>
    <s v=""/>
  </r>
  <r>
    <s v="DQ-04102"/>
    <x v="628"/>
    <x v="1"/>
    <s v="OA0004"/>
    <x v="2"/>
    <x v="0"/>
    <s v="OA0004|"/>
    <n v="9"/>
    <m/>
    <x v="15"/>
    <s v="RS DQLab"/>
    <x v="1"/>
    <s v=""/>
    <s v=""/>
    <s v=""/>
    <n v="10180"/>
    <n v="91620"/>
    <s v=""/>
  </r>
  <r>
    <s v="DQ-04103"/>
    <x v="628"/>
    <x v="1"/>
    <s v="OB0004"/>
    <x v="7"/>
    <x v="1"/>
    <s v="OB0004|"/>
    <n v="3"/>
    <m/>
    <x v="15"/>
    <s v="RS DQLab"/>
    <x v="1"/>
    <s v=""/>
    <s v=""/>
    <s v=""/>
    <n v="24179"/>
    <n v="72537"/>
    <s v=""/>
  </r>
  <r>
    <s v="DQ-04104"/>
    <x v="628"/>
    <x v="1"/>
    <s v="OD0010"/>
    <x v="18"/>
    <x v="2"/>
    <s v="OD0010|"/>
    <n v="18"/>
    <m/>
    <x v="15"/>
    <s v="RS DQLab"/>
    <x v="1"/>
    <s v=""/>
    <s v=""/>
    <s v=""/>
    <n v="46223"/>
    <n v="832014"/>
    <s v=""/>
  </r>
  <r>
    <s v="DQ-04105"/>
    <x v="629"/>
    <x v="1"/>
    <s v="OB0002"/>
    <x v="6"/>
    <x v="1"/>
    <s v="OB0002|"/>
    <n v="44"/>
    <m/>
    <x v="15"/>
    <s v="RS DQLab"/>
    <x v="1"/>
    <s v=""/>
    <s v=""/>
    <s v=""/>
    <n v="2915"/>
    <n v="128260"/>
    <s v=""/>
  </r>
  <r>
    <s v="DQ-04106"/>
    <x v="629"/>
    <x v="1"/>
    <s v="OA0005"/>
    <x v="3"/>
    <x v="0"/>
    <s v="OA0005|"/>
    <n v="23"/>
    <m/>
    <x v="15"/>
    <s v="RS DQLab"/>
    <x v="1"/>
    <s v=""/>
    <s v=""/>
    <s v=""/>
    <n v="17170"/>
    <n v="394910"/>
    <s v=""/>
  </r>
  <r>
    <s v="DQ-04107"/>
    <x v="629"/>
    <x v="1"/>
    <s v="OD0007"/>
    <x v="15"/>
    <x v="2"/>
    <s v="OD0007|"/>
    <n v="64"/>
    <m/>
    <x v="15"/>
    <s v="RS DQLab"/>
    <x v="1"/>
    <s v=""/>
    <s v=""/>
    <s v=""/>
    <n v="16261"/>
    <n v="1040704"/>
    <s v=""/>
  </r>
  <r>
    <s v="DQ-04108"/>
    <x v="629"/>
    <x v="1"/>
    <s v="OB0006"/>
    <x v="8"/>
    <x v="1"/>
    <s v="OB0006|"/>
    <n v="75"/>
    <m/>
    <x v="15"/>
    <s v="RS DQLab"/>
    <x v="1"/>
    <s v=""/>
    <s v=""/>
    <s v=""/>
    <n v="73805"/>
    <n v="5535375"/>
    <s v=""/>
  </r>
  <r>
    <s v="DQ-04109"/>
    <x v="629"/>
    <x v="1"/>
    <s v="OB0004"/>
    <x v="7"/>
    <x v="1"/>
    <s v="OB0004|"/>
    <n v="33"/>
    <m/>
    <x v="15"/>
    <s v="RS DQLab"/>
    <x v="1"/>
    <s v=""/>
    <s v=""/>
    <s v=""/>
    <n v="24179"/>
    <n v="797907"/>
    <s v=""/>
  </r>
  <r>
    <s v="DQ-04110"/>
    <x v="630"/>
    <x v="1"/>
    <s v="OD0009"/>
    <x v="17"/>
    <x v="2"/>
    <s v="OD0009|"/>
    <n v="4"/>
    <m/>
    <x v="15"/>
    <s v="RS DQLab"/>
    <x v="1"/>
    <s v=""/>
    <s v=""/>
    <s v=""/>
    <n v="1619"/>
    <n v="6476"/>
    <s v=""/>
  </r>
  <r>
    <s v="DQ-04111"/>
    <x v="630"/>
    <x v="1"/>
    <s v="OH0003"/>
    <x v="22"/>
    <x v="3"/>
    <s v="OH0003|"/>
    <n v="8"/>
    <m/>
    <x v="15"/>
    <s v="RS DQLab"/>
    <x v="1"/>
    <s v=""/>
    <s v=""/>
    <s v=""/>
    <n v="5095"/>
    <n v="40760"/>
    <s v=""/>
  </r>
  <r>
    <s v="DQ-04112"/>
    <x v="630"/>
    <x v="1"/>
    <s v="OB0006"/>
    <x v="8"/>
    <x v="1"/>
    <s v="OB0006|"/>
    <n v="38"/>
    <m/>
    <x v="15"/>
    <s v="RS DQLab"/>
    <x v="1"/>
    <s v=""/>
    <s v=""/>
    <s v=""/>
    <n v="73805"/>
    <n v="2804590"/>
    <s v=""/>
  </r>
  <r>
    <s v="DQ-04113"/>
    <x v="630"/>
    <x v="1"/>
    <s v="OA0004"/>
    <x v="2"/>
    <x v="0"/>
    <s v="OA0004|"/>
    <n v="45"/>
    <m/>
    <x v="15"/>
    <s v="RS DQLab"/>
    <x v="1"/>
    <s v=""/>
    <s v=""/>
    <s v=""/>
    <n v="10180"/>
    <n v="458100"/>
    <s v=""/>
  </r>
  <r>
    <s v="DQ-04114"/>
    <x v="630"/>
    <x v="1"/>
    <s v="OA0001"/>
    <x v="0"/>
    <x v="0"/>
    <s v="OA0001|"/>
    <n v="32"/>
    <m/>
    <x v="15"/>
    <s v="RS DQLab"/>
    <x v="1"/>
    <s v=""/>
    <s v=""/>
    <s v=""/>
    <n v="18816"/>
    <n v="602112"/>
    <s v=""/>
  </r>
  <r>
    <s v="DQ-04115"/>
    <x v="631"/>
    <x v="1"/>
    <s v="OB0002"/>
    <x v="6"/>
    <x v="1"/>
    <s v="OB0002|"/>
    <n v="35"/>
    <m/>
    <x v="15"/>
    <s v="RS DQLab"/>
    <x v="1"/>
    <s v=""/>
    <s v=""/>
    <s v=""/>
    <n v="2915"/>
    <n v="102025"/>
    <s v=""/>
  </r>
  <r>
    <s v="DQ-04116"/>
    <x v="631"/>
    <x v="1"/>
    <s v="OD0008"/>
    <x v="16"/>
    <x v="2"/>
    <s v="OD0008|"/>
    <n v="11"/>
    <m/>
    <x v="15"/>
    <s v="RS DQLab"/>
    <x v="1"/>
    <s v=""/>
    <s v=""/>
    <s v=""/>
    <n v="51753"/>
    <n v="569283"/>
    <s v=""/>
  </r>
  <r>
    <s v="DQ-04117"/>
    <x v="631"/>
    <x v="1"/>
    <s v="OD0008"/>
    <x v="16"/>
    <x v="2"/>
    <s v="OD0008|"/>
    <n v="28"/>
    <m/>
    <x v="15"/>
    <s v="RS DQLab"/>
    <x v="1"/>
    <s v=""/>
    <s v=""/>
    <s v=""/>
    <n v="51753"/>
    <n v="1449084"/>
    <s v=""/>
  </r>
  <r>
    <s v="DQ-04118"/>
    <x v="631"/>
    <x v="1"/>
    <s v="OD0008"/>
    <x v="16"/>
    <x v="2"/>
    <s v="OD0008|"/>
    <n v="2"/>
    <m/>
    <x v="15"/>
    <s v="RS DQLab"/>
    <x v="1"/>
    <s v=""/>
    <s v=""/>
    <s v=""/>
    <n v="51753"/>
    <n v="103506"/>
    <s v=""/>
  </r>
  <r>
    <s v="DQ-04119"/>
    <x v="631"/>
    <x v="1"/>
    <s v="OD0009"/>
    <x v="17"/>
    <x v="2"/>
    <s v="OD0009|"/>
    <n v="44"/>
    <m/>
    <x v="15"/>
    <s v="RS DQLab"/>
    <x v="1"/>
    <s v=""/>
    <s v=""/>
    <s v=""/>
    <n v="1619"/>
    <n v="71236"/>
    <s v=""/>
  </r>
  <r>
    <s v="DQ-04120"/>
    <x v="631"/>
    <x v="1"/>
    <s v="OT0001"/>
    <x v="30"/>
    <x v="5"/>
    <s v="OT0001|"/>
    <n v="37"/>
    <m/>
    <x v="15"/>
    <s v="RS DQLab"/>
    <x v="1"/>
    <s v=""/>
    <s v=""/>
    <s v=""/>
    <n v="55935"/>
    <n v="2069595"/>
    <s v=""/>
  </r>
  <r>
    <s v="DQ-04121"/>
    <x v="631"/>
    <x v="1"/>
    <s v="OH0003"/>
    <x v="22"/>
    <x v="3"/>
    <s v="OH0003|"/>
    <n v="3"/>
    <m/>
    <x v="15"/>
    <s v="RS DQLab"/>
    <x v="1"/>
    <s v=""/>
    <s v=""/>
    <s v=""/>
    <n v="5095"/>
    <n v="15285"/>
    <s v=""/>
  </r>
  <r>
    <s v="DQ-04122"/>
    <x v="631"/>
    <x v="1"/>
    <s v="OH0003"/>
    <x v="22"/>
    <x v="3"/>
    <s v="OH0003|"/>
    <n v="48"/>
    <m/>
    <x v="15"/>
    <s v="RS DQLab"/>
    <x v="1"/>
    <s v=""/>
    <s v=""/>
    <s v=""/>
    <n v="5095"/>
    <n v="244560"/>
    <s v=""/>
  </r>
  <r>
    <s v="DQ-04123"/>
    <x v="632"/>
    <x v="1"/>
    <s v="OB0002"/>
    <x v="6"/>
    <x v="1"/>
    <s v="OB0002|"/>
    <n v="73"/>
    <m/>
    <x v="15"/>
    <s v="RS DQLab"/>
    <x v="1"/>
    <s v=""/>
    <s v=""/>
    <s v=""/>
    <n v="2915"/>
    <n v="212795"/>
    <s v=""/>
  </r>
  <r>
    <s v="DQ-04124"/>
    <x v="632"/>
    <x v="1"/>
    <s v="OB0008"/>
    <x v="10"/>
    <x v="1"/>
    <s v="OB0008|"/>
    <n v="64"/>
    <m/>
    <x v="15"/>
    <s v="RS DQLab"/>
    <x v="1"/>
    <s v=""/>
    <s v=""/>
    <s v=""/>
    <n v="2490"/>
    <n v="159360"/>
    <s v=""/>
  </r>
  <r>
    <s v="DQ-04125"/>
    <x v="632"/>
    <x v="1"/>
    <s v="OH0002"/>
    <x v="21"/>
    <x v="3"/>
    <s v="OH0002|"/>
    <n v="53"/>
    <m/>
    <x v="15"/>
    <s v="RS DQLab"/>
    <x v="1"/>
    <s v=""/>
    <s v=""/>
    <s v=""/>
    <n v="103632"/>
    <n v="5492496"/>
    <s v=""/>
  </r>
  <r>
    <s v="DQ-04126"/>
    <x v="633"/>
    <x v="1"/>
    <s v="OA0005"/>
    <x v="3"/>
    <x v="0"/>
    <s v="OA0005|"/>
    <n v="17"/>
    <m/>
    <x v="15"/>
    <s v="RS DQLab"/>
    <x v="1"/>
    <s v=""/>
    <s v=""/>
    <s v=""/>
    <n v="17170"/>
    <n v="291890"/>
    <s v=""/>
  </r>
  <r>
    <s v="DQ-04127"/>
    <x v="633"/>
    <x v="1"/>
    <s v="OA0005"/>
    <x v="3"/>
    <x v="0"/>
    <s v="OA0005|"/>
    <n v="49"/>
    <m/>
    <x v="15"/>
    <s v="RS DQLab"/>
    <x v="1"/>
    <s v=""/>
    <s v=""/>
    <s v=""/>
    <n v="17170"/>
    <n v="841330"/>
    <s v=""/>
  </r>
  <r>
    <s v="DQ-04128"/>
    <x v="633"/>
    <x v="1"/>
    <s v="OH0005"/>
    <x v="24"/>
    <x v="3"/>
    <s v="OH0005|"/>
    <n v="5"/>
    <m/>
    <x v="15"/>
    <s v="RS DQLab"/>
    <x v="1"/>
    <s v=""/>
    <s v=""/>
    <s v=""/>
    <n v="109447"/>
    <n v="547235"/>
    <s v=""/>
  </r>
  <r>
    <s v="DQ-04129"/>
    <x v="634"/>
    <x v="1"/>
    <s v="OH0005"/>
    <x v="24"/>
    <x v="3"/>
    <s v="OH0005|"/>
    <n v="32"/>
    <m/>
    <x v="15"/>
    <s v="RS DQLab"/>
    <x v="1"/>
    <s v=""/>
    <s v=""/>
    <s v=""/>
    <n v="109447"/>
    <n v="3502304"/>
    <s v=""/>
  </r>
  <r>
    <s v="DQ-04130"/>
    <x v="634"/>
    <x v="1"/>
    <s v="OB0006"/>
    <x v="8"/>
    <x v="1"/>
    <s v="OB0006|"/>
    <n v="99"/>
    <m/>
    <x v="15"/>
    <s v="RS DQLab"/>
    <x v="1"/>
    <s v=""/>
    <s v=""/>
    <s v=""/>
    <n v="73805"/>
    <n v="7306695"/>
    <s v=""/>
  </r>
  <r>
    <s v="DQ-04131"/>
    <x v="634"/>
    <x v="1"/>
    <s v="OB0006"/>
    <x v="8"/>
    <x v="1"/>
    <s v="OB0006|"/>
    <n v="13"/>
    <m/>
    <x v="15"/>
    <s v="RS DQLab"/>
    <x v="1"/>
    <s v=""/>
    <s v=""/>
    <s v=""/>
    <n v="73805"/>
    <n v="959465"/>
    <s v=""/>
  </r>
  <r>
    <s v="DQ-04132"/>
    <x v="634"/>
    <x v="1"/>
    <s v="OB0007"/>
    <x v="9"/>
    <x v="1"/>
    <s v="OB0007|"/>
    <n v="4"/>
    <m/>
    <x v="15"/>
    <s v="RS DQLab"/>
    <x v="1"/>
    <s v=""/>
    <s v=""/>
    <s v=""/>
    <n v="16430"/>
    <n v="65720"/>
    <s v=""/>
  </r>
  <r>
    <s v="DQ-04133"/>
    <x v="634"/>
    <x v="1"/>
    <s v="OA0003"/>
    <x v="1"/>
    <x v="0"/>
    <s v="OA0003|"/>
    <n v="119"/>
    <m/>
    <x v="15"/>
    <s v="RS DQLab"/>
    <x v="1"/>
    <s v=""/>
    <s v=""/>
    <s v=""/>
    <n v="33330"/>
    <n v="3966270"/>
    <s v=""/>
  </r>
  <r>
    <s v="DQ-04134"/>
    <x v="634"/>
    <x v="1"/>
    <s v="OB0004"/>
    <x v="7"/>
    <x v="1"/>
    <s v="OB0004|"/>
    <n v="24"/>
    <m/>
    <x v="15"/>
    <s v="RS DQLab"/>
    <x v="1"/>
    <s v=""/>
    <s v=""/>
    <s v=""/>
    <n v="24179"/>
    <n v="580296"/>
    <s v=""/>
  </r>
  <r>
    <s v="DQ-04135"/>
    <x v="634"/>
    <x v="1"/>
    <s v="OA0001"/>
    <x v="0"/>
    <x v="0"/>
    <s v="OA0001|"/>
    <n v="37"/>
    <m/>
    <x v="15"/>
    <s v="RS DQLab"/>
    <x v="1"/>
    <s v=""/>
    <s v=""/>
    <s v=""/>
    <n v="18816"/>
    <n v="696192"/>
    <s v=""/>
  </r>
  <r>
    <s v="DQ-04136"/>
    <x v="634"/>
    <x v="1"/>
    <s v="OH0006"/>
    <x v="25"/>
    <x v="3"/>
    <s v="OH0006|"/>
    <n v="95"/>
    <m/>
    <x v="15"/>
    <s v="RS DQLab"/>
    <x v="1"/>
    <s v=""/>
    <s v=""/>
    <s v=""/>
    <n v="146871"/>
    <n v="13952745"/>
    <s v=""/>
  </r>
  <r>
    <s v="DQ-04137"/>
    <x v="635"/>
    <x v="1"/>
    <s v="OB0002"/>
    <x v="6"/>
    <x v="1"/>
    <s v="OB0002|"/>
    <n v="85"/>
    <m/>
    <x v="15"/>
    <s v="RS DQLab"/>
    <x v="1"/>
    <s v=""/>
    <s v=""/>
    <s v=""/>
    <n v="2915"/>
    <n v="247775"/>
    <s v=""/>
  </r>
  <r>
    <s v="DQ-04138"/>
    <x v="635"/>
    <x v="1"/>
    <s v="OH0005"/>
    <x v="24"/>
    <x v="3"/>
    <s v="OH0005|"/>
    <n v="6"/>
    <m/>
    <x v="15"/>
    <s v="RS DQLab"/>
    <x v="1"/>
    <s v=""/>
    <s v=""/>
    <s v=""/>
    <n v="109447"/>
    <n v="656682"/>
    <s v=""/>
  </r>
  <r>
    <s v="DQ-04139"/>
    <x v="635"/>
    <x v="1"/>
    <s v="OD0009"/>
    <x v="17"/>
    <x v="2"/>
    <s v="OD0009|"/>
    <n v="34"/>
    <m/>
    <x v="15"/>
    <s v="RS DQLab"/>
    <x v="1"/>
    <s v=""/>
    <s v=""/>
    <s v=""/>
    <n v="1619"/>
    <n v="55046"/>
    <s v=""/>
  </r>
  <r>
    <s v="DQ-04140"/>
    <x v="635"/>
    <x v="1"/>
    <s v="OH0001"/>
    <x v="20"/>
    <x v="3"/>
    <s v="OH0001|"/>
    <n v="101"/>
    <m/>
    <x v="15"/>
    <s v="RS DQLab"/>
    <x v="1"/>
    <s v=""/>
    <s v=""/>
    <s v=""/>
    <n v="100900"/>
    <n v="10190900"/>
    <s v=""/>
  </r>
  <r>
    <s v="DQ-04141"/>
    <x v="636"/>
    <x v="1"/>
    <s v="OD0008"/>
    <x v="16"/>
    <x v="2"/>
    <s v="OD0008|"/>
    <n v="53"/>
    <m/>
    <x v="15"/>
    <s v="RS DQLab"/>
    <x v="1"/>
    <s v=""/>
    <s v=""/>
    <s v=""/>
    <n v="51753"/>
    <n v="2742909"/>
    <s v=""/>
  </r>
  <r>
    <s v="DQ-04142"/>
    <x v="636"/>
    <x v="1"/>
    <s v="OT0001"/>
    <x v="30"/>
    <x v="5"/>
    <s v="OT0001|"/>
    <n v="28"/>
    <m/>
    <x v="15"/>
    <s v="RS DQLab"/>
    <x v="1"/>
    <s v=""/>
    <s v=""/>
    <s v=""/>
    <n v="55935"/>
    <n v="1566180"/>
    <s v=""/>
  </r>
  <r>
    <s v="DQ-04143"/>
    <x v="636"/>
    <x v="1"/>
    <s v="OB0006"/>
    <x v="8"/>
    <x v="1"/>
    <s v="OB0006|"/>
    <n v="2"/>
    <m/>
    <x v="15"/>
    <s v="RS DQLab"/>
    <x v="1"/>
    <s v=""/>
    <s v=""/>
    <s v=""/>
    <n v="73805"/>
    <n v="147610"/>
    <s v=""/>
  </r>
  <r>
    <s v="DQ-04144"/>
    <x v="636"/>
    <x v="1"/>
    <s v="OB0006"/>
    <x v="8"/>
    <x v="1"/>
    <s v="OB0006|"/>
    <n v="2"/>
    <m/>
    <x v="15"/>
    <s v="RS DQLab"/>
    <x v="1"/>
    <s v=""/>
    <s v=""/>
    <s v=""/>
    <n v="73805"/>
    <n v="147610"/>
    <s v=""/>
  </r>
  <r>
    <s v="DQ-04145"/>
    <x v="636"/>
    <x v="1"/>
    <s v="OD0011"/>
    <x v="19"/>
    <x v="2"/>
    <s v="OD0011|"/>
    <n v="6"/>
    <m/>
    <x v="15"/>
    <s v="RS DQLab"/>
    <x v="1"/>
    <s v=""/>
    <s v=""/>
    <s v=""/>
    <n v="2586"/>
    <n v="15516"/>
    <s v=""/>
  </r>
  <r>
    <s v="DQ-04146"/>
    <x v="637"/>
    <x v="1"/>
    <s v="OD0008"/>
    <x v="16"/>
    <x v="2"/>
    <s v="OD0008|"/>
    <n v="40"/>
    <m/>
    <x v="15"/>
    <s v="RS DQLab"/>
    <x v="1"/>
    <s v=""/>
    <s v=""/>
    <s v=""/>
    <n v="51753"/>
    <n v="2070120"/>
    <s v=""/>
  </r>
  <r>
    <s v="DQ-04147"/>
    <x v="637"/>
    <x v="1"/>
    <s v="OD0008"/>
    <x v="16"/>
    <x v="2"/>
    <s v="OD0008|"/>
    <n v="41"/>
    <m/>
    <x v="15"/>
    <s v="RS DQLab"/>
    <x v="1"/>
    <s v=""/>
    <s v=""/>
    <s v=""/>
    <n v="51753"/>
    <n v="2121873"/>
    <s v=""/>
  </r>
  <r>
    <s v="DQ-04148"/>
    <x v="637"/>
    <x v="1"/>
    <s v="OA0005"/>
    <x v="3"/>
    <x v="0"/>
    <s v="OA0005|"/>
    <n v="21"/>
    <m/>
    <x v="15"/>
    <s v="RS DQLab"/>
    <x v="1"/>
    <s v=""/>
    <s v=""/>
    <s v=""/>
    <n v="17170"/>
    <n v="360570"/>
    <s v=""/>
  </r>
  <r>
    <s v="DQ-04149"/>
    <x v="637"/>
    <x v="1"/>
    <s v="OH0005"/>
    <x v="24"/>
    <x v="3"/>
    <s v="OH0005|"/>
    <n v="41"/>
    <m/>
    <x v="15"/>
    <s v="RS DQLab"/>
    <x v="1"/>
    <s v=""/>
    <s v=""/>
    <s v=""/>
    <n v="109447"/>
    <n v="4487327"/>
    <s v=""/>
  </r>
  <r>
    <s v="DQ-04150"/>
    <x v="637"/>
    <x v="1"/>
    <s v="OH0005"/>
    <x v="24"/>
    <x v="3"/>
    <s v="OH0005|"/>
    <n v="15"/>
    <m/>
    <x v="15"/>
    <s v="RS DQLab"/>
    <x v="1"/>
    <s v=""/>
    <s v=""/>
    <s v=""/>
    <n v="109447"/>
    <n v="1641705"/>
    <s v=""/>
  </r>
  <r>
    <s v="DQ-04151"/>
    <x v="637"/>
    <x v="1"/>
    <s v="OH0003"/>
    <x v="22"/>
    <x v="3"/>
    <s v="OH0003|"/>
    <n v="22"/>
    <m/>
    <x v="15"/>
    <s v="RS DQLab"/>
    <x v="1"/>
    <s v=""/>
    <s v=""/>
    <s v=""/>
    <n v="5095"/>
    <n v="112090"/>
    <s v=""/>
  </r>
  <r>
    <s v="DQ-04152"/>
    <x v="637"/>
    <x v="1"/>
    <s v="OA0003"/>
    <x v="1"/>
    <x v="0"/>
    <s v="OA0003|"/>
    <n v="72"/>
    <m/>
    <x v="15"/>
    <s v="RS DQLab"/>
    <x v="1"/>
    <s v=""/>
    <s v=""/>
    <s v=""/>
    <n v="33330"/>
    <n v="2399760"/>
    <s v=""/>
  </r>
  <r>
    <s v="DQ-04153"/>
    <x v="637"/>
    <x v="1"/>
    <s v="OB0004"/>
    <x v="7"/>
    <x v="1"/>
    <s v="OB0004|"/>
    <n v="95"/>
    <m/>
    <x v="15"/>
    <s v="RS DQLab"/>
    <x v="1"/>
    <s v=""/>
    <s v=""/>
    <s v=""/>
    <n v="24179"/>
    <n v="2297005"/>
    <s v=""/>
  </r>
  <r>
    <s v="DQ-04154"/>
    <x v="637"/>
    <x v="1"/>
    <s v="OA0001"/>
    <x v="0"/>
    <x v="0"/>
    <s v="OA0001|DQLab-14"/>
    <n v="1000"/>
    <s v="DQLab-14"/>
    <x v="0"/>
    <m/>
    <x v="0"/>
    <n v="28"/>
    <n v="17967"/>
    <n v="17967000"/>
    <s v=""/>
    <s v=""/>
    <n v="1"/>
  </r>
  <r>
    <s v="DQ-04155"/>
    <x v="637"/>
    <x v="1"/>
    <s v="OA0003"/>
    <x v="1"/>
    <x v="0"/>
    <s v="OA0003|DQLab-02"/>
    <n v="2000"/>
    <s v="DQLab-02"/>
    <x v="1"/>
    <m/>
    <x v="0"/>
    <n v="14"/>
    <n v="31413"/>
    <n v="62826000"/>
    <s v=""/>
    <s v=""/>
    <n v="1"/>
  </r>
  <r>
    <s v="DQ-04156"/>
    <x v="637"/>
    <x v="1"/>
    <s v="OB0007"/>
    <x v="9"/>
    <x v="1"/>
    <s v="OB0007|DQLab-01"/>
    <n v="1000"/>
    <s v="DQLab-01"/>
    <x v="4"/>
    <m/>
    <x v="0"/>
    <n v="7"/>
    <n v="16031"/>
    <n v="16031000"/>
    <s v=""/>
    <s v=""/>
    <n v="0.33333333333333331"/>
  </r>
  <r>
    <s v="DQ-04157"/>
    <x v="637"/>
    <x v="1"/>
    <s v="OB0008"/>
    <x v="10"/>
    <x v="1"/>
    <s v="OB0008|DQLab-02"/>
    <n v="1000"/>
    <s v="DQLab-02"/>
    <x v="1"/>
    <m/>
    <x v="0"/>
    <n v="7"/>
    <n v="2377"/>
    <n v="2377000"/>
    <s v=""/>
    <s v=""/>
    <n v="1"/>
  </r>
  <r>
    <s v="DQ-04158"/>
    <x v="637"/>
    <x v="1"/>
    <s v="OD0006"/>
    <x v="14"/>
    <x v="2"/>
    <s v="OD0006|DQLab-16"/>
    <n v="2000"/>
    <s v="DQLab-16"/>
    <x v="10"/>
    <m/>
    <x v="0"/>
    <n v="28"/>
    <n v="24320"/>
    <n v="48640000"/>
    <s v=""/>
    <s v=""/>
    <n v="1"/>
  </r>
  <r>
    <s v="DQ-04159"/>
    <x v="637"/>
    <x v="1"/>
    <s v="OD0008"/>
    <x v="16"/>
    <x v="2"/>
    <s v="OD0008|DQLab-09"/>
    <n v="2000"/>
    <s v="DQLab-09"/>
    <x v="11"/>
    <m/>
    <x v="0"/>
    <n v="7"/>
    <n v="53770"/>
    <n v="107540000"/>
    <s v=""/>
    <s v=""/>
    <n v="0.25"/>
  </r>
  <r>
    <s v="DQ-04160"/>
    <x v="637"/>
    <x v="1"/>
    <s v="OD0009"/>
    <x v="17"/>
    <x v="2"/>
    <s v="OD0009|DQLab-11"/>
    <n v="1000"/>
    <s v="DQLab-11"/>
    <x v="14"/>
    <m/>
    <x v="0"/>
    <n v="21"/>
    <n v="1554"/>
    <n v="1554000"/>
    <s v=""/>
    <s v=""/>
    <n v="0.5"/>
  </r>
  <r>
    <s v="DQ-04161"/>
    <x v="638"/>
    <x v="1"/>
    <s v="OA0005"/>
    <x v="3"/>
    <x v="0"/>
    <s v="OA0005|"/>
    <n v="46"/>
    <m/>
    <x v="15"/>
    <s v="RS DQLab"/>
    <x v="1"/>
    <s v=""/>
    <s v=""/>
    <s v=""/>
    <n v="17170"/>
    <n v="789820"/>
    <s v=""/>
  </r>
  <r>
    <s v="DQ-04162"/>
    <x v="638"/>
    <x v="1"/>
    <s v="OT0001"/>
    <x v="30"/>
    <x v="5"/>
    <s v="OT0001|"/>
    <n v="30"/>
    <m/>
    <x v="15"/>
    <s v="RS DQLab"/>
    <x v="1"/>
    <s v=""/>
    <s v=""/>
    <s v=""/>
    <n v="55935"/>
    <n v="1678050"/>
    <s v=""/>
  </r>
  <r>
    <s v="DQ-04163"/>
    <x v="638"/>
    <x v="1"/>
    <s v="OT0001"/>
    <x v="30"/>
    <x v="5"/>
    <s v="OT0001|"/>
    <n v="6"/>
    <m/>
    <x v="15"/>
    <s v="RS DQLab"/>
    <x v="1"/>
    <s v=""/>
    <s v=""/>
    <s v=""/>
    <n v="55935"/>
    <n v="335610"/>
    <s v=""/>
  </r>
  <r>
    <s v="DQ-04164"/>
    <x v="638"/>
    <x v="1"/>
    <s v="OA0003"/>
    <x v="1"/>
    <x v="0"/>
    <s v="OA0003|"/>
    <n v="45"/>
    <m/>
    <x v="15"/>
    <s v="RS DQLab"/>
    <x v="1"/>
    <s v=""/>
    <s v=""/>
    <s v=""/>
    <n v="33330"/>
    <n v="1499850"/>
    <s v=""/>
  </r>
  <r>
    <s v="DQ-04165"/>
    <x v="638"/>
    <x v="1"/>
    <s v="OD0005"/>
    <x v="13"/>
    <x v="2"/>
    <s v="OD0005|"/>
    <n v="29"/>
    <m/>
    <x v="15"/>
    <s v="RS DQLab"/>
    <x v="1"/>
    <s v=""/>
    <s v=""/>
    <s v=""/>
    <n v="25450"/>
    <n v="738050"/>
    <s v=""/>
  </r>
  <r>
    <s v="DQ-04166"/>
    <x v="638"/>
    <x v="1"/>
    <s v="OH0002"/>
    <x v="21"/>
    <x v="3"/>
    <s v="OH0002|"/>
    <n v="14"/>
    <m/>
    <x v="15"/>
    <s v="RS DQLab"/>
    <x v="1"/>
    <s v=""/>
    <s v=""/>
    <s v=""/>
    <n v="103632"/>
    <n v="1450848"/>
    <s v=""/>
  </r>
  <r>
    <s v="DQ-04167"/>
    <x v="638"/>
    <x v="1"/>
    <s v="OH0002"/>
    <x v="21"/>
    <x v="3"/>
    <s v="OH0002|"/>
    <n v="20"/>
    <m/>
    <x v="15"/>
    <s v="RS DQLab"/>
    <x v="1"/>
    <s v=""/>
    <s v=""/>
    <s v=""/>
    <n v="103632"/>
    <n v="2072640"/>
    <s v=""/>
  </r>
  <r>
    <s v="DQ-04168"/>
    <x v="639"/>
    <x v="1"/>
    <s v="OB0002"/>
    <x v="6"/>
    <x v="1"/>
    <s v="OB0002|"/>
    <n v="66"/>
    <m/>
    <x v="15"/>
    <s v="RS DQLab"/>
    <x v="1"/>
    <s v=""/>
    <s v=""/>
    <s v=""/>
    <n v="2915"/>
    <n v="192390"/>
    <s v=""/>
  </r>
  <r>
    <s v="DQ-04169"/>
    <x v="639"/>
    <x v="1"/>
    <s v="OB0002"/>
    <x v="6"/>
    <x v="1"/>
    <s v="OB0002|"/>
    <n v="62"/>
    <m/>
    <x v="15"/>
    <s v="RS DQLab"/>
    <x v="1"/>
    <s v=""/>
    <s v=""/>
    <s v=""/>
    <n v="2915"/>
    <n v="180730"/>
    <s v=""/>
  </r>
  <r>
    <s v="DQ-04170"/>
    <x v="639"/>
    <x v="1"/>
    <s v="OB0002"/>
    <x v="6"/>
    <x v="1"/>
    <s v="OB0002|"/>
    <n v="21"/>
    <m/>
    <x v="15"/>
    <s v="RS DQLab"/>
    <x v="1"/>
    <s v=""/>
    <s v=""/>
    <s v=""/>
    <n v="2915"/>
    <n v="61215"/>
    <s v=""/>
  </r>
  <r>
    <s v="DQ-04171"/>
    <x v="639"/>
    <x v="1"/>
    <s v="OD0009"/>
    <x v="17"/>
    <x v="2"/>
    <s v="OD0009|"/>
    <n v="40"/>
    <m/>
    <x v="15"/>
    <s v="RS DQLab"/>
    <x v="1"/>
    <s v=""/>
    <s v=""/>
    <s v=""/>
    <n v="1619"/>
    <n v="64760"/>
    <s v=""/>
  </r>
  <r>
    <s v="DQ-04172"/>
    <x v="639"/>
    <x v="1"/>
    <s v="OT0001"/>
    <x v="30"/>
    <x v="5"/>
    <s v="OT0001|"/>
    <n v="7"/>
    <m/>
    <x v="15"/>
    <s v="RS DQLab"/>
    <x v="1"/>
    <s v=""/>
    <s v=""/>
    <s v=""/>
    <n v="55935"/>
    <n v="391545"/>
    <s v=""/>
  </r>
  <r>
    <s v="DQ-04173"/>
    <x v="639"/>
    <x v="1"/>
    <s v="OA0006"/>
    <x v="4"/>
    <x v="0"/>
    <s v="OA0006|"/>
    <n v="90"/>
    <m/>
    <x v="15"/>
    <s v="RS DQLab"/>
    <x v="1"/>
    <s v=""/>
    <s v=""/>
    <s v=""/>
    <n v="25449"/>
    <n v="2290410"/>
    <s v=""/>
  </r>
  <r>
    <s v="DQ-04174"/>
    <x v="639"/>
    <x v="1"/>
    <s v="OD0007"/>
    <x v="15"/>
    <x v="2"/>
    <s v="OD0007|"/>
    <n v="16"/>
    <m/>
    <x v="15"/>
    <s v="RS DQLab"/>
    <x v="1"/>
    <s v=""/>
    <s v=""/>
    <s v=""/>
    <n v="16261"/>
    <n v="260176"/>
    <s v=""/>
  </r>
  <r>
    <s v="DQ-04175"/>
    <x v="639"/>
    <x v="1"/>
    <s v="OA0003"/>
    <x v="1"/>
    <x v="0"/>
    <s v="OA0003|"/>
    <n v="7"/>
    <m/>
    <x v="15"/>
    <s v="RS DQLab"/>
    <x v="1"/>
    <s v=""/>
    <s v=""/>
    <s v=""/>
    <n v="33330"/>
    <n v="233310"/>
    <s v=""/>
  </r>
  <r>
    <s v="DQ-04176"/>
    <x v="640"/>
    <x v="1"/>
    <s v="OD0009"/>
    <x v="17"/>
    <x v="2"/>
    <s v="OD0009|"/>
    <n v="40"/>
    <m/>
    <x v="15"/>
    <s v="RS DQLab"/>
    <x v="1"/>
    <s v=""/>
    <s v=""/>
    <s v=""/>
    <n v="1619"/>
    <n v="64760"/>
    <s v=""/>
  </r>
  <r>
    <s v="DQ-04177"/>
    <x v="640"/>
    <x v="1"/>
    <s v="OT0001"/>
    <x v="30"/>
    <x v="5"/>
    <s v="OT0001|"/>
    <n v="46"/>
    <m/>
    <x v="15"/>
    <s v="RS DQLab"/>
    <x v="1"/>
    <s v=""/>
    <s v=""/>
    <s v=""/>
    <n v="55935"/>
    <n v="2573010"/>
    <s v=""/>
  </r>
  <r>
    <s v="DQ-04178"/>
    <x v="640"/>
    <x v="1"/>
    <s v="OH0001"/>
    <x v="20"/>
    <x v="3"/>
    <s v="OH0001|"/>
    <n v="22"/>
    <m/>
    <x v="15"/>
    <s v="RS DQLab"/>
    <x v="1"/>
    <s v=""/>
    <s v=""/>
    <s v=""/>
    <n v="100900"/>
    <n v="2219800"/>
    <s v=""/>
  </r>
  <r>
    <s v="DQ-04179"/>
    <x v="640"/>
    <x v="1"/>
    <s v="OA0004"/>
    <x v="2"/>
    <x v="0"/>
    <s v="OA0004|"/>
    <n v="174"/>
    <m/>
    <x v="15"/>
    <s v="RS DQLab"/>
    <x v="1"/>
    <s v=""/>
    <s v=""/>
    <s v=""/>
    <n v="10180"/>
    <n v="1771320"/>
    <s v=""/>
  </r>
  <r>
    <s v="DQ-04180"/>
    <x v="641"/>
    <x v="1"/>
    <s v="OB0002"/>
    <x v="6"/>
    <x v="1"/>
    <s v="OB0002|"/>
    <n v="40"/>
    <m/>
    <x v="15"/>
    <s v="RS DQLab"/>
    <x v="1"/>
    <s v=""/>
    <s v=""/>
    <s v=""/>
    <n v="2915"/>
    <n v="116600"/>
    <s v=""/>
  </r>
  <r>
    <s v="DQ-04181"/>
    <x v="641"/>
    <x v="1"/>
    <s v="OD0008"/>
    <x v="16"/>
    <x v="2"/>
    <s v="OD0008|"/>
    <n v="30"/>
    <m/>
    <x v="15"/>
    <s v="RS DQLab"/>
    <x v="1"/>
    <s v=""/>
    <s v=""/>
    <s v=""/>
    <n v="51753"/>
    <n v="1552590"/>
    <s v=""/>
  </r>
  <r>
    <s v="DQ-04182"/>
    <x v="641"/>
    <x v="1"/>
    <s v="OD0008"/>
    <x v="16"/>
    <x v="2"/>
    <s v="OD0008|"/>
    <n v="71"/>
    <m/>
    <x v="15"/>
    <s v="RS DQLab"/>
    <x v="1"/>
    <s v=""/>
    <s v=""/>
    <s v=""/>
    <n v="51753"/>
    <n v="3674463"/>
    <s v=""/>
  </r>
  <r>
    <s v="DQ-04183"/>
    <x v="641"/>
    <x v="1"/>
    <s v="OT0001"/>
    <x v="30"/>
    <x v="5"/>
    <s v="OT0001|"/>
    <n v="19"/>
    <m/>
    <x v="15"/>
    <s v="RS DQLab"/>
    <x v="1"/>
    <s v=""/>
    <s v=""/>
    <s v=""/>
    <n v="55935"/>
    <n v="1062765"/>
    <s v=""/>
  </r>
  <r>
    <s v="DQ-04184"/>
    <x v="641"/>
    <x v="1"/>
    <s v="OD0011"/>
    <x v="19"/>
    <x v="2"/>
    <s v="OD0011|"/>
    <n v="16"/>
    <m/>
    <x v="15"/>
    <s v="RS DQLab"/>
    <x v="1"/>
    <s v=""/>
    <s v=""/>
    <s v=""/>
    <n v="2586"/>
    <n v="41376"/>
    <s v=""/>
  </r>
  <r>
    <s v="DQ-04185"/>
    <x v="641"/>
    <x v="1"/>
    <s v="OH0001"/>
    <x v="20"/>
    <x v="3"/>
    <s v="OH0001|"/>
    <n v="12"/>
    <m/>
    <x v="15"/>
    <s v="RS DQLab"/>
    <x v="1"/>
    <s v=""/>
    <s v=""/>
    <s v=""/>
    <n v="100900"/>
    <n v="1210800"/>
    <s v=""/>
  </r>
  <r>
    <s v="DQ-04186"/>
    <x v="641"/>
    <x v="1"/>
    <s v="OA0004"/>
    <x v="2"/>
    <x v="0"/>
    <s v="OA0004|"/>
    <n v="6"/>
    <m/>
    <x v="15"/>
    <s v="RS DQLab"/>
    <x v="1"/>
    <s v=""/>
    <s v=""/>
    <s v=""/>
    <n v="10180"/>
    <n v="61080"/>
    <s v=""/>
  </r>
  <r>
    <s v="DQ-04187"/>
    <x v="641"/>
    <x v="1"/>
    <s v="OD0005"/>
    <x v="13"/>
    <x v="2"/>
    <s v="OD0005|"/>
    <n v="43"/>
    <m/>
    <x v="15"/>
    <s v="RS DQLab"/>
    <x v="1"/>
    <s v=""/>
    <s v=""/>
    <s v=""/>
    <n v="25450"/>
    <n v="1094350"/>
    <s v=""/>
  </r>
  <r>
    <s v="DQ-04188"/>
    <x v="642"/>
    <x v="1"/>
    <s v="OD0011"/>
    <x v="19"/>
    <x v="2"/>
    <s v="OD0011|"/>
    <n v="24"/>
    <m/>
    <x v="15"/>
    <s v="RS DQLab"/>
    <x v="1"/>
    <s v=""/>
    <s v=""/>
    <s v=""/>
    <n v="2586"/>
    <n v="62064"/>
    <s v=""/>
  </r>
  <r>
    <s v="DQ-04189"/>
    <x v="642"/>
    <x v="1"/>
    <s v="OA0004"/>
    <x v="2"/>
    <x v="0"/>
    <s v="OA0004|"/>
    <n v="8"/>
    <m/>
    <x v="15"/>
    <s v="RS DQLab"/>
    <x v="1"/>
    <s v=""/>
    <s v=""/>
    <s v=""/>
    <n v="10180"/>
    <n v="81440"/>
    <s v=""/>
  </r>
  <r>
    <s v="DQ-04190"/>
    <x v="642"/>
    <x v="1"/>
    <s v="OB0001"/>
    <x v="5"/>
    <x v="1"/>
    <s v="OB0001|"/>
    <n v="33"/>
    <m/>
    <x v="15"/>
    <s v="RS DQLab"/>
    <x v="1"/>
    <s v=""/>
    <s v=""/>
    <s v=""/>
    <n v="2338"/>
    <n v="77154"/>
    <s v=""/>
  </r>
  <r>
    <s v="DQ-04191"/>
    <x v="642"/>
    <x v="1"/>
    <s v="OB0008"/>
    <x v="10"/>
    <x v="1"/>
    <s v="OB0008|"/>
    <n v="85"/>
    <m/>
    <x v="15"/>
    <s v="RS DQLab"/>
    <x v="1"/>
    <s v=""/>
    <s v=""/>
    <s v=""/>
    <n v="2490"/>
    <n v="211650"/>
    <s v=""/>
  </r>
  <r>
    <s v="DQ-04192"/>
    <x v="643"/>
    <x v="1"/>
    <s v="OB0002"/>
    <x v="6"/>
    <x v="1"/>
    <s v="OB0002|"/>
    <n v="9"/>
    <m/>
    <x v="15"/>
    <s v="RS DQLab"/>
    <x v="1"/>
    <s v=""/>
    <s v=""/>
    <s v=""/>
    <n v="2915"/>
    <n v="26235"/>
    <s v=""/>
  </r>
  <r>
    <s v="DQ-04193"/>
    <x v="643"/>
    <x v="1"/>
    <s v="OD0009"/>
    <x v="17"/>
    <x v="2"/>
    <s v="OD0009|"/>
    <n v="41"/>
    <m/>
    <x v="15"/>
    <s v="RS DQLab"/>
    <x v="1"/>
    <s v=""/>
    <s v=""/>
    <s v=""/>
    <n v="1619"/>
    <n v="66379"/>
    <s v=""/>
  </r>
  <r>
    <s v="DQ-04194"/>
    <x v="643"/>
    <x v="1"/>
    <s v="OB0006"/>
    <x v="8"/>
    <x v="1"/>
    <s v="OB0006|"/>
    <n v="4"/>
    <m/>
    <x v="15"/>
    <s v="RS DQLab"/>
    <x v="1"/>
    <s v=""/>
    <s v=""/>
    <s v=""/>
    <n v="73805"/>
    <n v="295220"/>
    <s v=""/>
  </r>
  <r>
    <s v="DQ-04195"/>
    <x v="643"/>
    <x v="1"/>
    <s v="OA0003"/>
    <x v="1"/>
    <x v="0"/>
    <s v="OA0003|"/>
    <n v="20"/>
    <m/>
    <x v="15"/>
    <s v="RS DQLab"/>
    <x v="1"/>
    <s v=""/>
    <s v=""/>
    <s v=""/>
    <n v="33330"/>
    <n v="666600"/>
    <s v=""/>
  </r>
  <r>
    <s v="DQ-04196"/>
    <x v="643"/>
    <x v="1"/>
    <s v="OD0006"/>
    <x v="14"/>
    <x v="2"/>
    <s v="OD0006|"/>
    <n v="8"/>
    <m/>
    <x v="15"/>
    <s v="RS DQLab"/>
    <x v="1"/>
    <s v=""/>
    <s v=""/>
    <s v=""/>
    <n v="25275"/>
    <n v="202200"/>
    <s v=""/>
  </r>
  <r>
    <s v="DQ-04197"/>
    <x v="644"/>
    <x v="1"/>
    <s v="OH0005"/>
    <x v="24"/>
    <x v="3"/>
    <s v="OH0005|"/>
    <n v="8"/>
    <m/>
    <x v="15"/>
    <s v="RS DQLab"/>
    <x v="1"/>
    <s v=""/>
    <s v=""/>
    <s v=""/>
    <n v="109447"/>
    <n v="875576"/>
    <s v=""/>
  </r>
  <r>
    <s v="DQ-04198"/>
    <x v="644"/>
    <x v="1"/>
    <s v="OD0001"/>
    <x v="11"/>
    <x v="2"/>
    <s v="OD0001|"/>
    <n v="22"/>
    <m/>
    <x v="15"/>
    <s v="RS DQLab"/>
    <x v="1"/>
    <s v=""/>
    <s v=""/>
    <s v=""/>
    <n v="7620"/>
    <n v="167640"/>
    <s v=""/>
  </r>
  <r>
    <s v="DQ-04199"/>
    <x v="644"/>
    <x v="1"/>
    <s v="OD0010"/>
    <x v="18"/>
    <x v="2"/>
    <s v="OD0010|"/>
    <n v="35"/>
    <m/>
    <x v="15"/>
    <s v="RS DQLab"/>
    <x v="1"/>
    <s v=""/>
    <s v=""/>
    <s v=""/>
    <n v="46223"/>
    <n v="1617805"/>
    <s v=""/>
  </r>
  <r>
    <s v="DQ-04200"/>
    <x v="644"/>
    <x v="1"/>
    <s v="OD0010"/>
    <x v="18"/>
    <x v="2"/>
    <s v="OD0010|"/>
    <n v="4"/>
    <m/>
    <x v="15"/>
    <s v="RS DQLab"/>
    <x v="1"/>
    <s v=""/>
    <s v=""/>
    <s v=""/>
    <n v="46223"/>
    <n v="184892"/>
    <s v=""/>
  </r>
  <r>
    <s v="DQ-04201"/>
    <x v="645"/>
    <x v="1"/>
    <s v="OT0001"/>
    <x v="30"/>
    <x v="5"/>
    <s v="OT0001|"/>
    <n v="5"/>
    <m/>
    <x v="15"/>
    <s v="RS DQLab"/>
    <x v="1"/>
    <s v=""/>
    <s v=""/>
    <s v=""/>
    <n v="55935"/>
    <n v="279675"/>
    <s v=""/>
  </r>
  <r>
    <s v="DQ-04202"/>
    <x v="645"/>
    <x v="1"/>
    <s v="OA0006"/>
    <x v="4"/>
    <x v="0"/>
    <s v="OA0006|"/>
    <n v="48"/>
    <m/>
    <x v="15"/>
    <s v="RS DQLab"/>
    <x v="1"/>
    <s v=""/>
    <s v=""/>
    <s v=""/>
    <n v="25449"/>
    <n v="1221552"/>
    <s v=""/>
  </r>
  <r>
    <s v="DQ-04203"/>
    <x v="645"/>
    <x v="1"/>
    <s v="OD0007"/>
    <x v="15"/>
    <x v="2"/>
    <s v="OD0007|"/>
    <n v="20"/>
    <m/>
    <x v="15"/>
    <s v="RS DQLab"/>
    <x v="1"/>
    <s v=""/>
    <s v=""/>
    <s v=""/>
    <n v="16261"/>
    <n v="325220"/>
    <s v=""/>
  </r>
  <r>
    <s v="DQ-04204"/>
    <x v="645"/>
    <x v="1"/>
    <s v="OA0003"/>
    <x v="1"/>
    <x v="0"/>
    <s v="OA0003|"/>
    <n v="90"/>
    <m/>
    <x v="15"/>
    <s v="RS DQLab"/>
    <x v="1"/>
    <s v=""/>
    <s v=""/>
    <s v=""/>
    <n v="33330"/>
    <n v="2999700"/>
    <s v=""/>
  </r>
  <r>
    <s v="DQ-04205"/>
    <x v="646"/>
    <x v="1"/>
    <s v="OH0003"/>
    <x v="22"/>
    <x v="3"/>
    <s v="OH0003|"/>
    <n v="5"/>
    <m/>
    <x v="15"/>
    <s v="RS DQLab"/>
    <x v="1"/>
    <s v=""/>
    <s v=""/>
    <s v=""/>
    <n v="5095"/>
    <n v="25475"/>
    <s v=""/>
  </r>
  <r>
    <s v="DQ-04206"/>
    <x v="646"/>
    <x v="1"/>
    <s v="OB0007"/>
    <x v="9"/>
    <x v="1"/>
    <s v="OB0007|"/>
    <n v="364"/>
    <m/>
    <x v="15"/>
    <s v="RS DQLab"/>
    <x v="1"/>
    <s v=""/>
    <s v=""/>
    <s v=""/>
    <n v="16430"/>
    <n v="5980520"/>
    <s v=""/>
  </r>
  <r>
    <s v="DQ-04207"/>
    <x v="646"/>
    <x v="1"/>
    <s v="OH0006"/>
    <x v="25"/>
    <x v="3"/>
    <s v="OH0006|"/>
    <n v="92"/>
    <m/>
    <x v="15"/>
    <s v="RS DQLab"/>
    <x v="1"/>
    <s v=""/>
    <s v=""/>
    <s v=""/>
    <n v="146871"/>
    <n v="13512132"/>
    <s v=""/>
  </r>
  <r>
    <s v="DQ-04208"/>
    <x v="647"/>
    <x v="1"/>
    <s v="OA0005"/>
    <x v="3"/>
    <x v="0"/>
    <s v="OA0005|"/>
    <n v="33"/>
    <m/>
    <x v="15"/>
    <s v="RS DQLab"/>
    <x v="1"/>
    <s v=""/>
    <s v=""/>
    <s v=""/>
    <n v="17170"/>
    <n v="566610"/>
    <s v=""/>
  </r>
  <r>
    <s v="DQ-04209"/>
    <x v="647"/>
    <x v="1"/>
    <s v="OH0005"/>
    <x v="24"/>
    <x v="3"/>
    <s v="OH0005|"/>
    <n v="26"/>
    <m/>
    <x v="15"/>
    <s v="RS DQLab"/>
    <x v="1"/>
    <s v=""/>
    <s v=""/>
    <s v=""/>
    <n v="109447"/>
    <n v="2845622"/>
    <s v=""/>
  </r>
  <r>
    <s v="DQ-04210"/>
    <x v="647"/>
    <x v="1"/>
    <s v="OD0009"/>
    <x v="17"/>
    <x v="2"/>
    <s v="OD0009|"/>
    <n v="27"/>
    <m/>
    <x v="15"/>
    <s v="RS DQLab"/>
    <x v="1"/>
    <s v=""/>
    <s v=""/>
    <s v=""/>
    <n v="1619"/>
    <n v="43713"/>
    <s v=""/>
  </r>
  <r>
    <s v="DQ-04211"/>
    <x v="647"/>
    <x v="1"/>
    <s v="OH0001"/>
    <x v="20"/>
    <x v="3"/>
    <s v="OH0001|"/>
    <n v="87"/>
    <m/>
    <x v="15"/>
    <s v="RS DQLab"/>
    <x v="1"/>
    <s v=""/>
    <s v=""/>
    <s v=""/>
    <n v="100900"/>
    <n v="8778300"/>
    <s v=""/>
  </r>
  <r>
    <s v="DQ-04212"/>
    <x v="647"/>
    <x v="1"/>
    <s v="OA0004"/>
    <x v="2"/>
    <x v="0"/>
    <s v="OA0004|"/>
    <n v="6"/>
    <m/>
    <x v="15"/>
    <s v="RS DQLab"/>
    <x v="1"/>
    <s v=""/>
    <s v=""/>
    <s v=""/>
    <n v="10180"/>
    <n v="61080"/>
    <s v=""/>
  </r>
  <r>
    <s v="DQ-04213"/>
    <x v="648"/>
    <x v="1"/>
    <s v="OB0006"/>
    <x v="8"/>
    <x v="1"/>
    <s v="OB0006|"/>
    <n v="177"/>
    <m/>
    <x v="15"/>
    <s v="RS DQLab"/>
    <x v="1"/>
    <s v=""/>
    <s v=""/>
    <s v=""/>
    <n v="73805"/>
    <n v="13063485"/>
    <s v=""/>
  </r>
  <r>
    <s v="DQ-04214"/>
    <x v="648"/>
    <x v="1"/>
    <s v="OB0007"/>
    <x v="9"/>
    <x v="1"/>
    <s v="OB0007|"/>
    <n v="43"/>
    <m/>
    <x v="15"/>
    <s v="RS DQLab"/>
    <x v="1"/>
    <s v=""/>
    <s v=""/>
    <s v=""/>
    <n v="16430"/>
    <n v="706490"/>
    <s v=""/>
  </r>
  <r>
    <s v="DQ-04215"/>
    <x v="648"/>
    <x v="1"/>
    <s v="OB0001"/>
    <x v="5"/>
    <x v="1"/>
    <s v="OB0001|"/>
    <n v="74"/>
    <m/>
    <x v="15"/>
    <s v="RS DQLab"/>
    <x v="1"/>
    <s v=""/>
    <s v=""/>
    <s v=""/>
    <n v="2338"/>
    <n v="173012"/>
    <s v=""/>
  </r>
  <r>
    <s v="DQ-04216"/>
    <x v="648"/>
    <x v="1"/>
    <s v="OA0001"/>
    <x v="0"/>
    <x v="0"/>
    <s v="OA0001|"/>
    <n v="99"/>
    <m/>
    <x v="15"/>
    <s v="RS DQLab"/>
    <x v="1"/>
    <s v=""/>
    <s v=""/>
    <s v=""/>
    <n v="18816"/>
    <n v="1862784"/>
    <s v=""/>
  </r>
  <r>
    <s v="DQ-04217"/>
    <x v="649"/>
    <x v="1"/>
    <s v="OD0008"/>
    <x v="16"/>
    <x v="2"/>
    <s v="OD0008|"/>
    <n v="58"/>
    <m/>
    <x v="15"/>
    <s v="RS DQLab"/>
    <x v="1"/>
    <s v=""/>
    <s v=""/>
    <s v=""/>
    <n v="51753"/>
    <n v="3001674"/>
    <s v=""/>
  </r>
  <r>
    <s v="DQ-04218"/>
    <x v="649"/>
    <x v="1"/>
    <s v="OA0005"/>
    <x v="3"/>
    <x v="0"/>
    <s v="OA0005|"/>
    <n v="36"/>
    <m/>
    <x v="15"/>
    <s v="RS DQLab"/>
    <x v="1"/>
    <s v=""/>
    <s v=""/>
    <s v=""/>
    <n v="17170"/>
    <n v="618120"/>
    <s v=""/>
  </r>
  <r>
    <s v="DQ-04219"/>
    <x v="649"/>
    <x v="1"/>
    <s v="OH0003"/>
    <x v="22"/>
    <x v="3"/>
    <s v="OH0003|"/>
    <n v="19"/>
    <m/>
    <x v="15"/>
    <s v="RS DQLab"/>
    <x v="1"/>
    <s v=""/>
    <s v=""/>
    <s v=""/>
    <n v="5095"/>
    <n v="96805"/>
    <s v=""/>
  </r>
  <r>
    <s v="DQ-04220"/>
    <x v="649"/>
    <x v="1"/>
    <s v="OB0007"/>
    <x v="9"/>
    <x v="1"/>
    <s v="OB0007|"/>
    <n v="57"/>
    <m/>
    <x v="15"/>
    <s v="RS DQLab"/>
    <x v="1"/>
    <s v=""/>
    <s v=""/>
    <s v=""/>
    <n v="16430"/>
    <n v="936510"/>
    <s v=""/>
  </r>
  <r>
    <s v="DQ-04221"/>
    <x v="649"/>
    <x v="1"/>
    <s v="OB0004"/>
    <x v="7"/>
    <x v="1"/>
    <s v="OB0004|"/>
    <n v="80"/>
    <m/>
    <x v="15"/>
    <s v="RS DQLab"/>
    <x v="1"/>
    <s v=""/>
    <s v=""/>
    <s v=""/>
    <n v="24179"/>
    <n v="1934320"/>
    <s v=""/>
  </r>
  <r>
    <s v="DQ-04222"/>
    <x v="649"/>
    <x v="1"/>
    <s v="OH0006"/>
    <x v="25"/>
    <x v="3"/>
    <s v="OH0006|"/>
    <n v="11"/>
    <m/>
    <x v="15"/>
    <s v="RS DQLab"/>
    <x v="1"/>
    <s v=""/>
    <s v=""/>
    <s v=""/>
    <n v="146871"/>
    <n v="1615581"/>
    <s v=""/>
  </r>
  <r>
    <s v="DQ-04223"/>
    <x v="650"/>
    <x v="1"/>
    <s v="OB0002"/>
    <x v="6"/>
    <x v="1"/>
    <s v="OB0002|"/>
    <n v="36"/>
    <m/>
    <x v="15"/>
    <s v="RS DQLab"/>
    <x v="1"/>
    <s v=""/>
    <s v=""/>
    <s v=""/>
    <n v="2915"/>
    <n v="104940"/>
    <s v=""/>
  </r>
  <r>
    <s v="DQ-04224"/>
    <x v="650"/>
    <x v="1"/>
    <s v="OD0009"/>
    <x v="17"/>
    <x v="2"/>
    <s v="OD0009|"/>
    <n v="6"/>
    <m/>
    <x v="15"/>
    <s v="RS DQLab"/>
    <x v="1"/>
    <s v=""/>
    <s v=""/>
    <s v=""/>
    <n v="1619"/>
    <n v="9714"/>
    <s v=""/>
  </r>
  <r>
    <s v="DQ-04225"/>
    <x v="650"/>
    <x v="1"/>
    <s v="OT0001"/>
    <x v="30"/>
    <x v="5"/>
    <s v="OT0001|"/>
    <n v="52"/>
    <m/>
    <x v="15"/>
    <s v="RS DQLab"/>
    <x v="1"/>
    <s v=""/>
    <s v=""/>
    <s v=""/>
    <n v="55935"/>
    <n v="2908620"/>
    <s v=""/>
  </r>
  <r>
    <s v="DQ-04226"/>
    <x v="650"/>
    <x v="1"/>
    <s v="OB0006"/>
    <x v="8"/>
    <x v="1"/>
    <s v="OB0006|"/>
    <n v="1"/>
    <m/>
    <x v="15"/>
    <s v="RS DQLab"/>
    <x v="1"/>
    <s v=""/>
    <s v=""/>
    <s v=""/>
    <n v="73805"/>
    <n v="73805"/>
    <s v=""/>
  </r>
  <r>
    <s v="DQ-04227"/>
    <x v="650"/>
    <x v="1"/>
    <s v="OD0011"/>
    <x v="19"/>
    <x v="2"/>
    <s v="OD0011|"/>
    <n v="38"/>
    <m/>
    <x v="15"/>
    <s v="RS DQLab"/>
    <x v="1"/>
    <s v=""/>
    <s v=""/>
    <s v=""/>
    <n v="2586"/>
    <n v="98268"/>
    <s v=""/>
  </r>
  <r>
    <s v="DQ-04228"/>
    <x v="651"/>
    <x v="1"/>
    <s v="OT0001"/>
    <x v="30"/>
    <x v="5"/>
    <s v="OT0001|"/>
    <n v="24"/>
    <m/>
    <x v="15"/>
    <s v="RS DQLab"/>
    <x v="1"/>
    <s v=""/>
    <s v=""/>
    <s v=""/>
    <n v="55935"/>
    <n v="1342440"/>
    <s v=""/>
  </r>
  <r>
    <s v="DQ-04229"/>
    <x v="651"/>
    <x v="1"/>
    <s v="OA0006"/>
    <x v="4"/>
    <x v="0"/>
    <s v="OA0006|"/>
    <n v="28"/>
    <m/>
    <x v="15"/>
    <s v="RS DQLab"/>
    <x v="1"/>
    <s v=""/>
    <s v=""/>
    <s v=""/>
    <n v="25449"/>
    <n v="712572"/>
    <s v=""/>
  </r>
  <r>
    <s v="DQ-04230"/>
    <x v="651"/>
    <x v="1"/>
    <s v="OD0007"/>
    <x v="15"/>
    <x v="2"/>
    <s v="OD0007|"/>
    <n v="22"/>
    <m/>
    <x v="15"/>
    <s v="RS DQLab"/>
    <x v="1"/>
    <s v=""/>
    <s v=""/>
    <s v=""/>
    <n v="16261"/>
    <n v="357742"/>
    <s v=""/>
  </r>
  <r>
    <s v="DQ-04231"/>
    <x v="651"/>
    <x v="1"/>
    <s v="OA0004"/>
    <x v="2"/>
    <x v="0"/>
    <s v="OA0004|"/>
    <n v="76"/>
    <m/>
    <x v="15"/>
    <s v="RS DQLab"/>
    <x v="1"/>
    <s v=""/>
    <s v=""/>
    <s v=""/>
    <n v="10180"/>
    <n v="773680"/>
    <s v=""/>
  </r>
  <r>
    <s v="DQ-04232"/>
    <x v="651"/>
    <x v="1"/>
    <s v="OH0002"/>
    <x v="21"/>
    <x v="3"/>
    <s v="OH0002|"/>
    <n v="132"/>
    <m/>
    <x v="15"/>
    <s v="RS DQLab"/>
    <x v="1"/>
    <s v=""/>
    <s v=""/>
    <s v=""/>
    <n v="103632"/>
    <n v="13679424"/>
    <s v=""/>
  </r>
  <r>
    <s v="DQ-04233"/>
    <x v="652"/>
    <x v="1"/>
    <s v="OD0008"/>
    <x v="16"/>
    <x v="2"/>
    <s v="OD0008|"/>
    <n v="69"/>
    <m/>
    <x v="15"/>
    <s v="RS DQLab"/>
    <x v="1"/>
    <s v=""/>
    <s v=""/>
    <s v=""/>
    <n v="51753"/>
    <n v="3570957"/>
    <s v=""/>
  </r>
  <r>
    <s v="DQ-04234"/>
    <x v="652"/>
    <x v="1"/>
    <s v="OH0005"/>
    <x v="24"/>
    <x v="3"/>
    <s v="OH0005|"/>
    <n v="45"/>
    <m/>
    <x v="15"/>
    <s v="RS DQLab"/>
    <x v="1"/>
    <s v=""/>
    <s v=""/>
    <s v=""/>
    <n v="109447"/>
    <n v="4925115"/>
    <s v=""/>
  </r>
  <r>
    <s v="DQ-04235"/>
    <x v="652"/>
    <x v="1"/>
    <s v="OH0005"/>
    <x v="24"/>
    <x v="3"/>
    <s v="OH0005|"/>
    <n v="15"/>
    <m/>
    <x v="15"/>
    <s v="RS DQLab"/>
    <x v="1"/>
    <s v=""/>
    <s v=""/>
    <s v=""/>
    <n v="109447"/>
    <n v="1641705"/>
    <s v=""/>
  </r>
  <r>
    <s v="DQ-04236"/>
    <x v="652"/>
    <x v="1"/>
    <s v="OT0001"/>
    <x v="30"/>
    <x v="5"/>
    <s v="OT0001|"/>
    <n v="36"/>
    <m/>
    <x v="15"/>
    <s v="RS DQLab"/>
    <x v="1"/>
    <s v=""/>
    <s v=""/>
    <s v=""/>
    <n v="55935"/>
    <n v="2013660"/>
    <s v=""/>
  </r>
  <r>
    <s v="DQ-04237"/>
    <x v="652"/>
    <x v="1"/>
    <s v="OT0001"/>
    <x v="30"/>
    <x v="5"/>
    <s v="OT0001|"/>
    <n v="11"/>
    <m/>
    <x v="15"/>
    <s v="RS DQLab"/>
    <x v="1"/>
    <s v=""/>
    <s v=""/>
    <s v=""/>
    <n v="55935"/>
    <n v="615285"/>
    <s v=""/>
  </r>
  <r>
    <s v="DQ-04238"/>
    <x v="652"/>
    <x v="1"/>
    <s v="OB0006"/>
    <x v="8"/>
    <x v="1"/>
    <s v="OB0006|"/>
    <n v="33"/>
    <m/>
    <x v="15"/>
    <s v="RS DQLab"/>
    <x v="1"/>
    <s v=""/>
    <s v=""/>
    <s v=""/>
    <n v="73805"/>
    <n v="2435565"/>
    <s v=""/>
  </r>
  <r>
    <s v="DQ-04239"/>
    <x v="652"/>
    <x v="1"/>
    <s v="OD0011"/>
    <x v="19"/>
    <x v="2"/>
    <s v="OD0011|"/>
    <n v="18"/>
    <m/>
    <x v="15"/>
    <s v="RS DQLab"/>
    <x v="1"/>
    <s v=""/>
    <s v=""/>
    <s v=""/>
    <n v="2586"/>
    <n v="46548"/>
    <s v=""/>
  </r>
  <r>
    <s v="DQ-04240"/>
    <x v="652"/>
    <x v="1"/>
    <s v="OD0011"/>
    <x v="19"/>
    <x v="2"/>
    <s v="OD0011|"/>
    <n v="74"/>
    <m/>
    <x v="15"/>
    <s v="RS DQLab"/>
    <x v="1"/>
    <s v=""/>
    <s v=""/>
    <s v=""/>
    <n v="2586"/>
    <n v="191364"/>
    <s v=""/>
  </r>
  <r>
    <s v="DQ-04241"/>
    <x v="652"/>
    <x v="1"/>
    <s v="OH0001"/>
    <x v="20"/>
    <x v="3"/>
    <s v="OH0001|"/>
    <n v="17"/>
    <m/>
    <x v="15"/>
    <s v="RS DQLab"/>
    <x v="1"/>
    <s v=""/>
    <s v=""/>
    <s v=""/>
    <n v="100900"/>
    <n v="1715300"/>
    <s v=""/>
  </r>
  <r>
    <s v="DQ-04242"/>
    <x v="652"/>
    <x v="1"/>
    <s v="OA0003"/>
    <x v="1"/>
    <x v="0"/>
    <s v="OA0003|"/>
    <n v="18"/>
    <m/>
    <x v="15"/>
    <s v="RS DQLab"/>
    <x v="1"/>
    <s v=""/>
    <s v=""/>
    <s v=""/>
    <n v="33330"/>
    <n v="599940"/>
    <s v=""/>
  </r>
  <r>
    <s v="DQ-04243"/>
    <x v="653"/>
    <x v="1"/>
    <s v="OB0002"/>
    <x v="6"/>
    <x v="1"/>
    <s v="OB0002|"/>
    <n v="44"/>
    <m/>
    <x v="15"/>
    <s v="RS DQLab"/>
    <x v="1"/>
    <s v=""/>
    <s v=""/>
    <s v=""/>
    <n v="2915"/>
    <n v="128260"/>
    <s v=""/>
  </r>
  <r>
    <s v="DQ-04244"/>
    <x v="653"/>
    <x v="1"/>
    <s v="OA0005"/>
    <x v="3"/>
    <x v="0"/>
    <s v="OA0005|"/>
    <n v="48"/>
    <m/>
    <x v="15"/>
    <s v="RS DQLab"/>
    <x v="1"/>
    <s v=""/>
    <s v=""/>
    <s v=""/>
    <n v="17170"/>
    <n v="824160"/>
    <s v=""/>
  </r>
  <r>
    <s v="DQ-04245"/>
    <x v="653"/>
    <x v="1"/>
    <s v="OD0011"/>
    <x v="19"/>
    <x v="2"/>
    <s v="OD0011|"/>
    <n v="103"/>
    <m/>
    <x v="15"/>
    <s v="RS DQLab"/>
    <x v="1"/>
    <s v=""/>
    <s v=""/>
    <s v=""/>
    <n v="2586"/>
    <n v="266358"/>
    <s v=""/>
  </r>
  <r>
    <s v="DQ-04246"/>
    <x v="654"/>
    <x v="1"/>
    <s v="OD0009"/>
    <x v="17"/>
    <x v="2"/>
    <s v="OD0009|"/>
    <n v="45"/>
    <m/>
    <x v="15"/>
    <s v="RS DQLab"/>
    <x v="1"/>
    <s v=""/>
    <s v=""/>
    <s v=""/>
    <n v="1619"/>
    <n v="72855"/>
    <s v=""/>
  </r>
  <r>
    <s v="DQ-04247"/>
    <x v="654"/>
    <x v="1"/>
    <s v="OA0006"/>
    <x v="4"/>
    <x v="0"/>
    <s v="OA0006|"/>
    <n v="100"/>
    <m/>
    <x v="15"/>
    <s v="RS DQLab"/>
    <x v="1"/>
    <s v=""/>
    <s v=""/>
    <s v=""/>
    <n v="25449"/>
    <n v="2544900"/>
    <s v=""/>
  </r>
  <r>
    <s v="DQ-04248"/>
    <x v="654"/>
    <x v="1"/>
    <s v="OB0006"/>
    <x v="8"/>
    <x v="1"/>
    <s v="OB0006|"/>
    <n v="44"/>
    <m/>
    <x v="15"/>
    <s v="RS DQLab"/>
    <x v="1"/>
    <s v=""/>
    <s v=""/>
    <s v=""/>
    <n v="73805"/>
    <n v="3247420"/>
    <s v=""/>
  </r>
  <r>
    <s v="DQ-04249"/>
    <x v="655"/>
    <x v="1"/>
    <s v="OA0006"/>
    <x v="4"/>
    <x v="0"/>
    <s v="OA0006|"/>
    <n v="1"/>
    <m/>
    <x v="15"/>
    <s v="RS DQLab"/>
    <x v="1"/>
    <s v=""/>
    <s v=""/>
    <s v=""/>
    <n v="25449"/>
    <n v="25449"/>
    <s v=""/>
  </r>
  <r>
    <s v="DQ-04250"/>
    <x v="655"/>
    <x v="1"/>
    <s v="OD0011"/>
    <x v="19"/>
    <x v="2"/>
    <s v="OD0011|"/>
    <n v="4"/>
    <m/>
    <x v="15"/>
    <s v="RS DQLab"/>
    <x v="1"/>
    <s v=""/>
    <s v=""/>
    <s v=""/>
    <n v="2586"/>
    <n v="10344"/>
    <s v=""/>
  </r>
  <r>
    <s v="DQ-04251"/>
    <x v="655"/>
    <x v="1"/>
    <s v="OK0002"/>
    <x v="28"/>
    <x v="4"/>
    <s v="OK0002|"/>
    <n v="33"/>
    <m/>
    <x v="15"/>
    <s v="RS DQLab"/>
    <x v="1"/>
    <s v=""/>
    <s v=""/>
    <s v=""/>
    <n v="43442"/>
    <n v="1433586"/>
    <s v=""/>
  </r>
  <r>
    <s v="DQ-04252"/>
    <x v="655"/>
    <x v="1"/>
    <s v="OK0002"/>
    <x v="28"/>
    <x v="4"/>
    <s v="OK0002|"/>
    <n v="3"/>
    <m/>
    <x v="15"/>
    <s v="RS DQLab"/>
    <x v="1"/>
    <s v=""/>
    <s v=""/>
    <s v=""/>
    <n v="43442"/>
    <n v="130326"/>
    <s v=""/>
  </r>
  <r>
    <s v="DQ-04253"/>
    <x v="655"/>
    <x v="1"/>
    <s v="OD0006"/>
    <x v="14"/>
    <x v="2"/>
    <s v="OD0006|"/>
    <n v="690"/>
    <m/>
    <x v="15"/>
    <s v="RS DQLab"/>
    <x v="1"/>
    <s v=""/>
    <s v=""/>
    <s v=""/>
    <n v="25275"/>
    <n v="17439750"/>
    <s v=""/>
  </r>
  <r>
    <s v="DQ-04254"/>
    <x v="655"/>
    <x v="1"/>
    <s v="OH0006"/>
    <x v="25"/>
    <x v="3"/>
    <s v="OH0006|"/>
    <n v="11"/>
    <m/>
    <x v="15"/>
    <s v="RS DQLab"/>
    <x v="1"/>
    <s v=""/>
    <s v=""/>
    <s v=""/>
    <n v="146871"/>
    <n v="1615581"/>
    <s v=""/>
  </r>
  <r>
    <s v="DQ-04255"/>
    <x v="656"/>
    <x v="1"/>
    <s v="OB0002"/>
    <x v="6"/>
    <x v="1"/>
    <s v="OB0002|"/>
    <n v="8"/>
    <m/>
    <x v="15"/>
    <s v="RS DQLab"/>
    <x v="1"/>
    <s v=""/>
    <s v=""/>
    <s v=""/>
    <n v="2915"/>
    <n v="23320"/>
    <s v=""/>
  </r>
  <r>
    <s v="DQ-04256"/>
    <x v="656"/>
    <x v="1"/>
    <s v="OH0005"/>
    <x v="24"/>
    <x v="3"/>
    <s v="OH0005|"/>
    <n v="17"/>
    <m/>
    <x v="15"/>
    <s v="RS DQLab"/>
    <x v="1"/>
    <s v=""/>
    <s v=""/>
    <s v=""/>
    <n v="109447"/>
    <n v="1860599"/>
    <s v=""/>
  </r>
  <r>
    <s v="DQ-04257"/>
    <x v="656"/>
    <x v="1"/>
    <s v="OD0009"/>
    <x v="17"/>
    <x v="2"/>
    <s v="OD0009|"/>
    <n v="50"/>
    <m/>
    <x v="15"/>
    <s v="RS DQLab"/>
    <x v="1"/>
    <s v=""/>
    <s v=""/>
    <s v=""/>
    <n v="1619"/>
    <n v="80950"/>
    <s v=""/>
  </r>
  <r>
    <s v="DQ-04258"/>
    <x v="656"/>
    <x v="1"/>
    <s v="OB0008"/>
    <x v="10"/>
    <x v="1"/>
    <s v="OB0008|"/>
    <n v="14"/>
    <m/>
    <x v="15"/>
    <s v="RS DQLab"/>
    <x v="1"/>
    <s v=""/>
    <s v=""/>
    <s v=""/>
    <n v="2490"/>
    <n v="34860"/>
    <s v=""/>
  </r>
  <r>
    <s v="DQ-04259"/>
    <x v="657"/>
    <x v="1"/>
    <s v="OH0005"/>
    <x v="24"/>
    <x v="3"/>
    <s v="OH0005|"/>
    <n v="1"/>
    <m/>
    <x v="15"/>
    <s v="RS DQLab"/>
    <x v="1"/>
    <s v=""/>
    <s v=""/>
    <s v=""/>
    <n v="109447"/>
    <n v="109447"/>
    <s v=""/>
  </r>
  <r>
    <s v="DQ-04260"/>
    <x v="657"/>
    <x v="1"/>
    <s v="OH0005"/>
    <x v="24"/>
    <x v="3"/>
    <s v="OH0005|"/>
    <n v="40"/>
    <m/>
    <x v="15"/>
    <s v="RS DQLab"/>
    <x v="1"/>
    <s v=""/>
    <s v=""/>
    <s v=""/>
    <n v="109447"/>
    <n v="4377880"/>
    <s v=""/>
  </r>
  <r>
    <s v="DQ-04261"/>
    <x v="657"/>
    <x v="1"/>
    <s v="OD0009"/>
    <x v="17"/>
    <x v="2"/>
    <s v="OD0009|"/>
    <n v="27"/>
    <m/>
    <x v="15"/>
    <s v="RS DQLab"/>
    <x v="1"/>
    <s v=""/>
    <s v=""/>
    <s v=""/>
    <n v="1619"/>
    <n v="43713"/>
    <s v=""/>
  </r>
  <r>
    <s v="DQ-04262"/>
    <x v="657"/>
    <x v="1"/>
    <s v="OH0003"/>
    <x v="22"/>
    <x v="3"/>
    <s v="OH0003|"/>
    <n v="18"/>
    <m/>
    <x v="15"/>
    <s v="RS DQLab"/>
    <x v="1"/>
    <s v=""/>
    <s v=""/>
    <s v=""/>
    <n v="5095"/>
    <n v="91710"/>
    <s v=""/>
  </r>
  <r>
    <s v="DQ-04263"/>
    <x v="657"/>
    <x v="1"/>
    <s v="OH0003"/>
    <x v="22"/>
    <x v="3"/>
    <s v="OH0003|"/>
    <n v="13"/>
    <m/>
    <x v="15"/>
    <s v="RS DQLab"/>
    <x v="1"/>
    <s v=""/>
    <s v=""/>
    <s v=""/>
    <n v="5095"/>
    <n v="66235"/>
    <s v=""/>
  </r>
  <r>
    <s v="DQ-04264"/>
    <x v="658"/>
    <x v="1"/>
    <s v="OB0002"/>
    <x v="6"/>
    <x v="1"/>
    <s v="OB0002|"/>
    <n v="85"/>
    <m/>
    <x v="15"/>
    <s v="RS DQLab"/>
    <x v="1"/>
    <s v=""/>
    <s v=""/>
    <s v=""/>
    <n v="2915"/>
    <n v="247775"/>
    <s v=""/>
  </r>
  <r>
    <s v="DQ-04265"/>
    <x v="658"/>
    <x v="1"/>
    <s v="OD0008"/>
    <x v="16"/>
    <x v="2"/>
    <s v="OD0008|"/>
    <n v="16"/>
    <m/>
    <x v="15"/>
    <s v="RS DQLab"/>
    <x v="1"/>
    <s v=""/>
    <s v=""/>
    <s v=""/>
    <n v="51753"/>
    <n v="828048"/>
    <s v=""/>
  </r>
  <r>
    <s v="DQ-04266"/>
    <x v="658"/>
    <x v="1"/>
    <s v="OD0008"/>
    <x v="16"/>
    <x v="2"/>
    <s v="OD0008|"/>
    <n v="28"/>
    <m/>
    <x v="15"/>
    <s v="RS DQLab"/>
    <x v="1"/>
    <s v=""/>
    <s v=""/>
    <s v=""/>
    <n v="51753"/>
    <n v="1449084"/>
    <s v=""/>
  </r>
  <r>
    <s v="DQ-04267"/>
    <x v="658"/>
    <x v="1"/>
    <s v="OH0005"/>
    <x v="24"/>
    <x v="3"/>
    <s v="OH0005|"/>
    <n v="32"/>
    <m/>
    <x v="15"/>
    <s v="RS DQLab"/>
    <x v="1"/>
    <s v=""/>
    <s v=""/>
    <s v=""/>
    <n v="109447"/>
    <n v="3502304"/>
    <s v=""/>
  </r>
  <r>
    <s v="DQ-04268"/>
    <x v="658"/>
    <x v="1"/>
    <s v="OH0005"/>
    <x v="24"/>
    <x v="3"/>
    <s v="OH0005|"/>
    <n v="17"/>
    <m/>
    <x v="15"/>
    <s v="RS DQLab"/>
    <x v="1"/>
    <s v=""/>
    <s v=""/>
    <s v=""/>
    <n v="109447"/>
    <n v="1860599"/>
    <s v=""/>
  </r>
  <r>
    <s v="DQ-04269"/>
    <x v="658"/>
    <x v="1"/>
    <s v="OD0009"/>
    <x v="17"/>
    <x v="2"/>
    <s v="OD0009|"/>
    <n v="33"/>
    <m/>
    <x v="15"/>
    <s v="RS DQLab"/>
    <x v="1"/>
    <s v=""/>
    <s v=""/>
    <s v=""/>
    <n v="1619"/>
    <n v="53427"/>
    <s v=""/>
  </r>
  <r>
    <s v="DQ-04270"/>
    <x v="658"/>
    <x v="1"/>
    <s v="OD0001"/>
    <x v="11"/>
    <x v="2"/>
    <s v="OD0001|"/>
    <n v="21"/>
    <m/>
    <x v="15"/>
    <s v="RS DQLab"/>
    <x v="1"/>
    <s v=""/>
    <s v=""/>
    <s v=""/>
    <n v="7620"/>
    <n v="160020"/>
    <s v=""/>
  </r>
  <r>
    <s v="DQ-04271"/>
    <x v="658"/>
    <x v="1"/>
    <s v="OA0003"/>
    <x v="1"/>
    <x v="0"/>
    <s v="OA0003|"/>
    <n v="20"/>
    <m/>
    <x v="15"/>
    <s v="RS DQLab"/>
    <x v="1"/>
    <s v=""/>
    <s v=""/>
    <s v=""/>
    <n v="33330"/>
    <n v="666600"/>
    <s v=""/>
  </r>
  <r>
    <s v="DQ-04272"/>
    <x v="658"/>
    <x v="1"/>
    <s v="OH0006"/>
    <x v="25"/>
    <x v="3"/>
    <s v="OH0006|"/>
    <n v="24"/>
    <m/>
    <x v="15"/>
    <s v="RS DQLab"/>
    <x v="1"/>
    <s v=""/>
    <s v=""/>
    <s v=""/>
    <n v="146871"/>
    <n v="3524904"/>
    <s v=""/>
  </r>
  <r>
    <s v="DQ-04273"/>
    <x v="659"/>
    <x v="1"/>
    <s v="OB0002"/>
    <x v="6"/>
    <x v="1"/>
    <s v="OB0002|"/>
    <n v="44"/>
    <m/>
    <x v="15"/>
    <s v="RS DQLab"/>
    <x v="1"/>
    <s v=""/>
    <s v=""/>
    <s v=""/>
    <n v="2915"/>
    <n v="128260"/>
    <s v=""/>
  </r>
  <r>
    <s v="DQ-04274"/>
    <x v="659"/>
    <x v="1"/>
    <s v="OB0002"/>
    <x v="6"/>
    <x v="1"/>
    <s v="OB0002|"/>
    <n v="5"/>
    <m/>
    <x v="15"/>
    <s v="RS DQLab"/>
    <x v="1"/>
    <s v=""/>
    <s v=""/>
    <s v=""/>
    <n v="2915"/>
    <n v="14575"/>
    <s v=""/>
  </r>
  <r>
    <s v="DQ-04275"/>
    <x v="659"/>
    <x v="1"/>
    <s v="OB0002"/>
    <x v="6"/>
    <x v="1"/>
    <s v="OB0002|"/>
    <n v="64"/>
    <m/>
    <x v="15"/>
    <s v="RS DQLab"/>
    <x v="1"/>
    <s v=""/>
    <s v=""/>
    <s v=""/>
    <n v="2915"/>
    <n v="186560"/>
    <s v=""/>
  </r>
  <r>
    <s v="DQ-04276"/>
    <x v="659"/>
    <x v="1"/>
    <s v="OD0008"/>
    <x v="16"/>
    <x v="2"/>
    <s v="OD0008|"/>
    <n v="38"/>
    <m/>
    <x v="15"/>
    <s v="RS DQLab"/>
    <x v="1"/>
    <s v=""/>
    <s v=""/>
    <s v=""/>
    <n v="51753"/>
    <n v="1966614"/>
    <s v=""/>
  </r>
  <r>
    <s v="DQ-04277"/>
    <x v="659"/>
    <x v="1"/>
    <s v="OD0008"/>
    <x v="16"/>
    <x v="2"/>
    <s v="OD0008|"/>
    <n v="5"/>
    <m/>
    <x v="15"/>
    <s v="RS DQLab"/>
    <x v="1"/>
    <s v=""/>
    <s v=""/>
    <s v=""/>
    <n v="51753"/>
    <n v="258765"/>
    <s v=""/>
  </r>
  <r>
    <s v="DQ-04278"/>
    <x v="659"/>
    <x v="1"/>
    <s v="OD0008"/>
    <x v="16"/>
    <x v="2"/>
    <s v="OD0008|"/>
    <n v="60"/>
    <m/>
    <x v="15"/>
    <s v="RS DQLab"/>
    <x v="1"/>
    <s v=""/>
    <s v=""/>
    <s v=""/>
    <n v="51753"/>
    <n v="3105180"/>
    <s v=""/>
  </r>
  <r>
    <s v="DQ-04279"/>
    <x v="659"/>
    <x v="1"/>
    <s v="OH0005"/>
    <x v="24"/>
    <x v="3"/>
    <s v="OH0005|"/>
    <n v="41"/>
    <m/>
    <x v="15"/>
    <s v="RS DQLab"/>
    <x v="1"/>
    <s v=""/>
    <s v=""/>
    <s v=""/>
    <n v="109447"/>
    <n v="4487327"/>
    <s v=""/>
  </r>
  <r>
    <s v="DQ-04280"/>
    <x v="659"/>
    <x v="1"/>
    <s v="OA0006"/>
    <x v="4"/>
    <x v="0"/>
    <s v="OA0006|"/>
    <n v="17"/>
    <m/>
    <x v="15"/>
    <s v="RS DQLab"/>
    <x v="1"/>
    <s v=""/>
    <s v=""/>
    <s v=""/>
    <n v="25449"/>
    <n v="432633"/>
    <s v=""/>
  </r>
  <r>
    <s v="DQ-04281"/>
    <x v="659"/>
    <x v="1"/>
    <s v="OD0001"/>
    <x v="11"/>
    <x v="2"/>
    <s v="OD0001|"/>
    <n v="21"/>
    <m/>
    <x v="15"/>
    <s v="RS DQLab"/>
    <x v="1"/>
    <s v=""/>
    <s v=""/>
    <s v=""/>
    <n v="7620"/>
    <n v="160020"/>
    <s v=""/>
  </r>
  <r>
    <s v="DQ-04282"/>
    <x v="659"/>
    <x v="1"/>
    <s v="OK0002"/>
    <x v="28"/>
    <x v="4"/>
    <s v="OK0002|"/>
    <n v="31"/>
    <m/>
    <x v="15"/>
    <s v="RS DQLab"/>
    <x v="1"/>
    <s v=""/>
    <s v=""/>
    <s v=""/>
    <n v="43442"/>
    <n v="1346702"/>
    <s v=""/>
  </r>
  <r>
    <s v="DQ-04283"/>
    <x v="659"/>
    <x v="1"/>
    <s v="OH0001"/>
    <x v="20"/>
    <x v="3"/>
    <s v="OH0001|"/>
    <n v="4"/>
    <m/>
    <x v="15"/>
    <s v="RS DQLab"/>
    <x v="1"/>
    <s v=""/>
    <s v=""/>
    <s v=""/>
    <n v="100900"/>
    <n v="403600"/>
    <s v=""/>
  </r>
  <r>
    <s v="DQ-04284"/>
    <x v="659"/>
    <x v="1"/>
    <s v="OB0007"/>
    <x v="9"/>
    <x v="1"/>
    <s v="OB0007|"/>
    <n v="9"/>
    <m/>
    <x v="15"/>
    <s v="RS DQLab"/>
    <x v="1"/>
    <s v=""/>
    <s v=""/>
    <s v=""/>
    <n v="16430"/>
    <n v="147870"/>
    <s v=""/>
  </r>
  <r>
    <s v="DQ-04285"/>
    <x v="660"/>
    <x v="1"/>
    <s v="OB0002"/>
    <x v="6"/>
    <x v="1"/>
    <s v="OB0002|"/>
    <n v="36"/>
    <m/>
    <x v="15"/>
    <s v="RS DQLab"/>
    <x v="1"/>
    <s v=""/>
    <s v=""/>
    <s v=""/>
    <n v="2915"/>
    <n v="104940"/>
    <s v=""/>
  </r>
  <r>
    <s v="DQ-04286"/>
    <x v="660"/>
    <x v="1"/>
    <s v="OH0005"/>
    <x v="24"/>
    <x v="3"/>
    <s v="OH0005|"/>
    <n v="31"/>
    <m/>
    <x v="15"/>
    <s v="RS DQLab"/>
    <x v="1"/>
    <s v=""/>
    <s v=""/>
    <s v=""/>
    <n v="109447"/>
    <n v="3392857"/>
    <s v=""/>
  </r>
  <r>
    <s v="DQ-04287"/>
    <x v="660"/>
    <x v="1"/>
    <s v="OT0001"/>
    <x v="30"/>
    <x v="5"/>
    <s v="OT0001|"/>
    <n v="4"/>
    <m/>
    <x v="15"/>
    <s v="RS DQLab"/>
    <x v="1"/>
    <s v=""/>
    <s v=""/>
    <s v=""/>
    <n v="55935"/>
    <n v="223740"/>
    <s v=""/>
  </r>
  <r>
    <s v="DQ-04288"/>
    <x v="660"/>
    <x v="1"/>
    <s v="OA0004"/>
    <x v="2"/>
    <x v="0"/>
    <s v="OA0004|"/>
    <n v="98"/>
    <m/>
    <x v="15"/>
    <s v="RS DQLab"/>
    <x v="1"/>
    <s v=""/>
    <s v=""/>
    <s v=""/>
    <n v="10180"/>
    <n v="997640"/>
    <s v=""/>
  </r>
  <r>
    <s v="DQ-04289"/>
    <x v="660"/>
    <x v="1"/>
    <s v="OA0003"/>
    <x v="1"/>
    <x v="0"/>
    <s v="OA0003|"/>
    <n v="16"/>
    <m/>
    <x v="15"/>
    <s v="RS DQLab"/>
    <x v="1"/>
    <s v=""/>
    <s v=""/>
    <s v=""/>
    <n v="33330"/>
    <n v="533280"/>
    <s v=""/>
  </r>
  <r>
    <s v="DQ-04290"/>
    <x v="661"/>
    <x v="1"/>
    <s v="OH0003"/>
    <x v="22"/>
    <x v="3"/>
    <s v="OH0003|"/>
    <n v="3"/>
    <m/>
    <x v="15"/>
    <s v="RS DQLab"/>
    <x v="1"/>
    <s v=""/>
    <s v=""/>
    <s v=""/>
    <n v="5095"/>
    <n v="15285"/>
    <s v=""/>
  </r>
  <r>
    <s v="DQ-04291"/>
    <x v="661"/>
    <x v="1"/>
    <s v="OH0001"/>
    <x v="20"/>
    <x v="3"/>
    <s v="OH0001|"/>
    <n v="15"/>
    <m/>
    <x v="15"/>
    <s v="RS DQLab"/>
    <x v="1"/>
    <s v=""/>
    <s v=""/>
    <s v=""/>
    <n v="100900"/>
    <n v="1513500"/>
    <s v=""/>
  </r>
  <r>
    <s v="DQ-04292"/>
    <x v="661"/>
    <x v="1"/>
    <s v="OH0001"/>
    <x v="20"/>
    <x v="3"/>
    <s v="OH0001|"/>
    <n v="57"/>
    <m/>
    <x v="15"/>
    <s v="RS DQLab"/>
    <x v="1"/>
    <s v=""/>
    <s v=""/>
    <s v=""/>
    <n v="100900"/>
    <n v="5751300"/>
    <s v=""/>
  </r>
  <r>
    <s v="DQ-04293"/>
    <x v="661"/>
    <x v="1"/>
    <s v="OB0004"/>
    <x v="7"/>
    <x v="1"/>
    <s v="OB0004|"/>
    <n v="14"/>
    <m/>
    <x v="15"/>
    <s v="RS DQLab"/>
    <x v="1"/>
    <s v=""/>
    <s v=""/>
    <s v=""/>
    <n v="24179"/>
    <n v="338506"/>
    <s v=""/>
  </r>
  <r>
    <s v="DQ-04294"/>
    <x v="662"/>
    <x v="1"/>
    <s v="OK0001"/>
    <x v="27"/>
    <x v="4"/>
    <s v="OK0001|"/>
    <n v="30"/>
    <m/>
    <x v="15"/>
    <s v="RS DQLab"/>
    <x v="1"/>
    <s v=""/>
    <s v=""/>
    <s v=""/>
    <n v="6253"/>
    <n v="187590"/>
    <s v=""/>
  </r>
  <r>
    <s v="DQ-04295"/>
    <x v="662"/>
    <x v="1"/>
    <s v="OD0008"/>
    <x v="16"/>
    <x v="2"/>
    <s v="OD0008|"/>
    <n v="31"/>
    <m/>
    <x v="15"/>
    <s v="RS DQLab"/>
    <x v="1"/>
    <s v=""/>
    <s v=""/>
    <s v=""/>
    <n v="51753"/>
    <n v="1604343"/>
    <s v=""/>
  </r>
  <r>
    <s v="DQ-04296"/>
    <x v="662"/>
    <x v="1"/>
    <s v="OA0005"/>
    <x v="3"/>
    <x v="0"/>
    <s v="OA0005|"/>
    <n v="13"/>
    <m/>
    <x v="15"/>
    <s v="RS DQLab"/>
    <x v="1"/>
    <s v=""/>
    <s v=""/>
    <s v=""/>
    <n v="17170"/>
    <n v="223210"/>
    <s v=""/>
  </r>
  <r>
    <s v="DQ-04297"/>
    <x v="662"/>
    <x v="1"/>
    <s v="OH0003"/>
    <x v="22"/>
    <x v="3"/>
    <s v="OH0003|"/>
    <n v="52"/>
    <m/>
    <x v="15"/>
    <s v="RS DQLab"/>
    <x v="1"/>
    <s v=""/>
    <s v=""/>
    <s v=""/>
    <n v="5095"/>
    <n v="264940"/>
    <s v=""/>
  </r>
  <r>
    <s v="DQ-04298"/>
    <x v="663"/>
    <x v="1"/>
    <s v="OH0005"/>
    <x v="24"/>
    <x v="3"/>
    <s v="OH0005|"/>
    <n v="10"/>
    <m/>
    <x v="15"/>
    <s v="RS DQLab"/>
    <x v="1"/>
    <s v=""/>
    <s v=""/>
    <s v=""/>
    <n v="109447"/>
    <n v="1094470"/>
    <s v=""/>
  </r>
  <r>
    <s v="DQ-04299"/>
    <x v="663"/>
    <x v="1"/>
    <s v="OT0001"/>
    <x v="30"/>
    <x v="5"/>
    <s v="OT0001|"/>
    <n v="22"/>
    <m/>
    <x v="15"/>
    <s v="RS DQLab"/>
    <x v="1"/>
    <s v=""/>
    <s v=""/>
    <s v=""/>
    <n v="55935"/>
    <n v="1230570"/>
    <s v=""/>
  </r>
  <r>
    <s v="DQ-04300"/>
    <x v="663"/>
    <x v="1"/>
    <s v="OD0007"/>
    <x v="15"/>
    <x v="2"/>
    <s v="OD0007|"/>
    <n v="31"/>
    <m/>
    <x v="15"/>
    <s v="RS DQLab"/>
    <x v="1"/>
    <s v=""/>
    <s v=""/>
    <s v=""/>
    <n v="16261"/>
    <n v="504091"/>
    <s v=""/>
  </r>
  <r>
    <s v="DQ-04301"/>
    <x v="663"/>
    <x v="1"/>
    <s v="OH0001"/>
    <x v="20"/>
    <x v="3"/>
    <s v="OH0001|"/>
    <n v="27"/>
    <m/>
    <x v="15"/>
    <s v="RS DQLab"/>
    <x v="1"/>
    <s v=""/>
    <s v=""/>
    <s v=""/>
    <n v="100900"/>
    <n v="2724300"/>
    <s v=""/>
  </r>
  <r>
    <s v="DQ-04302"/>
    <x v="663"/>
    <x v="1"/>
    <s v="OD0006"/>
    <x v="14"/>
    <x v="2"/>
    <s v="OD0006|"/>
    <n v="544"/>
    <m/>
    <x v="15"/>
    <s v="RS DQLab"/>
    <x v="1"/>
    <s v=""/>
    <s v=""/>
    <s v=""/>
    <n v="25275"/>
    <n v="13749600"/>
    <s v=""/>
  </r>
  <r>
    <s v="DQ-04303"/>
    <x v="663"/>
    <x v="1"/>
    <s v="OA0001"/>
    <x v="0"/>
    <x v="0"/>
    <s v="OA0001|"/>
    <n v="1"/>
    <m/>
    <x v="15"/>
    <s v="RS DQLab"/>
    <x v="1"/>
    <s v=""/>
    <s v=""/>
    <s v=""/>
    <n v="18816"/>
    <n v="18816"/>
    <s v=""/>
  </r>
  <r>
    <s v="DQ-04304"/>
    <x v="664"/>
    <x v="1"/>
    <s v="OK0003"/>
    <x v="29"/>
    <x v="4"/>
    <s v="OK0003|"/>
    <n v="15"/>
    <m/>
    <x v="15"/>
    <s v="RS DQLab"/>
    <x v="1"/>
    <s v=""/>
    <s v=""/>
    <s v=""/>
    <n v="56694"/>
    <n v="850410"/>
    <s v=""/>
  </r>
  <r>
    <s v="DQ-04305"/>
    <x v="664"/>
    <x v="1"/>
    <s v="OA0005"/>
    <x v="3"/>
    <x v="0"/>
    <s v="OA0005|"/>
    <n v="10"/>
    <m/>
    <x v="15"/>
    <s v="RS DQLab"/>
    <x v="1"/>
    <s v=""/>
    <s v=""/>
    <s v=""/>
    <n v="17170"/>
    <n v="171700"/>
    <s v=""/>
  </r>
  <r>
    <s v="DQ-04306"/>
    <x v="664"/>
    <x v="1"/>
    <s v="OH0005"/>
    <x v="24"/>
    <x v="3"/>
    <s v="OH0005|"/>
    <n v="5"/>
    <m/>
    <x v="15"/>
    <s v="RS DQLab"/>
    <x v="1"/>
    <s v=""/>
    <s v=""/>
    <s v=""/>
    <n v="109447"/>
    <n v="547235"/>
    <s v=""/>
  </r>
  <r>
    <s v="DQ-04307"/>
    <x v="664"/>
    <x v="1"/>
    <s v="OD0011"/>
    <x v="19"/>
    <x v="2"/>
    <s v="OD0011|"/>
    <n v="94"/>
    <m/>
    <x v="15"/>
    <s v="RS DQLab"/>
    <x v="1"/>
    <s v=""/>
    <s v=""/>
    <s v=""/>
    <n v="2586"/>
    <n v="243084"/>
    <s v=""/>
  </r>
  <r>
    <s v="DQ-04308"/>
    <x v="664"/>
    <x v="1"/>
    <s v="OB0004"/>
    <x v="7"/>
    <x v="1"/>
    <s v="OB0004|"/>
    <n v="35"/>
    <m/>
    <x v="15"/>
    <s v="RS DQLab"/>
    <x v="1"/>
    <s v=""/>
    <s v=""/>
    <s v=""/>
    <n v="24179"/>
    <n v="846265"/>
    <s v=""/>
  </r>
  <r>
    <s v="DQ-04309"/>
    <x v="664"/>
    <x v="1"/>
    <s v="OD0005"/>
    <x v="13"/>
    <x v="2"/>
    <s v="OD0005|"/>
    <n v="2"/>
    <m/>
    <x v="15"/>
    <s v="RS DQLab"/>
    <x v="1"/>
    <s v=""/>
    <s v=""/>
    <s v=""/>
    <n v="25450"/>
    <n v="50900"/>
    <s v=""/>
  </r>
  <r>
    <s v="DQ-04310"/>
    <x v="665"/>
    <x v="1"/>
    <s v="OB0002"/>
    <x v="6"/>
    <x v="1"/>
    <s v="OB0002|"/>
    <n v="41"/>
    <m/>
    <x v="15"/>
    <s v="RS DQLab"/>
    <x v="1"/>
    <s v=""/>
    <s v=""/>
    <s v=""/>
    <n v="2915"/>
    <n v="119515"/>
    <s v=""/>
  </r>
  <r>
    <s v="DQ-04311"/>
    <x v="665"/>
    <x v="1"/>
    <s v="OD0008"/>
    <x v="16"/>
    <x v="2"/>
    <s v="OD0008|"/>
    <n v="20"/>
    <m/>
    <x v="15"/>
    <s v="RS DQLab"/>
    <x v="1"/>
    <s v=""/>
    <s v=""/>
    <s v=""/>
    <n v="51753"/>
    <n v="1035060"/>
    <s v=""/>
  </r>
  <r>
    <s v="DQ-04312"/>
    <x v="665"/>
    <x v="1"/>
    <s v="OT0001"/>
    <x v="30"/>
    <x v="5"/>
    <s v="OT0001|"/>
    <n v="46"/>
    <m/>
    <x v="15"/>
    <s v="RS DQLab"/>
    <x v="1"/>
    <s v=""/>
    <s v=""/>
    <s v=""/>
    <n v="55935"/>
    <n v="2573010"/>
    <s v=""/>
  </r>
  <r>
    <s v="DQ-04313"/>
    <x v="665"/>
    <x v="1"/>
    <s v="OD0007"/>
    <x v="15"/>
    <x v="2"/>
    <s v="OD0007|"/>
    <n v="141"/>
    <m/>
    <x v="15"/>
    <s v="RS DQLab"/>
    <x v="1"/>
    <s v=""/>
    <s v=""/>
    <s v=""/>
    <n v="16261"/>
    <n v="2292801"/>
    <s v=""/>
  </r>
  <r>
    <s v="DQ-04314"/>
    <x v="665"/>
    <x v="1"/>
    <s v="OB0001"/>
    <x v="5"/>
    <x v="1"/>
    <s v="OB0001|"/>
    <n v="64"/>
    <m/>
    <x v="15"/>
    <s v="RS DQLab"/>
    <x v="1"/>
    <s v=""/>
    <s v=""/>
    <s v=""/>
    <n v="2338"/>
    <n v="149632"/>
    <s v=""/>
  </r>
  <r>
    <s v="DQ-04315"/>
    <x v="665"/>
    <x v="1"/>
    <s v="OH0006"/>
    <x v="25"/>
    <x v="3"/>
    <s v="OH0006|"/>
    <n v="3"/>
    <m/>
    <x v="15"/>
    <s v="RS DQLab"/>
    <x v="1"/>
    <s v=""/>
    <s v=""/>
    <s v=""/>
    <n v="146871"/>
    <n v="440613"/>
    <s v=""/>
  </r>
  <r>
    <s v="DQ-04316"/>
    <x v="665"/>
    <x v="1"/>
    <s v="OB0008"/>
    <x v="10"/>
    <x v="1"/>
    <s v="OB0008|"/>
    <n v="56"/>
    <m/>
    <x v="15"/>
    <s v="RS DQLab"/>
    <x v="1"/>
    <s v=""/>
    <s v=""/>
    <s v=""/>
    <n v="2490"/>
    <n v="139440"/>
    <s v=""/>
  </r>
  <r>
    <s v="DQ-04317"/>
    <x v="666"/>
    <x v="1"/>
    <s v="OB0002"/>
    <x v="6"/>
    <x v="1"/>
    <s v="OB0002|"/>
    <n v="83"/>
    <m/>
    <x v="15"/>
    <s v="RS DQLab"/>
    <x v="1"/>
    <s v=""/>
    <s v=""/>
    <s v=""/>
    <n v="2915"/>
    <n v="241945"/>
    <s v=""/>
  </r>
  <r>
    <s v="DQ-04318"/>
    <x v="666"/>
    <x v="1"/>
    <s v="OD0008"/>
    <x v="16"/>
    <x v="2"/>
    <s v="OD0008|"/>
    <n v="64"/>
    <m/>
    <x v="15"/>
    <s v="RS DQLab"/>
    <x v="1"/>
    <s v=""/>
    <s v=""/>
    <s v=""/>
    <n v="51753"/>
    <n v="3312192"/>
    <s v=""/>
  </r>
  <r>
    <s v="DQ-04319"/>
    <x v="666"/>
    <x v="1"/>
    <s v="OD0008"/>
    <x v="16"/>
    <x v="2"/>
    <s v="OD0008|"/>
    <n v="5"/>
    <m/>
    <x v="15"/>
    <s v="RS DQLab"/>
    <x v="1"/>
    <s v=""/>
    <s v=""/>
    <s v=""/>
    <n v="51753"/>
    <n v="258765"/>
    <s v=""/>
  </r>
  <r>
    <s v="DQ-04320"/>
    <x v="666"/>
    <x v="1"/>
    <s v="OD0009"/>
    <x v="17"/>
    <x v="2"/>
    <s v="OD0009|"/>
    <n v="3"/>
    <m/>
    <x v="15"/>
    <s v="RS DQLab"/>
    <x v="1"/>
    <s v=""/>
    <s v=""/>
    <s v=""/>
    <n v="1619"/>
    <n v="4857"/>
    <s v=""/>
  </r>
  <r>
    <s v="DQ-04321"/>
    <x v="666"/>
    <x v="1"/>
    <s v="OH0003"/>
    <x v="22"/>
    <x v="3"/>
    <s v="OH0003|"/>
    <n v="38"/>
    <m/>
    <x v="15"/>
    <s v="RS DQLab"/>
    <x v="1"/>
    <s v=""/>
    <s v=""/>
    <s v=""/>
    <n v="5095"/>
    <n v="193610"/>
    <s v=""/>
  </r>
  <r>
    <s v="DQ-04322"/>
    <x v="666"/>
    <x v="1"/>
    <s v="OB0006"/>
    <x v="8"/>
    <x v="1"/>
    <s v="OB0006|"/>
    <n v="6"/>
    <m/>
    <x v="15"/>
    <s v="RS DQLab"/>
    <x v="1"/>
    <s v=""/>
    <s v=""/>
    <s v=""/>
    <n v="73805"/>
    <n v="442830"/>
    <s v=""/>
  </r>
  <r>
    <s v="DQ-04323"/>
    <x v="666"/>
    <x v="1"/>
    <s v="OD0001"/>
    <x v="11"/>
    <x v="2"/>
    <s v="OD0001|"/>
    <n v="5"/>
    <m/>
    <x v="15"/>
    <s v="RS DQLab"/>
    <x v="1"/>
    <s v=""/>
    <s v=""/>
    <s v=""/>
    <n v="7620"/>
    <n v="38100"/>
    <s v=""/>
  </r>
  <r>
    <s v="DQ-04324"/>
    <x v="666"/>
    <x v="1"/>
    <s v="OH0001"/>
    <x v="20"/>
    <x v="3"/>
    <s v="OH0001|"/>
    <n v="10"/>
    <m/>
    <x v="15"/>
    <s v="RS DQLab"/>
    <x v="1"/>
    <s v=""/>
    <s v=""/>
    <s v=""/>
    <n v="100900"/>
    <n v="1009000"/>
    <s v=""/>
  </r>
  <r>
    <s v="DQ-04325"/>
    <x v="666"/>
    <x v="1"/>
    <s v="OB0004"/>
    <x v="7"/>
    <x v="1"/>
    <s v="OB0004|"/>
    <n v="9"/>
    <m/>
    <x v="15"/>
    <s v="RS DQLab"/>
    <x v="1"/>
    <s v=""/>
    <s v=""/>
    <s v=""/>
    <n v="24179"/>
    <n v="217611"/>
    <s v=""/>
  </r>
  <r>
    <s v="DQ-04326"/>
    <x v="666"/>
    <x v="1"/>
    <s v="OD0005"/>
    <x v="13"/>
    <x v="2"/>
    <s v="OD0005|"/>
    <n v="22"/>
    <m/>
    <x v="15"/>
    <s v="RS DQLab"/>
    <x v="1"/>
    <s v=""/>
    <s v=""/>
    <s v=""/>
    <n v="25450"/>
    <n v="559900"/>
    <s v=""/>
  </r>
  <r>
    <s v="DQ-04327"/>
    <x v="667"/>
    <x v="1"/>
    <s v="OB0002"/>
    <x v="6"/>
    <x v="1"/>
    <s v="OB0002|"/>
    <n v="97"/>
    <m/>
    <x v="15"/>
    <s v="RS DQLab"/>
    <x v="1"/>
    <s v=""/>
    <s v=""/>
    <s v=""/>
    <n v="2915"/>
    <n v="282755"/>
    <s v=""/>
  </r>
  <r>
    <s v="DQ-04328"/>
    <x v="667"/>
    <x v="1"/>
    <s v="OH0005"/>
    <x v="24"/>
    <x v="3"/>
    <s v="OH0005|"/>
    <n v="21"/>
    <m/>
    <x v="15"/>
    <s v="RS DQLab"/>
    <x v="1"/>
    <s v=""/>
    <s v=""/>
    <s v=""/>
    <n v="109447"/>
    <n v="2298387"/>
    <s v=""/>
  </r>
  <r>
    <s v="DQ-04329"/>
    <x v="667"/>
    <x v="1"/>
    <s v="OD0009"/>
    <x v="17"/>
    <x v="2"/>
    <s v="OD0009|"/>
    <n v="33"/>
    <m/>
    <x v="15"/>
    <s v="RS DQLab"/>
    <x v="1"/>
    <s v=""/>
    <s v=""/>
    <s v=""/>
    <n v="1619"/>
    <n v="53427"/>
    <s v=""/>
  </r>
  <r>
    <s v="DQ-04330"/>
    <x v="667"/>
    <x v="1"/>
    <s v="OH0001"/>
    <x v="20"/>
    <x v="3"/>
    <s v="OH0001|"/>
    <n v="13"/>
    <m/>
    <x v="15"/>
    <s v="RS DQLab"/>
    <x v="1"/>
    <s v=""/>
    <s v=""/>
    <s v=""/>
    <n v="100900"/>
    <n v="1311700"/>
    <s v=""/>
  </r>
  <r>
    <s v="DQ-04331"/>
    <x v="667"/>
    <x v="1"/>
    <s v="OB0007"/>
    <x v="9"/>
    <x v="1"/>
    <s v="OB0007|"/>
    <n v="11"/>
    <m/>
    <x v="15"/>
    <s v="RS DQLab"/>
    <x v="1"/>
    <s v=""/>
    <s v=""/>
    <s v=""/>
    <n v="16430"/>
    <n v="180730"/>
    <s v=""/>
  </r>
  <r>
    <s v="DQ-04332"/>
    <x v="668"/>
    <x v="1"/>
    <s v="OB0002"/>
    <x v="6"/>
    <x v="1"/>
    <s v="OB0002|"/>
    <n v="46"/>
    <m/>
    <x v="15"/>
    <s v="RS DQLab"/>
    <x v="1"/>
    <s v=""/>
    <s v=""/>
    <s v=""/>
    <n v="2915"/>
    <n v="134090"/>
    <s v=""/>
  </r>
  <r>
    <s v="DQ-04333"/>
    <x v="668"/>
    <x v="1"/>
    <s v="OD0008"/>
    <x v="16"/>
    <x v="2"/>
    <s v="OD0008|"/>
    <n v="42"/>
    <m/>
    <x v="15"/>
    <s v="RS DQLab"/>
    <x v="1"/>
    <s v=""/>
    <s v=""/>
    <s v=""/>
    <n v="51753"/>
    <n v="2173626"/>
    <s v=""/>
  </r>
  <r>
    <s v="DQ-04334"/>
    <x v="668"/>
    <x v="1"/>
    <s v="OH0003"/>
    <x v="22"/>
    <x v="3"/>
    <s v="OH0003|"/>
    <n v="35"/>
    <m/>
    <x v="15"/>
    <s v="RS DQLab"/>
    <x v="1"/>
    <s v=""/>
    <s v=""/>
    <s v=""/>
    <n v="5095"/>
    <n v="178325"/>
    <s v=""/>
  </r>
  <r>
    <s v="DQ-04335"/>
    <x v="668"/>
    <x v="1"/>
    <s v="OK0002"/>
    <x v="28"/>
    <x v="4"/>
    <s v="OK0002|"/>
    <n v="30"/>
    <m/>
    <x v="15"/>
    <s v="RS DQLab"/>
    <x v="1"/>
    <s v=""/>
    <s v=""/>
    <s v=""/>
    <n v="43442"/>
    <n v="1303260"/>
    <s v=""/>
  </r>
  <r>
    <s v="DQ-04336"/>
    <x v="668"/>
    <x v="1"/>
    <s v="OA0005"/>
    <x v="3"/>
    <x v="0"/>
    <s v="OA0005|DQLab-10"/>
    <n v="2000"/>
    <s v="DQLab-10"/>
    <x v="3"/>
    <m/>
    <x v="0"/>
    <n v="21"/>
    <n v="16435"/>
    <n v="32870000"/>
    <s v=""/>
    <s v=""/>
    <n v="0.5"/>
  </r>
  <r>
    <s v="DQ-04337"/>
    <x v="668"/>
    <x v="1"/>
    <s v="OA0006"/>
    <x v="4"/>
    <x v="0"/>
    <s v="OA0006|DQLab-01"/>
    <n v="2000"/>
    <s v="DQLab-01"/>
    <x v="4"/>
    <m/>
    <x v="0"/>
    <n v="14"/>
    <n v="24587"/>
    <n v="49174000"/>
    <s v=""/>
    <s v=""/>
    <n v="0.33333333333333331"/>
  </r>
  <r>
    <s v="DQ-04338"/>
    <x v="668"/>
    <x v="1"/>
    <s v="OB0002"/>
    <x v="6"/>
    <x v="1"/>
    <s v="OB0002|DQLab-01"/>
    <n v="3000"/>
    <s v="DQLab-01"/>
    <x v="4"/>
    <m/>
    <x v="0"/>
    <n v="21"/>
    <n v="2786"/>
    <n v="8358000"/>
    <s v=""/>
    <s v=""/>
    <n v="0.5"/>
  </r>
  <r>
    <s v="DQ-04339"/>
    <x v="668"/>
    <x v="1"/>
    <s v="OT0001"/>
    <x v="30"/>
    <x v="5"/>
    <s v="OT0001|DQLab-02"/>
    <n v="1000"/>
    <s v="DQLab-02"/>
    <x v="1"/>
    <m/>
    <x v="0"/>
    <n v="28"/>
    <n v="54278"/>
    <n v="54278000"/>
    <s v=""/>
    <s v=""/>
    <n v="0.25"/>
  </r>
  <r>
    <s v="DQ-04340"/>
    <x v="669"/>
    <x v="1"/>
    <s v="OK0001"/>
    <x v="27"/>
    <x v="4"/>
    <s v="OK0001|"/>
    <n v="36"/>
    <m/>
    <x v="15"/>
    <s v="RS DQLab"/>
    <x v="1"/>
    <s v=""/>
    <s v=""/>
    <s v=""/>
    <n v="6253"/>
    <n v="225108"/>
    <s v=""/>
  </r>
  <r>
    <s v="DQ-04341"/>
    <x v="669"/>
    <x v="1"/>
    <s v="OB0002"/>
    <x v="6"/>
    <x v="1"/>
    <s v="OB0002|"/>
    <n v="80"/>
    <m/>
    <x v="15"/>
    <s v="RS DQLab"/>
    <x v="1"/>
    <s v=""/>
    <s v=""/>
    <s v=""/>
    <n v="2915"/>
    <n v="233200"/>
    <s v=""/>
  </r>
  <r>
    <s v="DQ-04342"/>
    <x v="669"/>
    <x v="1"/>
    <s v="OA0005"/>
    <x v="3"/>
    <x v="0"/>
    <s v="OA0005|"/>
    <n v="82"/>
    <m/>
    <x v="15"/>
    <s v="RS DQLab"/>
    <x v="1"/>
    <s v=""/>
    <s v=""/>
    <s v=""/>
    <n v="17170"/>
    <n v="1407940"/>
    <s v=""/>
  </r>
  <r>
    <s v="DQ-04343"/>
    <x v="669"/>
    <x v="1"/>
    <s v="OA0005"/>
    <x v="3"/>
    <x v="0"/>
    <s v="OA0005|"/>
    <n v="5"/>
    <m/>
    <x v="15"/>
    <s v="RS DQLab"/>
    <x v="1"/>
    <s v=""/>
    <s v=""/>
    <s v=""/>
    <n v="17170"/>
    <n v="85850"/>
    <s v=""/>
  </r>
  <r>
    <s v="DQ-04344"/>
    <x v="669"/>
    <x v="1"/>
    <s v="OD0009"/>
    <x v="17"/>
    <x v="2"/>
    <s v="OD0009|"/>
    <n v="24"/>
    <m/>
    <x v="15"/>
    <s v="RS DQLab"/>
    <x v="1"/>
    <s v=""/>
    <s v=""/>
    <s v=""/>
    <n v="1619"/>
    <n v="38856"/>
    <s v=""/>
  </r>
  <r>
    <s v="DQ-04345"/>
    <x v="669"/>
    <x v="1"/>
    <s v="OH0003"/>
    <x v="22"/>
    <x v="3"/>
    <s v="OH0003|"/>
    <n v="19"/>
    <m/>
    <x v="15"/>
    <s v="RS DQLab"/>
    <x v="1"/>
    <s v=""/>
    <s v=""/>
    <s v=""/>
    <n v="5095"/>
    <n v="96805"/>
    <s v=""/>
  </r>
  <r>
    <s v="DQ-04346"/>
    <x v="669"/>
    <x v="1"/>
    <s v="OA0006"/>
    <x v="4"/>
    <x v="0"/>
    <s v="OA0006|"/>
    <n v="12"/>
    <m/>
    <x v="15"/>
    <s v="RS DQLab"/>
    <x v="1"/>
    <s v=""/>
    <s v=""/>
    <s v=""/>
    <n v="25449"/>
    <n v="305388"/>
    <s v=""/>
  </r>
  <r>
    <s v="DQ-04347"/>
    <x v="669"/>
    <x v="1"/>
    <s v="OD0007"/>
    <x v="15"/>
    <x v="2"/>
    <s v="OD0007|"/>
    <n v="8"/>
    <m/>
    <x v="15"/>
    <s v="RS DQLab"/>
    <x v="1"/>
    <s v=""/>
    <s v=""/>
    <s v=""/>
    <n v="16261"/>
    <n v="130088"/>
    <s v=""/>
  </r>
  <r>
    <s v="DQ-04348"/>
    <x v="669"/>
    <x v="1"/>
    <s v="OD0007"/>
    <x v="15"/>
    <x v="2"/>
    <s v="OD0007|"/>
    <n v="11"/>
    <m/>
    <x v="15"/>
    <s v="RS DQLab"/>
    <x v="1"/>
    <s v=""/>
    <s v=""/>
    <s v=""/>
    <n v="16261"/>
    <n v="178871"/>
    <s v=""/>
  </r>
  <r>
    <s v="DQ-04349"/>
    <x v="669"/>
    <x v="1"/>
    <s v="OD0010"/>
    <x v="18"/>
    <x v="2"/>
    <s v="OD0010|"/>
    <n v="9"/>
    <m/>
    <x v="15"/>
    <s v="RS DQLab"/>
    <x v="1"/>
    <s v=""/>
    <s v=""/>
    <s v=""/>
    <n v="46223"/>
    <n v="416007"/>
    <s v=""/>
  </r>
  <r>
    <s v="DQ-04350"/>
    <x v="670"/>
    <x v="1"/>
    <s v="OD0008"/>
    <x v="16"/>
    <x v="2"/>
    <s v="OD0008|"/>
    <n v="41"/>
    <m/>
    <x v="15"/>
    <s v="RS DQLab"/>
    <x v="1"/>
    <s v=""/>
    <s v=""/>
    <s v=""/>
    <n v="51753"/>
    <n v="2121873"/>
    <s v=""/>
  </r>
  <r>
    <s v="DQ-04351"/>
    <x v="670"/>
    <x v="1"/>
    <s v="OT0001"/>
    <x v="30"/>
    <x v="5"/>
    <s v="OT0001|"/>
    <n v="45"/>
    <m/>
    <x v="15"/>
    <s v="RS DQLab"/>
    <x v="1"/>
    <s v=""/>
    <s v=""/>
    <s v=""/>
    <n v="55935"/>
    <n v="2517075"/>
    <s v=""/>
  </r>
  <r>
    <s v="DQ-04352"/>
    <x v="670"/>
    <x v="1"/>
    <s v="OD0011"/>
    <x v="19"/>
    <x v="2"/>
    <s v="OD0011|"/>
    <n v="180"/>
    <m/>
    <x v="15"/>
    <m/>
    <x v="1"/>
    <s v=""/>
    <s v=""/>
    <s v=""/>
    <n v="2586"/>
    <n v="465480"/>
    <s v=""/>
  </r>
  <r>
    <s v="DQ-04353"/>
    <x v="670"/>
    <x v="1"/>
    <s v="OD0001"/>
    <x v="11"/>
    <x v="2"/>
    <s v="OD0001|"/>
    <n v="46"/>
    <m/>
    <x v="15"/>
    <m/>
    <x v="1"/>
    <s v=""/>
    <s v=""/>
    <s v=""/>
    <n v="7620"/>
    <n v="350520"/>
    <s v=""/>
  </r>
  <r>
    <s v="DQ-04354"/>
    <x v="670"/>
    <x v="1"/>
    <s v="OA0004"/>
    <x v="2"/>
    <x v="0"/>
    <s v="OA0004|"/>
    <n v="81"/>
    <m/>
    <x v="15"/>
    <m/>
    <x v="1"/>
    <s v=""/>
    <s v=""/>
    <s v=""/>
    <n v="10180"/>
    <n v="824580"/>
    <s v=""/>
  </r>
  <r>
    <s v="DQ-04355"/>
    <x v="670"/>
    <x v="1"/>
    <s v="OB0007"/>
    <x v="9"/>
    <x v="1"/>
    <s v="OB0007|"/>
    <n v="45"/>
    <m/>
    <x v="15"/>
    <m/>
    <x v="1"/>
    <s v=""/>
    <s v=""/>
    <s v=""/>
    <n v="16430"/>
    <n v="739350"/>
    <s v=""/>
  </r>
  <r>
    <s v="DQ-04356"/>
    <x v="670"/>
    <x v="1"/>
    <s v="OB0004"/>
    <x v="7"/>
    <x v="1"/>
    <s v="OB0004|"/>
    <n v="67"/>
    <m/>
    <x v="15"/>
    <m/>
    <x v="1"/>
    <s v=""/>
    <s v=""/>
    <s v=""/>
    <n v="24179"/>
    <n v="1619993"/>
    <s v=""/>
  </r>
  <r>
    <s v="DQ-04357"/>
    <x v="671"/>
    <x v="1"/>
    <s v="OH0005"/>
    <x v="24"/>
    <x v="3"/>
    <s v="OH0005|"/>
    <n v="18"/>
    <m/>
    <x v="15"/>
    <m/>
    <x v="1"/>
    <s v=""/>
    <s v=""/>
    <s v=""/>
    <n v="109447"/>
    <n v="1970046"/>
    <s v=""/>
  </r>
  <r>
    <s v="DQ-04358"/>
    <x v="671"/>
    <x v="1"/>
    <s v="OH0003"/>
    <x v="22"/>
    <x v="3"/>
    <s v="OH0003|"/>
    <n v="23"/>
    <m/>
    <x v="15"/>
    <m/>
    <x v="1"/>
    <s v=""/>
    <s v=""/>
    <s v=""/>
    <n v="5095"/>
    <n v="117185"/>
    <s v=""/>
  </r>
  <r>
    <s v="DQ-04359"/>
    <x v="671"/>
    <x v="1"/>
    <s v="OA0006"/>
    <x v="4"/>
    <x v="0"/>
    <s v="OA0006|"/>
    <n v="28"/>
    <m/>
    <x v="15"/>
    <s v="RS DQLab"/>
    <x v="1"/>
    <s v=""/>
    <s v=""/>
    <s v=""/>
    <n v="25449"/>
    <n v="712572"/>
    <s v=""/>
  </r>
  <r>
    <s v="DQ-04360"/>
    <x v="671"/>
    <x v="1"/>
    <s v="OD0007"/>
    <x v="15"/>
    <x v="2"/>
    <s v="OD0007|"/>
    <n v="2"/>
    <m/>
    <x v="15"/>
    <s v="RS DQLab"/>
    <x v="1"/>
    <s v=""/>
    <s v=""/>
    <s v=""/>
    <n v="16261"/>
    <n v="32522"/>
    <s v=""/>
  </r>
  <r>
    <s v="DQ-04361"/>
    <x v="671"/>
    <x v="1"/>
    <s v="OH0001"/>
    <x v="20"/>
    <x v="3"/>
    <s v="OH0001|"/>
    <n v="26"/>
    <m/>
    <x v="15"/>
    <s v="RS DQLab"/>
    <x v="1"/>
    <s v=""/>
    <s v=""/>
    <s v=""/>
    <n v="100900"/>
    <n v="2623400"/>
    <s v=""/>
  </r>
  <r>
    <s v="DQ-04362"/>
    <x v="672"/>
    <x v="1"/>
    <s v="OT0001"/>
    <x v="30"/>
    <x v="5"/>
    <s v="OT0001|"/>
    <n v="5"/>
    <m/>
    <x v="15"/>
    <s v="RS DQLab"/>
    <x v="1"/>
    <s v=""/>
    <s v=""/>
    <s v=""/>
    <n v="55935"/>
    <n v="279675"/>
    <s v=""/>
  </r>
  <r>
    <s v="DQ-04363"/>
    <x v="672"/>
    <x v="1"/>
    <s v="OK0002"/>
    <x v="28"/>
    <x v="4"/>
    <s v="OK0002|"/>
    <n v="5"/>
    <m/>
    <x v="15"/>
    <s v="RS DQLab"/>
    <x v="1"/>
    <s v=""/>
    <s v=""/>
    <s v=""/>
    <n v="43442"/>
    <n v="217210"/>
    <s v=""/>
  </r>
  <r>
    <s v="DQ-04364"/>
    <x v="673"/>
    <x v="1"/>
    <s v="OT0001"/>
    <x v="30"/>
    <x v="5"/>
    <s v="OT0001|"/>
    <n v="21"/>
    <m/>
    <x v="15"/>
    <s v="RS DQLab"/>
    <x v="1"/>
    <s v=""/>
    <s v=""/>
    <s v=""/>
    <n v="55935"/>
    <n v="1174635"/>
    <s v=""/>
  </r>
  <r>
    <s v="DQ-04365"/>
    <x v="673"/>
    <x v="1"/>
    <s v="OA0006"/>
    <x v="4"/>
    <x v="0"/>
    <s v="OA0006|"/>
    <n v="139"/>
    <m/>
    <x v="15"/>
    <s v="RS DQLab"/>
    <x v="1"/>
    <s v=""/>
    <s v=""/>
    <s v=""/>
    <n v="25449"/>
    <n v="3537411"/>
    <s v=""/>
  </r>
  <r>
    <s v="DQ-04366"/>
    <x v="673"/>
    <x v="1"/>
    <s v="OH0001"/>
    <x v="20"/>
    <x v="3"/>
    <s v="OH0001|"/>
    <n v="14"/>
    <m/>
    <x v="15"/>
    <s v="RS DQLab"/>
    <x v="1"/>
    <s v=""/>
    <s v=""/>
    <s v=""/>
    <n v="100900"/>
    <n v="1412600"/>
    <s v=""/>
  </r>
  <r>
    <s v="DQ-04367"/>
    <x v="673"/>
    <x v="1"/>
    <s v="OH0001"/>
    <x v="20"/>
    <x v="3"/>
    <s v="OH0001|"/>
    <n v="1"/>
    <m/>
    <x v="15"/>
    <s v="RS DQLab"/>
    <x v="1"/>
    <s v=""/>
    <s v=""/>
    <s v=""/>
    <n v="100900"/>
    <n v="100900"/>
    <s v=""/>
  </r>
  <r>
    <s v="DQ-04368"/>
    <x v="673"/>
    <x v="1"/>
    <s v="OD0010"/>
    <x v="18"/>
    <x v="2"/>
    <s v="OD0010|"/>
    <n v="23"/>
    <m/>
    <x v="15"/>
    <s v="RS DQLab"/>
    <x v="1"/>
    <s v=""/>
    <s v=""/>
    <s v=""/>
    <n v="46223"/>
    <n v="1063129"/>
    <s v=""/>
  </r>
  <r>
    <s v="DQ-04369"/>
    <x v="674"/>
    <x v="1"/>
    <s v="OA0005"/>
    <x v="3"/>
    <x v="0"/>
    <s v="OA0005|"/>
    <n v="57"/>
    <m/>
    <x v="15"/>
    <s v="RS DQLab"/>
    <x v="1"/>
    <s v=""/>
    <s v=""/>
    <s v=""/>
    <n v="17170"/>
    <n v="978690"/>
    <s v=""/>
  </r>
  <r>
    <s v="DQ-04370"/>
    <x v="674"/>
    <x v="1"/>
    <s v="OD0009"/>
    <x v="17"/>
    <x v="2"/>
    <s v="OD0009|"/>
    <n v="42"/>
    <m/>
    <x v="15"/>
    <s v="RS DQLab"/>
    <x v="1"/>
    <s v=""/>
    <s v=""/>
    <s v=""/>
    <n v="1619"/>
    <n v="67998"/>
    <s v=""/>
  </r>
  <r>
    <s v="DQ-04371"/>
    <x v="674"/>
    <x v="1"/>
    <s v="OA0006"/>
    <x v="4"/>
    <x v="0"/>
    <s v="OA0006|"/>
    <n v="12"/>
    <m/>
    <x v="15"/>
    <s v="RS DQLab"/>
    <x v="1"/>
    <s v=""/>
    <s v=""/>
    <s v=""/>
    <n v="25449"/>
    <n v="305388"/>
    <s v=""/>
  </r>
  <r>
    <s v="DQ-04372"/>
    <x v="674"/>
    <x v="1"/>
    <s v="OA0006"/>
    <x v="4"/>
    <x v="0"/>
    <s v="OA0006|"/>
    <n v="140"/>
    <m/>
    <x v="15"/>
    <s v="RS DQLab"/>
    <x v="1"/>
    <s v=""/>
    <s v=""/>
    <s v=""/>
    <n v="25449"/>
    <n v="3562860"/>
    <s v=""/>
  </r>
  <r>
    <s v="DQ-04373"/>
    <x v="674"/>
    <x v="1"/>
    <s v="OD0001"/>
    <x v="11"/>
    <x v="2"/>
    <s v="OD0001|"/>
    <n v="49"/>
    <m/>
    <x v="15"/>
    <s v="RS DQLab"/>
    <x v="1"/>
    <s v=""/>
    <s v=""/>
    <s v=""/>
    <n v="7620"/>
    <n v="373380"/>
    <s v=""/>
  </r>
  <r>
    <s v="DQ-04374"/>
    <x v="674"/>
    <x v="1"/>
    <s v="OA0003"/>
    <x v="1"/>
    <x v="0"/>
    <s v="OA0003|"/>
    <n v="12"/>
    <m/>
    <x v="15"/>
    <s v="RS DQLab"/>
    <x v="1"/>
    <s v=""/>
    <s v=""/>
    <s v=""/>
    <n v="33330"/>
    <n v="399960"/>
    <s v=""/>
  </r>
  <r>
    <s v="DQ-04375"/>
    <x v="675"/>
    <x v="1"/>
    <s v="OD0008"/>
    <x v="16"/>
    <x v="2"/>
    <s v="OD0008|"/>
    <n v="70"/>
    <m/>
    <x v="15"/>
    <s v="RS DQLab"/>
    <x v="1"/>
    <s v=""/>
    <s v=""/>
    <s v=""/>
    <n v="51753"/>
    <n v="3622710"/>
    <s v=""/>
  </r>
  <r>
    <s v="DQ-04376"/>
    <x v="675"/>
    <x v="1"/>
    <s v="OH0005"/>
    <x v="24"/>
    <x v="3"/>
    <s v="OH0005|"/>
    <n v="24"/>
    <m/>
    <x v="15"/>
    <s v="RS DQLab"/>
    <x v="1"/>
    <s v=""/>
    <s v=""/>
    <s v=""/>
    <n v="109447"/>
    <n v="2626728"/>
    <s v=""/>
  </r>
  <r>
    <s v="DQ-04377"/>
    <x v="675"/>
    <x v="1"/>
    <s v="OH0003"/>
    <x v="22"/>
    <x v="3"/>
    <s v="OH0003|"/>
    <n v="28"/>
    <m/>
    <x v="15"/>
    <s v="RS DQLab"/>
    <x v="1"/>
    <s v=""/>
    <s v=""/>
    <s v=""/>
    <n v="5095"/>
    <n v="142660"/>
    <s v=""/>
  </r>
  <r>
    <s v="DQ-04378"/>
    <x v="676"/>
    <x v="1"/>
    <s v="OD0008"/>
    <x v="16"/>
    <x v="2"/>
    <s v="OD0008|"/>
    <n v="37"/>
    <m/>
    <x v="15"/>
    <s v="RS DQLab"/>
    <x v="1"/>
    <s v=""/>
    <s v=""/>
    <s v=""/>
    <n v="51753"/>
    <n v="1914861"/>
    <s v=""/>
  </r>
  <r>
    <s v="DQ-04379"/>
    <x v="676"/>
    <x v="1"/>
    <s v="OD0008"/>
    <x v="16"/>
    <x v="2"/>
    <s v="OD0008|"/>
    <n v="22"/>
    <m/>
    <x v="15"/>
    <s v="RS DQLab"/>
    <x v="1"/>
    <s v=""/>
    <s v=""/>
    <s v=""/>
    <n v="51753"/>
    <n v="1138566"/>
    <s v=""/>
  </r>
  <r>
    <s v="DQ-04380"/>
    <x v="676"/>
    <x v="1"/>
    <s v="OA0005"/>
    <x v="3"/>
    <x v="0"/>
    <s v="OA0005|"/>
    <n v="14"/>
    <m/>
    <x v="15"/>
    <s v="RS DQLab"/>
    <x v="1"/>
    <s v=""/>
    <s v=""/>
    <s v=""/>
    <n v="17170"/>
    <n v="240380"/>
    <s v=""/>
  </r>
  <r>
    <s v="DQ-04381"/>
    <x v="676"/>
    <x v="1"/>
    <s v="OA0005"/>
    <x v="3"/>
    <x v="0"/>
    <s v="OA0005|"/>
    <n v="17"/>
    <m/>
    <x v="15"/>
    <s v="RS DQLab"/>
    <x v="1"/>
    <s v=""/>
    <s v=""/>
    <s v=""/>
    <n v="17170"/>
    <n v="291890"/>
    <s v=""/>
  </r>
  <r>
    <s v="DQ-04382"/>
    <x v="676"/>
    <x v="1"/>
    <s v="OD0007"/>
    <x v="15"/>
    <x v="2"/>
    <s v="OD0007|"/>
    <n v="6"/>
    <m/>
    <x v="15"/>
    <s v="RS DQLab"/>
    <x v="1"/>
    <s v=""/>
    <s v=""/>
    <s v=""/>
    <n v="16261"/>
    <n v="97566"/>
    <s v=""/>
  </r>
  <r>
    <s v="DQ-04383"/>
    <x v="676"/>
    <x v="1"/>
    <s v="OD0007"/>
    <x v="15"/>
    <x v="2"/>
    <s v="OD0007|"/>
    <n v="159"/>
    <m/>
    <x v="15"/>
    <s v="RS DQLab"/>
    <x v="1"/>
    <s v=""/>
    <s v=""/>
    <s v=""/>
    <n v="16261"/>
    <n v="2585499"/>
    <s v=""/>
  </r>
  <r>
    <s v="DQ-04384"/>
    <x v="677"/>
    <x v="1"/>
    <s v="OD0004"/>
    <x v="34"/>
    <x v="2"/>
    <s v="OD0004|"/>
    <n v="4"/>
    <m/>
    <x v="15"/>
    <s v="RS DQLab"/>
    <x v="1"/>
    <s v=""/>
    <s v=""/>
    <s v=""/>
    <n v="7035"/>
    <n v="28140"/>
    <s v=""/>
  </r>
  <r>
    <s v="DQ-04385"/>
    <x v="677"/>
    <x v="1"/>
    <s v="OB0002"/>
    <x v="6"/>
    <x v="1"/>
    <s v="OB0002|"/>
    <n v="47"/>
    <m/>
    <x v="15"/>
    <s v="RS DQLab"/>
    <x v="1"/>
    <s v=""/>
    <s v=""/>
    <s v=""/>
    <n v="2915"/>
    <n v="137005"/>
    <s v=""/>
  </r>
  <r>
    <s v="DQ-04386"/>
    <x v="677"/>
    <x v="1"/>
    <s v="OD0008"/>
    <x v="16"/>
    <x v="2"/>
    <s v="OD0008|"/>
    <n v="14"/>
    <m/>
    <x v="15"/>
    <s v="RS DQLab"/>
    <x v="1"/>
    <s v=""/>
    <s v=""/>
    <s v=""/>
    <n v="51753"/>
    <n v="724542"/>
    <s v=""/>
  </r>
  <r>
    <s v="DQ-04387"/>
    <x v="677"/>
    <x v="1"/>
    <s v="OH0005"/>
    <x v="24"/>
    <x v="3"/>
    <s v="OH0005|"/>
    <n v="5"/>
    <m/>
    <x v="15"/>
    <s v="RS DQLab"/>
    <x v="1"/>
    <s v=""/>
    <s v=""/>
    <s v=""/>
    <n v="109447"/>
    <n v="547235"/>
    <s v=""/>
  </r>
  <r>
    <s v="DQ-04388"/>
    <x v="677"/>
    <x v="1"/>
    <s v="OT0001"/>
    <x v="30"/>
    <x v="5"/>
    <s v="OT0001|"/>
    <n v="8"/>
    <m/>
    <x v="15"/>
    <s v="RS DQLab"/>
    <x v="1"/>
    <s v=""/>
    <s v=""/>
    <s v=""/>
    <n v="55935"/>
    <n v="447480"/>
    <s v=""/>
  </r>
  <r>
    <s v="DQ-04389"/>
    <x v="677"/>
    <x v="1"/>
    <s v="OD0007"/>
    <x v="15"/>
    <x v="2"/>
    <s v="OD0007|"/>
    <n v="9"/>
    <m/>
    <x v="15"/>
    <s v="RS DQLab"/>
    <x v="1"/>
    <s v=""/>
    <s v=""/>
    <s v=""/>
    <n v="16261"/>
    <n v="146349"/>
    <s v=""/>
  </r>
  <r>
    <s v="DQ-04390"/>
    <x v="677"/>
    <x v="1"/>
    <s v="OB0006"/>
    <x v="8"/>
    <x v="1"/>
    <s v="OB0006|"/>
    <n v="162"/>
    <m/>
    <x v="15"/>
    <s v="RS DQLab"/>
    <x v="1"/>
    <s v=""/>
    <s v=""/>
    <s v=""/>
    <n v="73805"/>
    <n v="11956410"/>
    <s v=""/>
  </r>
  <r>
    <s v="DQ-04391"/>
    <x v="677"/>
    <x v="1"/>
    <s v="OA0004"/>
    <x v="2"/>
    <x v="0"/>
    <s v="OA0004|"/>
    <n v="74"/>
    <m/>
    <x v="15"/>
    <s v="RS DQLab"/>
    <x v="1"/>
    <s v=""/>
    <s v=""/>
    <s v=""/>
    <n v="10180"/>
    <n v="753320"/>
    <s v=""/>
  </r>
  <r>
    <s v="DQ-04392"/>
    <x v="678"/>
    <x v="1"/>
    <s v="OD0008"/>
    <x v="16"/>
    <x v="2"/>
    <s v="OD0008|"/>
    <n v="67"/>
    <m/>
    <x v="15"/>
    <s v="RS DQLab"/>
    <x v="1"/>
    <s v=""/>
    <s v=""/>
    <s v=""/>
    <n v="51753"/>
    <n v="3467451"/>
    <s v=""/>
  </r>
  <r>
    <s v="DQ-04393"/>
    <x v="678"/>
    <x v="1"/>
    <s v="OT0001"/>
    <x v="30"/>
    <x v="5"/>
    <s v="OT0001|"/>
    <n v="50"/>
    <m/>
    <x v="15"/>
    <s v="RS DQLab"/>
    <x v="1"/>
    <s v=""/>
    <s v=""/>
    <s v=""/>
    <n v="55935"/>
    <n v="2796750"/>
    <s v=""/>
  </r>
  <r>
    <s v="DQ-04394"/>
    <x v="679"/>
    <x v="1"/>
    <s v="OB0002"/>
    <x v="6"/>
    <x v="1"/>
    <s v="OB0002|"/>
    <n v="31"/>
    <m/>
    <x v="15"/>
    <s v="RS DQLab"/>
    <x v="1"/>
    <s v=""/>
    <s v=""/>
    <s v=""/>
    <n v="2915"/>
    <n v="90365"/>
    <s v=""/>
  </r>
  <r>
    <s v="DQ-04395"/>
    <x v="679"/>
    <x v="1"/>
    <s v="OB0002"/>
    <x v="6"/>
    <x v="1"/>
    <s v="OB0002|"/>
    <n v="64"/>
    <m/>
    <x v="15"/>
    <s v="RS DQLab"/>
    <x v="1"/>
    <s v=""/>
    <s v=""/>
    <s v=""/>
    <n v="2915"/>
    <n v="186560"/>
    <s v=""/>
  </r>
  <r>
    <s v="DQ-04396"/>
    <x v="679"/>
    <x v="1"/>
    <s v="OT0001"/>
    <x v="30"/>
    <x v="5"/>
    <s v="OT0001|"/>
    <n v="2"/>
    <m/>
    <x v="15"/>
    <s v="RS DQLab"/>
    <x v="1"/>
    <s v=""/>
    <s v=""/>
    <s v=""/>
    <n v="55935"/>
    <n v="111870"/>
    <s v=""/>
  </r>
  <r>
    <s v="DQ-04397"/>
    <x v="679"/>
    <x v="1"/>
    <s v="OH0003"/>
    <x v="22"/>
    <x v="3"/>
    <s v="OH0003|"/>
    <n v="38"/>
    <m/>
    <x v="15"/>
    <s v="RS DQLab"/>
    <x v="1"/>
    <s v=""/>
    <s v=""/>
    <s v=""/>
    <n v="5095"/>
    <n v="193610"/>
    <s v=""/>
  </r>
  <r>
    <s v="DQ-04398"/>
    <x v="679"/>
    <x v="1"/>
    <s v="OH0003"/>
    <x v="22"/>
    <x v="3"/>
    <s v="OH0003|"/>
    <n v="13"/>
    <m/>
    <x v="15"/>
    <s v="RS DQLab"/>
    <x v="1"/>
    <s v=""/>
    <s v=""/>
    <s v=""/>
    <n v="5095"/>
    <n v="66235"/>
    <s v=""/>
  </r>
  <r>
    <s v="DQ-04399"/>
    <x v="679"/>
    <x v="1"/>
    <s v="OH0003"/>
    <x v="22"/>
    <x v="3"/>
    <s v="OH0003|"/>
    <n v="7"/>
    <m/>
    <x v="15"/>
    <s v="RS DQLab"/>
    <x v="1"/>
    <s v=""/>
    <s v=""/>
    <s v=""/>
    <n v="5095"/>
    <n v="35665"/>
    <s v=""/>
  </r>
  <r>
    <s v="DQ-04400"/>
    <x v="679"/>
    <x v="1"/>
    <s v="OD0001"/>
    <x v="11"/>
    <x v="2"/>
    <s v="OD0001|"/>
    <n v="510"/>
    <m/>
    <x v="15"/>
    <s v="RS DQLab"/>
    <x v="1"/>
    <s v=""/>
    <s v=""/>
    <s v=""/>
    <n v="7620"/>
    <n v="3886200"/>
    <s v=""/>
  </r>
  <r>
    <s v="DQ-04401"/>
    <x v="679"/>
    <x v="1"/>
    <s v="OD0001"/>
    <x v="11"/>
    <x v="2"/>
    <s v="OD0001|"/>
    <n v="31"/>
    <m/>
    <x v="15"/>
    <s v="RS DQLab"/>
    <x v="1"/>
    <s v=""/>
    <s v=""/>
    <s v=""/>
    <n v="7620"/>
    <n v="236220"/>
    <s v=""/>
  </r>
  <r>
    <s v="DQ-04402"/>
    <x v="679"/>
    <x v="1"/>
    <s v="OH0001"/>
    <x v="20"/>
    <x v="3"/>
    <s v="OH0001|"/>
    <n v="82"/>
    <m/>
    <x v="15"/>
    <s v="RS DQLab"/>
    <x v="1"/>
    <s v=""/>
    <s v=""/>
    <s v=""/>
    <n v="100900"/>
    <n v="8273800"/>
    <s v=""/>
  </r>
  <r>
    <s v="DQ-04403"/>
    <x v="679"/>
    <x v="1"/>
    <s v="OB0007"/>
    <x v="9"/>
    <x v="1"/>
    <s v="OB0007|"/>
    <n v="52"/>
    <m/>
    <x v="15"/>
    <s v="RS DQLab"/>
    <x v="1"/>
    <s v=""/>
    <s v=""/>
    <s v=""/>
    <n v="16430"/>
    <n v="854360"/>
    <s v=""/>
  </r>
  <r>
    <s v="DQ-04404"/>
    <x v="679"/>
    <x v="1"/>
    <s v="OH0002"/>
    <x v="21"/>
    <x v="3"/>
    <s v="OH0002|"/>
    <n v="58"/>
    <m/>
    <x v="15"/>
    <s v="RS DQLab"/>
    <x v="1"/>
    <s v=""/>
    <s v=""/>
    <s v=""/>
    <n v="103632"/>
    <n v="6010656"/>
    <s v=""/>
  </r>
  <r>
    <s v="DQ-04405"/>
    <x v="680"/>
    <x v="1"/>
    <s v="OH0003"/>
    <x v="22"/>
    <x v="3"/>
    <s v="OH0003|"/>
    <n v="50"/>
    <m/>
    <x v="15"/>
    <s v="RS DQLab"/>
    <x v="1"/>
    <s v=""/>
    <s v=""/>
    <s v=""/>
    <n v="5095"/>
    <n v="254750"/>
    <s v=""/>
  </r>
  <r>
    <s v="DQ-04406"/>
    <x v="680"/>
    <x v="1"/>
    <s v="OA0006"/>
    <x v="4"/>
    <x v="0"/>
    <s v="OA0006|"/>
    <n v="350"/>
    <m/>
    <x v="15"/>
    <s v="RS DQLab"/>
    <x v="1"/>
    <s v=""/>
    <s v=""/>
    <s v=""/>
    <n v="25449"/>
    <n v="8907150"/>
    <s v=""/>
  </r>
  <r>
    <s v="DQ-04407"/>
    <x v="680"/>
    <x v="1"/>
    <s v="OB0004"/>
    <x v="7"/>
    <x v="1"/>
    <s v="OB0004|"/>
    <n v="3"/>
    <m/>
    <x v="15"/>
    <s v="RS DQLab"/>
    <x v="1"/>
    <s v=""/>
    <s v=""/>
    <s v=""/>
    <n v="24179"/>
    <n v="72537"/>
    <s v=""/>
  </r>
  <r>
    <s v="DQ-04408"/>
    <x v="680"/>
    <x v="1"/>
    <s v="OB0001"/>
    <x v="5"/>
    <x v="1"/>
    <s v="OB0001|"/>
    <n v="89"/>
    <m/>
    <x v="15"/>
    <s v="RS DQLab"/>
    <x v="1"/>
    <s v=""/>
    <s v=""/>
    <s v=""/>
    <n v="2338"/>
    <n v="208082"/>
    <s v=""/>
  </r>
  <r>
    <s v="DQ-04409"/>
    <x v="681"/>
    <x v="1"/>
    <s v="OB0002"/>
    <x v="6"/>
    <x v="1"/>
    <s v="OB0002|"/>
    <n v="81"/>
    <m/>
    <x v="15"/>
    <s v="RS DQLab"/>
    <x v="1"/>
    <s v=""/>
    <s v=""/>
    <s v=""/>
    <n v="2915"/>
    <n v="236115"/>
    <s v=""/>
  </r>
  <r>
    <s v="DQ-04410"/>
    <x v="681"/>
    <x v="1"/>
    <s v="OB0002"/>
    <x v="6"/>
    <x v="1"/>
    <s v="OB0002|"/>
    <n v="36"/>
    <m/>
    <x v="15"/>
    <s v="RS DQLab"/>
    <x v="1"/>
    <s v=""/>
    <s v=""/>
    <s v=""/>
    <n v="2915"/>
    <n v="104940"/>
    <s v=""/>
  </r>
  <r>
    <s v="DQ-04411"/>
    <x v="681"/>
    <x v="1"/>
    <s v="OA0005"/>
    <x v="3"/>
    <x v="0"/>
    <s v="OA0005|"/>
    <n v="4"/>
    <m/>
    <x v="15"/>
    <s v="RS DQLab"/>
    <x v="1"/>
    <s v=""/>
    <s v=""/>
    <s v=""/>
    <n v="17170"/>
    <n v="68680"/>
    <s v=""/>
  </r>
  <r>
    <s v="DQ-04412"/>
    <x v="681"/>
    <x v="1"/>
    <s v="OA0005"/>
    <x v="3"/>
    <x v="0"/>
    <s v="OA0005|"/>
    <n v="82"/>
    <m/>
    <x v="15"/>
    <s v="RS DQLab"/>
    <x v="1"/>
    <s v=""/>
    <s v=""/>
    <s v=""/>
    <n v="17170"/>
    <n v="1407940"/>
    <s v=""/>
  </r>
  <r>
    <s v="DQ-04413"/>
    <x v="681"/>
    <x v="1"/>
    <s v="OD0011"/>
    <x v="19"/>
    <x v="2"/>
    <s v="OD0011|"/>
    <n v="6"/>
    <m/>
    <x v="15"/>
    <s v="RS DQLab"/>
    <x v="1"/>
    <s v=""/>
    <s v=""/>
    <s v=""/>
    <n v="2586"/>
    <n v="15516"/>
    <s v=""/>
  </r>
  <r>
    <s v="DQ-04414"/>
    <x v="681"/>
    <x v="1"/>
    <s v="OH0001"/>
    <x v="20"/>
    <x v="3"/>
    <s v="OH0001|"/>
    <n v="60"/>
    <m/>
    <x v="15"/>
    <s v="RS DQLab"/>
    <x v="1"/>
    <s v=""/>
    <s v=""/>
    <s v=""/>
    <n v="100900"/>
    <n v="6054000"/>
    <s v=""/>
  </r>
  <r>
    <s v="DQ-04415"/>
    <x v="681"/>
    <x v="1"/>
    <s v="OA0003"/>
    <x v="1"/>
    <x v="0"/>
    <s v="OA0003|"/>
    <n v="67"/>
    <m/>
    <x v="15"/>
    <s v="RS DQLab"/>
    <x v="1"/>
    <s v=""/>
    <s v=""/>
    <s v=""/>
    <n v="33330"/>
    <n v="2233110"/>
    <s v=""/>
  </r>
  <r>
    <s v="DQ-04416"/>
    <x v="682"/>
    <x v="1"/>
    <s v="OA0005"/>
    <x v="3"/>
    <x v="0"/>
    <s v="OA0005|"/>
    <n v="50"/>
    <m/>
    <x v="15"/>
    <s v="RS DQLab"/>
    <x v="1"/>
    <s v=""/>
    <s v=""/>
    <s v=""/>
    <n v="17170"/>
    <n v="858500"/>
    <s v=""/>
  </r>
  <r>
    <s v="DQ-04417"/>
    <x v="682"/>
    <x v="1"/>
    <s v="OA0005"/>
    <x v="3"/>
    <x v="0"/>
    <s v="OA0005|"/>
    <n v="25"/>
    <m/>
    <x v="15"/>
    <s v="RS DQLab"/>
    <x v="1"/>
    <s v=""/>
    <s v=""/>
    <s v=""/>
    <n v="17170"/>
    <n v="429250"/>
    <s v=""/>
  </r>
  <r>
    <s v="DQ-04418"/>
    <x v="682"/>
    <x v="1"/>
    <s v="OH0005"/>
    <x v="24"/>
    <x v="3"/>
    <s v="OH0005|"/>
    <n v="17"/>
    <m/>
    <x v="15"/>
    <s v="RS DQLab"/>
    <x v="1"/>
    <s v=""/>
    <s v=""/>
    <s v=""/>
    <n v="109447"/>
    <n v="1860599"/>
    <s v=""/>
  </r>
  <r>
    <s v="DQ-04419"/>
    <x v="682"/>
    <x v="1"/>
    <s v="OD0009"/>
    <x v="17"/>
    <x v="2"/>
    <s v="OD0009|"/>
    <n v="49"/>
    <m/>
    <x v="15"/>
    <s v="RS DQLab"/>
    <x v="1"/>
    <s v=""/>
    <s v=""/>
    <s v=""/>
    <n v="1619"/>
    <n v="79331"/>
    <s v=""/>
  </r>
  <r>
    <s v="DQ-04420"/>
    <x v="682"/>
    <x v="1"/>
    <s v="OD0009"/>
    <x v="17"/>
    <x v="2"/>
    <s v="OD0009|"/>
    <n v="30"/>
    <m/>
    <x v="15"/>
    <s v="RS DQLab"/>
    <x v="1"/>
    <s v=""/>
    <s v=""/>
    <s v=""/>
    <n v="1619"/>
    <n v="48570"/>
    <s v=""/>
  </r>
  <r>
    <s v="DQ-04421"/>
    <x v="683"/>
    <x v="1"/>
    <s v="OB0002"/>
    <x v="6"/>
    <x v="1"/>
    <s v="OB0002|"/>
    <n v="42"/>
    <m/>
    <x v="15"/>
    <s v="RS DQLab"/>
    <x v="1"/>
    <s v=""/>
    <s v=""/>
    <s v=""/>
    <n v="2915"/>
    <n v="122430"/>
    <s v=""/>
  </r>
  <r>
    <s v="DQ-04422"/>
    <x v="683"/>
    <x v="1"/>
    <s v="OA0005"/>
    <x v="3"/>
    <x v="0"/>
    <s v="OA0005|"/>
    <n v="21"/>
    <m/>
    <x v="15"/>
    <s v="RS DQLab"/>
    <x v="1"/>
    <s v=""/>
    <s v=""/>
    <s v=""/>
    <n v="17170"/>
    <n v="360570"/>
    <s v=""/>
  </r>
  <r>
    <s v="DQ-04423"/>
    <x v="683"/>
    <x v="1"/>
    <s v="OH0005"/>
    <x v="24"/>
    <x v="3"/>
    <s v="OH0005|"/>
    <n v="2"/>
    <m/>
    <x v="15"/>
    <s v="RS DQLab"/>
    <x v="1"/>
    <s v=""/>
    <s v=""/>
    <s v=""/>
    <n v="109447"/>
    <n v="218894"/>
    <s v=""/>
  </r>
  <r>
    <s v="DQ-04424"/>
    <x v="683"/>
    <x v="1"/>
    <s v="OT0001"/>
    <x v="30"/>
    <x v="5"/>
    <s v="OT0001|"/>
    <n v="1"/>
    <m/>
    <x v="15"/>
    <s v="RS DQLab"/>
    <x v="1"/>
    <s v=""/>
    <s v=""/>
    <s v=""/>
    <n v="55935"/>
    <n v="55935"/>
    <s v=""/>
  </r>
  <r>
    <s v="DQ-04425"/>
    <x v="683"/>
    <x v="1"/>
    <s v="OT0001"/>
    <x v="30"/>
    <x v="5"/>
    <s v="OT0001|"/>
    <n v="14"/>
    <m/>
    <x v="15"/>
    <s v="RS DQLab"/>
    <x v="1"/>
    <s v=""/>
    <s v=""/>
    <s v=""/>
    <n v="55935"/>
    <n v="783090"/>
    <s v=""/>
  </r>
  <r>
    <s v="DQ-04426"/>
    <x v="683"/>
    <x v="1"/>
    <s v="OD0011"/>
    <x v="19"/>
    <x v="2"/>
    <s v="OD0011|"/>
    <n v="3"/>
    <m/>
    <x v="15"/>
    <s v="RS DQLab"/>
    <x v="1"/>
    <s v=""/>
    <s v=""/>
    <s v=""/>
    <n v="2586"/>
    <n v="7758"/>
    <s v=""/>
  </r>
  <r>
    <s v="DQ-04427"/>
    <x v="683"/>
    <x v="1"/>
    <s v="OA0001"/>
    <x v="0"/>
    <x v="0"/>
    <s v="OA0001|"/>
    <n v="28"/>
    <m/>
    <x v="15"/>
    <s v="RS DQLab"/>
    <x v="1"/>
    <s v=""/>
    <s v=""/>
    <s v=""/>
    <n v="18816"/>
    <n v="526848"/>
    <s v=""/>
  </r>
  <r>
    <s v="DQ-04428"/>
    <x v="684"/>
    <x v="1"/>
    <s v="OK0003"/>
    <x v="29"/>
    <x v="4"/>
    <s v="OK0003|"/>
    <n v="57"/>
    <m/>
    <x v="15"/>
    <s v="RS DQLab"/>
    <x v="1"/>
    <s v=""/>
    <s v=""/>
    <s v=""/>
    <n v="56694"/>
    <n v="3231558"/>
    <s v=""/>
  </r>
  <r>
    <s v="DQ-04429"/>
    <x v="684"/>
    <x v="1"/>
    <s v="OB0002"/>
    <x v="6"/>
    <x v="1"/>
    <s v="OB0002|"/>
    <n v="82"/>
    <m/>
    <x v="15"/>
    <s v="RS DQLab"/>
    <x v="1"/>
    <s v=""/>
    <s v=""/>
    <s v=""/>
    <n v="2915"/>
    <n v="239030"/>
    <s v=""/>
  </r>
  <r>
    <s v="DQ-04430"/>
    <x v="684"/>
    <x v="1"/>
    <s v="OD0008"/>
    <x v="16"/>
    <x v="2"/>
    <s v="OD0008|"/>
    <n v="72"/>
    <m/>
    <x v="15"/>
    <s v="RS DQLab"/>
    <x v="1"/>
    <s v=""/>
    <s v=""/>
    <s v=""/>
    <n v="51753"/>
    <n v="3726216"/>
    <s v=""/>
  </r>
  <r>
    <s v="DQ-04431"/>
    <x v="684"/>
    <x v="1"/>
    <s v="OA0005"/>
    <x v="3"/>
    <x v="0"/>
    <s v="OA0005|"/>
    <n v="37"/>
    <m/>
    <x v="15"/>
    <s v="RS DQLab"/>
    <x v="1"/>
    <s v=""/>
    <s v=""/>
    <s v=""/>
    <n v="17170"/>
    <n v="635290"/>
    <s v=""/>
  </r>
  <r>
    <s v="DQ-04432"/>
    <x v="684"/>
    <x v="1"/>
    <s v="OA0006"/>
    <x v="4"/>
    <x v="0"/>
    <s v="OA0006|"/>
    <n v="2"/>
    <m/>
    <x v="15"/>
    <s v="RS DQLab"/>
    <x v="1"/>
    <s v=""/>
    <s v=""/>
    <s v=""/>
    <n v="25449"/>
    <n v="50898"/>
    <s v=""/>
  </r>
  <r>
    <s v="DQ-04433"/>
    <x v="685"/>
    <x v="1"/>
    <s v="OD0008"/>
    <x v="16"/>
    <x v="2"/>
    <s v="OD0008|"/>
    <n v="68"/>
    <m/>
    <x v="15"/>
    <s v="RS DQLab"/>
    <x v="1"/>
    <s v=""/>
    <s v=""/>
    <s v=""/>
    <n v="51753"/>
    <n v="3519204"/>
    <s v=""/>
  </r>
  <r>
    <s v="DQ-04434"/>
    <x v="685"/>
    <x v="1"/>
    <s v="OH0003"/>
    <x v="22"/>
    <x v="3"/>
    <s v="OH0003|"/>
    <n v="14"/>
    <m/>
    <x v="15"/>
    <s v="RS DQLab"/>
    <x v="1"/>
    <s v=""/>
    <s v=""/>
    <s v=""/>
    <n v="5095"/>
    <n v="71330"/>
    <s v=""/>
  </r>
  <r>
    <s v="DQ-04435"/>
    <x v="685"/>
    <x v="1"/>
    <s v="OA0004"/>
    <x v="2"/>
    <x v="0"/>
    <s v="OA0004|"/>
    <n v="11"/>
    <m/>
    <x v="15"/>
    <s v="RS DQLab"/>
    <x v="1"/>
    <s v=""/>
    <s v=""/>
    <s v=""/>
    <n v="10180"/>
    <n v="111980"/>
    <s v=""/>
  </r>
  <r>
    <s v="DQ-04436"/>
    <x v="686"/>
    <x v="1"/>
    <s v="OD0009"/>
    <x v="17"/>
    <x v="2"/>
    <s v="OD0009|"/>
    <n v="45"/>
    <m/>
    <x v="15"/>
    <s v="RS DQLab"/>
    <x v="1"/>
    <s v=""/>
    <s v=""/>
    <s v=""/>
    <n v="1619"/>
    <n v="72855"/>
    <s v=""/>
  </r>
  <r>
    <s v="DQ-04437"/>
    <x v="686"/>
    <x v="1"/>
    <s v="OA0006"/>
    <x v="4"/>
    <x v="0"/>
    <s v="OA0006|"/>
    <n v="54"/>
    <m/>
    <x v="15"/>
    <s v="RS DQLab"/>
    <x v="1"/>
    <s v=""/>
    <s v=""/>
    <s v=""/>
    <n v="25449"/>
    <n v="1374246"/>
    <s v=""/>
  </r>
  <r>
    <s v="DQ-04438"/>
    <x v="686"/>
    <x v="1"/>
    <s v="OH0004"/>
    <x v="23"/>
    <x v="3"/>
    <s v="OH0004|"/>
    <n v="6"/>
    <m/>
    <x v="15"/>
    <s v="RS DQLab"/>
    <x v="1"/>
    <s v=""/>
    <s v=""/>
    <s v=""/>
    <n v="7504"/>
    <n v="45024"/>
    <s v=""/>
  </r>
  <r>
    <s v="DQ-04439"/>
    <x v="686"/>
    <x v="1"/>
    <s v="OH0004"/>
    <x v="23"/>
    <x v="3"/>
    <s v="OH0004|"/>
    <n v="5"/>
    <m/>
    <x v="15"/>
    <s v="RS DQLab"/>
    <x v="1"/>
    <s v=""/>
    <s v=""/>
    <s v=""/>
    <n v="7504"/>
    <n v="37520"/>
    <s v=""/>
  </r>
  <r>
    <s v="DQ-04440"/>
    <x v="686"/>
    <x v="1"/>
    <s v="OD0010"/>
    <x v="18"/>
    <x v="2"/>
    <s v="OD0010|"/>
    <n v="2"/>
    <m/>
    <x v="15"/>
    <s v="RS DQLab"/>
    <x v="1"/>
    <s v=""/>
    <s v=""/>
    <s v=""/>
    <n v="46223"/>
    <n v="92446"/>
    <s v=""/>
  </r>
  <r>
    <s v="DQ-04441"/>
    <x v="687"/>
    <x v="1"/>
    <s v="OD0008"/>
    <x v="16"/>
    <x v="2"/>
    <s v="OD0008|"/>
    <n v="34"/>
    <m/>
    <x v="15"/>
    <s v="RS DQLab"/>
    <x v="1"/>
    <s v=""/>
    <s v=""/>
    <s v=""/>
    <n v="51753"/>
    <n v="1759602"/>
    <s v=""/>
  </r>
  <r>
    <s v="DQ-04442"/>
    <x v="687"/>
    <x v="1"/>
    <s v="OA0005"/>
    <x v="3"/>
    <x v="0"/>
    <s v="OA0005|"/>
    <n v="34"/>
    <m/>
    <x v="15"/>
    <s v="RS DQLab"/>
    <x v="1"/>
    <s v=""/>
    <s v=""/>
    <s v=""/>
    <n v="17170"/>
    <n v="583780"/>
    <s v=""/>
  </r>
  <r>
    <s v="DQ-04443"/>
    <x v="687"/>
    <x v="1"/>
    <s v="OH0003"/>
    <x v="22"/>
    <x v="3"/>
    <s v="OH0003|"/>
    <n v="10"/>
    <m/>
    <x v="15"/>
    <s v="RS DQLab"/>
    <x v="1"/>
    <s v=""/>
    <s v=""/>
    <s v=""/>
    <n v="5095"/>
    <n v="50950"/>
    <s v=""/>
  </r>
  <r>
    <s v="DQ-04444"/>
    <x v="687"/>
    <x v="1"/>
    <s v="OD0011"/>
    <x v="19"/>
    <x v="2"/>
    <s v="OD0011|"/>
    <n v="15"/>
    <m/>
    <x v="15"/>
    <s v="RS DQLab"/>
    <x v="1"/>
    <s v=""/>
    <s v=""/>
    <s v=""/>
    <n v="2586"/>
    <n v="38790"/>
    <s v=""/>
  </r>
  <r>
    <s v="DQ-04445"/>
    <x v="687"/>
    <x v="1"/>
    <s v="OB0004"/>
    <x v="7"/>
    <x v="1"/>
    <s v="OB0004|"/>
    <n v="14"/>
    <m/>
    <x v="15"/>
    <s v="RS DQLab"/>
    <x v="1"/>
    <s v=""/>
    <s v=""/>
    <s v=""/>
    <n v="24179"/>
    <n v="338506"/>
    <s v=""/>
  </r>
  <r>
    <s v="DQ-04446"/>
    <x v="688"/>
    <x v="1"/>
    <s v="OA0002"/>
    <x v="35"/>
    <x v="0"/>
    <s v="OA0002|"/>
    <n v="15"/>
    <m/>
    <x v="15"/>
    <s v="RS DQLab"/>
    <x v="1"/>
    <s v=""/>
    <s v=""/>
    <s v=""/>
    <n v="4507"/>
    <n v="67605"/>
    <s v=""/>
  </r>
  <r>
    <s v="DQ-04447"/>
    <x v="688"/>
    <x v="1"/>
    <s v="OB0002"/>
    <x v="6"/>
    <x v="1"/>
    <s v="OB0002|"/>
    <n v="80"/>
    <m/>
    <x v="15"/>
    <s v="RS DQLab"/>
    <x v="1"/>
    <s v=""/>
    <s v=""/>
    <s v=""/>
    <n v="2915"/>
    <n v="233200"/>
    <s v=""/>
  </r>
  <r>
    <s v="DQ-04448"/>
    <x v="688"/>
    <x v="1"/>
    <s v="OD0008"/>
    <x v="16"/>
    <x v="2"/>
    <s v="OD0008|"/>
    <n v="9"/>
    <m/>
    <x v="15"/>
    <s v="RS DQLab"/>
    <x v="1"/>
    <s v=""/>
    <s v=""/>
    <s v=""/>
    <n v="51753"/>
    <n v="465777"/>
    <s v=""/>
  </r>
  <r>
    <s v="DQ-04449"/>
    <x v="688"/>
    <x v="1"/>
    <s v="OA0005"/>
    <x v="3"/>
    <x v="0"/>
    <s v="OA0005|"/>
    <n v="45"/>
    <m/>
    <x v="15"/>
    <s v="RS DQLab"/>
    <x v="1"/>
    <s v=""/>
    <s v=""/>
    <s v=""/>
    <n v="17170"/>
    <n v="772650"/>
    <s v=""/>
  </r>
  <r>
    <s v="DQ-04450"/>
    <x v="688"/>
    <x v="1"/>
    <s v="OB0008"/>
    <x v="10"/>
    <x v="1"/>
    <s v="OB0008|"/>
    <n v="25"/>
    <m/>
    <x v="15"/>
    <s v="RS DQLab"/>
    <x v="1"/>
    <s v=""/>
    <s v=""/>
    <s v=""/>
    <n v="2490"/>
    <n v="62250"/>
    <s v=""/>
  </r>
  <r>
    <s v="DQ-04451"/>
    <x v="689"/>
    <x v="1"/>
    <s v="OA0005"/>
    <x v="3"/>
    <x v="0"/>
    <s v="OA0005|"/>
    <n v="17"/>
    <m/>
    <x v="15"/>
    <s v="RS DQLab"/>
    <x v="1"/>
    <s v=""/>
    <s v=""/>
    <s v=""/>
    <n v="17170"/>
    <n v="291890"/>
    <s v=""/>
  </r>
  <r>
    <s v="DQ-04452"/>
    <x v="689"/>
    <x v="1"/>
    <s v="OT0001"/>
    <x v="30"/>
    <x v="5"/>
    <s v="OT0001|"/>
    <n v="18"/>
    <m/>
    <x v="15"/>
    <s v="RS DQLab"/>
    <x v="1"/>
    <s v=""/>
    <s v=""/>
    <s v=""/>
    <n v="55935"/>
    <n v="1006830"/>
    <s v=""/>
  </r>
  <r>
    <s v="DQ-04453"/>
    <x v="689"/>
    <x v="1"/>
    <s v="OK0002"/>
    <x v="28"/>
    <x v="4"/>
    <s v="OK0002|"/>
    <n v="39"/>
    <m/>
    <x v="15"/>
    <s v="RS DQLab"/>
    <x v="1"/>
    <s v=""/>
    <s v=""/>
    <s v=""/>
    <n v="43442"/>
    <n v="1694238"/>
    <s v=""/>
  </r>
  <r>
    <s v="DQ-04454"/>
    <x v="689"/>
    <x v="1"/>
    <s v="OB0001"/>
    <x v="5"/>
    <x v="1"/>
    <s v="OB0001|"/>
    <n v="9"/>
    <m/>
    <x v="15"/>
    <s v="RS DQLab"/>
    <x v="1"/>
    <s v=""/>
    <s v=""/>
    <s v=""/>
    <n v="2338"/>
    <n v="21042"/>
    <s v=""/>
  </r>
  <r>
    <s v="DQ-04455"/>
    <x v="690"/>
    <x v="1"/>
    <s v="OB0002"/>
    <x v="6"/>
    <x v="1"/>
    <s v="OB0002|"/>
    <n v="72"/>
    <m/>
    <x v="15"/>
    <s v="RS DQLab"/>
    <x v="1"/>
    <s v=""/>
    <s v=""/>
    <s v=""/>
    <n v="2915"/>
    <n v="209880"/>
    <s v=""/>
  </r>
  <r>
    <s v="DQ-04456"/>
    <x v="690"/>
    <x v="1"/>
    <s v="OT0001"/>
    <x v="30"/>
    <x v="5"/>
    <s v="OT0001|"/>
    <n v="52"/>
    <m/>
    <x v="15"/>
    <s v="RS DQLab"/>
    <x v="1"/>
    <s v=""/>
    <s v=""/>
    <s v=""/>
    <n v="55935"/>
    <n v="2908620"/>
    <s v=""/>
  </r>
  <r>
    <s v="DQ-04457"/>
    <x v="690"/>
    <x v="1"/>
    <s v="OB0007"/>
    <x v="9"/>
    <x v="1"/>
    <s v="OB0007|"/>
    <n v="1"/>
    <m/>
    <x v="15"/>
    <s v="RS DQLab"/>
    <x v="1"/>
    <s v=""/>
    <s v=""/>
    <s v=""/>
    <n v="16430"/>
    <n v="16430"/>
    <s v=""/>
  </r>
  <r>
    <s v="DQ-04458"/>
    <x v="690"/>
    <x v="1"/>
    <s v="OA0001"/>
    <x v="0"/>
    <x v="0"/>
    <s v="OA0001|"/>
    <n v="24"/>
    <m/>
    <x v="15"/>
    <s v="RS DQLab"/>
    <x v="1"/>
    <s v=""/>
    <s v=""/>
    <s v=""/>
    <n v="18816"/>
    <n v="451584"/>
    <s v=""/>
  </r>
  <r>
    <s v="DQ-04459"/>
    <x v="690"/>
    <x v="1"/>
    <s v="OH0006"/>
    <x v="25"/>
    <x v="3"/>
    <s v="OH0006|"/>
    <n v="3"/>
    <m/>
    <x v="15"/>
    <s v="RS DQLab"/>
    <x v="1"/>
    <s v=""/>
    <s v=""/>
    <s v=""/>
    <n v="146871"/>
    <n v="440613"/>
    <s v=""/>
  </r>
  <r>
    <s v="DQ-04460"/>
    <x v="690"/>
    <x v="1"/>
    <s v="OB0008"/>
    <x v="10"/>
    <x v="1"/>
    <s v="OB0008|"/>
    <n v="2"/>
    <m/>
    <x v="15"/>
    <s v="RS DQLab"/>
    <x v="1"/>
    <s v=""/>
    <s v=""/>
    <s v=""/>
    <n v="2490"/>
    <n v="4980"/>
    <s v=""/>
  </r>
  <r>
    <s v="DQ-04461"/>
    <x v="691"/>
    <x v="1"/>
    <s v="OB0002"/>
    <x v="6"/>
    <x v="1"/>
    <s v="OB0002|"/>
    <n v="89"/>
    <m/>
    <x v="15"/>
    <s v="RS DQLab"/>
    <x v="1"/>
    <s v=""/>
    <s v=""/>
    <s v=""/>
    <n v="2915"/>
    <n v="259435"/>
    <s v=""/>
  </r>
  <r>
    <s v="DQ-04462"/>
    <x v="691"/>
    <x v="1"/>
    <s v="OB0002"/>
    <x v="6"/>
    <x v="1"/>
    <s v="OB0002|"/>
    <n v="50"/>
    <m/>
    <x v="15"/>
    <s v="RS DQLab"/>
    <x v="1"/>
    <s v=""/>
    <s v=""/>
    <s v=""/>
    <n v="2915"/>
    <n v="145750"/>
    <s v=""/>
  </r>
  <r>
    <s v="DQ-04463"/>
    <x v="691"/>
    <x v="1"/>
    <s v="OA0005"/>
    <x v="3"/>
    <x v="0"/>
    <s v="OA0005|"/>
    <n v="32"/>
    <m/>
    <x v="15"/>
    <s v="RS DQLab"/>
    <x v="1"/>
    <s v=""/>
    <s v=""/>
    <s v=""/>
    <n v="17170"/>
    <n v="549440"/>
    <s v=""/>
  </r>
  <r>
    <s v="DQ-04464"/>
    <x v="691"/>
    <x v="1"/>
    <s v="OA0005"/>
    <x v="3"/>
    <x v="0"/>
    <s v="OA0005|"/>
    <n v="65"/>
    <m/>
    <x v="15"/>
    <s v="RS DQLab"/>
    <x v="1"/>
    <s v=""/>
    <s v=""/>
    <s v=""/>
    <n v="17170"/>
    <n v="1116050"/>
    <s v=""/>
  </r>
  <r>
    <s v="DQ-04465"/>
    <x v="691"/>
    <x v="1"/>
    <s v="OA0005"/>
    <x v="3"/>
    <x v="0"/>
    <s v="OA0005|"/>
    <n v="53"/>
    <m/>
    <x v="15"/>
    <s v="RS DQLab"/>
    <x v="1"/>
    <s v=""/>
    <s v=""/>
    <s v=""/>
    <n v="17170"/>
    <n v="910010"/>
    <s v=""/>
  </r>
  <r>
    <s v="DQ-04466"/>
    <x v="691"/>
    <x v="1"/>
    <s v="OT0001"/>
    <x v="30"/>
    <x v="5"/>
    <s v="OT0001|"/>
    <n v="49"/>
    <m/>
    <x v="15"/>
    <s v="RS DQLab"/>
    <x v="1"/>
    <s v=""/>
    <s v=""/>
    <s v=""/>
    <n v="55935"/>
    <n v="2740815"/>
    <s v=""/>
  </r>
  <r>
    <s v="DQ-04467"/>
    <x v="691"/>
    <x v="1"/>
    <s v="OH0003"/>
    <x v="22"/>
    <x v="3"/>
    <s v="OH0003|"/>
    <n v="20"/>
    <m/>
    <x v="15"/>
    <s v="RS DQLab"/>
    <x v="1"/>
    <s v=""/>
    <s v=""/>
    <s v=""/>
    <n v="5095"/>
    <n v="101900"/>
    <s v=""/>
  </r>
  <r>
    <s v="DQ-04468"/>
    <x v="691"/>
    <x v="1"/>
    <s v="OD0007"/>
    <x v="15"/>
    <x v="2"/>
    <s v="OD0007|"/>
    <n v="33"/>
    <m/>
    <x v="15"/>
    <s v="RS DQLab"/>
    <x v="1"/>
    <s v=""/>
    <s v=""/>
    <s v=""/>
    <n v="16261"/>
    <n v="536613"/>
    <s v=""/>
  </r>
  <r>
    <s v="DQ-04469"/>
    <x v="691"/>
    <x v="1"/>
    <s v="OB0007"/>
    <x v="9"/>
    <x v="1"/>
    <s v="OB0007|"/>
    <n v="16"/>
    <m/>
    <x v="15"/>
    <s v="RS DQLab"/>
    <x v="1"/>
    <s v=""/>
    <s v=""/>
    <s v=""/>
    <n v="16430"/>
    <n v="262880"/>
    <s v=""/>
  </r>
  <r>
    <s v="DQ-04470"/>
    <x v="691"/>
    <x v="1"/>
    <s v="OA0003"/>
    <x v="1"/>
    <x v="0"/>
    <s v="OA0003|"/>
    <n v="80"/>
    <m/>
    <x v="15"/>
    <s v="RS DQLab"/>
    <x v="1"/>
    <s v=""/>
    <s v=""/>
    <s v=""/>
    <n v="33330"/>
    <n v="2666400"/>
    <s v=""/>
  </r>
  <r>
    <s v="DQ-04471"/>
    <x v="691"/>
    <x v="1"/>
    <s v="OA0003"/>
    <x v="1"/>
    <x v="0"/>
    <s v="OA0003|"/>
    <n v="117"/>
    <m/>
    <x v="15"/>
    <s v="RS DQLab"/>
    <x v="1"/>
    <s v=""/>
    <s v=""/>
    <s v=""/>
    <n v="33330"/>
    <n v="3899610"/>
    <s v=""/>
  </r>
  <r>
    <s v="DQ-04472"/>
    <x v="691"/>
    <x v="1"/>
    <s v="OH0004"/>
    <x v="23"/>
    <x v="3"/>
    <s v="OH0004|"/>
    <n v="17"/>
    <m/>
    <x v="15"/>
    <s v="RS DQLab"/>
    <x v="1"/>
    <s v=""/>
    <s v=""/>
    <s v=""/>
    <n v="7504"/>
    <n v="127568"/>
    <s v=""/>
  </r>
  <r>
    <s v="DQ-04473"/>
    <x v="691"/>
    <x v="1"/>
    <s v="OH0006"/>
    <x v="25"/>
    <x v="3"/>
    <s v="OH0006|"/>
    <n v="12"/>
    <m/>
    <x v="15"/>
    <s v="RS DQLab"/>
    <x v="1"/>
    <s v=""/>
    <s v=""/>
    <s v=""/>
    <n v="146871"/>
    <n v="1762452"/>
    <s v=""/>
  </r>
  <r>
    <s v="DQ-04474"/>
    <x v="692"/>
    <x v="1"/>
    <s v="OB0002"/>
    <x v="6"/>
    <x v="1"/>
    <s v="OB0002|"/>
    <n v="40"/>
    <m/>
    <x v="15"/>
    <s v="RS DQLab"/>
    <x v="1"/>
    <s v=""/>
    <s v=""/>
    <s v=""/>
    <n v="2915"/>
    <n v="116600"/>
    <s v=""/>
  </r>
  <r>
    <s v="DQ-04475"/>
    <x v="692"/>
    <x v="1"/>
    <s v="OA0005"/>
    <x v="3"/>
    <x v="0"/>
    <s v="OA0005|"/>
    <n v="80"/>
    <m/>
    <x v="15"/>
    <s v="RS DQLab"/>
    <x v="1"/>
    <s v=""/>
    <s v=""/>
    <s v=""/>
    <n v="17170"/>
    <n v="1373600"/>
    <s v=""/>
  </r>
  <r>
    <s v="DQ-04476"/>
    <x v="692"/>
    <x v="1"/>
    <s v="OD0009"/>
    <x v="17"/>
    <x v="2"/>
    <s v="OD0009|"/>
    <n v="19"/>
    <m/>
    <x v="15"/>
    <s v="RS DQLab"/>
    <x v="1"/>
    <s v=""/>
    <s v=""/>
    <s v=""/>
    <n v="1619"/>
    <n v="30761"/>
    <s v=""/>
  </r>
  <r>
    <s v="DQ-04477"/>
    <x v="692"/>
    <x v="1"/>
    <s v="OT0001"/>
    <x v="30"/>
    <x v="5"/>
    <s v="OT0001|"/>
    <n v="10"/>
    <m/>
    <x v="15"/>
    <s v="RS DQLab"/>
    <x v="1"/>
    <s v=""/>
    <s v=""/>
    <s v=""/>
    <n v="55935"/>
    <n v="559350"/>
    <s v=""/>
  </r>
  <r>
    <s v="DQ-04478"/>
    <x v="692"/>
    <x v="1"/>
    <s v="OD0007"/>
    <x v="15"/>
    <x v="2"/>
    <s v="OD0007|"/>
    <n v="175"/>
    <m/>
    <x v="15"/>
    <s v="RS DQLab"/>
    <x v="1"/>
    <s v=""/>
    <s v=""/>
    <s v=""/>
    <n v="16261"/>
    <n v="2845675"/>
    <s v=""/>
  </r>
  <r>
    <s v="DQ-04479"/>
    <x v="692"/>
    <x v="1"/>
    <s v="OB0006"/>
    <x v="8"/>
    <x v="1"/>
    <s v="OB0006|"/>
    <n v="26"/>
    <m/>
    <x v="15"/>
    <s v="RS DQLab"/>
    <x v="1"/>
    <s v=""/>
    <s v=""/>
    <s v=""/>
    <n v="73805"/>
    <n v="1918930"/>
    <s v=""/>
  </r>
  <r>
    <s v="DQ-04480"/>
    <x v="692"/>
    <x v="1"/>
    <s v="OK0002"/>
    <x v="28"/>
    <x v="4"/>
    <s v="OK0002|"/>
    <n v="107"/>
    <m/>
    <x v="15"/>
    <s v="RS DQLab"/>
    <x v="1"/>
    <s v=""/>
    <s v=""/>
    <s v=""/>
    <n v="43442"/>
    <n v="4648294"/>
    <s v=""/>
  </r>
  <r>
    <s v="DQ-04481"/>
    <x v="692"/>
    <x v="1"/>
    <s v="OH0004"/>
    <x v="23"/>
    <x v="3"/>
    <s v="OH0004|"/>
    <n v="74"/>
    <m/>
    <x v="15"/>
    <s v="RS DQLab"/>
    <x v="1"/>
    <s v=""/>
    <s v=""/>
    <s v=""/>
    <n v="7504"/>
    <n v="555296"/>
    <s v=""/>
  </r>
  <r>
    <s v="DQ-04482"/>
    <x v="692"/>
    <x v="1"/>
    <s v="OH0006"/>
    <x v="25"/>
    <x v="3"/>
    <s v="OH0006|"/>
    <n v="58"/>
    <m/>
    <x v="15"/>
    <s v="RS DQLab"/>
    <x v="1"/>
    <s v=""/>
    <s v=""/>
    <s v=""/>
    <n v="146871"/>
    <n v="8518518"/>
    <s v=""/>
  </r>
  <r>
    <s v="DQ-04483"/>
    <x v="693"/>
    <x v="1"/>
    <s v="OB0009"/>
    <x v="31"/>
    <x v="1"/>
    <s v="OB0009|"/>
    <n v="20"/>
    <m/>
    <x v="15"/>
    <s v="RS DQLab"/>
    <x v="1"/>
    <s v=""/>
    <s v=""/>
    <s v=""/>
    <n v="13818"/>
    <n v="276360"/>
    <s v=""/>
  </r>
  <r>
    <s v="DQ-04484"/>
    <x v="693"/>
    <x v="1"/>
    <s v="OB0002"/>
    <x v="6"/>
    <x v="1"/>
    <s v="OB0002|"/>
    <n v="53"/>
    <m/>
    <x v="15"/>
    <s v="RS DQLab"/>
    <x v="1"/>
    <s v=""/>
    <s v=""/>
    <s v=""/>
    <n v="2915"/>
    <n v="154495"/>
    <s v=""/>
  </r>
  <r>
    <s v="DQ-04485"/>
    <x v="693"/>
    <x v="1"/>
    <s v="OH0003"/>
    <x v="22"/>
    <x v="3"/>
    <s v="OH0003|"/>
    <n v="5"/>
    <m/>
    <x v="15"/>
    <s v="RS DQLab"/>
    <x v="1"/>
    <s v=""/>
    <s v=""/>
    <s v=""/>
    <n v="5095"/>
    <n v="25475"/>
    <s v=""/>
  </r>
  <r>
    <s v="DQ-04486"/>
    <x v="693"/>
    <x v="1"/>
    <s v="OA0004"/>
    <x v="2"/>
    <x v="0"/>
    <s v="OA0004|"/>
    <n v="12"/>
    <m/>
    <x v="15"/>
    <s v="RS DQLab"/>
    <x v="1"/>
    <s v=""/>
    <s v=""/>
    <s v=""/>
    <n v="10180"/>
    <n v="122160"/>
    <s v=""/>
  </r>
  <r>
    <s v="DQ-04487"/>
    <x v="694"/>
    <x v="1"/>
    <s v="OB0002"/>
    <x v="6"/>
    <x v="1"/>
    <s v="OB0002|"/>
    <n v="5"/>
    <m/>
    <x v="15"/>
    <s v="RS DQLab"/>
    <x v="1"/>
    <s v=""/>
    <s v=""/>
    <s v=""/>
    <n v="2915"/>
    <n v="14575"/>
    <s v=""/>
  </r>
  <r>
    <s v="DQ-04488"/>
    <x v="694"/>
    <x v="1"/>
    <s v="OD0009"/>
    <x v="17"/>
    <x v="2"/>
    <s v="OD0009|"/>
    <n v="13"/>
    <m/>
    <x v="15"/>
    <s v="RS DQLab"/>
    <x v="1"/>
    <s v=""/>
    <s v=""/>
    <s v=""/>
    <n v="1619"/>
    <n v="21047"/>
    <s v=""/>
  </r>
  <r>
    <s v="DQ-04489"/>
    <x v="694"/>
    <x v="1"/>
    <s v="OD0009"/>
    <x v="17"/>
    <x v="2"/>
    <s v="OD0009|"/>
    <n v="4"/>
    <m/>
    <x v="15"/>
    <s v="RS DQLab"/>
    <x v="1"/>
    <s v=""/>
    <s v=""/>
    <s v=""/>
    <n v="1619"/>
    <n v="6476"/>
    <s v=""/>
  </r>
  <r>
    <s v="DQ-04490"/>
    <x v="694"/>
    <x v="1"/>
    <s v="OT0001"/>
    <x v="30"/>
    <x v="5"/>
    <s v="OT0001|"/>
    <n v="29"/>
    <m/>
    <x v="15"/>
    <s v="RS DQLab"/>
    <x v="1"/>
    <s v=""/>
    <s v=""/>
    <s v=""/>
    <n v="55935"/>
    <n v="1622115"/>
    <s v=""/>
  </r>
  <r>
    <s v="DQ-04491"/>
    <x v="694"/>
    <x v="1"/>
    <s v="OD0007"/>
    <x v="15"/>
    <x v="2"/>
    <s v="OD0007|"/>
    <n v="31"/>
    <m/>
    <x v="15"/>
    <s v="RS DQLab"/>
    <x v="1"/>
    <s v=""/>
    <s v=""/>
    <s v=""/>
    <n v="16261"/>
    <n v="504091"/>
    <s v=""/>
  </r>
  <r>
    <s v="DQ-04492"/>
    <x v="694"/>
    <x v="1"/>
    <s v="OD0007"/>
    <x v="15"/>
    <x v="2"/>
    <s v="OD0007|"/>
    <n v="13"/>
    <m/>
    <x v="15"/>
    <s v="RS DQLab"/>
    <x v="1"/>
    <s v=""/>
    <s v=""/>
    <s v=""/>
    <n v="16261"/>
    <n v="211393"/>
    <s v=""/>
  </r>
  <r>
    <s v="DQ-04493"/>
    <x v="694"/>
    <x v="1"/>
    <s v="OH0001"/>
    <x v="20"/>
    <x v="3"/>
    <s v="OH0001|"/>
    <n v="49"/>
    <m/>
    <x v="15"/>
    <s v="RS DQLab"/>
    <x v="1"/>
    <s v=""/>
    <s v=""/>
    <s v=""/>
    <n v="100900"/>
    <n v="4944100"/>
    <s v=""/>
  </r>
  <r>
    <s v="DQ-04494"/>
    <x v="695"/>
    <x v="1"/>
    <s v="OD0009"/>
    <x v="17"/>
    <x v="2"/>
    <s v="OD0009|"/>
    <n v="27"/>
    <m/>
    <x v="15"/>
    <s v="RS DQLab"/>
    <x v="1"/>
    <s v=""/>
    <s v=""/>
    <s v=""/>
    <n v="1619"/>
    <n v="43713"/>
    <s v=""/>
  </r>
  <r>
    <s v="DQ-04495"/>
    <x v="695"/>
    <x v="1"/>
    <s v="OH0003"/>
    <x v="22"/>
    <x v="3"/>
    <s v="OH0003|"/>
    <n v="15"/>
    <m/>
    <x v="15"/>
    <s v="RS DQLab"/>
    <x v="1"/>
    <s v=""/>
    <s v=""/>
    <s v=""/>
    <n v="5095"/>
    <n v="76425"/>
    <s v=""/>
  </r>
  <r>
    <s v="DQ-04496"/>
    <x v="695"/>
    <x v="1"/>
    <s v="OH0001"/>
    <x v="20"/>
    <x v="3"/>
    <s v="OH0001|"/>
    <n v="3"/>
    <m/>
    <x v="15"/>
    <s v="RS DQLab"/>
    <x v="1"/>
    <s v=""/>
    <s v=""/>
    <s v=""/>
    <n v="100900"/>
    <n v="302700"/>
    <s v=""/>
  </r>
  <r>
    <s v="DQ-04497"/>
    <x v="695"/>
    <x v="1"/>
    <s v="OA0004"/>
    <x v="2"/>
    <x v="0"/>
    <s v="OA0004|"/>
    <n v="169"/>
    <m/>
    <x v="15"/>
    <s v="RS DQLab"/>
    <x v="1"/>
    <s v=""/>
    <s v=""/>
    <s v=""/>
    <n v="10180"/>
    <n v="1720420"/>
    <s v=""/>
  </r>
  <r>
    <s v="DQ-04498"/>
    <x v="696"/>
    <x v="1"/>
    <s v="OB0009"/>
    <x v="31"/>
    <x v="1"/>
    <s v="OB0009|"/>
    <n v="10"/>
    <m/>
    <x v="15"/>
    <s v="RS DQLab"/>
    <x v="1"/>
    <s v=""/>
    <s v=""/>
    <s v=""/>
    <n v="13818"/>
    <n v="138180"/>
    <s v=""/>
  </r>
  <r>
    <s v="DQ-04499"/>
    <x v="696"/>
    <x v="1"/>
    <s v="OD0008"/>
    <x v="16"/>
    <x v="2"/>
    <s v="OD0008|"/>
    <n v="10"/>
    <m/>
    <x v="15"/>
    <s v="RS DQLab"/>
    <x v="1"/>
    <s v=""/>
    <s v=""/>
    <s v=""/>
    <n v="51753"/>
    <n v="517530"/>
    <s v=""/>
  </r>
  <r>
    <s v="DQ-04500"/>
    <x v="696"/>
    <x v="1"/>
    <s v="OD0008"/>
    <x v="16"/>
    <x v="2"/>
    <s v="OD0008|"/>
    <n v="27"/>
    <m/>
    <x v="15"/>
    <s v="RS DQLab"/>
    <x v="1"/>
    <s v=""/>
    <s v=""/>
    <s v=""/>
    <n v="51753"/>
    <n v="1397331"/>
    <s v=""/>
  </r>
  <r>
    <s v="DQ-04501"/>
    <x v="696"/>
    <x v="1"/>
    <s v="OT0001"/>
    <x v="30"/>
    <x v="5"/>
    <s v="OT0001|"/>
    <n v="38"/>
    <m/>
    <x v="15"/>
    <s v="RS DQLab"/>
    <x v="1"/>
    <s v=""/>
    <s v=""/>
    <s v=""/>
    <n v="55935"/>
    <n v="2125530"/>
    <s v=""/>
  </r>
  <r>
    <s v="DQ-04502"/>
    <x v="696"/>
    <x v="1"/>
    <s v="OB0007"/>
    <x v="9"/>
    <x v="1"/>
    <s v="OB0007|"/>
    <n v="122"/>
    <m/>
    <x v="15"/>
    <s v="RS DQLab"/>
    <x v="1"/>
    <s v=""/>
    <s v=""/>
    <s v=""/>
    <n v="16430"/>
    <n v="2004460"/>
    <s v=""/>
  </r>
  <r>
    <s v="DQ-04503"/>
    <x v="696"/>
    <x v="1"/>
    <s v="OA0003"/>
    <x v="1"/>
    <x v="0"/>
    <s v="OA0003|"/>
    <n v="480"/>
    <m/>
    <x v="15"/>
    <s v="RS DQLab"/>
    <x v="1"/>
    <s v=""/>
    <s v=""/>
    <s v=""/>
    <n v="33330"/>
    <n v="15998400"/>
    <s v=""/>
  </r>
  <r>
    <s v="DQ-04504"/>
    <x v="696"/>
    <x v="1"/>
    <s v="OB0004"/>
    <x v="7"/>
    <x v="1"/>
    <s v="OB0004|"/>
    <n v="15"/>
    <m/>
    <x v="15"/>
    <s v="RS DQLab"/>
    <x v="1"/>
    <s v=""/>
    <s v=""/>
    <s v=""/>
    <n v="24179"/>
    <n v="362685"/>
    <s v=""/>
  </r>
  <r>
    <s v="DQ-04505"/>
    <x v="697"/>
    <x v="1"/>
    <s v="OB0002"/>
    <x v="6"/>
    <x v="1"/>
    <s v="OB0002|"/>
    <n v="63"/>
    <m/>
    <x v="15"/>
    <s v="RS DQLab"/>
    <x v="1"/>
    <s v=""/>
    <s v=""/>
    <s v=""/>
    <n v="2915"/>
    <n v="183645"/>
    <s v=""/>
  </r>
  <r>
    <s v="DQ-04506"/>
    <x v="697"/>
    <x v="1"/>
    <s v="OA0005"/>
    <x v="3"/>
    <x v="0"/>
    <s v="OA0005|"/>
    <n v="83"/>
    <m/>
    <x v="15"/>
    <s v="RS DQLab"/>
    <x v="1"/>
    <s v=""/>
    <s v=""/>
    <s v=""/>
    <n v="17170"/>
    <n v="1425110"/>
    <s v=""/>
  </r>
  <r>
    <s v="DQ-04507"/>
    <x v="697"/>
    <x v="1"/>
    <s v="OH0005"/>
    <x v="24"/>
    <x v="3"/>
    <s v="OH0005|"/>
    <n v="39"/>
    <m/>
    <x v="15"/>
    <s v="RS DQLab"/>
    <x v="1"/>
    <s v=""/>
    <s v=""/>
    <s v=""/>
    <n v="109447"/>
    <n v="4268433"/>
    <s v=""/>
  </r>
  <r>
    <s v="DQ-04508"/>
    <x v="697"/>
    <x v="1"/>
    <s v="OH0005"/>
    <x v="24"/>
    <x v="3"/>
    <s v="OH0005|"/>
    <n v="46"/>
    <m/>
    <x v="15"/>
    <s v="RS DQLab"/>
    <x v="1"/>
    <s v=""/>
    <s v=""/>
    <s v=""/>
    <n v="109447"/>
    <n v="5034562"/>
    <s v=""/>
  </r>
  <r>
    <s v="DQ-04509"/>
    <x v="697"/>
    <x v="1"/>
    <s v="OH0005"/>
    <x v="24"/>
    <x v="3"/>
    <s v="OH0005|"/>
    <n v="31"/>
    <m/>
    <x v="15"/>
    <s v="RS DQLab"/>
    <x v="1"/>
    <s v=""/>
    <s v=""/>
    <s v=""/>
    <n v="109447"/>
    <n v="3392857"/>
    <s v=""/>
  </r>
  <r>
    <s v="DQ-04510"/>
    <x v="697"/>
    <x v="1"/>
    <s v="OT0001"/>
    <x v="30"/>
    <x v="5"/>
    <s v="OT0001|"/>
    <n v="3"/>
    <m/>
    <x v="15"/>
    <s v="RS DQLab"/>
    <x v="1"/>
    <s v=""/>
    <s v=""/>
    <s v=""/>
    <n v="55935"/>
    <n v="167805"/>
    <s v=""/>
  </r>
  <r>
    <s v="DQ-04511"/>
    <x v="697"/>
    <x v="1"/>
    <s v="OT0001"/>
    <x v="30"/>
    <x v="5"/>
    <s v="OT0001|"/>
    <n v="6"/>
    <m/>
    <x v="15"/>
    <s v="RS DQLab"/>
    <x v="1"/>
    <s v=""/>
    <s v=""/>
    <s v=""/>
    <n v="55935"/>
    <n v="335610"/>
    <s v=""/>
  </r>
  <r>
    <s v="DQ-04512"/>
    <x v="697"/>
    <x v="1"/>
    <s v="OH0003"/>
    <x v="22"/>
    <x v="3"/>
    <s v="OH0003|"/>
    <n v="10"/>
    <m/>
    <x v="15"/>
    <s v="RS DQLab"/>
    <x v="1"/>
    <s v=""/>
    <s v=""/>
    <s v=""/>
    <n v="5095"/>
    <n v="50950"/>
    <s v=""/>
  </r>
  <r>
    <s v="DQ-04513"/>
    <x v="697"/>
    <x v="1"/>
    <s v="OH0001"/>
    <x v="20"/>
    <x v="3"/>
    <s v="OH0001|"/>
    <n v="114"/>
    <m/>
    <x v="15"/>
    <s v="RS DQLab"/>
    <x v="1"/>
    <s v=""/>
    <s v=""/>
    <s v=""/>
    <n v="100900"/>
    <n v="11502600"/>
    <s v=""/>
  </r>
  <r>
    <s v="DQ-04514"/>
    <x v="697"/>
    <x v="1"/>
    <s v="OH0002"/>
    <x v="21"/>
    <x v="3"/>
    <s v="OH0002|"/>
    <n v="55"/>
    <m/>
    <x v="15"/>
    <s v="RS DQLab"/>
    <x v="1"/>
    <s v=""/>
    <s v=""/>
    <s v=""/>
    <n v="103632"/>
    <n v="5699760"/>
    <s v=""/>
  </r>
  <r>
    <s v="DQ-04515"/>
    <x v="698"/>
    <x v="1"/>
    <s v="OA0005"/>
    <x v="3"/>
    <x v="0"/>
    <s v="OA0005|"/>
    <n v="13"/>
    <m/>
    <x v="15"/>
    <s v="RS DQLab"/>
    <x v="1"/>
    <s v=""/>
    <s v=""/>
    <s v=""/>
    <n v="17170"/>
    <n v="223210"/>
    <s v=""/>
  </r>
  <r>
    <s v="DQ-04516"/>
    <x v="698"/>
    <x v="1"/>
    <s v="OA0004"/>
    <x v="2"/>
    <x v="0"/>
    <s v="OA0004|"/>
    <n v="415"/>
    <m/>
    <x v="15"/>
    <s v="RS DQLab"/>
    <x v="1"/>
    <s v=""/>
    <s v=""/>
    <s v=""/>
    <n v="10180"/>
    <n v="4224700"/>
    <s v=""/>
  </r>
  <r>
    <s v="DQ-04517"/>
    <x v="698"/>
    <x v="1"/>
    <s v="OB0001"/>
    <x v="5"/>
    <x v="1"/>
    <s v="OB0001|DQLab-08"/>
    <n v="2000"/>
    <s v="DQLab-08"/>
    <x v="5"/>
    <m/>
    <x v="0"/>
    <n v="14"/>
    <n v="2195"/>
    <n v="4390000"/>
    <s v=""/>
    <s v=""/>
    <n v="1"/>
  </r>
  <r>
    <s v="DQ-04518"/>
    <x v="698"/>
    <x v="1"/>
    <s v="OD0011"/>
    <x v="19"/>
    <x v="2"/>
    <s v="OD0011|DQLab-07"/>
    <n v="2000"/>
    <s v="DQLab-07"/>
    <x v="9"/>
    <m/>
    <x v="0"/>
    <n v="28"/>
    <n v="2596"/>
    <n v="5192000"/>
    <s v=""/>
    <s v=""/>
    <n v="0.5"/>
  </r>
  <r>
    <s v="DQ-04519"/>
    <x v="698"/>
    <x v="1"/>
    <s v="OH0001"/>
    <x v="20"/>
    <x v="3"/>
    <s v="OH0001|DQLab-09"/>
    <n v="2000"/>
    <s v="DQLab-09"/>
    <x v="11"/>
    <m/>
    <x v="0"/>
    <n v="21"/>
    <n v="98843"/>
    <n v="197686000"/>
    <s v=""/>
    <s v=""/>
    <n v="1"/>
  </r>
  <r>
    <s v="DQ-04520"/>
    <x v="698"/>
    <x v="1"/>
    <s v="OH0005"/>
    <x v="24"/>
    <x v="3"/>
    <s v="OH0005|DQLab-09"/>
    <n v="1000"/>
    <s v="DQLab-09"/>
    <x v="11"/>
    <m/>
    <x v="0"/>
    <n v="21"/>
    <n v="108029"/>
    <n v="108029000"/>
    <s v=""/>
    <s v=""/>
    <n v="0.33333333333333331"/>
  </r>
  <r>
    <s v="DQ-04521"/>
    <x v="699"/>
    <x v="1"/>
    <s v="OA0005"/>
    <x v="3"/>
    <x v="0"/>
    <s v="OA0005|"/>
    <n v="15"/>
    <m/>
    <x v="15"/>
    <s v="RS DQLab"/>
    <x v="1"/>
    <s v=""/>
    <s v=""/>
    <s v=""/>
    <n v="17170"/>
    <n v="257550"/>
    <s v=""/>
  </r>
  <r>
    <s v="DQ-04522"/>
    <x v="699"/>
    <x v="1"/>
    <s v="OH0005"/>
    <x v="24"/>
    <x v="3"/>
    <s v="OH0005|"/>
    <n v="9"/>
    <m/>
    <x v="15"/>
    <s v="RS DQLab"/>
    <x v="1"/>
    <s v=""/>
    <s v=""/>
    <s v=""/>
    <n v="109447"/>
    <n v="985023"/>
    <s v=""/>
  </r>
  <r>
    <s v="DQ-04523"/>
    <x v="699"/>
    <x v="1"/>
    <s v="OA0006"/>
    <x v="4"/>
    <x v="0"/>
    <s v="OA0006|"/>
    <n v="3"/>
    <m/>
    <x v="15"/>
    <s v="RS DQLab"/>
    <x v="1"/>
    <s v=""/>
    <s v=""/>
    <s v=""/>
    <n v="25449"/>
    <n v="76347"/>
    <s v=""/>
  </r>
  <r>
    <s v="DQ-04524"/>
    <x v="699"/>
    <x v="1"/>
    <s v="OD0007"/>
    <x v="15"/>
    <x v="2"/>
    <s v="OD0007|"/>
    <n v="54"/>
    <m/>
    <x v="15"/>
    <s v="RS DQLab"/>
    <x v="1"/>
    <s v=""/>
    <s v=""/>
    <s v=""/>
    <n v="16261"/>
    <n v="878094"/>
    <s v=""/>
  </r>
  <r>
    <s v="DQ-04525"/>
    <x v="699"/>
    <x v="1"/>
    <s v="OH0001"/>
    <x v="20"/>
    <x v="3"/>
    <s v="OH0001|"/>
    <n v="64"/>
    <m/>
    <x v="15"/>
    <s v="RS DQLab"/>
    <x v="1"/>
    <s v=""/>
    <s v=""/>
    <s v=""/>
    <n v="100900"/>
    <n v="6457600"/>
    <s v=""/>
  </r>
  <r>
    <s v="DQ-04526"/>
    <x v="700"/>
    <x v="1"/>
    <s v="OA0005"/>
    <x v="3"/>
    <x v="0"/>
    <s v="OA0005|"/>
    <n v="61"/>
    <m/>
    <x v="15"/>
    <s v="RS DQLab"/>
    <x v="1"/>
    <s v=""/>
    <s v=""/>
    <s v=""/>
    <n v="17170"/>
    <n v="1047370"/>
    <s v=""/>
  </r>
  <r>
    <s v="DQ-04527"/>
    <x v="700"/>
    <x v="1"/>
    <s v="OD0011"/>
    <x v="19"/>
    <x v="2"/>
    <s v="OD0011|"/>
    <n v="25"/>
    <m/>
    <x v="15"/>
    <s v="RS DQLab"/>
    <x v="1"/>
    <s v=""/>
    <s v=""/>
    <s v=""/>
    <n v="2586"/>
    <n v="64650"/>
    <s v=""/>
  </r>
  <r>
    <s v="DQ-04528"/>
    <x v="700"/>
    <x v="1"/>
    <s v="OD0001"/>
    <x v="11"/>
    <x v="2"/>
    <s v="OD0001|"/>
    <n v="41"/>
    <m/>
    <x v="15"/>
    <s v="RS DQLab"/>
    <x v="1"/>
    <s v=""/>
    <s v=""/>
    <s v=""/>
    <n v="7620"/>
    <n v="312420"/>
    <s v=""/>
  </r>
  <r>
    <s v="DQ-04529"/>
    <x v="700"/>
    <x v="1"/>
    <s v="OH0001"/>
    <x v="20"/>
    <x v="3"/>
    <s v="OH0001|"/>
    <n v="34"/>
    <m/>
    <x v="15"/>
    <s v="RS DQLab"/>
    <x v="1"/>
    <s v=""/>
    <s v=""/>
    <s v=""/>
    <n v="100900"/>
    <n v="3430600"/>
    <s v=""/>
  </r>
  <r>
    <s v="DQ-04530"/>
    <x v="700"/>
    <x v="1"/>
    <s v="OA0003"/>
    <x v="1"/>
    <x v="0"/>
    <s v="OA0003|"/>
    <n v="0"/>
    <m/>
    <x v="15"/>
    <s v="RS DQLab"/>
    <x v="1"/>
    <s v=""/>
    <s v=""/>
    <s v=""/>
    <n v="33330"/>
    <n v="0"/>
    <s v=""/>
  </r>
  <r>
    <s v="DQ-04531"/>
    <x v="700"/>
    <x v="1"/>
    <s v="OB0004"/>
    <x v="7"/>
    <x v="1"/>
    <s v="OB0004|"/>
    <n v="121"/>
    <m/>
    <x v="15"/>
    <s v="RS DQLab"/>
    <x v="1"/>
    <s v=""/>
    <s v=""/>
    <s v=""/>
    <n v="24179"/>
    <n v="2925659"/>
    <s v=""/>
  </r>
  <r>
    <s v="DQ-04532"/>
    <x v="700"/>
    <x v="1"/>
    <s v="OD0006"/>
    <x v="14"/>
    <x v="2"/>
    <s v="OD0006|"/>
    <n v="74"/>
    <m/>
    <x v="15"/>
    <s v="RS DQLab"/>
    <x v="1"/>
    <s v=""/>
    <s v=""/>
    <s v=""/>
    <n v="25275"/>
    <n v="1870350"/>
    <s v=""/>
  </r>
  <r>
    <s v="DQ-04533"/>
    <x v="701"/>
    <x v="1"/>
    <s v="OB0002"/>
    <x v="6"/>
    <x v="1"/>
    <s v="OB0002|"/>
    <n v="87"/>
    <m/>
    <x v="15"/>
    <s v="RS DQLab"/>
    <x v="1"/>
    <s v=""/>
    <s v=""/>
    <s v=""/>
    <n v="2915"/>
    <n v="253605"/>
    <s v=""/>
  </r>
  <r>
    <s v="DQ-04534"/>
    <x v="701"/>
    <x v="1"/>
    <s v="OA0005"/>
    <x v="3"/>
    <x v="0"/>
    <s v="OA0005|"/>
    <n v="29"/>
    <m/>
    <x v="15"/>
    <s v="RS DQLab"/>
    <x v="1"/>
    <s v=""/>
    <s v=""/>
    <s v=""/>
    <n v="17170"/>
    <n v="497930"/>
    <s v=""/>
  </r>
  <r>
    <s v="DQ-04535"/>
    <x v="701"/>
    <x v="1"/>
    <s v="OH0005"/>
    <x v="24"/>
    <x v="3"/>
    <s v="OH0005|"/>
    <n v="45"/>
    <m/>
    <x v="15"/>
    <s v="RS DQLab"/>
    <x v="1"/>
    <s v=""/>
    <s v=""/>
    <s v=""/>
    <n v="109447"/>
    <n v="4925115"/>
    <s v=""/>
  </r>
  <r>
    <s v="DQ-04536"/>
    <x v="701"/>
    <x v="1"/>
    <s v="OH0005"/>
    <x v="24"/>
    <x v="3"/>
    <s v="OH0005|"/>
    <n v="8"/>
    <m/>
    <x v="15"/>
    <s v="RS DQLab"/>
    <x v="1"/>
    <s v=""/>
    <s v=""/>
    <s v=""/>
    <n v="109447"/>
    <n v="875576"/>
    <s v=""/>
  </r>
  <r>
    <s v="DQ-04537"/>
    <x v="701"/>
    <x v="1"/>
    <s v="OD0009"/>
    <x v="17"/>
    <x v="2"/>
    <s v="OD0009|"/>
    <n v="28"/>
    <m/>
    <x v="15"/>
    <s v="RS DQLab"/>
    <x v="1"/>
    <s v=""/>
    <s v=""/>
    <s v=""/>
    <n v="1619"/>
    <n v="45332"/>
    <s v=""/>
  </r>
  <r>
    <s v="DQ-04538"/>
    <x v="701"/>
    <x v="1"/>
    <s v="OH0003"/>
    <x v="22"/>
    <x v="3"/>
    <s v="OH0003|"/>
    <n v="7"/>
    <m/>
    <x v="15"/>
    <s v="RS DQLab"/>
    <x v="1"/>
    <s v=""/>
    <s v=""/>
    <s v=""/>
    <n v="5095"/>
    <n v="35665"/>
    <s v=""/>
  </r>
  <r>
    <s v="DQ-04539"/>
    <x v="701"/>
    <x v="1"/>
    <s v="OD0006"/>
    <x v="14"/>
    <x v="2"/>
    <s v="OD0006|"/>
    <n v="52"/>
    <m/>
    <x v="15"/>
    <s v="RS DQLab"/>
    <x v="1"/>
    <s v=""/>
    <s v=""/>
    <s v=""/>
    <n v="25275"/>
    <n v="1314300"/>
    <s v=""/>
  </r>
  <r>
    <s v="DQ-04540"/>
    <x v="702"/>
    <x v="1"/>
    <s v="OB0002"/>
    <x v="6"/>
    <x v="1"/>
    <s v="OB0002|"/>
    <n v="16"/>
    <m/>
    <x v="15"/>
    <s v="RS DQLab"/>
    <x v="1"/>
    <s v=""/>
    <s v=""/>
    <s v=""/>
    <n v="2915"/>
    <n v="46640"/>
    <s v=""/>
  </r>
  <r>
    <s v="DQ-04541"/>
    <x v="702"/>
    <x v="1"/>
    <s v="OD0008"/>
    <x v="16"/>
    <x v="2"/>
    <s v="OD0008|"/>
    <n v="56"/>
    <m/>
    <x v="15"/>
    <s v="RS DQLab"/>
    <x v="1"/>
    <s v=""/>
    <s v=""/>
    <s v=""/>
    <n v="51753"/>
    <n v="2898168"/>
    <s v=""/>
  </r>
  <r>
    <s v="DQ-04542"/>
    <x v="702"/>
    <x v="1"/>
    <s v="OA0005"/>
    <x v="3"/>
    <x v="0"/>
    <s v="OA0005|"/>
    <n v="33"/>
    <m/>
    <x v="15"/>
    <s v="RS DQLab"/>
    <x v="1"/>
    <s v=""/>
    <s v=""/>
    <s v=""/>
    <n v="17170"/>
    <n v="566610"/>
    <s v=""/>
  </r>
  <r>
    <s v="DQ-04543"/>
    <x v="702"/>
    <x v="1"/>
    <s v="OH0005"/>
    <x v="24"/>
    <x v="3"/>
    <s v="OH0005|"/>
    <n v="8"/>
    <m/>
    <x v="15"/>
    <s v="RS DQLab"/>
    <x v="1"/>
    <s v=""/>
    <s v=""/>
    <s v=""/>
    <n v="109447"/>
    <n v="875576"/>
    <s v=""/>
  </r>
  <r>
    <s v="DQ-04544"/>
    <x v="702"/>
    <x v="1"/>
    <s v="OT0001"/>
    <x v="30"/>
    <x v="5"/>
    <s v="OT0001|"/>
    <n v="19"/>
    <m/>
    <x v="15"/>
    <s v="RS DQLab"/>
    <x v="1"/>
    <s v=""/>
    <s v=""/>
    <s v=""/>
    <n v="55935"/>
    <n v="1062765"/>
    <s v=""/>
  </r>
  <r>
    <s v="DQ-04545"/>
    <x v="702"/>
    <x v="1"/>
    <s v="OH0003"/>
    <x v="22"/>
    <x v="3"/>
    <s v="OH0003|"/>
    <n v="40"/>
    <m/>
    <x v="15"/>
    <s v="RS DQLab"/>
    <x v="1"/>
    <s v=""/>
    <s v=""/>
    <s v=""/>
    <n v="5095"/>
    <n v="203800"/>
    <s v=""/>
  </r>
  <r>
    <s v="DQ-04546"/>
    <x v="702"/>
    <x v="1"/>
    <s v="OH0003"/>
    <x v="22"/>
    <x v="3"/>
    <s v="OH0003|"/>
    <n v="3"/>
    <m/>
    <x v="15"/>
    <s v="RS DQLab"/>
    <x v="1"/>
    <s v=""/>
    <s v=""/>
    <s v=""/>
    <n v="5095"/>
    <n v="15285"/>
    <s v=""/>
  </r>
  <r>
    <s v="DQ-04547"/>
    <x v="702"/>
    <x v="1"/>
    <s v="OD0007"/>
    <x v="15"/>
    <x v="2"/>
    <s v="OD0007|"/>
    <n v="83"/>
    <m/>
    <x v="15"/>
    <s v="RS DQLab"/>
    <x v="1"/>
    <s v=""/>
    <s v=""/>
    <s v=""/>
    <n v="16261"/>
    <n v="1349663"/>
    <s v=""/>
  </r>
  <r>
    <s v="DQ-04548"/>
    <x v="702"/>
    <x v="1"/>
    <s v="OH0001"/>
    <x v="20"/>
    <x v="3"/>
    <s v="OH0001|"/>
    <n v="18"/>
    <m/>
    <x v="15"/>
    <s v="RS DQLab"/>
    <x v="1"/>
    <s v=""/>
    <s v=""/>
    <s v=""/>
    <n v="100900"/>
    <n v="1816200"/>
    <s v=""/>
  </r>
  <r>
    <s v="DQ-04549"/>
    <x v="703"/>
    <x v="1"/>
    <s v="OB0002"/>
    <x v="6"/>
    <x v="1"/>
    <s v="OB0002|"/>
    <n v="11"/>
    <m/>
    <x v="15"/>
    <s v="RS DQLab"/>
    <x v="1"/>
    <s v=""/>
    <s v=""/>
    <s v=""/>
    <n v="2915"/>
    <n v="32065"/>
    <s v=""/>
  </r>
  <r>
    <s v="DQ-04550"/>
    <x v="703"/>
    <x v="1"/>
    <s v="OB0002"/>
    <x v="6"/>
    <x v="1"/>
    <s v="OB0002|"/>
    <n v="29"/>
    <m/>
    <x v="15"/>
    <s v="RS DQLab"/>
    <x v="1"/>
    <s v=""/>
    <s v=""/>
    <s v=""/>
    <n v="2915"/>
    <n v="84535"/>
    <s v=""/>
  </r>
  <r>
    <s v="DQ-04551"/>
    <x v="703"/>
    <x v="1"/>
    <s v="OH0005"/>
    <x v="24"/>
    <x v="3"/>
    <s v="OH0005|"/>
    <n v="8"/>
    <m/>
    <x v="15"/>
    <s v="RS DQLab"/>
    <x v="1"/>
    <s v=""/>
    <s v=""/>
    <s v=""/>
    <n v="109447"/>
    <n v="875576"/>
    <s v=""/>
  </r>
  <r>
    <s v="DQ-04552"/>
    <x v="703"/>
    <x v="1"/>
    <s v="OD0011"/>
    <x v="19"/>
    <x v="2"/>
    <s v="OD0011|"/>
    <n v="21"/>
    <m/>
    <x v="15"/>
    <s v="RS DQLab"/>
    <x v="1"/>
    <s v=""/>
    <s v=""/>
    <s v=""/>
    <n v="2586"/>
    <n v="54306"/>
    <s v=""/>
  </r>
  <r>
    <s v="DQ-04553"/>
    <x v="704"/>
    <x v="1"/>
    <s v="OD0009"/>
    <x v="17"/>
    <x v="2"/>
    <s v="OD0009|"/>
    <n v="13"/>
    <m/>
    <x v="15"/>
    <s v="RS DQLab"/>
    <x v="1"/>
    <s v=""/>
    <s v=""/>
    <s v=""/>
    <n v="1619"/>
    <n v="21047"/>
    <s v=""/>
  </r>
  <r>
    <s v="DQ-04554"/>
    <x v="704"/>
    <x v="1"/>
    <s v="OD0009"/>
    <x v="17"/>
    <x v="2"/>
    <s v="OD0009|"/>
    <n v="20"/>
    <m/>
    <x v="15"/>
    <s v="RS DQLab"/>
    <x v="1"/>
    <s v=""/>
    <s v=""/>
    <s v=""/>
    <n v="1619"/>
    <n v="32380"/>
    <s v=""/>
  </r>
  <r>
    <s v="DQ-04555"/>
    <x v="704"/>
    <x v="1"/>
    <s v="OD0007"/>
    <x v="15"/>
    <x v="2"/>
    <s v="OD0007|"/>
    <n v="35"/>
    <m/>
    <x v="15"/>
    <s v="RS DQLab"/>
    <x v="1"/>
    <s v=""/>
    <s v=""/>
    <s v=""/>
    <n v="16261"/>
    <n v="569135"/>
    <s v=""/>
  </r>
  <r>
    <s v="DQ-04556"/>
    <x v="704"/>
    <x v="1"/>
    <s v="OD0011"/>
    <x v="19"/>
    <x v="2"/>
    <s v="OD0011|"/>
    <n v="80"/>
    <m/>
    <x v="15"/>
    <s v="RS DQLab"/>
    <x v="1"/>
    <s v=""/>
    <s v=""/>
    <s v=""/>
    <n v="2586"/>
    <n v="206880"/>
    <s v=""/>
  </r>
  <r>
    <s v="DQ-04557"/>
    <x v="704"/>
    <x v="1"/>
    <s v="OD0011"/>
    <x v="19"/>
    <x v="2"/>
    <s v="OD0011|"/>
    <n v="28"/>
    <m/>
    <x v="15"/>
    <s v="RS DQLab"/>
    <x v="1"/>
    <s v=""/>
    <s v=""/>
    <s v=""/>
    <n v="2586"/>
    <n v="72408"/>
    <s v=""/>
  </r>
  <r>
    <s v="DQ-04558"/>
    <x v="704"/>
    <x v="1"/>
    <s v="OD0001"/>
    <x v="11"/>
    <x v="2"/>
    <s v="OD0001|"/>
    <n v="25"/>
    <m/>
    <x v="15"/>
    <s v="RS DQLab"/>
    <x v="1"/>
    <s v=""/>
    <s v=""/>
    <s v=""/>
    <n v="7620"/>
    <n v="190500"/>
    <s v=""/>
  </r>
  <r>
    <s v="DQ-04559"/>
    <x v="704"/>
    <x v="1"/>
    <s v="OA0001"/>
    <x v="0"/>
    <x v="0"/>
    <s v="OA0001|"/>
    <n v="2"/>
    <m/>
    <x v="15"/>
    <s v="RS DQLab"/>
    <x v="1"/>
    <s v=""/>
    <s v=""/>
    <s v=""/>
    <n v="18816"/>
    <n v="37632"/>
    <s v=""/>
  </r>
  <r>
    <s v="DQ-04560"/>
    <x v="705"/>
    <x v="1"/>
    <s v="OB0002"/>
    <x v="6"/>
    <x v="1"/>
    <s v="OB0002|"/>
    <n v="28"/>
    <m/>
    <x v="15"/>
    <s v="RS DQLab"/>
    <x v="1"/>
    <s v=""/>
    <s v=""/>
    <s v=""/>
    <n v="2915"/>
    <n v="81620"/>
    <s v=""/>
  </r>
  <r>
    <s v="DQ-04561"/>
    <x v="705"/>
    <x v="1"/>
    <s v="OB0002"/>
    <x v="6"/>
    <x v="1"/>
    <s v="OB0002|"/>
    <n v="93"/>
    <m/>
    <x v="15"/>
    <s v="RS DQLab"/>
    <x v="1"/>
    <s v=""/>
    <s v=""/>
    <s v=""/>
    <n v="2915"/>
    <n v="271095"/>
    <s v=""/>
  </r>
  <r>
    <s v="DQ-04562"/>
    <x v="705"/>
    <x v="1"/>
    <s v="OA0005"/>
    <x v="3"/>
    <x v="0"/>
    <s v="OA0005|"/>
    <n v="66"/>
    <m/>
    <x v="15"/>
    <s v="RS DQLab"/>
    <x v="1"/>
    <s v=""/>
    <s v=""/>
    <s v=""/>
    <n v="17170"/>
    <n v="1133220"/>
    <s v=""/>
  </r>
  <r>
    <s v="DQ-04563"/>
    <x v="705"/>
    <x v="1"/>
    <s v="OD0009"/>
    <x v="17"/>
    <x v="2"/>
    <s v="OD0009|"/>
    <n v="48"/>
    <m/>
    <x v="15"/>
    <s v="RS DQLab"/>
    <x v="1"/>
    <s v=""/>
    <s v=""/>
    <s v=""/>
    <n v="1619"/>
    <n v="77712"/>
    <s v=""/>
  </r>
  <r>
    <s v="DQ-04564"/>
    <x v="705"/>
    <x v="1"/>
    <s v="OA0006"/>
    <x v="4"/>
    <x v="0"/>
    <s v="OA0006|"/>
    <n v="3"/>
    <m/>
    <x v="15"/>
    <s v="RS DQLab"/>
    <x v="1"/>
    <s v=""/>
    <s v=""/>
    <s v=""/>
    <n v="25449"/>
    <n v="76347"/>
    <s v=""/>
  </r>
  <r>
    <s v="DQ-04565"/>
    <x v="705"/>
    <x v="1"/>
    <s v="OB0006"/>
    <x v="8"/>
    <x v="1"/>
    <s v="OB0006|"/>
    <n v="51"/>
    <m/>
    <x v="15"/>
    <s v="RS DQLab"/>
    <x v="1"/>
    <s v=""/>
    <s v=""/>
    <s v=""/>
    <n v="73805"/>
    <n v="3764055"/>
    <s v=""/>
  </r>
  <r>
    <s v="DQ-04566"/>
    <x v="705"/>
    <x v="1"/>
    <s v="OD0001"/>
    <x v="11"/>
    <x v="2"/>
    <s v="OD0001|"/>
    <n v="30"/>
    <m/>
    <x v="15"/>
    <s v="RS DQLab"/>
    <x v="1"/>
    <s v=""/>
    <s v=""/>
    <s v=""/>
    <n v="7620"/>
    <n v="228600"/>
    <s v=""/>
  </r>
  <r>
    <s v="DQ-04567"/>
    <x v="705"/>
    <x v="1"/>
    <s v="OH0001"/>
    <x v="20"/>
    <x v="3"/>
    <s v="OH0001|"/>
    <n v="57"/>
    <m/>
    <x v="15"/>
    <s v="RS DQLab"/>
    <x v="1"/>
    <s v=""/>
    <s v=""/>
    <s v=""/>
    <n v="100900"/>
    <n v="5751300"/>
    <s v=""/>
  </r>
  <r>
    <s v="DQ-04568"/>
    <x v="706"/>
    <x v="1"/>
    <s v="OB0002"/>
    <x v="6"/>
    <x v="1"/>
    <s v="OB0002|"/>
    <n v="47"/>
    <m/>
    <x v="15"/>
    <s v="RS DQLab"/>
    <x v="1"/>
    <s v=""/>
    <s v=""/>
    <s v=""/>
    <n v="2915"/>
    <n v="137005"/>
    <s v=""/>
  </r>
  <r>
    <s v="DQ-04569"/>
    <x v="706"/>
    <x v="1"/>
    <s v="OB0002"/>
    <x v="6"/>
    <x v="1"/>
    <s v="OB0002|"/>
    <n v="55"/>
    <m/>
    <x v="15"/>
    <s v="RS DQLab"/>
    <x v="1"/>
    <s v=""/>
    <s v=""/>
    <s v=""/>
    <n v="2915"/>
    <n v="160325"/>
    <s v=""/>
  </r>
  <r>
    <s v="DQ-04570"/>
    <x v="706"/>
    <x v="1"/>
    <s v="OA0005"/>
    <x v="3"/>
    <x v="0"/>
    <s v="OA0005|"/>
    <n v="50"/>
    <m/>
    <x v="15"/>
    <s v="RS DQLab"/>
    <x v="1"/>
    <s v=""/>
    <s v=""/>
    <s v=""/>
    <n v="17170"/>
    <n v="858500"/>
    <s v=""/>
  </r>
  <r>
    <s v="DQ-04571"/>
    <x v="706"/>
    <x v="1"/>
    <s v="OD0007"/>
    <x v="15"/>
    <x v="2"/>
    <s v="OD0007|"/>
    <n v="34"/>
    <m/>
    <x v="15"/>
    <s v="RS DQLab"/>
    <x v="1"/>
    <s v=""/>
    <s v=""/>
    <s v=""/>
    <n v="16261"/>
    <n v="552874"/>
    <s v=""/>
  </r>
  <r>
    <s v="DQ-04572"/>
    <x v="706"/>
    <x v="1"/>
    <s v="OD0011"/>
    <x v="19"/>
    <x v="2"/>
    <s v="OD0011|"/>
    <n v="192"/>
    <m/>
    <x v="15"/>
    <s v="RS DQLab"/>
    <x v="1"/>
    <s v=""/>
    <s v=""/>
    <s v=""/>
    <n v="2586"/>
    <n v="496512"/>
    <s v=""/>
  </r>
  <r>
    <s v="DQ-04573"/>
    <x v="706"/>
    <x v="1"/>
    <s v="OK0002"/>
    <x v="28"/>
    <x v="4"/>
    <s v="OK0002|"/>
    <n v="60"/>
    <m/>
    <x v="15"/>
    <s v="RS DQLab"/>
    <x v="1"/>
    <s v=""/>
    <s v=""/>
    <s v=""/>
    <n v="43442"/>
    <n v="2606520"/>
    <s v=""/>
  </r>
  <r>
    <s v="DQ-04574"/>
    <x v="706"/>
    <x v="1"/>
    <s v="OA0004"/>
    <x v="2"/>
    <x v="0"/>
    <s v="OA0004|"/>
    <n v="13"/>
    <m/>
    <x v="15"/>
    <s v="RS DQLab"/>
    <x v="1"/>
    <s v=""/>
    <s v=""/>
    <s v=""/>
    <n v="10180"/>
    <n v="132340"/>
    <s v=""/>
  </r>
  <r>
    <s v="DQ-04575"/>
    <x v="706"/>
    <x v="1"/>
    <s v="OB0007"/>
    <x v="9"/>
    <x v="1"/>
    <s v="OB0007|"/>
    <n v="37"/>
    <m/>
    <x v="15"/>
    <s v="RS DQLab"/>
    <x v="1"/>
    <s v=""/>
    <s v=""/>
    <s v=""/>
    <n v="16430"/>
    <n v="607910"/>
    <s v=""/>
  </r>
  <r>
    <s v="DQ-04576"/>
    <x v="707"/>
    <x v="1"/>
    <s v="OD0008"/>
    <x v="16"/>
    <x v="2"/>
    <s v="OD0008|"/>
    <n v="3"/>
    <m/>
    <x v="15"/>
    <s v="RS DQLab"/>
    <x v="1"/>
    <s v=""/>
    <s v=""/>
    <s v=""/>
    <n v="51753"/>
    <n v="155259"/>
    <s v=""/>
  </r>
  <r>
    <s v="DQ-04577"/>
    <x v="707"/>
    <x v="1"/>
    <s v="OD0009"/>
    <x v="17"/>
    <x v="2"/>
    <s v="OD0009|"/>
    <n v="27"/>
    <m/>
    <x v="15"/>
    <s v="RS DQLab"/>
    <x v="1"/>
    <s v=""/>
    <s v=""/>
    <s v=""/>
    <n v="1619"/>
    <n v="43713"/>
    <s v=""/>
  </r>
  <r>
    <s v="DQ-04578"/>
    <x v="707"/>
    <x v="1"/>
    <s v="OH0003"/>
    <x v="22"/>
    <x v="3"/>
    <s v="OH0003|"/>
    <n v="52"/>
    <m/>
    <x v="15"/>
    <s v="RS DQLab"/>
    <x v="1"/>
    <s v=""/>
    <s v=""/>
    <s v=""/>
    <n v="5095"/>
    <n v="264940"/>
    <s v=""/>
  </r>
  <r>
    <s v="DQ-04579"/>
    <x v="707"/>
    <x v="1"/>
    <s v="OD0011"/>
    <x v="19"/>
    <x v="2"/>
    <s v="OD0011|"/>
    <n v="20"/>
    <m/>
    <x v="15"/>
    <s v="RS DQLab"/>
    <x v="1"/>
    <s v=""/>
    <s v=""/>
    <s v=""/>
    <n v="2586"/>
    <n v="51720"/>
    <s v=""/>
  </r>
  <r>
    <s v="DQ-04580"/>
    <x v="707"/>
    <x v="1"/>
    <s v="OB0007"/>
    <x v="9"/>
    <x v="1"/>
    <s v="OB0007|"/>
    <n v="57"/>
    <m/>
    <x v="15"/>
    <s v="RS DQLab"/>
    <x v="1"/>
    <s v=""/>
    <s v=""/>
    <s v=""/>
    <n v="16430"/>
    <n v="936510"/>
    <s v=""/>
  </r>
  <r>
    <s v="DQ-04581"/>
    <x v="708"/>
    <x v="1"/>
    <s v="OB0002"/>
    <x v="6"/>
    <x v="1"/>
    <s v="OB0002|"/>
    <n v="80"/>
    <m/>
    <x v="15"/>
    <s v="RS DQLab"/>
    <x v="1"/>
    <s v=""/>
    <s v=""/>
    <s v=""/>
    <n v="2915"/>
    <n v="233200"/>
    <s v=""/>
  </r>
  <r>
    <s v="DQ-04582"/>
    <x v="708"/>
    <x v="1"/>
    <s v="OB0002"/>
    <x v="6"/>
    <x v="1"/>
    <s v="OB0002|"/>
    <n v="4"/>
    <m/>
    <x v="15"/>
    <s v="RS DQLab"/>
    <x v="1"/>
    <s v=""/>
    <s v=""/>
    <s v=""/>
    <n v="2915"/>
    <n v="11660"/>
    <s v=""/>
  </r>
  <r>
    <s v="DQ-04583"/>
    <x v="708"/>
    <x v="1"/>
    <s v="OB0002"/>
    <x v="6"/>
    <x v="1"/>
    <s v="OB0002|"/>
    <n v="71"/>
    <m/>
    <x v="15"/>
    <s v="RS DQLab"/>
    <x v="1"/>
    <s v=""/>
    <s v=""/>
    <s v=""/>
    <n v="2915"/>
    <n v="206965"/>
    <s v=""/>
  </r>
  <r>
    <s v="DQ-04584"/>
    <x v="708"/>
    <x v="1"/>
    <s v="OA0005"/>
    <x v="3"/>
    <x v="0"/>
    <s v="OA0005|"/>
    <n v="1"/>
    <m/>
    <x v="15"/>
    <s v="RS DQLab"/>
    <x v="1"/>
    <s v=""/>
    <s v=""/>
    <s v=""/>
    <n v="17170"/>
    <n v="17170"/>
    <s v=""/>
  </r>
  <r>
    <s v="DQ-04585"/>
    <x v="708"/>
    <x v="1"/>
    <s v="OH0003"/>
    <x v="22"/>
    <x v="3"/>
    <s v="OH0003|"/>
    <n v="3"/>
    <m/>
    <x v="15"/>
    <s v="RS DQLab"/>
    <x v="1"/>
    <s v=""/>
    <s v=""/>
    <s v=""/>
    <n v="5095"/>
    <n v="15285"/>
    <s v=""/>
  </r>
  <r>
    <s v="DQ-04586"/>
    <x v="708"/>
    <x v="1"/>
    <s v="OA0006"/>
    <x v="4"/>
    <x v="0"/>
    <s v="OA0006|"/>
    <n v="5"/>
    <m/>
    <x v="15"/>
    <s v="RS DQLab"/>
    <x v="1"/>
    <s v=""/>
    <s v=""/>
    <s v=""/>
    <n v="25449"/>
    <n v="127245"/>
    <s v=""/>
  </r>
  <r>
    <s v="DQ-04587"/>
    <x v="708"/>
    <x v="1"/>
    <s v="OB0006"/>
    <x v="8"/>
    <x v="1"/>
    <s v="OB0006|"/>
    <n v="20"/>
    <m/>
    <x v="15"/>
    <s v="RS DQLab"/>
    <x v="1"/>
    <s v=""/>
    <s v=""/>
    <s v=""/>
    <n v="73805"/>
    <n v="1476100"/>
    <s v=""/>
  </r>
  <r>
    <s v="DQ-04588"/>
    <x v="708"/>
    <x v="1"/>
    <s v="OB0006"/>
    <x v="8"/>
    <x v="1"/>
    <s v="OB0006|"/>
    <n v="55"/>
    <m/>
    <x v="15"/>
    <s v="RS DQLab"/>
    <x v="1"/>
    <s v=""/>
    <s v=""/>
    <s v=""/>
    <n v="73805"/>
    <n v="4059275"/>
    <s v=""/>
  </r>
  <r>
    <s v="DQ-04589"/>
    <x v="708"/>
    <x v="1"/>
    <s v="OB0008"/>
    <x v="10"/>
    <x v="1"/>
    <s v="OB0008|"/>
    <n v="17"/>
    <m/>
    <x v="15"/>
    <s v="RS DQLab"/>
    <x v="1"/>
    <s v=""/>
    <s v=""/>
    <s v=""/>
    <n v="2490"/>
    <n v="42330"/>
    <s v=""/>
  </r>
  <r>
    <s v="DQ-04590"/>
    <x v="709"/>
    <x v="1"/>
    <s v="OB0002"/>
    <x v="6"/>
    <x v="1"/>
    <s v="OB0002|"/>
    <n v="80"/>
    <m/>
    <x v="15"/>
    <s v="RS DQLab"/>
    <x v="1"/>
    <s v=""/>
    <s v=""/>
    <s v=""/>
    <n v="2915"/>
    <n v="233200"/>
    <s v=""/>
  </r>
  <r>
    <s v="DQ-04591"/>
    <x v="710"/>
    <x v="1"/>
    <s v="OD0008"/>
    <x v="16"/>
    <x v="2"/>
    <s v="OD0008|"/>
    <n v="59"/>
    <m/>
    <x v="15"/>
    <s v="RS DQLab"/>
    <x v="1"/>
    <s v=""/>
    <s v=""/>
    <s v=""/>
    <n v="51753"/>
    <n v="3053427"/>
    <s v=""/>
  </r>
  <r>
    <s v="DQ-04592"/>
    <x v="710"/>
    <x v="1"/>
    <s v="OH0003"/>
    <x v="22"/>
    <x v="3"/>
    <s v="OH0003|"/>
    <n v="48"/>
    <m/>
    <x v="15"/>
    <s v="RS DQLab"/>
    <x v="1"/>
    <s v=""/>
    <s v=""/>
    <s v=""/>
    <n v="5095"/>
    <n v="244560"/>
    <s v=""/>
  </r>
  <r>
    <s v="DQ-04593"/>
    <x v="710"/>
    <x v="1"/>
    <s v="OA0006"/>
    <x v="4"/>
    <x v="0"/>
    <s v="OA0006|"/>
    <n v="19"/>
    <m/>
    <x v="15"/>
    <s v="RS DQLab"/>
    <x v="1"/>
    <s v=""/>
    <s v=""/>
    <s v=""/>
    <n v="25449"/>
    <n v="483531"/>
    <s v=""/>
  </r>
  <r>
    <s v="DQ-04594"/>
    <x v="710"/>
    <x v="1"/>
    <s v="OD0007"/>
    <x v="15"/>
    <x v="2"/>
    <s v="OD0007|"/>
    <n v="24"/>
    <m/>
    <x v="15"/>
    <s v="RS DQLab"/>
    <x v="1"/>
    <s v=""/>
    <s v=""/>
    <s v=""/>
    <n v="16261"/>
    <n v="390264"/>
    <s v=""/>
  </r>
  <r>
    <s v="DQ-04595"/>
    <x v="710"/>
    <x v="1"/>
    <s v="OB0006"/>
    <x v="8"/>
    <x v="1"/>
    <s v="OB0006|"/>
    <n v="88"/>
    <m/>
    <x v="15"/>
    <s v="RS DQLab"/>
    <x v="1"/>
    <s v=""/>
    <s v=""/>
    <s v=""/>
    <n v="73805"/>
    <n v="6494840"/>
    <s v=""/>
  </r>
  <r>
    <s v="DQ-04596"/>
    <x v="710"/>
    <x v="1"/>
    <s v="OK0002"/>
    <x v="28"/>
    <x v="4"/>
    <s v="OK0002|"/>
    <n v="2"/>
    <m/>
    <x v="15"/>
    <s v="RS DQLab"/>
    <x v="1"/>
    <s v=""/>
    <s v=""/>
    <s v=""/>
    <n v="43442"/>
    <n v="86884"/>
    <s v=""/>
  </r>
  <r>
    <s v="DQ-04597"/>
    <x v="710"/>
    <x v="1"/>
    <s v="OK0002"/>
    <x v="28"/>
    <x v="4"/>
    <s v="OK0002|"/>
    <n v="37"/>
    <m/>
    <x v="15"/>
    <s v="RS DQLab"/>
    <x v="1"/>
    <s v=""/>
    <s v=""/>
    <s v=""/>
    <n v="43442"/>
    <n v="1607354"/>
    <s v=""/>
  </r>
  <r>
    <s v="DQ-04598"/>
    <x v="710"/>
    <x v="1"/>
    <s v="OH0004"/>
    <x v="23"/>
    <x v="3"/>
    <s v="OH0004|"/>
    <n v="19"/>
    <m/>
    <x v="15"/>
    <s v="RS DQLab"/>
    <x v="1"/>
    <s v=""/>
    <s v=""/>
    <s v=""/>
    <n v="7504"/>
    <n v="142576"/>
    <s v=""/>
  </r>
  <r>
    <s v="DQ-04599"/>
    <x v="710"/>
    <x v="1"/>
    <s v="OH0002"/>
    <x v="21"/>
    <x v="3"/>
    <s v="OH0002|"/>
    <n v="6"/>
    <m/>
    <x v="15"/>
    <s v="RS DQLab"/>
    <x v="1"/>
    <s v=""/>
    <s v=""/>
    <s v=""/>
    <n v="103632"/>
    <n v="621792"/>
    <s v=""/>
  </r>
  <r>
    <s v="DQ-04600"/>
    <x v="711"/>
    <x v="1"/>
    <s v="OA0005"/>
    <x v="3"/>
    <x v="0"/>
    <s v="OA0005|"/>
    <n v="51"/>
    <m/>
    <x v="15"/>
    <s v="RS DQLab"/>
    <x v="1"/>
    <s v=""/>
    <s v=""/>
    <s v=""/>
    <n v="17170"/>
    <n v="875670"/>
    <s v=""/>
  </r>
  <r>
    <s v="DQ-04601"/>
    <x v="711"/>
    <x v="1"/>
    <s v="OT0001"/>
    <x v="30"/>
    <x v="5"/>
    <s v="OT0001|"/>
    <n v="11"/>
    <m/>
    <x v="15"/>
    <s v="RS DQLab"/>
    <x v="1"/>
    <s v=""/>
    <s v=""/>
    <s v=""/>
    <n v="55935"/>
    <n v="615285"/>
    <s v=""/>
  </r>
  <r>
    <s v="DQ-04602"/>
    <x v="711"/>
    <x v="1"/>
    <s v="OH0003"/>
    <x v="22"/>
    <x v="3"/>
    <s v="OH0003|"/>
    <n v="34"/>
    <m/>
    <x v="15"/>
    <s v="RS DQLab"/>
    <x v="1"/>
    <s v=""/>
    <s v=""/>
    <s v=""/>
    <n v="5095"/>
    <n v="173230"/>
    <s v=""/>
  </r>
  <r>
    <s v="DQ-04603"/>
    <x v="711"/>
    <x v="1"/>
    <s v="OB0001"/>
    <x v="5"/>
    <x v="1"/>
    <s v="OB0001|"/>
    <n v="58"/>
    <m/>
    <x v="15"/>
    <s v="RS DQLab"/>
    <x v="1"/>
    <s v=""/>
    <s v=""/>
    <s v=""/>
    <n v="2338"/>
    <n v="135604"/>
    <s v=""/>
  </r>
  <r>
    <s v="DQ-04604"/>
    <x v="712"/>
    <x v="1"/>
    <s v="OA0005"/>
    <x v="3"/>
    <x v="0"/>
    <s v="OA0005|"/>
    <n v="34"/>
    <m/>
    <x v="15"/>
    <s v="RS DQLab"/>
    <x v="1"/>
    <s v=""/>
    <s v=""/>
    <s v=""/>
    <n v="17170"/>
    <n v="583780"/>
    <s v=""/>
  </r>
  <r>
    <s v="DQ-04605"/>
    <x v="712"/>
    <x v="1"/>
    <s v="OH0005"/>
    <x v="24"/>
    <x v="3"/>
    <s v="OH0005|"/>
    <n v="45"/>
    <m/>
    <x v="15"/>
    <s v="RS DQLab"/>
    <x v="1"/>
    <s v=""/>
    <s v=""/>
    <s v=""/>
    <n v="109447"/>
    <n v="4925115"/>
    <s v=""/>
  </r>
  <r>
    <s v="DQ-04606"/>
    <x v="712"/>
    <x v="1"/>
    <s v="OH0005"/>
    <x v="24"/>
    <x v="3"/>
    <s v="OH0005|"/>
    <n v="38"/>
    <m/>
    <x v="15"/>
    <s v="RS DQLab"/>
    <x v="1"/>
    <s v=""/>
    <s v=""/>
    <s v=""/>
    <n v="109447"/>
    <n v="4158986"/>
    <s v=""/>
  </r>
  <r>
    <s v="DQ-04607"/>
    <x v="712"/>
    <x v="1"/>
    <s v="OD0009"/>
    <x v="17"/>
    <x v="2"/>
    <s v="OD0009|"/>
    <n v="21"/>
    <m/>
    <x v="15"/>
    <s v="RS DQLab"/>
    <x v="1"/>
    <s v=""/>
    <s v=""/>
    <s v=""/>
    <n v="1619"/>
    <n v="33999"/>
    <s v=""/>
  </r>
  <r>
    <s v="DQ-04608"/>
    <x v="712"/>
    <x v="1"/>
    <s v="OT0001"/>
    <x v="30"/>
    <x v="5"/>
    <s v="OT0001|"/>
    <n v="33"/>
    <m/>
    <x v="15"/>
    <s v="RS DQLab"/>
    <x v="1"/>
    <s v=""/>
    <s v=""/>
    <s v=""/>
    <n v="55935"/>
    <n v="1845855"/>
    <s v=""/>
  </r>
  <r>
    <s v="DQ-04609"/>
    <x v="712"/>
    <x v="1"/>
    <s v="OA0006"/>
    <x v="4"/>
    <x v="0"/>
    <s v="OA0006|"/>
    <n v="39"/>
    <m/>
    <x v="15"/>
    <s v="RS DQLab"/>
    <x v="1"/>
    <s v=""/>
    <s v=""/>
    <s v=""/>
    <n v="25449"/>
    <n v="992511"/>
    <s v=""/>
  </r>
  <r>
    <s v="DQ-04610"/>
    <x v="712"/>
    <x v="1"/>
    <s v="OD0007"/>
    <x v="15"/>
    <x v="2"/>
    <s v="OD0007|"/>
    <n v="65"/>
    <m/>
    <x v="15"/>
    <s v="RS DQLab"/>
    <x v="1"/>
    <s v=""/>
    <s v=""/>
    <s v=""/>
    <n v="16261"/>
    <n v="1056965"/>
    <s v=""/>
  </r>
  <r>
    <s v="DQ-04611"/>
    <x v="712"/>
    <x v="1"/>
    <s v="OA0004"/>
    <x v="2"/>
    <x v="0"/>
    <s v="OA0004|"/>
    <n v="79"/>
    <m/>
    <x v="15"/>
    <s v="RS DQLab"/>
    <x v="1"/>
    <s v=""/>
    <s v=""/>
    <s v=""/>
    <n v="10180"/>
    <n v="804220"/>
    <s v=""/>
  </r>
  <r>
    <s v="DQ-04612"/>
    <x v="712"/>
    <x v="1"/>
    <s v="OB0007"/>
    <x v="9"/>
    <x v="1"/>
    <s v="OB0007|"/>
    <n v="8"/>
    <m/>
    <x v="15"/>
    <s v="RS DQLab"/>
    <x v="1"/>
    <s v=""/>
    <s v=""/>
    <s v=""/>
    <n v="16430"/>
    <n v="131440"/>
    <s v=""/>
  </r>
  <r>
    <s v="DQ-04613"/>
    <x v="712"/>
    <x v="1"/>
    <s v="OB0007"/>
    <x v="9"/>
    <x v="1"/>
    <s v="OB0007|"/>
    <n v="5"/>
    <m/>
    <x v="15"/>
    <s v="RS DQLab"/>
    <x v="1"/>
    <s v=""/>
    <s v=""/>
    <s v=""/>
    <n v="16430"/>
    <n v="82150"/>
    <s v=""/>
  </r>
  <r>
    <s v="DQ-04614"/>
    <x v="712"/>
    <x v="1"/>
    <s v="OB0007"/>
    <x v="9"/>
    <x v="1"/>
    <s v="OB0007|"/>
    <n v="1"/>
    <m/>
    <x v="15"/>
    <s v="RS DQLab"/>
    <x v="1"/>
    <s v=""/>
    <s v=""/>
    <s v=""/>
    <n v="16430"/>
    <n v="16430"/>
    <s v=""/>
  </r>
  <r>
    <s v="DQ-04615"/>
    <x v="712"/>
    <x v="1"/>
    <s v="OB0004"/>
    <x v="7"/>
    <x v="1"/>
    <s v="OB0004|"/>
    <n v="100"/>
    <m/>
    <x v="15"/>
    <s v="RS DQLab"/>
    <x v="1"/>
    <s v=""/>
    <s v=""/>
    <s v=""/>
    <n v="24179"/>
    <n v="2417900"/>
    <s v=""/>
  </r>
  <r>
    <s v="DQ-04616"/>
    <x v="712"/>
    <x v="1"/>
    <s v="OH0004"/>
    <x v="23"/>
    <x v="3"/>
    <s v="OH0004|"/>
    <n v="55"/>
    <m/>
    <x v="15"/>
    <s v="RS DQLab"/>
    <x v="1"/>
    <s v=""/>
    <s v=""/>
    <s v=""/>
    <n v="7504"/>
    <n v="412720"/>
    <s v=""/>
  </r>
  <r>
    <s v="DQ-04617"/>
    <x v="713"/>
    <x v="1"/>
    <s v="OH0003"/>
    <x v="22"/>
    <x v="3"/>
    <s v="OH0003|"/>
    <n v="40"/>
    <m/>
    <x v="15"/>
    <s v="RS DQLab"/>
    <x v="1"/>
    <s v=""/>
    <s v=""/>
    <s v=""/>
    <n v="5095"/>
    <n v="203800"/>
    <s v=""/>
  </r>
  <r>
    <s v="DQ-04618"/>
    <x v="713"/>
    <x v="1"/>
    <s v="OB0006"/>
    <x v="8"/>
    <x v="1"/>
    <s v="OB0006|"/>
    <n v="18"/>
    <m/>
    <x v="15"/>
    <s v="RS DQLab"/>
    <x v="1"/>
    <s v=""/>
    <s v=""/>
    <s v=""/>
    <n v="73805"/>
    <n v="1328490"/>
    <s v=""/>
  </r>
  <r>
    <s v="DQ-04619"/>
    <x v="713"/>
    <x v="1"/>
    <s v="OK0002"/>
    <x v="28"/>
    <x v="4"/>
    <s v="OK0002|"/>
    <n v="21"/>
    <m/>
    <x v="15"/>
    <s v="RS DQLab"/>
    <x v="1"/>
    <s v=""/>
    <s v=""/>
    <s v=""/>
    <n v="43442"/>
    <n v="912282"/>
    <s v=""/>
  </r>
  <r>
    <s v="DQ-04620"/>
    <x v="713"/>
    <x v="1"/>
    <s v="OB0007"/>
    <x v="9"/>
    <x v="1"/>
    <s v="OB0007|"/>
    <n v="75"/>
    <m/>
    <x v="15"/>
    <s v="RS DQLab"/>
    <x v="1"/>
    <s v=""/>
    <s v=""/>
    <s v=""/>
    <n v="16430"/>
    <n v="1232250"/>
    <s v=""/>
  </r>
  <r>
    <s v="DQ-04621"/>
    <x v="713"/>
    <x v="1"/>
    <s v="OA0001"/>
    <x v="0"/>
    <x v="0"/>
    <s v="OA0001|"/>
    <n v="68"/>
    <m/>
    <x v="15"/>
    <s v="RS DQLab"/>
    <x v="1"/>
    <s v=""/>
    <s v=""/>
    <s v=""/>
    <n v="18816"/>
    <n v="1279488"/>
    <s v=""/>
  </r>
  <r>
    <s v="DQ-04622"/>
    <x v="714"/>
    <x v="1"/>
    <s v="OH0005"/>
    <x v="24"/>
    <x v="3"/>
    <s v="OH0005|"/>
    <n v="27"/>
    <m/>
    <x v="15"/>
    <s v="RS DQLab"/>
    <x v="1"/>
    <s v=""/>
    <s v=""/>
    <s v=""/>
    <n v="109447"/>
    <n v="2955069"/>
    <s v=""/>
  </r>
  <r>
    <s v="DQ-04623"/>
    <x v="714"/>
    <x v="1"/>
    <s v="OD0009"/>
    <x v="17"/>
    <x v="2"/>
    <s v="OD0009|"/>
    <n v="22"/>
    <m/>
    <x v="15"/>
    <s v="RS DQLab"/>
    <x v="1"/>
    <s v=""/>
    <s v=""/>
    <s v=""/>
    <n v="1619"/>
    <n v="35618"/>
    <s v=""/>
  </r>
  <r>
    <s v="DQ-04624"/>
    <x v="714"/>
    <x v="1"/>
    <s v="OH0006"/>
    <x v="25"/>
    <x v="3"/>
    <s v="OH0006|"/>
    <n v="31"/>
    <m/>
    <x v="15"/>
    <s v="RS DQLab"/>
    <x v="1"/>
    <s v=""/>
    <s v=""/>
    <s v=""/>
    <n v="146871"/>
    <n v="4553001"/>
    <s v=""/>
  </r>
  <r>
    <s v="DQ-04625"/>
    <x v="715"/>
    <x v="1"/>
    <s v="OD0008"/>
    <x v="16"/>
    <x v="2"/>
    <s v="OD0008|"/>
    <n v="27"/>
    <m/>
    <x v="15"/>
    <s v="RS DQLab"/>
    <x v="1"/>
    <s v=""/>
    <s v=""/>
    <s v=""/>
    <n v="51753"/>
    <n v="1397331"/>
    <s v=""/>
  </r>
  <r>
    <s v="DQ-04626"/>
    <x v="715"/>
    <x v="1"/>
    <s v="OH0005"/>
    <x v="24"/>
    <x v="3"/>
    <s v="OH0005|"/>
    <n v="31"/>
    <m/>
    <x v="15"/>
    <s v="RS DQLab"/>
    <x v="1"/>
    <s v=""/>
    <s v=""/>
    <s v=""/>
    <n v="109447"/>
    <n v="3392857"/>
    <s v=""/>
  </r>
  <r>
    <s v="DQ-04627"/>
    <x v="715"/>
    <x v="1"/>
    <s v="OT0001"/>
    <x v="30"/>
    <x v="5"/>
    <s v="OT0001|"/>
    <n v="34"/>
    <m/>
    <x v="15"/>
    <s v="RS DQLab"/>
    <x v="1"/>
    <s v=""/>
    <s v=""/>
    <s v=""/>
    <n v="55935"/>
    <n v="1901790"/>
    <s v=""/>
  </r>
  <r>
    <s v="DQ-04628"/>
    <x v="715"/>
    <x v="1"/>
    <s v="OT0001"/>
    <x v="30"/>
    <x v="5"/>
    <s v="OT0001|"/>
    <n v="9"/>
    <m/>
    <x v="15"/>
    <s v="RS DQLab"/>
    <x v="1"/>
    <s v=""/>
    <s v=""/>
    <s v=""/>
    <n v="55935"/>
    <n v="503415"/>
    <s v=""/>
  </r>
  <r>
    <s v="DQ-04629"/>
    <x v="715"/>
    <x v="1"/>
    <s v="OT0001"/>
    <x v="30"/>
    <x v="5"/>
    <s v="OT0001|"/>
    <n v="44"/>
    <m/>
    <x v="15"/>
    <s v="RS DQLab"/>
    <x v="1"/>
    <s v=""/>
    <s v=""/>
    <s v=""/>
    <n v="55935"/>
    <n v="2461140"/>
    <s v=""/>
  </r>
  <r>
    <s v="DQ-04630"/>
    <x v="715"/>
    <x v="1"/>
    <s v="OH0003"/>
    <x v="22"/>
    <x v="3"/>
    <s v="OH0003|"/>
    <n v="21"/>
    <m/>
    <x v="15"/>
    <s v="RS DQLab"/>
    <x v="1"/>
    <s v=""/>
    <s v=""/>
    <s v=""/>
    <n v="5095"/>
    <n v="106995"/>
    <s v=""/>
  </r>
  <r>
    <s v="DQ-04631"/>
    <x v="715"/>
    <x v="1"/>
    <s v="OD0007"/>
    <x v="15"/>
    <x v="2"/>
    <s v="OD0007|"/>
    <n v="214"/>
    <m/>
    <x v="15"/>
    <s v="RS DQLab"/>
    <x v="1"/>
    <s v=""/>
    <s v=""/>
    <s v=""/>
    <n v="16261"/>
    <n v="3479854"/>
    <s v=""/>
  </r>
  <r>
    <s v="DQ-04632"/>
    <x v="715"/>
    <x v="1"/>
    <s v="OD0001"/>
    <x v="11"/>
    <x v="2"/>
    <s v="OD0001|"/>
    <n v="105"/>
    <m/>
    <x v="15"/>
    <s v="RS DQLab"/>
    <x v="1"/>
    <s v=""/>
    <s v=""/>
    <s v=""/>
    <n v="7620"/>
    <n v="800100"/>
    <s v=""/>
  </r>
  <r>
    <s v="DQ-04633"/>
    <x v="715"/>
    <x v="1"/>
    <s v="OA0001"/>
    <x v="0"/>
    <x v="0"/>
    <s v="OA0001|"/>
    <n v="22"/>
    <m/>
    <x v="15"/>
    <s v="RS DQLab"/>
    <x v="1"/>
    <s v=""/>
    <s v=""/>
    <s v=""/>
    <n v="18816"/>
    <n v="413952"/>
    <s v=""/>
  </r>
  <r>
    <s v="DQ-04634"/>
    <x v="715"/>
    <x v="1"/>
    <s v="OH0006"/>
    <x v="25"/>
    <x v="3"/>
    <s v="OH0006|"/>
    <n v="31"/>
    <m/>
    <x v="15"/>
    <s v="RS DQLab"/>
    <x v="1"/>
    <s v=""/>
    <s v=""/>
    <s v=""/>
    <n v="146871"/>
    <n v="4553001"/>
    <s v=""/>
  </r>
  <r>
    <s v="DQ-04635"/>
    <x v="716"/>
    <x v="1"/>
    <s v="OK0001"/>
    <x v="27"/>
    <x v="4"/>
    <s v="OK0001|"/>
    <n v="26"/>
    <m/>
    <x v="15"/>
    <s v="RS DQLab"/>
    <x v="1"/>
    <s v=""/>
    <s v=""/>
    <s v=""/>
    <n v="6253"/>
    <n v="162578"/>
    <s v=""/>
  </r>
  <r>
    <s v="DQ-04636"/>
    <x v="716"/>
    <x v="1"/>
    <s v="OB0002"/>
    <x v="6"/>
    <x v="1"/>
    <s v="OB0002|"/>
    <n v="7"/>
    <m/>
    <x v="15"/>
    <s v="RS DQLab"/>
    <x v="1"/>
    <s v=""/>
    <s v=""/>
    <s v=""/>
    <n v="2915"/>
    <n v="20405"/>
    <s v=""/>
  </r>
  <r>
    <s v="DQ-04637"/>
    <x v="716"/>
    <x v="1"/>
    <s v="OB0002"/>
    <x v="6"/>
    <x v="1"/>
    <s v="OB0002|"/>
    <n v="46"/>
    <m/>
    <x v="15"/>
    <s v="RS DQLab"/>
    <x v="1"/>
    <s v=""/>
    <s v=""/>
    <s v=""/>
    <n v="2915"/>
    <n v="134090"/>
    <s v=""/>
  </r>
  <r>
    <s v="DQ-04638"/>
    <x v="716"/>
    <x v="1"/>
    <s v="OD0008"/>
    <x v="16"/>
    <x v="2"/>
    <s v="OD0008|"/>
    <n v="47"/>
    <m/>
    <x v="15"/>
    <s v="RS DQLab"/>
    <x v="1"/>
    <s v=""/>
    <s v=""/>
    <s v=""/>
    <n v="51753"/>
    <n v="2432391"/>
    <s v=""/>
  </r>
  <r>
    <s v="DQ-04639"/>
    <x v="716"/>
    <x v="1"/>
    <s v="OD0008"/>
    <x v="16"/>
    <x v="2"/>
    <s v="OD0008|"/>
    <n v="19"/>
    <m/>
    <x v="15"/>
    <s v="RS DQLab"/>
    <x v="1"/>
    <s v=""/>
    <s v=""/>
    <s v=""/>
    <n v="51753"/>
    <n v="983307"/>
    <s v=""/>
  </r>
  <r>
    <s v="DQ-04640"/>
    <x v="716"/>
    <x v="1"/>
    <s v="OD0008"/>
    <x v="16"/>
    <x v="2"/>
    <s v="OD0008|"/>
    <n v="36"/>
    <m/>
    <x v="15"/>
    <s v="RS DQLab"/>
    <x v="1"/>
    <s v=""/>
    <s v=""/>
    <s v=""/>
    <n v="51753"/>
    <n v="1863108"/>
    <s v=""/>
  </r>
  <r>
    <s v="DQ-04641"/>
    <x v="716"/>
    <x v="1"/>
    <s v="OH0005"/>
    <x v="24"/>
    <x v="3"/>
    <s v="OH0005|"/>
    <n v="43"/>
    <m/>
    <x v="15"/>
    <s v="RS DQLab"/>
    <x v="1"/>
    <s v=""/>
    <s v=""/>
    <s v=""/>
    <n v="109447"/>
    <n v="4706221"/>
    <s v=""/>
  </r>
  <r>
    <s v="DQ-04642"/>
    <x v="716"/>
    <x v="1"/>
    <s v="OH0005"/>
    <x v="24"/>
    <x v="3"/>
    <s v="OH0005|"/>
    <n v="5"/>
    <m/>
    <x v="15"/>
    <s v="RS DQLab"/>
    <x v="1"/>
    <s v=""/>
    <s v=""/>
    <s v=""/>
    <n v="109447"/>
    <n v="547235"/>
    <s v=""/>
  </r>
  <r>
    <s v="DQ-04643"/>
    <x v="716"/>
    <x v="1"/>
    <s v="OT0001"/>
    <x v="30"/>
    <x v="5"/>
    <s v="OT0001|"/>
    <n v="34"/>
    <m/>
    <x v="15"/>
    <s v="RS DQLab"/>
    <x v="1"/>
    <s v=""/>
    <s v=""/>
    <s v=""/>
    <n v="55935"/>
    <n v="1901790"/>
    <s v=""/>
  </r>
  <r>
    <s v="DQ-04644"/>
    <x v="716"/>
    <x v="1"/>
    <s v="OB0006"/>
    <x v="8"/>
    <x v="1"/>
    <s v="OB0006|"/>
    <n v="12"/>
    <m/>
    <x v="15"/>
    <s v="RS DQLab"/>
    <x v="1"/>
    <s v=""/>
    <s v=""/>
    <s v=""/>
    <n v="73805"/>
    <n v="885660"/>
    <s v=""/>
  </r>
  <r>
    <s v="DQ-04645"/>
    <x v="716"/>
    <x v="1"/>
    <s v="OH0001"/>
    <x v="20"/>
    <x v="3"/>
    <s v="OH0001|"/>
    <n v="28"/>
    <m/>
    <x v="15"/>
    <s v="RS DQLab"/>
    <x v="1"/>
    <s v=""/>
    <s v=""/>
    <s v=""/>
    <n v="100900"/>
    <n v="2825200"/>
    <s v=""/>
  </r>
  <r>
    <s v="DQ-04646"/>
    <x v="716"/>
    <x v="1"/>
    <s v="OH0001"/>
    <x v="20"/>
    <x v="3"/>
    <s v="OH0001|"/>
    <n v="36"/>
    <m/>
    <x v="15"/>
    <s v="RS DQLab"/>
    <x v="1"/>
    <s v=""/>
    <s v=""/>
    <s v=""/>
    <n v="100900"/>
    <n v="3632400"/>
    <s v=""/>
  </r>
  <r>
    <s v="DQ-04647"/>
    <x v="716"/>
    <x v="1"/>
    <s v="OA0001"/>
    <x v="0"/>
    <x v="0"/>
    <s v="OA0001|"/>
    <n v="153"/>
    <m/>
    <x v="15"/>
    <s v="RS DQLab"/>
    <x v="1"/>
    <s v=""/>
    <s v=""/>
    <s v=""/>
    <n v="18816"/>
    <n v="2878848"/>
    <s v=""/>
  </r>
  <r>
    <s v="DQ-04648"/>
    <x v="716"/>
    <x v="1"/>
    <s v="OD0005"/>
    <x v="13"/>
    <x v="2"/>
    <s v="OD0005|"/>
    <n v="20"/>
    <m/>
    <x v="15"/>
    <s v="RS DQLab"/>
    <x v="1"/>
    <s v=""/>
    <s v=""/>
    <s v=""/>
    <n v="25450"/>
    <n v="509000"/>
    <s v=""/>
  </r>
  <r>
    <s v="DQ-04649"/>
    <x v="716"/>
    <x v="1"/>
    <s v="OH0002"/>
    <x v="21"/>
    <x v="3"/>
    <s v="OH0002|"/>
    <n v="587"/>
    <m/>
    <x v="15"/>
    <s v="RS DQLab"/>
    <x v="1"/>
    <s v=""/>
    <s v=""/>
    <s v=""/>
    <n v="103632"/>
    <n v="60831984"/>
    <s v=""/>
  </r>
  <r>
    <s v="DQ-04650"/>
    <x v="717"/>
    <x v="1"/>
    <s v="OA0004"/>
    <x v="2"/>
    <x v="0"/>
    <s v="OA0004|"/>
    <n v="30"/>
    <m/>
    <x v="15"/>
    <s v="RS DQLab"/>
    <x v="1"/>
    <s v=""/>
    <s v=""/>
    <s v=""/>
    <n v="10180"/>
    <n v="305400"/>
    <s v=""/>
  </r>
  <r>
    <s v="DQ-04651"/>
    <x v="717"/>
    <x v="1"/>
    <s v="OH0004"/>
    <x v="23"/>
    <x v="3"/>
    <s v="OH0004|"/>
    <n v="23"/>
    <m/>
    <x v="15"/>
    <s v="RS DQLab"/>
    <x v="1"/>
    <s v=""/>
    <s v=""/>
    <s v=""/>
    <n v="7504"/>
    <n v="172592"/>
    <s v=""/>
  </r>
  <r>
    <s v="DQ-04652"/>
    <x v="718"/>
    <x v="1"/>
    <s v="OD0008"/>
    <x v="16"/>
    <x v="2"/>
    <s v="OD0008|"/>
    <n v="345"/>
    <m/>
    <x v="15"/>
    <s v="RS DQLab"/>
    <x v="1"/>
    <s v=""/>
    <s v=""/>
    <s v=""/>
    <n v="51753"/>
    <n v="17854785"/>
    <s v=""/>
  </r>
  <r>
    <s v="DQ-04653"/>
    <x v="718"/>
    <x v="1"/>
    <s v="OK0002"/>
    <x v="28"/>
    <x v="4"/>
    <s v="OK0002|"/>
    <n v="4"/>
    <m/>
    <x v="15"/>
    <s v="RS DQLab"/>
    <x v="1"/>
    <s v=""/>
    <s v=""/>
    <s v=""/>
    <n v="43442"/>
    <n v="173768"/>
    <s v=""/>
  </r>
  <r>
    <s v="DQ-04654"/>
    <x v="719"/>
    <x v="1"/>
    <s v="OD0009"/>
    <x v="17"/>
    <x v="2"/>
    <s v="OD0009|"/>
    <n v="20"/>
    <m/>
    <x v="15"/>
    <s v="RS DQLab"/>
    <x v="1"/>
    <s v=""/>
    <s v=""/>
    <s v=""/>
    <n v="1619"/>
    <n v="32380"/>
    <s v=""/>
  </r>
  <r>
    <s v="DQ-04655"/>
    <x v="719"/>
    <x v="1"/>
    <s v="OA0006"/>
    <x v="4"/>
    <x v="0"/>
    <s v="OA0006|"/>
    <n v="19"/>
    <m/>
    <x v="15"/>
    <s v="RS DQLab"/>
    <x v="1"/>
    <s v=""/>
    <s v=""/>
    <s v=""/>
    <n v="25449"/>
    <n v="483531"/>
    <s v=""/>
  </r>
  <r>
    <s v="DQ-04656"/>
    <x v="719"/>
    <x v="1"/>
    <s v="OD0011"/>
    <x v="19"/>
    <x v="2"/>
    <s v="OD0011|"/>
    <n v="174"/>
    <m/>
    <x v="15"/>
    <s v="RS DQLab"/>
    <x v="1"/>
    <s v=""/>
    <s v=""/>
    <s v=""/>
    <n v="2586"/>
    <n v="449964"/>
    <s v=""/>
  </r>
  <r>
    <s v="DQ-04657"/>
    <x v="719"/>
    <x v="1"/>
    <s v="OB0004"/>
    <x v="7"/>
    <x v="1"/>
    <s v="OB0004|"/>
    <n v="23"/>
    <m/>
    <x v="15"/>
    <s v="RS DQLab"/>
    <x v="1"/>
    <s v=""/>
    <s v=""/>
    <s v=""/>
    <n v="24179"/>
    <n v="556117"/>
    <s v=""/>
  </r>
  <r>
    <s v="DQ-04658"/>
    <x v="720"/>
    <x v="1"/>
    <s v="OD0008"/>
    <x v="16"/>
    <x v="2"/>
    <s v="OD0008|"/>
    <n v="51"/>
    <m/>
    <x v="15"/>
    <s v="RS DQLab"/>
    <x v="1"/>
    <s v=""/>
    <s v=""/>
    <s v=""/>
    <n v="51753"/>
    <n v="2639403"/>
    <s v=""/>
  </r>
  <r>
    <s v="DQ-04659"/>
    <x v="720"/>
    <x v="1"/>
    <s v="OH0005"/>
    <x v="24"/>
    <x v="3"/>
    <s v="OH0005|"/>
    <n v="21"/>
    <m/>
    <x v="15"/>
    <s v="RS DQLab"/>
    <x v="1"/>
    <s v=""/>
    <s v=""/>
    <s v=""/>
    <n v="109447"/>
    <n v="2298387"/>
    <s v=""/>
  </r>
  <r>
    <s v="DQ-04660"/>
    <x v="720"/>
    <x v="1"/>
    <s v="OH0003"/>
    <x v="22"/>
    <x v="3"/>
    <s v="OH0003|"/>
    <n v="36"/>
    <m/>
    <x v="15"/>
    <s v="RS DQLab"/>
    <x v="1"/>
    <s v=""/>
    <s v=""/>
    <s v=""/>
    <n v="5095"/>
    <n v="183420"/>
    <s v=""/>
  </r>
  <r>
    <s v="DQ-04661"/>
    <x v="720"/>
    <x v="1"/>
    <s v="OA0006"/>
    <x v="4"/>
    <x v="0"/>
    <s v="OA0006|"/>
    <n v="14"/>
    <m/>
    <x v="15"/>
    <s v="RS DQLab"/>
    <x v="1"/>
    <s v=""/>
    <s v=""/>
    <s v=""/>
    <n v="25449"/>
    <n v="356286"/>
    <s v=""/>
  </r>
  <r>
    <s v="DQ-04662"/>
    <x v="720"/>
    <x v="1"/>
    <s v="OA0003"/>
    <x v="1"/>
    <x v="0"/>
    <s v="OA0003|"/>
    <n v="66"/>
    <m/>
    <x v="15"/>
    <s v="RS DQLab"/>
    <x v="1"/>
    <s v=""/>
    <s v=""/>
    <s v=""/>
    <n v="33330"/>
    <n v="2199780"/>
    <s v=""/>
  </r>
  <r>
    <s v="DQ-04663"/>
    <x v="721"/>
    <x v="1"/>
    <s v="OD0008"/>
    <x v="16"/>
    <x v="2"/>
    <s v="OD0008|"/>
    <n v="73"/>
    <m/>
    <x v="15"/>
    <s v="RS DQLab"/>
    <x v="1"/>
    <s v=""/>
    <s v=""/>
    <s v=""/>
    <n v="51753"/>
    <n v="3777969"/>
    <s v=""/>
  </r>
  <r>
    <s v="DQ-04664"/>
    <x v="721"/>
    <x v="1"/>
    <s v="OA0005"/>
    <x v="3"/>
    <x v="0"/>
    <s v="OA0005|"/>
    <n v="1"/>
    <m/>
    <x v="15"/>
    <s v="RS DQLab"/>
    <x v="1"/>
    <s v=""/>
    <s v=""/>
    <s v=""/>
    <n v="17170"/>
    <n v="17170"/>
    <s v=""/>
  </r>
  <r>
    <s v="DQ-04665"/>
    <x v="721"/>
    <x v="1"/>
    <s v="OD0009"/>
    <x v="17"/>
    <x v="2"/>
    <s v="OD0009|"/>
    <n v="183"/>
    <m/>
    <x v="15"/>
    <s v="RS DQLab"/>
    <x v="1"/>
    <s v=""/>
    <s v=""/>
    <s v=""/>
    <n v="1619"/>
    <n v="296277"/>
    <s v=""/>
  </r>
  <r>
    <s v="DQ-04666"/>
    <x v="721"/>
    <x v="1"/>
    <s v="OB0008"/>
    <x v="10"/>
    <x v="1"/>
    <s v="OB0008|"/>
    <n v="272"/>
    <m/>
    <x v="15"/>
    <s v="RS DQLab"/>
    <x v="1"/>
    <s v=""/>
    <s v=""/>
    <s v=""/>
    <n v="2490"/>
    <n v="677280"/>
    <s v=""/>
  </r>
  <r>
    <s v="DQ-04667"/>
    <x v="721"/>
    <x v="1"/>
    <s v="OD0010"/>
    <x v="18"/>
    <x v="2"/>
    <s v="OD0010|"/>
    <n v="13"/>
    <m/>
    <x v="15"/>
    <s v="RS DQLab"/>
    <x v="1"/>
    <s v=""/>
    <s v=""/>
    <s v=""/>
    <n v="46223"/>
    <n v="600899"/>
    <s v=""/>
  </r>
  <r>
    <s v="DQ-04668"/>
    <x v="721"/>
    <x v="1"/>
    <s v="OD0010"/>
    <x v="18"/>
    <x v="2"/>
    <s v="OD0010|"/>
    <n v="193"/>
    <m/>
    <x v="15"/>
    <s v="RS DQLab"/>
    <x v="1"/>
    <s v=""/>
    <s v=""/>
    <s v=""/>
    <n v="46223"/>
    <n v="8921039"/>
    <s v=""/>
  </r>
  <r>
    <s v="DQ-04669"/>
    <x v="722"/>
    <x v="1"/>
    <s v="OD0008"/>
    <x v="16"/>
    <x v="2"/>
    <s v="OD0008|"/>
    <n v="78"/>
    <m/>
    <x v="15"/>
    <s v="RS DQLab"/>
    <x v="1"/>
    <s v=""/>
    <s v=""/>
    <s v=""/>
    <n v="51753"/>
    <n v="4036734"/>
    <s v=""/>
  </r>
  <r>
    <s v="DQ-04670"/>
    <x v="722"/>
    <x v="1"/>
    <s v="OH0005"/>
    <x v="24"/>
    <x v="3"/>
    <s v="OH0005|"/>
    <n v="33"/>
    <m/>
    <x v="15"/>
    <s v="RS DQLab"/>
    <x v="1"/>
    <s v=""/>
    <s v=""/>
    <s v=""/>
    <n v="109447"/>
    <n v="3611751"/>
    <s v=""/>
  </r>
  <r>
    <s v="DQ-04671"/>
    <x v="722"/>
    <x v="1"/>
    <s v="OA0006"/>
    <x v="4"/>
    <x v="0"/>
    <s v="OA0006|"/>
    <n v="138"/>
    <m/>
    <x v="15"/>
    <s v="RS DQLab"/>
    <x v="1"/>
    <s v=""/>
    <s v=""/>
    <s v=""/>
    <n v="25449"/>
    <n v="3511962"/>
    <s v=""/>
  </r>
  <r>
    <s v="DQ-04672"/>
    <x v="722"/>
    <x v="1"/>
    <s v="OA0003"/>
    <x v="1"/>
    <x v="0"/>
    <s v="OA0003|"/>
    <n v="40"/>
    <m/>
    <x v="15"/>
    <s v="RS DQLab"/>
    <x v="1"/>
    <s v=""/>
    <s v=""/>
    <s v=""/>
    <n v="33330"/>
    <n v="1333200"/>
    <s v=""/>
  </r>
  <r>
    <s v="DQ-04673"/>
    <x v="722"/>
    <x v="1"/>
    <s v="OH0006"/>
    <x v="25"/>
    <x v="3"/>
    <s v="OH0006|"/>
    <n v="52"/>
    <m/>
    <x v="15"/>
    <s v="RS DQLab"/>
    <x v="1"/>
    <s v=""/>
    <s v=""/>
    <s v=""/>
    <n v="146871"/>
    <n v="7637292"/>
    <s v=""/>
  </r>
  <r>
    <s v="DQ-04674"/>
    <x v="723"/>
    <x v="1"/>
    <s v="OD0008"/>
    <x v="16"/>
    <x v="2"/>
    <s v="OD0008|"/>
    <n v="51"/>
    <m/>
    <x v="15"/>
    <s v="RS DQLab"/>
    <x v="1"/>
    <s v=""/>
    <s v=""/>
    <s v=""/>
    <n v="51753"/>
    <n v="2639403"/>
    <s v=""/>
  </r>
  <r>
    <s v="DQ-04675"/>
    <x v="723"/>
    <x v="1"/>
    <s v="OA0005"/>
    <x v="3"/>
    <x v="0"/>
    <s v="OA0005|"/>
    <n v="37"/>
    <m/>
    <x v="15"/>
    <s v="RS DQLab"/>
    <x v="1"/>
    <s v=""/>
    <s v=""/>
    <s v=""/>
    <n v="17170"/>
    <n v="635290"/>
    <s v=""/>
  </r>
  <r>
    <s v="DQ-04676"/>
    <x v="723"/>
    <x v="1"/>
    <s v="OA0005"/>
    <x v="3"/>
    <x v="0"/>
    <s v="OA0005|"/>
    <n v="13"/>
    <m/>
    <x v="15"/>
    <s v="RS DQLab"/>
    <x v="1"/>
    <s v=""/>
    <s v=""/>
    <s v=""/>
    <n v="17170"/>
    <n v="223210"/>
    <s v=""/>
  </r>
  <r>
    <s v="DQ-04677"/>
    <x v="723"/>
    <x v="1"/>
    <s v="OH0005"/>
    <x v="24"/>
    <x v="3"/>
    <s v="OH0005|"/>
    <n v="39"/>
    <m/>
    <x v="15"/>
    <s v="RS DQLab"/>
    <x v="1"/>
    <s v=""/>
    <s v=""/>
    <s v=""/>
    <n v="109447"/>
    <n v="4268433"/>
    <s v=""/>
  </r>
  <r>
    <s v="DQ-04678"/>
    <x v="723"/>
    <x v="1"/>
    <s v="OA0006"/>
    <x v="4"/>
    <x v="0"/>
    <s v="OA0006|"/>
    <n v="6"/>
    <m/>
    <x v="15"/>
    <s v="RS DQLab"/>
    <x v="1"/>
    <s v=""/>
    <s v=""/>
    <s v=""/>
    <n v="25449"/>
    <n v="152694"/>
    <s v=""/>
  </r>
  <r>
    <s v="DQ-04679"/>
    <x v="723"/>
    <x v="1"/>
    <s v="OD0001"/>
    <x v="11"/>
    <x v="2"/>
    <s v="OD0001|"/>
    <n v="157"/>
    <m/>
    <x v="15"/>
    <s v="RS DQLab"/>
    <x v="1"/>
    <s v=""/>
    <s v=""/>
    <s v=""/>
    <n v="7620"/>
    <n v="1196340"/>
    <s v=""/>
  </r>
  <r>
    <s v="DQ-04680"/>
    <x v="723"/>
    <x v="1"/>
    <s v="OD0005"/>
    <x v="13"/>
    <x v="2"/>
    <s v="OD0005|"/>
    <n v="128"/>
    <m/>
    <x v="15"/>
    <s v="RS DQLab"/>
    <x v="1"/>
    <s v=""/>
    <s v=""/>
    <s v=""/>
    <n v="25450"/>
    <n v="3257600"/>
    <s v=""/>
  </r>
  <r>
    <s v="DQ-04681"/>
    <x v="724"/>
    <x v="1"/>
    <s v="OH0005"/>
    <x v="24"/>
    <x v="3"/>
    <s v="OH0005|"/>
    <n v="48"/>
    <m/>
    <x v="15"/>
    <s v="RS DQLab"/>
    <x v="1"/>
    <s v=""/>
    <s v=""/>
    <s v=""/>
    <n v="109447"/>
    <n v="5253456"/>
    <s v=""/>
  </r>
  <r>
    <s v="DQ-04682"/>
    <x v="724"/>
    <x v="1"/>
    <s v="OH0005"/>
    <x v="24"/>
    <x v="3"/>
    <s v="OH0005|"/>
    <n v="8"/>
    <m/>
    <x v="15"/>
    <s v="RS DQLab"/>
    <x v="1"/>
    <s v=""/>
    <s v=""/>
    <s v=""/>
    <n v="109447"/>
    <n v="875576"/>
    <s v=""/>
  </r>
  <r>
    <s v="DQ-04683"/>
    <x v="724"/>
    <x v="1"/>
    <s v="OT0001"/>
    <x v="30"/>
    <x v="5"/>
    <s v="OT0001|"/>
    <n v="42"/>
    <m/>
    <x v="15"/>
    <s v="RS DQLab"/>
    <x v="1"/>
    <s v=""/>
    <s v=""/>
    <s v=""/>
    <n v="55935"/>
    <n v="2349270"/>
    <s v=""/>
  </r>
  <r>
    <s v="DQ-04684"/>
    <x v="724"/>
    <x v="1"/>
    <s v="OB0006"/>
    <x v="8"/>
    <x v="1"/>
    <s v="OB0006|"/>
    <n v="25"/>
    <m/>
    <x v="15"/>
    <s v="RS DQLab"/>
    <x v="1"/>
    <s v=""/>
    <s v=""/>
    <s v=""/>
    <n v="73805"/>
    <n v="1845125"/>
    <s v=""/>
  </r>
  <r>
    <s v="DQ-04685"/>
    <x v="724"/>
    <x v="1"/>
    <s v="OA0004"/>
    <x v="2"/>
    <x v="0"/>
    <s v="OA0004|"/>
    <n v="5"/>
    <m/>
    <x v="15"/>
    <s v="RS DQLab"/>
    <x v="1"/>
    <s v=""/>
    <s v=""/>
    <s v=""/>
    <n v="10180"/>
    <n v="50900"/>
    <s v=""/>
  </r>
  <r>
    <s v="DQ-04686"/>
    <x v="725"/>
    <x v="1"/>
    <s v="OB0002"/>
    <x v="6"/>
    <x v="1"/>
    <s v="OB0002|"/>
    <n v="38"/>
    <m/>
    <x v="15"/>
    <s v="RS DQLab"/>
    <x v="1"/>
    <s v=""/>
    <s v=""/>
    <s v=""/>
    <n v="2915"/>
    <n v="110770"/>
    <s v=""/>
  </r>
  <r>
    <s v="DQ-04687"/>
    <x v="725"/>
    <x v="1"/>
    <s v="OH0005"/>
    <x v="24"/>
    <x v="3"/>
    <s v="OH0005|"/>
    <n v="2"/>
    <m/>
    <x v="15"/>
    <s v="RS DQLab"/>
    <x v="1"/>
    <s v=""/>
    <s v=""/>
    <s v=""/>
    <n v="109447"/>
    <n v="218894"/>
    <s v=""/>
  </r>
  <r>
    <s v="DQ-04688"/>
    <x v="725"/>
    <x v="1"/>
    <s v="OT0001"/>
    <x v="30"/>
    <x v="5"/>
    <s v="OT0001|"/>
    <n v="2"/>
    <m/>
    <x v="15"/>
    <s v="RS DQLab"/>
    <x v="1"/>
    <s v=""/>
    <s v=""/>
    <s v=""/>
    <n v="55935"/>
    <n v="111870"/>
    <s v=""/>
  </r>
  <r>
    <s v="DQ-04689"/>
    <x v="725"/>
    <x v="1"/>
    <s v="OA0006"/>
    <x v="4"/>
    <x v="0"/>
    <s v="OA0006|"/>
    <n v="124"/>
    <m/>
    <x v="15"/>
    <s v="RS DQLab"/>
    <x v="1"/>
    <s v=""/>
    <s v=""/>
    <s v=""/>
    <n v="25449"/>
    <n v="3155676"/>
    <s v=""/>
  </r>
  <r>
    <s v="DQ-04690"/>
    <x v="725"/>
    <x v="1"/>
    <s v="OA0004"/>
    <x v="2"/>
    <x v="0"/>
    <s v="OA0004|"/>
    <n v="61"/>
    <m/>
    <x v="15"/>
    <s v="RS DQLab"/>
    <x v="1"/>
    <s v=""/>
    <s v=""/>
    <s v=""/>
    <n v="10180"/>
    <n v="620980"/>
    <s v=""/>
  </r>
  <r>
    <s v="DQ-04691"/>
    <x v="725"/>
    <x v="1"/>
    <s v="OB0007"/>
    <x v="9"/>
    <x v="1"/>
    <s v="OB0007|"/>
    <n v="22"/>
    <m/>
    <x v="15"/>
    <s v="RS DQLab"/>
    <x v="1"/>
    <s v=""/>
    <s v=""/>
    <s v=""/>
    <n v="16430"/>
    <n v="361460"/>
    <s v=""/>
  </r>
  <r>
    <s v="DQ-04692"/>
    <x v="725"/>
    <x v="1"/>
    <s v="OD0006"/>
    <x v="14"/>
    <x v="2"/>
    <s v="OD0006|"/>
    <n v="201"/>
    <m/>
    <x v="15"/>
    <s v="RS DQLab"/>
    <x v="1"/>
    <s v=""/>
    <s v=""/>
    <s v=""/>
    <n v="25275"/>
    <n v="5080275"/>
    <s v=""/>
  </r>
  <r>
    <s v="DQ-04693"/>
    <x v="726"/>
    <x v="1"/>
    <s v="OB0008"/>
    <x v="10"/>
    <x v="1"/>
    <s v="OB0008|"/>
    <n v="30"/>
    <m/>
    <x v="15"/>
    <s v="RS DQLab"/>
    <x v="1"/>
    <s v=""/>
    <s v=""/>
    <s v=""/>
    <n v="2490"/>
    <n v="74700"/>
    <s v=""/>
  </r>
  <r>
    <s v="DQ-04694"/>
    <x v="727"/>
    <x v="1"/>
    <s v="OH0005"/>
    <x v="24"/>
    <x v="3"/>
    <s v="OH0005|"/>
    <n v="43"/>
    <m/>
    <x v="15"/>
    <s v="RS DQLab"/>
    <x v="1"/>
    <s v=""/>
    <s v=""/>
    <s v=""/>
    <n v="109447"/>
    <n v="4706221"/>
    <s v=""/>
  </r>
  <r>
    <s v="DQ-04695"/>
    <x v="727"/>
    <x v="1"/>
    <s v="OT0001"/>
    <x v="30"/>
    <x v="5"/>
    <s v="OT0001|"/>
    <n v="44"/>
    <m/>
    <x v="15"/>
    <s v="RS DQLab"/>
    <x v="1"/>
    <s v=""/>
    <s v=""/>
    <s v=""/>
    <n v="55935"/>
    <n v="2461140"/>
    <s v=""/>
  </r>
  <r>
    <s v="DQ-04696"/>
    <x v="727"/>
    <x v="1"/>
    <s v="OD0001"/>
    <x v="11"/>
    <x v="2"/>
    <s v="OD0001|"/>
    <n v="26"/>
    <m/>
    <x v="15"/>
    <s v="RS DQLab"/>
    <x v="1"/>
    <s v=""/>
    <s v=""/>
    <s v=""/>
    <n v="7620"/>
    <n v="198120"/>
    <s v=""/>
  </r>
  <r>
    <s v="DQ-04697"/>
    <x v="727"/>
    <x v="1"/>
    <s v="OA0004"/>
    <x v="2"/>
    <x v="0"/>
    <s v="OA0004|"/>
    <n v="598"/>
    <m/>
    <x v="15"/>
    <s v="RS DQLab"/>
    <x v="1"/>
    <s v=""/>
    <s v=""/>
    <s v=""/>
    <n v="10180"/>
    <n v="6087640"/>
    <s v=""/>
  </r>
  <r>
    <s v="DQ-04698"/>
    <x v="728"/>
    <x v="1"/>
    <s v="OB0002"/>
    <x v="6"/>
    <x v="1"/>
    <s v="OB0002|"/>
    <n v="1"/>
    <m/>
    <x v="15"/>
    <s v="RS DQLab"/>
    <x v="1"/>
    <s v=""/>
    <s v=""/>
    <s v=""/>
    <n v="2915"/>
    <n v="2915"/>
    <s v=""/>
  </r>
  <r>
    <s v="DQ-04699"/>
    <x v="728"/>
    <x v="1"/>
    <s v="OB0002"/>
    <x v="6"/>
    <x v="1"/>
    <s v="OB0002|"/>
    <n v="16"/>
    <m/>
    <x v="15"/>
    <s v="RS DQLab"/>
    <x v="1"/>
    <s v=""/>
    <s v=""/>
    <s v=""/>
    <n v="2915"/>
    <n v="46640"/>
    <s v=""/>
  </r>
  <r>
    <s v="DQ-04700"/>
    <x v="728"/>
    <x v="1"/>
    <s v="OD0008"/>
    <x v="16"/>
    <x v="2"/>
    <s v="OD0008|"/>
    <n v="9"/>
    <m/>
    <x v="15"/>
    <s v="RS DQLab"/>
    <x v="1"/>
    <s v=""/>
    <s v=""/>
    <s v=""/>
    <n v="51753"/>
    <n v="465777"/>
    <s v=""/>
  </r>
  <r>
    <s v="DQ-04701"/>
    <x v="728"/>
    <x v="1"/>
    <s v="OD0008"/>
    <x v="16"/>
    <x v="2"/>
    <s v="OD0008|"/>
    <n v="2"/>
    <m/>
    <x v="15"/>
    <s v="RS DQLab"/>
    <x v="1"/>
    <s v=""/>
    <s v=""/>
    <s v=""/>
    <n v="51753"/>
    <n v="103506"/>
    <s v=""/>
  </r>
  <r>
    <s v="DQ-04702"/>
    <x v="728"/>
    <x v="1"/>
    <s v="OD0008"/>
    <x v="16"/>
    <x v="2"/>
    <s v="OD0008|"/>
    <n v="60"/>
    <m/>
    <x v="15"/>
    <s v="RS DQLab"/>
    <x v="1"/>
    <s v=""/>
    <s v=""/>
    <s v=""/>
    <n v="51753"/>
    <n v="3105180"/>
    <s v=""/>
  </r>
  <r>
    <s v="DQ-04703"/>
    <x v="728"/>
    <x v="1"/>
    <s v="OA0005"/>
    <x v="3"/>
    <x v="0"/>
    <s v="OA0005|"/>
    <n v="34"/>
    <m/>
    <x v="15"/>
    <s v="RS DQLab"/>
    <x v="1"/>
    <s v=""/>
    <s v=""/>
    <s v=""/>
    <n v="17170"/>
    <n v="583780"/>
    <s v=""/>
  </r>
  <r>
    <s v="DQ-04704"/>
    <x v="728"/>
    <x v="1"/>
    <s v="OD0009"/>
    <x v="17"/>
    <x v="2"/>
    <s v="OD0009|"/>
    <n v="12"/>
    <m/>
    <x v="15"/>
    <s v="RS DQLab"/>
    <x v="1"/>
    <s v=""/>
    <s v=""/>
    <s v=""/>
    <n v="1619"/>
    <n v="19428"/>
    <s v=""/>
  </r>
  <r>
    <s v="DQ-04705"/>
    <x v="728"/>
    <x v="1"/>
    <s v="OD0009"/>
    <x v="17"/>
    <x v="2"/>
    <s v="OD0009|"/>
    <n v="50"/>
    <m/>
    <x v="15"/>
    <s v="RS DQLab"/>
    <x v="1"/>
    <s v=""/>
    <s v=""/>
    <s v=""/>
    <n v="1619"/>
    <n v="80950"/>
    <s v=""/>
  </r>
  <r>
    <s v="DQ-04706"/>
    <x v="728"/>
    <x v="1"/>
    <s v="OT0001"/>
    <x v="30"/>
    <x v="5"/>
    <s v="OT0001|"/>
    <n v="29"/>
    <m/>
    <x v="15"/>
    <s v="RS DQLab"/>
    <x v="1"/>
    <s v=""/>
    <s v=""/>
    <s v=""/>
    <n v="55935"/>
    <n v="1622115"/>
    <s v=""/>
  </r>
  <r>
    <s v="DQ-04707"/>
    <x v="728"/>
    <x v="1"/>
    <s v="OD0007"/>
    <x v="15"/>
    <x v="2"/>
    <s v="OD0007|"/>
    <n v="28"/>
    <m/>
    <x v="15"/>
    <s v="RS DQLab"/>
    <x v="1"/>
    <s v=""/>
    <s v=""/>
    <s v=""/>
    <n v="16261"/>
    <n v="455308"/>
    <s v=""/>
  </r>
  <r>
    <s v="DQ-04708"/>
    <x v="728"/>
    <x v="1"/>
    <s v="OK0002"/>
    <x v="28"/>
    <x v="4"/>
    <s v="OK0002|"/>
    <n v="6"/>
    <m/>
    <x v="15"/>
    <s v="RS DQLab"/>
    <x v="1"/>
    <s v=""/>
    <s v=""/>
    <s v=""/>
    <n v="43442"/>
    <n v="260652"/>
    <s v=""/>
  </r>
  <r>
    <s v="DQ-04709"/>
    <x v="728"/>
    <x v="1"/>
    <s v="OA0001"/>
    <x v="0"/>
    <x v="0"/>
    <s v="OA0001|"/>
    <n v="108"/>
    <m/>
    <x v="15"/>
    <s v="RS DQLab"/>
    <x v="1"/>
    <s v=""/>
    <s v=""/>
    <s v=""/>
    <n v="18816"/>
    <n v="2032128"/>
    <s v=""/>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2943F582-F011-C84B-903C-5DB107CF58CD}" name="PivotTable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6:B11" firstHeaderRow="1" firstDataRow="1" firstDataCol="1" rowPageCount="1" colPageCount="1"/>
  <pivotFields count="19">
    <pivotField compact="0" outline="0" showAll="0" defaultSubtotal="0"/>
    <pivotField compact="0" numFmtId="15" outline="0" showAll="0" defaultSubtotal="0"/>
    <pivotField compact="0" numFmtId="1" outline="0" showAll="0" defaultSubtotal="0">
      <items count="2">
        <item x="0"/>
        <item x="1"/>
      </items>
    </pivotField>
    <pivotField compact="0" outline="0" showAll="0" defaultSubtotal="0"/>
    <pivotField axis="axisRow" compact="0" outline="0" showAll="0" measureFilter="1" sortType="ascending" defaultSubtotal="0">
      <items count="38">
        <item x="1"/>
        <item x="23"/>
        <item x="3"/>
        <item x="2"/>
        <item x="12"/>
        <item x="16"/>
        <item x="22"/>
        <item x="20"/>
        <item x="18"/>
        <item x="21"/>
        <item x="6"/>
        <item x="4"/>
        <item x="34"/>
        <item x="28"/>
        <item x="24"/>
        <item x="25"/>
        <item x="35"/>
        <item x="10"/>
        <item x="11"/>
        <item x="7"/>
        <item x="5"/>
        <item x="30"/>
        <item x="0"/>
        <item x="13"/>
        <item x="37"/>
        <item x="19"/>
        <item x="31"/>
        <item x="14"/>
        <item x="17"/>
        <item x="15"/>
        <item x="36"/>
        <item x="27"/>
        <item x="29"/>
        <item x="8"/>
        <item x="33"/>
        <item x="9"/>
        <item x="32"/>
        <item x="26"/>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0"/>
        <item x="1"/>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4"/>
  </rowFields>
  <rowItems count="5">
    <i>
      <x v="11"/>
    </i>
    <i>
      <x v="25"/>
    </i>
    <i>
      <x v="33"/>
    </i>
    <i>
      <x v="5"/>
    </i>
    <i>
      <x v="10"/>
    </i>
  </rowItems>
  <colItems count="1">
    <i/>
  </colItems>
  <pageFields count="1">
    <pageField fld="11" hier="-1"/>
  </pageFields>
  <dataFields count="1">
    <dataField name="Sum of quantity" fld="7" baseField="0" baseItem="0"/>
  </dataFields>
  <chartFormats count="4">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C44845AD-88DA-2A40-ABDF-E513F0F9532E}" name="PivotTable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6:B11" firstHeaderRow="1" firstDataRow="1" firstDataCol="1" rowPageCount="1" colPageCount="1"/>
  <pivotFields count="19">
    <pivotField compact="0" outline="0" showAll="0" defaultSubtotal="0"/>
    <pivotField compact="0" numFmtId="15" outline="0" showAll="0" defaultSubtotal="0"/>
    <pivotField compact="0" numFmtId="1" outline="0" showAll="0" defaultSubtotal="0">
      <items count="2">
        <item x="0"/>
        <item x="1"/>
      </items>
    </pivotField>
    <pivotField compact="0" outline="0" showAll="0" defaultSubtotal="0"/>
    <pivotField axis="axisRow" compact="0" outline="0" showAll="0" measureFilter="1" sortType="descending" defaultSubtotal="0">
      <items count="38">
        <item x="1"/>
        <item x="23"/>
        <item x="3"/>
        <item x="2"/>
        <item x="12"/>
        <item x="16"/>
        <item x="22"/>
        <item x="20"/>
        <item x="18"/>
        <item x="21"/>
        <item x="6"/>
        <item x="4"/>
        <item x="34"/>
        <item x="28"/>
        <item x="24"/>
        <item x="25"/>
        <item x="35"/>
        <item x="10"/>
        <item x="11"/>
        <item x="7"/>
        <item x="5"/>
        <item x="30"/>
        <item x="0"/>
        <item x="13"/>
        <item x="37"/>
        <item x="19"/>
        <item x="31"/>
        <item x="14"/>
        <item x="17"/>
        <item x="15"/>
        <item x="36"/>
        <item x="27"/>
        <item x="29"/>
        <item x="8"/>
        <item x="33"/>
        <item x="9"/>
        <item x="32"/>
        <item x="26"/>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0"/>
        <item x="1"/>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4"/>
  </rowFields>
  <rowItems count="5">
    <i>
      <x v="16"/>
    </i>
    <i>
      <x v="4"/>
    </i>
    <i>
      <x v="24"/>
    </i>
    <i>
      <x v="37"/>
    </i>
    <i>
      <x v="30"/>
    </i>
  </rowItems>
  <colItems count="1">
    <i/>
  </colItems>
  <pageFields count="1">
    <pageField fld="11" hier="-1"/>
  </pageFields>
  <dataFields count="1">
    <dataField name="Sum of quantity" fld="7" baseField="0" baseItem="0"/>
  </dataFields>
  <chartFormats count="6">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3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3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B9700C20-C184-3E40-B838-1C23BD1E5C22}" name="PivotTable10"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6:B12" firstHeaderRow="1" firstDataRow="1" firstDataCol="1" rowPageCount="1" colPageCount="1"/>
  <pivotFields count="19">
    <pivotField compact="0" outline="0" showAll="0" defaultSubtotal="0"/>
    <pivotField compact="0" numFmtId="15" outline="0" showAll="0" defaultSubtotal="0"/>
    <pivotField compact="0" numFmtId="1" outline="0" showAll="0" defaultSubtotal="0">
      <items count="2">
        <item x="0"/>
        <item x="1"/>
      </items>
    </pivotField>
    <pivotField compact="0" outline="0" showAll="0" defaultSubtotal="0"/>
    <pivotField compact="0" outline="0" showAll="0" measureFilter="1" sortType="descending" defaultSubtotal="0">
      <autoSortScope>
        <pivotArea dataOnly="0" outline="0" fieldPosition="0">
          <references count="1">
            <reference field="4294967294" count="1" selected="0">
              <x v="0"/>
            </reference>
          </references>
        </pivotArea>
      </autoSortScope>
    </pivotField>
    <pivotField axis="axisRow" compact="0" outline="0" showAll="0" sortType="descending" defaultSubtotal="0">
      <items count="6">
        <item x="0"/>
        <item x="1"/>
        <item x="3"/>
        <item x="4"/>
        <item x="2"/>
        <item x="5"/>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0"/>
        <item x="1"/>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5"/>
  </rowFields>
  <rowItems count="6">
    <i>
      <x v="4"/>
    </i>
    <i>
      <x v="1"/>
    </i>
    <i>
      <x/>
    </i>
    <i>
      <x v="2"/>
    </i>
    <i>
      <x v="3"/>
    </i>
    <i>
      <x v="5"/>
    </i>
  </rowItems>
  <colItems count="1">
    <i/>
  </colItems>
  <pageFields count="1">
    <pageField fld="11" hier="-1"/>
  </pageFields>
  <dataFields count="1">
    <dataField name="Sum of quantity" fld="7" baseField="0" baseItem="0"/>
  </dataFields>
  <chartFormats count="7">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4"/>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4934CF78-9243-CF40-BAFA-F83F00BEDD40}"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6:B11" firstHeaderRow="1" firstDataRow="1" firstDataCol="1" rowPageCount="1" colPageCount="1"/>
  <pivotFields count="19">
    <pivotField compact="0" outline="0" showAll="0" defaultSubtotal="0"/>
    <pivotField compact="0" numFmtId="15" outline="0" showAll="0" defaultSubtotal="0"/>
    <pivotField compact="0" numFmtId="1"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measureFilter="1" sortType="descending" defaultSubtotal="0">
      <items count="17">
        <item x="15"/>
        <item x="3"/>
        <item x="5"/>
        <item x="13"/>
        <item x="7"/>
        <item x="14"/>
        <item x="9"/>
        <item x="4"/>
        <item x="6"/>
        <item x="16"/>
        <item x="8"/>
        <item x="2"/>
        <item x="10"/>
        <item x="1"/>
        <item x="11"/>
        <item x="12"/>
        <item x="0"/>
      </items>
      <autoSortScope>
        <pivotArea dataOnly="0" outline="0" fieldPosition="0">
          <references count="1">
            <reference field="4294967294" count="1" selected="0">
              <x v="0"/>
            </reference>
          </references>
        </pivotArea>
      </autoSortScope>
    </pivotField>
    <pivotField compact="0" outline="0" showAll="0" defaultSubtotal="0"/>
    <pivotField axis="axisPage" compact="0" outline="0" multipleItemSelectionAllowed="1" showAll="0" defaultSubtotal="0">
      <items count="2">
        <item x="0"/>
        <item h="1"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9"/>
  </rowFields>
  <rowItems count="5">
    <i>
      <x v="14"/>
    </i>
    <i>
      <x v="11"/>
    </i>
    <i>
      <x v="7"/>
    </i>
    <i>
      <x v="9"/>
    </i>
    <i>
      <x v="3"/>
    </i>
  </rowItems>
  <colItems count="1">
    <i/>
  </colItems>
  <pageFields count="1">
    <pageField fld="11" hier="-1"/>
  </pageFields>
  <dataFields count="1">
    <dataField name="Average of lead_time" fld="12"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FF90DBD7-41AC-8348-9B76-5F1F4E2FE76B}" name="PivotTable5"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6:B11" firstHeaderRow="1" firstDataRow="1" firstDataCol="1" rowPageCount="1" colPageCount="1"/>
  <pivotFields count="19">
    <pivotField compact="0" outline="0" showAll="0" defaultSubtotal="0"/>
    <pivotField compact="0" numFmtId="15" outline="0" showAll="0" defaultSubtotal="0"/>
    <pivotField compact="0" numFmtId="1"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measureFilter="1" sortType="ascending" defaultSubtotal="0">
      <items count="17">
        <item x="15"/>
        <item x="3"/>
        <item x="5"/>
        <item x="13"/>
        <item x="7"/>
        <item x="14"/>
        <item x="9"/>
        <item x="4"/>
        <item x="6"/>
        <item x="16"/>
        <item x="8"/>
        <item x="2"/>
        <item x="10"/>
        <item x="1"/>
        <item x="11"/>
        <item x="12"/>
        <item x="0"/>
      </items>
      <autoSortScope>
        <pivotArea dataOnly="0" outline="0" fieldPosition="0">
          <references count="1">
            <reference field="4294967294" count="1" selected="0">
              <x v="0"/>
            </reference>
          </references>
        </pivotArea>
      </autoSortScope>
    </pivotField>
    <pivotField compact="0" outline="0" showAll="0" defaultSubtotal="0"/>
    <pivotField axis="axisPage" compact="0" outline="0" multipleItemSelectionAllowed="1" showAll="0" defaultSubtotal="0">
      <items count="2">
        <item x="0"/>
        <item h="1"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9"/>
  </rowFields>
  <rowItems count="5">
    <i>
      <x v="4"/>
    </i>
    <i>
      <x v="8"/>
    </i>
    <i>
      <x v="10"/>
    </i>
    <i>
      <x v="1"/>
    </i>
    <i>
      <x v="16"/>
    </i>
  </rowItems>
  <colItems count="1">
    <i/>
  </colItems>
  <pageFields count="1">
    <pageField fld="11" hier="-1"/>
  </pageFields>
  <dataFields count="1">
    <dataField name="Average of lead_time" fld="12"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6"/>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861B6AF4-F0F1-7544-AFF7-7C40BA8684BB}"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20" firstHeaderRow="0" firstDataRow="1" firstDataCol="1" rowPageCount="1" colPageCount="1"/>
  <pivotFields count="19">
    <pivotField showAll="0"/>
    <pivotField numFmtId="15" showAll="0"/>
    <pivotField numFmtId="1" showAll="0">
      <items count="3">
        <item x="0"/>
        <item x="1"/>
        <item t="default"/>
      </items>
    </pivotField>
    <pivotField showAll="0"/>
    <pivotField showAll="0"/>
    <pivotField showAll="0"/>
    <pivotField showAll="0"/>
    <pivotField dataField="1" showAll="0"/>
    <pivotField showAll="0"/>
    <pivotField axis="axisRow" showAll="0" sortType="ascending">
      <items count="18">
        <item x="0"/>
        <item x="12"/>
        <item x="11"/>
        <item x="1"/>
        <item x="10"/>
        <item x="2"/>
        <item x="8"/>
        <item x="16"/>
        <item x="6"/>
        <item x="4"/>
        <item x="9"/>
        <item x="14"/>
        <item x="7"/>
        <item x="13"/>
        <item x="5"/>
        <item x="3"/>
        <item x="15"/>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3">
        <item x="0"/>
        <item h="1" x="1"/>
        <item t="default"/>
      </items>
    </pivotField>
    <pivotField dataField="1" showAll="0"/>
    <pivotField showAll="0"/>
    <pivotField showAll="0"/>
    <pivotField showAll="0"/>
    <pivotField showAll="0"/>
    <pivotField showAll="0"/>
    <pivotField showAll="0" defaultSubtotal="0"/>
  </pivotFields>
  <rowFields count="1">
    <field x="9"/>
  </rowFields>
  <rowItems count="17">
    <i>
      <x v="13"/>
    </i>
    <i>
      <x v="7"/>
    </i>
    <i>
      <x v="9"/>
    </i>
    <i>
      <x v="5"/>
    </i>
    <i>
      <x v="2"/>
    </i>
    <i>
      <x v="14"/>
    </i>
    <i>
      <x v="11"/>
    </i>
    <i>
      <x v="3"/>
    </i>
    <i>
      <x v="10"/>
    </i>
    <i>
      <x v="4"/>
    </i>
    <i>
      <x v="1"/>
    </i>
    <i>
      <x v="12"/>
    </i>
    <i>
      <x v="8"/>
    </i>
    <i>
      <x v="6"/>
    </i>
    <i>
      <x v="15"/>
    </i>
    <i>
      <x/>
    </i>
    <i t="grand">
      <x/>
    </i>
  </rowItems>
  <colFields count="1">
    <field x="-2"/>
  </colFields>
  <colItems count="2">
    <i>
      <x/>
    </i>
    <i i="1">
      <x v="1"/>
    </i>
  </colItems>
  <pageFields count="1">
    <pageField fld="11" hier="-1"/>
  </pageFields>
  <dataFields count="2">
    <dataField name="Average of lead_time" fld="12" subtotal="average" baseField="0" baseItem="0" numFmtId="2"/>
    <dataField name="Sum of quanti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E7B6FDE-5B1D-C149-9852-629CABC68836}"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6:E37" firstHeaderRow="1" firstDataRow="1" firstDataCol="1" rowPageCount="1" colPageCount="1"/>
  <pivotFields count="19">
    <pivotField showAll="0"/>
    <pivotField numFmtId="15" showAll="0"/>
    <pivotField numFmtId="1" showAll="0">
      <items count="3">
        <item x="0"/>
        <item x="1"/>
        <item t="default"/>
      </items>
    </pivotField>
    <pivotField showAll="0"/>
    <pivotField axis="axisRow" showAll="0" measureFilter="1" sortType="descending">
      <items count="39">
        <item x="26"/>
        <item x="32"/>
        <item x="9"/>
        <item x="33"/>
        <item x="8"/>
        <item x="29"/>
        <item x="27"/>
        <item x="36"/>
        <item x="15"/>
        <item x="17"/>
        <item x="14"/>
        <item x="31"/>
        <item x="19"/>
        <item x="37"/>
        <item x="13"/>
        <item x="0"/>
        <item x="30"/>
        <item x="5"/>
        <item x="7"/>
        <item x="11"/>
        <item x="10"/>
        <item x="35"/>
        <item x="25"/>
        <item x="24"/>
        <item x="28"/>
        <item x="34"/>
        <item x="4"/>
        <item x="6"/>
        <item x="21"/>
        <item x="18"/>
        <item x="20"/>
        <item x="22"/>
        <item x="16"/>
        <item x="12"/>
        <item x="2"/>
        <item x="3"/>
        <item x="23"/>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defaultSubtotal="0"/>
  </pivotFields>
  <rowFields count="1">
    <field x="4"/>
  </rowFields>
  <rowItems count="11">
    <i>
      <x v="27"/>
    </i>
    <i>
      <x v="32"/>
    </i>
    <i>
      <x v="4"/>
    </i>
    <i>
      <x v="12"/>
    </i>
    <i>
      <x v="26"/>
    </i>
    <i>
      <x v="35"/>
    </i>
    <i>
      <x v="19"/>
    </i>
    <i>
      <x v="8"/>
    </i>
    <i>
      <x v="34"/>
    </i>
    <i>
      <x v="24"/>
    </i>
    <i t="grand">
      <x/>
    </i>
  </rowItems>
  <colItems count="1">
    <i/>
  </colItems>
  <pageFields count="1">
    <pageField fld="11" hier="-1"/>
  </pageFields>
  <dataFields count="1">
    <dataField name="Sum of quantity" fld="7" baseField="0" baseItem="0"/>
  </dataFields>
  <pivotTableStyleInfo name="PivotStyleLight16"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19EF8ECA-FC3B-BD46-9EFF-5BD14783AFB4}"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119" firstHeaderRow="1" firstDataRow="1" firstDataCol="1" rowPageCount="1" colPageCount="1"/>
  <pivotFields count="19">
    <pivotField showAll="0"/>
    <pivotField numFmtId="15" showAll="0"/>
    <pivotField numFmtId="1" showAll="0">
      <items count="3">
        <item x="0"/>
        <item x="1"/>
        <item t="default"/>
      </items>
    </pivotField>
    <pivotField showAll="0"/>
    <pivotField axis="axisRow" showAll="0" sortType="descending">
      <items count="39">
        <item x="26"/>
        <item x="32"/>
        <item x="9"/>
        <item x="33"/>
        <item x="8"/>
        <item x="29"/>
        <item x="27"/>
        <item x="36"/>
        <item x="15"/>
        <item x="17"/>
        <item x="14"/>
        <item x="31"/>
        <item x="19"/>
        <item x="37"/>
        <item x="13"/>
        <item x="0"/>
        <item x="30"/>
        <item x="5"/>
        <item x="7"/>
        <item x="11"/>
        <item x="10"/>
        <item x="35"/>
        <item x="25"/>
        <item x="24"/>
        <item x="28"/>
        <item x="34"/>
        <item x="4"/>
        <item x="6"/>
        <item x="21"/>
        <item x="18"/>
        <item x="20"/>
        <item x="22"/>
        <item x="16"/>
        <item x="12"/>
        <item x="2"/>
        <item x="3"/>
        <item x="23"/>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Row" showAll="0" sortType="descending">
      <items count="18">
        <item x="0"/>
        <item x="12"/>
        <item x="11"/>
        <item x="1"/>
        <item x="10"/>
        <item x="2"/>
        <item x="8"/>
        <item x="16"/>
        <item x="6"/>
        <item x="4"/>
        <item x="9"/>
        <item x="14"/>
        <item x="7"/>
        <item x="13"/>
        <item x="5"/>
        <item x="3"/>
        <item x="15"/>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3">
        <item x="0"/>
        <item h="1" x="1"/>
        <item t="default"/>
      </items>
    </pivotField>
    <pivotField showAll="0"/>
    <pivotField showAll="0"/>
    <pivotField showAll="0"/>
    <pivotField showAll="0"/>
    <pivotField showAll="0"/>
    <pivotField showAll="0"/>
    <pivotField showAll="0" defaultSubtotal="0"/>
  </pivotFields>
  <rowFields count="2">
    <field x="9"/>
    <field x="4"/>
  </rowFields>
  <rowItems count="93">
    <i>
      <x v="2"/>
    </i>
    <i r="1">
      <x v="32"/>
    </i>
    <i r="1">
      <x v="36"/>
    </i>
    <i r="1">
      <x v="23"/>
    </i>
    <i r="1">
      <x v="30"/>
    </i>
    <i>
      <x v="9"/>
    </i>
    <i r="1">
      <x v="27"/>
    </i>
    <i r="1">
      <x v="26"/>
    </i>
    <i r="1">
      <x v="2"/>
    </i>
    <i r="1">
      <x v="5"/>
    </i>
    <i>
      <x v="15"/>
    </i>
    <i r="1">
      <x v="35"/>
    </i>
    <i r="1">
      <x v="9"/>
    </i>
    <i r="1">
      <x v="30"/>
    </i>
    <i r="1">
      <x v="27"/>
    </i>
    <i r="1">
      <x v="31"/>
    </i>
    <i r="1">
      <x v="8"/>
    </i>
    <i r="1">
      <x v="10"/>
    </i>
    <i r="1">
      <x v="26"/>
    </i>
    <i r="1">
      <x/>
    </i>
    <i>
      <x v="12"/>
    </i>
    <i r="1">
      <x v="4"/>
    </i>
    <i r="1">
      <x v="24"/>
    </i>
    <i r="1">
      <x v="18"/>
    </i>
    <i r="1">
      <x v="29"/>
    </i>
    <i>
      <x v="4"/>
    </i>
    <i r="1">
      <x v="10"/>
    </i>
    <i r="1">
      <x v="22"/>
    </i>
    <i r="1">
      <x v="31"/>
    </i>
    <i r="1">
      <x v="14"/>
    </i>
    <i r="1">
      <x v="8"/>
    </i>
    <i r="1">
      <x v="28"/>
    </i>
    <i r="1">
      <x v="1"/>
    </i>
    <i r="1">
      <x v="21"/>
    </i>
    <i>
      <x v="3"/>
    </i>
    <i r="1">
      <x v="16"/>
    </i>
    <i r="1">
      <x v="37"/>
    </i>
    <i r="1">
      <x v="20"/>
    </i>
    <i r="1">
      <x v="23"/>
    </i>
    <i r="1">
      <x v="3"/>
    </i>
    <i>
      <x v="5"/>
    </i>
    <i r="1">
      <x v="34"/>
    </i>
    <i r="1">
      <x v="35"/>
    </i>
    <i r="1">
      <x v="19"/>
    </i>
    <i r="1">
      <x v="14"/>
    </i>
    <i r="1">
      <x v="2"/>
    </i>
    <i r="1">
      <x v="11"/>
    </i>
    <i r="1">
      <x v="25"/>
    </i>
    <i>
      <x v="8"/>
    </i>
    <i r="1">
      <x v="8"/>
    </i>
    <i r="1">
      <x v="18"/>
    </i>
    <i r="1">
      <x v="27"/>
    </i>
    <i>
      <x v="1"/>
    </i>
    <i r="1">
      <x v="12"/>
    </i>
    <i r="1">
      <x v="26"/>
    </i>
    <i r="1">
      <x v="37"/>
    </i>
    <i r="1">
      <x v="13"/>
    </i>
    <i r="1">
      <x v="6"/>
    </i>
    <i>
      <x v="14"/>
    </i>
    <i r="1">
      <x v="17"/>
    </i>
    <i r="1">
      <x v="24"/>
    </i>
    <i r="1">
      <x v="35"/>
    </i>
    <i r="1">
      <x v="15"/>
    </i>
    <i r="1">
      <x v="14"/>
    </i>
    <i r="1">
      <x v="20"/>
    </i>
    <i>
      <x v="6"/>
    </i>
    <i r="1">
      <x v="19"/>
    </i>
    <i r="1">
      <x v="36"/>
    </i>
    <i r="1">
      <x v="26"/>
    </i>
    <i r="1">
      <x v="2"/>
    </i>
    <i r="1">
      <x v="7"/>
    </i>
    <i>
      <x v="10"/>
    </i>
    <i r="1">
      <x v="12"/>
    </i>
    <i r="1">
      <x v="27"/>
    </i>
    <i r="1">
      <x v="33"/>
    </i>
    <i r="1">
      <x v="22"/>
    </i>
    <i r="1">
      <x v="6"/>
    </i>
    <i>
      <x v="13"/>
    </i>
    <i r="1">
      <x v="30"/>
    </i>
    <i r="1">
      <x v="34"/>
    </i>
    <i r="1">
      <x v="19"/>
    </i>
    <i r="1">
      <x v="15"/>
    </i>
    <i>
      <x v="11"/>
    </i>
    <i r="1">
      <x v="9"/>
    </i>
    <i r="1">
      <x v="28"/>
    </i>
    <i r="1">
      <x v="17"/>
    </i>
    <i>
      <x/>
    </i>
    <i r="1">
      <x v="15"/>
    </i>
    <i r="1">
      <x v="37"/>
    </i>
    <i>
      <x v="7"/>
    </i>
    <i r="1">
      <x v="4"/>
    </i>
    <i r="1">
      <x v="31"/>
    </i>
    <i t="grand">
      <x/>
    </i>
  </rowItems>
  <colItems count="1">
    <i/>
  </colItems>
  <pageFields count="1">
    <pageField fld="11" hier="-1"/>
  </pageFields>
  <dataFields count="1">
    <dataField name="Sum of quanti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D01A34B4-29D5-C540-A3B4-90AEFAAF5064}" name="PivotTable5"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7:C21" firstHeaderRow="1" firstDataRow="2" firstDataCol="1"/>
  <pivotFields count="19">
    <pivotField showAll="0"/>
    <pivotField numFmtId="15" showAll="0">
      <items count="15">
        <item x="0"/>
        <item x="1"/>
        <item x="2"/>
        <item x="3"/>
        <item x="4"/>
        <item x="5"/>
        <item x="6"/>
        <item x="7"/>
        <item x="8"/>
        <item x="9"/>
        <item x="10"/>
        <item x="11"/>
        <item x="12"/>
        <item x="13"/>
        <item t="default"/>
      </items>
    </pivotField>
    <pivotField axis="axisRow" numFmtId="1" showAll="0">
      <items count="3">
        <item x="0"/>
        <item x="1"/>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items count="6">
        <item x="0"/>
        <item x="1"/>
        <item x="2"/>
        <item x="3"/>
        <item x="4"/>
        <item t="default"/>
      </items>
    </pivotField>
    <pivotField dragToRow="0" dragToCol="0" dragToPage="0" showAll="0" defaultSubtotal="0"/>
  </pivotFields>
  <rowFields count="1">
    <field x="2"/>
  </rowFields>
  <rowItems count="3">
    <i>
      <x/>
    </i>
    <i>
      <x v="1"/>
    </i>
    <i t="grand">
      <x/>
    </i>
  </rowItems>
  <colFields count="1">
    <field x="11"/>
  </colFields>
  <colItems count="2">
    <i>
      <x/>
    </i>
    <i>
      <x v="1"/>
    </i>
  </colItems>
  <dataFields count="1">
    <dataField name="Count of transaction_typ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42CBD6FD-6FFD-604E-9D1F-6ACB006C8A0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4:C51" firstHeaderRow="0" firstDataRow="1" firstDataCol="1"/>
  <pivotFields count="19">
    <pivotField showAll="0"/>
    <pivotField axis="axisRow" numFmtId="15" showAll="0">
      <items count="15">
        <item x="0"/>
        <item x="1"/>
        <item x="2"/>
        <item x="3"/>
        <item x="4"/>
        <item x="5"/>
        <item x="6"/>
        <item x="7"/>
        <item x="8"/>
        <item x="9"/>
        <item x="10"/>
        <item x="11"/>
        <item x="12"/>
        <item x="13"/>
        <item t="default"/>
      </items>
    </pivotField>
    <pivotField axis="axisRow" numFmtI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items count="6">
        <item x="0"/>
        <item x="1"/>
        <item x="2"/>
        <item x="3"/>
        <item x="4"/>
        <item t="default"/>
      </items>
    </pivotField>
    <pivotField dragToRow="0" dragToCol="0" dragToPage="0" showAll="0" defaultSubtotal="0"/>
  </pivotFields>
  <rowFields count="2">
    <field x="2"/>
    <field x="1"/>
  </rowFields>
  <rowItems count="27">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_buy_price" fld="14" baseField="0" baseItem="0"/>
    <dataField name="Total Sell Price" fld="16" baseField="0" baseItem="0"/>
  </dataFields>
  <chartFormats count="5">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AE7BDCFA-D1C5-A04B-851F-47ED653E0323}" name="PivotTable4"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0:C14" firstHeaderRow="1" firstDataRow="2" firstDataCol="1"/>
  <pivotFields count="19">
    <pivotField showAll="0"/>
    <pivotField numFmtId="15" showAll="0">
      <items count="15">
        <item x="0"/>
        <item x="1"/>
        <item x="2"/>
        <item x="3"/>
        <item x="4"/>
        <item x="5"/>
        <item x="6"/>
        <item x="7"/>
        <item x="8"/>
        <item x="9"/>
        <item x="10"/>
        <item x="11"/>
        <item x="12"/>
        <item x="13"/>
        <item t="default"/>
      </items>
    </pivotField>
    <pivotField axis="axisRow" numFmtId="1" showAll="0">
      <items count="3">
        <item x="0"/>
        <item x="1"/>
        <item t="default"/>
      </items>
    </pivotField>
    <pivotField showAll="0"/>
    <pivotField showAll="0"/>
    <pivotField showAll="0"/>
    <pivotField showAll="0"/>
    <pivotField dataField="1"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items count="6">
        <item x="0"/>
        <item x="1"/>
        <item x="2"/>
        <item x="3"/>
        <item x="4"/>
        <item t="default"/>
      </items>
    </pivotField>
    <pivotField dragToRow="0" dragToCol="0" dragToPage="0" showAll="0" defaultSubtotal="0"/>
  </pivotFields>
  <rowFields count="1">
    <field x="2"/>
  </rowFields>
  <rowItems count="3">
    <i>
      <x/>
    </i>
    <i>
      <x v="1"/>
    </i>
    <i t="grand">
      <x/>
    </i>
  </rowItems>
  <colFields count="1">
    <field x="11"/>
  </colFields>
  <colItems count="2">
    <i>
      <x/>
    </i>
    <i>
      <x v="1"/>
    </i>
  </colItems>
  <dataFields count="1">
    <dataField name="Sum of quanti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D541A49B-5283-2F4F-8D47-A1642339E895}"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4:B81" firstHeaderRow="1" firstDataRow="1" firstDataCol="1"/>
  <pivotFields count="19">
    <pivotField showAll="0"/>
    <pivotField axis="axisRow" numFmtId="15" showAll="0">
      <items count="15">
        <item x="0"/>
        <item x="1"/>
        <item x="2"/>
        <item x="3"/>
        <item x="4"/>
        <item x="5"/>
        <item x="6"/>
        <item x="7"/>
        <item x="8"/>
        <item x="9"/>
        <item x="10"/>
        <item x="11"/>
        <item x="12"/>
        <item x="13"/>
        <item t="default"/>
      </items>
    </pivotField>
    <pivotField axis="axisRow" numFmtI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dataField="1" dragToRow="0" dragToCol="0" dragToPage="0" showAll="0" defaultSubtotal="0"/>
  </pivotFields>
  <rowFields count="2">
    <field x="2"/>
    <field x="1"/>
  </rowFields>
  <rowItems count="27">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t="grand">
      <x/>
    </i>
  </rowItems>
  <colItems count="1">
    <i/>
  </colItems>
  <dataFields count="1">
    <dataField name="Sum of Keuntungan" fld="18" baseField="0" baseItem="0"/>
  </dataFields>
  <chartFormats count="51">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3">
          <reference field="4294967294" count="1" selected="0">
            <x v="0"/>
          </reference>
          <reference field="1" count="1" selected="0">
            <x v="1"/>
          </reference>
          <reference field="2" count="1" selected="0">
            <x v="0"/>
          </reference>
        </references>
      </pivotArea>
    </chartFormat>
    <chartFormat chart="8" format="2">
      <pivotArea type="data" outline="0" fieldPosition="0">
        <references count="3">
          <reference field="4294967294" count="1" selected="0">
            <x v="0"/>
          </reference>
          <reference field="1" count="1" selected="0">
            <x v="2"/>
          </reference>
          <reference field="2" count="1" selected="0">
            <x v="0"/>
          </reference>
        </references>
      </pivotArea>
    </chartFormat>
    <chartFormat chart="8" format="3">
      <pivotArea type="data" outline="0" fieldPosition="0">
        <references count="3">
          <reference field="4294967294" count="1" selected="0">
            <x v="0"/>
          </reference>
          <reference field="1" count="1" selected="0">
            <x v="3"/>
          </reference>
          <reference field="2" count="1" selected="0">
            <x v="0"/>
          </reference>
        </references>
      </pivotArea>
    </chartFormat>
    <chartFormat chart="8" format="4">
      <pivotArea type="data" outline="0" fieldPosition="0">
        <references count="3">
          <reference field="4294967294" count="1" selected="0">
            <x v="0"/>
          </reference>
          <reference field="1" count="1" selected="0">
            <x v="5"/>
          </reference>
          <reference field="2" count="1" selected="0">
            <x v="0"/>
          </reference>
        </references>
      </pivotArea>
    </chartFormat>
    <chartFormat chart="8" format="5">
      <pivotArea type="data" outline="0" fieldPosition="0">
        <references count="3">
          <reference field="4294967294" count="1" selected="0">
            <x v="0"/>
          </reference>
          <reference field="1" count="1" selected="0">
            <x v="8"/>
          </reference>
          <reference field="2" count="1" selected="0">
            <x v="0"/>
          </reference>
        </references>
      </pivotArea>
    </chartFormat>
    <chartFormat chart="8" format="6">
      <pivotArea type="data" outline="0" fieldPosition="0">
        <references count="3">
          <reference field="4294967294" count="1" selected="0">
            <x v="0"/>
          </reference>
          <reference field="1" count="1" selected="0">
            <x v="9"/>
          </reference>
          <reference field="2" count="1" selected="0">
            <x v="0"/>
          </reference>
        </references>
      </pivotArea>
    </chartFormat>
    <chartFormat chart="8" format="7">
      <pivotArea type="data" outline="0" fieldPosition="0">
        <references count="3">
          <reference field="4294967294" count="1" selected="0">
            <x v="0"/>
          </reference>
          <reference field="1" count="1" selected="0">
            <x v="11"/>
          </reference>
          <reference field="2" count="1" selected="0">
            <x v="0"/>
          </reference>
        </references>
      </pivotArea>
    </chartFormat>
    <chartFormat chart="8" format="8">
      <pivotArea type="data" outline="0" fieldPosition="0">
        <references count="3">
          <reference field="4294967294" count="1" selected="0">
            <x v="0"/>
          </reference>
          <reference field="1" count="1" selected="0">
            <x v="2"/>
          </reference>
          <reference field="2" count="1" selected="0">
            <x v="1"/>
          </reference>
        </references>
      </pivotArea>
    </chartFormat>
    <chartFormat chart="8" format="9">
      <pivotArea type="data" outline="0" fieldPosition="0">
        <references count="3">
          <reference field="4294967294" count="1" selected="0">
            <x v="0"/>
          </reference>
          <reference field="1" count="1" selected="0">
            <x v="3"/>
          </reference>
          <reference field="2" count="1" selected="0">
            <x v="1"/>
          </reference>
        </references>
      </pivotArea>
    </chartFormat>
    <chartFormat chart="8" format="10">
      <pivotArea type="data" outline="0" fieldPosition="0">
        <references count="3">
          <reference field="4294967294" count="1" selected="0">
            <x v="0"/>
          </reference>
          <reference field="1" count="1" selected="0">
            <x v="7"/>
          </reference>
          <reference field="2" count="1" selected="0">
            <x v="1"/>
          </reference>
        </references>
      </pivotArea>
    </chartFormat>
    <chartFormat chart="8" format="11">
      <pivotArea type="data" outline="0" fieldPosition="0">
        <references count="3">
          <reference field="4294967294" count="1" selected="0">
            <x v="0"/>
          </reference>
          <reference field="1" count="1" selected="0">
            <x v="8"/>
          </reference>
          <reference field="2" count="1" selected="0">
            <x v="1"/>
          </reference>
        </references>
      </pivotArea>
    </chartFormat>
    <chartFormat chart="8" format="12">
      <pivotArea type="data" outline="0" fieldPosition="0">
        <references count="3">
          <reference field="4294967294" count="1" selected="0">
            <x v="0"/>
          </reference>
          <reference field="1" count="1" selected="0">
            <x v="9"/>
          </reference>
          <reference field="2" count="1" selected="0">
            <x v="1"/>
          </reference>
        </references>
      </pivotArea>
    </chartFormat>
    <chartFormat chart="8" format="13">
      <pivotArea type="data" outline="0" fieldPosition="0">
        <references count="3">
          <reference field="4294967294" count="1" selected="0">
            <x v="0"/>
          </reference>
          <reference field="1" count="1" selected="0">
            <x v="4"/>
          </reference>
          <reference field="2" count="1" selected="0">
            <x v="0"/>
          </reference>
        </references>
      </pivotArea>
    </chartFormat>
    <chartFormat chart="8" format="14">
      <pivotArea type="data" outline="0" fieldPosition="0">
        <references count="3">
          <reference field="4294967294" count="1" selected="0">
            <x v="0"/>
          </reference>
          <reference field="1" count="1" selected="0">
            <x v="6"/>
          </reference>
          <reference field="2" count="1" selected="0">
            <x v="0"/>
          </reference>
        </references>
      </pivotArea>
    </chartFormat>
    <chartFormat chart="8" format="15">
      <pivotArea type="data" outline="0" fieldPosition="0">
        <references count="3">
          <reference field="4294967294" count="1" selected="0">
            <x v="0"/>
          </reference>
          <reference field="1" count="1" selected="0">
            <x v="7"/>
          </reference>
          <reference field="2" count="1" selected="0">
            <x v="0"/>
          </reference>
        </references>
      </pivotArea>
    </chartFormat>
    <chartFormat chart="8" format="16">
      <pivotArea type="data" outline="0" fieldPosition="0">
        <references count="3">
          <reference field="4294967294" count="1" selected="0">
            <x v="0"/>
          </reference>
          <reference field="1" count="1" selected="0">
            <x v="10"/>
          </reference>
          <reference field="2" count="1" selected="0">
            <x v="0"/>
          </reference>
        </references>
      </pivotArea>
    </chartFormat>
    <chartFormat chart="8" format="17">
      <pivotArea type="data" outline="0" fieldPosition="0">
        <references count="3">
          <reference field="4294967294" count="1" selected="0">
            <x v="0"/>
          </reference>
          <reference field="1" count="1" selected="0">
            <x v="12"/>
          </reference>
          <reference field="2" count="1" selected="0">
            <x v="0"/>
          </reference>
        </references>
      </pivotArea>
    </chartFormat>
    <chartFormat chart="8" format="18">
      <pivotArea type="data" outline="0" fieldPosition="0">
        <references count="3">
          <reference field="4294967294" count="1" selected="0">
            <x v="0"/>
          </reference>
          <reference field="1" count="1" selected="0">
            <x v="1"/>
          </reference>
          <reference field="2" count="1" selected="0">
            <x v="1"/>
          </reference>
        </references>
      </pivotArea>
    </chartFormat>
    <chartFormat chart="8" format="19">
      <pivotArea type="data" outline="0" fieldPosition="0">
        <references count="3">
          <reference field="4294967294" count="1" selected="0">
            <x v="0"/>
          </reference>
          <reference field="1" count="1" selected="0">
            <x v="4"/>
          </reference>
          <reference field="2" count="1" selected="0">
            <x v="1"/>
          </reference>
        </references>
      </pivotArea>
    </chartFormat>
    <chartFormat chart="8" format="20">
      <pivotArea type="data" outline="0" fieldPosition="0">
        <references count="3">
          <reference field="4294967294" count="1" selected="0">
            <x v="0"/>
          </reference>
          <reference field="1" count="1" selected="0">
            <x v="5"/>
          </reference>
          <reference field="2" count="1" selected="0">
            <x v="1"/>
          </reference>
        </references>
      </pivotArea>
    </chartFormat>
    <chartFormat chart="8" format="21">
      <pivotArea type="data" outline="0" fieldPosition="0">
        <references count="3">
          <reference field="4294967294" count="1" selected="0">
            <x v="0"/>
          </reference>
          <reference field="1" count="1" selected="0">
            <x v="6"/>
          </reference>
          <reference field="2" count="1" selected="0">
            <x v="1"/>
          </reference>
        </references>
      </pivotArea>
    </chartFormat>
    <chartFormat chart="8" format="22">
      <pivotArea type="data" outline="0" fieldPosition="0">
        <references count="3">
          <reference field="4294967294" count="1" selected="0">
            <x v="0"/>
          </reference>
          <reference field="1" count="1" selected="0">
            <x v="10"/>
          </reference>
          <reference field="2" count="1" selected="0">
            <x v="1"/>
          </reference>
        </references>
      </pivotArea>
    </chartFormat>
    <chartFormat chart="8" format="23">
      <pivotArea type="data" outline="0" fieldPosition="0">
        <references count="3">
          <reference field="4294967294" count="1" selected="0">
            <x v="0"/>
          </reference>
          <reference field="1" count="1" selected="0">
            <x v="11"/>
          </reference>
          <reference field="2" count="1" selected="0">
            <x v="1"/>
          </reference>
        </references>
      </pivotArea>
    </chartFormat>
    <chartFormat chart="8" format="24">
      <pivotArea type="data" outline="0" fieldPosition="0">
        <references count="3">
          <reference field="4294967294" count="1" selected="0">
            <x v="0"/>
          </reference>
          <reference field="1" count="1" selected="0">
            <x v="12"/>
          </reference>
          <reference field="2" count="1" selected="0">
            <x v="1"/>
          </reference>
        </references>
      </pivotArea>
    </chartFormat>
    <chartFormat chart="10" format="50" series="1">
      <pivotArea type="data" outline="0" fieldPosition="0">
        <references count="1">
          <reference field="4294967294" count="1" selected="0">
            <x v="0"/>
          </reference>
        </references>
      </pivotArea>
    </chartFormat>
    <chartFormat chart="10" format="51">
      <pivotArea type="data" outline="0" fieldPosition="0">
        <references count="3">
          <reference field="4294967294" count="1" selected="0">
            <x v="0"/>
          </reference>
          <reference field="1" count="1" selected="0">
            <x v="1"/>
          </reference>
          <reference field="2" count="1" selected="0">
            <x v="0"/>
          </reference>
        </references>
      </pivotArea>
    </chartFormat>
    <chartFormat chart="10" format="52">
      <pivotArea type="data" outline="0" fieldPosition="0">
        <references count="3">
          <reference field="4294967294" count="1" selected="0">
            <x v="0"/>
          </reference>
          <reference field="1" count="1" selected="0">
            <x v="2"/>
          </reference>
          <reference field="2" count="1" selected="0">
            <x v="0"/>
          </reference>
        </references>
      </pivotArea>
    </chartFormat>
    <chartFormat chart="10" format="53">
      <pivotArea type="data" outline="0" fieldPosition="0">
        <references count="3">
          <reference field="4294967294" count="1" selected="0">
            <x v="0"/>
          </reference>
          <reference field="1" count="1" selected="0">
            <x v="3"/>
          </reference>
          <reference field="2" count="1" selected="0">
            <x v="0"/>
          </reference>
        </references>
      </pivotArea>
    </chartFormat>
    <chartFormat chart="10" format="54">
      <pivotArea type="data" outline="0" fieldPosition="0">
        <references count="3">
          <reference field="4294967294" count="1" selected="0">
            <x v="0"/>
          </reference>
          <reference field="1" count="1" selected="0">
            <x v="4"/>
          </reference>
          <reference field="2" count="1" selected="0">
            <x v="0"/>
          </reference>
        </references>
      </pivotArea>
    </chartFormat>
    <chartFormat chart="10" format="55">
      <pivotArea type="data" outline="0" fieldPosition="0">
        <references count="3">
          <reference field="4294967294" count="1" selected="0">
            <x v="0"/>
          </reference>
          <reference field="1" count="1" selected="0">
            <x v="5"/>
          </reference>
          <reference field="2" count="1" selected="0">
            <x v="0"/>
          </reference>
        </references>
      </pivotArea>
    </chartFormat>
    <chartFormat chart="10" format="56">
      <pivotArea type="data" outline="0" fieldPosition="0">
        <references count="3">
          <reference field="4294967294" count="1" selected="0">
            <x v="0"/>
          </reference>
          <reference field="1" count="1" selected="0">
            <x v="6"/>
          </reference>
          <reference field="2" count="1" selected="0">
            <x v="0"/>
          </reference>
        </references>
      </pivotArea>
    </chartFormat>
    <chartFormat chart="10" format="57">
      <pivotArea type="data" outline="0" fieldPosition="0">
        <references count="3">
          <reference field="4294967294" count="1" selected="0">
            <x v="0"/>
          </reference>
          <reference field="1" count="1" selected="0">
            <x v="7"/>
          </reference>
          <reference field="2" count="1" selected="0">
            <x v="0"/>
          </reference>
        </references>
      </pivotArea>
    </chartFormat>
    <chartFormat chart="10" format="58">
      <pivotArea type="data" outline="0" fieldPosition="0">
        <references count="3">
          <reference field="4294967294" count="1" selected="0">
            <x v="0"/>
          </reference>
          <reference field="1" count="1" selected="0">
            <x v="8"/>
          </reference>
          <reference field="2" count="1" selected="0">
            <x v="0"/>
          </reference>
        </references>
      </pivotArea>
    </chartFormat>
    <chartFormat chart="10" format="59">
      <pivotArea type="data" outline="0" fieldPosition="0">
        <references count="3">
          <reference field="4294967294" count="1" selected="0">
            <x v="0"/>
          </reference>
          <reference field="1" count="1" selected="0">
            <x v="9"/>
          </reference>
          <reference field="2" count="1" selected="0">
            <x v="0"/>
          </reference>
        </references>
      </pivotArea>
    </chartFormat>
    <chartFormat chart="10" format="60">
      <pivotArea type="data" outline="0" fieldPosition="0">
        <references count="3">
          <reference field="4294967294" count="1" selected="0">
            <x v="0"/>
          </reference>
          <reference field="1" count="1" selected="0">
            <x v="10"/>
          </reference>
          <reference field="2" count="1" selected="0">
            <x v="0"/>
          </reference>
        </references>
      </pivotArea>
    </chartFormat>
    <chartFormat chart="10" format="61">
      <pivotArea type="data" outline="0" fieldPosition="0">
        <references count="3">
          <reference field="4294967294" count="1" selected="0">
            <x v="0"/>
          </reference>
          <reference field="1" count="1" selected="0">
            <x v="11"/>
          </reference>
          <reference field="2" count="1" selected="0">
            <x v="0"/>
          </reference>
        </references>
      </pivotArea>
    </chartFormat>
    <chartFormat chart="10" format="62">
      <pivotArea type="data" outline="0" fieldPosition="0">
        <references count="3">
          <reference field="4294967294" count="1" selected="0">
            <x v="0"/>
          </reference>
          <reference field="1" count="1" selected="0">
            <x v="12"/>
          </reference>
          <reference field="2" count="1" selected="0">
            <x v="0"/>
          </reference>
        </references>
      </pivotArea>
    </chartFormat>
    <chartFormat chart="10" format="63">
      <pivotArea type="data" outline="0" fieldPosition="0">
        <references count="3">
          <reference field="4294967294" count="1" selected="0">
            <x v="0"/>
          </reference>
          <reference field="1" count="1" selected="0">
            <x v="1"/>
          </reference>
          <reference field="2" count="1" selected="0">
            <x v="1"/>
          </reference>
        </references>
      </pivotArea>
    </chartFormat>
    <chartFormat chart="10" format="64">
      <pivotArea type="data" outline="0" fieldPosition="0">
        <references count="3">
          <reference field="4294967294" count="1" selected="0">
            <x v="0"/>
          </reference>
          <reference field="1" count="1" selected="0">
            <x v="2"/>
          </reference>
          <reference field="2" count="1" selected="0">
            <x v="1"/>
          </reference>
        </references>
      </pivotArea>
    </chartFormat>
    <chartFormat chart="10" format="65">
      <pivotArea type="data" outline="0" fieldPosition="0">
        <references count="3">
          <reference field="4294967294" count="1" selected="0">
            <x v="0"/>
          </reference>
          <reference field="1" count="1" selected="0">
            <x v="3"/>
          </reference>
          <reference field="2" count="1" selected="0">
            <x v="1"/>
          </reference>
        </references>
      </pivotArea>
    </chartFormat>
    <chartFormat chart="10" format="66">
      <pivotArea type="data" outline="0" fieldPosition="0">
        <references count="3">
          <reference field="4294967294" count="1" selected="0">
            <x v="0"/>
          </reference>
          <reference field="1" count="1" selected="0">
            <x v="4"/>
          </reference>
          <reference field="2" count="1" selected="0">
            <x v="1"/>
          </reference>
        </references>
      </pivotArea>
    </chartFormat>
    <chartFormat chart="10" format="67">
      <pivotArea type="data" outline="0" fieldPosition="0">
        <references count="3">
          <reference field="4294967294" count="1" selected="0">
            <x v="0"/>
          </reference>
          <reference field="1" count="1" selected="0">
            <x v="5"/>
          </reference>
          <reference field="2" count="1" selected="0">
            <x v="1"/>
          </reference>
        </references>
      </pivotArea>
    </chartFormat>
    <chartFormat chart="10" format="68">
      <pivotArea type="data" outline="0" fieldPosition="0">
        <references count="3">
          <reference field="4294967294" count="1" selected="0">
            <x v="0"/>
          </reference>
          <reference field="1" count="1" selected="0">
            <x v="6"/>
          </reference>
          <reference field="2" count="1" selected="0">
            <x v="1"/>
          </reference>
        </references>
      </pivotArea>
    </chartFormat>
    <chartFormat chart="10" format="69">
      <pivotArea type="data" outline="0" fieldPosition="0">
        <references count="3">
          <reference field="4294967294" count="1" selected="0">
            <x v="0"/>
          </reference>
          <reference field="1" count="1" selected="0">
            <x v="7"/>
          </reference>
          <reference field="2" count="1" selected="0">
            <x v="1"/>
          </reference>
        </references>
      </pivotArea>
    </chartFormat>
    <chartFormat chart="10" format="70">
      <pivotArea type="data" outline="0" fieldPosition="0">
        <references count="3">
          <reference field="4294967294" count="1" selected="0">
            <x v="0"/>
          </reference>
          <reference field="1" count="1" selected="0">
            <x v="8"/>
          </reference>
          <reference field="2" count="1" selected="0">
            <x v="1"/>
          </reference>
        </references>
      </pivotArea>
    </chartFormat>
    <chartFormat chart="10" format="71">
      <pivotArea type="data" outline="0" fieldPosition="0">
        <references count="3">
          <reference field="4294967294" count="1" selected="0">
            <x v="0"/>
          </reference>
          <reference field="1" count="1" selected="0">
            <x v="9"/>
          </reference>
          <reference field="2" count="1" selected="0">
            <x v="1"/>
          </reference>
        </references>
      </pivotArea>
    </chartFormat>
    <chartFormat chart="10" format="72">
      <pivotArea type="data" outline="0" fieldPosition="0">
        <references count="3">
          <reference field="4294967294" count="1" selected="0">
            <x v="0"/>
          </reference>
          <reference field="1" count="1" selected="0">
            <x v="10"/>
          </reference>
          <reference field="2" count="1" selected="0">
            <x v="1"/>
          </reference>
        </references>
      </pivotArea>
    </chartFormat>
    <chartFormat chart="10" format="73">
      <pivotArea type="data" outline="0" fieldPosition="0">
        <references count="3">
          <reference field="4294967294" count="1" selected="0">
            <x v="0"/>
          </reference>
          <reference field="1" count="1" selected="0">
            <x v="11"/>
          </reference>
          <reference field="2" count="1" selected="0">
            <x v="1"/>
          </reference>
        </references>
      </pivotArea>
    </chartFormat>
    <chartFormat chart="10" format="74">
      <pivotArea type="data" outline="0" fieldPosition="0">
        <references count="3">
          <reference field="4294967294" count="1" selected="0">
            <x v="0"/>
          </reference>
          <reference field="1" count="1" selected="0">
            <x v="12"/>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5A72A9EA-9A2A-6044-B730-33A1DBE7FDE2}"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6" firstHeaderRow="0" firstDataRow="1" firstDataCol="1"/>
  <pivotFields count="19">
    <pivotField showAll="0"/>
    <pivotField numFmtId="15" showAll="0">
      <items count="15">
        <item x="0"/>
        <item x="1"/>
        <item x="2"/>
        <item x="3"/>
        <item x="4"/>
        <item x="5"/>
        <item x="6"/>
        <item x="7"/>
        <item x="8"/>
        <item x="9"/>
        <item x="10"/>
        <item x="11"/>
        <item x="12"/>
        <item x="13"/>
        <item t="default"/>
      </items>
    </pivotField>
    <pivotField axis="axisRow" numFmtI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items count="6">
        <item x="0"/>
        <item x="1"/>
        <item x="2"/>
        <item x="3"/>
        <item x="4"/>
        <item t="default"/>
      </items>
    </pivotField>
    <pivotField dragToRow="0" dragToCol="0" dragToPage="0" showAll="0" defaultSubtotal="0"/>
  </pivotFields>
  <rowFields count="1">
    <field x="2"/>
  </rowFields>
  <rowItems count="3">
    <i>
      <x/>
    </i>
    <i>
      <x v="1"/>
    </i>
    <i t="grand">
      <x/>
    </i>
  </rowItems>
  <colFields count="1">
    <field x="-2"/>
  </colFields>
  <colItems count="2">
    <i>
      <x/>
    </i>
    <i i="1">
      <x v="1"/>
    </i>
  </colItems>
  <dataFields count="2">
    <dataField name="Total Buy Price" fld="14" baseField="0" baseItem="0"/>
    <dataField name="Total Sell Price" fld="1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ransaction_date_Year" xr10:uid="{279D5700-B8EA-1C46-A5C8-F95FCE80AE9D}" sourceName="transaction_date(Year)">
  <pivotTables>
    <pivotTable tabId="4" name="PivotTable3"/>
    <pivotTable tabId="4" name="PivotTable4"/>
    <pivotTable tabId="4" name="PivotTable5"/>
    <pivotTable tabId="4" name="PivotTable1"/>
    <pivotTable tabId="4" name="PivotTable2"/>
  </pivotTables>
  <data>
    <tabular pivotCacheId="100785773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transaction_date_Year1" xr10:uid="{A509A246-BF25-C04E-8BF0-58359A782AED}" sourceName="transaction_date(Year)">
  <pivotTables>
    <pivotTable tabId="22" name="PivotTable1"/>
    <pivotTable tabId="15" name="PivotTable2"/>
    <pivotTable tabId="21" name="PivotTable10"/>
    <pivotTable tabId="18" name="PivotTable4"/>
    <pivotTable tabId="19" name="PivotTable5"/>
    <pivotTable tabId="20" name="PivotTable6"/>
    <pivotTable tabId="20" name="PivotTable7"/>
    <pivotTable tabId="20" name="PivotTable8"/>
  </pivotTables>
  <data>
    <tabular pivotCacheId="2109964783">
      <items count="2">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transaction_date(Year) 1" xr10:uid="{619092DA-23A5-9A43-88A6-A0251E3469C3}" cache="Slicer_transaction_date_Year" caption="transaction_date(Year)" rowHeight="251883"/>
  <slicer name="transaction_date(Year) 2" xr10:uid="{3E4620AD-0041-6C45-99DE-9098A4C1CD28}" cache="Slicer_transaction_date_Year1" caption="transaction_date(Year)" rowHeight="251883"/>
</slicers>
</file>

<file path=xl/theme/theme1.xml><?xml version="1.0" encoding="utf-8"?>
<a:theme xmlns:a="http://purl.oclc.org/ooxml/drawingml/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3.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7.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8.xml.rels><?xml version="1.0" encoding="UTF-8" standalone="yes"?>
<Relationships xmlns="http://schemas.openxmlformats.org/package/2006/relationships"><Relationship Id="rId3" Type="http://purl.oclc.org/ooxml/officeDocument/relationships/pivotTable" Target="../pivotTables/pivotTable8.xml"/><Relationship Id="rId2" Type="http://purl.oclc.org/ooxml/officeDocument/relationships/pivotTable" Target="../pivotTables/pivotTable7.xml"/><Relationship Id="rId1" Type="http://purl.oclc.org/ooxml/officeDocument/relationships/pivotTable" Target="../pivotTables/pivotTable6.xml"/><Relationship Id="rId4" Type="http://purl.oclc.org/ooxml/officeDocument/relationships/drawing" Target="../drawings/drawing6.xml"/></Relationships>
</file>

<file path=xl/worksheets/_rels/sheet9.xml.rels><?xml version="1.0" encoding="UTF-8" standalone="yes"?>
<Relationships xmlns="http://schemas.openxmlformats.org/package/2006/relationships"><Relationship Id="rId3" Type="http://purl.oclc.org/ooxml/officeDocument/relationships/pivotTable" Target="../pivotTables/pivotTable11.xml"/><Relationship Id="rId2" Type="http://purl.oclc.org/ooxml/officeDocument/relationships/pivotTable" Target="../pivotTables/pivotTable10.xml"/><Relationship Id="rId1" Type="http://purl.oclc.org/ooxml/officeDocument/relationships/pivotTable" Target="../pivotTables/pivotTable9.xml"/><Relationship Id="rId6" Type="http://purl.oclc.org/ooxml/officeDocument/relationships/drawing" Target="../drawings/drawing7.xml"/><Relationship Id="rId5" Type="http://purl.oclc.org/ooxml/officeDocument/relationships/pivotTable" Target="../pivotTables/pivotTable13.xml"/><Relationship Id="rId4" Type="http://purl.oclc.org/ooxml/officeDocument/relationships/pivotTable" Target="../pivotTables/pivotTable12.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B2298-7C2E-0040-B44D-BD473AC922A0}">
  <sheetPr codeName="Sheet1"/>
  <dimension ref="A1:E14"/>
  <sheetViews>
    <sheetView workbookViewId="0">
      <selection activeCell="B1" sqref="B1"/>
    </sheetView>
  </sheetViews>
  <sheetFormatPr baseColWidth="10" defaultRowHeight="16" x14ac:dyDescent="0.2"/>
  <cols>
    <col min="1" max="1" width="20.33203125" bestFit="1" customWidth="1"/>
    <col min="2" max="2" width="29" customWidth="1"/>
    <col min="3" max="3" width="13.1640625" bestFit="1" customWidth="1"/>
    <col min="4" max="4" width="13" bestFit="1" customWidth="1"/>
    <col min="5" max="5" width="22.33203125" bestFit="1" customWidth="1"/>
    <col min="6" max="6" width="25.33203125" bestFit="1" customWidth="1"/>
    <col min="7" max="7" width="11.6640625" bestFit="1" customWidth="1"/>
  </cols>
  <sheetData>
    <row r="1" spans="1:5" ht="22" x14ac:dyDescent="0.2">
      <c r="A1" s="20" t="s">
        <v>4864</v>
      </c>
      <c r="B1" s="21" t="s">
        <v>4879</v>
      </c>
    </row>
    <row r="2" spans="1:5" ht="57" x14ac:dyDescent="0.2">
      <c r="A2" s="14">
        <v>1</v>
      </c>
      <c r="B2" s="26" t="s">
        <v>4872</v>
      </c>
    </row>
    <row r="3" spans="1:5" ht="57" x14ac:dyDescent="0.2">
      <c r="A3" s="14">
        <v>2</v>
      </c>
      <c r="B3" s="26" t="s">
        <v>4873</v>
      </c>
    </row>
    <row r="4" spans="1:5" ht="38" x14ac:dyDescent="0.2">
      <c r="A4" s="14">
        <v>3</v>
      </c>
      <c r="B4" s="26" t="s">
        <v>4874</v>
      </c>
    </row>
    <row r="5" spans="1:5" ht="76" x14ac:dyDescent="0.2">
      <c r="A5" s="14">
        <v>4</v>
      </c>
      <c r="B5" s="26" t="s">
        <v>4875</v>
      </c>
    </row>
    <row r="6" spans="1:5" ht="76" x14ac:dyDescent="0.2">
      <c r="A6" s="14">
        <v>5</v>
      </c>
      <c r="B6" s="26" t="s">
        <v>4876</v>
      </c>
    </row>
    <row r="7" spans="1:5" ht="95" x14ac:dyDescent="0.2">
      <c r="A7" s="14">
        <v>6</v>
      </c>
      <c r="B7" s="26" t="s">
        <v>4877</v>
      </c>
    </row>
    <row r="8" spans="1:5" ht="38" x14ac:dyDescent="0.2">
      <c r="A8" s="14">
        <v>7</v>
      </c>
      <c r="B8" s="26" t="s">
        <v>4878</v>
      </c>
    </row>
    <row r="9" spans="1:5" ht="19" x14ac:dyDescent="0.2">
      <c r="A9" s="14"/>
      <c r="B9" s="22"/>
    </row>
    <row r="10" spans="1:5" ht="19" x14ac:dyDescent="0.2">
      <c r="A10" s="14"/>
      <c r="B10" s="22"/>
    </row>
    <row r="11" spans="1:5" ht="19" x14ac:dyDescent="0.2">
      <c r="A11" s="14"/>
      <c r="B11" s="22"/>
      <c r="C11" s="16"/>
      <c r="D11" s="17"/>
      <c r="E11" s="18"/>
    </row>
    <row r="12" spans="1:5" ht="19" x14ac:dyDescent="0.2">
      <c r="A12" s="14"/>
      <c r="B12" s="22"/>
      <c r="C12" s="16"/>
      <c r="D12" s="17"/>
      <c r="E12" s="19"/>
    </row>
    <row r="13" spans="1:5" x14ac:dyDescent="0.2">
      <c r="A13" s="14"/>
      <c r="B13" s="15"/>
      <c r="C13" s="16"/>
      <c r="D13" s="17"/>
      <c r="E13" s="15"/>
    </row>
    <row r="14" spans="1:5" x14ac:dyDescent="0.2">
      <c r="A14" s="14"/>
      <c r="B14" s="15"/>
      <c r="C14" s="16"/>
      <c r="D14" s="17"/>
    </row>
  </sheetData>
  <sheetProtection algorithmName="SHA-512" hashValue="ChUnK6meAfll3oYMvJTXpW5w/psP3178o6AVl+pAUXSS4c4AAWS8pSs76TTY0R0qZqu4F/lxuDXI1Ss/MwH55A==" saltValue="1EkXixiWtMorMNAQsgNwSg==" spinCount="100000" sheet="1" objects="1" scenarios="1"/>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4710"/>
  <sheetViews>
    <sheetView workbookViewId="0">
      <selection activeCell="B1" sqref="B1"/>
    </sheetView>
  </sheetViews>
  <sheetFormatPr baseColWidth="10" defaultRowHeight="16" x14ac:dyDescent="0.2"/>
  <cols>
    <col min="1" max="1" width="15.1640625" customWidth="1"/>
    <col min="2" max="2" width="17.33203125" customWidth="1"/>
    <col min="3" max="3" width="23" bestFit="1" customWidth="1"/>
    <col min="5" max="5" width="28.6640625" bestFit="1" customWidth="1"/>
    <col min="6" max="6" width="28.6640625" customWidth="1"/>
    <col min="7" max="7" width="16.83203125" bestFit="1" customWidth="1"/>
    <col min="9" max="9" width="16.83203125" customWidth="1"/>
    <col min="10" max="10" width="28.1640625" bestFit="1" customWidth="1"/>
    <col min="12" max="13" width="17.33203125" customWidth="1"/>
    <col min="14" max="14" width="11.6640625" bestFit="1" customWidth="1"/>
    <col min="15" max="15" width="16.5" bestFit="1" customWidth="1"/>
    <col min="16" max="16" width="11.5" bestFit="1" customWidth="1"/>
    <col min="17" max="17" width="16.33203125" bestFit="1" customWidth="1"/>
    <col min="18" max="18" width="16.6640625" bestFit="1" customWidth="1"/>
  </cols>
  <sheetData>
    <row r="1" spans="1:18" x14ac:dyDescent="0.2">
      <c r="A1" s="4" t="s">
        <v>0</v>
      </c>
      <c r="B1" s="4" t="s">
        <v>1</v>
      </c>
      <c r="C1" s="4" t="s">
        <v>4776</v>
      </c>
      <c r="D1" s="4" t="s">
        <v>2</v>
      </c>
      <c r="E1" s="4" t="s">
        <v>4788</v>
      </c>
      <c r="F1" s="4" t="s">
        <v>4789</v>
      </c>
      <c r="G1" s="4" t="s">
        <v>4777</v>
      </c>
      <c r="H1" s="4" t="s">
        <v>3</v>
      </c>
      <c r="I1" s="4" t="s">
        <v>4</v>
      </c>
      <c r="J1" s="4" t="s">
        <v>4846</v>
      </c>
      <c r="K1" s="4" t="s">
        <v>4778</v>
      </c>
      <c r="L1" s="4" t="s">
        <v>5</v>
      </c>
      <c r="M1" s="4" t="s">
        <v>4867</v>
      </c>
      <c r="N1" s="4" t="s">
        <v>4772</v>
      </c>
      <c r="O1" s="4" t="s">
        <v>4773</v>
      </c>
      <c r="P1" s="4" t="s">
        <v>4774</v>
      </c>
      <c r="Q1" s="4" t="s">
        <v>4775</v>
      </c>
      <c r="R1" s="4" t="s">
        <v>4863</v>
      </c>
    </row>
    <row r="2" spans="1:18" x14ac:dyDescent="0.2">
      <c r="A2" s="5" t="s">
        <v>6</v>
      </c>
      <c r="B2" s="6" t="d">
        <v>2020-01-01</v>
      </c>
      <c r="C2" s="7">
        <f t="shared" ref="C2:C65" si="0">YEAR(B2)</f>
        <v>2020</v>
      </c>
      <c r="D2" s="5" t="s">
        <v>7</v>
      </c>
      <c r="E2" s="5" t="str">
        <f>VLOOKUP(D2,[1]items!$A$2:$E$39,2,FALSE)</f>
        <v>Ozen 10 MG Blister</v>
      </c>
      <c r="F2" s="5" t="str">
        <f>VLOOKUP(E2,[1]items!$B$2:$E$39,2,FALSE)</f>
        <v>Obat Alergi</v>
      </c>
      <c r="G2" s="5" t="str">
        <f t="shared" ref="G2:G65" si="1">_xlfn.CONCAT(D2,"|",I2)</f>
        <v>OA0001|DQLab-14</v>
      </c>
      <c r="H2" s="10">
        <v>1000</v>
      </c>
      <c r="I2" s="10" t="s">
        <v>8</v>
      </c>
      <c r="J2" s="10" t="str">
        <f>IF(EXACT(L2,"buy"),VLOOKUP(I2,[2]suppliers!$A$2:$B$17,2,FALSE),"")</f>
        <v>DQLab Pharmacy Tanjung Priuk</v>
      </c>
      <c r="K2" s="5"/>
      <c r="L2" s="5" t="s">
        <v>9</v>
      </c>
      <c r="M2" s="5">
        <f>IFERROR(VLOOKUP(G2,[3]item_suppliers!$C$2:$F$112,2,FALSE),"")</f>
        <v>28</v>
      </c>
      <c r="N2" s="5">
        <f>IFERROR(VLOOKUP(G2,[3]item_suppliers!$C$2:$F$112,3,FALSE),"")</f>
        <v>17494</v>
      </c>
      <c r="O2" s="5">
        <f t="shared" ref="O2:O65" si="2">IFERROR(H2*N2,"")</f>
        <v>17494000</v>
      </c>
      <c r="P2" s="5" t="str">
        <f>IF(EXACT(L2,"sell"),VLOOKUP(D2,[1]items!$A$2:$E$39,4,FALSE),"")</f>
        <v/>
      </c>
      <c r="Q2" s="5" t="str">
        <f t="shared" ref="Q2:Q65" si="3">IFERROR(H2*P2,"")</f>
        <v/>
      </c>
      <c r="R2" s="13">
        <f t="shared" ref="R2:R65" si="4">IF(EXACT(L2,"buy"),1/COUNTIF($N$2:$N$4710,N2),"")</f>
        <v>0.5</v>
      </c>
    </row>
    <row r="3" spans="1:18" x14ac:dyDescent="0.2">
      <c r="A3" s="8" t="s">
        <v>10</v>
      </c>
      <c r="B3" s="9" t="d">
        <v>2020-01-01</v>
      </c>
      <c r="C3" s="7">
        <f t="shared" si="0"/>
        <v>2020</v>
      </c>
      <c r="D3" s="8" t="s">
        <v>11</v>
      </c>
      <c r="E3" s="5" t="str">
        <f>VLOOKUP(D3,[1]items!$A$2:$E$39,2,FALSE)</f>
        <v>Acetylcysteine Mahakam 200 mg</v>
      </c>
      <c r="F3" s="5" t="str">
        <f>VLOOKUP(E3,[1]items!$B$2:$E$39,2,FALSE)</f>
        <v>Obat Alergi</v>
      </c>
      <c r="G3" s="5" t="str">
        <f t="shared" si="1"/>
        <v>OA0003|DQLab-02</v>
      </c>
      <c r="H3" s="10">
        <v>2000</v>
      </c>
      <c r="I3" s="10" t="s">
        <v>12</v>
      </c>
      <c r="J3" s="10" t="str">
        <f>IF(EXACT(L3,"buy"),VLOOKUP(I3,[2]suppliers!$A$2:$B$17,2,FALSE),"")</f>
        <v>DQLab Pharmacy Senayan</v>
      </c>
      <c r="K3" s="8"/>
      <c r="L3" s="8" t="s">
        <v>9</v>
      </c>
      <c r="M3" s="5">
        <f>IFERROR(VLOOKUP(G3,[3]item_suppliers!$C$2:$F$112,2,FALSE),"")</f>
        <v>14</v>
      </c>
      <c r="N3" s="5">
        <f>IFERROR(VLOOKUP(G3,[3]item_suppliers!$C$2:$F$112,3,FALSE),"")</f>
        <v>31350</v>
      </c>
      <c r="O3" s="5">
        <f t="shared" si="2"/>
        <v>62700000</v>
      </c>
      <c r="P3" s="5" t="str">
        <f>IF(EXACT(L3,"sell"),VLOOKUP(D3,[1]items!$A$2:$E$39,4,FALSE),"")</f>
        <v/>
      </c>
      <c r="Q3" s="5" t="str">
        <f t="shared" si="3"/>
        <v/>
      </c>
      <c r="R3" s="13">
        <f t="shared" si="4"/>
        <v>0.5</v>
      </c>
    </row>
    <row r="4" spans="1:18" x14ac:dyDescent="0.2">
      <c r="A4" s="5" t="s">
        <v>13</v>
      </c>
      <c r="B4" s="6" t="d">
        <v>2020-01-01</v>
      </c>
      <c r="C4" s="7">
        <f t="shared" si="0"/>
        <v>2020</v>
      </c>
      <c r="D4" s="5" t="s">
        <v>14</v>
      </c>
      <c r="E4" s="5" t="str">
        <f>VLOOKUP(D4,[1]items!$A$2:$E$39,2,FALSE)</f>
        <v>Bisoprolol Ogb Dexa</v>
      </c>
      <c r="F4" s="5" t="str">
        <f>VLOOKUP(E4,[1]items!$B$2:$E$39,2,FALSE)</f>
        <v>Obat Alergi</v>
      </c>
      <c r="G4" s="5" t="str">
        <f t="shared" si="1"/>
        <v>OA0004|DQLab-13</v>
      </c>
      <c r="H4" s="10">
        <v>3000</v>
      </c>
      <c r="I4" s="10" t="s">
        <v>15</v>
      </c>
      <c r="J4" s="10" t="str">
        <f>IF(EXACT(L4,"buy"),VLOOKUP(I4,[2]suppliers!$A$2:$B$17,2,FALSE),"")</f>
        <v>DQLab Pharmacy Pancoran</v>
      </c>
      <c r="K4" s="5"/>
      <c r="L4" s="5" t="s">
        <v>9</v>
      </c>
      <c r="M4" s="5">
        <f>IFERROR(VLOOKUP(G4,[3]item_suppliers!$C$2:$F$112,2,FALSE),"")</f>
        <v>14</v>
      </c>
      <c r="N4" s="5">
        <f>IFERROR(VLOOKUP(G4,[3]item_suppliers!$C$2:$F$112,3,FALSE),"")</f>
        <v>9800</v>
      </c>
      <c r="O4" s="5">
        <f t="shared" si="2"/>
        <v>29400000</v>
      </c>
      <c r="P4" s="5" t="str">
        <f>IF(EXACT(L4,"sell"),VLOOKUP(D4,[1]items!$A$2:$E$39,4,FALSE),"")</f>
        <v/>
      </c>
      <c r="Q4" s="5" t="str">
        <f t="shared" si="3"/>
        <v/>
      </c>
      <c r="R4" s="13">
        <f t="shared" si="4"/>
        <v>0.5</v>
      </c>
    </row>
    <row r="5" spans="1:18" x14ac:dyDescent="0.2">
      <c r="A5" s="8" t="s">
        <v>16</v>
      </c>
      <c r="B5" s="9" t="d">
        <v>2020-01-01</v>
      </c>
      <c r="C5" s="7">
        <f t="shared" si="0"/>
        <v>2020</v>
      </c>
      <c r="D5" s="8" t="s">
        <v>17</v>
      </c>
      <c r="E5" s="5" t="str">
        <f>VLOOKUP(D5,[1]items!$A$2:$E$39,2,FALSE)</f>
        <v>Bedak Heroxyn 150 gr</v>
      </c>
      <c r="F5" s="5" t="str">
        <f>VLOOKUP(E5,[1]items!$B$2:$E$39,2,FALSE)</f>
        <v>Obat Alergi</v>
      </c>
      <c r="G5" s="5" t="str">
        <f t="shared" si="1"/>
        <v>OA0005|DQLab-10</v>
      </c>
      <c r="H5" s="10">
        <v>2000</v>
      </c>
      <c r="I5" s="10" t="s">
        <v>18</v>
      </c>
      <c r="J5" s="10" t="str">
        <f>IF(EXACT(L5,"buy"),VLOOKUP(I5,[2]suppliers!$A$2:$B$17,2,FALSE),"")</f>
        <v>DQLab Pharmacy Cempaka Putih</v>
      </c>
      <c r="K5" s="8"/>
      <c r="L5" s="8" t="s">
        <v>9</v>
      </c>
      <c r="M5" s="5">
        <f>IFERROR(VLOOKUP(G5,[3]item_suppliers!$C$2:$F$112,2,FALSE),"")</f>
        <v>21</v>
      </c>
      <c r="N5" s="5">
        <f>IFERROR(VLOOKUP(G5,[3]item_suppliers!$C$2:$F$112,3,FALSE),"")</f>
        <v>16272</v>
      </c>
      <c r="O5" s="5">
        <f t="shared" si="2"/>
        <v>32544000</v>
      </c>
      <c r="P5" s="5" t="str">
        <f>IF(EXACT(L5,"sell"),VLOOKUP(D5,[1]items!$A$2:$E$39,4,FALSE),"")</f>
        <v/>
      </c>
      <c r="Q5" s="5" t="str">
        <f t="shared" si="3"/>
        <v/>
      </c>
      <c r="R5" s="13">
        <f t="shared" si="4"/>
        <v>0.33333333333333331</v>
      </c>
    </row>
    <row r="6" spans="1:18" x14ac:dyDescent="0.2">
      <c r="A6" s="5" t="s">
        <v>19</v>
      </c>
      <c r="B6" s="6" t="d">
        <v>2020-01-01</v>
      </c>
      <c r="C6" s="7">
        <f t="shared" si="0"/>
        <v>2020</v>
      </c>
      <c r="D6" s="5" t="s">
        <v>20</v>
      </c>
      <c r="E6" s="5" t="str">
        <f>VLOOKUP(D6,[1]items!$A$2:$E$39,2,FALSE)</f>
        <v>Dexteem Box Plus 100 Tablet</v>
      </c>
      <c r="F6" s="5" t="str">
        <f>VLOOKUP(E6,[1]items!$B$2:$E$39,2,FALSE)</f>
        <v>Obat Alergi</v>
      </c>
      <c r="G6" s="5" t="str">
        <f t="shared" si="1"/>
        <v>OA0006|DQLab-01</v>
      </c>
      <c r="H6" s="10">
        <v>1000</v>
      </c>
      <c r="I6" s="10" t="s">
        <v>21</v>
      </c>
      <c r="J6" s="10" t="str">
        <f>IF(EXACT(L6,"buy"),VLOOKUP(I6,[2]suppliers!$A$2:$B$17,2,FALSE),"")</f>
        <v>DQLab Pharmacy Kebon Jeruk</v>
      </c>
      <c r="K6" s="5"/>
      <c r="L6" s="5" t="s">
        <v>9</v>
      </c>
      <c r="M6" s="5">
        <f>IFERROR(VLOOKUP(G6,[3]item_suppliers!$C$2:$F$112,2,FALSE),"")</f>
        <v>14</v>
      </c>
      <c r="N6" s="5">
        <f>IFERROR(VLOOKUP(G6,[3]item_suppliers!$C$2:$F$112,3,FALSE),"")</f>
        <v>24562</v>
      </c>
      <c r="O6" s="5">
        <f t="shared" si="2"/>
        <v>24562000</v>
      </c>
      <c r="P6" s="5" t="str">
        <f>IF(EXACT(L6,"sell"),VLOOKUP(D6,[1]items!$A$2:$E$39,4,FALSE),"")</f>
        <v/>
      </c>
      <c r="Q6" s="5" t="str">
        <f t="shared" si="3"/>
        <v/>
      </c>
      <c r="R6" s="13">
        <f t="shared" si="4"/>
        <v>0.2</v>
      </c>
    </row>
    <row r="7" spans="1:18" x14ac:dyDescent="0.2">
      <c r="A7" s="8" t="s">
        <v>22</v>
      </c>
      <c r="B7" s="9" t="d">
        <v>2020-01-01</v>
      </c>
      <c r="C7" s="7">
        <f t="shared" si="0"/>
        <v>2020</v>
      </c>
      <c r="D7" s="8" t="s">
        <v>23</v>
      </c>
      <c r="E7" s="5" t="str">
        <f>VLOOKUP(D7,[1]items!$A$2:$E$39,2,FALSE)</f>
        <v>Neozep Forte 1 Strip 4 Tablet</v>
      </c>
      <c r="F7" s="5" t="str">
        <f>VLOOKUP(E7,[1]items!$B$2:$E$39,2,FALSE)</f>
        <v>Obat Batuk &amp; Pilek</v>
      </c>
      <c r="G7" s="5" t="str">
        <f t="shared" si="1"/>
        <v>OB0001|DQLab-08</v>
      </c>
      <c r="H7" s="10">
        <v>2000</v>
      </c>
      <c r="I7" s="10" t="s">
        <v>24</v>
      </c>
      <c r="J7" s="10" t="str">
        <f>IF(EXACT(L7,"buy"),VLOOKUP(I7,[2]suppliers!$A$2:$B$17,2,FALSE),"")</f>
        <v>DQLab Pharmacy Cilandak</v>
      </c>
      <c r="K7" s="8"/>
      <c r="L7" s="8" t="s">
        <v>9</v>
      </c>
      <c r="M7" s="5">
        <f>IFERROR(VLOOKUP(G7,[3]item_suppliers!$C$2:$F$112,2,FALSE),"")</f>
        <v>14</v>
      </c>
      <c r="N7" s="5">
        <f>IFERROR(VLOOKUP(G7,[3]item_suppliers!$C$2:$F$112,3,FALSE),"")</f>
        <v>2185</v>
      </c>
      <c r="O7" s="5">
        <f t="shared" si="2"/>
        <v>4370000</v>
      </c>
      <c r="P7" s="5" t="str">
        <f>IF(EXACT(L7,"sell"),VLOOKUP(D7,[1]items!$A$2:$E$39,4,FALSE),"")</f>
        <v/>
      </c>
      <c r="Q7" s="5" t="str">
        <f t="shared" si="3"/>
        <v/>
      </c>
      <c r="R7" s="13">
        <f t="shared" si="4"/>
        <v>0.5</v>
      </c>
    </row>
    <row r="8" spans="1:18" x14ac:dyDescent="0.2">
      <c r="A8" s="5" t="s">
        <v>25</v>
      </c>
      <c r="B8" s="6" t="d">
        <v>2020-01-01</v>
      </c>
      <c r="C8" s="7">
        <f t="shared" si="0"/>
        <v>2020</v>
      </c>
      <c r="D8" s="5" t="s">
        <v>26</v>
      </c>
      <c r="E8" s="5" t="str">
        <f>VLOOKUP(D8,[1]items!$A$2:$E$39,2,FALSE)</f>
        <v>Decolsen 1 Strip 4 Tablet</v>
      </c>
      <c r="F8" s="5" t="str">
        <f>VLOOKUP(E8,[1]items!$B$2:$E$39,2,FALSE)</f>
        <v>Obat Batuk &amp; Pilek</v>
      </c>
      <c r="G8" s="5" t="str">
        <f t="shared" si="1"/>
        <v>OB0002|DQLab-01</v>
      </c>
      <c r="H8" s="10">
        <v>3000</v>
      </c>
      <c r="I8" s="10" t="s">
        <v>21</v>
      </c>
      <c r="J8" s="10" t="str">
        <f>IF(EXACT(L8,"buy"),VLOOKUP(I8,[2]suppliers!$A$2:$B$17,2,FALSE),"")</f>
        <v>DQLab Pharmacy Kebon Jeruk</v>
      </c>
      <c r="K8" s="5"/>
      <c r="L8" s="5" t="s">
        <v>9</v>
      </c>
      <c r="M8" s="5">
        <f>IFERROR(VLOOKUP(G8,[3]item_suppliers!$C$2:$F$112,2,FALSE),"")</f>
        <v>21</v>
      </c>
      <c r="N8" s="5">
        <f>IFERROR(VLOOKUP(G8,[3]item_suppliers!$C$2:$F$112,3,FALSE),"")</f>
        <v>2713</v>
      </c>
      <c r="O8" s="5">
        <f t="shared" si="2"/>
        <v>8139000</v>
      </c>
      <c r="P8" s="5" t="str">
        <f>IF(EXACT(L8,"sell"),VLOOKUP(D8,[1]items!$A$2:$E$39,4,FALSE),"")</f>
        <v/>
      </c>
      <c r="Q8" s="5" t="str">
        <f t="shared" si="3"/>
        <v/>
      </c>
      <c r="R8" s="13">
        <f t="shared" si="4"/>
        <v>0.33333333333333331</v>
      </c>
    </row>
    <row r="9" spans="1:18" x14ac:dyDescent="0.2">
      <c r="A9" s="8" t="s">
        <v>27</v>
      </c>
      <c r="B9" s="9" t="d">
        <v>2020-01-01</v>
      </c>
      <c r="C9" s="7">
        <f t="shared" si="0"/>
        <v>2020</v>
      </c>
      <c r="D9" s="8" t="s">
        <v>28</v>
      </c>
      <c r="E9" s="5" t="str">
        <f>VLOOKUP(D9,[1]items!$A$2:$E$39,2,FALSE)</f>
        <v>Lo Han Kuo Infusion 12</v>
      </c>
      <c r="F9" s="5" t="str">
        <f>VLOOKUP(E9,[1]items!$B$2:$E$39,2,FALSE)</f>
        <v>Obat Batuk &amp; Pilek</v>
      </c>
      <c r="G9" s="5" t="str">
        <f t="shared" si="1"/>
        <v>OB0004|DQLab-06</v>
      </c>
      <c r="H9" s="10">
        <v>2000</v>
      </c>
      <c r="I9" s="10" t="s">
        <v>29</v>
      </c>
      <c r="J9" s="10" t="str">
        <f>IF(EXACT(L9,"buy"),VLOOKUP(I9,[2]suppliers!$A$2:$B$17,2,FALSE),"")</f>
        <v>DQLab Pharmacy Kelapa Gading</v>
      </c>
      <c r="K9" s="8"/>
      <c r="L9" s="8" t="s">
        <v>9</v>
      </c>
      <c r="M9" s="5">
        <f>IFERROR(VLOOKUP(G9,[3]item_suppliers!$C$2:$F$112,2,FALSE),"")</f>
        <v>14</v>
      </c>
      <c r="N9" s="5">
        <f>IFERROR(VLOOKUP(G9,[3]item_suppliers!$C$2:$F$112,3,FALSE),"")</f>
        <v>22676</v>
      </c>
      <c r="O9" s="5">
        <f t="shared" si="2"/>
        <v>45352000</v>
      </c>
      <c r="P9" s="5" t="str">
        <f>IF(EXACT(L9,"sell"),VLOOKUP(D9,[1]items!$A$2:$E$39,4,FALSE),"")</f>
        <v/>
      </c>
      <c r="Q9" s="5" t="str">
        <f t="shared" si="3"/>
        <v/>
      </c>
      <c r="R9" s="13">
        <f t="shared" si="4"/>
        <v>0.33333333333333331</v>
      </c>
    </row>
    <row r="10" spans="1:18" x14ac:dyDescent="0.2">
      <c r="A10" s="5" t="s">
        <v>30</v>
      </c>
      <c r="B10" s="6" t="d">
        <v>2020-01-01</v>
      </c>
      <c r="C10" s="7">
        <f t="shared" si="0"/>
        <v>2020</v>
      </c>
      <c r="D10" s="5" t="s">
        <v>31</v>
      </c>
      <c r="E10" s="5" t="str">
        <f>VLOOKUP(D10,[1]items!$A$2:$E$39,2,FALSE)</f>
        <v>Ultraflu Box Isi 25 Strip</v>
      </c>
      <c r="F10" s="5" t="str">
        <f>VLOOKUP(E10,[1]items!$B$2:$E$39,2,FALSE)</f>
        <v>Obat Batuk &amp; Pilek</v>
      </c>
      <c r="G10" s="5" t="str">
        <f t="shared" si="1"/>
        <v>OB0006|DQLab-12</v>
      </c>
      <c r="H10" s="10">
        <v>2000</v>
      </c>
      <c r="I10" s="10" t="s">
        <v>32</v>
      </c>
      <c r="J10" s="10" t="str">
        <f>IF(EXACT(L10,"buy"),VLOOKUP(I10,[2]suppliers!$A$2:$B$17,2,FALSE),"")</f>
        <v>DQLab Pharmacy Jagakarsa</v>
      </c>
      <c r="K10" s="5"/>
      <c r="L10" s="5" t="s">
        <v>9</v>
      </c>
      <c r="M10" s="5">
        <f>IFERROR(VLOOKUP(G10,[3]item_suppliers!$C$2:$F$112,2,FALSE),"")</f>
        <v>28</v>
      </c>
      <c r="N10" s="5">
        <f>IFERROR(VLOOKUP(G10,[3]item_suppliers!$C$2:$F$112,3,FALSE),"")</f>
        <v>71775</v>
      </c>
      <c r="O10" s="5">
        <f t="shared" si="2"/>
        <v>143550000</v>
      </c>
      <c r="P10" s="5" t="str">
        <f>IF(EXACT(L10,"sell"),VLOOKUP(D10,[1]items!$A$2:$E$39,4,FALSE),"")</f>
        <v/>
      </c>
      <c r="Q10" s="5" t="str">
        <f t="shared" si="3"/>
        <v/>
      </c>
      <c r="R10" s="13">
        <f t="shared" si="4"/>
        <v>0.2</v>
      </c>
    </row>
    <row r="11" spans="1:18" x14ac:dyDescent="0.2">
      <c r="A11" s="8" t="s">
        <v>33</v>
      </c>
      <c r="B11" s="9" t="d">
        <v>2020-01-01</v>
      </c>
      <c r="C11" s="7">
        <f t="shared" si="0"/>
        <v>2020</v>
      </c>
      <c r="D11" s="8" t="s">
        <v>94</v>
      </c>
      <c r="E11" s="5" t="str">
        <f>VLOOKUP(D11,[1]items!$A$2:$E$39,2,FALSE)</f>
        <v>Vicks Inhaler 0.5 mL</v>
      </c>
      <c r="F11" s="5" t="str">
        <f>VLOOKUP(E11,[1]items!$B$2:$E$39,2,FALSE)</f>
        <v>Obat Batuk &amp; Pilek</v>
      </c>
      <c r="G11" s="5" t="str">
        <f t="shared" si="1"/>
        <v>OB0007|DQLab-01</v>
      </c>
      <c r="H11" s="10">
        <v>2000</v>
      </c>
      <c r="I11" s="10" t="s">
        <v>21</v>
      </c>
      <c r="J11" s="10" t="str">
        <f>IF(EXACT(L11,"buy"),VLOOKUP(I11,[2]suppliers!$A$2:$B$17,2,FALSE),"")</f>
        <v>DQLab Pharmacy Kebon Jeruk</v>
      </c>
      <c r="K11" s="8"/>
      <c r="L11" s="8" t="s">
        <v>9</v>
      </c>
      <c r="M11" s="5">
        <f>IFERROR(VLOOKUP(G11,[3]item_suppliers!$C$2:$F$112,2,FALSE),"")</f>
        <v>7</v>
      </c>
      <c r="N11" s="5">
        <f>IFERROR(VLOOKUP(G11,[3]item_suppliers!$C$2:$F$112,3,FALSE),"")</f>
        <v>15670</v>
      </c>
      <c r="O11" s="5">
        <f t="shared" si="2"/>
        <v>31340000</v>
      </c>
      <c r="P11" s="5" t="str">
        <f>IF(EXACT(L11,"sell"),VLOOKUP(D11,[1]items!$A$2:$E$39,4,FALSE),"")</f>
        <v/>
      </c>
      <c r="Q11" s="5" t="str">
        <f t="shared" si="3"/>
        <v/>
      </c>
      <c r="R11" s="13">
        <f t="shared" si="4"/>
        <v>0.5</v>
      </c>
    </row>
    <row r="12" spans="1:18" x14ac:dyDescent="0.2">
      <c r="A12" s="5" t="s">
        <v>34</v>
      </c>
      <c r="B12" s="6" t="d">
        <v>2020-01-01</v>
      </c>
      <c r="C12" s="7">
        <f t="shared" si="0"/>
        <v>2020</v>
      </c>
      <c r="D12" s="5" t="s">
        <v>35</v>
      </c>
      <c r="E12" s="5" t="str">
        <f>VLOOKUP(D12,[1]items!$A$2:$E$39,2,FALSE)</f>
        <v>Konidin 4 Tablet</v>
      </c>
      <c r="F12" s="5" t="str">
        <f>VLOOKUP(E12,[1]items!$B$2:$E$39,2,FALSE)</f>
        <v>Obat Batuk &amp; Pilek</v>
      </c>
      <c r="G12" s="5" t="str">
        <f t="shared" si="1"/>
        <v>OB0008|DQLab-02</v>
      </c>
      <c r="H12" s="10">
        <v>1000</v>
      </c>
      <c r="I12" s="10" t="s">
        <v>12</v>
      </c>
      <c r="J12" s="10" t="str">
        <f>IF(EXACT(L12,"buy"),VLOOKUP(I12,[2]suppliers!$A$2:$B$17,2,FALSE),"")</f>
        <v>DQLab Pharmacy Senayan</v>
      </c>
      <c r="K12" s="5"/>
      <c r="L12" s="5" t="s">
        <v>9</v>
      </c>
      <c r="M12" s="5">
        <f>IFERROR(VLOOKUP(G12,[3]item_suppliers!$C$2:$F$112,2,FALSE),"")</f>
        <v>7</v>
      </c>
      <c r="N12" s="5">
        <f>IFERROR(VLOOKUP(G12,[3]item_suppliers!$C$2:$F$112,3,FALSE),"")</f>
        <v>2312</v>
      </c>
      <c r="O12" s="5">
        <f t="shared" si="2"/>
        <v>2312000</v>
      </c>
      <c r="P12" s="5" t="str">
        <f>IF(EXACT(L12,"sell"),VLOOKUP(D12,[1]items!$A$2:$E$39,4,FALSE),"")</f>
        <v/>
      </c>
      <c r="Q12" s="5" t="str">
        <f t="shared" si="3"/>
        <v/>
      </c>
      <c r="R12" s="13">
        <f t="shared" si="4"/>
        <v>0.33333333333333331</v>
      </c>
    </row>
    <row r="13" spans="1:18" x14ac:dyDescent="0.2">
      <c r="A13" s="8" t="s">
        <v>36</v>
      </c>
      <c r="B13" s="9" t="d">
        <v>2020-01-01</v>
      </c>
      <c r="C13" s="7">
        <f t="shared" si="0"/>
        <v>2020</v>
      </c>
      <c r="D13" s="8" t="s">
        <v>37</v>
      </c>
      <c r="E13" s="5" t="str">
        <f>VLOOKUP(D13,[1]items!$A$2:$E$39,2,FALSE)</f>
        <v>Koolfever</v>
      </c>
      <c r="F13" s="5" t="str">
        <f>VLOOKUP(E13,[1]items!$B$2:$E$39,2,FALSE)</f>
        <v>Obat Sakit Kepala &amp; Demam</v>
      </c>
      <c r="G13" s="5" t="str">
        <f t="shared" si="1"/>
        <v>OD0001|DQLab-05</v>
      </c>
      <c r="H13" s="10">
        <v>2000</v>
      </c>
      <c r="I13" s="10" t="s">
        <v>38</v>
      </c>
      <c r="J13" s="10" t="str">
        <f>IF(EXACT(L13,"buy"),VLOOKUP(I13,[2]suppliers!$A$2:$B$17,2,FALSE),"")</f>
        <v>DQLab Pharmacy Palmerah</v>
      </c>
      <c r="K13" s="8"/>
      <c r="L13" s="8" t="s">
        <v>9</v>
      </c>
      <c r="M13" s="5">
        <f>IFERROR(VLOOKUP(G13,[3]item_suppliers!$C$2:$F$112,2,FALSE),"")</f>
        <v>28</v>
      </c>
      <c r="N13" s="5">
        <f>IFERROR(VLOOKUP(G13,[3]item_suppliers!$C$2:$F$112,3,FALSE),"")</f>
        <v>7125</v>
      </c>
      <c r="O13" s="5">
        <f t="shared" si="2"/>
        <v>14250000</v>
      </c>
      <c r="P13" s="5" t="str">
        <f>IF(EXACT(L13,"sell"),VLOOKUP(D13,[1]items!$A$2:$E$39,4,FALSE),"")</f>
        <v/>
      </c>
      <c r="Q13" s="5" t="str">
        <f t="shared" si="3"/>
        <v/>
      </c>
      <c r="R13" s="13">
        <f t="shared" si="4"/>
        <v>0.33333333333333331</v>
      </c>
    </row>
    <row r="14" spans="1:18" x14ac:dyDescent="0.2">
      <c r="A14" s="5" t="s">
        <v>39</v>
      </c>
      <c r="B14" s="6" t="d">
        <v>2020-01-01</v>
      </c>
      <c r="C14" s="7">
        <f t="shared" si="0"/>
        <v>2020</v>
      </c>
      <c r="D14" s="5" t="s">
        <v>40</v>
      </c>
      <c r="E14" s="5" t="str">
        <f>VLOOKUP(D14,[1]items!$A$2:$E$39,2,FALSE)</f>
        <v>Blopress 8 MG 7 Tablet</v>
      </c>
      <c r="F14" s="5" t="str">
        <f>VLOOKUP(E14,[1]items!$B$2:$E$39,2,FALSE)</f>
        <v>Obat Sakit Kepala &amp; Demam</v>
      </c>
      <c r="G14" s="5" t="str">
        <f t="shared" si="1"/>
        <v>OD0002|DQLab-07</v>
      </c>
      <c r="H14" s="10">
        <v>1000</v>
      </c>
      <c r="I14" s="10" t="s">
        <v>41</v>
      </c>
      <c r="J14" s="10" t="str">
        <f>IF(EXACT(L14,"buy"),VLOOKUP(I14,[2]suppliers!$A$2:$B$17,2,FALSE),"")</f>
        <v>DQLab Pharmacy Kalideres</v>
      </c>
      <c r="K14" s="5"/>
      <c r="L14" s="5" t="s">
        <v>9</v>
      </c>
      <c r="M14" s="5">
        <f>IFERROR(VLOOKUP(G14,[3]item_suppliers!$C$2:$F$112,2,FALSE),"")</f>
        <v>14</v>
      </c>
      <c r="N14" s="5">
        <f>IFERROR(VLOOKUP(G14,[3]item_suppliers!$C$2:$F$112,3,FALSE),"")</f>
        <v>92400</v>
      </c>
      <c r="O14" s="5">
        <f t="shared" si="2"/>
        <v>92400000</v>
      </c>
      <c r="P14" s="5" t="str">
        <f>IF(EXACT(L14,"sell"),VLOOKUP(D14,[1]items!$A$2:$E$39,4,FALSE),"")</f>
        <v/>
      </c>
      <c r="Q14" s="5" t="str">
        <f t="shared" si="3"/>
        <v/>
      </c>
      <c r="R14" s="13">
        <f t="shared" si="4"/>
        <v>1</v>
      </c>
    </row>
    <row r="15" spans="1:18" x14ac:dyDescent="0.2">
      <c r="A15" s="8" t="s">
        <v>42</v>
      </c>
      <c r="B15" s="9" t="d">
        <v>2020-01-01</v>
      </c>
      <c r="C15" s="7">
        <f t="shared" si="0"/>
        <v>2020</v>
      </c>
      <c r="D15" s="8" t="s">
        <v>43</v>
      </c>
      <c r="E15" s="5" t="str">
        <f>VLOOKUP(D15,[1]items!$A$2:$E$39,2,FALSE)</f>
        <v>Panadol Anak Tablet 1 Strip</v>
      </c>
      <c r="F15" s="5" t="str">
        <f>VLOOKUP(E15,[1]items!$B$2:$E$39,2,FALSE)</f>
        <v>Obat Sakit Kepala &amp; Demam</v>
      </c>
      <c r="G15" s="5" t="str">
        <f t="shared" si="1"/>
        <v>OD0005|DQLab-16</v>
      </c>
      <c r="H15" s="10">
        <v>1000</v>
      </c>
      <c r="I15" s="10" t="s">
        <v>44</v>
      </c>
      <c r="J15" s="10" t="str">
        <f>IF(EXACT(L15,"buy"),VLOOKUP(I15,[2]suppliers!$A$2:$B$17,2,FALSE),"")</f>
        <v>DQLab Pharmacy Pulogadung</v>
      </c>
      <c r="K15" s="8"/>
      <c r="L15" s="8" t="s">
        <v>9</v>
      </c>
      <c r="M15" s="5">
        <f>IFERROR(VLOOKUP(G15,[3]item_suppliers!$C$2:$F$112,2,FALSE),"")</f>
        <v>7</v>
      </c>
      <c r="N15" s="5">
        <f>IFERROR(VLOOKUP(G15,[3]item_suppliers!$C$2:$F$112,3,FALSE),"")</f>
        <v>23750</v>
      </c>
      <c r="O15" s="5">
        <f t="shared" si="2"/>
        <v>23750000</v>
      </c>
      <c r="P15" s="5" t="str">
        <f>IF(EXACT(L15,"sell"),VLOOKUP(D15,[1]items!$A$2:$E$39,4,FALSE),"")</f>
        <v/>
      </c>
      <c r="Q15" s="5" t="str">
        <f t="shared" si="3"/>
        <v/>
      </c>
      <c r="R15" s="13">
        <f t="shared" si="4"/>
        <v>0.2</v>
      </c>
    </row>
    <row r="16" spans="1:18" x14ac:dyDescent="0.2">
      <c r="A16" s="5" t="s">
        <v>45</v>
      </c>
      <c r="B16" s="6" t="d">
        <v>2020-01-01</v>
      </c>
      <c r="C16" s="7">
        <f t="shared" si="0"/>
        <v>2020</v>
      </c>
      <c r="D16" s="5" t="s">
        <v>46</v>
      </c>
      <c r="E16" s="5" t="str">
        <f>VLOOKUP(D16,[1]items!$A$2:$E$39,2,FALSE)</f>
        <v>Proris Ibuprofen</v>
      </c>
      <c r="F16" s="5" t="str">
        <f>VLOOKUP(E16,[1]items!$B$2:$E$39,2,FALSE)</f>
        <v>Obat Sakit Kepala &amp; Demam</v>
      </c>
      <c r="G16" s="5" t="str">
        <f t="shared" si="1"/>
        <v>OD0006|DQLab-16</v>
      </c>
      <c r="H16" s="10">
        <v>2000</v>
      </c>
      <c r="I16" s="10" t="s">
        <v>44</v>
      </c>
      <c r="J16" s="10" t="str">
        <f>IF(EXACT(L16,"buy"),VLOOKUP(I16,[2]suppliers!$A$2:$B$17,2,FALSE),"")</f>
        <v>DQLab Pharmacy Pulogadung</v>
      </c>
      <c r="K16" s="5"/>
      <c r="L16" s="5" t="s">
        <v>9</v>
      </c>
      <c r="M16" s="5">
        <f>IFERROR(VLOOKUP(G16,[3]item_suppliers!$C$2:$F$112,2,FALSE),"")</f>
        <v>28</v>
      </c>
      <c r="N16" s="5">
        <f>IFERROR(VLOOKUP(G16,[3]item_suppliers!$C$2:$F$112,3,FALSE),"")</f>
        <v>23750</v>
      </c>
      <c r="O16" s="5">
        <f t="shared" si="2"/>
        <v>47500000</v>
      </c>
      <c r="P16" s="5" t="str">
        <f>IF(EXACT(L16,"sell"),VLOOKUP(D16,[1]items!$A$2:$E$39,4,FALSE),"")</f>
        <v/>
      </c>
      <c r="Q16" s="5" t="str">
        <f t="shared" si="3"/>
        <v/>
      </c>
      <c r="R16" s="13">
        <f t="shared" si="4"/>
        <v>0.2</v>
      </c>
    </row>
    <row r="17" spans="1:18" x14ac:dyDescent="0.2">
      <c r="A17" s="8" t="s">
        <v>47</v>
      </c>
      <c r="B17" s="9" t="d">
        <v>2020-01-01</v>
      </c>
      <c r="C17" s="7">
        <f t="shared" si="0"/>
        <v>2020</v>
      </c>
      <c r="D17" s="8" t="s">
        <v>48</v>
      </c>
      <c r="E17" s="5" t="str">
        <f>VLOOKUP(D17,[1]items!$A$2:$E$39,2,FALSE)</f>
        <v>Sanmol Paracetamol</v>
      </c>
      <c r="F17" s="5" t="str">
        <f>VLOOKUP(E17,[1]items!$B$2:$E$39,2,FALSE)</f>
        <v>Obat Sakit Kepala &amp; Demam</v>
      </c>
      <c r="G17" s="5" t="str">
        <f t="shared" si="1"/>
        <v>OD0007|DQLab-06</v>
      </c>
      <c r="H17" s="10">
        <v>2000</v>
      </c>
      <c r="I17" s="10" t="s">
        <v>29</v>
      </c>
      <c r="J17" s="10" t="str">
        <f>IF(EXACT(L17,"buy"),VLOOKUP(I17,[2]suppliers!$A$2:$B$17,2,FALSE),"")</f>
        <v>DQLab Pharmacy Kelapa Gading</v>
      </c>
      <c r="K17" s="8"/>
      <c r="L17" s="8" t="s">
        <v>9</v>
      </c>
      <c r="M17" s="5">
        <f>IFERROR(VLOOKUP(G17,[3]item_suppliers!$C$2:$F$112,2,FALSE),"")</f>
        <v>28</v>
      </c>
      <c r="N17" s="5">
        <f>IFERROR(VLOOKUP(G17,[3]item_suppliers!$C$2:$F$112,3,FALSE),"")</f>
        <v>15456</v>
      </c>
      <c r="O17" s="5">
        <f t="shared" si="2"/>
        <v>30912000</v>
      </c>
      <c r="P17" s="5" t="str">
        <f>IF(EXACT(L17,"sell"),VLOOKUP(D17,[1]items!$A$2:$E$39,4,FALSE),"")</f>
        <v/>
      </c>
      <c r="Q17" s="5" t="str">
        <f t="shared" si="3"/>
        <v/>
      </c>
      <c r="R17" s="13">
        <f t="shared" si="4"/>
        <v>1</v>
      </c>
    </row>
    <row r="18" spans="1:18" x14ac:dyDescent="0.2">
      <c r="A18" s="5" t="s">
        <v>49</v>
      </c>
      <c r="B18" s="6" t="d">
        <v>2020-01-01</v>
      </c>
      <c r="C18" s="7">
        <f t="shared" si="0"/>
        <v>2020</v>
      </c>
      <c r="D18" s="5" t="s">
        <v>50</v>
      </c>
      <c r="E18" s="5" t="str">
        <f>VLOOKUP(D18,[1]items!$A$2:$E$39,2,FALSE)</f>
        <v>Bodrex Extra</v>
      </c>
      <c r="F18" s="5" t="str">
        <f>VLOOKUP(E18,[1]items!$B$2:$E$39,2,FALSE)</f>
        <v>Obat Sakit Kepala &amp; Demam</v>
      </c>
      <c r="G18" s="5" t="str">
        <f t="shared" si="1"/>
        <v>OD0008|DQLab-09</v>
      </c>
      <c r="H18" s="10">
        <v>2000</v>
      </c>
      <c r="I18" s="11" t="s">
        <v>68</v>
      </c>
      <c r="J18" s="10" t="str">
        <f>IF(EXACT(L18,"buy"),VLOOKUP(I18,[2]suppliers!$A$2:$B$17,2,FALSE),"")</f>
        <v>DQLab Pharmacy Setiabudi</v>
      </c>
      <c r="K18" s="5"/>
      <c r="L18" s="5" t="s">
        <v>9</v>
      </c>
      <c r="M18" s="5">
        <f>IFERROR(VLOOKUP(G18,[3]item_suppliers!$C$2:$F$112,2,FALSE),"")</f>
        <v>7</v>
      </c>
      <c r="N18" s="5">
        <f>IFERROR(VLOOKUP(G18,[3]item_suppliers!$C$2:$F$112,3,FALSE),"")</f>
        <v>52820</v>
      </c>
      <c r="O18" s="5">
        <f t="shared" si="2"/>
        <v>105640000</v>
      </c>
      <c r="P18" s="5" t="str">
        <f>IF(EXACT(L18,"sell"),VLOOKUP(D18,[1]items!$A$2:$E$39,4,FALSE),"")</f>
        <v/>
      </c>
      <c r="Q18" s="5" t="str">
        <f t="shared" si="3"/>
        <v/>
      </c>
      <c r="R18" s="13">
        <f t="shared" si="4"/>
        <v>0.2</v>
      </c>
    </row>
    <row r="19" spans="1:18" x14ac:dyDescent="0.2">
      <c r="A19" s="8" t="s">
        <v>51</v>
      </c>
      <c r="B19" s="9" t="d">
        <v>2020-01-01</v>
      </c>
      <c r="C19" s="7">
        <f t="shared" si="0"/>
        <v>2020</v>
      </c>
      <c r="D19" s="8" t="s">
        <v>52</v>
      </c>
      <c r="E19" s="5" t="str">
        <f>VLOOKUP(D19,[1]items!$A$2:$E$39,2,FALSE)</f>
        <v>Sanmol 500 MG 4 Tablet</v>
      </c>
      <c r="F19" s="5" t="str">
        <f>VLOOKUP(E19,[1]items!$B$2:$E$39,2,FALSE)</f>
        <v>Obat Sakit Kepala &amp; Demam</v>
      </c>
      <c r="G19" s="5" t="str">
        <f t="shared" si="1"/>
        <v>OD0009|DQLab-10</v>
      </c>
      <c r="H19" s="10">
        <v>1000</v>
      </c>
      <c r="I19" s="10" t="s">
        <v>18</v>
      </c>
      <c r="J19" s="10" t="str">
        <f>IF(EXACT(L19,"buy"),VLOOKUP(I19,[2]suppliers!$A$2:$B$17,2,FALSE),"")</f>
        <v>DQLab Pharmacy Cempaka Putih</v>
      </c>
      <c r="K19" s="8"/>
      <c r="L19" s="8" t="s">
        <v>9</v>
      </c>
      <c r="M19" s="5">
        <f>IFERROR(VLOOKUP(G19,[3]item_suppliers!$C$2:$F$112,2,FALSE),"")</f>
        <v>28</v>
      </c>
      <c r="N19" s="5">
        <f>IFERROR(VLOOKUP(G19,[3]item_suppliers!$C$2:$F$112,3,FALSE),"")</f>
        <v>1520</v>
      </c>
      <c r="O19" s="5">
        <f t="shared" si="2"/>
        <v>1520000</v>
      </c>
      <c r="P19" s="5" t="str">
        <f>IF(EXACT(L19,"sell"),VLOOKUP(D19,[1]items!$A$2:$E$39,4,FALSE),"")</f>
        <v/>
      </c>
      <c r="Q19" s="5" t="str">
        <f t="shared" si="3"/>
        <v/>
      </c>
      <c r="R19" s="13">
        <f t="shared" si="4"/>
        <v>0.33333333333333331</v>
      </c>
    </row>
    <row r="20" spans="1:18" x14ac:dyDescent="0.2">
      <c r="A20" s="5" t="s">
        <v>53</v>
      </c>
      <c r="B20" s="6" t="d">
        <v>2020-01-01</v>
      </c>
      <c r="C20" s="7">
        <f t="shared" si="0"/>
        <v>2020</v>
      </c>
      <c r="D20" s="5" t="s">
        <v>54</v>
      </c>
      <c r="E20" s="5" t="str">
        <f>VLOOKUP(D20,[1]items!$A$2:$E$39,2,FALSE)</f>
        <v>Cilostazol Bernofarm</v>
      </c>
      <c r="F20" s="5" t="str">
        <f>VLOOKUP(E20,[1]items!$B$2:$E$39,2,FALSE)</f>
        <v>Obat Sakit Kepala &amp; Demam</v>
      </c>
      <c r="G20" s="5" t="str">
        <f t="shared" si="1"/>
        <v>OD0010|DQLab-12</v>
      </c>
      <c r="H20" s="10">
        <v>1000</v>
      </c>
      <c r="I20" s="10" t="s">
        <v>32</v>
      </c>
      <c r="J20" s="10" t="str">
        <f>IF(EXACT(L20,"buy"),VLOOKUP(I20,[2]suppliers!$A$2:$B$17,2,FALSE),"")</f>
        <v>DQLab Pharmacy Jagakarsa</v>
      </c>
      <c r="K20" s="5"/>
      <c r="L20" s="5" t="s">
        <v>9</v>
      </c>
      <c r="M20" s="5">
        <f>IFERROR(VLOOKUP(G20,[3]item_suppliers!$C$2:$F$112,2,FALSE),"")</f>
        <v>28</v>
      </c>
      <c r="N20" s="5">
        <f>IFERROR(VLOOKUP(G20,[3]item_suppliers!$C$2:$F$112,3,FALSE),"")</f>
        <v>45905</v>
      </c>
      <c r="O20" s="5">
        <f t="shared" si="2"/>
        <v>45905000</v>
      </c>
      <c r="P20" s="5" t="str">
        <f>IF(EXACT(L20,"sell"),VLOOKUP(D20,[1]items!$A$2:$E$39,4,FALSE),"")</f>
        <v/>
      </c>
      <c r="Q20" s="5" t="str">
        <f t="shared" si="3"/>
        <v/>
      </c>
      <c r="R20" s="13">
        <f t="shared" si="4"/>
        <v>0.5</v>
      </c>
    </row>
    <row r="21" spans="1:18" x14ac:dyDescent="0.2">
      <c r="A21" s="8" t="s">
        <v>55</v>
      </c>
      <c r="B21" s="9" t="d">
        <v>2020-01-01</v>
      </c>
      <c r="C21" s="7">
        <f t="shared" si="0"/>
        <v>2020</v>
      </c>
      <c r="D21" s="8" t="s">
        <v>56</v>
      </c>
      <c r="E21" s="5" t="str">
        <f>VLOOKUP(D21,[1]items!$A$2:$E$39,2,FALSE)</f>
        <v>Paramex Tablet / Obat</v>
      </c>
      <c r="F21" s="5" t="str">
        <f>VLOOKUP(E21,[1]items!$B$2:$E$39,2,FALSE)</f>
        <v>Obat Sakit Kepala &amp; Demam</v>
      </c>
      <c r="G21" s="5" t="str">
        <f t="shared" si="1"/>
        <v>OD0011|DQLab-03</v>
      </c>
      <c r="H21" s="10">
        <v>2000</v>
      </c>
      <c r="I21" s="10" t="s">
        <v>57</v>
      </c>
      <c r="J21" s="10" t="str">
        <f>IF(EXACT(L21,"buy"),VLOOKUP(I21,[2]suppliers!$A$2:$B$17,2,FALSE),"")</f>
        <v>DQLab Pharmacy Tanah Abang</v>
      </c>
      <c r="K21" s="8"/>
      <c r="L21" s="8" t="s">
        <v>9</v>
      </c>
      <c r="M21" s="5">
        <f>IFERROR(VLOOKUP(G21,[3]item_suppliers!$C$2:$F$112,2,FALSE),"")</f>
        <v>28</v>
      </c>
      <c r="N21" s="5">
        <f>IFERROR(VLOOKUP(G21,[3]item_suppliers!$C$2:$F$112,3,FALSE),"")</f>
        <v>2560</v>
      </c>
      <c r="O21" s="5">
        <f t="shared" si="2"/>
        <v>5120000</v>
      </c>
      <c r="P21" s="5" t="str">
        <f>IF(EXACT(L21,"sell"),VLOOKUP(D21,[1]items!$A$2:$E$39,4,FALSE),"")</f>
        <v/>
      </c>
      <c r="Q21" s="5" t="str">
        <f t="shared" si="3"/>
        <v/>
      </c>
      <c r="R21" s="13">
        <f t="shared" si="4"/>
        <v>0.33333333333333331</v>
      </c>
    </row>
    <row r="22" spans="1:18" x14ac:dyDescent="0.2">
      <c r="A22" s="5" t="s">
        <v>58</v>
      </c>
      <c r="B22" s="6" t="d">
        <v>2020-01-01</v>
      </c>
      <c r="C22" s="7">
        <f t="shared" si="0"/>
        <v>2020</v>
      </c>
      <c r="D22" s="5" t="s">
        <v>59</v>
      </c>
      <c r="E22" s="5" t="str">
        <f>VLOOKUP(D22,[1]items!$A$2:$E$39,2,FALSE)</f>
        <v>Carditens</v>
      </c>
      <c r="F22" s="5" t="str">
        <f>VLOOKUP(E22,[1]items!$B$2:$E$39,2,FALSE)</f>
        <v>Obat Hipertensi</v>
      </c>
      <c r="G22" s="5" t="str">
        <f t="shared" si="1"/>
        <v>OH0001|DQLab-15</v>
      </c>
      <c r="H22" s="10">
        <v>2000</v>
      </c>
      <c r="I22" s="10" t="s">
        <v>60</v>
      </c>
      <c r="J22" s="10" t="str">
        <f>IF(EXACT(L22,"buy"),VLOOKUP(I22,[2]suppliers!$A$2:$B$17,2,FALSE),"")</f>
        <v>DQLab Pharmacy Cipayung</v>
      </c>
      <c r="K22" s="5"/>
      <c r="L22" s="5" t="s">
        <v>9</v>
      </c>
      <c r="M22" s="5">
        <f>IFERROR(VLOOKUP(G22,[3]item_suppliers!$C$2:$F$112,2,FALSE),"")</f>
        <v>14</v>
      </c>
      <c r="N22" s="5">
        <f>IFERROR(VLOOKUP(G22,[3]item_suppliers!$C$2:$F$112,3,FALSE),"")</f>
        <v>94000</v>
      </c>
      <c r="O22" s="5">
        <f t="shared" si="2"/>
        <v>188000000</v>
      </c>
      <c r="P22" s="5" t="str">
        <f>IF(EXACT(L22,"sell"),VLOOKUP(D22,[1]items!$A$2:$E$39,4,FALSE),"")</f>
        <v/>
      </c>
      <c r="Q22" s="5" t="str">
        <f t="shared" si="3"/>
        <v/>
      </c>
      <c r="R22" s="13">
        <f t="shared" si="4"/>
        <v>1</v>
      </c>
    </row>
    <row r="23" spans="1:18" x14ac:dyDescent="0.2">
      <c r="A23" s="8" t="s">
        <v>61</v>
      </c>
      <c r="B23" s="9" t="d">
        <v>2020-01-01</v>
      </c>
      <c r="C23" s="7">
        <f t="shared" si="0"/>
        <v>2020</v>
      </c>
      <c r="D23" s="8" t="s">
        <v>62</v>
      </c>
      <c r="E23" s="5" t="str">
        <f>VLOOKUP(D23,[1]items!$A$2:$E$39,2,FALSE)</f>
        <v>Concor 5MG Strip 10</v>
      </c>
      <c r="F23" s="5" t="str">
        <f>VLOOKUP(E23,[1]items!$B$2:$E$39,2,FALSE)</f>
        <v>Obat Hipertensi</v>
      </c>
      <c r="G23" s="5" t="str">
        <f t="shared" si="1"/>
        <v>OH0002|DQLab-11</v>
      </c>
      <c r="H23" s="10">
        <v>1000</v>
      </c>
      <c r="I23" s="10" t="s">
        <v>63</v>
      </c>
      <c r="J23" s="10" t="str">
        <f>IF(EXACT(L23,"buy"),VLOOKUP(I23,[2]suppliers!$A$2:$B$17,2,FALSE),"")</f>
        <v>DQLab Pharmacy Jatinegara</v>
      </c>
      <c r="K23" s="8"/>
      <c r="L23" s="8" t="s">
        <v>9</v>
      </c>
      <c r="M23" s="5">
        <f>IFERROR(VLOOKUP(G23,[3]item_suppliers!$C$2:$F$112,2,FALSE),"")</f>
        <v>7</v>
      </c>
      <c r="N23" s="5">
        <f>IFERROR(VLOOKUP(G23,[3]item_suppliers!$C$2:$F$112,3,FALSE),"")</f>
        <v>99960</v>
      </c>
      <c r="O23" s="5">
        <f t="shared" si="2"/>
        <v>99960000</v>
      </c>
      <c r="P23" s="5" t="str">
        <f>IF(EXACT(L23,"sell"),VLOOKUP(D23,[1]items!$A$2:$E$39,4,FALSE),"")</f>
        <v/>
      </c>
      <c r="Q23" s="5" t="str">
        <f t="shared" si="3"/>
        <v/>
      </c>
      <c r="R23" s="13">
        <f t="shared" si="4"/>
        <v>0.5</v>
      </c>
    </row>
    <row r="24" spans="1:18" x14ac:dyDescent="0.2">
      <c r="A24" s="5" t="s">
        <v>64</v>
      </c>
      <c r="B24" s="6" t="d">
        <v>2020-01-01</v>
      </c>
      <c r="C24" s="7">
        <f t="shared" si="0"/>
        <v>2020</v>
      </c>
      <c r="D24" s="5" t="s">
        <v>65</v>
      </c>
      <c r="E24" s="5" t="str">
        <f>VLOOKUP(D24,[1]items!$A$2:$E$39,2,FALSE)</f>
        <v>Candesartan Ogb Dexa</v>
      </c>
      <c r="F24" s="5" t="str">
        <f>VLOOKUP(E24,[1]items!$B$2:$E$39,2,FALSE)</f>
        <v>Obat Hipertensi</v>
      </c>
      <c r="G24" s="5" t="str">
        <f t="shared" si="1"/>
        <v>OH0003|DQLab-16</v>
      </c>
      <c r="H24" s="10">
        <v>1000</v>
      </c>
      <c r="I24" s="10" t="s">
        <v>44</v>
      </c>
      <c r="J24" s="10" t="str">
        <f>IF(EXACT(L24,"buy"),VLOOKUP(I24,[2]suppliers!$A$2:$B$17,2,FALSE),"")</f>
        <v>DQLab Pharmacy Pulogadung</v>
      </c>
      <c r="K24" s="5"/>
      <c r="L24" s="5" t="s">
        <v>9</v>
      </c>
      <c r="M24" s="5">
        <f>IFERROR(VLOOKUP(G24,[3]item_suppliers!$C$2:$F$112,2,FALSE),"")</f>
        <v>28</v>
      </c>
      <c r="N24" s="5">
        <f>IFERROR(VLOOKUP(G24,[3]item_suppliers!$C$2:$F$112,3,FALSE),"")</f>
        <v>4700</v>
      </c>
      <c r="O24" s="5">
        <f t="shared" si="2"/>
        <v>4700000</v>
      </c>
      <c r="P24" s="5" t="str">
        <f>IF(EXACT(L24,"sell"),VLOOKUP(D24,[1]items!$A$2:$E$39,4,FALSE),"")</f>
        <v/>
      </c>
      <c r="Q24" s="5" t="str">
        <f t="shared" si="3"/>
        <v/>
      </c>
      <c r="R24" s="13">
        <f t="shared" si="4"/>
        <v>0.25</v>
      </c>
    </row>
    <row r="25" spans="1:18" x14ac:dyDescent="0.2">
      <c r="A25" s="8" t="s">
        <v>66</v>
      </c>
      <c r="B25" s="9" t="d">
        <v>2020-01-01</v>
      </c>
      <c r="C25" s="7">
        <f t="shared" si="0"/>
        <v>2020</v>
      </c>
      <c r="D25" s="8" t="s">
        <v>67</v>
      </c>
      <c r="E25" s="5" t="str">
        <f>VLOOKUP(D25,[1]items!$A$2:$E$39,2,FALSE)</f>
        <v>Amlodipine Besilate</v>
      </c>
      <c r="F25" s="5" t="str">
        <f>VLOOKUP(E25,[1]items!$B$2:$E$39,2,FALSE)</f>
        <v>Obat Hipertensi</v>
      </c>
      <c r="G25" s="5" t="str">
        <f t="shared" si="1"/>
        <v>OH0004|DQLab-09</v>
      </c>
      <c r="H25" s="10">
        <v>2000</v>
      </c>
      <c r="I25" s="10" t="s">
        <v>68</v>
      </c>
      <c r="J25" s="10" t="str">
        <f>IF(EXACT(L25,"buy"),VLOOKUP(I25,[2]suppliers!$A$2:$B$17,2,FALSE),"")</f>
        <v>DQLab Pharmacy Setiabudi</v>
      </c>
      <c r="K25" s="8"/>
      <c r="L25" s="8" t="s">
        <v>9</v>
      </c>
      <c r="M25" s="5">
        <f>IFERROR(VLOOKUP(G25,[3]item_suppliers!$C$2:$F$112,2,FALSE),"")</f>
        <v>21</v>
      </c>
      <c r="N25" s="5">
        <f>IFERROR(VLOOKUP(G25,[3]item_suppliers!$C$2:$F$112,3,FALSE),"")</f>
        <v>7019</v>
      </c>
      <c r="O25" s="5">
        <f t="shared" si="2"/>
        <v>14038000</v>
      </c>
      <c r="P25" s="5" t="str">
        <f>IF(EXACT(L25,"sell"),VLOOKUP(D25,[1]items!$A$2:$E$39,4,FALSE),"")</f>
        <v/>
      </c>
      <c r="Q25" s="5" t="str">
        <f t="shared" si="3"/>
        <v/>
      </c>
      <c r="R25" s="13">
        <f t="shared" si="4"/>
        <v>0.5</v>
      </c>
    </row>
    <row r="26" spans="1:18" x14ac:dyDescent="0.2">
      <c r="A26" s="5" t="s">
        <v>69</v>
      </c>
      <c r="B26" s="6" t="d">
        <v>2020-01-01</v>
      </c>
      <c r="C26" s="7">
        <f t="shared" si="0"/>
        <v>2020</v>
      </c>
      <c r="D26" s="5" t="s">
        <v>70</v>
      </c>
      <c r="E26" s="5" t="str">
        <f>VLOOKUP(D26,[1]items!$A$2:$E$39,2,FALSE)</f>
        <v>Irbesartan</v>
      </c>
      <c r="F26" s="5" t="str">
        <f>VLOOKUP(E26,[1]items!$B$2:$E$39,2,FALSE)</f>
        <v>Obat Hipertensi</v>
      </c>
      <c r="G26" s="5" t="str">
        <f t="shared" si="1"/>
        <v>OH0005|DQLab-09</v>
      </c>
      <c r="H26" s="10">
        <v>1000</v>
      </c>
      <c r="I26" s="10" t="s">
        <v>68</v>
      </c>
      <c r="J26" s="10" t="str">
        <f>IF(EXACT(L26,"buy"),VLOOKUP(I26,[2]suppliers!$A$2:$B$17,2,FALSE),"")</f>
        <v>DQLab Pharmacy Setiabudi</v>
      </c>
      <c r="K26" s="5"/>
      <c r="L26" s="5" t="s">
        <v>9</v>
      </c>
      <c r="M26" s="5">
        <f>IFERROR(VLOOKUP(G26,[3]item_suppliers!$C$2:$F$112,2,FALSE),"")</f>
        <v>21</v>
      </c>
      <c r="N26" s="5">
        <f>IFERROR(VLOOKUP(G26,[3]item_suppliers!$C$2:$F$112,3,FALSE),"")</f>
        <v>107706</v>
      </c>
      <c r="O26" s="5">
        <f t="shared" si="2"/>
        <v>107706000</v>
      </c>
      <c r="P26" s="5" t="str">
        <f>IF(EXACT(L26,"sell"),VLOOKUP(D26,[1]items!$A$2:$E$39,4,FALSE),"")</f>
        <v/>
      </c>
      <c r="Q26" s="5" t="str">
        <f t="shared" si="3"/>
        <v/>
      </c>
      <c r="R26" s="13">
        <f t="shared" si="4"/>
        <v>0.33333333333333331</v>
      </c>
    </row>
    <row r="27" spans="1:18" x14ac:dyDescent="0.2">
      <c r="A27" s="8" t="s">
        <v>71</v>
      </c>
      <c r="B27" s="9" t="d">
        <v>2020-01-01</v>
      </c>
      <c r="C27" s="7">
        <f t="shared" si="0"/>
        <v>2020</v>
      </c>
      <c r="D27" s="8" t="s">
        <v>72</v>
      </c>
      <c r="E27" s="5" t="str">
        <f>VLOOKUP(D27,[1]items!$A$2:$E$39,2,FALSE)</f>
        <v>Irvell 150MG Box 20 Tablet</v>
      </c>
      <c r="F27" s="5" t="str">
        <f>VLOOKUP(E27,[1]items!$B$2:$E$39,2,FALSE)</f>
        <v>Obat Hipertensi</v>
      </c>
      <c r="G27" s="5" t="str">
        <f t="shared" si="1"/>
        <v>OH0006|DQLab-16</v>
      </c>
      <c r="H27" s="10">
        <v>1000</v>
      </c>
      <c r="I27" s="10" t="s">
        <v>44</v>
      </c>
      <c r="J27" s="10" t="str">
        <f>IF(EXACT(L27,"buy"),VLOOKUP(I27,[2]suppliers!$A$2:$B$17,2,FALSE),"")</f>
        <v>DQLab Pharmacy Pulogadung</v>
      </c>
      <c r="K27" s="8"/>
      <c r="L27" s="8" t="s">
        <v>9</v>
      </c>
      <c r="M27" s="5">
        <f>IFERROR(VLOOKUP(G27,[3]item_suppliers!$C$2:$F$112,2,FALSE),"")</f>
        <v>14</v>
      </c>
      <c r="N27" s="5">
        <f>IFERROR(VLOOKUP(G27,[3]item_suppliers!$C$2:$F$112,3,FALSE),"")</f>
        <v>136791</v>
      </c>
      <c r="O27" s="5">
        <f t="shared" si="2"/>
        <v>136791000</v>
      </c>
      <c r="P27" s="5" t="str">
        <f>IF(EXACT(L27,"sell"),VLOOKUP(D27,[1]items!$A$2:$E$39,4,FALSE),"")</f>
        <v/>
      </c>
      <c r="Q27" s="5" t="str">
        <f t="shared" si="3"/>
        <v/>
      </c>
      <c r="R27" s="13">
        <f t="shared" si="4"/>
        <v>0.2</v>
      </c>
    </row>
    <row r="28" spans="1:18" x14ac:dyDescent="0.2">
      <c r="A28" s="5" t="s">
        <v>73</v>
      </c>
      <c r="B28" s="6" t="d">
        <v>2020-01-01</v>
      </c>
      <c r="C28" s="7">
        <f t="shared" si="0"/>
        <v>2020</v>
      </c>
      <c r="D28" s="5" t="s">
        <v>74</v>
      </c>
      <c r="E28" s="5" t="str">
        <f>VLOOKUP(D28,[1]items!$A$2:$E$39,2,FALSE)</f>
        <v>Zevask 10 MG Box 50 Kaplet</v>
      </c>
      <c r="F28" s="5" t="str">
        <f>VLOOKUP(E28,[1]items!$B$2:$E$39,2,FALSE)</f>
        <v>Obat Hipertensi</v>
      </c>
      <c r="G28" s="5" t="str">
        <f t="shared" si="1"/>
        <v>OH0007|DQLab-10</v>
      </c>
      <c r="H28" s="10">
        <v>200</v>
      </c>
      <c r="I28" s="10" t="s">
        <v>18</v>
      </c>
      <c r="J28" s="10" t="str">
        <f>IF(EXACT(L28,"buy"),VLOOKUP(I28,[2]suppliers!$A$2:$B$17,2,FALSE),"")</f>
        <v>DQLab Pharmacy Cempaka Putih</v>
      </c>
      <c r="K28" s="5"/>
      <c r="L28" s="5" t="s">
        <v>9</v>
      </c>
      <c r="M28" s="5">
        <f>IFERROR(VLOOKUP(G28,[3]item_suppliers!$C$2:$F$112,2,FALSE),"")</f>
        <v>21</v>
      </c>
      <c r="N28" s="5">
        <f>IFERROR(VLOOKUP(G28,[3]item_suppliers!$C$2:$F$112,3,FALSE),"")</f>
        <v>29400</v>
      </c>
      <c r="O28" s="5">
        <f t="shared" si="2"/>
        <v>5880000</v>
      </c>
      <c r="P28" s="5" t="str">
        <f>IF(EXACT(L28,"sell"),VLOOKUP(D28,[1]items!$A$2:$E$39,4,FALSE),"")</f>
        <v/>
      </c>
      <c r="Q28" s="5" t="str">
        <f t="shared" si="3"/>
        <v/>
      </c>
      <c r="R28" s="13">
        <f t="shared" si="4"/>
        <v>1</v>
      </c>
    </row>
    <row r="29" spans="1:18" x14ac:dyDescent="0.2">
      <c r="A29" s="8" t="s">
        <v>75</v>
      </c>
      <c r="B29" s="9" t="d">
        <v>2020-01-01</v>
      </c>
      <c r="C29" s="7">
        <f t="shared" si="0"/>
        <v>2020</v>
      </c>
      <c r="D29" s="8" t="s">
        <v>76</v>
      </c>
      <c r="E29" s="5" t="str">
        <f>VLOOKUP(D29,[1]items!$A$2:$E$39,2,FALSE)</f>
        <v>Simvastatin 10 MG Strip 10</v>
      </c>
      <c r="F29" s="5" t="str">
        <f>VLOOKUP(E29,[1]items!$B$2:$E$39,2,FALSE)</f>
        <v>Obat Kolesterol</v>
      </c>
      <c r="G29" s="5" t="str">
        <f t="shared" si="1"/>
        <v>OK0001|DQLab-03</v>
      </c>
      <c r="H29" s="10">
        <v>200</v>
      </c>
      <c r="I29" s="10" t="s">
        <v>57</v>
      </c>
      <c r="J29" s="10" t="str">
        <f>IF(EXACT(L29,"buy"),VLOOKUP(I29,[2]suppliers!$A$2:$B$17,2,FALSE),"")</f>
        <v>DQLab Pharmacy Tanah Abang</v>
      </c>
      <c r="K29" s="8"/>
      <c r="L29" s="8" t="s">
        <v>9</v>
      </c>
      <c r="M29" s="5">
        <f>IFERROR(VLOOKUP(G29,[3]item_suppliers!$C$2:$F$112,2,FALSE),"")</f>
        <v>21</v>
      </c>
      <c r="N29" s="5">
        <f>IFERROR(VLOOKUP(G29,[3]item_suppliers!$C$2:$F$112,3,FALSE),"")</f>
        <v>6222</v>
      </c>
      <c r="O29" s="5">
        <f t="shared" si="2"/>
        <v>1244400</v>
      </c>
      <c r="P29" s="5" t="str">
        <f>IF(EXACT(L29,"sell"),VLOOKUP(D29,[1]items!$A$2:$E$39,4,FALSE),"")</f>
        <v/>
      </c>
      <c r="Q29" s="5" t="str">
        <f t="shared" si="3"/>
        <v/>
      </c>
      <c r="R29" s="13">
        <f t="shared" si="4"/>
        <v>1</v>
      </c>
    </row>
    <row r="30" spans="1:18" x14ac:dyDescent="0.2">
      <c r="A30" s="5" t="s">
        <v>77</v>
      </c>
      <c r="B30" s="6" t="d">
        <v>2020-01-01</v>
      </c>
      <c r="C30" s="7">
        <f t="shared" si="0"/>
        <v>2020</v>
      </c>
      <c r="D30" s="5" t="s">
        <v>78</v>
      </c>
      <c r="E30" s="5" t="str">
        <f>VLOOKUP(D30,[1]items!$A$2:$E$39,2,FALSE)</f>
        <v>Hyperchol 100 MG 12 KPS</v>
      </c>
      <c r="F30" s="5" t="str">
        <f>VLOOKUP(E30,[1]items!$B$2:$E$39,2,FALSE)</f>
        <v>Obat Kolesterol</v>
      </c>
      <c r="G30" s="5" t="str">
        <f t="shared" si="1"/>
        <v>OK0002|DQLab-12</v>
      </c>
      <c r="H30" s="10">
        <v>2000</v>
      </c>
      <c r="I30" s="10" t="s">
        <v>32</v>
      </c>
      <c r="J30" s="10" t="str">
        <f>IF(EXACT(L30,"buy"),VLOOKUP(I30,[2]suppliers!$A$2:$B$17,2,FALSE),"")</f>
        <v>DQLab Pharmacy Jagakarsa</v>
      </c>
      <c r="K30" s="5"/>
      <c r="L30" s="5" t="s">
        <v>9</v>
      </c>
      <c r="M30" s="5">
        <f>IFERROR(VLOOKUP(G30,[3]item_suppliers!$C$2:$F$112,2,FALSE),"")</f>
        <v>7</v>
      </c>
      <c r="N30" s="5">
        <f>IFERROR(VLOOKUP(G30,[3]item_suppliers!$C$2:$F$112,3,FALSE),"")</f>
        <v>40232</v>
      </c>
      <c r="O30" s="5">
        <f t="shared" si="2"/>
        <v>80464000</v>
      </c>
      <c r="P30" s="5" t="str">
        <f>IF(EXACT(L30,"sell"),VLOOKUP(D30,[1]items!$A$2:$E$39,4,FALSE),"")</f>
        <v/>
      </c>
      <c r="Q30" s="5" t="str">
        <f t="shared" si="3"/>
        <v/>
      </c>
      <c r="R30" s="13">
        <f t="shared" si="4"/>
        <v>0.25</v>
      </c>
    </row>
    <row r="31" spans="1:18" x14ac:dyDescent="0.2">
      <c r="A31" s="8" t="s">
        <v>79</v>
      </c>
      <c r="B31" s="9" t="d">
        <v>2020-01-01</v>
      </c>
      <c r="C31" s="7">
        <f t="shared" si="0"/>
        <v>2020</v>
      </c>
      <c r="D31" s="8" t="s">
        <v>80</v>
      </c>
      <c r="E31" s="5" t="str">
        <f>VLOOKUP(D31,[1]items!$A$2:$E$39,2,FALSE)</f>
        <v>Trolip 100 MG 10 KPS</v>
      </c>
      <c r="F31" s="5" t="str">
        <f>VLOOKUP(E31,[1]items!$B$2:$E$39,2,FALSE)</f>
        <v>Obat Kolesterol</v>
      </c>
      <c r="G31" s="5" t="str">
        <f t="shared" si="1"/>
        <v>OK0003|DQLab-01</v>
      </c>
      <c r="H31" s="10">
        <v>500</v>
      </c>
      <c r="I31" s="10" t="s">
        <v>21</v>
      </c>
      <c r="J31" s="10" t="str">
        <f>IF(EXACT(L31,"buy"),VLOOKUP(I31,[2]suppliers!$A$2:$B$17,2,FALSE),"")</f>
        <v>DQLab Pharmacy Kebon Jeruk</v>
      </c>
      <c r="K31" s="8"/>
      <c r="L31" s="8" t="s">
        <v>9</v>
      </c>
      <c r="M31" s="5">
        <f>IFERROR(VLOOKUP(G31,[3]item_suppliers!$C$2:$F$112,2,FALSE),"")</f>
        <v>14</v>
      </c>
      <c r="N31" s="5">
        <f>IFERROR(VLOOKUP(G31,[3]item_suppliers!$C$2:$F$112,3,FALSE),"")</f>
        <v>53485</v>
      </c>
      <c r="O31" s="5">
        <f t="shared" si="2"/>
        <v>26742500</v>
      </c>
      <c r="P31" s="5" t="str">
        <f>IF(EXACT(L31,"sell"),VLOOKUP(D31,[1]items!$A$2:$E$39,4,FALSE),"")</f>
        <v/>
      </c>
      <c r="Q31" s="5" t="str">
        <f t="shared" si="3"/>
        <v/>
      </c>
      <c r="R31" s="13">
        <f t="shared" si="4"/>
        <v>1</v>
      </c>
    </row>
    <row r="32" spans="1:18" x14ac:dyDescent="0.2">
      <c r="A32" s="5" t="s">
        <v>81</v>
      </c>
      <c r="B32" s="6" t="d">
        <v>2020-01-01</v>
      </c>
      <c r="C32" s="7">
        <f t="shared" si="0"/>
        <v>2020</v>
      </c>
      <c r="D32" s="5" t="s">
        <v>82</v>
      </c>
      <c r="E32" s="5" t="str">
        <f>VLOOKUP(D32,[1]items!$A$2:$E$39,2,FALSE)</f>
        <v>Otilon Ear Drops 8 mL</v>
      </c>
      <c r="F32" s="5" t="str">
        <f>VLOOKUP(E32,[1]items!$B$2:$E$39,2,FALSE)</f>
        <v>Obat Telinga</v>
      </c>
      <c r="G32" s="5" t="str">
        <f t="shared" si="1"/>
        <v>OT0001|DQLab-02</v>
      </c>
      <c r="H32" s="10">
        <v>1000</v>
      </c>
      <c r="I32" s="10" t="s">
        <v>12</v>
      </c>
      <c r="J32" s="10" t="str">
        <f>IF(EXACT(L32,"buy"),VLOOKUP(I32,[2]suppliers!$A$2:$B$17,2,FALSE),"")</f>
        <v>DQLab Pharmacy Senayan</v>
      </c>
      <c r="K32" s="5"/>
      <c r="L32" s="5" t="s">
        <v>9</v>
      </c>
      <c r="M32" s="5">
        <f>IFERROR(VLOOKUP(G32,[3]item_suppliers!$C$2:$F$112,2,FALSE),"")</f>
        <v>28</v>
      </c>
      <c r="N32" s="5">
        <f>IFERROR(VLOOKUP(G32,[3]item_suppliers!$C$2:$F$112,3,FALSE),"")</f>
        <v>52800</v>
      </c>
      <c r="O32" s="5">
        <f t="shared" si="2"/>
        <v>52800000</v>
      </c>
      <c r="P32" s="5" t="str">
        <f>IF(EXACT(L32,"sell"),VLOOKUP(D32,[1]items!$A$2:$E$39,4,FALSE),"")</f>
        <v/>
      </c>
      <c r="Q32" s="5" t="str">
        <f t="shared" si="3"/>
        <v/>
      </c>
      <c r="R32" s="13">
        <f t="shared" si="4"/>
        <v>0.25</v>
      </c>
    </row>
    <row r="33" spans="1:18" x14ac:dyDescent="0.2">
      <c r="A33" s="8" t="s">
        <v>83</v>
      </c>
      <c r="B33" s="9" t="d">
        <v>2020-01-02</v>
      </c>
      <c r="C33" s="7">
        <f t="shared" si="0"/>
        <v>2020</v>
      </c>
      <c r="D33" s="8" t="s">
        <v>26</v>
      </c>
      <c r="E33" s="5" t="str">
        <f>VLOOKUP(D33,[1]items!$A$2:$E$39,2,FALSE)</f>
        <v>Decolsen 1 Strip 4 Tablet</v>
      </c>
      <c r="F33" s="5" t="str">
        <f>VLOOKUP(E33,[1]items!$B$2:$E$39,2,FALSE)</f>
        <v>Obat Batuk &amp; Pilek</v>
      </c>
      <c r="G33" s="5" t="str">
        <f t="shared" si="1"/>
        <v>OB0002|</v>
      </c>
      <c r="H33" s="10">
        <v>53</v>
      </c>
      <c r="I33" s="11"/>
      <c r="J33" s="10" t="str">
        <f>IF(EXACT(L33,"buy"),VLOOKUP(I33,[2]suppliers!$A$2:$B$17,2,FALSE),"")</f>
        <v/>
      </c>
      <c r="K33" s="8" t="s">
        <v>84</v>
      </c>
      <c r="L33" s="8" t="s">
        <v>85</v>
      </c>
      <c r="M33" s="5" t="str">
        <f>IFERROR(VLOOKUP(G33,[3]item_suppliers!$C$2:$F$112,2,FALSE),"")</f>
        <v/>
      </c>
      <c r="N33" s="5" t="str">
        <f>IFERROR(VLOOKUP(G33,[3]item_suppliers!$C$2:$F$112,3,FALSE),"")</f>
        <v/>
      </c>
      <c r="O33" s="5" t="str">
        <f t="shared" si="2"/>
        <v/>
      </c>
      <c r="P33" s="5">
        <f>IF(EXACT(L33,"sell"),VLOOKUP(D33,[1]items!$A$2:$E$39,4,FALSE),"")</f>
        <v>2886</v>
      </c>
      <c r="Q33" s="5">
        <f t="shared" si="3"/>
        <v>152958</v>
      </c>
      <c r="R33" s="13" t="str">
        <f t="shared" si="4"/>
        <v/>
      </c>
    </row>
    <row r="34" spans="1:18" x14ac:dyDescent="0.2">
      <c r="A34" s="5" t="s">
        <v>86</v>
      </c>
      <c r="B34" s="6" t="d">
        <v>2020-01-02</v>
      </c>
      <c r="C34" s="7">
        <f t="shared" si="0"/>
        <v>2020</v>
      </c>
      <c r="D34" s="5" t="s">
        <v>17</v>
      </c>
      <c r="E34" s="5" t="str">
        <f>VLOOKUP(D34,[1]items!$A$2:$E$39,2,FALSE)</f>
        <v>Bedak Heroxyn 150 gr</v>
      </c>
      <c r="F34" s="5" t="str">
        <f>VLOOKUP(E34,[1]items!$B$2:$E$39,2,FALSE)</f>
        <v>Obat Alergi</v>
      </c>
      <c r="G34" s="5" t="str">
        <f t="shared" si="1"/>
        <v>OA0005|</v>
      </c>
      <c r="H34" s="10">
        <v>2</v>
      </c>
      <c r="I34" s="11"/>
      <c r="J34" s="10" t="str">
        <f>IF(EXACT(L34,"buy"),VLOOKUP(I34,[2]suppliers!$A$2:$B$17,2,FALSE),"")</f>
        <v/>
      </c>
      <c r="K34" s="5" t="s">
        <v>84</v>
      </c>
      <c r="L34" s="5" t="s">
        <v>85</v>
      </c>
      <c r="M34" s="5" t="str">
        <f>IFERROR(VLOOKUP(G34,[3]item_suppliers!$C$2:$F$112,2,FALSE),"")</f>
        <v/>
      </c>
      <c r="N34" s="5" t="str">
        <f>IFERROR(VLOOKUP(G34,[3]item_suppliers!$C$2:$F$112,3,FALSE),"")</f>
        <v/>
      </c>
      <c r="O34" s="5" t="str">
        <f t="shared" si="2"/>
        <v/>
      </c>
      <c r="P34" s="5">
        <f>IF(EXACT(L34,"sell"),VLOOKUP(D34,[1]items!$A$2:$E$39,4,FALSE),"")</f>
        <v>16950</v>
      </c>
      <c r="Q34" s="5">
        <f t="shared" si="3"/>
        <v>33900</v>
      </c>
      <c r="R34" s="13" t="str">
        <f t="shared" si="4"/>
        <v/>
      </c>
    </row>
    <row r="35" spans="1:18" x14ac:dyDescent="0.2">
      <c r="A35" s="8" t="s">
        <v>87</v>
      </c>
      <c r="B35" s="9" t="d">
        <v>2020-01-02</v>
      </c>
      <c r="C35" s="7">
        <f t="shared" si="0"/>
        <v>2020</v>
      </c>
      <c r="D35" s="8" t="s">
        <v>17</v>
      </c>
      <c r="E35" s="5" t="str">
        <f>VLOOKUP(D35,[1]items!$A$2:$E$39,2,FALSE)</f>
        <v>Bedak Heroxyn 150 gr</v>
      </c>
      <c r="F35" s="5" t="str">
        <f>VLOOKUP(E35,[1]items!$B$2:$E$39,2,FALSE)</f>
        <v>Obat Alergi</v>
      </c>
      <c r="G35" s="5" t="str">
        <f t="shared" si="1"/>
        <v>OA0005|</v>
      </c>
      <c r="H35" s="10">
        <v>77</v>
      </c>
      <c r="I35" s="11"/>
      <c r="J35" s="10" t="str">
        <f>IF(EXACT(L35,"buy"),VLOOKUP(I35,[2]suppliers!$A$2:$B$17,2,FALSE),"")</f>
        <v/>
      </c>
      <c r="K35" s="8" t="s">
        <v>84</v>
      </c>
      <c r="L35" s="8" t="s">
        <v>85</v>
      </c>
      <c r="M35" s="5" t="str">
        <f>IFERROR(VLOOKUP(G35,[3]item_suppliers!$C$2:$F$112,2,FALSE),"")</f>
        <v/>
      </c>
      <c r="N35" s="5" t="str">
        <f>IFERROR(VLOOKUP(G35,[3]item_suppliers!$C$2:$F$112,3,FALSE),"")</f>
        <v/>
      </c>
      <c r="O35" s="5" t="str">
        <f t="shared" si="2"/>
        <v/>
      </c>
      <c r="P35" s="5">
        <f>IF(EXACT(L35,"sell"),VLOOKUP(D35,[1]items!$A$2:$E$39,4,FALSE),"")</f>
        <v>16950</v>
      </c>
      <c r="Q35" s="5">
        <f t="shared" si="3"/>
        <v>1305150</v>
      </c>
      <c r="R35" s="13" t="str">
        <f t="shared" si="4"/>
        <v/>
      </c>
    </row>
    <row r="36" spans="1:18" x14ac:dyDescent="0.2">
      <c r="A36" s="5" t="s">
        <v>88</v>
      </c>
      <c r="B36" s="6" t="d">
        <v>2020-01-02</v>
      </c>
      <c r="C36" s="7">
        <f t="shared" si="0"/>
        <v>2020</v>
      </c>
      <c r="D36" s="5" t="s">
        <v>70</v>
      </c>
      <c r="E36" s="5" t="str">
        <f>VLOOKUP(D36,[1]items!$A$2:$E$39,2,FALSE)</f>
        <v>Irbesartan</v>
      </c>
      <c r="F36" s="5" t="str">
        <f>VLOOKUP(E36,[1]items!$B$2:$E$39,2,FALSE)</f>
        <v>Obat Hipertensi</v>
      </c>
      <c r="G36" s="5" t="str">
        <f t="shared" si="1"/>
        <v>OH0005|</v>
      </c>
      <c r="H36" s="10">
        <v>47</v>
      </c>
      <c r="I36" s="11"/>
      <c r="J36" s="10" t="str">
        <f>IF(EXACT(L36,"buy"),VLOOKUP(I36,[2]suppliers!$A$2:$B$17,2,FALSE),"")</f>
        <v/>
      </c>
      <c r="K36" s="5" t="s">
        <v>84</v>
      </c>
      <c r="L36" s="5" t="s">
        <v>85</v>
      </c>
      <c r="M36" s="5" t="str">
        <f>IFERROR(VLOOKUP(G36,[3]item_suppliers!$C$2:$F$112,2,FALSE),"")</f>
        <v/>
      </c>
      <c r="N36" s="5" t="str">
        <f>IFERROR(VLOOKUP(G36,[3]item_suppliers!$C$2:$F$112,3,FALSE),"")</f>
        <v/>
      </c>
      <c r="O36" s="5" t="str">
        <f t="shared" si="2"/>
        <v/>
      </c>
      <c r="P36" s="5">
        <f>IF(EXACT(L36,"sell"),VLOOKUP(D36,[1]items!$A$2:$E$39,4,FALSE),"")</f>
        <v>108794</v>
      </c>
      <c r="Q36" s="5">
        <f t="shared" si="3"/>
        <v>5113318</v>
      </c>
      <c r="R36" s="13" t="str">
        <f t="shared" si="4"/>
        <v/>
      </c>
    </row>
    <row r="37" spans="1:18" x14ac:dyDescent="0.2">
      <c r="A37" s="8" t="s">
        <v>89</v>
      </c>
      <c r="B37" s="9" t="d">
        <v>2020-01-02</v>
      </c>
      <c r="C37" s="7">
        <f t="shared" si="0"/>
        <v>2020</v>
      </c>
      <c r="D37" s="8" t="s">
        <v>52</v>
      </c>
      <c r="E37" s="5" t="str">
        <f>VLOOKUP(D37,[1]items!$A$2:$E$39,2,FALSE)</f>
        <v>Sanmol 500 MG 4 Tablet</v>
      </c>
      <c r="F37" s="5" t="str">
        <f>VLOOKUP(E37,[1]items!$B$2:$E$39,2,FALSE)</f>
        <v>Obat Sakit Kepala &amp; Demam</v>
      </c>
      <c r="G37" s="5" t="str">
        <f t="shared" si="1"/>
        <v>OD0009|</v>
      </c>
      <c r="H37" s="10">
        <v>30</v>
      </c>
      <c r="I37" s="11"/>
      <c r="J37" s="10" t="str">
        <f>IF(EXACT(L37,"buy"),VLOOKUP(I37,[2]suppliers!$A$2:$B$17,2,FALSE),"")</f>
        <v/>
      </c>
      <c r="K37" s="8" t="s">
        <v>84</v>
      </c>
      <c r="L37" s="8" t="s">
        <v>85</v>
      </c>
      <c r="M37" s="5" t="str">
        <f>IFERROR(VLOOKUP(G37,[3]item_suppliers!$C$2:$F$112,2,FALSE),"")</f>
        <v/>
      </c>
      <c r="N37" s="5" t="str">
        <f>IFERROR(VLOOKUP(G37,[3]item_suppliers!$C$2:$F$112,3,FALSE),"")</f>
        <v/>
      </c>
      <c r="O37" s="5" t="str">
        <f t="shared" si="2"/>
        <v/>
      </c>
      <c r="P37" s="5">
        <f>IF(EXACT(L37,"sell"),VLOOKUP(D37,[1]items!$A$2:$E$39,4,FALSE),"")</f>
        <v>1600</v>
      </c>
      <c r="Q37" s="5">
        <f t="shared" si="3"/>
        <v>48000</v>
      </c>
      <c r="R37" s="13" t="str">
        <f t="shared" si="4"/>
        <v/>
      </c>
    </row>
    <row r="38" spans="1:18" x14ac:dyDescent="0.2">
      <c r="A38" s="5" t="s">
        <v>90</v>
      </c>
      <c r="B38" s="6" t="d">
        <v>2020-01-02</v>
      </c>
      <c r="C38" s="7">
        <f t="shared" si="0"/>
        <v>2020</v>
      </c>
      <c r="D38" s="5" t="s">
        <v>20</v>
      </c>
      <c r="E38" s="5" t="str">
        <f>VLOOKUP(D38,[1]items!$A$2:$E$39,2,FALSE)</f>
        <v>Dexteem Box Plus 100 Tablet</v>
      </c>
      <c r="F38" s="5" t="str">
        <f>VLOOKUP(E38,[1]items!$B$2:$E$39,2,FALSE)</f>
        <v>Obat Alergi</v>
      </c>
      <c r="G38" s="5" t="str">
        <f t="shared" si="1"/>
        <v>OA0006|</v>
      </c>
      <c r="H38" s="10">
        <v>5</v>
      </c>
      <c r="I38" s="11"/>
      <c r="J38" s="10" t="str">
        <f>IF(EXACT(L38,"buy"),VLOOKUP(I38,[2]suppliers!$A$2:$B$17,2,FALSE),"")</f>
        <v/>
      </c>
      <c r="K38" s="5" t="s">
        <v>84</v>
      </c>
      <c r="L38" s="5" t="s">
        <v>85</v>
      </c>
      <c r="M38" s="5" t="str">
        <f>IFERROR(VLOOKUP(G38,[3]item_suppliers!$C$2:$F$112,2,FALSE),"")</f>
        <v/>
      </c>
      <c r="N38" s="5" t="str">
        <f>IFERROR(VLOOKUP(G38,[3]item_suppliers!$C$2:$F$112,3,FALSE),"")</f>
        <v/>
      </c>
      <c r="O38" s="5" t="str">
        <f t="shared" si="2"/>
        <v/>
      </c>
      <c r="P38" s="5">
        <f>IF(EXACT(L38,"sell"),VLOOKUP(D38,[1]items!$A$2:$E$39,4,FALSE),"")</f>
        <v>25322</v>
      </c>
      <c r="Q38" s="5">
        <f t="shared" si="3"/>
        <v>126610</v>
      </c>
      <c r="R38" s="13" t="str">
        <f t="shared" si="4"/>
        <v/>
      </c>
    </row>
    <row r="39" spans="1:18" x14ac:dyDescent="0.2">
      <c r="A39" s="8" t="s">
        <v>91</v>
      </c>
      <c r="B39" s="9" t="d">
        <v>2020-01-02</v>
      </c>
      <c r="C39" s="7">
        <f t="shared" si="0"/>
        <v>2020</v>
      </c>
      <c r="D39" s="8" t="s">
        <v>37</v>
      </c>
      <c r="E39" s="5" t="str">
        <f>VLOOKUP(D39,[1]items!$A$2:$E$39,2,FALSE)</f>
        <v>Koolfever</v>
      </c>
      <c r="F39" s="5" t="str">
        <f>VLOOKUP(E39,[1]items!$B$2:$E$39,2,FALSE)</f>
        <v>Obat Sakit Kepala &amp; Demam</v>
      </c>
      <c r="G39" s="5" t="str">
        <f t="shared" si="1"/>
        <v>OD0001|</v>
      </c>
      <c r="H39" s="10">
        <v>84</v>
      </c>
      <c r="I39" s="11"/>
      <c r="J39" s="10" t="str">
        <f>IF(EXACT(L39,"buy"),VLOOKUP(I39,[2]suppliers!$A$2:$B$17,2,FALSE),"")</f>
        <v/>
      </c>
      <c r="K39" s="8" t="s">
        <v>84</v>
      </c>
      <c r="L39" s="8" t="s">
        <v>85</v>
      </c>
      <c r="M39" s="5" t="str">
        <f>IFERROR(VLOOKUP(G39,[3]item_suppliers!$C$2:$F$112,2,FALSE),"")</f>
        <v/>
      </c>
      <c r="N39" s="5" t="str">
        <f>IFERROR(VLOOKUP(G39,[3]item_suppliers!$C$2:$F$112,3,FALSE),"")</f>
        <v/>
      </c>
      <c r="O39" s="5" t="str">
        <f t="shared" si="2"/>
        <v/>
      </c>
      <c r="P39" s="5">
        <f>IF(EXACT(L39,"sell"),VLOOKUP(D39,[1]items!$A$2:$E$39,4,FALSE),"")</f>
        <v>7500</v>
      </c>
      <c r="Q39" s="5">
        <f t="shared" si="3"/>
        <v>630000</v>
      </c>
      <c r="R39" s="13" t="str">
        <f t="shared" si="4"/>
        <v/>
      </c>
    </row>
    <row r="40" spans="1:18" x14ac:dyDescent="0.2">
      <c r="A40" s="5" t="s">
        <v>92</v>
      </c>
      <c r="B40" s="6" t="d">
        <v>2020-01-02</v>
      </c>
      <c r="C40" s="7">
        <f t="shared" si="0"/>
        <v>2020</v>
      </c>
      <c r="D40" s="5" t="s">
        <v>37</v>
      </c>
      <c r="E40" s="5" t="str">
        <f>VLOOKUP(D40,[1]items!$A$2:$E$39,2,FALSE)</f>
        <v>Koolfever</v>
      </c>
      <c r="F40" s="5" t="str">
        <f>VLOOKUP(E40,[1]items!$B$2:$E$39,2,FALSE)</f>
        <v>Obat Sakit Kepala &amp; Demam</v>
      </c>
      <c r="G40" s="5" t="str">
        <f t="shared" si="1"/>
        <v>OD0001|</v>
      </c>
      <c r="H40" s="10">
        <v>6</v>
      </c>
      <c r="I40" s="11"/>
      <c r="J40" s="10" t="str">
        <f>IF(EXACT(L40,"buy"),VLOOKUP(I40,[2]suppliers!$A$2:$B$17,2,FALSE),"")</f>
        <v/>
      </c>
      <c r="K40" s="5" t="s">
        <v>84</v>
      </c>
      <c r="L40" s="5" t="s">
        <v>85</v>
      </c>
      <c r="M40" s="5" t="str">
        <f>IFERROR(VLOOKUP(G40,[3]item_suppliers!$C$2:$F$112,2,FALSE),"")</f>
        <v/>
      </c>
      <c r="N40" s="5" t="str">
        <f>IFERROR(VLOOKUP(G40,[3]item_suppliers!$C$2:$F$112,3,FALSE),"")</f>
        <v/>
      </c>
      <c r="O40" s="5" t="str">
        <f t="shared" si="2"/>
        <v/>
      </c>
      <c r="P40" s="5">
        <f>IF(EXACT(L40,"sell"),VLOOKUP(D40,[1]items!$A$2:$E$39,4,FALSE),"")</f>
        <v>7500</v>
      </c>
      <c r="Q40" s="5">
        <f t="shared" si="3"/>
        <v>45000</v>
      </c>
      <c r="R40" s="13" t="str">
        <f t="shared" si="4"/>
        <v/>
      </c>
    </row>
    <row r="41" spans="1:18" x14ac:dyDescent="0.2">
      <c r="A41" s="8" t="s">
        <v>93</v>
      </c>
      <c r="B41" s="9" t="d">
        <v>2020-01-02</v>
      </c>
      <c r="C41" s="7">
        <f t="shared" si="0"/>
        <v>2020</v>
      </c>
      <c r="D41" s="8" t="s">
        <v>94</v>
      </c>
      <c r="E41" s="5" t="str">
        <f>VLOOKUP(D41,[1]items!$A$2:$E$39,2,FALSE)</f>
        <v>Vicks Inhaler 0.5 mL</v>
      </c>
      <c r="F41" s="5" t="str">
        <f>VLOOKUP(E41,[1]items!$B$2:$E$39,2,FALSE)</f>
        <v>Obat Batuk &amp; Pilek</v>
      </c>
      <c r="G41" s="5" t="str">
        <f t="shared" si="1"/>
        <v>OB0007|</v>
      </c>
      <c r="H41" s="10">
        <v>116</v>
      </c>
      <c r="I41" s="11"/>
      <c r="J41" s="10" t="str">
        <f>IF(EXACT(L41,"buy"),VLOOKUP(I41,[2]suppliers!$A$2:$B$17,2,FALSE),"")</f>
        <v/>
      </c>
      <c r="K41" s="8" t="s">
        <v>84</v>
      </c>
      <c r="L41" s="8" t="s">
        <v>85</v>
      </c>
      <c r="M41" s="5" t="str">
        <f>IFERROR(VLOOKUP(G41,[3]item_suppliers!$C$2:$F$112,2,FALSE),"")</f>
        <v/>
      </c>
      <c r="N41" s="5" t="str">
        <f>IFERROR(VLOOKUP(G41,[3]item_suppliers!$C$2:$F$112,3,FALSE),"")</f>
        <v/>
      </c>
      <c r="O41" s="5" t="str">
        <f t="shared" si="2"/>
        <v/>
      </c>
      <c r="P41" s="5">
        <f>IF(EXACT(L41,"sell"),VLOOKUP(D41,[1]items!$A$2:$E$39,4,FALSE),"")</f>
        <v>16155</v>
      </c>
      <c r="Q41" s="5">
        <f t="shared" si="3"/>
        <v>1873980</v>
      </c>
      <c r="R41" s="13" t="str">
        <f t="shared" si="4"/>
        <v/>
      </c>
    </row>
    <row r="42" spans="1:18" x14ac:dyDescent="0.2">
      <c r="A42" s="5" t="s">
        <v>95</v>
      </c>
      <c r="B42" s="6" t="d">
        <v>2020-01-02</v>
      </c>
      <c r="C42" s="7">
        <f t="shared" si="0"/>
        <v>2020</v>
      </c>
      <c r="D42" s="5" t="s">
        <v>46</v>
      </c>
      <c r="E42" s="5" t="str">
        <f>VLOOKUP(D42,[1]items!$A$2:$E$39,2,FALSE)</f>
        <v>Proris Ibuprofen</v>
      </c>
      <c r="F42" s="5" t="str">
        <f>VLOOKUP(E42,[1]items!$B$2:$E$39,2,FALSE)</f>
        <v>Obat Sakit Kepala &amp; Demam</v>
      </c>
      <c r="G42" s="5" t="str">
        <f t="shared" si="1"/>
        <v>OD0006|</v>
      </c>
      <c r="H42" s="10">
        <v>136</v>
      </c>
      <c r="I42" s="11"/>
      <c r="J42" s="10" t="str">
        <f>IF(EXACT(L42,"buy"),VLOOKUP(I42,[2]suppliers!$A$2:$B$17,2,FALSE),"")</f>
        <v/>
      </c>
      <c r="K42" s="5" t="s">
        <v>84</v>
      </c>
      <c r="L42" s="5" t="s">
        <v>85</v>
      </c>
      <c r="M42" s="5" t="str">
        <f>IFERROR(VLOOKUP(G42,[3]item_suppliers!$C$2:$F$112,2,FALSE),"")</f>
        <v/>
      </c>
      <c r="N42" s="5" t="str">
        <f>IFERROR(VLOOKUP(G42,[3]item_suppliers!$C$2:$F$112,3,FALSE),"")</f>
        <v/>
      </c>
      <c r="O42" s="5" t="str">
        <f t="shared" si="2"/>
        <v/>
      </c>
      <c r="P42" s="5">
        <f>IF(EXACT(L42,"sell"),VLOOKUP(D42,[1]items!$A$2:$E$39,4,FALSE),"")</f>
        <v>25000</v>
      </c>
      <c r="Q42" s="5">
        <f t="shared" si="3"/>
        <v>3400000</v>
      </c>
      <c r="R42" s="13" t="str">
        <f t="shared" si="4"/>
        <v/>
      </c>
    </row>
    <row r="43" spans="1:18" x14ac:dyDescent="0.2">
      <c r="A43" s="8" t="s">
        <v>96</v>
      </c>
      <c r="B43" s="9" t="d">
        <v>2020-01-03</v>
      </c>
      <c r="C43" s="7">
        <f t="shared" si="0"/>
        <v>2020</v>
      </c>
      <c r="D43" s="8" t="s">
        <v>26</v>
      </c>
      <c r="E43" s="5" t="str">
        <f>VLOOKUP(D43,[1]items!$A$2:$E$39,2,FALSE)</f>
        <v>Decolsen 1 Strip 4 Tablet</v>
      </c>
      <c r="F43" s="5" t="str">
        <f>VLOOKUP(E43,[1]items!$B$2:$E$39,2,FALSE)</f>
        <v>Obat Batuk &amp; Pilek</v>
      </c>
      <c r="G43" s="5" t="str">
        <f t="shared" si="1"/>
        <v>OB0002|</v>
      </c>
      <c r="H43" s="10">
        <v>62</v>
      </c>
      <c r="I43" s="11"/>
      <c r="J43" s="10" t="str">
        <f>IF(EXACT(L43,"buy"),VLOOKUP(I43,[2]suppliers!$A$2:$B$17,2,FALSE),"")</f>
        <v/>
      </c>
      <c r="K43" s="8" t="s">
        <v>84</v>
      </c>
      <c r="L43" s="8" t="s">
        <v>85</v>
      </c>
      <c r="M43" s="5" t="str">
        <f>IFERROR(VLOOKUP(G43,[3]item_suppliers!$C$2:$F$112,2,FALSE),"")</f>
        <v/>
      </c>
      <c r="N43" s="5" t="str">
        <f>IFERROR(VLOOKUP(G43,[3]item_suppliers!$C$2:$F$112,3,FALSE),"")</f>
        <v/>
      </c>
      <c r="O43" s="5" t="str">
        <f t="shared" si="2"/>
        <v/>
      </c>
      <c r="P43" s="5">
        <f>IF(EXACT(L43,"sell"),VLOOKUP(D43,[1]items!$A$2:$E$39,4,FALSE),"")</f>
        <v>2886</v>
      </c>
      <c r="Q43" s="5">
        <f t="shared" si="3"/>
        <v>178932</v>
      </c>
      <c r="R43" s="13" t="str">
        <f t="shared" si="4"/>
        <v/>
      </c>
    </row>
    <row r="44" spans="1:18" x14ac:dyDescent="0.2">
      <c r="A44" s="5" t="s">
        <v>97</v>
      </c>
      <c r="B44" s="6" t="d">
        <v>2020-01-03</v>
      </c>
      <c r="C44" s="7">
        <f t="shared" si="0"/>
        <v>2020</v>
      </c>
      <c r="D44" s="5" t="s">
        <v>26</v>
      </c>
      <c r="E44" s="5" t="str">
        <f>VLOOKUP(D44,[1]items!$A$2:$E$39,2,FALSE)</f>
        <v>Decolsen 1 Strip 4 Tablet</v>
      </c>
      <c r="F44" s="5" t="str">
        <f>VLOOKUP(E44,[1]items!$B$2:$E$39,2,FALSE)</f>
        <v>Obat Batuk &amp; Pilek</v>
      </c>
      <c r="G44" s="5" t="str">
        <f t="shared" si="1"/>
        <v>OB0002|</v>
      </c>
      <c r="H44" s="10">
        <v>37</v>
      </c>
      <c r="I44" s="11"/>
      <c r="J44" s="10" t="str">
        <f>IF(EXACT(L44,"buy"),VLOOKUP(I44,[2]suppliers!$A$2:$B$17,2,FALSE),"")</f>
        <v/>
      </c>
      <c r="K44" s="5" t="s">
        <v>84</v>
      </c>
      <c r="L44" s="5" t="s">
        <v>85</v>
      </c>
      <c r="M44" s="5" t="str">
        <f>IFERROR(VLOOKUP(G44,[3]item_suppliers!$C$2:$F$112,2,FALSE),"")</f>
        <v/>
      </c>
      <c r="N44" s="5" t="str">
        <f>IFERROR(VLOOKUP(G44,[3]item_suppliers!$C$2:$F$112,3,FALSE),"")</f>
        <v/>
      </c>
      <c r="O44" s="5" t="str">
        <f t="shared" si="2"/>
        <v/>
      </c>
      <c r="P44" s="5">
        <f>IF(EXACT(L44,"sell"),VLOOKUP(D44,[1]items!$A$2:$E$39,4,FALSE),"")</f>
        <v>2886</v>
      </c>
      <c r="Q44" s="5">
        <f t="shared" si="3"/>
        <v>106782</v>
      </c>
      <c r="R44" s="13" t="str">
        <f t="shared" si="4"/>
        <v/>
      </c>
    </row>
    <row r="45" spans="1:18" x14ac:dyDescent="0.2">
      <c r="A45" s="8" t="s">
        <v>98</v>
      </c>
      <c r="B45" s="9" t="d">
        <v>2020-01-03</v>
      </c>
      <c r="C45" s="7">
        <f t="shared" si="0"/>
        <v>2020</v>
      </c>
      <c r="D45" s="8" t="s">
        <v>17</v>
      </c>
      <c r="E45" s="5" t="str">
        <f>VLOOKUP(D45,[1]items!$A$2:$E$39,2,FALSE)</f>
        <v>Bedak Heroxyn 150 gr</v>
      </c>
      <c r="F45" s="5" t="str">
        <f>VLOOKUP(E45,[1]items!$B$2:$E$39,2,FALSE)</f>
        <v>Obat Alergi</v>
      </c>
      <c r="G45" s="5" t="str">
        <f t="shared" si="1"/>
        <v>OA0005|</v>
      </c>
      <c r="H45" s="10">
        <v>41</v>
      </c>
      <c r="I45" s="11"/>
      <c r="J45" s="10" t="str">
        <f>IF(EXACT(L45,"buy"),VLOOKUP(I45,[2]suppliers!$A$2:$B$17,2,FALSE),"")</f>
        <v/>
      </c>
      <c r="K45" s="8" t="s">
        <v>84</v>
      </c>
      <c r="L45" s="8" t="s">
        <v>85</v>
      </c>
      <c r="M45" s="5" t="str">
        <f>IFERROR(VLOOKUP(G45,[3]item_suppliers!$C$2:$F$112,2,FALSE),"")</f>
        <v/>
      </c>
      <c r="N45" s="5" t="str">
        <f>IFERROR(VLOOKUP(G45,[3]item_suppliers!$C$2:$F$112,3,FALSE),"")</f>
        <v/>
      </c>
      <c r="O45" s="5" t="str">
        <f t="shared" si="2"/>
        <v/>
      </c>
      <c r="P45" s="5">
        <f>IF(EXACT(L45,"sell"),VLOOKUP(D45,[1]items!$A$2:$E$39,4,FALSE),"")</f>
        <v>16950</v>
      </c>
      <c r="Q45" s="5">
        <f t="shared" si="3"/>
        <v>694950</v>
      </c>
      <c r="R45" s="13" t="str">
        <f t="shared" si="4"/>
        <v/>
      </c>
    </row>
    <row r="46" spans="1:18" x14ac:dyDescent="0.2">
      <c r="A46" s="5" t="s">
        <v>99</v>
      </c>
      <c r="B46" s="6" t="d">
        <v>2020-01-03</v>
      </c>
      <c r="C46" s="7">
        <f t="shared" si="0"/>
        <v>2020</v>
      </c>
      <c r="D46" s="5" t="s">
        <v>20</v>
      </c>
      <c r="E46" s="5" t="str">
        <f>VLOOKUP(D46,[1]items!$A$2:$E$39,2,FALSE)</f>
        <v>Dexteem Box Plus 100 Tablet</v>
      </c>
      <c r="F46" s="5" t="str">
        <f>VLOOKUP(E46,[1]items!$B$2:$E$39,2,FALSE)</f>
        <v>Obat Alergi</v>
      </c>
      <c r="G46" s="5" t="str">
        <f t="shared" si="1"/>
        <v>OA0006|</v>
      </c>
      <c r="H46" s="10">
        <v>23</v>
      </c>
      <c r="I46" s="11"/>
      <c r="J46" s="10" t="str">
        <f>IF(EXACT(L46,"buy"),VLOOKUP(I46,[2]suppliers!$A$2:$B$17,2,FALSE),"")</f>
        <v/>
      </c>
      <c r="K46" s="5" t="s">
        <v>84</v>
      </c>
      <c r="L46" s="5" t="s">
        <v>85</v>
      </c>
      <c r="M46" s="5" t="str">
        <f>IFERROR(VLOOKUP(G46,[3]item_suppliers!$C$2:$F$112,2,FALSE),"")</f>
        <v/>
      </c>
      <c r="N46" s="5" t="str">
        <f>IFERROR(VLOOKUP(G46,[3]item_suppliers!$C$2:$F$112,3,FALSE),"")</f>
        <v/>
      </c>
      <c r="O46" s="5" t="str">
        <f t="shared" si="2"/>
        <v/>
      </c>
      <c r="P46" s="5">
        <f>IF(EXACT(L46,"sell"),VLOOKUP(D46,[1]items!$A$2:$E$39,4,FALSE),"")</f>
        <v>25322</v>
      </c>
      <c r="Q46" s="5">
        <f t="shared" si="3"/>
        <v>582406</v>
      </c>
      <c r="R46" s="13" t="str">
        <f t="shared" si="4"/>
        <v/>
      </c>
    </row>
    <row r="47" spans="1:18" x14ac:dyDescent="0.2">
      <c r="A47" s="8" t="s">
        <v>100</v>
      </c>
      <c r="B47" s="9" t="d">
        <v>2020-01-03</v>
      </c>
      <c r="C47" s="7">
        <f t="shared" si="0"/>
        <v>2020</v>
      </c>
      <c r="D47" s="8" t="s">
        <v>37</v>
      </c>
      <c r="E47" s="5" t="str">
        <f>VLOOKUP(D47,[1]items!$A$2:$E$39,2,FALSE)</f>
        <v>Koolfever</v>
      </c>
      <c r="F47" s="5" t="str">
        <f>VLOOKUP(E47,[1]items!$B$2:$E$39,2,FALSE)</f>
        <v>Obat Sakit Kepala &amp; Demam</v>
      </c>
      <c r="G47" s="5" t="str">
        <f t="shared" si="1"/>
        <v>OD0001|</v>
      </c>
      <c r="H47" s="10">
        <v>102</v>
      </c>
      <c r="I47" s="11"/>
      <c r="J47" s="10" t="str">
        <f>IF(EXACT(L47,"buy"),VLOOKUP(I47,[2]suppliers!$A$2:$B$17,2,FALSE),"")</f>
        <v/>
      </c>
      <c r="K47" s="8" t="s">
        <v>84</v>
      </c>
      <c r="L47" s="8" t="s">
        <v>85</v>
      </c>
      <c r="M47" s="5" t="str">
        <f>IFERROR(VLOOKUP(G47,[3]item_suppliers!$C$2:$F$112,2,FALSE),"")</f>
        <v/>
      </c>
      <c r="N47" s="5" t="str">
        <f>IFERROR(VLOOKUP(G47,[3]item_suppliers!$C$2:$F$112,3,FALSE),"")</f>
        <v/>
      </c>
      <c r="O47" s="5" t="str">
        <f t="shared" si="2"/>
        <v/>
      </c>
      <c r="P47" s="5">
        <f>IF(EXACT(L47,"sell"),VLOOKUP(D47,[1]items!$A$2:$E$39,4,FALSE),"")</f>
        <v>7500</v>
      </c>
      <c r="Q47" s="5">
        <f t="shared" si="3"/>
        <v>765000</v>
      </c>
      <c r="R47" s="13" t="str">
        <f t="shared" si="4"/>
        <v/>
      </c>
    </row>
    <row r="48" spans="1:18" x14ac:dyDescent="0.2">
      <c r="A48" s="5" t="s">
        <v>101</v>
      </c>
      <c r="B48" s="6" t="d">
        <v>2020-01-03</v>
      </c>
      <c r="C48" s="7">
        <f t="shared" si="0"/>
        <v>2020</v>
      </c>
      <c r="D48" s="5" t="s">
        <v>46</v>
      </c>
      <c r="E48" s="5" t="str">
        <f>VLOOKUP(D48,[1]items!$A$2:$E$39,2,FALSE)</f>
        <v>Proris Ibuprofen</v>
      </c>
      <c r="F48" s="5" t="str">
        <f>VLOOKUP(E48,[1]items!$B$2:$E$39,2,FALSE)</f>
        <v>Obat Sakit Kepala &amp; Demam</v>
      </c>
      <c r="G48" s="5" t="str">
        <f t="shared" si="1"/>
        <v>OD0006|</v>
      </c>
      <c r="H48" s="10">
        <v>76</v>
      </c>
      <c r="I48" s="11"/>
      <c r="J48" s="10" t="str">
        <f>IF(EXACT(L48,"buy"),VLOOKUP(I48,[2]suppliers!$A$2:$B$17,2,FALSE),"")</f>
        <v/>
      </c>
      <c r="K48" s="5" t="s">
        <v>84</v>
      </c>
      <c r="L48" s="5" t="s">
        <v>85</v>
      </c>
      <c r="M48" s="5" t="str">
        <f>IFERROR(VLOOKUP(G48,[3]item_suppliers!$C$2:$F$112,2,FALSE),"")</f>
        <v/>
      </c>
      <c r="N48" s="5" t="str">
        <f>IFERROR(VLOOKUP(G48,[3]item_suppliers!$C$2:$F$112,3,FALSE),"")</f>
        <v/>
      </c>
      <c r="O48" s="5" t="str">
        <f t="shared" si="2"/>
        <v/>
      </c>
      <c r="P48" s="5">
        <f>IF(EXACT(L48,"sell"),VLOOKUP(D48,[1]items!$A$2:$E$39,4,FALSE),"")</f>
        <v>25000</v>
      </c>
      <c r="Q48" s="5">
        <f t="shared" si="3"/>
        <v>1900000</v>
      </c>
      <c r="R48" s="13" t="str">
        <f t="shared" si="4"/>
        <v/>
      </c>
    </row>
    <row r="49" spans="1:18" x14ac:dyDescent="0.2">
      <c r="A49" s="8" t="s">
        <v>102</v>
      </c>
      <c r="B49" s="9" t="d">
        <v>2020-01-04</v>
      </c>
      <c r="C49" s="7">
        <f t="shared" si="0"/>
        <v>2020</v>
      </c>
      <c r="D49" s="8" t="s">
        <v>26</v>
      </c>
      <c r="E49" s="5" t="str">
        <f>VLOOKUP(D49,[1]items!$A$2:$E$39,2,FALSE)</f>
        <v>Decolsen 1 Strip 4 Tablet</v>
      </c>
      <c r="F49" s="5" t="str">
        <f>VLOOKUP(E49,[1]items!$B$2:$E$39,2,FALSE)</f>
        <v>Obat Batuk &amp; Pilek</v>
      </c>
      <c r="G49" s="5" t="str">
        <f t="shared" si="1"/>
        <v>OB0002|</v>
      </c>
      <c r="H49" s="10">
        <v>92</v>
      </c>
      <c r="I49" s="11"/>
      <c r="J49" s="10" t="str">
        <f>IF(EXACT(L49,"buy"),VLOOKUP(I49,[2]suppliers!$A$2:$B$17,2,FALSE),"")</f>
        <v/>
      </c>
      <c r="K49" s="8" t="s">
        <v>84</v>
      </c>
      <c r="L49" s="8" t="s">
        <v>85</v>
      </c>
      <c r="M49" s="5" t="str">
        <f>IFERROR(VLOOKUP(G49,[3]item_suppliers!$C$2:$F$112,2,FALSE),"")</f>
        <v/>
      </c>
      <c r="N49" s="5" t="str">
        <f>IFERROR(VLOOKUP(G49,[3]item_suppliers!$C$2:$F$112,3,FALSE),"")</f>
        <v/>
      </c>
      <c r="O49" s="5" t="str">
        <f t="shared" si="2"/>
        <v/>
      </c>
      <c r="P49" s="5">
        <f>IF(EXACT(L49,"sell"),VLOOKUP(D49,[1]items!$A$2:$E$39,4,FALSE),"")</f>
        <v>2886</v>
      </c>
      <c r="Q49" s="5">
        <f t="shared" si="3"/>
        <v>265512</v>
      </c>
      <c r="R49" s="13" t="str">
        <f t="shared" si="4"/>
        <v/>
      </c>
    </row>
    <row r="50" spans="1:18" x14ac:dyDescent="0.2">
      <c r="A50" s="5" t="s">
        <v>103</v>
      </c>
      <c r="B50" s="6" t="d">
        <v>2020-01-04</v>
      </c>
      <c r="C50" s="7">
        <f t="shared" si="0"/>
        <v>2020</v>
      </c>
      <c r="D50" s="5" t="s">
        <v>50</v>
      </c>
      <c r="E50" s="5" t="str">
        <f>VLOOKUP(D50,[1]items!$A$2:$E$39,2,FALSE)</f>
        <v>Bodrex Extra</v>
      </c>
      <c r="F50" s="5" t="str">
        <f>VLOOKUP(E50,[1]items!$B$2:$E$39,2,FALSE)</f>
        <v>Obat Sakit Kepala &amp; Demam</v>
      </c>
      <c r="G50" s="5" t="str">
        <f t="shared" si="1"/>
        <v>OD0008|</v>
      </c>
      <c r="H50" s="10">
        <v>64</v>
      </c>
      <c r="I50" s="11"/>
      <c r="J50" s="10" t="str">
        <f>IF(EXACT(L50,"buy"),VLOOKUP(I50,[2]suppliers!$A$2:$B$17,2,FALSE),"")</f>
        <v/>
      </c>
      <c r="K50" s="5" t="s">
        <v>84</v>
      </c>
      <c r="L50" s="5" t="s">
        <v>85</v>
      </c>
      <c r="M50" s="5" t="str">
        <f>IFERROR(VLOOKUP(G50,[3]item_suppliers!$C$2:$F$112,2,FALSE),"")</f>
        <v/>
      </c>
      <c r="N50" s="5" t="str">
        <f>IFERROR(VLOOKUP(G50,[3]item_suppliers!$C$2:$F$112,3,FALSE),"")</f>
        <v/>
      </c>
      <c r="O50" s="5" t="str">
        <f t="shared" si="2"/>
        <v/>
      </c>
      <c r="P50" s="5">
        <f>IF(EXACT(L50,"sell"),VLOOKUP(D50,[1]items!$A$2:$E$39,4,FALSE),"")</f>
        <v>50788</v>
      </c>
      <c r="Q50" s="5">
        <f t="shared" si="3"/>
        <v>3250432</v>
      </c>
      <c r="R50" s="13" t="str">
        <f t="shared" si="4"/>
        <v/>
      </c>
    </row>
    <row r="51" spans="1:18" x14ac:dyDescent="0.2">
      <c r="A51" s="8" t="s">
        <v>104</v>
      </c>
      <c r="B51" s="9" t="d">
        <v>2020-01-04</v>
      </c>
      <c r="C51" s="7">
        <f t="shared" si="0"/>
        <v>2020</v>
      </c>
      <c r="D51" s="8" t="s">
        <v>70</v>
      </c>
      <c r="E51" s="5" t="str">
        <f>VLOOKUP(D51,[1]items!$A$2:$E$39,2,FALSE)</f>
        <v>Irbesartan</v>
      </c>
      <c r="F51" s="5" t="str">
        <f>VLOOKUP(E51,[1]items!$B$2:$E$39,2,FALSE)</f>
        <v>Obat Hipertensi</v>
      </c>
      <c r="G51" s="5" t="str">
        <f t="shared" si="1"/>
        <v>OH0005|</v>
      </c>
      <c r="H51" s="10">
        <v>2</v>
      </c>
      <c r="I51" s="11"/>
      <c r="J51" s="10" t="str">
        <f>IF(EXACT(L51,"buy"),VLOOKUP(I51,[2]suppliers!$A$2:$B$17,2,FALSE),"")</f>
        <v/>
      </c>
      <c r="K51" s="8" t="s">
        <v>84</v>
      </c>
      <c r="L51" s="8" t="s">
        <v>85</v>
      </c>
      <c r="M51" s="5" t="str">
        <f>IFERROR(VLOOKUP(G51,[3]item_suppliers!$C$2:$F$112,2,FALSE),"")</f>
        <v/>
      </c>
      <c r="N51" s="5" t="str">
        <f>IFERROR(VLOOKUP(G51,[3]item_suppliers!$C$2:$F$112,3,FALSE),"")</f>
        <v/>
      </c>
      <c r="O51" s="5" t="str">
        <f t="shared" si="2"/>
        <v/>
      </c>
      <c r="P51" s="5">
        <f>IF(EXACT(L51,"sell"),VLOOKUP(D51,[1]items!$A$2:$E$39,4,FALSE),"")</f>
        <v>108794</v>
      </c>
      <c r="Q51" s="5">
        <f t="shared" si="3"/>
        <v>217588</v>
      </c>
      <c r="R51" s="13" t="str">
        <f t="shared" si="4"/>
        <v/>
      </c>
    </row>
    <row r="52" spans="1:18" x14ac:dyDescent="0.2">
      <c r="A52" s="5" t="s">
        <v>105</v>
      </c>
      <c r="B52" s="6" t="d">
        <v>2020-01-04</v>
      </c>
      <c r="C52" s="7">
        <f t="shared" si="0"/>
        <v>2020</v>
      </c>
      <c r="D52" s="5" t="s">
        <v>56</v>
      </c>
      <c r="E52" s="5" t="str">
        <f>VLOOKUP(D52,[1]items!$A$2:$E$39,2,FALSE)</f>
        <v>Paramex Tablet / Obat</v>
      </c>
      <c r="F52" s="5" t="str">
        <f>VLOOKUP(E52,[1]items!$B$2:$E$39,2,FALSE)</f>
        <v>Obat Sakit Kepala &amp; Demam</v>
      </c>
      <c r="G52" s="5" t="str">
        <f t="shared" si="1"/>
        <v>OD0011|</v>
      </c>
      <c r="H52" s="10">
        <v>63</v>
      </c>
      <c r="I52" s="11"/>
      <c r="J52" s="10" t="str">
        <f>IF(EXACT(L52,"buy"),VLOOKUP(I52,[2]suppliers!$A$2:$B$17,2,FALSE),"")</f>
        <v/>
      </c>
      <c r="K52" s="5" t="s">
        <v>84</v>
      </c>
      <c r="L52" s="5" t="s">
        <v>85</v>
      </c>
      <c r="M52" s="5" t="str">
        <f>IFERROR(VLOOKUP(G52,[3]item_suppliers!$C$2:$F$112,2,FALSE),"")</f>
        <v/>
      </c>
      <c r="N52" s="5" t="str">
        <f>IFERROR(VLOOKUP(G52,[3]item_suppliers!$C$2:$F$112,3,FALSE),"")</f>
        <v/>
      </c>
      <c r="O52" s="5" t="str">
        <f t="shared" si="2"/>
        <v/>
      </c>
      <c r="P52" s="5">
        <f>IF(EXACT(L52,"sell"),VLOOKUP(D52,[1]items!$A$2:$E$39,4,FALSE),"")</f>
        <v>2560</v>
      </c>
      <c r="Q52" s="5">
        <f t="shared" si="3"/>
        <v>161280</v>
      </c>
      <c r="R52" s="13" t="str">
        <f t="shared" si="4"/>
        <v/>
      </c>
    </row>
    <row r="53" spans="1:18" x14ac:dyDescent="0.2">
      <c r="A53" s="8" t="s">
        <v>106</v>
      </c>
      <c r="B53" s="9" t="d">
        <v>2020-01-05</v>
      </c>
      <c r="C53" s="7">
        <f t="shared" si="0"/>
        <v>2020</v>
      </c>
      <c r="D53" s="8" t="s">
        <v>50</v>
      </c>
      <c r="E53" s="5" t="str">
        <f>VLOOKUP(D53,[1]items!$A$2:$E$39,2,FALSE)</f>
        <v>Bodrex Extra</v>
      </c>
      <c r="F53" s="5" t="str">
        <f>VLOOKUP(E53,[1]items!$B$2:$E$39,2,FALSE)</f>
        <v>Obat Sakit Kepala &amp; Demam</v>
      </c>
      <c r="G53" s="5" t="str">
        <f t="shared" si="1"/>
        <v>OD0008|</v>
      </c>
      <c r="H53" s="10">
        <v>15</v>
      </c>
      <c r="I53" s="11"/>
      <c r="J53" s="10" t="str">
        <f>IF(EXACT(L53,"buy"),VLOOKUP(I53,[2]suppliers!$A$2:$B$17,2,FALSE),"")</f>
        <v/>
      </c>
      <c r="K53" s="8" t="s">
        <v>84</v>
      </c>
      <c r="L53" s="8" t="s">
        <v>85</v>
      </c>
      <c r="M53" s="5" t="str">
        <f>IFERROR(VLOOKUP(G53,[3]item_suppliers!$C$2:$F$112,2,FALSE),"")</f>
        <v/>
      </c>
      <c r="N53" s="5" t="str">
        <f>IFERROR(VLOOKUP(G53,[3]item_suppliers!$C$2:$F$112,3,FALSE),"")</f>
        <v/>
      </c>
      <c r="O53" s="5" t="str">
        <f t="shared" si="2"/>
        <v/>
      </c>
      <c r="P53" s="5">
        <f>IF(EXACT(L53,"sell"),VLOOKUP(D53,[1]items!$A$2:$E$39,4,FALSE),"")</f>
        <v>50788</v>
      </c>
      <c r="Q53" s="5">
        <f t="shared" si="3"/>
        <v>761820</v>
      </c>
      <c r="R53" s="13" t="str">
        <f t="shared" si="4"/>
        <v/>
      </c>
    </row>
    <row r="54" spans="1:18" x14ac:dyDescent="0.2">
      <c r="A54" s="5" t="s">
        <v>107</v>
      </c>
      <c r="B54" s="6" t="d">
        <v>2020-01-05</v>
      </c>
      <c r="C54" s="7">
        <f t="shared" si="0"/>
        <v>2020</v>
      </c>
      <c r="D54" s="5" t="s">
        <v>50</v>
      </c>
      <c r="E54" s="5" t="str">
        <f>VLOOKUP(D54,[1]items!$A$2:$E$39,2,FALSE)</f>
        <v>Bodrex Extra</v>
      </c>
      <c r="F54" s="5" t="str">
        <f>VLOOKUP(E54,[1]items!$B$2:$E$39,2,FALSE)</f>
        <v>Obat Sakit Kepala &amp; Demam</v>
      </c>
      <c r="G54" s="5" t="str">
        <f t="shared" si="1"/>
        <v>OD0008|</v>
      </c>
      <c r="H54" s="10">
        <v>44</v>
      </c>
      <c r="I54" s="11"/>
      <c r="J54" s="10" t="str">
        <f>IF(EXACT(L54,"buy"),VLOOKUP(I54,[2]suppliers!$A$2:$B$17,2,FALSE),"")</f>
        <v/>
      </c>
      <c r="K54" s="5" t="s">
        <v>84</v>
      </c>
      <c r="L54" s="5" t="s">
        <v>85</v>
      </c>
      <c r="M54" s="5" t="str">
        <f>IFERROR(VLOOKUP(G54,[3]item_suppliers!$C$2:$F$112,2,FALSE),"")</f>
        <v/>
      </c>
      <c r="N54" s="5" t="str">
        <f>IFERROR(VLOOKUP(G54,[3]item_suppliers!$C$2:$F$112,3,FALSE),"")</f>
        <v/>
      </c>
      <c r="O54" s="5" t="str">
        <f t="shared" si="2"/>
        <v/>
      </c>
      <c r="P54" s="5">
        <f>IF(EXACT(L54,"sell"),VLOOKUP(D54,[1]items!$A$2:$E$39,4,FALSE),"")</f>
        <v>50788</v>
      </c>
      <c r="Q54" s="5">
        <f t="shared" si="3"/>
        <v>2234672</v>
      </c>
      <c r="R54" s="13" t="str">
        <f t="shared" si="4"/>
        <v/>
      </c>
    </row>
    <row r="55" spans="1:18" x14ac:dyDescent="0.2">
      <c r="A55" s="8" t="s">
        <v>108</v>
      </c>
      <c r="B55" s="9" t="d">
        <v>2020-01-05</v>
      </c>
      <c r="C55" s="7">
        <f t="shared" si="0"/>
        <v>2020</v>
      </c>
      <c r="D55" s="8" t="s">
        <v>50</v>
      </c>
      <c r="E55" s="5" t="str">
        <f>VLOOKUP(D55,[1]items!$A$2:$E$39,2,FALSE)</f>
        <v>Bodrex Extra</v>
      </c>
      <c r="F55" s="5" t="str">
        <f>VLOOKUP(E55,[1]items!$B$2:$E$39,2,FALSE)</f>
        <v>Obat Sakit Kepala &amp; Demam</v>
      </c>
      <c r="G55" s="5" t="str">
        <f t="shared" si="1"/>
        <v>OD0008|</v>
      </c>
      <c r="H55" s="10">
        <v>72</v>
      </c>
      <c r="I55" s="11"/>
      <c r="J55" s="10" t="str">
        <f>IF(EXACT(L55,"buy"),VLOOKUP(I55,[2]suppliers!$A$2:$B$17,2,FALSE),"")</f>
        <v/>
      </c>
      <c r="K55" s="8" t="s">
        <v>84</v>
      </c>
      <c r="L55" s="8" t="s">
        <v>85</v>
      </c>
      <c r="M55" s="5" t="str">
        <f>IFERROR(VLOOKUP(G55,[3]item_suppliers!$C$2:$F$112,2,FALSE),"")</f>
        <v/>
      </c>
      <c r="N55" s="5" t="str">
        <f>IFERROR(VLOOKUP(G55,[3]item_suppliers!$C$2:$F$112,3,FALSE),"")</f>
        <v/>
      </c>
      <c r="O55" s="5" t="str">
        <f t="shared" si="2"/>
        <v/>
      </c>
      <c r="P55" s="5">
        <f>IF(EXACT(L55,"sell"),VLOOKUP(D55,[1]items!$A$2:$E$39,4,FALSE),"")</f>
        <v>50788</v>
      </c>
      <c r="Q55" s="5">
        <f t="shared" si="3"/>
        <v>3656736</v>
      </c>
      <c r="R55" s="13" t="str">
        <f t="shared" si="4"/>
        <v/>
      </c>
    </row>
    <row r="56" spans="1:18" x14ac:dyDescent="0.2">
      <c r="A56" s="5" t="s">
        <v>109</v>
      </c>
      <c r="B56" s="6" t="d">
        <v>2020-01-05</v>
      </c>
      <c r="C56" s="7">
        <f t="shared" si="0"/>
        <v>2020</v>
      </c>
      <c r="D56" s="5" t="s">
        <v>70</v>
      </c>
      <c r="E56" s="5" t="str">
        <f>VLOOKUP(D56,[1]items!$A$2:$E$39,2,FALSE)</f>
        <v>Irbesartan</v>
      </c>
      <c r="F56" s="5" t="str">
        <f>VLOOKUP(E56,[1]items!$B$2:$E$39,2,FALSE)</f>
        <v>Obat Hipertensi</v>
      </c>
      <c r="G56" s="5" t="str">
        <f t="shared" si="1"/>
        <v>OH0005|</v>
      </c>
      <c r="H56" s="10">
        <v>1</v>
      </c>
      <c r="I56" s="11"/>
      <c r="J56" s="10" t="str">
        <f>IF(EXACT(L56,"buy"),VLOOKUP(I56,[2]suppliers!$A$2:$B$17,2,FALSE),"")</f>
        <v/>
      </c>
      <c r="K56" s="5" t="s">
        <v>84</v>
      </c>
      <c r="L56" s="5" t="s">
        <v>85</v>
      </c>
      <c r="M56" s="5" t="str">
        <f>IFERROR(VLOOKUP(G56,[3]item_suppliers!$C$2:$F$112,2,FALSE),"")</f>
        <v/>
      </c>
      <c r="N56" s="5" t="str">
        <f>IFERROR(VLOOKUP(G56,[3]item_suppliers!$C$2:$F$112,3,FALSE),"")</f>
        <v/>
      </c>
      <c r="O56" s="5" t="str">
        <f t="shared" si="2"/>
        <v/>
      </c>
      <c r="P56" s="5">
        <f>IF(EXACT(L56,"sell"),VLOOKUP(D56,[1]items!$A$2:$E$39,4,FALSE),"")</f>
        <v>108794</v>
      </c>
      <c r="Q56" s="5">
        <f t="shared" si="3"/>
        <v>108794</v>
      </c>
      <c r="R56" s="13" t="str">
        <f t="shared" si="4"/>
        <v/>
      </c>
    </row>
    <row r="57" spans="1:18" x14ac:dyDescent="0.2">
      <c r="A57" s="8" t="s">
        <v>110</v>
      </c>
      <c r="B57" s="9" t="d">
        <v>2020-01-05</v>
      </c>
      <c r="C57" s="7">
        <f t="shared" si="0"/>
        <v>2020</v>
      </c>
      <c r="D57" s="8" t="s">
        <v>48</v>
      </c>
      <c r="E57" s="5" t="str">
        <f>VLOOKUP(D57,[1]items!$A$2:$E$39,2,FALSE)</f>
        <v>Sanmol Paracetamol</v>
      </c>
      <c r="F57" s="5" t="str">
        <f>VLOOKUP(E57,[1]items!$B$2:$E$39,2,FALSE)</f>
        <v>Obat Sakit Kepala &amp; Demam</v>
      </c>
      <c r="G57" s="5" t="str">
        <f t="shared" si="1"/>
        <v>OD0007|</v>
      </c>
      <c r="H57" s="10">
        <v>44</v>
      </c>
      <c r="I57" s="11"/>
      <c r="J57" s="10" t="str">
        <f>IF(EXACT(L57,"buy"),VLOOKUP(I57,[2]suppliers!$A$2:$B$17,2,FALSE),"")</f>
        <v/>
      </c>
      <c r="K57" s="8" t="s">
        <v>84</v>
      </c>
      <c r="L57" s="8" t="s">
        <v>85</v>
      </c>
      <c r="M57" s="5" t="str">
        <f>IFERROR(VLOOKUP(G57,[3]item_suppliers!$C$2:$F$112,2,FALSE),"")</f>
        <v/>
      </c>
      <c r="N57" s="5" t="str">
        <f>IFERROR(VLOOKUP(G57,[3]item_suppliers!$C$2:$F$112,3,FALSE),"")</f>
        <v/>
      </c>
      <c r="O57" s="5" t="str">
        <f t="shared" si="2"/>
        <v/>
      </c>
      <c r="P57" s="5">
        <f>IF(EXACT(L57,"sell"),VLOOKUP(D57,[1]items!$A$2:$E$39,4,FALSE),"")</f>
        <v>16100</v>
      </c>
      <c r="Q57" s="5">
        <f t="shared" si="3"/>
        <v>708400</v>
      </c>
      <c r="R57" s="13" t="str">
        <f t="shared" si="4"/>
        <v/>
      </c>
    </row>
    <row r="58" spans="1:18" x14ac:dyDescent="0.2">
      <c r="A58" s="5" t="s">
        <v>111</v>
      </c>
      <c r="B58" s="6" t="d">
        <v>2020-01-05</v>
      </c>
      <c r="C58" s="7">
        <f t="shared" si="0"/>
        <v>2020</v>
      </c>
      <c r="D58" s="5" t="s">
        <v>14</v>
      </c>
      <c r="E58" s="5" t="str">
        <f>VLOOKUP(D58,[1]items!$A$2:$E$39,2,FALSE)</f>
        <v>Bisoprolol Ogb Dexa</v>
      </c>
      <c r="F58" s="5" t="str">
        <f>VLOOKUP(E58,[1]items!$B$2:$E$39,2,FALSE)</f>
        <v>Obat Alergi</v>
      </c>
      <c r="G58" s="5" t="str">
        <f t="shared" si="1"/>
        <v>OA0004|</v>
      </c>
      <c r="H58" s="10">
        <v>63</v>
      </c>
      <c r="I58" s="11"/>
      <c r="J58" s="10" t="str">
        <f>IF(EXACT(L58,"buy"),VLOOKUP(I58,[2]suppliers!$A$2:$B$17,2,FALSE),"")</f>
        <v/>
      </c>
      <c r="K58" s="5" t="s">
        <v>84</v>
      </c>
      <c r="L58" s="5" t="s">
        <v>85</v>
      </c>
      <c r="M58" s="5" t="str">
        <f>IFERROR(VLOOKUP(G58,[3]item_suppliers!$C$2:$F$112,2,FALSE),"")</f>
        <v/>
      </c>
      <c r="N58" s="5" t="str">
        <f>IFERROR(VLOOKUP(G58,[3]item_suppliers!$C$2:$F$112,3,FALSE),"")</f>
        <v/>
      </c>
      <c r="O58" s="5" t="str">
        <f t="shared" si="2"/>
        <v/>
      </c>
      <c r="P58" s="5">
        <f>IF(EXACT(L58,"sell"),VLOOKUP(D58,[1]items!$A$2:$E$39,4,FALSE),"")</f>
        <v>10000</v>
      </c>
      <c r="Q58" s="5">
        <f t="shared" si="3"/>
        <v>630000</v>
      </c>
      <c r="R58" s="13" t="str">
        <f t="shared" si="4"/>
        <v/>
      </c>
    </row>
    <row r="59" spans="1:18" x14ac:dyDescent="0.2">
      <c r="A59" s="8" t="s">
        <v>112</v>
      </c>
      <c r="B59" s="9" t="d">
        <v>2020-01-05</v>
      </c>
      <c r="C59" s="7">
        <f t="shared" si="0"/>
        <v>2020</v>
      </c>
      <c r="D59" s="8" t="s">
        <v>14</v>
      </c>
      <c r="E59" s="5" t="str">
        <f>VLOOKUP(D59,[1]items!$A$2:$E$39,2,FALSE)</f>
        <v>Bisoprolol Ogb Dexa</v>
      </c>
      <c r="F59" s="5" t="str">
        <f>VLOOKUP(E59,[1]items!$B$2:$E$39,2,FALSE)</f>
        <v>Obat Alergi</v>
      </c>
      <c r="G59" s="5" t="str">
        <f t="shared" si="1"/>
        <v>OA0004|</v>
      </c>
      <c r="H59" s="10">
        <v>3</v>
      </c>
      <c r="I59" s="11"/>
      <c r="J59" s="10" t="str">
        <f>IF(EXACT(L59,"buy"),VLOOKUP(I59,[2]suppliers!$A$2:$B$17,2,FALSE),"")</f>
        <v/>
      </c>
      <c r="K59" s="8" t="s">
        <v>84</v>
      </c>
      <c r="L59" s="8" t="s">
        <v>85</v>
      </c>
      <c r="M59" s="5" t="str">
        <f>IFERROR(VLOOKUP(G59,[3]item_suppliers!$C$2:$F$112,2,FALSE),"")</f>
        <v/>
      </c>
      <c r="N59" s="5" t="str">
        <f>IFERROR(VLOOKUP(G59,[3]item_suppliers!$C$2:$F$112,3,FALSE),"")</f>
        <v/>
      </c>
      <c r="O59" s="5" t="str">
        <f t="shared" si="2"/>
        <v/>
      </c>
      <c r="P59" s="5">
        <f>IF(EXACT(L59,"sell"),VLOOKUP(D59,[1]items!$A$2:$E$39,4,FALSE),"")</f>
        <v>10000</v>
      </c>
      <c r="Q59" s="5">
        <f t="shared" si="3"/>
        <v>30000</v>
      </c>
      <c r="R59" s="13" t="str">
        <f t="shared" si="4"/>
        <v/>
      </c>
    </row>
    <row r="60" spans="1:18" x14ac:dyDescent="0.2">
      <c r="A60" s="5" t="s">
        <v>113</v>
      </c>
      <c r="B60" s="6" t="d">
        <v>2020-01-05</v>
      </c>
      <c r="C60" s="7">
        <f t="shared" si="0"/>
        <v>2020</v>
      </c>
      <c r="D60" s="5" t="s">
        <v>7</v>
      </c>
      <c r="E60" s="5" t="str">
        <f>VLOOKUP(D60,[1]items!$A$2:$E$39,2,FALSE)</f>
        <v>Ozen 10 MG Blister</v>
      </c>
      <c r="F60" s="5" t="str">
        <f>VLOOKUP(E60,[1]items!$B$2:$E$39,2,FALSE)</f>
        <v>Obat Alergi</v>
      </c>
      <c r="G60" s="5" t="str">
        <f t="shared" si="1"/>
        <v>OA0001|</v>
      </c>
      <c r="H60" s="10">
        <v>3</v>
      </c>
      <c r="I60" s="11"/>
      <c r="J60" s="10" t="str">
        <f>IF(EXACT(L60,"buy"),VLOOKUP(I60,[2]suppliers!$A$2:$B$17,2,FALSE),"")</f>
        <v/>
      </c>
      <c r="K60" s="5" t="s">
        <v>84</v>
      </c>
      <c r="L60" s="5" t="s">
        <v>85</v>
      </c>
      <c r="M60" s="5" t="str">
        <f>IFERROR(VLOOKUP(G60,[3]item_suppliers!$C$2:$F$112,2,FALSE),"")</f>
        <v/>
      </c>
      <c r="N60" s="5" t="str">
        <f>IFERROR(VLOOKUP(G60,[3]item_suppliers!$C$2:$F$112,3,FALSE),"")</f>
        <v/>
      </c>
      <c r="O60" s="5" t="str">
        <f t="shared" si="2"/>
        <v/>
      </c>
      <c r="P60" s="5">
        <f>IF(EXACT(L60,"sell"),VLOOKUP(D60,[1]items!$A$2:$E$39,4,FALSE),"")</f>
        <v>18611</v>
      </c>
      <c r="Q60" s="5">
        <f t="shared" si="3"/>
        <v>55833</v>
      </c>
      <c r="R60" s="13" t="str">
        <f t="shared" si="4"/>
        <v/>
      </c>
    </row>
    <row r="61" spans="1:18" x14ac:dyDescent="0.2">
      <c r="A61" s="8" t="s">
        <v>114</v>
      </c>
      <c r="B61" s="9" t="d">
        <v>2020-01-06</v>
      </c>
      <c r="C61" s="7">
        <f t="shared" si="0"/>
        <v>2020</v>
      </c>
      <c r="D61" s="8" t="s">
        <v>26</v>
      </c>
      <c r="E61" s="5" t="str">
        <f>VLOOKUP(D61,[1]items!$A$2:$E$39,2,FALSE)</f>
        <v>Decolsen 1 Strip 4 Tablet</v>
      </c>
      <c r="F61" s="5" t="str">
        <f>VLOOKUP(E61,[1]items!$B$2:$E$39,2,FALSE)</f>
        <v>Obat Batuk &amp; Pilek</v>
      </c>
      <c r="G61" s="5" t="str">
        <f t="shared" si="1"/>
        <v>OB0002|</v>
      </c>
      <c r="H61" s="10">
        <v>87</v>
      </c>
      <c r="I61" s="11"/>
      <c r="J61" s="10" t="str">
        <f>IF(EXACT(L61,"buy"),VLOOKUP(I61,[2]suppliers!$A$2:$B$17,2,FALSE),"")</f>
        <v/>
      </c>
      <c r="K61" s="8" t="s">
        <v>84</v>
      </c>
      <c r="L61" s="8" t="s">
        <v>85</v>
      </c>
      <c r="M61" s="5" t="str">
        <f>IFERROR(VLOOKUP(G61,[3]item_suppliers!$C$2:$F$112,2,FALSE),"")</f>
        <v/>
      </c>
      <c r="N61" s="5" t="str">
        <f>IFERROR(VLOOKUP(G61,[3]item_suppliers!$C$2:$F$112,3,FALSE),"")</f>
        <v/>
      </c>
      <c r="O61" s="5" t="str">
        <f t="shared" si="2"/>
        <v/>
      </c>
      <c r="P61" s="5">
        <f>IF(EXACT(L61,"sell"),VLOOKUP(D61,[1]items!$A$2:$E$39,4,FALSE),"")</f>
        <v>2886</v>
      </c>
      <c r="Q61" s="5">
        <f t="shared" si="3"/>
        <v>251082</v>
      </c>
      <c r="R61" s="13" t="str">
        <f t="shared" si="4"/>
        <v/>
      </c>
    </row>
    <row r="62" spans="1:18" x14ac:dyDescent="0.2">
      <c r="A62" s="5" t="s">
        <v>115</v>
      </c>
      <c r="B62" s="6" t="d">
        <v>2020-01-06</v>
      </c>
      <c r="C62" s="7">
        <f t="shared" si="0"/>
        <v>2020</v>
      </c>
      <c r="D62" s="5" t="s">
        <v>26</v>
      </c>
      <c r="E62" s="5" t="str">
        <f>VLOOKUP(D62,[1]items!$A$2:$E$39,2,FALSE)</f>
        <v>Decolsen 1 Strip 4 Tablet</v>
      </c>
      <c r="F62" s="5" t="str">
        <f>VLOOKUP(E62,[1]items!$B$2:$E$39,2,FALSE)</f>
        <v>Obat Batuk &amp; Pilek</v>
      </c>
      <c r="G62" s="5" t="str">
        <f t="shared" si="1"/>
        <v>OB0002|</v>
      </c>
      <c r="H62" s="10">
        <v>53</v>
      </c>
      <c r="I62" s="11"/>
      <c r="J62" s="10" t="str">
        <f>IF(EXACT(L62,"buy"),VLOOKUP(I62,[2]suppliers!$A$2:$B$17,2,FALSE),"")</f>
        <v/>
      </c>
      <c r="K62" s="5" t="s">
        <v>84</v>
      </c>
      <c r="L62" s="5" t="s">
        <v>85</v>
      </c>
      <c r="M62" s="5" t="str">
        <f>IFERROR(VLOOKUP(G62,[3]item_suppliers!$C$2:$F$112,2,FALSE),"")</f>
        <v/>
      </c>
      <c r="N62" s="5" t="str">
        <f>IFERROR(VLOOKUP(G62,[3]item_suppliers!$C$2:$F$112,3,FALSE),"")</f>
        <v/>
      </c>
      <c r="O62" s="5" t="str">
        <f t="shared" si="2"/>
        <v/>
      </c>
      <c r="P62" s="5">
        <f>IF(EXACT(L62,"sell"),VLOOKUP(D62,[1]items!$A$2:$E$39,4,FALSE),"")</f>
        <v>2886</v>
      </c>
      <c r="Q62" s="5">
        <f t="shared" si="3"/>
        <v>152958</v>
      </c>
      <c r="R62" s="13" t="str">
        <f t="shared" si="4"/>
        <v/>
      </c>
    </row>
    <row r="63" spans="1:18" x14ac:dyDescent="0.2">
      <c r="A63" s="8" t="s">
        <v>116</v>
      </c>
      <c r="B63" s="9" t="d">
        <v>2020-01-06</v>
      </c>
      <c r="C63" s="7">
        <f t="shared" si="0"/>
        <v>2020</v>
      </c>
      <c r="D63" s="8" t="s">
        <v>50</v>
      </c>
      <c r="E63" s="5" t="str">
        <f>VLOOKUP(D63,[1]items!$A$2:$E$39,2,FALSE)</f>
        <v>Bodrex Extra</v>
      </c>
      <c r="F63" s="5" t="str">
        <f>VLOOKUP(E63,[1]items!$B$2:$E$39,2,FALSE)</f>
        <v>Obat Sakit Kepala &amp; Demam</v>
      </c>
      <c r="G63" s="5" t="str">
        <f t="shared" si="1"/>
        <v>OD0008|</v>
      </c>
      <c r="H63" s="10">
        <v>1</v>
      </c>
      <c r="I63" s="11"/>
      <c r="J63" s="10" t="str">
        <f>IF(EXACT(L63,"buy"),VLOOKUP(I63,[2]suppliers!$A$2:$B$17,2,FALSE),"")</f>
        <v/>
      </c>
      <c r="K63" s="8" t="s">
        <v>84</v>
      </c>
      <c r="L63" s="8" t="s">
        <v>85</v>
      </c>
      <c r="M63" s="5" t="str">
        <f>IFERROR(VLOOKUP(G63,[3]item_suppliers!$C$2:$F$112,2,FALSE),"")</f>
        <v/>
      </c>
      <c r="N63" s="5" t="str">
        <f>IFERROR(VLOOKUP(G63,[3]item_suppliers!$C$2:$F$112,3,FALSE),"")</f>
        <v/>
      </c>
      <c r="O63" s="5" t="str">
        <f t="shared" si="2"/>
        <v/>
      </c>
      <c r="P63" s="5">
        <f>IF(EXACT(L63,"sell"),VLOOKUP(D63,[1]items!$A$2:$E$39,4,FALSE),"")</f>
        <v>50788</v>
      </c>
      <c r="Q63" s="5">
        <f t="shared" si="3"/>
        <v>50788</v>
      </c>
      <c r="R63" s="13" t="str">
        <f t="shared" si="4"/>
        <v/>
      </c>
    </row>
    <row r="64" spans="1:18" x14ac:dyDescent="0.2">
      <c r="A64" s="5" t="s">
        <v>117</v>
      </c>
      <c r="B64" s="6" t="d">
        <v>2020-01-06</v>
      </c>
      <c r="C64" s="7">
        <f t="shared" si="0"/>
        <v>2020</v>
      </c>
      <c r="D64" s="5" t="s">
        <v>17</v>
      </c>
      <c r="E64" s="5" t="str">
        <f>VLOOKUP(D64,[1]items!$A$2:$E$39,2,FALSE)</f>
        <v>Bedak Heroxyn 150 gr</v>
      </c>
      <c r="F64" s="5" t="str">
        <f>VLOOKUP(E64,[1]items!$B$2:$E$39,2,FALSE)</f>
        <v>Obat Alergi</v>
      </c>
      <c r="G64" s="5" t="str">
        <f t="shared" si="1"/>
        <v>OA0005|</v>
      </c>
      <c r="H64" s="10">
        <v>49</v>
      </c>
      <c r="I64" s="11"/>
      <c r="J64" s="10" t="str">
        <f>IF(EXACT(L64,"buy"),VLOOKUP(I64,[2]suppliers!$A$2:$B$17,2,FALSE),"")</f>
        <v/>
      </c>
      <c r="K64" s="5" t="s">
        <v>84</v>
      </c>
      <c r="L64" s="5" t="s">
        <v>85</v>
      </c>
      <c r="M64" s="5" t="str">
        <f>IFERROR(VLOOKUP(G64,[3]item_suppliers!$C$2:$F$112,2,FALSE),"")</f>
        <v/>
      </c>
      <c r="N64" s="5" t="str">
        <f>IFERROR(VLOOKUP(G64,[3]item_suppliers!$C$2:$F$112,3,FALSE),"")</f>
        <v/>
      </c>
      <c r="O64" s="5" t="str">
        <f t="shared" si="2"/>
        <v/>
      </c>
      <c r="P64" s="5">
        <f>IF(EXACT(L64,"sell"),VLOOKUP(D64,[1]items!$A$2:$E$39,4,FALSE),"")</f>
        <v>16950</v>
      </c>
      <c r="Q64" s="5">
        <f t="shared" si="3"/>
        <v>830550</v>
      </c>
      <c r="R64" s="13" t="str">
        <f t="shared" si="4"/>
        <v/>
      </c>
    </row>
    <row r="65" spans="1:18" x14ac:dyDescent="0.2">
      <c r="A65" s="8" t="s">
        <v>118</v>
      </c>
      <c r="B65" s="9" t="d">
        <v>2020-01-06</v>
      </c>
      <c r="C65" s="7">
        <f t="shared" si="0"/>
        <v>2020</v>
      </c>
      <c r="D65" s="8" t="s">
        <v>70</v>
      </c>
      <c r="E65" s="5" t="str">
        <f>VLOOKUP(D65,[1]items!$A$2:$E$39,2,FALSE)</f>
        <v>Irbesartan</v>
      </c>
      <c r="F65" s="5" t="str">
        <f>VLOOKUP(E65,[1]items!$B$2:$E$39,2,FALSE)</f>
        <v>Obat Hipertensi</v>
      </c>
      <c r="G65" s="5" t="str">
        <f t="shared" si="1"/>
        <v>OH0005|</v>
      </c>
      <c r="H65" s="10">
        <v>1</v>
      </c>
      <c r="I65" s="11"/>
      <c r="J65" s="10" t="str">
        <f>IF(EXACT(L65,"buy"),VLOOKUP(I65,[2]suppliers!$A$2:$B$17,2,FALSE),"")</f>
        <v/>
      </c>
      <c r="K65" s="8" t="s">
        <v>84</v>
      </c>
      <c r="L65" s="8" t="s">
        <v>85</v>
      </c>
      <c r="M65" s="5" t="str">
        <f>IFERROR(VLOOKUP(G65,[3]item_suppliers!$C$2:$F$112,2,FALSE),"")</f>
        <v/>
      </c>
      <c r="N65" s="5" t="str">
        <f>IFERROR(VLOOKUP(G65,[3]item_suppliers!$C$2:$F$112,3,FALSE),"")</f>
        <v/>
      </c>
      <c r="O65" s="5" t="str">
        <f t="shared" si="2"/>
        <v/>
      </c>
      <c r="P65" s="5">
        <f>IF(EXACT(L65,"sell"),VLOOKUP(D65,[1]items!$A$2:$E$39,4,FALSE),"")</f>
        <v>108794</v>
      </c>
      <c r="Q65" s="5">
        <f t="shared" si="3"/>
        <v>108794</v>
      </c>
      <c r="R65" s="13" t="str">
        <f t="shared" si="4"/>
        <v/>
      </c>
    </row>
    <row r="66" spans="1:18" x14ac:dyDescent="0.2">
      <c r="A66" s="5" t="s">
        <v>119</v>
      </c>
      <c r="B66" s="6" t="d">
        <v>2020-01-06</v>
      </c>
      <c r="C66" s="7">
        <f t="shared" ref="C66:C129" si="5">YEAR(B66)</f>
        <v>2020</v>
      </c>
      <c r="D66" s="5" t="s">
        <v>82</v>
      </c>
      <c r="E66" s="5" t="str">
        <f>VLOOKUP(D66,[1]items!$A$2:$E$39,2,FALSE)</f>
        <v>Otilon Ear Drops 8 mL</v>
      </c>
      <c r="F66" s="5" t="str">
        <f>VLOOKUP(E66,[1]items!$B$2:$E$39,2,FALSE)</f>
        <v>Obat Telinga</v>
      </c>
      <c r="G66" s="5" t="str">
        <f t="shared" ref="G66:G129" si="6">_xlfn.CONCAT(D66,"|",I66)</f>
        <v>OT0001|</v>
      </c>
      <c r="H66" s="10">
        <v>44</v>
      </c>
      <c r="I66" s="11"/>
      <c r="J66" s="10" t="str">
        <f>IF(EXACT(L66,"buy"),VLOOKUP(I66,[2]suppliers!$A$2:$B$17,2,FALSE),"")</f>
        <v/>
      </c>
      <c r="K66" s="5" t="s">
        <v>84</v>
      </c>
      <c r="L66" s="5" t="s">
        <v>85</v>
      </c>
      <c r="M66" s="5" t="str">
        <f>IFERROR(VLOOKUP(G66,[3]item_suppliers!$C$2:$F$112,2,FALSE),"")</f>
        <v/>
      </c>
      <c r="N66" s="5" t="str">
        <f>IFERROR(VLOOKUP(G66,[3]item_suppliers!$C$2:$F$112,3,FALSE),"")</f>
        <v/>
      </c>
      <c r="O66" s="5" t="str">
        <f t="shared" ref="O66:O129" si="7">IFERROR(H66*N66,"")</f>
        <v/>
      </c>
      <c r="P66" s="5">
        <f>IF(EXACT(L66,"sell"),VLOOKUP(D66,[1]items!$A$2:$E$39,4,FALSE),"")</f>
        <v>55000</v>
      </c>
      <c r="Q66" s="5">
        <f t="shared" ref="Q66:Q129" si="8">IFERROR(H66*P66,"")</f>
        <v>2420000</v>
      </c>
      <c r="R66" s="13" t="str">
        <f t="shared" ref="R66:R129" si="9">IF(EXACT(L66,"buy"),1/COUNTIF($N$2:$N$4710,N66),"")</f>
        <v/>
      </c>
    </row>
    <row r="67" spans="1:18" x14ac:dyDescent="0.2">
      <c r="A67" s="8" t="s">
        <v>120</v>
      </c>
      <c r="B67" s="9" t="d">
        <v>2020-01-07</v>
      </c>
      <c r="C67" s="7">
        <f t="shared" si="5"/>
        <v>2020</v>
      </c>
      <c r="D67" s="8" t="s">
        <v>40</v>
      </c>
      <c r="E67" s="5" t="str">
        <f>VLOOKUP(D67,[1]items!$A$2:$E$39,2,FALSE)</f>
        <v>Blopress 8 MG 7 Tablet</v>
      </c>
      <c r="F67" s="5" t="str">
        <f>VLOOKUP(E67,[1]items!$B$2:$E$39,2,FALSE)</f>
        <v>Obat Sakit Kepala &amp; Demam</v>
      </c>
      <c r="G67" s="5" t="str">
        <f t="shared" si="6"/>
        <v>OD0002|</v>
      </c>
      <c r="H67" s="10">
        <v>38</v>
      </c>
      <c r="I67" s="11"/>
      <c r="J67" s="10" t="str">
        <f>IF(EXACT(L67,"buy"),VLOOKUP(I67,[2]suppliers!$A$2:$B$17,2,FALSE),"")</f>
        <v/>
      </c>
      <c r="K67" s="8" t="s">
        <v>84</v>
      </c>
      <c r="L67" s="8" t="s">
        <v>85</v>
      </c>
      <c r="M67" s="5" t="str">
        <f>IFERROR(VLOOKUP(G67,[3]item_suppliers!$C$2:$F$112,2,FALSE),"")</f>
        <v/>
      </c>
      <c r="N67" s="5" t="str">
        <f>IFERROR(VLOOKUP(G67,[3]item_suppliers!$C$2:$F$112,3,FALSE),"")</f>
        <v/>
      </c>
      <c r="O67" s="5" t="str">
        <f t="shared" si="7"/>
        <v/>
      </c>
      <c r="P67" s="5">
        <f>IF(EXACT(L67,"sell"),VLOOKUP(D67,[1]items!$A$2:$E$39,4,FALSE),"")</f>
        <v>92400</v>
      </c>
      <c r="Q67" s="5">
        <f t="shared" si="8"/>
        <v>3511200</v>
      </c>
      <c r="R67" s="13" t="str">
        <f t="shared" si="9"/>
        <v/>
      </c>
    </row>
    <row r="68" spans="1:18" x14ac:dyDescent="0.2">
      <c r="A68" s="5" t="s">
        <v>121</v>
      </c>
      <c r="B68" s="6" t="d">
        <v>2020-01-07</v>
      </c>
      <c r="C68" s="7">
        <f t="shared" si="5"/>
        <v>2020</v>
      </c>
      <c r="D68" s="5" t="s">
        <v>52</v>
      </c>
      <c r="E68" s="5" t="str">
        <f>VLOOKUP(D68,[1]items!$A$2:$E$39,2,FALSE)</f>
        <v>Sanmol 500 MG 4 Tablet</v>
      </c>
      <c r="F68" s="5" t="str">
        <f>VLOOKUP(E68,[1]items!$B$2:$E$39,2,FALSE)</f>
        <v>Obat Sakit Kepala &amp; Demam</v>
      </c>
      <c r="G68" s="5" t="str">
        <f t="shared" si="6"/>
        <v>OD0009|</v>
      </c>
      <c r="H68" s="10">
        <v>47</v>
      </c>
      <c r="I68" s="11"/>
      <c r="J68" s="10" t="str">
        <f>IF(EXACT(L68,"buy"),VLOOKUP(I68,[2]suppliers!$A$2:$B$17,2,FALSE),"")</f>
        <v/>
      </c>
      <c r="K68" s="5" t="s">
        <v>84</v>
      </c>
      <c r="L68" s="5" t="s">
        <v>85</v>
      </c>
      <c r="M68" s="5" t="str">
        <f>IFERROR(VLOOKUP(G68,[3]item_suppliers!$C$2:$F$112,2,FALSE),"")</f>
        <v/>
      </c>
      <c r="N68" s="5" t="str">
        <f>IFERROR(VLOOKUP(G68,[3]item_suppliers!$C$2:$F$112,3,FALSE),"")</f>
        <v/>
      </c>
      <c r="O68" s="5" t="str">
        <f t="shared" si="7"/>
        <v/>
      </c>
      <c r="P68" s="5">
        <f>IF(EXACT(L68,"sell"),VLOOKUP(D68,[1]items!$A$2:$E$39,4,FALSE),"")</f>
        <v>1600</v>
      </c>
      <c r="Q68" s="5">
        <f t="shared" si="8"/>
        <v>75200</v>
      </c>
      <c r="R68" s="13" t="str">
        <f t="shared" si="9"/>
        <v/>
      </c>
    </row>
    <row r="69" spans="1:18" x14ac:dyDescent="0.2">
      <c r="A69" s="8" t="s">
        <v>122</v>
      </c>
      <c r="B69" s="9" t="d">
        <v>2020-01-07</v>
      </c>
      <c r="C69" s="7">
        <f t="shared" si="5"/>
        <v>2020</v>
      </c>
      <c r="D69" s="8" t="s">
        <v>52</v>
      </c>
      <c r="E69" s="5" t="str">
        <f>VLOOKUP(D69,[1]items!$A$2:$E$39,2,FALSE)</f>
        <v>Sanmol 500 MG 4 Tablet</v>
      </c>
      <c r="F69" s="5" t="str">
        <f>VLOOKUP(E69,[1]items!$B$2:$E$39,2,FALSE)</f>
        <v>Obat Sakit Kepala &amp; Demam</v>
      </c>
      <c r="G69" s="5" t="str">
        <f t="shared" si="6"/>
        <v>OD0009|</v>
      </c>
      <c r="H69" s="10">
        <v>51</v>
      </c>
      <c r="I69" s="11"/>
      <c r="J69" s="10" t="str">
        <f>IF(EXACT(L69,"buy"),VLOOKUP(I69,[2]suppliers!$A$2:$B$17,2,FALSE),"")</f>
        <v/>
      </c>
      <c r="K69" s="8" t="s">
        <v>84</v>
      </c>
      <c r="L69" s="8" t="s">
        <v>85</v>
      </c>
      <c r="M69" s="5" t="str">
        <f>IFERROR(VLOOKUP(G69,[3]item_suppliers!$C$2:$F$112,2,FALSE),"")</f>
        <v/>
      </c>
      <c r="N69" s="5" t="str">
        <f>IFERROR(VLOOKUP(G69,[3]item_suppliers!$C$2:$F$112,3,FALSE),"")</f>
        <v/>
      </c>
      <c r="O69" s="5" t="str">
        <f t="shared" si="7"/>
        <v/>
      </c>
      <c r="P69" s="5">
        <f>IF(EXACT(L69,"sell"),VLOOKUP(D69,[1]items!$A$2:$E$39,4,FALSE),"")</f>
        <v>1600</v>
      </c>
      <c r="Q69" s="5">
        <f t="shared" si="8"/>
        <v>81600</v>
      </c>
      <c r="R69" s="13" t="str">
        <f t="shared" si="9"/>
        <v/>
      </c>
    </row>
    <row r="70" spans="1:18" x14ac:dyDescent="0.2">
      <c r="A70" s="5" t="s">
        <v>123</v>
      </c>
      <c r="B70" s="6" t="d">
        <v>2020-01-07</v>
      </c>
      <c r="C70" s="7">
        <f t="shared" si="5"/>
        <v>2020</v>
      </c>
      <c r="D70" s="5" t="s">
        <v>52</v>
      </c>
      <c r="E70" s="5" t="str">
        <f>VLOOKUP(D70,[1]items!$A$2:$E$39,2,FALSE)</f>
        <v>Sanmol 500 MG 4 Tablet</v>
      </c>
      <c r="F70" s="5" t="str">
        <f>VLOOKUP(E70,[1]items!$B$2:$E$39,2,FALSE)</f>
        <v>Obat Sakit Kepala &amp; Demam</v>
      </c>
      <c r="G70" s="5" t="str">
        <f t="shared" si="6"/>
        <v>OD0009|</v>
      </c>
      <c r="H70" s="10">
        <v>28</v>
      </c>
      <c r="I70" s="11"/>
      <c r="J70" s="10" t="str">
        <f>IF(EXACT(L70,"buy"),VLOOKUP(I70,[2]suppliers!$A$2:$B$17,2,FALSE),"")</f>
        <v/>
      </c>
      <c r="K70" s="5" t="s">
        <v>84</v>
      </c>
      <c r="L70" s="5" t="s">
        <v>85</v>
      </c>
      <c r="M70" s="5" t="str">
        <f>IFERROR(VLOOKUP(G70,[3]item_suppliers!$C$2:$F$112,2,FALSE),"")</f>
        <v/>
      </c>
      <c r="N70" s="5" t="str">
        <f>IFERROR(VLOOKUP(G70,[3]item_suppliers!$C$2:$F$112,3,FALSE),"")</f>
        <v/>
      </c>
      <c r="O70" s="5" t="str">
        <f t="shared" si="7"/>
        <v/>
      </c>
      <c r="P70" s="5">
        <f>IF(EXACT(L70,"sell"),VLOOKUP(D70,[1]items!$A$2:$E$39,4,FALSE),"")</f>
        <v>1600</v>
      </c>
      <c r="Q70" s="5">
        <f t="shared" si="8"/>
        <v>44800</v>
      </c>
      <c r="R70" s="13" t="str">
        <f t="shared" si="9"/>
        <v/>
      </c>
    </row>
    <row r="71" spans="1:18" x14ac:dyDescent="0.2">
      <c r="A71" s="8" t="s">
        <v>124</v>
      </c>
      <c r="B71" s="9" t="d">
        <v>2020-01-08</v>
      </c>
      <c r="C71" s="7">
        <f t="shared" si="5"/>
        <v>2020</v>
      </c>
      <c r="D71" s="8" t="s">
        <v>50</v>
      </c>
      <c r="E71" s="5" t="str">
        <f>VLOOKUP(D71,[1]items!$A$2:$E$39,2,FALSE)</f>
        <v>Bodrex Extra</v>
      </c>
      <c r="F71" s="5" t="str">
        <f>VLOOKUP(E71,[1]items!$B$2:$E$39,2,FALSE)</f>
        <v>Obat Sakit Kepala &amp; Demam</v>
      </c>
      <c r="G71" s="5" t="str">
        <f t="shared" si="6"/>
        <v>OD0008|</v>
      </c>
      <c r="H71" s="10">
        <v>9</v>
      </c>
      <c r="I71" s="11"/>
      <c r="J71" s="10" t="str">
        <f>IF(EXACT(L71,"buy"),VLOOKUP(I71,[2]suppliers!$A$2:$B$17,2,FALSE),"")</f>
        <v/>
      </c>
      <c r="K71" s="8" t="s">
        <v>84</v>
      </c>
      <c r="L71" s="8" t="s">
        <v>85</v>
      </c>
      <c r="M71" s="5" t="str">
        <f>IFERROR(VLOOKUP(G71,[3]item_suppliers!$C$2:$F$112,2,FALSE),"")</f>
        <v/>
      </c>
      <c r="N71" s="5" t="str">
        <f>IFERROR(VLOOKUP(G71,[3]item_suppliers!$C$2:$F$112,3,FALSE),"")</f>
        <v/>
      </c>
      <c r="O71" s="5" t="str">
        <f t="shared" si="7"/>
        <v/>
      </c>
      <c r="P71" s="5">
        <f>IF(EXACT(L71,"sell"),VLOOKUP(D71,[1]items!$A$2:$E$39,4,FALSE),"")</f>
        <v>50788</v>
      </c>
      <c r="Q71" s="5">
        <f t="shared" si="8"/>
        <v>457092</v>
      </c>
      <c r="R71" s="13" t="str">
        <f t="shared" si="9"/>
        <v/>
      </c>
    </row>
    <row r="72" spans="1:18" x14ac:dyDescent="0.2">
      <c r="A72" s="5" t="s">
        <v>125</v>
      </c>
      <c r="B72" s="6" t="d">
        <v>2020-01-08</v>
      </c>
      <c r="C72" s="7">
        <f t="shared" si="5"/>
        <v>2020</v>
      </c>
      <c r="D72" s="5" t="s">
        <v>48</v>
      </c>
      <c r="E72" s="5" t="str">
        <f>VLOOKUP(D72,[1]items!$A$2:$E$39,2,FALSE)</f>
        <v>Sanmol Paracetamol</v>
      </c>
      <c r="F72" s="5" t="str">
        <f>VLOOKUP(E72,[1]items!$B$2:$E$39,2,FALSE)</f>
        <v>Obat Sakit Kepala &amp; Demam</v>
      </c>
      <c r="G72" s="5" t="str">
        <f t="shared" si="6"/>
        <v>OD0007|</v>
      </c>
      <c r="H72" s="10">
        <v>11</v>
      </c>
      <c r="I72" s="11"/>
      <c r="J72" s="10" t="str">
        <f>IF(EXACT(L72,"buy"),VLOOKUP(I72,[2]suppliers!$A$2:$B$17,2,FALSE),"")</f>
        <v/>
      </c>
      <c r="K72" s="5" t="s">
        <v>84</v>
      </c>
      <c r="L72" s="5" t="s">
        <v>85</v>
      </c>
      <c r="M72" s="5" t="str">
        <f>IFERROR(VLOOKUP(G72,[3]item_suppliers!$C$2:$F$112,2,FALSE),"")</f>
        <v/>
      </c>
      <c r="N72" s="5" t="str">
        <f>IFERROR(VLOOKUP(G72,[3]item_suppliers!$C$2:$F$112,3,FALSE),"")</f>
        <v/>
      </c>
      <c r="O72" s="5" t="str">
        <f t="shared" si="7"/>
        <v/>
      </c>
      <c r="P72" s="5">
        <f>IF(EXACT(L72,"sell"),VLOOKUP(D72,[1]items!$A$2:$E$39,4,FALSE),"")</f>
        <v>16100</v>
      </c>
      <c r="Q72" s="5">
        <f t="shared" si="8"/>
        <v>177100</v>
      </c>
      <c r="R72" s="13" t="str">
        <f t="shared" si="9"/>
        <v/>
      </c>
    </row>
    <row r="73" spans="1:18" x14ac:dyDescent="0.2">
      <c r="A73" s="8" t="s">
        <v>126</v>
      </c>
      <c r="B73" s="9" t="d">
        <v>2020-01-08</v>
      </c>
      <c r="C73" s="7">
        <f t="shared" si="5"/>
        <v>2020</v>
      </c>
      <c r="D73" s="8" t="s">
        <v>78</v>
      </c>
      <c r="E73" s="5" t="str">
        <f>VLOOKUP(D73,[1]items!$A$2:$E$39,2,FALSE)</f>
        <v>Hyperchol 100 MG 12 KPS</v>
      </c>
      <c r="F73" s="5" t="str">
        <f>VLOOKUP(E73,[1]items!$B$2:$E$39,2,FALSE)</f>
        <v>Obat Kolesterol</v>
      </c>
      <c r="G73" s="5" t="str">
        <f t="shared" si="6"/>
        <v>OK0002|</v>
      </c>
      <c r="H73" s="10">
        <v>25</v>
      </c>
      <c r="I73" s="11"/>
      <c r="J73" s="10" t="str">
        <f>IF(EXACT(L73,"buy"),VLOOKUP(I73,[2]suppliers!$A$2:$B$17,2,FALSE),"")</f>
        <v/>
      </c>
      <c r="K73" s="8" t="s">
        <v>84</v>
      </c>
      <c r="L73" s="8" t="s">
        <v>85</v>
      </c>
      <c r="M73" s="5" t="str">
        <f>IFERROR(VLOOKUP(G73,[3]item_suppliers!$C$2:$F$112,2,FALSE),"")</f>
        <v/>
      </c>
      <c r="N73" s="5" t="str">
        <f>IFERROR(VLOOKUP(G73,[3]item_suppliers!$C$2:$F$112,3,FALSE),"")</f>
        <v/>
      </c>
      <c r="O73" s="5" t="str">
        <f t="shared" si="7"/>
        <v/>
      </c>
      <c r="P73" s="5">
        <f>IF(EXACT(L73,"sell"),VLOOKUP(D73,[1]items!$A$2:$E$39,4,FALSE),"")</f>
        <v>42800</v>
      </c>
      <c r="Q73" s="5">
        <f t="shared" si="8"/>
        <v>1070000</v>
      </c>
      <c r="R73" s="13" t="str">
        <f t="shared" si="9"/>
        <v/>
      </c>
    </row>
    <row r="74" spans="1:18" x14ac:dyDescent="0.2">
      <c r="A74" s="5" t="s">
        <v>127</v>
      </c>
      <c r="B74" s="6" t="d">
        <v>2020-01-08</v>
      </c>
      <c r="C74" s="7">
        <f t="shared" si="5"/>
        <v>2020</v>
      </c>
      <c r="D74" s="5" t="s">
        <v>59</v>
      </c>
      <c r="E74" s="5" t="str">
        <f>VLOOKUP(D74,[1]items!$A$2:$E$39,2,FALSE)</f>
        <v>Carditens</v>
      </c>
      <c r="F74" s="5" t="str">
        <f>VLOOKUP(E74,[1]items!$B$2:$E$39,2,FALSE)</f>
        <v>Obat Hipertensi</v>
      </c>
      <c r="G74" s="5" t="str">
        <f t="shared" si="6"/>
        <v>OH0001|</v>
      </c>
      <c r="H74" s="10">
        <v>2</v>
      </c>
      <c r="I74" s="11"/>
      <c r="J74" s="10" t="str">
        <f>IF(EXACT(L74,"buy"),VLOOKUP(I74,[2]suppliers!$A$2:$B$17,2,FALSE),"")</f>
        <v/>
      </c>
      <c r="K74" s="5" t="s">
        <v>84</v>
      </c>
      <c r="L74" s="5" t="s">
        <v>85</v>
      </c>
      <c r="M74" s="5" t="str">
        <f>IFERROR(VLOOKUP(G74,[3]item_suppliers!$C$2:$F$112,2,FALSE),"")</f>
        <v/>
      </c>
      <c r="N74" s="5" t="str">
        <f>IFERROR(VLOOKUP(G74,[3]item_suppliers!$C$2:$F$112,3,FALSE),"")</f>
        <v/>
      </c>
      <c r="O74" s="5" t="str">
        <f t="shared" si="7"/>
        <v/>
      </c>
      <c r="P74" s="5">
        <f>IF(EXACT(L74,"sell"),VLOOKUP(D74,[1]items!$A$2:$E$39,4,FALSE),"")</f>
        <v>100000</v>
      </c>
      <c r="Q74" s="5">
        <f t="shared" si="8"/>
        <v>200000</v>
      </c>
      <c r="R74" s="13" t="str">
        <f t="shared" si="9"/>
        <v/>
      </c>
    </row>
    <row r="75" spans="1:18" x14ac:dyDescent="0.2">
      <c r="A75" s="8" t="s">
        <v>128</v>
      </c>
      <c r="B75" s="9" t="d">
        <v>2020-01-08</v>
      </c>
      <c r="C75" s="7">
        <f t="shared" si="5"/>
        <v>2020</v>
      </c>
      <c r="D75" s="8" t="s">
        <v>7</v>
      </c>
      <c r="E75" s="5" t="str">
        <f>VLOOKUP(D75,[1]items!$A$2:$E$39,2,FALSE)</f>
        <v>Ozen 10 MG Blister</v>
      </c>
      <c r="F75" s="5" t="str">
        <f>VLOOKUP(E75,[1]items!$B$2:$E$39,2,FALSE)</f>
        <v>Obat Alergi</v>
      </c>
      <c r="G75" s="5" t="str">
        <f t="shared" si="6"/>
        <v>OA0001|</v>
      </c>
      <c r="H75" s="10">
        <v>11</v>
      </c>
      <c r="I75" s="11"/>
      <c r="J75" s="10" t="str">
        <f>IF(EXACT(L75,"buy"),VLOOKUP(I75,[2]suppliers!$A$2:$B$17,2,FALSE),"")</f>
        <v/>
      </c>
      <c r="K75" s="8" t="s">
        <v>84</v>
      </c>
      <c r="L75" s="8" t="s">
        <v>85</v>
      </c>
      <c r="M75" s="5" t="str">
        <f>IFERROR(VLOOKUP(G75,[3]item_suppliers!$C$2:$F$112,2,FALSE),"")</f>
        <v/>
      </c>
      <c r="N75" s="5" t="str">
        <f>IFERROR(VLOOKUP(G75,[3]item_suppliers!$C$2:$F$112,3,FALSE),"")</f>
        <v/>
      </c>
      <c r="O75" s="5" t="str">
        <f t="shared" si="7"/>
        <v/>
      </c>
      <c r="P75" s="5">
        <f>IF(EXACT(L75,"sell"),VLOOKUP(D75,[1]items!$A$2:$E$39,4,FALSE),"")</f>
        <v>18611</v>
      </c>
      <c r="Q75" s="5">
        <f t="shared" si="8"/>
        <v>204721</v>
      </c>
      <c r="R75" s="13" t="str">
        <f t="shared" si="9"/>
        <v/>
      </c>
    </row>
    <row r="76" spans="1:18" x14ac:dyDescent="0.2">
      <c r="A76" s="5" t="s">
        <v>129</v>
      </c>
      <c r="B76" s="6" t="d">
        <v>2020-01-08</v>
      </c>
      <c r="C76" s="7">
        <f t="shared" si="5"/>
        <v>2020</v>
      </c>
      <c r="D76" s="5" t="s">
        <v>35</v>
      </c>
      <c r="E76" s="5" t="str">
        <f>VLOOKUP(D76,[1]items!$A$2:$E$39,2,FALSE)</f>
        <v>Konidin 4 Tablet</v>
      </c>
      <c r="F76" s="5" t="str">
        <f>VLOOKUP(E76,[1]items!$B$2:$E$39,2,FALSE)</f>
        <v>Obat Batuk &amp; Pilek</v>
      </c>
      <c r="G76" s="5" t="str">
        <f t="shared" si="6"/>
        <v>OB0008|</v>
      </c>
      <c r="H76" s="10">
        <v>116</v>
      </c>
      <c r="I76" s="11"/>
      <c r="J76" s="10" t="str">
        <f>IF(EXACT(L76,"buy"),VLOOKUP(I76,[2]suppliers!$A$2:$B$17,2,FALSE),"")</f>
        <v/>
      </c>
      <c r="K76" s="5" t="s">
        <v>84</v>
      </c>
      <c r="L76" s="5" t="s">
        <v>85</v>
      </c>
      <c r="M76" s="5" t="str">
        <f>IFERROR(VLOOKUP(G76,[3]item_suppliers!$C$2:$F$112,2,FALSE),"")</f>
        <v/>
      </c>
      <c r="N76" s="5" t="str">
        <f>IFERROR(VLOOKUP(G76,[3]item_suppliers!$C$2:$F$112,3,FALSE),"")</f>
        <v/>
      </c>
      <c r="O76" s="5" t="str">
        <f t="shared" si="7"/>
        <v/>
      </c>
      <c r="P76" s="5">
        <f>IF(EXACT(L76,"sell"),VLOOKUP(D76,[1]items!$A$2:$E$39,4,FALSE),"")</f>
        <v>2460</v>
      </c>
      <c r="Q76" s="5">
        <f t="shared" si="8"/>
        <v>285360</v>
      </c>
      <c r="R76" s="13" t="str">
        <f t="shared" si="9"/>
        <v/>
      </c>
    </row>
    <row r="77" spans="1:18" x14ac:dyDescent="0.2">
      <c r="A77" s="8" t="s">
        <v>130</v>
      </c>
      <c r="B77" s="9" t="d">
        <v>2020-01-09</v>
      </c>
      <c r="C77" s="7">
        <f t="shared" si="5"/>
        <v>2020</v>
      </c>
      <c r="D77" s="8" t="s">
        <v>50</v>
      </c>
      <c r="E77" s="5" t="str">
        <f>VLOOKUP(D77,[1]items!$A$2:$E$39,2,FALSE)</f>
        <v>Bodrex Extra</v>
      </c>
      <c r="F77" s="5" t="str">
        <f>VLOOKUP(E77,[1]items!$B$2:$E$39,2,FALSE)</f>
        <v>Obat Sakit Kepala &amp; Demam</v>
      </c>
      <c r="G77" s="5" t="str">
        <f t="shared" si="6"/>
        <v>OD0008|</v>
      </c>
      <c r="H77" s="10">
        <v>27</v>
      </c>
      <c r="I77" s="11"/>
      <c r="J77" s="10" t="str">
        <f>IF(EXACT(L77,"buy"),VLOOKUP(I77,[2]suppliers!$A$2:$B$17,2,FALSE),"")</f>
        <v/>
      </c>
      <c r="K77" s="8" t="s">
        <v>84</v>
      </c>
      <c r="L77" s="8" t="s">
        <v>85</v>
      </c>
      <c r="M77" s="5" t="str">
        <f>IFERROR(VLOOKUP(G77,[3]item_suppliers!$C$2:$F$112,2,FALSE),"")</f>
        <v/>
      </c>
      <c r="N77" s="5" t="str">
        <f>IFERROR(VLOOKUP(G77,[3]item_suppliers!$C$2:$F$112,3,FALSE),"")</f>
        <v/>
      </c>
      <c r="O77" s="5" t="str">
        <f t="shared" si="7"/>
        <v/>
      </c>
      <c r="P77" s="5">
        <f>IF(EXACT(L77,"sell"),VLOOKUP(D77,[1]items!$A$2:$E$39,4,FALSE),"")</f>
        <v>50788</v>
      </c>
      <c r="Q77" s="5">
        <f t="shared" si="8"/>
        <v>1371276</v>
      </c>
      <c r="R77" s="13" t="str">
        <f t="shared" si="9"/>
        <v/>
      </c>
    </row>
    <row r="78" spans="1:18" x14ac:dyDescent="0.2">
      <c r="A78" s="5" t="s">
        <v>131</v>
      </c>
      <c r="B78" s="6" t="d">
        <v>2020-01-09</v>
      </c>
      <c r="C78" s="7">
        <f t="shared" si="5"/>
        <v>2020</v>
      </c>
      <c r="D78" s="5" t="s">
        <v>70</v>
      </c>
      <c r="E78" s="5" t="str">
        <f>VLOOKUP(D78,[1]items!$A$2:$E$39,2,FALSE)</f>
        <v>Irbesartan</v>
      </c>
      <c r="F78" s="5" t="str">
        <f>VLOOKUP(E78,[1]items!$B$2:$E$39,2,FALSE)</f>
        <v>Obat Hipertensi</v>
      </c>
      <c r="G78" s="5" t="str">
        <f t="shared" si="6"/>
        <v>OH0005|</v>
      </c>
      <c r="H78" s="10">
        <v>2</v>
      </c>
      <c r="I78" s="11"/>
      <c r="J78" s="10" t="str">
        <f>IF(EXACT(L78,"buy"),VLOOKUP(I78,[2]suppliers!$A$2:$B$17,2,FALSE),"")</f>
        <v/>
      </c>
      <c r="K78" s="5" t="s">
        <v>84</v>
      </c>
      <c r="L78" s="5" t="s">
        <v>85</v>
      </c>
      <c r="M78" s="5" t="str">
        <f>IFERROR(VLOOKUP(G78,[3]item_suppliers!$C$2:$F$112,2,FALSE),"")</f>
        <v/>
      </c>
      <c r="N78" s="5" t="str">
        <f>IFERROR(VLOOKUP(G78,[3]item_suppliers!$C$2:$F$112,3,FALSE),"")</f>
        <v/>
      </c>
      <c r="O78" s="5" t="str">
        <f t="shared" si="7"/>
        <v/>
      </c>
      <c r="P78" s="5">
        <f>IF(EXACT(L78,"sell"),VLOOKUP(D78,[1]items!$A$2:$E$39,4,FALSE),"")</f>
        <v>108794</v>
      </c>
      <c r="Q78" s="5">
        <f t="shared" si="8"/>
        <v>217588</v>
      </c>
      <c r="R78" s="13" t="str">
        <f t="shared" si="9"/>
        <v/>
      </c>
    </row>
    <row r="79" spans="1:18" x14ac:dyDescent="0.2">
      <c r="A79" s="8" t="s">
        <v>132</v>
      </c>
      <c r="B79" s="9" t="d">
        <v>2020-01-09</v>
      </c>
      <c r="C79" s="7">
        <f t="shared" si="5"/>
        <v>2020</v>
      </c>
      <c r="D79" s="8" t="s">
        <v>31</v>
      </c>
      <c r="E79" s="5" t="str">
        <f>VLOOKUP(D79,[1]items!$A$2:$E$39,2,FALSE)</f>
        <v>Ultraflu Box Isi 25 Strip</v>
      </c>
      <c r="F79" s="5" t="str">
        <f>VLOOKUP(E79,[1]items!$B$2:$E$39,2,FALSE)</f>
        <v>Obat Batuk &amp; Pilek</v>
      </c>
      <c r="G79" s="5" t="str">
        <f t="shared" si="6"/>
        <v>OB0006|</v>
      </c>
      <c r="H79" s="10">
        <v>52</v>
      </c>
      <c r="I79" s="11"/>
      <c r="J79" s="10" t="str">
        <f>IF(EXACT(L79,"buy"),VLOOKUP(I79,[2]suppliers!$A$2:$B$17,2,FALSE),"")</f>
        <v/>
      </c>
      <c r="K79" s="8" t="s">
        <v>84</v>
      </c>
      <c r="L79" s="8" t="s">
        <v>85</v>
      </c>
      <c r="M79" s="5" t="str">
        <f>IFERROR(VLOOKUP(G79,[3]item_suppliers!$C$2:$F$112,2,FALSE),"")</f>
        <v/>
      </c>
      <c r="N79" s="5" t="str">
        <f>IFERROR(VLOOKUP(G79,[3]item_suppliers!$C$2:$F$112,3,FALSE),"")</f>
        <v/>
      </c>
      <c r="O79" s="5" t="str">
        <f t="shared" si="7"/>
        <v/>
      </c>
      <c r="P79" s="5">
        <f>IF(EXACT(L79,"sell"),VLOOKUP(D79,[1]items!$A$2:$E$39,4,FALSE),"")</f>
        <v>72500</v>
      </c>
      <c r="Q79" s="5">
        <f t="shared" si="8"/>
        <v>3770000</v>
      </c>
      <c r="R79" s="13" t="str">
        <f t="shared" si="9"/>
        <v/>
      </c>
    </row>
    <row r="80" spans="1:18" x14ac:dyDescent="0.2">
      <c r="A80" s="5" t="s">
        <v>133</v>
      </c>
      <c r="B80" s="6" t="d">
        <v>2020-01-09</v>
      </c>
      <c r="C80" s="7">
        <f t="shared" si="5"/>
        <v>2020</v>
      </c>
      <c r="D80" s="5" t="s">
        <v>14</v>
      </c>
      <c r="E80" s="5" t="str">
        <f>VLOOKUP(D80,[1]items!$A$2:$E$39,2,FALSE)</f>
        <v>Bisoprolol Ogb Dexa</v>
      </c>
      <c r="F80" s="5" t="str">
        <f>VLOOKUP(E80,[1]items!$B$2:$E$39,2,FALSE)</f>
        <v>Obat Alergi</v>
      </c>
      <c r="G80" s="5" t="str">
        <f t="shared" si="6"/>
        <v>OA0004|</v>
      </c>
      <c r="H80" s="10">
        <v>20</v>
      </c>
      <c r="I80" s="11"/>
      <c r="J80" s="10" t="str">
        <f>IF(EXACT(L80,"buy"),VLOOKUP(I80,[2]suppliers!$A$2:$B$17,2,FALSE),"")</f>
        <v/>
      </c>
      <c r="K80" s="5" t="s">
        <v>84</v>
      </c>
      <c r="L80" s="5" t="s">
        <v>85</v>
      </c>
      <c r="M80" s="5" t="str">
        <f>IFERROR(VLOOKUP(G80,[3]item_suppliers!$C$2:$F$112,2,FALSE),"")</f>
        <v/>
      </c>
      <c r="N80" s="5" t="str">
        <f>IFERROR(VLOOKUP(G80,[3]item_suppliers!$C$2:$F$112,3,FALSE),"")</f>
        <v/>
      </c>
      <c r="O80" s="5" t="str">
        <f t="shared" si="7"/>
        <v/>
      </c>
      <c r="P80" s="5">
        <f>IF(EXACT(L80,"sell"),VLOOKUP(D80,[1]items!$A$2:$E$39,4,FALSE),"")</f>
        <v>10000</v>
      </c>
      <c r="Q80" s="5">
        <f t="shared" si="8"/>
        <v>200000</v>
      </c>
      <c r="R80" s="13" t="str">
        <f t="shared" si="9"/>
        <v/>
      </c>
    </row>
    <row r="81" spans="1:18" x14ac:dyDescent="0.2">
      <c r="A81" s="8" t="s">
        <v>134</v>
      </c>
      <c r="B81" s="9" t="d">
        <v>2020-01-09</v>
      </c>
      <c r="C81" s="7">
        <f t="shared" si="5"/>
        <v>2020</v>
      </c>
      <c r="D81" s="8" t="s">
        <v>23</v>
      </c>
      <c r="E81" s="5" t="str">
        <f>VLOOKUP(D81,[1]items!$A$2:$E$39,2,FALSE)</f>
        <v>Neozep Forte 1 Strip 4 Tablet</v>
      </c>
      <c r="F81" s="5" t="str">
        <f>VLOOKUP(E81,[1]items!$B$2:$E$39,2,FALSE)</f>
        <v>Obat Batuk &amp; Pilek</v>
      </c>
      <c r="G81" s="5" t="str">
        <f t="shared" si="6"/>
        <v>OB0001|</v>
      </c>
      <c r="H81" s="10">
        <v>32</v>
      </c>
      <c r="I81" s="11"/>
      <c r="J81" s="10" t="str">
        <f>IF(EXACT(L81,"buy"),VLOOKUP(I81,[2]suppliers!$A$2:$B$17,2,FALSE),"")</f>
        <v/>
      </c>
      <c r="K81" s="8" t="s">
        <v>84</v>
      </c>
      <c r="L81" s="8" t="s">
        <v>85</v>
      </c>
      <c r="M81" s="5" t="str">
        <f>IFERROR(VLOOKUP(G81,[3]item_suppliers!$C$2:$F$112,2,FALSE),"")</f>
        <v/>
      </c>
      <c r="N81" s="5" t="str">
        <f>IFERROR(VLOOKUP(G81,[3]item_suppliers!$C$2:$F$112,3,FALSE),"")</f>
        <v/>
      </c>
      <c r="O81" s="5" t="str">
        <f t="shared" si="7"/>
        <v/>
      </c>
      <c r="P81" s="5">
        <f>IF(EXACT(L81,"sell"),VLOOKUP(D81,[1]items!$A$2:$E$39,4,FALSE),"")</f>
        <v>2324</v>
      </c>
      <c r="Q81" s="5">
        <f t="shared" si="8"/>
        <v>74368</v>
      </c>
      <c r="R81" s="13" t="str">
        <f t="shared" si="9"/>
        <v/>
      </c>
    </row>
    <row r="82" spans="1:18" x14ac:dyDescent="0.2">
      <c r="A82" s="5" t="s">
        <v>135</v>
      </c>
      <c r="B82" s="6" t="d">
        <v>2020-01-09</v>
      </c>
      <c r="C82" s="7">
        <f t="shared" si="5"/>
        <v>2020</v>
      </c>
      <c r="D82" s="5" t="s">
        <v>7</v>
      </c>
      <c r="E82" s="5" t="str">
        <f>VLOOKUP(D82,[1]items!$A$2:$E$39,2,FALSE)</f>
        <v>Ozen 10 MG Blister</v>
      </c>
      <c r="F82" s="5" t="str">
        <f>VLOOKUP(E82,[1]items!$B$2:$E$39,2,FALSE)</f>
        <v>Obat Alergi</v>
      </c>
      <c r="G82" s="5" t="str">
        <f t="shared" si="6"/>
        <v>OA0001|</v>
      </c>
      <c r="H82" s="10">
        <v>2</v>
      </c>
      <c r="I82" s="11"/>
      <c r="J82" s="10" t="str">
        <f>IF(EXACT(L82,"buy"),VLOOKUP(I82,[2]suppliers!$A$2:$B$17,2,FALSE),"")</f>
        <v/>
      </c>
      <c r="K82" s="5" t="s">
        <v>84</v>
      </c>
      <c r="L82" s="5" t="s">
        <v>85</v>
      </c>
      <c r="M82" s="5" t="str">
        <f>IFERROR(VLOOKUP(G82,[3]item_suppliers!$C$2:$F$112,2,FALSE),"")</f>
        <v/>
      </c>
      <c r="N82" s="5" t="str">
        <f>IFERROR(VLOOKUP(G82,[3]item_suppliers!$C$2:$F$112,3,FALSE),"")</f>
        <v/>
      </c>
      <c r="O82" s="5" t="str">
        <f t="shared" si="7"/>
        <v/>
      </c>
      <c r="P82" s="5">
        <f>IF(EXACT(L82,"sell"),VLOOKUP(D82,[1]items!$A$2:$E$39,4,FALSE),"")</f>
        <v>18611</v>
      </c>
      <c r="Q82" s="5">
        <f t="shared" si="8"/>
        <v>37222</v>
      </c>
      <c r="R82" s="13" t="str">
        <f t="shared" si="9"/>
        <v/>
      </c>
    </row>
    <row r="83" spans="1:18" x14ac:dyDescent="0.2">
      <c r="A83" s="8" t="s">
        <v>136</v>
      </c>
      <c r="B83" s="9" t="d">
        <v>2020-01-09</v>
      </c>
      <c r="C83" s="7">
        <f t="shared" si="5"/>
        <v>2020</v>
      </c>
      <c r="D83" s="8" t="s">
        <v>43</v>
      </c>
      <c r="E83" s="5" t="str">
        <f>VLOOKUP(D83,[1]items!$A$2:$E$39,2,FALSE)</f>
        <v>Panadol Anak Tablet 1 Strip</v>
      </c>
      <c r="F83" s="5" t="str">
        <f>VLOOKUP(E83,[1]items!$B$2:$E$39,2,FALSE)</f>
        <v>Obat Sakit Kepala &amp; Demam</v>
      </c>
      <c r="G83" s="5" t="str">
        <f t="shared" si="6"/>
        <v>OD0005|</v>
      </c>
      <c r="H83" s="10">
        <v>4</v>
      </c>
      <c r="I83" s="11"/>
      <c r="J83" s="10" t="str">
        <f>IF(EXACT(L83,"buy"),VLOOKUP(I83,[2]suppliers!$A$2:$B$17,2,FALSE),"")</f>
        <v/>
      </c>
      <c r="K83" s="8" t="s">
        <v>84</v>
      </c>
      <c r="L83" s="8" t="s">
        <v>85</v>
      </c>
      <c r="M83" s="5" t="str">
        <f>IFERROR(VLOOKUP(G83,[3]item_suppliers!$C$2:$F$112,2,FALSE),"")</f>
        <v/>
      </c>
      <c r="N83" s="5" t="str">
        <f>IFERROR(VLOOKUP(G83,[3]item_suppliers!$C$2:$F$112,3,FALSE),"")</f>
        <v/>
      </c>
      <c r="O83" s="5" t="str">
        <f t="shared" si="7"/>
        <v/>
      </c>
      <c r="P83" s="5">
        <f>IF(EXACT(L83,"sell"),VLOOKUP(D83,[1]items!$A$2:$E$39,4,FALSE),"")</f>
        <v>25000</v>
      </c>
      <c r="Q83" s="5">
        <f t="shared" si="8"/>
        <v>100000</v>
      </c>
      <c r="R83" s="13" t="str">
        <f t="shared" si="9"/>
        <v/>
      </c>
    </row>
    <row r="84" spans="1:18" x14ac:dyDescent="0.2">
      <c r="A84" s="5" t="s">
        <v>137</v>
      </c>
      <c r="B84" s="6" t="d">
        <v>2020-01-09</v>
      </c>
      <c r="C84" s="7">
        <f t="shared" si="5"/>
        <v>2020</v>
      </c>
      <c r="D84" s="5" t="s">
        <v>35</v>
      </c>
      <c r="E84" s="5" t="str">
        <f>VLOOKUP(D84,[1]items!$A$2:$E$39,2,FALSE)</f>
        <v>Konidin 4 Tablet</v>
      </c>
      <c r="F84" s="5" t="str">
        <f>VLOOKUP(E84,[1]items!$B$2:$E$39,2,FALSE)</f>
        <v>Obat Batuk &amp; Pilek</v>
      </c>
      <c r="G84" s="5" t="str">
        <f t="shared" si="6"/>
        <v>OB0008|</v>
      </c>
      <c r="H84" s="10">
        <v>31</v>
      </c>
      <c r="I84" s="11"/>
      <c r="J84" s="10" t="str">
        <f>IF(EXACT(L84,"buy"),VLOOKUP(I84,[2]suppliers!$A$2:$B$17,2,FALSE),"")</f>
        <v/>
      </c>
      <c r="K84" s="5" t="s">
        <v>84</v>
      </c>
      <c r="L84" s="5" t="s">
        <v>85</v>
      </c>
      <c r="M84" s="5" t="str">
        <f>IFERROR(VLOOKUP(G84,[3]item_suppliers!$C$2:$F$112,2,FALSE),"")</f>
        <v/>
      </c>
      <c r="N84" s="5" t="str">
        <f>IFERROR(VLOOKUP(G84,[3]item_suppliers!$C$2:$F$112,3,FALSE),"")</f>
        <v/>
      </c>
      <c r="O84" s="5" t="str">
        <f t="shared" si="7"/>
        <v/>
      </c>
      <c r="P84" s="5">
        <f>IF(EXACT(L84,"sell"),VLOOKUP(D84,[1]items!$A$2:$E$39,4,FALSE),"")</f>
        <v>2460</v>
      </c>
      <c r="Q84" s="5">
        <f t="shared" si="8"/>
        <v>76260</v>
      </c>
      <c r="R84" s="13" t="str">
        <f t="shared" si="9"/>
        <v/>
      </c>
    </row>
    <row r="85" spans="1:18" x14ac:dyDescent="0.2">
      <c r="A85" s="8" t="s">
        <v>138</v>
      </c>
      <c r="B85" s="9" t="d">
        <v>2020-01-10</v>
      </c>
      <c r="C85" s="7">
        <f t="shared" si="5"/>
        <v>2020</v>
      </c>
      <c r="D85" s="8" t="s">
        <v>31</v>
      </c>
      <c r="E85" s="5" t="str">
        <f>VLOOKUP(D85,[1]items!$A$2:$E$39,2,FALSE)</f>
        <v>Ultraflu Box Isi 25 Strip</v>
      </c>
      <c r="F85" s="5" t="str">
        <f>VLOOKUP(E85,[1]items!$B$2:$E$39,2,FALSE)</f>
        <v>Obat Batuk &amp; Pilek</v>
      </c>
      <c r="G85" s="5" t="str">
        <f t="shared" si="6"/>
        <v>OB0006|</v>
      </c>
      <c r="H85" s="10">
        <v>72</v>
      </c>
      <c r="I85" s="11"/>
      <c r="J85" s="10" t="str">
        <f>IF(EXACT(L85,"buy"),VLOOKUP(I85,[2]suppliers!$A$2:$B$17,2,FALSE),"")</f>
        <v/>
      </c>
      <c r="K85" s="8" t="s">
        <v>84</v>
      </c>
      <c r="L85" s="8" t="s">
        <v>85</v>
      </c>
      <c r="M85" s="5" t="str">
        <f>IFERROR(VLOOKUP(G85,[3]item_suppliers!$C$2:$F$112,2,FALSE),"")</f>
        <v/>
      </c>
      <c r="N85" s="5" t="str">
        <f>IFERROR(VLOOKUP(G85,[3]item_suppliers!$C$2:$F$112,3,FALSE),"")</f>
        <v/>
      </c>
      <c r="O85" s="5" t="str">
        <f t="shared" si="7"/>
        <v/>
      </c>
      <c r="P85" s="5">
        <f>IF(EXACT(L85,"sell"),VLOOKUP(D85,[1]items!$A$2:$E$39,4,FALSE),"")</f>
        <v>72500</v>
      </c>
      <c r="Q85" s="5">
        <f t="shared" si="8"/>
        <v>5220000</v>
      </c>
      <c r="R85" s="13" t="str">
        <f t="shared" si="9"/>
        <v/>
      </c>
    </row>
    <row r="86" spans="1:18" x14ac:dyDescent="0.2">
      <c r="A86" s="5" t="s">
        <v>139</v>
      </c>
      <c r="B86" s="6" t="d">
        <v>2020-01-11</v>
      </c>
      <c r="C86" s="7">
        <f t="shared" si="5"/>
        <v>2020</v>
      </c>
      <c r="D86" s="5" t="s">
        <v>26</v>
      </c>
      <c r="E86" s="5" t="str">
        <f>VLOOKUP(D86,[1]items!$A$2:$E$39,2,FALSE)</f>
        <v>Decolsen 1 Strip 4 Tablet</v>
      </c>
      <c r="F86" s="5" t="str">
        <f>VLOOKUP(E86,[1]items!$B$2:$E$39,2,FALSE)</f>
        <v>Obat Batuk &amp; Pilek</v>
      </c>
      <c r="G86" s="5" t="str">
        <f t="shared" si="6"/>
        <v>OB0002|</v>
      </c>
      <c r="H86" s="10">
        <v>18</v>
      </c>
      <c r="I86" s="11"/>
      <c r="J86" s="10" t="str">
        <f>IF(EXACT(L86,"buy"),VLOOKUP(I86,[2]suppliers!$A$2:$B$17,2,FALSE),"")</f>
        <v/>
      </c>
      <c r="K86" s="5" t="s">
        <v>84</v>
      </c>
      <c r="L86" s="5" t="s">
        <v>85</v>
      </c>
      <c r="M86" s="5" t="str">
        <f>IFERROR(VLOOKUP(G86,[3]item_suppliers!$C$2:$F$112,2,FALSE),"")</f>
        <v/>
      </c>
      <c r="N86" s="5" t="str">
        <f>IFERROR(VLOOKUP(G86,[3]item_suppliers!$C$2:$F$112,3,FALSE),"")</f>
        <v/>
      </c>
      <c r="O86" s="5" t="str">
        <f t="shared" si="7"/>
        <v/>
      </c>
      <c r="P86" s="5">
        <f>IF(EXACT(L86,"sell"),VLOOKUP(D86,[1]items!$A$2:$E$39,4,FALSE),"")</f>
        <v>2886</v>
      </c>
      <c r="Q86" s="5">
        <f t="shared" si="8"/>
        <v>51948</v>
      </c>
      <c r="R86" s="13" t="str">
        <f t="shared" si="9"/>
        <v/>
      </c>
    </row>
    <row r="87" spans="1:18" x14ac:dyDescent="0.2">
      <c r="A87" s="8" t="s">
        <v>140</v>
      </c>
      <c r="B87" s="9" t="d">
        <v>2020-01-11</v>
      </c>
      <c r="C87" s="7">
        <f t="shared" si="5"/>
        <v>2020</v>
      </c>
      <c r="D87" s="8" t="s">
        <v>26</v>
      </c>
      <c r="E87" s="5" t="str">
        <f>VLOOKUP(D87,[1]items!$A$2:$E$39,2,FALSE)</f>
        <v>Decolsen 1 Strip 4 Tablet</v>
      </c>
      <c r="F87" s="5" t="str">
        <f>VLOOKUP(E87,[1]items!$B$2:$E$39,2,FALSE)</f>
        <v>Obat Batuk &amp; Pilek</v>
      </c>
      <c r="G87" s="5" t="str">
        <f t="shared" si="6"/>
        <v>OB0002|</v>
      </c>
      <c r="H87" s="10">
        <v>34</v>
      </c>
      <c r="I87" s="11"/>
      <c r="J87" s="10" t="str">
        <f>IF(EXACT(L87,"buy"),VLOOKUP(I87,[2]suppliers!$A$2:$B$17,2,FALSE),"")</f>
        <v/>
      </c>
      <c r="K87" s="8" t="s">
        <v>84</v>
      </c>
      <c r="L87" s="8" t="s">
        <v>85</v>
      </c>
      <c r="M87" s="5" t="str">
        <f>IFERROR(VLOOKUP(G87,[3]item_suppliers!$C$2:$F$112,2,FALSE),"")</f>
        <v/>
      </c>
      <c r="N87" s="5" t="str">
        <f>IFERROR(VLOOKUP(G87,[3]item_suppliers!$C$2:$F$112,3,FALSE),"")</f>
        <v/>
      </c>
      <c r="O87" s="5" t="str">
        <f t="shared" si="7"/>
        <v/>
      </c>
      <c r="P87" s="5">
        <f>IF(EXACT(L87,"sell"),VLOOKUP(D87,[1]items!$A$2:$E$39,4,FALSE),"")</f>
        <v>2886</v>
      </c>
      <c r="Q87" s="5">
        <f t="shared" si="8"/>
        <v>98124</v>
      </c>
      <c r="R87" s="13" t="str">
        <f t="shared" si="9"/>
        <v/>
      </c>
    </row>
    <row r="88" spans="1:18" x14ac:dyDescent="0.2">
      <c r="A88" s="5" t="s">
        <v>141</v>
      </c>
      <c r="B88" s="6" t="d">
        <v>2020-01-11</v>
      </c>
      <c r="C88" s="7">
        <f t="shared" si="5"/>
        <v>2020</v>
      </c>
      <c r="D88" s="5" t="s">
        <v>50</v>
      </c>
      <c r="E88" s="5" t="str">
        <f>VLOOKUP(D88,[1]items!$A$2:$E$39,2,FALSE)</f>
        <v>Bodrex Extra</v>
      </c>
      <c r="F88" s="5" t="str">
        <f>VLOOKUP(E88,[1]items!$B$2:$E$39,2,FALSE)</f>
        <v>Obat Sakit Kepala &amp; Demam</v>
      </c>
      <c r="G88" s="5" t="str">
        <f t="shared" si="6"/>
        <v>OD0008|</v>
      </c>
      <c r="H88" s="10">
        <v>63</v>
      </c>
      <c r="I88" s="11"/>
      <c r="J88" s="10" t="str">
        <f>IF(EXACT(L88,"buy"),VLOOKUP(I88,[2]suppliers!$A$2:$B$17,2,FALSE),"")</f>
        <v/>
      </c>
      <c r="K88" s="5" t="s">
        <v>84</v>
      </c>
      <c r="L88" s="5" t="s">
        <v>85</v>
      </c>
      <c r="M88" s="5" t="str">
        <f>IFERROR(VLOOKUP(G88,[3]item_suppliers!$C$2:$F$112,2,FALSE),"")</f>
        <v/>
      </c>
      <c r="N88" s="5" t="str">
        <f>IFERROR(VLOOKUP(G88,[3]item_suppliers!$C$2:$F$112,3,FALSE),"")</f>
        <v/>
      </c>
      <c r="O88" s="5" t="str">
        <f t="shared" si="7"/>
        <v/>
      </c>
      <c r="P88" s="5">
        <f>IF(EXACT(L88,"sell"),VLOOKUP(D88,[1]items!$A$2:$E$39,4,FALSE),"")</f>
        <v>50788</v>
      </c>
      <c r="Q88" s="5">
        <f t="shared" si="8"/>
        <v>3199644</v>
      </c>
      <c r="R88" s="13" t="str">
        <f t="shared" si="9"/>
        <v/>
      </c>
    </row>
    <row r="89" spans="1:18" x14ac:dyDescent="0.2">
      <c r="A89" s="8" t="s">
        <v>142</v>
      </c>
      <c r="B89" s="9" t="d">
        <v>2020-01-11</v>
      </c>
      <c r="C89" s="7">
        <f t="shared" si="5"/>
        <v>2020</v>
      </c>
      <c r="D89" s="8" t="s">
        <v>52</v>
      </c>
      <c r="E89" s="5" t="str">
        <f>VLOOKUP(D89,[1]items!$A$2:$E$39,2,FALSE)</f>
        <v>Sanmol 500 MG 4 Tablet</v>
      </c>
      <c r="F89" s="5" t="str">
        <f>VLOOKUP(E89,[1]items!$B$2:$E$39,2,FALSE)</f>
        <v>Obat Sakit Kepala &amp; Demam</v>
      </c>
      <c r="G89" s="5" t="str">
        <f t="shared" si="6"/>
        <v>OD0009|</v>
      </c>
      <c r="H89" s="10">
        <v>48</v>
      </c>
      <c r="I89" s="11"/>
      <c r="J89" s="10" t="str">
        <f>IF(EXACT(L89,"buy"),VLOOKUP(I89,[2]suppliers!$A$2:$B$17,2,FALSE),"")</f>
        <v/>
      </c>
      <c r="K89" s="8" t="s">
        <v>84</v>
      </c>
      <c r="L89" s="8" t="s">
        <v>85</v>
      </c>
      <c r="M89" s="5" t="str">
        <f>IFERROR(VLOOKUP(G89,[3]item_suppliers!$C$2:$F$112,2,FALSE),"")</f>
        <v/>
      </c>
      <c r="N89" s="5" t="str">
        <f>IFERROR(VLOOKUP(G89,[3]item_suppliers!$C$2:$F$112,3,FALSE),"")</f>
        <v/>
      </c>
      <c r="O89" s="5" t="str">
        <f t="shared" si="7"/>
        <v/>
      </c>
      <c r="P89" s="5">
        <f>IF(EXACT(L89,"sell"),VLOOKUP(D89,[1]items!$A$2:$E$39,4,FALSE),"")</f>
        <v>1600</v>
      </c>
      <c r="Q89" s="5">
        <f t="shared" si="8"/>
        <v>76800</v>
      </c>
      <c r="R89" s="13" t="str">
        <f t="shared" si="9"/>
        <v/>
      </c>
    </row>
    <row r="90" spans="1:18" x14ac:dyDescent="0.2">
      <c r="A90" s="5" t="s">
        <v>143</v>
      </c>
      <c r="B90" s="6" t="d">
        <v>2020-01-11</v>
      </c>
      <c r="C90" s="7">
        <f t="shared" si="5"/>
        <v>2020</v>
      </c>
      <c r="D90" s="5" t="s">
        <v>37</v>
      </c>
      <c r="E90" s="5" t="str">
        <f>VLOOKUP(D90,[1]items!$A$2:$E$39,2,FALSE)</f>
        <v>Koolfever</v>
      </c>
      <c r="F90" s="5" t="str">
        <f>VLOOKUP(E90,[1]items!$B$2:$E$39,2,FALSE)</f>
        <v>Obat Sakit Kepala &amp; Demam</v>
      </c>
      <c r="G90" s="5" t="str">
        <f t="shared" si="6"/>
        <v>OD0001|</v>
      </c>
      <c r="H90" s="10">
        <v>23</v>
      </c>
      <c r="I90" s="11"/>
      <c r="J90" s="10" t="str">
        <f>IF(EXACT(L90,"buy"),VLOOKUP(I90,[2]suppliers!$A$2:$B$17,2,FALSE),"")</f>
        <v/>
      </c>
      <c r="K90" s="5" t="s">
        <v>84</v>
      </c>
      <c r="L90" s="5" t="s">
        <v>85</v>
      </c>
      <c r="M90" s="5" t="str">
        <f>IFERROR(VLOOKUP(G90,[3]item_suppliers!$C$2:$F$112,2,FALSE),"")</f>
        <v/>
      </c>
      <c r="N90" s="5" t="str">
        <f>IFERROR(VLOOKUP(G90,[3]item_suppliers!$C$2:$F$112,3,FALSE),"")</f>
        <v/>
      </c>
      <c r="O90" s="5" t="str">
        <f t="shared" si="7"/>
        <v/>
      </c>
      <c r="P90" s="5">
        <f>IF(EXACT(L90,"sell"),VLOOKUP(D90,[1]items!$A$2:$E$39,4,FALSE),"")</f>
        <v>7500</v>
      </c>
      <c r="Q90" s="5">
        <f t="shared" si="8"/>
        <v>172500</v>
      </c>
      <c r="R90" s="13" t="str">
        <f t="shared" si="9"/>
        <v/>
      </c>
    </row>
    <row r="91" spans="1:18" x14ac:dyDescent="0.2">
      <c r="A91" s="8" t="s">
        <v>144</v>
      </c>
      <c r="B91" s="9" t="d">
        <v>2020-01-11</v>
      </c>
      <c r="C91" s="7">
        <f t="shared" si="5"/>
        <v>2020</v>
      </c>
      <c r="D91" s="8" t="s">
        <v>28</v>
      </c>
      <c r="E91" s="5" t="str">
        <f>VLOOKUP(D91,[1]items!$A$2:$E$39,2,FALSE)</f>
        <v>Lo Han Kuo Infusion 12</v>
      </c>
      <c r="F91" s="5" t="str">
        <f>VLOOKUP(E91,[1]items!$B$2:$E$39,2,FALSE)</f>
        <v>Obat Batuk &amp; Pilek</v>
      </c>
      <c r="G91" s="5" t="str">
        <f t="shared" si="6"/>
        <v>OB0004|</v>
      </c>
      <c r="H91" s="10">
        <v>271</v>
      </c>
      <c r="I91" s="11"/>
      <c r="J91" s="10" t="str">
        <f>IF(EXACT(L91,"buy"),VLOOKUP(I91,[2]suppliers!$A$2:$B$17,2,FALSE),"")</f>
        <v/>
      </c>
      <c r="K91" s="8" t="s">
        <v>84</v>
      </c>
      <c r="L91" s="8" t="s">
        <v>85</v>
      </c>
      <c r="M91" s="5" t="str">
        <f>IFERROR(VLOOKUP(G91,[3]item_suppliers!$C$2:$F$112,2,FALSE),"")</f>
        <v/>
      </c>
      <c r="N91" s="5" t="str">
        <f>IFERROR(VLOOKUP(G91,[3]item_suppliers!$C$2:$F$112,3,FALSE),"")</f>
        <v/>
      </c>
      <c r="O91" s="5" t="str">
        <f t="shared" si="7"/>
        <v/>
      </c>
      <c r="P91" s="5">
        <f>IF(EXACT(L91,"sell"),VLOOKUP(D91,[1]items!$A$2:$E$39,4,FALSE),"")</f>
        <v>23869</v>
      </c>
      <c r="Q91" s="5">
        <f t="shared" si="8"/>
        <v>6468499</v>
      </c>
      <c r="R91" s="13" t="str">
        <f t="shared" si="9"/>
        <v/>
      </c>
    </row>
    <row r="92" spans="1:18" x14ac:dyDescent="0.2">
      <c r="A92" s="5" t="s">
        <v>145</v>
      </c>
      <c r="B92" s="6" t="d">
        <v>2020-01-11</v>
      </c>
      <c r="C92" s="7">
        <f t="shared" si="5"/>
        <v>2020</v>
      </c>
      <c r="D92" s="5" t="s">
        <v>72</v>
      </c>
      <c r="E92" s="5" t="str">
        <f>VLOOKUP(D92,[1]items!$A$2:$E$39,2,FALSE)</f>
        <v>Irvell 150MG Box 20 Tablet</v>
      </c>
      <c r="F92" s="5" t="str">
        <f>VLOOKUP(E92,[1]items!$B$2:$E$39,2,FALSE)</f>
        <v>Obat Hipertensi</v>
      </c>
      <c r="G92" s="5" t="str">
        <f t="shared" si="6"/>
        <v>OH0006|</v>
      </c>
      <c r="H92" s="10">
        <v>65</v>
      </c>
      <c r="I92" s="11"/>
      <c r="J92" s="10" t="str">
        <f>IF(EXACT(L92,"buy"),VLOOKUP(I92,[2]suppliers!$A$2:$B$17,2,FALSE),"")</f>
        <v/>
      </c>
      <c r="K92" s="5" t="s">
        <v>84</v>
      </c>
      <c r="L92" s="5" t="s">
        <v>85</v>
      </c>
      <c r="M92" s="5" t="str">
        <f>IFERROR(VLOOKUP(G92,[3]item_suppliers!$C$2:$F$112,2,FALSE),"")</f>
        <v/>
      </c>
      <c r="N92" s="5" t="str">
        <f>IFERROR(VLOOKUP(G92,[3]item_suppliers!$C$2:$F$112,3,FALSE),"")</f>
        <v/>
      </c>
      <c r="O92" s="5" t="str">
        <f t="shared" si="7"/>
        <v/>
      </c>
      <c r="P92" s="5">
        <f>IF(EXACT(L92,"sell"),VLOOKUP(D92,[1]items!$A$2:$E$39,4,FALSE),"")</f>
        <v>143991</v>
      </c>
      <c r="Q92" s="5">
        <f t="shared" si="8"/>
        <v>9359415</v>
      </c>
      <c r="R92" s="13" t="str">
        <f t="shared" si="9"/>
        <v/>
      </c>
    </row>
    <row r="93" spans="1:18" x14ac:dyDescent="0.2">
      <c r="A93" s="8" t="s">
        <v>146</v>
      </c>
      <c r="B93" s="9" t="d">
        <v>2020-01-12</v>
      </c>
      <c r="C93" s="7">
        <f t="shared" si="5"/>
        <v>2020</v>
      </c>
      <c r="D93" s="8" t="s">
        <v>26</v>
      </c>
      <c r="E93" s="5" t="str">
        <f>VLOOKUP(D93,[1]items!$A$2:$E$39,2,FALSE)</f>
        <v>Decolsen 1 Strip 4 Tablet</v>
      </c>
      <c r="F93" s="5" t="str">
        <f>VLOOKUP(E93,[1]items!$B$2:$E$39,2,FALSE)</f>
        <v>Obat Batuk &amp; Pilek</v>
      </c>
      <c r="G93" s="5" t="str">
        <f t="shared" si="6"/>
        <v>OB0002|</v>
      </c>
      <c r="H93" s="10">
        <v>14</v>
      </c>
      <c r="I93" s="11"/>
      <c r="J93" s="10" t="str">
        <f>IF(EXACT(L93,"buy"),VLOOKUP(I93,[2]suppliers!$A$2:$B$17,2,FALSE),"")</f>
        <v/>
      </c>
      <c r="K93" s="8" t="s">
        <v>84</v>
      </c>
      <c r="L93" s="8" t="s">
        <v>85</v>
      </c>
      <c r="M93" s="5" t="str">
        <f>IFERROR(VLOOKUP(G93,[3]item_suppliers!$C$2:$F$112,2,FALSE),"")</f>
        <v/>
      </c>
      <c r="N93" s="5" t="str">
        <f>IFERROR(VLOOKUP(G93,[3]item_suppliers!$C$2:$F$112,3,FALSE),"")</f>
        <v/>
      </c>
      <c r="O93" s="5" t="str">
        <f t="shared" si="7"/>
        <v/>
      </c>
      <c r="P93" s="5">
        <f>IF(EXACT(L93,"sell"),VLOOKUP(D93,[1]items!$A$2:$E$39,4,FALSE),"")</f>
        <v>2886</v>
      </c>
      <c r="Q93" s="5">
        <f t="shared" si="8"/>
        <v>40404</v>
      </c>
      <c r="R93" s="13" t="str">
        <f t="shared" si="9"/>
        <v/>
      </c>
    </row>
    <row r="94" spans="1:18" x14ac:dyDescent="0.2">
      <c r="A94" s="5" t="s">
        <v>147</v>
      </c>
      <c r="B94" s="6" t="d">
        <v>2020-01-12</v>
      </c>
      <c r="C94" s="7">
        <f t="shared" si="5"/>
        <v>2020</v>
      </c>
      <c r="D94" s="5" t="s">
        <v>26</v>
      </c>
      <c r="E94" s="5" t="str">
        <f>VLOOKUP(D94,[1]items!$A$2:$E$39,2,FALSE)</f>
        <v>Decolsen 1 Strip 4 Tablet</v>
      </c>
      <c r="F94" s="5" t="str">
        <f>VLOOKUP(E94,[1]items!$B$2:$E$39,2,FALSE)</f>
        <v>Obat Batuk &amp; Pilek</v>
      </c>
      <c r="G94" s="5" t="str">
        <f t="shared" si="6"/>
        <v>OB0002|</v>
      </c>
      <c r="H94" s="10">
        <v>15</v>
      </c>
      <c r="I94" s="11"/>
      <c r="J94" s="10" t="str">
        <f>IF(EXACT(L94,"buy"),VLOOKUP(I94,[2]suppliers!$A$2:$B$17,2,FALSE),"")</f>
        <v/>
      </c>
      <c r="K94" s="5" t="s">
        <v>84</v>
      </c>
      <c r="L94" s="5" t="s">
        <v>85</v>
      </c>
      <c r="M94" s="5" t="str">
        <f>IFERROR(VLOOKUP(G94,[3]item_suppliers!$C$2:$F$112,2,FALSE),"")</f>
        <v/>
      </c>
      <c r="N94" s="5" t="str">
        <f>IFERROR(VLOOKUP(G94,[3]item_suppliers!$C$2:$F$112,3,FALSE),"")</f>
        <v/>
      </c>
      <c r="O94" s="5" t="str">
        <f t="shared" si="7"/>
        <v/>
      </c>
      <c r="P94" s="5">
        <f>IF(EXACT(L94,"sell"),VLOOKUP(D94,[1]items!$A$2:$E$39,4,FALSE),"")</f>
        <v>2886</v>
      </c>
      <c r="Q94" s="5">
        <f t="shared" si="8"/>
        <v>43290</v>
      </c>
      <c r="R94" s="13" t="str">
        <f t="shared" si="9"/>
        <v/>
      </c>
    </row>
    <row r="95" spans="1:18" x14ac:dyDescent="0.2">
      <c r="A95" s="8" t="s">
        <v>148</v>
      </c>
      <c r="B95" s="9" t="d">
        <v>2020-01-12</v>
      </c>
      <c r="C95" s="7">
        <f t="shared" si="5"/>
        <v>2020</v>
      </c>
      <c r="D95" s="8" t="s">
        <v>52</v>
      </c>
      <c r="E95" s="5" t="str">
        <f>VLOOKUP(D95,[1]items!$A$2:$E$39,2,FALSE)</f>
        <v>Sanmol 500 MG 4 Tablet</v>
      </c>
      <c r="F95" s="5" t="str">
        <f>VLOOKUP(E95,[1]items!$B$2:$E$39,2,FALSE)</f>
        <v>Obat Sakit Kepala &amp; Demam</v>
      </c>
      <c r="G95" s="5" t="str">
        <f t="shared" si="6"/>
        <v>OD0009|</v>
      </c>
      <c r="H95" s="10">
        <v>6</v>
      </c>
      <c r="I95" s="11"/>
      <c r="J95" s="10" t="str">
        <f>IF(EXACT(L95,"buy"),VLOOKUP(I95,[2]suppliers!$A$2:$B$17,2,FALSE),"")</f>
        <v/>
      </c>
      <c r="K95" s="8" t="s">
        <v>84</v>
      </c>
      <c r="L95" s="8" t="s">
        <v>85</v>
      </c>
      <c r="M95" s="5" t="str">
        <f>IFERROR(VLOOKUP(G95,[3]item_suppliers!$C$2:$F$112,2,FALSE),"")</f>
        <v/>
      </c>
      <c r="N95" s="5" t="str">
        <f>IFERROR(VLOOKUP(G95,[3]item_suppliers!$C$2:$F$112,3,FALSE),"")</f>
        <v/>
      </c>
      <c r="O95" s="5" t="str">
        <f t="shared" si="7"/>
        <v/>
      </c>
      <c r="P95" s="5">
        <f>IF(EXACT(L95,"sell"),VLOOKUP(D95,[1]items!$A$2:$E$39,4,FALSE),"")</f>
        <v>1600</v>
      </c>
      <c r="Q95" s="5">
        <f t="shared" si="8"/>
        <v>9600</v>
      </c>
      <c r="R95" s="13" t="str">
        <f t="shared" si="9"/>
        <v/>
      </c>
    </row>
    <row r="96" spans="1:18" x14ac:dyDescent="0.2">
      <c r="A96" s="5" t="s">
        <v>149</v>
      </c>
      <c r="B96" s="6" t="d">
        <v>2020-01-12</v>
      </c>
      <c r="C96" s="7">
        <f t="shared" si="5"/>
        <v>2020</v>
      </c>
      <c r="D96" s="5" t="s">
        <v>65</v>
      </c>
      <c r="E96" s="5" t="str">
        <f>VLOOKUP(D96,[1]items!$A$2:$E$39,2,FALSE)</f>
        <v>Candesartan Ogb Dexa</v>
      </c>
      <c r="F96" s="5" t="str">
        <f>VLOOKUP(E96,[1]items!$B$2:$E$39,2,FALSE)</f>
        <v>Obat Hipertensi</v>
      </c>
      <c r="G96" s="5" t="str">
        <f t="shared" si="6"/>
        <v>OH0003|</v>
      </c>
      <c r="H96" s="10">
        <v>28</v>
      </c>
      <c r="I96" s="11"/>
      <c r="J96" s="10" t="str">
        <f>IF(EXACT(L96,"buy"),VLOOKUP(I96,[2]suppliers!$A$2:$B$17,2,FALSE),"")</f>
        <v/>
      </c>
      <c r="K96" s="5" t="s">
        <v>84</v>
      </c>
      <c r="L96" s="5" t="s">
        <v>85</v>
      </c>
      <c r="M96" s="5" t="str">
        <f>IFERROR(VLOOKUP(G96,[3]item_suppliers!$C$2:$F$112,2,FALSE),"")</f>
        <v/>
      </c>
      <c r="N96" s="5" t="str">
        <f>IFERROR(VLOOKUP(G96,[3]item_suppliers!$C$2:$F$112,3,FALSE),"")</f>
        <v/>
      </c>
      <c r="O96" s="5" t="str">
        <f t="shared" si="7"/>
        <v/>
      </c>
      <c r="P96" s="5">
        <f>IF(EXACT(L96,"sell"),VLOOKUP(D96,[1]items!$A$2:$E$39,4,FALSE),"")</f>
        <v>5000</v>
      </c>
      <c r="Q96" s="5">
        <f t="shared" si="8"/>
        <v>140000</v>
      </c>
      <c r="R96" s="13" t="str">
        <f t="shared" si="9"/>
        <v/>
      </c>
    </row>
    <row r="97" spans="1:18" x14ac:dyDescent="0.2">
      <c r="A97" s="8" t="s">
        <v>150</v>
      </c>
      <c r="B97" s="9" t="d">
        <v>2020-01-12</v>
      </c>
      <c r="C97" s="7">
        <f t="shared" si="5"/>
        <v>2020</v>
      </c>
      <c r="D97" s="8" t="s">
        <v>65</v>
      </c>
      <c r="E97" s="5" t="str">
        <f>VLOOKUP(D97,[1]items!$A$2:$E$39,2,FALSE)</f>
        <v>Candesartan Ogb Dexa</v>
      </c>
      <c r="F97" s="5" t="str">
        <f>VLOOKUP(E97,[1]items!$B$2:$E$39,2,FALSE)</f>
        <v>Obat Hipertensi</v>
      </c>
      <c r="G97" s="5" t="str">
        <f t="shared" si="6"/>
        <v>OH0003|</v>
      </c>
      <c r="H97" s="10">
        <v>9</v>
      </c>
      <c r="I97" s="11"/>
      <c r="J97" s="10" t="str">
        <f>IF(EXACT(L97,"buy"),VLOOKUP(I97,[2]suppliers!$A$2:$B$17,2,FALSE),"")</f>
        <v/>
      </c>
      <c r="K97" s="8" t="s">
        <v>84</v>
      </c>
      <c r="L97" s="8" t="s">
        <v>85</v>
      </c>
      <c r="M97" s="5" t="str">
        <f>IFERROR(VLOOKUP(G97,[3]item_suppliers!$C$2:$F$112,2,FALSE),"")</f>
        <v/>
      </c>
      <c r="N97" s="5" t="str">
        <f>IFERROR(VLOOKUP(G97,[3]item_suppliers!$C$2:$F$112,3,FALSE),"")</f>
        <v/>
      </c>
      <c r="O97" s="5" t="str">
        <f t="shared" si="7"/>
        <v/>
      </c>
      <c r="P97" s="5">
        <f>IF(EXACT(L97,"sell"),VLOOKUP(D97,[1]items!$A$2:$E$39,4,FALSE),"")</f>
        <v>5000</v>
      </c>
      <c r="Q97" s="5">
        <f t="shared" si="8"/>
        <v>45000</v>
      </c>
      <c r="R97" s="13" t="str">
        <f t="shared" si="9"/>
        <v/>
      </c>
    </row>
    <row r="98" spans="1:18" x14ac:dyDescent="0.2">
      <c r="A98" s="5" t="s">
        <v>151</v>
      </c>
      <c r="B98" s="6" t="d">
        <v>2020-01-12</v>
      </c>
      <c r="C98" s="7">
        <f t="shared" si="5"/>
        <v>2020</v>
      </c>
      <c r="D98" s="5" t="s">
        <v>20</v>
      </c>
      <c r="E98" s="5" t="str">
        <f>VLOOKUP(D98,[1]items!$A$2:$E$39,2,FALSE)</f>
        <v>Dexteem Box Plus 100 Tablet</v>
      </c>
      <c r="F98" s="5" t="str">
        <f>VLOOKUP(E98,[1]items!$B$2:$E$39,2,FALSE)</f>
        <v>Obat Alergi</v>
      </c>
      <c r="G98" s="5" t="str">
        <f t="shared" si="6"/>
        <v>OA0006|</v>
      </c>
      <c r="H98" s="10">
        <v>11</v>
      </c>
      <c r="I98" s="11"/>
      <c r="J98" s="10" t="str">
        <f>IF(EXACT(L98,"buy"),VLOOKUP(I98,[2]suppliers!$A$2:$B$17,2,FALSE),"")</f>
        <v/>
      </c>
      <c r="K98" s="5" t="s">
        <v>84</v>
      </c>
      <c r="L98" s="5" t="s">
        <v>85</v>
      </c>
      <c r="M98" s="5" t="str">
        <f>IFERROR(VLOOKUP(G98,[3]item_suppliers!$C$2:$F$112,2,FALSE),"")</f>
        <v/>
      </c>
      <c r="N98" s="5" t="str">
        <f>IFERROR(VLOOKUP(G98,[3]item_suppliers!$C$2:$F$112,3,FALSE),"")</f>
        <v/>
      </c>
      <c r="O98" s="5" t="str">
        <f t="shared" si="7"/>
        <v/>
      </c>
      <c r="P98" s="5">
        <f>IF(EXACT(L98,"sell"),VLOOKUP(D98,[1]items!$A$2:$E$39,4,FALSE),"")</f>
        <v>25322</v>
      </c>
      <c r="Q98" s="5">
        <f t="shared" si="8"/>
        <v>278542</v>
      </c>
      <c r="R98" s="13" t="str">
        <f t="shared" si="9"/>
        <v/>
      </c>
    </row>
    <row r="99" spans="1:18" x14ac:dyDescent="0.2">
      <c r="A99" s="8" t="s">
        <v>152</v>
      </c>
      <c r="B99" s="9" t="d">
        <v>2020-01-12</v>
      </c>
      <c r="C99" s="7">
        <f t="shared" si="5"/>
        <v>2020</v>
      </c>
      <c r="D99" s="8" t="s">
        <v>31</v>
      </c>
      <c r="E99" s="5" t="str">
        <f>VLOOKUP(D99,[1]items!$A$2:$E$39,2,FALSE)</f>
        <v>Ultraflu Box Isi 25 Strip</v>
      </c>
      <c r="F99" s="5" t="str">
        <f>VLOOKUP(E99,[1]items!$B$2:$E$39,2,FALSE)</f>
        <v>Obat Batuk &amp; Pilek</v>
      </c>
      <c r="G99" s="5" t="str">
        <f t="shared" si="6"/>
        <v>OB0006|</v>
      </c>
      <c r="H99" s="10">
        <v>6</v>
      </c>
      <c r="I99" s="11"/>
      <c r="J99" s="10" t="str">
        <f>IF(EXACT(L99,"buy"),VLOOKUP(I99,[2]suppliers!$A$2:$B$17,2,FALSE),"")</f>
        <v/>
      </c>
      <c r="K99" s="8" t="s">
        <v>84</v>
      </c>
      <c r="L99" s="8" t="s">
        <v>85</v>
      </c>
      <c r="M99" s="5" t="str">
        <f>IFERROR(VLOOKUP(G99,[3]item_suppliers!$C$2:$F$112,2,FALSE),"")</f>
        <v/>
      </c>
      <c r="N99" s="5" t="str">
        <f>IFERROR(VLOOKUP(G99,[3]item_suppliers!$C$2:$F$112,3,FALSE),"")</f>
        <v/>
      </c>
      <c r="O99" s="5" t="str">
        <f t="shared" si="7"/>
        <v/>
      </c>
      <c r="P99" s="5">
        <f>IF(EXACT(L99,"sell"),VLOOKUP(D99,[1]items!$A$2:$E$39,4,FALSE),"")</f>
        <v>72500</v>
      </c>
      <c r="Q99" s="5">
        <f t="shared" si="8"/>
        <v>435000</v>
      </c>
      <c r="R99" s="13" t="str">
        <f t="shared" si="9"/>
        <v/>
      </c>
    </row>
    <row r="100" spans="1:18" x14ac:dyDescent="0.2">
      <c r="A100" s="5" t="s">
        <v>153</v>
      </c>
      <c r="B100" s="6" t="d">
        <v>2020-01-12</v>
      </c>
      <c r="C100" s="7">
        <f t="shared" si="5"/>
        <v>2020</v>
      </c>
      <c r="D100" s="5" t="s">
        <v>94</v>
      </c>
      <c r="E100" s="5" t="str">
        <f>VLOOKUP(D100,[1]items!$A$2:$E$39,2,FALSE)</f>
        <v>Vicks Inhaler 0.5 mL</v>
      </c>
      <c r="F100" s="5" t="str">
        <f>VLOOKUP(E100,[1]items!$B$2:$E$39,2,FALSE)</f>
        <v>Obat Batuk &amp; Pilek</v>
      </c>
      <c r="G100" s="5" t="str">
        <f t="shared" si="6"/>
        <v>OB0007|</v>
      </c>
      <c r="H100" s="10">
        <v>1</v>
      </c>
      <c r="I100" s="11"/>
      <c r="J100" s="10" t="str">
        <f>IF(EXACT(L100,"buy"),VLOOKUP(I100,[2]suppliers!$A$2:$B$17,2,FALSE),"")</f>
        <v/>
      </c>
      <c r="K100" s="5" t="s">
        <v>84</v>
      </c>
      <c r="L100" s="5" t="s">
        <v>85</v>
      </c>
      <c r="M100" s="5" t="str">
        <f>IFERROR(VLOOKUP(G100,[3]item_suppliers!$C$2:$F$112,2,FALSE),"")</f>
        <v/>
      </c>
      <c r="N100" s="5" t="str">
        <f>IFERROR(VLOOKUP(G100,[3]item_suppliers!$C$2:$F$112,3,FALSE),"")</f>
        <v/>
      </c>
      <c r="O100" s="5" t="str">
        <f t="shared" si="7"/>
        <v/>
      </c>
      <c r="P100" s="5">
        <f>IF(EXACT(L100,"sell"),VLOOKUP(D100,[1]items!$A$2:$E$39,4,FALSE),"")</f>
        <v>16155</v>
      </c>
      <c r="Q100" s="5">
        <f t="shared" si="8"/>
        <v>16155</v>
      </c>
      <c r="R100" s="13" t="str">
        <f t="shared" si="9"/>
        <v/>
      </c>
    </row>
    <row r="101" spans="1:18" x14ac:dyDescent="0.2">
      <c r="A101" s="8" t="s">
        <v>154</v>
      </c>
      <c r="B101" s="9" t="d">
        <v>2020-01-12</v>
      </c>
      <c r="C101" s="7">
        <f t="shared" si="5"/>
        <v>2020</v>
      </c>
      <c r="D101" s="8" t="s">
        <v>11</v>
      </c>
      <c r="E101" s="5" t="str">
        <f>VLOOKUP(D101,[1]items!$A$2:$E$39,2,FALSE)</f>
        <v>Acetylcysteine Mahakam 200 mg</v>
      </c>
      <c r="F101" s="5" t="str">
        <f>VLOOKUP(E101,[1]items!$B$2:$E$39,2,FALSE)</f>
        <v>Obat Alergi</v>
      </c>
      <c r="G101" s="5" t="str">
        <f t="shared" si="6"/>
        <v>OA0003|</v>
      </c>
      <c r="H101" s="10">
        <v>2</v>
      </c>
      <c r="I101" s="11"/>
      <c r="J101" s="10" t="str">
        <f>IF(EXACT(L101,"buy"),VLOOKUP(I101,[2]suppliers!$A$2:$B$17,2,FALSE),"")</f>
        <v/>
      </c>
      <c r="K101" s="8" t="s">
        <v>84</v>
      </c>
      <c r="L101" s="8" t="s">
        <v>85</v>
      </c>
      <c r="M101" s="5" t="str">
        <f>IFERROR(VLOOKUP(G101,[3]item_suppliers!$C$2:$F$112,2,FALSE),"")</f>
        <v/>
      </c>
      <c r="N101" s="5" t="str">
        <f>IFERROR(VLOOKUP(G101,[3]item_suppliers!$C$2:$F$112,3,FALSE),"")</f>
        <v/>
      </c>
      <c r="O101" s="5" t="str">
        <f t="shared" si="7"/>
        <v/>
      </c>
      <c r="P101" s="5">
        <f>IF(EXACT(L101,"sell"),VLOOKUP(D101,[1]items!$A$2:$E$39,4,FALSE),"")</f>
        <v>33000</v>
      </c>
      <c r="Q101" s="5">
        <f t="shared" si="8"/>
        <v>66000</v>
      </c>
      <c r="R101" s="13" t="str">
        <f t="shared" si="9"/>
        <v/>
      </c>
    </row>
    <row r="102" spans="1:18" x14ac:dyDescent="0.2">
      <c r="A102" s="5" t="s">
        <v>155</v>
      </c>
      <c r="B102" s="6" t="d">
        <v>2020-01-12</v>
      </c>
      <c r="C102" s="7">
        <f t="shared" si="5"/>
        <v>2020</v>
      </c>
      <c r="D102" s="5" t="s">
        <v>23</v>
      </c>
      <c r="E102" s="5" t="str">
        <f>VLOOKUP(D102,[1]items!$A$2:$E$39,2,FALSE)</f>
        <v>Neozep Forte 1 Strip 4 Tablet</v>
      </c>
      <c r="F102" s="5" t="str">
        <f>VLOOKUP(E102,[1]items!$B$2:$E$39,2,FALSE)</f>
        <v>Obat Batuk &amp; Pilek</v>
      </c>
      <c r="G102" s="5" t="str">
        <f t="shared" si="6"/>
        <v>OB0001|</v>
      </c>
      <c r="H102" s="10">
        <v>17</v>
      </c>
      <c r="I102" s="11"/>
      <c r="J102" s="10" t="str">
        <f>IF(EXACT(L102,"buy"),VLOOKUP(I102,[2]suppliers!$A$2:$B$17,2,FALSE),"")</f>
        <v/>
      </c>
      <c r="K102" s="5" t="s">
        <v>84</v>
      </c>
      <c r="L102" s="5" t="s">
        <v>85</v>
      </c>
      <c r="M102" s="5" t="str">
        <f>IFERROR(VLOOKUP(G102,[3]item_suppliers!$C$2:$F$112,2,FALSE),"")</f>
        <v/>
      </c>
      <c r="N102" s="5" t="str">
        <f>IFERROR(VLOOKUP(G102,[3]item_suppliers!$C$2:$F$112,3,FALSE),"")</f>
        <v/>
      </c>
      <c r="O102" s="5" t="str">
        <f t="shared" si="7"/>
        <v/>
      </c>
      <c r="P102" s="5">
        <f>IF(EXACT(L102,"sell"),VLOOKUP(D102,[1]items!$A$2:$E$39,4,FALSE),"")</f>
        <v>2324</v>
      </c>
      <c r="Q102" s="5">
        <f t="shared" si="8"/>
        <v>39508</v>
      </c>
      <c r="R102" s="13" t="str">
        <f t="shared" si="9"/>
        <v/>
      </c>
    </row>
    <row r="103" spans="1:18" x14ac:dyDescent="0.2">
      <c r="A103" s="8" t="s">
        <v>156</v>
      </c>
      <c r="B103" s="9" t="d">
        <v>2020-01-12</v>
      </c>
      <c r="C103" s="7">
        <f t="shared" si="5"/>
        <v>2020</v>
      </c>
      <c r="D103" s="8" t="s">
        <v>35</v>
      </c>
      <c r="E103" s="5" t="str">
        <f>VLOOKUP(D103,[1]items!$A$2:$E$39,2,FALSE)</f>
        <v>Konidin 4 Tablet</v>
      </c>
      <c r="F103" s="5" t="str">
        <f>VLOOKUP(E103,[1]items!$B$2:$E$39,2,FALSE)</f>
        <v>Obat Batuk &amp; Pilek</v>
      </c>
      <c r="G103" s="5" t="str">
        <f t="shared" si="6"/>
        <v>OB0008|</v>
      </c>
      <c r="H103" s="10">
        <v>15</v>
      </c>
      <c r="I103" s="11"/>
      <c r="J103" s="10" t="str">
        <f>IF(EXACT(L103,"buy"),VLOOKUP(I103,[2]suppliers!$A$2:$B$17,2,FALSE),"")</f>
        <v/>
      </c>
      <c r="K103" s="8" t="s">
        <v>84</v>
      </c>
      <c r="L103" s="8" t="s">
        <v>85</v>
      </c>
      <c r="M103" s="5" t="str">
        <f>IFERROR(VLOOKUP(G103,[3]item_suppliers!$C$2:$F$112,2,FALSE),"")</f>
        <v/>
      </c>
      <c r="N103" s="5" t="str">
        <f>IFERROR(VLOOKUP(G103,[3]item_suppliers!$C$2:$F$112,3,FALSE),"")</f>
        <v/>
      </c>
      <c r="O103" s="5" t="str">
        <f t="shared" si="7"/>
        <v/>
      </c>
      <c r="P103" s="5">
        <f>IF(EXACT(L103,"sell"),VLOOKUP(D103,[1]items!$A$2:$E$39,4,FALSE),"")</f>
        <v>2460</v>
      </c>
      <c r="Q103" s="5">
        <f t="shared" si="8"/>
        <v>36900</v>
      </c>
      <c r="R103" s="13" t="str">
        <f t="shared" si="9"/>
        <v/>
      </c>
    </row>
    <row r="104" spans="1:18" x14ac:dyDescent="0.2">
      <c r="A104" s="5" t="s">
        <v>157</v>
      </c>
      <c r="B104" s="6" t="d">
        <v>2020-01-13</v>
      </c>
      <c r="C104" s="7">
        <f t="shared" si="5"/>
        <v>2020</v>
      </c>
      <c r="D104" s="5" t="s">
        <v>50</v>
      </c>
      <c r="E104" s="5" t="str">
        <f>VLOOKUP(D104,[1]items!$A$2:$E$39,2,FALSE)</f>
        <v>Bodrex Extra</v>
      </c>
      <c r="F104" s="5" t="str">
        <f>VLOOKUP(E104,[1]items!$B$2:$E$39,2,FALSE)</f>
        <v>Obat Sakit Kepala &amp; Demam</v>
      </c>
      <c r="G104" s="5" t="str">
        <f t="shared" si="6"/>
        <v>OD0008|</v>
      </c>
      <c r="H104" s="10">
        <v>61</v>
      </c>
      <c r="I104" s="11"/>
      <c r="J104" s="10" t="str">
        <f>IF(EXACT(L104,"buy"),VLOOKUP(I104,[2]suppliers!$A$2:$B$17,2,FALSE),"")</f>
        <v/>
      </c>
      <c r="K104" s="5" t="s">
        <v>84</v>
      </c>
      <c r="L104" s="5" t="s">
        <v>85</v>
      </c>
      <c r="M104" s="5" t="str">
        <f>IFERROR(VLOOKUP(G104,[3]item_suppliers!$C$2:$F$112,2,FALSE),"")</f>
        <v/>
      </c>
      <c r="N104" s="5" t="str">
        <f>IFERROR(VLOOKUP(G104,[3]item_suppliers!$C$2:$F$112,3,FALSE),"")</f>
        <v/>
      </c>
      <c r="O104" s="5" t="str">
        <f t="shared" si="7"/>
        <v/>
      </c>
      <c r="P104" s="5">
        <f>IF(EXACT(L104,"sell"),VLOOKUP(D104,[1]items!$A$2:$E$39,4,FALSE),"")</f>
        <v>50788</v>
      </c>
      <c r="Q104" s="5">
        <f t="shared" si="8"/>
        <v>3098068</v>
      </c>
      <c r="R104" s="13" t="str">
        <f t="shared" si="9"/>
        <v/>
      </c>
    </row>
    <row r="105" spans="1:18" x14ac:dyDescent="0.2">
      <c r="A105" s="8" t="s">
        <v>158</v>
      </c>
      <c r="B105" s="9" t="d">
        <v>2020-01-13</v>
      </c>
      <c r="C105" s="7">
        <f t="shared" si="5"/>
        <v>2020</v>
      </c>
      <c r="D105" s="8" t="s">
        <v>70</v>
      </c>
      <c r="E105" s="5" t="str">
        <f>VLOOKUP(D105,[1]items!$A$2:$E$39,2,FALSE)</f>
        <v>Irbesartan</v>
      </c>
      <c r="F105" s="5" t="str">
        <f>VLOOKUP(E105,[1]items!$B$2:$E$39,2,FALSE)</f>
        <v>Obat Hipertensi</v>
      </c>
      <c r="G105" s="5" t="str">
        <f t="shared" si="6"/>
        <v>OH0005|</v>
      </c>
      <c r="H105" s="10">
        <v>11</v>
      </c>
      <c r="I105" s="11"/>
      <c r="J105" s="10" t="str">
        <f>IF(EXACT(L105,"buy"),VLOOKUP(I105,[2]suppliers!$A$2:$B$17,2,FALSE),"")</f>
        <v/>
      </c>
      <c r="K105" s="8" t="s">
        <v>84</v>
      </c>
      <c r="L105" s="8" t="s">
        <v>85</v>
      </c>
      <c r="M105" s="5" t="str">
        <f>IFERROR(VLOOKUP(G105,[3]item_suppliers!$C$2:$F$112,2,FALSE),"")</f>
        <v/>
      </c>
      <c r="N105" s="5" t="str">
        <f>IFERROR(VLOOKUP(G105,[3]item_suppliers!$C$2:$F$112,3,FALSE),"")</f>
        <v/>
      </c>
      <c r="O105" s="5" t="str">
        <f t="shared" si="7"/>
        <v/>
      </c>
      <c r="P105" s="5">
        <f>IF(EXACT(L105,"sell"),VLOOKUP(D105,[1]items!$A$2:$E$39,4,FALSE),"")</f>
        <v>108794</v>
      </c>
      <c r="Q105" s="5">
        <f t="shared" si="8"/>
        <v>1196734</v>
      </c>
      <c r="R105" s="13" t="str">
        <f t="shared" si="9"/>
        <v/>
      </c>
    </row>
    <row r="106" spans="1:18" x14ac:dyDescent="0.2">
      <c r="A106" s="5" t="s">
        <v>159</v>
      </c>
      <c r="B106" s="6" t="d">
        <v>2020-01-13</v>
      </c>
      <c r="C106" s="7">
        <f t="shared" si="5"/>
        <v>2020</v>
      </c>
      <c r="D106" s="5" t="s">
        <v>48</v>
      </c>
      <c r="E106" s="5" t="str">
        <f>VLOOKUP(D106,[1]items!$A$2:$E$39,2,FALSE)</f>
        <v>Sanmol Paracetamol</v>
      </c>
      <c r="F106" s="5" t="str">
        <f>VLOOKUP(E106,[1]items!$B$2:$E$39,2,FALSE)</f>
        <v>Obat Sakit Kepala &amp; Demam</v>
      </c>
      <c r="G106" s="5" t="str">
        <f t="shared" si="6"/>
        <v>OD0007|</v>
      </c>
      <c r="H106" s="10">
        <v>19</v>
      </c>
      <c r="I106" s="11"/>
      <c r="J106" s="10" t="str">
        <f>IF(EXACT(L106,"buy"),VLOOKUP(I106,[2]suppliers!$A$2:$B$17,2,FALSE),"")</f>
        <v/>
      </c>
      <c r="K106" s="5" t="s">
        <v>84</v>
      </c>
      <c r="L106" s="5" t="s">
        <v>85</v>
      </c>
      <c r="M106" s="5" t="str">
        <f>IFERROR(VLOOKUP(G106,[3]item_suppliers!$C$2:$F$112,2,FALSE),"")</f>
        <v/>
      </c>
      <c r="N106" s="5" t="str">
        <f>IFERROR(VLOOKUP(G106,[3]item_suppliers!$C$2:$F$112,3,FALSE),"")</f>
        <v/>
      </c>
      <c r="O106" s="5" t="str">
        <f t="shared" si="7"/>
        <v/>
      </c>
      <c r="P106" s="5">
        <f>IF(EXACT(L106,"sell"),VLOOKUP(D106,[1]items!$A$2:$E$39,4,FALSE),"")</f>
        <v>16100</v>
      </c>
      <c r="Q106" s="5">
        <f t="shared" si="8"/>
        <v>305900</v>
      </c>
      <c r="R106" s="13" t="str">
        <f t="shared" si="9"/>
        <v/>
      </c>
    </row>
    <row r="107" spans="1:18" x14ac:dyDescent="0.2">
      <c r="A107" s="8" t="s">
        <v>160</v>
      </c>
      <c r="B107" s="9" t="d">
        <v>2020-01-13</v>
      </c>
      <c r="C107" s="7">
        <f t="shared" si="5"/>
        <v>2020</v>
      </c>
      <c r="D107" s="8" t="s">
        <v>48</v>
      </c>
      <c r="E107" s="5" t="str">
        <f>VLOOKUP(D107,[1]items!$A$2:$E$39,2,FALSE)</f>
        <v>Sanmol Paracetamol</v>
      </c>
      <c r="F107" s="5" t="str">
        <f>VLOOKUP(E107,[1]items!$B$2:$E$39,2,FALSE)</f>
        <v>Obat Sakit Kepala &amp; Demam</v>
      </c>
      <c r="G107" s="5" t="str">
        <f t="shared" si="6"/>
        <v>OD0007|</v>
      </c>
      <c r="H107" s="10">
        <v>164</v>
      </c>
      <c r="I107" s="11"/>
      <c r="J107" s="10" t="str">
        <f>IF(EXACT(L107,"buy"),VLOOKUP(I107,[2]suppliers!$A$2:$B$17,2,FALSE),"")</f>
        <v/>
      </c>
      <c r="K107" s="8" t="s">
        <v>84</v>
      </c>
      <c r="L107" s="8" t="s">
        <v>85</v>
      </c>
      <c r="M107" s="5" t="str">
        <f>IFERROR(VLOOKUP(G107,[3]item_suppliers!$C$2:$F$112,2,FALSE),"")</f>
        <v/>
      </c>
      <c r="N107" s="5" t="str">
        <f>IFERROR(VLOOKUP(G107,[3]item_suppliers!$C$2:$F$112,3,FALSE),"")</f>
        <v/>
      </c>
      <c r="O107" s="5" t="str">
        <f t="shared" si="7"/>
        <v/>
      </c>
      <c r="P107" s="5">
        <f>IF(EXACT(L107,"sell"),VLOOKUP(D107,[1]items!$A$2:$E$39,4,FALSE),"")</f>
        <v>16100</v>
      </c>
      <c r="Q107" s="5">
        <f t="shared" si="8"/>
        <v>2640400</v>
      </c>
      <c r="R107" s="13" t="str">
        <f t="shared" si="9"/>
        <v/>
      </c>
    </row>
    <row r="108" spans="1:18" x14ac:dyDescent="0.2">
      <c r="A108" s="5" t="s">
        <v>161</v>
      </c>
      <c r="B108" s="6" t="d">
        <v>2020-01-13</v>
      </c>
      <c r="C108" s="7">
        <f t="shared" si="5"/>
        <v>2020</v>
      </c>
      <c r="D108" s="5" t="s">
        <v>94</v>
      </c>
      <c r="E108" s="5" t="str">
        <f>VLOOKUP(D108,[1]items!$A$2:$E$39,2,FALSE)</f>
        <v>Vicks Inhaler 0.5 mL</v>
      </c>
      <c r="F108" s="5" t="str">
        <f>VLOOKUP(E108,[1]items!$B$2:$E$39,2,FALSE)</f>
        <v>Obat Batuk &amp; Pilek</v>
      </c>
      <c r="G108" s="5" t="str">
        <f t="shared" si="6"/>
        <v>OB0007|</v>
      </c>
      <c r="H108" s="10">
        <v>65</v>
      </c>
      <c r="I108" s="11"/>
      <c r="J108" s="10" t="str">
        <f>IF(EXACT(L108,"buy"),VLOOKUP(I108,[2]suppliers!$A$2:$B$17,2,FALSE),"")</f>
        <v/>
      </c>
      <c r="K108" s="5" t="s">
        <v>84</v>
      </c>
      <c r="L108" s="5" t="s">
        <v>85</v>
      </c>
      <c r="M108" s="5" t="str">
        <f>IFERROR(VLOOKUP(G108,[3]item_suppliers!$C$2:$F$112,2,FALSE),"")</f>
        <v/>
      </c>
      <c r="N108" s="5" t="str">
        <f>IFERROR(VLOOKUP(G108,[3]item_suppliers!$C$2:$F$112,3,FALSE),"")</f>
        <v/>
      </c>
      <c r="O108" s="5" t="str">
        <f t="shared" si="7"/>
        <v/>
      </c>
      <c r="P108" s="5">
        <f>IF(EXACT(L108,"sell"),VLOOKUP(D108,[1]items!$A$2:$E$39,4,FALSE),"")</f>
        <v>16155</v>
      </c>
      <c r="Q108" s="5">
        <f t="shared" si="8"/>
        <v>1050075</v>
      </c>
      <c r="R108" s="13" t="str">
        <f t="shared" si="9"/>
        <v/>
      </c>
    </row>
    <row r="109" spans="1:18" x14ac:dyDescent="0.2">
      <c r="A109" s="8" t="s">
        <v>162</v>
      </c>
      <c r="B109" s="9" t="d">
        <v>2020-01-13</v>
      </c>
      <c r="C109" s="7">
        <f t="shared" si="5"/>
        <v>2020</v>
      </c>
      <c r="D109" s="8" t="s">
        <v>11</v>
      </c>
      <c r="E109" s="5" t="str">
        <f>VLOOKUP(D109,[1]items!$A$2:$E$39,2,FALSE)</f>
        <v>Acetylcysteine Mahakam 200 mg</v>
      </c>
      <c r="F109" s="5" t="str">
        <f>VLOOKUP(E109,[1]items!$B$2:$E$39,2,FALSE)</f>
        <v>Obat Alergi</v>
      </c>
      <c r="G109" s="5" t="str">
        <f t="shared" si="6"/>
        <v>OA0003|</v>
      </c>
      <c r="H109" s="10">
        <v>57</v>
      </c>
      <c r="I109" s="11"/>
      <c r="J109" s="10" t="str">
        <f>IF(EXACT(L109,"buy"),VLOOKUP(I109,[2]suppliers!$A$2:$B$17,2,FALSE),"")</f>
        <v/>
      </c>
      <c r="K109" s="8" t="s">
        <v>84</v>
      </c>
      <c r="L109" s="8" t="s">
        <v>85</v>
      </c>
      <c r="M109" s="5" t="str">
        <f>IFERROR(VLOOKUP(G109,[3]item_suppliers!$C$2:$F$112,2,FALSE),"")</f>
        <v/>
      </c>
      <c r="N109" s="5" t="str">
        <f>IFERROR(VLOOKUP(G109,[3]item_suppliers!$C$2:$F$112,3,FALSE),"")</f>
        <v/>
      </c>
      <c r="O109" s="5" t="str">
        <f t="shared" si="7"/>
        <v/>
      </c>
      <c r="P109" s="5">
        <f>IF(EXACT(L109,"sell"),VLOOKUP(D109,[1]items!$A$2:$E$39,4,FALSE),"")</f>
        <v>33000</v>
      </c>
      <c r="Q109" s="5">
        <f t="shared" si="8"/>
        <v>1881000</v>
      </c>
      <c r="R109" s="13" t="str">
        <f t="shared" si="9"/>
        <v/>
      </c>
    </row>
    <row r="110" spans="1:18" x14ac:dyDescent="0.2">
      <c r="A110" s="5" t="s">
        <v>163</v>
      </c>
      <c r="B110" s="6" t="d">
        <v>2020-01-13</v>
      </c>
      <c r="C110" s="7">
        <f t="shared" si="5"/>
        <v>2020</v>
      </c>
      <c r="D110" s="5" t="s">
        <v>28</v>
      </c>
      <c r="E110" s="5" t="str">
        <f>VLOOKUP(D110,[1]items!$A$2:$E$39,2,FALSE)</f>
        <v>Lo Han Kuo Infusion 12</v>
      </c>
      <c r="F110" s="5" t="str">
        <f>VLOOKUP(E110,[1]items!$B$2:$E$39,2,FALSE)</f>
        <v>Obat Batuk &amp; Pilek</v>
      </c>
      <c r="G110" s="5" t="str">
        <f t="shared" si="6"/>
        <v>OB0004|</v>
      </c>
      <c r="H110" s="10">
        <v>2</v>
      </c>
      <c r="I110" s="11"/>
      <c r="J110" s="10" t="str">
        <f>IF(EXACT(L110,"buy"),VLOOKUP(I110,[2]suppliers!$A$2:$B$17,2,FALSE),"")</f>
        <v/>
      </c>
      <c r="K110" s="5" t="s">
        <v>84</v>
      </c>
      <c r="L110" s="5" t="s">
        <v>85</v>
      </c>
      <c r="M110" s="5" t="str">
        <f>IFERROR(VLOOKUP(G110,[3]item_suppliers!$C$2:$F$112,2,FALSE),"")</f>
        <v/>
      </c>
      <c r="N110" s="5" t="str">
        <f>IFERROR(VLOOKUP(G110,[3]item_suppliers!$C$2:$F$112,3,FALSE),"")</f>
        <v/>
      </c>
      <c r="O110" s="5" t="str">
        <f t="shared" si="7"/>
        <v/>
      </c>
      <c r="P110" s="5">
        <f>IF(EXACT(L110,"sell"),VLOOKUP(D110,[1]items!$A$2:$E$39,4,FALSE),"")</f>
        <v>23869</v>
      </c>
      <c r="Q110" s="5">
        <f t="shared" si="8"/>
        <v>47738</v>
      </c>
      <c r="R110" s="13" t="str">
        <f t="shared" si="9"/>
        <v/>
      </c>
    </row>
    <row r="111" spans="1:18" x14ac:dyDescent="0.2">
      <c r="A111" s="8" t="s">
        <v>164</v>
      </c>
      <c r="B111" s="9" t="d">
        <v>2020-01-14</v>
      </c>
      <c r="C111" s="7">
        <f t="shared" si="5"/>
        <v>2020</v>
      </c>
      <c r="D111" s="8" t="s">
        <v>26</v>
      </c>
      <c r="E111" s="5" t="str">
        <f>VLOOKUP(D111,[1]items!$A$2:$E$39,2,FALSE)</f>
        <v>Decolsen 1 Strip 4 Tablet</v>
      </c>
      <c r="F111" s="5" t="str">
        <f>VLOOKUP(E111,[1]items!$B$2:$E$39,2,FALSE)</f>
        <v>Obat Batuk &amp; Pilek</v>
      </c>
      <c r="G111" s="5" t="str">
        <f t="shared" si="6"/>
        <v>OB0002|</v>
      </c>
      <c r="H111" s="10">
        <v>36</v>
      </c>
      <c r="I111" s="11"/>
      <c r="J111" s="10" t="str">
        <f>IF(EXACT(L111,"buy"),VLOOKUP(I111,[2]suppliers!$A$2:$B$17,2,FALSE),"")</f>
        <v/>
      </c>
      <c r="K111" s="8" t="s">
        <v>84</v>
      </c>
      <c r="L111" s="8" t="s">
        <v>85</v>
      </c>
      <c r="M111" s="5" t="str">
        <f>IFERROR(VLOOKUP(G111,[3]item_suppliers!$C$2:$F$112,2,FALSE),"")</f>
        <v/>
      </c>
      <c r="N111" s="5" t="str">
        <f>IFERROR(VLOOKUP(G111,[3]item_suppliers!$C$2:$F$112,3,FALSE),"")</f>
        <v/>
      </c>
      <c r="O111" s="5" t="str">
        <f t="shared" si="7"/>
        <v/>
      </c>
      <c r="P111" s="5">
        <f>IF(EXACT(L111,"sell"),VLOOKUP(D111,[1]items!$A$2:$E$39,4,FALSE),"")</f>
        <v>2886</v>
      </c>
      <c r="Q111" s="5">
        <f t="shared" si="8"/>
        <v>103896</v>
      </c>
      <c r="R111" s="13" t="str">
        <f t="shared" si="9"/>
        <v/>
      </c>
    </row>
    <row r="112" spans="1:18" x14ac:dyDescent="0.2">
      <c r="A112" s="5" t="s">
        <v>165</v>
      </c>
      <c r="B112" s="6" t="d">
        <v>2020-01-14</v>
      </c>
      <c r="C112" s="7">
        <f t="shared" si="5"/>
        <v>2020</v>
      </c>
      <c r="D112" s="5" t="s">
        <v>17</v>
      </c>
      <c r="E112" s="5" t="str">
        <f>VLOOKUP(D112,[1]items!$A$2:$E$39,2,FALSE)</f>
        <v>Bedak Heroxyn 150 gr</v>
      </c>
      <c r="F112" s="5" t="str">
        <f>VLOOKUP(E112,[1]items!$B$2:$E$39,2,FALSE)</f>
        <v>Obat Alergi</v>
      </c>
      <c r="G112" s="5" t="str">
        <f t="shared" si="6"/>
        <v>OA0005|</v>
      </c>
      <c r="H112" s="10">
        <v>74</v>
      </c>
      <c r="I112" s="11"/>
      <c r="J112" s="10" t="str">
        <f>IF(EXACT(L112,"buy"),VLOOKUP(I112,[2]suppliers!$A$2:$B$17,2,FALSE),"")</f>
        <v/>
      </c>
      <c r="K112" s="5" t="s">
        <v>84</v>
      </c>
      <c r="L112" s="5" t="s">
        <v>85</v>
      </c>
      <c r="M112" s="5" t="str">
        <f>IFERROR(VLOOKUP(G112,[3]item_suppliers!$C$2:$F$112,2,FALSE),"")</f>
        <v/>
      </c>
      <c r="N112" s="5" t="str">
        <f>IFERROR(VLOOKUP(G112,[3]item_suppliers!$C$2:$F$112,3,FALSE),"")</f>
        <v/>
      </c>
      <c r="O112" s="5" t="str">
        <f t="shared" si="7"/>
        <v/>
      </c>
      <c r="P112" s="5">
        <f>IF(EXACT(L112,"sell"),VLOOKUP(D112,[1]items!$A$2:$E$39,4,FALSE),"")</f>
        <v>16950</v>
      </c>
      <c r="Q112" s="5">
        <f t="shared" si="8"/>
        <v>1254300</v>
      </c>
      <c r="R112" s="13" t="str">
        <f t="shared" si="9"/>
        <v/>
      </c>
    </row>
    <row r="113" spans="1:18" x14ac:dyDescent="0.2">
      <c r="A113" s="8" t="s">
        <v>166</v>
      </c>
      <c r="B113" s="9" t="d">
        <v>2020-01-14</v>
      </c>
      <c r="C113" s="7">
        <f t="shared" si="5"/>
        <v>2020</v>
      </c>
      <c r="D113" s="8" t="s">
        <v>70</v>
      </c>
      <c r="E113" s="5" t="str">
        <f>VLOOKUP(D113,[1]items!$A$2:$E$39,2,FALSE)</f>
        <v>Irbesartan</v>
      </c>
      <c r="F113" s="5" t="str">
        <f>VLOOKUP(E113,[1]items!$B$2:$E$39,2,FALSE)</f>
        <v>Obat Hipertensi</v>
      </c>
      <c r="G113" s="5" t="str">
        <f t="shared" si="6"/>
        <v>OH0005|</v>
      </c>
      <c r="H113" s="10">
        <v>33</v>
      </c>
      <c r="I113" s="11"/>
      <c r="J113" s="10" t="str">
        <f>IF(EXACT(L113,"buy"),VLOOKUP(I113,[2]suppliers!$A$2:$B$17,2,FALSE),"")</f>
        <v/>
      </c>
      <c r="K113" s="8" t="s">
        <v>84</v>
      </c>
      <c r="L113" s="8" t="s">
        <v>85</v>
      </c>
      <c r="M113" s="5" t="str">
        <f>IFERROR(VLOOKUP(G113,[3]item_suppliers!$C$2:$F$112,2,FALSE),"")</f>
        <v/>
      </c>
      <c r="N113" s="5" t="str">
        <f>IFERROR(VLOOKUP(G113,[3]item_suppliers!$C$2:$F$112,3,FALSE),"")</f>
        <v/>
      </c>
      <c r="O113" s="5" t="str">
        <f t="shared" si="7"/>
        <v/>
      </c>
      <c r="P113" s="5">
        <f>IF(EXACT(L113,"sell"),VLOOKUP(D113,[1]items!$A$2:$E$39,4,FALSE),"")</f>
        <v>108794</v>
      </c>
      <c r="Q113" s="5">
        <f t="shared" si="8"/>
        <v>3590202</v>
      </c>
      <c r="R113" s="13" t="str">
        <f t="shared" si="9"/>
        <v/>
      </c>
    </row>
    <row r="114" spans="1:18" x14ac:dyDescent="0.2">
      <c r="A114" s="5" t="s">
        <v>167</v>
      </c>
      <c r="B114" s="6" t="d">
        <v>2020-01-14</v>
      </c>
      <c r="C114" s="7">
        <f t="shared" si="5"/>
        <v>2020</v>
      </c>
      <c r="D114" s="5" t="s">
        <v>52</v>
      </c>
      <c r="E114" s="5" t="str">
        <f>VLOOKUP(D114,[1]items!$A$2:$E$39,2,FALSE)</f>
        <v>Sanmol 500 MG 4 Tablet</v>
      </c>
      <c r="F114" s="5" t="str">
        <f>VLOOKUP(E114,[1]items!$B$2:$E$39,2,FALSE)</f>
        <v>Obat Sakit Kepala &amp; Demam</v>
      </c>
      <c r="G114" s="5" t="str">
        <f t="shared" si="6"/>
        <v>OD0009|</v>
      </c>
      <c r="H114" s="10">
        <v>51</v>
      </c>
      <c r="I114" s="11"/>
      <c r="J114" s="10" t="str">
        <f>IF(EXACT(L114,"buy"),VLOOKUP(I114,[2]suppliers!$A$2:$B$17,2,FALSE),"")</f>
        <v/>
      </c>
      <c r="K114" s="5" t="s">
        <v>84</v>
      </c>
      <c r="L114" s="5" t="s">
        <v>85</v>
      </c>
      <c r="M114" s="5" t="str">
        <f>IFERROR(VLOOKUP(G114,[3]item_suppliers!$C$2:$F$112,2,FALSE),"")</f>
        <v/>
      </c>
      <c r="N114" s="5" t="str">
        <f>IFERROR(VLOOKUP(G114,[3]item_suppliers!$C$2:$F$112,3,FALSE),"")</f>
        <v/>
      </c>
      <c r="O114" s="5" t="str">
        <f t="shared" si="7"/>
        <v/>
      </c>
      <c r="P114" s="5">
        <f>IF(EXACT(L114,"sell"),VLOOKUP(D114,[1]items!$A$2:$E$39,4,FALSE),"")</f>
        <v>1600</v>
      </c>
      <c r="Q114" s="5">
        <f t="shared" si="8"/>
        <v>81600</v>
      </c>
      <c r="R114" s="13" t="str">
        <f t="shared" si="9"/>
        <v/>
      </c>
    </row>
    <row r="115" spans="1:18" x14ac:dyDescent="0.2">
      <c r="A115" s="8" t="s">
        <v>168</v>
      </c>
      <c r="B115" s="9" t="d">
        <v>2020-01-14</v>
      </c>
      <c r="C115" s="7">
        <f t="shared" si="5"/>
        <v>2020</v>
      </c>
      <c r="D115" s="8" t="s">
        <v>48</v>
      </c>
      <c r="E115" s="5" t="str">
        <f>VLOOKUP(D115,[1]items!$A$2:$E$39,2,FALSE)</f>
        <v>Sanmol Paracetamol</v>
      </c>
      <c r="F115" s="5" t="str">
        <f>VLOOKUP(E115,[1]items!$B$2:$E$39,2,FALSE)</f>
        <v>Obat Sakit Kepala &amp; Demam</v>
      </c>
      <c r="G115" s="5" t="str">
        <f t="shared" si="6"/>
        <v>OD0007|</v>
      </c>
      <c r="H115" s="10">
        <v>26</v>
      </c>
      <c r="I115" s="11"/>
      <c r="J115" s="10" t="str">
        <f>IF(EXACT(L115,"buy"),VLOOKUP(I115,[2]suppliers!$A$2:$B$17,2,FALSE),"")</f>
        <v/>
      </c>
      <c r="K115" s="8" t="s">
        <v>84</v>
      </c>
      <c r="L115" s="8" t="s">
        <v>85</v>
      </c>
      <c r="M115" s="5" t="str">
        <f>IFERROR(VLOOKUP(G115,[3]item_suppliers!$C$2:$F$112,2,FALSE),"")</f>
        <v/>
      </c>
      <c r="N115" s="5" t="str">
        <f>IFERROR(VLOOKUP(G115,[3]item_suppliers!$C$2:$F$112,3,FALSE),"")</f>
        <v/>
      </c>
      <c r="O115" s="5" t="str">
        <f t="shared" si="7"/>
        <v/>
      </c>
      <c r="P115" s="5">
        <f>IF(EXACT(L115,"sell"),VLOOKUP(D115,[1]items!$A$2:$E$39,4,FALSE),"")</f>
        <v>16100</v>
      </c>
      <c r="Q115" s="5">
        <f t="shared" si="8"/>
        <v>418600</v>
      </c>
      <c r="R115" s="13" t="str">
        <f t="shared" si="9"/>
        <v/>
      </c>
    </row>
    <row r="116" spans="1:18" x14ac:dyDescent="0.2">
      <c r="A116" s="5" t="s">
        <v>169</v>
      </c>
      <c r="B116" s="6" t="d">
        <v>2020-01-14</v>
      </c>
      <c r="C116" s="7">
        <f t="shared" si="5"/>
        <v>2020</v>
      </c>
      <c r="D116" s="5" t="s">
        <v>78</v>
      </c>
      <c r="E116" s="5" t="str">
        <f>VLOOKUP(D116,[1]items!$A$2:$E$39,2,FALSE)</f>
        <v>Hyperchol 100 MG 12 KPS</v>
      </c>
      <c r="F116" s="5" t="str">
        <f>VLOOKUP(E116,[1]items!$B$2:$E$39,2,FALSE)</f>
        <v>Obat Kolesterol</v>
      </c>
      <c r="G116" s="5" t="str">
        <f t="shared" si="6"/>
        <v>OK0002|</v>
      </c>
      <c r="H116" s="10">
        <v>355</v>
      </c>
      <c r="I116" s="11"/>
      <c r="J116" s="10" t="str">
        <f>IF(EXACT(L116,"buy"),VLOOKUP(I116,[2]suppliers!$A$2:$B$17,2,FALSE),"")</f>
        <v/>
      </c>
      <c r="K116" s="5" t="s">
        <v>84</v>
      </c>
      <c r="L116" s="5" t="s">
        <v>85</v>
      </c>
      <c r="M116" s="5" t="str">
        <f>IFERROR(VLOOKUP(G116,[3]item_suppliers!$C$2:$F$112,2,FALSE),"")</f>
        <v/>
      </c>
      <c r="N116" s="5" t="str">
        <f>IFERROR(VLOOKUP(G116,[3]item_suppliers!$C$2:$F$112,3,FALSE),"")</f>
        <v/>
      </c>
      <c r="O116" s="5" t="str">
        <f t="shared" si="7"/>
        <v/>
      </c>
      <c r="P116" s="5">
        <f>IF(EXACT(L116,"sell"),VLOOKUP(D116,[1]items!$A$2:$E$39,4,FALSE),"")</f>
        <v>42800</v>
      </c>
      <c r="Q116" s="5">
        <f t="shared" si="8"/>
        <v>15194000</v>
      </c>
      <c r="R116" s="13" t="str">
        <f t="shared" si="9"/>
        <v/>
      </c>
    </row>
    <row r="117" spans="1:18" x14ac:dyDescent="0.2">
      <c r="A117" s="8" t="s">
        <v>170</v>
      </c>
      <c r="B117" s="9" t="d">
        <v>2020-01-14</v>
      </c>
      <c r="C117" s="7">
        <f t="shared" si="5"/>
        <v>2020</v>
      </c>
      <c r="D117" s="8" t="s">
        <v>11</v>
      </c>
      <c r="E117" s="5" t="str">
        <f>VLOOKUP(D117,[1]items!$A$2:$E$39,2,FALSE)</f>
        <v>Acetylcysteine Mahakam 200 mg</v>
      </c>
      <c r="F117" s="5" t="str">
        <f>VLOOKUP(E117,[1]items!$B$2:$E$39,2,FALSE)</f>
        <v>Obat Alergi</v>
      </c>
      <c r="G117" s="5" t="str">
        <f t="shared" si="6"/>
        <v>OA0003|</v>
      </c>
      <c r="H117" s="10">
        <v>93</v>
      </c>
      <c r="I117" s="11"/>
      <c r="J117" s="10" t="str">
        <f>IF(EXACT(L117,"buy"),VLOOKUP(I117,[2]suppliers!$A$2:$B$17,2,FALSE),"")</f>
        <v/>
      </c>
      <c r="K117" s="8" t="s">
        <v>84</v>
      </c>
      <c r="L117" s="8" t="s">
        <v>85</v>
      </c>
      <c r="M117" s="5" t="str">
        <f>IFERROR(VLOOKUP(G117,[3]item_suppliers!$C$2:$F$112,2,FALSE),"")</f>
        <v/>
      </c>
      <c r="N117" s="5" t="str">
        <f>IFERROR(VLOOKUP(G117,[3]item_suppliers!$C$2:$F$112,3,FALSE),"")</f>
        <v/>
      </c>
      <c r="O117" s="5" t="str">
        <f t="shared" si="7"/>
        <v/>
      </c>
      <c r="P117" s="5">
        <f>IF(EXACT(L117,"sell"),VLOOKUP(D117,[1]items!$A$2:$E$39,4,FALSE),"")</f>
        <v>33000</v>
      </c>
      <c r="Q117" s="5">
        <f t="shared" si="8"/>
        <v>3069000</v>
      </c>
      <c r="R117" s="13" t="str">
        <f t="shared" si="9"/>
        <v/>
      </c>
    </row>
    <row r="118" spans="1:18" x14ac:dyDescent="0.2">
      <c r="A118" s="5" t="s">
        <v>171</v>
      </c>
      <c r="B118" s="6" t="d">
        <v>2020-01-14</v>
      </c>
      <c r="C118" s="7">
        <f t="shared" si="5"/>
        <v>2020</v>
      </c>
      <c r="D118" s="5" t="s">
        <v>28</v>
      </c>
      <c r="E118" s="5" t="str">
        <f>VLOOKUP(D118,[1]items!$A$2:$E$39,2,FALSE)</f>
        <v>Lo Han Kuo Infusion 12</v>
      </c>
      <c r="F118" s="5" t="str">
        <f>VLOOKUP(E118,[1]items!$B$2:$E$39,2,FALSE)</f>
        <v>Obat Batuk &amp; Pilek</v>
      </c>
      <c r="G118" s="5" t="str">
        <f t="shared" si="6"/>
        <v>OB0004|</v>
      </c>
      <c r="H118" s="10">
        <v>18</v>
      </c>
      <c r="I118" s="11"/>
      <c r="J118" s="10" t="str">
        <f>IF(EXACT(L118,"buy"),VLOOKUP(I118,[2]suppliers!$A$2:$B$17,2,FALSE),"")</f>
        <v/>
      </c>
      <c r="K118" s="5" t="s">
        <v>84</v>
      </c>
      <c r="L118" s="5" t="s">
        <v>85</v>
      </c>
      <c r="M118" s="5" t="str">
        <f>IFERROR(VLOOKUP(G118,[3]item_suppliers!$C$2:$F$112,2,FALSE),"")</f>
        <v/>
      </c>
      <c r="N118" s="5" t="str">
        <f>IFERROR(VLOOKUP(G118,[3]item_suppliers!$C$2:$F$112,3,FALSE),"")</f>
        <v/>
      </c>
      <c r="O118" s="5" t="str">
        <f t="shared" si="7"/>
        <v/>
      </c>
      <c r="P118" s="5">
        <f>IF(EXACT(L118,"sell"),VLOOKUP(D118,[1]items!$A$2:$E$39,4,FALSE),"")</f>
        <v>23869</v>
      </c>
      <c r="Q118" s="5">
        <f t="shared" si="8"/>
        <v>429642</v>
      </c>
      <c r="R118" s="13" t="str">
        <f t="shared" si="9"/>
        <v/>
      </c>
    </row>
    <row r="119" spans="1:18" x14ac:dyDescent="0.2">
      <c r="A119" s="8" t="s">
        <v>172</v>
      </c>
      <c r="B119" s="9" t="d">
        <v>2020-01-15</v>
      </c>
      <c r="C119" s="7">
        <f t="shared" si="5"/>
        <v>2020</v>
      </c>
      <c r="D119" s="8" t="s">
        <v>26</v>
      </c>
      <c r="E119" s="5" t="str">
        <f>VLOOKUP(D119,[1]items!$A$2:$E$39,2,FALSE)</f>
        <v>Decolsen 1 Strip 4 Tablet</v>
      </c>
      <c r="F119" s="5" t="str">
        <f>VLOOKUP(E119,[1]items!$B$2:$E$39,2,FALSE)</f>
        <v>Obat Batuk &amp; Pilek</v>
      </c>
      <c r="G119" s="5" t="str">
        <f t="shared" si="6"/>
        <v>OB0002|</v>
      </c>
      <c r="H119" s="10">
        <v>95</v>
      </c>
      <c r="I119" s="11"/>
      <c r="J119" s="10" t="str">
        <f>IF(EXACT(L119,"buy"),VLOOKUP(I119,[2]suppliers!$A$2:$B$17,2,FALSE),"")</f>
        <v/>
      </c>
      <c r="K119" s="8" t="s">
        <v>84</v>
      </c>
      <c r="L119" s="8" t="s">
        <v>85</v>
      </c>
      <c r="M119" s="5" t="str">
        <f>IFERROR(VLOOKUP(G119,[3]item_suppliers!$C$2:$F$112,2,FALSE),"")</f>
        <v/>
      </c>
      <c r="N119" s="5" t="str">
        <f>IFERROR(VLOOKUP(G119,[3]item_suppliers!$C$2:$F$112,3,FALSE),"")</f>
        <v/>
      </c>
      <c r="O119" s="5" t="str">
        <f t="shared" si="7"/>
        <v/>
      </c>
      <c r="P119" s="5">
        <f>IF(EXACT(L119,"sell"),VLOOKUP(D119,[1]items!$A$2:$E$39,4,FALSE),"")</f>
        <v>2886</v>
      </c>
      <c r="Q119" s="5">
        <f t="shared" si="8"/>
        <v>274170</v>
      </c>
      <c r="R119" s="13" t="str">
        <f t="shared" si="9"/>
        <v/>
      </c>
    </row>
    <row r="120" spans="1:18" x14ac:dyDescent="0.2">
      <c r="A120" s="5" t="s">
        <v>173</v>
      </c>
      <c r="B120" s="6" t="d">
        <v>2020-01-15</v>
      </c>
      <c r="C120" s="7">
        <f t="shared" si="5"/>
        <v>2020</v>
      </c>
      <c r="D120" s="5" t="s">
        <v>70</v>
      </c>
      <c r="E120" s="5" t="str">
        <f>VLOOKUP(D120,[1]items!$A$2:$E$39,2,FALSE)</f>
        <v>Irbesartan</v>
      </c>
      <c r="F120" s="5" t="str">
        <f>VLOOKUP(E120,[1]items!$B$2:$E$39,2,FALSE)</f>
        <v>Obat Hipertensi</v>
      </c>
      <c r="G120" s="5" t="str">
        <f t="shared" si="6"/>
        <v>OH0005|</v>
      </c>
      <c r="H120" s="10">
        <v>23</v>
      </c>
      <c r="I120" s="11"/>
      <c r="J120" s="10" t="str">
        <f>IF(EXACT(L120,"buy"),VLOOKUP(I120,[2]suppliers!$A$2:$B$17,2,FALSE),"")</f>
        <v/>
      </c>
      <c r="K120" s="5" t="s">
        <v>84</v>
      </c>
      <c r="L120" s="5" t="s">
        <v>85</v>
      </c>
      <c r="M120" s="5" t="str">
        <f>IFERROR(VLOOKUP(G120,[3]item_suppliers!$C$2:$F$112,2,FALSE),"")</f>
        <v/>
      </c>
      <c r="N120" s="5" t="str">
        <f>IFERROR(VLOOKUP(G120,[3]item_suppliers!$C$2:$F$112,3,FALSE),"")</f>
        <v/>
      </c>
      <c r="O120" s="5" t="str">
        <f t="shared" si="7"/>
        <v/>
      </c>
      <c r="P120" s="5">
        <f>IF(EXACT(L120,"sell"),VLOOKUP(D120,[1]items!$A$2:$E$39,4,FALSE),"")</f>
        <v>108794</v>
      </c>
      <c r="Q120" s="5">
        <f t="shared" si="8"/>
        <v>2502262</v>
      </c>
      <c r="R120" s="13" t="str">
        <f t="shared" si="9"/>
        <v/>
      </c>
    </row>
    <row r="121" spans="1:18" x14ac:dyDescent="0.2">
      <c r="A121" s="8" t="s">
        <v>174</v>
      </c>
      <c r="B121" s="9" t="d">
        <v>2020-01-15</v>
      </c>
      <c r="C121" s="7">
        <f t="shared" si="5"/>
        <v>2020</v>
      </c>
      <c r="D121" s="8" t="s">
        <v>78</v>
      </c>
      <c r="E121" s="5" t="str">
        <f>VLOOKUP(D121,[1]items!$A$2:$E$39,2,FALSE)</f>
        <v>Hyperchol 100 MG 12 KPS</v>
      </c>
      <c r="F121" s="5" t="str">
        <f>VLOOKUP(E121,[1]items!$B$2:$E$39,2,FALSE)</f>
        <v>Obat Kolesterol</v>
      </c>
      <c r="G121" s="5" t="str">
        <f t="shared" si="6"/>
        <v>OK0002|</v>
      </c>
      <c r="H121" s="10">
        <v>1</v>
      </c>
      <c r="I121" s="11"/>
      <c r="J121" s="10" t="str">
        <f>IF(EXACT(L121,"buy"),VLOOKUP(I121,[2]suppliers!$A$2:$B$17,2,FALSE),"")</f>
        <v/>
      </c>
      <c r="K121" s="8" t="s">
        <v>84</v>
      </c>
      <c r="L121" s="8" t="s">
        <v>85</v>
      </c>
      <c r="M121" s="5" t="str">
        <f>IFERROR(VLOOKUP(G121,[3]item_suppliers!$C$2:$F$112,2,FALSE),"")</f>
        <v/>
      </c>
      <c r="N121" s="5" t="str">
        <f>IFERROR(VLOOKUP(G121,[3]item_suppliers!$C$2:$F$112,3,FALSE),"")</f>
        <v/>
      </c>
      <c r="O121" s="5" t="str">
        <f t="shared" si="7"/>
        <v/>
      </c>
      <c r="P121" s="5">
        <f>IF(EXACT(L121,"sell"),VLOOKUP(D121,[1]items!$A$2:$E$39,4,FALSE),"")</f>
        <v>42800</v>
      </c>
      <c r="Q121" s="5">
        <f t="shared" si="8"/>
        <v>42800</v>
      </c>
      <c r="R121" s="13" t="str">
        <f t="shared" si="9"/>
        <v/>
      </c>
    </row>
    <row r="122" spans="1:18" x14ac:dyDescent="0.2">
      <c r="A122" s="5" t="s">
        <v>175</v>
      </c>
      <c r="B122" s="6" t="d">
        <v>2020-01-15</v>
      </c>
      <c r="C122" s="7">
        <f t="shared" si="5"/>
        <v>2020</v>
      </c>
      <c r="D122" s="5" t="s">
        <v>78</v>
      </c>
      <c r="E122" s="5" t="str">
        <f>VLOOKUP(D122,[1]items!$A$2:$E$39,2,FALSE)</f>
        <v>Hyperchol 100 MG 12 KPS</v>
      </c>
      <c r="F122" s="5" t="str">
        <f>VLOOKUP(E122,[1]items!$B$2:$E$39,2,FALSE)</f>
        <v>Obat Kolesterol</v>
      </c>
      <c r="G122" s="5" t="str">
        <f t="shared" si="6"/>
        <v>OK0002|</v>
      </c>
      <c r="H122" s="10">
        <v>70</v>
      </c>
      <c r="I122" s="11"/>
      <c r="J122" s="10" t="str">
        <f>IF(EXACT(L122,"buy"),VLOOKUP(I122,[2]suppliers!$A$2:$B$17,2,FALSE),"")</f>
        <v/>
      </c>
      <c r="K122" s="5" t="s">
        <v>84</v>
      </c>
      <c r="L122" s="5" t="s">
        <v>85</v>
      </c>
      <c r="M122" s="5" t="str">
        <f>IFERROR(VLOOKUP(G122,[3]item_suppliers!$C$2:$F$112,2,FALSE),"")</f>
        <v/>
      </c>
      <c r="N122" s="5" t="str">
        <f>IFERROR(VLOOKUP(G122,[3]item_suppliers!$C$2:$F$112,3,FALSE),"")</f>
        <v/>
      </c>
      <c r="O122" s="5" t="str">
        <f t="shared" si="7"/>
        <v/>
      </c>
      <c r="P122" s="5">
        <f>IF(EXACT(L122,"sell"),VLOOKUP(D122,[1]items!$A$2:$E$39,4,FALSE),"")</f>
        <v>42800</v>
      </c>
      <c r="Q122" s="5">
        <f t="shared" si="8"/>
        <v>2996000</v>
      </c>
      <c r="R122" s="13" t="str">
        <f t="shared" si="9"/>
        <v/>
      </c>
    </row>
    <row r="123" spans="1:18" x14ac:dyDescent="0.2">
      <c r="A123" s="8" t="s">
        <v>176</v>
      </c>
      <c r="B123" s="9" t="d">
        <v>2020-01-15</v>
      </c>
      <c r="C123" s="7">
        <f t="shared" si="5"/>
        <v>2020</v>
      </c>
      <c r="D123" s="8" t="s">
        <v>46</v>
      </c>
      <c r="E123" s="5" t="str">
        <f>VLOOKUP(D123,[1]items!$A$2:$E$39,2,FALSE)</f>
        <v>Proris Ibuprofen</v>
      </c>
      <c r="F123" s="5" t="str">
        <f>VLOOKUP(E123,[1]items!$B$2:$E$39,2,FALSE)</f>
        <v>Obat Sakit Kepala &amp; Demam</v>
      </c>
      <c r="G123" s="5" t="str">
        <f t="shared" si="6"/>
        <v>OD0006|</v>
      </c>
      <c r="H123" s="10">
        <v>134</v>
      </c>
      <c r="I123" s="11"/>
      <c r="J123" s="10" t="str">
        <f>IF(EXACT(L123,"buy"),VLOOKUP(I123,[2]suppliers!$A$2:$B$17,2,FALSE),"")</f>
        <v/>
      </c>
      <c r="K123" s="8" t="s">
        <v>84</v>
      </c>
      <c r="L123" s="8" t="s">
        <v>85</v>
      </c>
      <c r="M123" s="5" t="str">
        <f>IFERROR(VLOOKUP(G123,[3]item_suppliers!$C$2:$F$112,2,FALSE),"")</f>
        <v/>
      </c>
      <c r="N123" s="5" t="str">
        <f>IFERROR(VLOOKUP(G123,[3]item_suppliers!$C$2:$F$112,3,FALSE),"")</f>
        <v/>
      </c>
      <c r="O123" s="5" t="str">
        <f t="shared" si="7"/>
        <v/>
      </c>
      <c r="P123" s="5">
        <f>IF(EXACT(L123,"sell"),VLOOKUP(D123,[1]items!$A$2:$E$39,4,FALSE),"")</f>
        <v>25000</v>
      </c>
      <c r="Q123" s="5">
        <f t="shared" si="8"/>
        <v>3350000</v>
      </c>
      <c r="R123" s="13" t="str">
        <f t="shared" si="9"/>
        <v/>
      </c>
    </row>
    <row r="124" spans="1:18" x14ac:dyDescent="0.2">
      <c r="A124" s="5" t="s">
        <v>177</v>
      </c>
      <c r="B124" s="6" t="d">
        <v>2020-01-16</v>
      </c>
      <c r="C124" s="7">
        <f t="shared" si="5"/>
        <v>2020</v>
      </c>
      <c r="D124" s="5" t="s">
        <v>26</v>
      </c>
      <c r="E124" s="5" t="str">
        <f>VLOOKUP(D124,[1]items!$A$2:$E$39,2,FALSE)</f>
        <v>Decolsen 1 Strip 4 Tablet</v>
      </c>
      <c r="F124" s="5" t="str">
        <f>VLOOKUP(E124,[1]items!$B$2:$E$39,2,FALSE)</f>
        <v>Obat Batuk &amp; Pilek</v>
      </c>
      <c r="G124" s="5" t="str">
        <f t="shared" si="6"/>
        <v>OB0002|</v>
      </c>
      <c r="H124" s="10">
        <v>37</v>
      </c>
      <c r="I124" s="11"/>
      <c r="J124" s="10" t="str">
        <f>IF(EXACT(L124,"buy"),VLOOKUP(I124,[2]suppliers!$A$2:$B$17,2,FALSE),"")</f>
        <v/>
      </c>
      <c r="K124" s="5" t="s">
        <v>84</v>
      </c>
      <c r="L124" s="5" t="s">
        <v>85</v>
      </c>
      <c r="M124" s="5" t="str">
        <f>IFERROR(VLOOKUP(G124,[3]item_suppliers!$C$2:$F$112,2,FALSE),"")</f>
        <v/>
      </c>
      <c r="N124" s="5" t="str">
        <f>IFERROR(VLOOKUP(G124,[3]item_suppliers!$C$2:$F$112,3,FALSE),"")</f>
        <v/>
      </c>
      <c r="O124" s="5" t="str">
        <f t="shared" si="7"/>
        <v/>
      </c>
      <c r="P124" s="5">
        <f>IF(EXACT(L124,"sell"),VLOOKUP(D124,[1]items!$A$2:$E$39,4,FALSE),"")</f>
        <v>2886</v>
      </c>
      <c r="Q124" s="5">
        <f t="shared" si="8"/>
        <v>106782</v>
      </c>
      <c r="R124" s="13" t="str">
        <f t="shared" si="9"/>
        <v/>
      </c>
    </row>
    <row r="125" spans="1:18" x14ac:dyDescent="0.2">
      <c r="A125" s="8" t="s">
        <v>178</v>
      </c>
      <c r="B125" s="9" t="d">
        <v>2020-01-16</v>
      </c>
      <c r="C125" s="7">
        <f t="shared" si="5"/>
        <v>2020</v>
      </c>
      <c r="D125" s="8" t="s">
        <v>26</v>
      </c>
      <c r="E125" s="5" t="str">
        <f>VLOOKUP(D125,[1]items!$A$2:$E$39,2,FALSE)</f>
        <v>Decolsen 1 Strip 4 Tablet</v>
      </c>
      <c r="F125" s="5" t="str">
        <f>VLOOKUP(E125,[1]items!$B$2:$E$39,2,FALSE)</f>
        <v>Obat Batuk &amp; Pilek</v>
      </c>
      <c r="G125" s="5" t="str">
        <f t="shared" si="6"/>
        <v>OB0002|</v>
      </c>
      <c r="H125" s="10">
        <v>29</v>
      </c>
      <c r="I125" s="11"/>
      <c r="J125" s="10" t="str">
        <f>IF(EXACT(L125,"buy"),VLOOKUP(I125,[2]suppliers!$A$2:$B$17,2,FALSE),"")</f>
        <v/>
      </c>
      <c r="K125" s="8" t="s">
        <v>84</v>
      </c>
      <c r="L125" s="8" t="s">
        <v>85</v>
      </c>
      <c r="M125" s="5" t="str">
        <f>IFERROR(VLOOKUP(G125,[3]item_suppliers!$C$2:$F$112,2,FALSE),"")</f>
        <v/>
      </c>
      <c r="N125" s="5" t="str">
        <f>IFERROR(VLOOKUP(G125,[3]item_suppliers!$C$2:$F$112,3,FALSE),"")</f>
        <v/>
      </c>
      <c r="O125" s="5" t="str">
        <f t="shared" si="7"/>
        <v/>
      </c>
      <c r="P125" s="5">
        <f>IF(EXACT(L125,"sell"),VLOOKUP(D125,[1]items!$A$2:$E$39,4,FALSE),"")</f>
        <v>2886</v>
      </c>
      <c r="Q125" s="5">
        <f t="shared" si="8"/>
        <v>83694</v>
      </c>
      <c r="R125" s="13" t="str">
        <f t="shared" si="9"/>
        <v/>
      </c>
    </row>
    <row r="126" spans="1:18" x14ac:dyDescent="0.2">
      <c r="A126" s="5" t="s">
        <v>179</v>
      </c>
      <c r="B126" s="6" t="d">
        <v>2020-01-16</v>
      </c>
      <c r="C126" s="7">
        <f t="shared" si="5"/>
        <v>2020</v>
      </c>
      <c r="D126" s="5" t="s">
        <v>50</v>
      </c>
      <c r="E126" s="5" t="str">
        <f>VLOOKUP(D126,[1]items!$A$2:$E$39,2,FALSE)</f>
        <v>Bodrex Extra</v>
      </c>
      <c r="F126" s="5" t="str">
        <f>VLOOKUP(E126,[1]items!$B$2:$E$39,2,FALSE)</f>
        <v>Obat Sakit Kepala &amp; Demam</v>
      </c>
      <c r="G126" s="5" t="str">
        <f t="shared" si="6"/>
        <v>OD0008|</v>
      </c>
      <c r="H126" s="10">
        <v>12</v>
      </c>
      <c r="I126" s="11"/>
      <c r="J126" s="10" t="str">
        <f>IF(EXACT(L126,"buy"),VLOOKUP(I126,[2]suppliers!$A$2:$B$17,2,FALSE),"")</f>
        <v/>
      </c>
      <c r="K126" s="5" t="s">
        <v>84</v>
      </c>
      <c r="L126" s="5" t="s">
        <v>85</v>
      </c>
      <c r="M126" s="5" t="str">
        <f>IFERROR(VLOOKUP(G126,[3]item_suppliers!$C$2:$F$112,2,FALSE),"")</f>
        <v/>
      </c>
      <c r="N126" s="5" t="str">
        <f>IFERROR(VLOOKUP(G126,[3]item_suppliers!$C$2:$F$112,3,FALSE),"")</f>
        <v/>
      </c>
      <c r="O126" s="5" t="str">
        <f t="shared" si="7"/>
        <v/>
      </c>
      <c r="P126" s="5">
        <f>IF(EXACT(L126,"sell"),VLOOKUP(D126,[1]items!$A$2:$E$39,4,FALSE),"")</f>
        <v>50788</v>
      </c>
      <c r="Q126" s="5">
        <f t="shared" si="8"/>
        <v>609456</v>
      </c>
      <c r="R126" s="13" t="str">
        <f t="shared" si="9"/>
        <v/>
      </c>
    </row>
    <row r="127" spans="1:18" x14ac:dyDescent="0.2">
      <c r="A127" s="8" t="s">
        <v>180</v>
      </c>
      <c r="B127" s="9" t="d">
        <v>2020-01-16</v>
      </c>
      <c r="C127" s="7">
        <f t="shared" si="5"/>
        <v>2020</v>
      </c>
      <c r="D127" s="8" t="s">
        <v>70</v>
      </c>
      <c r="E127" s="5" t="str">
        <f>VLOOKUP(D127,[1]items!$A$2:$E$39,2,FALSE)</f>
        <v>Irbesartan</v>
      </c>
      <c r="F127" s="5" t="str">
        <f>VLOOKUP(E127,[1]items!$B$2:$E$39,2,FALSE)</f>
        <v>Obat Hipertensi</v>
      </c>
      <c r="G127" s="5" t="str">
        <f t="shared" si="6"/>
        <v>OH0005|</v>
      </c>
      <c r="H127" s="10">
        <v>8</v>
      </c>
      <c r="I127" s="11"/>
      <c r="J127" s="10" t="str">
        <f>IF(EXACT(L127,"buy"),VLOOKUP(I127,[2]suppliers!$A$2:$B$17,2,FALSE),"")</f>
        <v/>
      </c>
      <c r="K127" s="8" t="s">
        <v>84</v>
      </c>
      <c r="L127" s="8" t="s">
        <v>85</v>
      </c>
      <c r="M127" s="5" t="str">
        <f>IFERROR(VLOOKUP(G127,[3]item_suppliers!$C$2:$F$112,2,FALSE),"")</f>
        <v/>
      </c>
      <c r="N127" s="5" t="str">
        <f>IFERROR(VLOOKUP(G127,[3]item_suppliers!$C$2:$F$112,3,FALSE),"")</f>
        <v/>
      </c>
      <c r="O127" s="5" t="str">
        <f t="shared" si="7"/>
        <v/>
      </c>
      <c r="P127" s="5">
        <f>IF(EXACT(L127,"sell"),VLOOKUP(D127,[1]items!$A$2:$E$39,4,FALSE),"")</f>
        <v>108794</v>
      </c>
      <c r="Q127" s="5">
        <f t="shared" si="8"/>
        <v>870352</v>
      </c>
      <c r="R127" s="13" t="str">
        <f t="shared" si="9"/>
        <v/>
      </c>
    </row>
    <row r="128" spans="1:18" x14ac:dyDescent="0.2">
      <c r="A128" s="5" t="s">
        <v>181</v>
      </c>
      <c r="B128" s="6" t="d">
        <v>2020-01-16</v>
      </c>
      <c r="C128" s="7">
        <f t="shared" si="5"/>
        <v>2020</v>
      </c>
      <c r="D128" s="5" t="s">
        <v>20</v>
      </c>
      <c r="E128" s="5" t="str">
        <f>VLOOKUP(D128,[1]items!$A$2:$E$39,2,FALSE)</f>
        <v>Dexteem Box Plus 100 Tablet</v>
      </c>
      <c r="F128" s="5" t="str">
        <f>VLOOKUP(E128,[1]items!$B$2:$E$39,2,FALSE)</f>
        <v>Obat Alergi</v>
      </c>
      <c r="G128" s="5" t="str">
        <f t="shared" si="6"/>
        <v>OA0006|</v>
      </c>
      <c r="H128" s="10">
        <v>5</v>
      </c>
      <c r="I128" s="11"/>
      <c r="J128" s="10" t="str">
        <f>IF(EXACT(L128,"buy"),VLOOKUP(I128,[2]suppliers!$A$2:$B$17,2,FALSE),"")</f>
        <v/>
      </c>
      <c r="K128" s="5" t="s">
        <v>84</v>
      </c>
      <c r="L128" s="5" t="s">
        <v>85</v>
      </c>
      <c r="M128" s="5" t="str">
        <f>IFERROR(VLOOKUP(G128,[3]item_suppliers!$C$2:$F$112,2,FALSE),"")</f>
        <v/>
      </c>
      <c r="N128" s="5" t="str">
        <f>IFERROR(VLOOKUP(G128,[3]item_suppliers!$C$2:$F$112,3,FALSE),"")</f>
        <v/>
      </c>
      <c r="O128" s="5" t="str">
        <f t="shared" si="7"/>
        <v/>
      </c>
      <c r="P128" s="5">
        <f>IF(EXACT(L128,"sell"),VLOOKUP(D128,[1]items!$A$2:$E$39,4,FALSE),"")</f>
        <v>25322</v>
      </c>
      <c r="Q128" s="5">
        <f t="shared" si="8"/>
        <v>126610</v>
      </c>
      <c r="R128" s="13" t="str">
        <f t="shared" si="9"/>
        <v/>
      </c>
    </row>
    <row r="129" spans="1:18" x14ac:dyDescent="0.2">
      <c r="A129" s="8" t="s">
        <v>182</v>
      </c>
      <c r="B129" s="9" t="d">
        <v>2020-01-16</v>
      </c>
      <c r="C129" s="7">
        <f t="shared" si="5"/>
        <v>2020</v>
      </c>
      <c r="D129" s="8" t="s">
        <v>48</v>
      </c>
      <c r="E129" s="5" t="str">
        <f>VLOOKUP(D129,[1]items!$A$2:$E$39,2,FALSE)</f>
        <v>Sanmol Paracetamol</v>
      </c>
      <c r="F129" s="5" t="str">
        <f>VLOOKUP(E129,[1]items!$B$2:$E$39,2,FALSE)</f>
        <v>Obat Sakit Kepala &amp; Demam</v>
      </c>
      <c r="G129" s="5" t="str">
        <f t="shared" si="6"/>
        <v>OD0007|</v>
      </c>
      <c r="H129" s="10">
        <v>116</v>
      </c>
      <c r="I129" s="11"/>
      <c r="J129" s="10" t="str">
        <f>IF(EXACT(L129,"buy"),VLOOKUP(I129,[2]suppliers!$A$2:$B$17,2,FALSE),"")</f>
        <v/>
      </c>
      <c r="K129" s="8" t="s">
        <v>84</v>
      </c>
      <c r="L129" s="8" t="s">
        <v>85</v>
      </c>
      <c r="M129" s="5" t="str">
        <f>IFERROR(VLOOKUP(G129,[3]item_suppliers!$C$2:$F$112,2,FALSE),"")</f>
        <v/>
      </c>
      <c r="N129" s="5" t="str">
        <f>IFERROR(VLOOKUP(G129,[3]item_suppliers!$C$2:$F$112,3,FALSE),"")</f>
        <v/>
      </c>
      <c r="O129" s="5" t="str">
        <f t="shared" si="7"/>
        <v/>
      </c>
      <c r="P129" s="5">
        <f>IF(EXACT(L129,"sell"),VLOOKUP(D129,[1]items!$A$2:$E$39,4,FALSE),"")</f>
        <v>16100</v>
      </c>
      <c r="Q129" s="5">
        <f t="shared" si="8"/>
        <v>1867600</v>
      </c>
      <c r="R129" s="13" t="str">
        <f t="shared" si="9"/>
        <v/>
      </c>
    </row>
    <row r="130" spans="1:18" x14ac:dyDescent="0.2">
      <c r="A130" s="5" t="s">
        <v>183</v>
      </c>
      <c r="B130" s="6" t="d">
        <v>2020-01-16</v>
      </c>
      <c r="C130" s="7">
        <f t="shared" ref="C130:C193" si="10">YEAR(B130)</f>
        <v>2020</v>
      </c>
      <c r="D130" s="5" t="s">
        <v>56</v>
      </c>
      <c r="E130" s="5" t="str">
        <f>VLOOKUP(D130,[1]items!$A$2:$E$39,2,FALSE)</f>
        <v>Paramex Tablet / Obat</v>
      </c>
      <c r="F130" s="5" t="str">
        <f>VLOOKUP(E130,[1]items!$B$2:$E$39,2,FALSE)</f>
        <v>Obat Sakit Kepala &amp; Demam</v>
      </c>
      <c r="G130" s="5" t="str">
        <f t="shared" ref="G130:G193" si="11">_xlfn.CONCAT(D130,"|",I130)</f>
        <v>OD0011|</v>
      </c>
      <c r="H130" s="10">
        <v>5</v>
      </c>
      <c r="I130" s="11"/>
      <c r="J130" s="10" t="str">
        <f>IF(EXACT(L130,"buy"),VLOOKUP(I130,[2]suppliers!$A$2:$B$17,2,FALSE),"")</f>
        <v/>
      </c>
      <c r="K130" s="5" t="s">
        <v>84</v>
      </c>
      <c r="L130" s="5" t="s">
        <v>85</v>
      </c>
      <c r="M130" s="5" t="str">
        <f>IFERROR(VLOOKUP(G130,[3]item_suppliers!$C$2:$F$112,2,FALSE),"")</f>
        <v/>
      </c>
      <c r="N130" s="5" t="str">
        <f>IFERROR(VLOOKUP(G130,[3]item_suppliers!$C$2:$F$112,3,FALSE),"")</f>
        <v/>
      </c>
      <c r="O130" s="5" t="str">
        <f t="shared" ref="O130:O193" si="12">IFERROR(H130*N130,"")</f>
        <v/>
      </c>
      <c r="P130" s="5">
        <f>IF(EXACT(L130,"sell"),VLOOKUP(D130,[1]items!$A$2:$E$39,4,FALSE),"")</f>
        <v>2560</v>
      </c>
      <c r="Q130" s="5">
        <f t="shared" ref="Q130:Q193" si="13">IFERROR(H130*P130,"")</f>
        <v>12800</v>
      </c>
      <c r="R130" s="13" t="str">
        <f t="shared" ref="R130:R193" si="14">IF(EXACT(L130,"buy"),1/COUNTIF($N$2:$N$4710,N130),"")</f>
        <v/>
      </c>
    </row>
    <row r="131" spans="1:18" x14ac:dyDescent="0.2">
      <c r="A131" s="8" t="s">
        <v>184</v>
      </c>
      <c r="B131" s="9" t="d">
        <v>2020-01-16</v>
      </c>
      <c r="C131" s="7">
        <f t="shared" si="10"/>
        <v>2020</v>
      </c>
      <c r="D131" s="8" t="s">
        <v>37</v>
      </c>
      <c r="E131" s="5" t="str">
        <f>VLOOKUP(D131,[1]items!$A$2:$E$39,2,FALSE)</f>
        <v>Koolfever</v>
      </c>
      <c r="F131" s="5" t="str">
        <f>VLOOKUP(E131,[1]items!$B$2:$E$39,2,FALSE)</f>
        <v>Obat Sakit Kepala &amp; Demam</v>
      </c>
      <c r="G131" s="5" t="str">
        <f t="shared" si="11"/>
        <v>OD0001|</v>
      </c>
      <c r="H131" s="10">
        <v>103</v>
      </c>
      <c r="I131" s="11"/>
      <c r="J131" s="10" t="str">
        <f>IF(EXACT(L131,"buy"),VLOOKUP(I131,[2]suppliers!$A$2:$B$17,2,FALSE),"")</f>
        <v/>
      </c>
      <c r="K131" s="8" t="s">
        <v>84</v>
      </c>
      <c r="L131" s="8" t="s">
        <v>85</v>
      </c>
      <c r="M131" s="5" t="str">
        <f>IFERROR(VLOOKUP(G131,[3]item_suppliers!$C$2:$F$112,2,FALSE),"")</f>
        <v/>
      </c>
      <c r="N131" s="5" t="str">
        <f>IFERROR(VLOOKUP(G131,[3]item_suppliers!$C$2:$F$112,3,FALSE),"")</f>
        <v/>
      </c>
      <c r="O131" s="5" t="str">
        <f t="shared" si="12"/>
        <v/>
      </c>
      <c r="P131" s="5">
        <f>IF(EXACT(L131,"sell"),VLOOKUP(D131,[1]items!$A$2:$E$39,4,FALSE),"")</f>
        <v>7500</v>
      </c>
      <c r="Q131" s="5">
        <f t="shared" si="13"/>
        <v>772500</v>
      </c>
      <c r="R131" s="13" t="str">
        <f t="shared" si="14"/>
        <v/>
      </c>
    </row>
    <row r="132" spans="1:18" x14ac:dyDescent="0.2">
      <c r="A132" s="5" t="s">
        <v>185</v>
      </c>
      <c r="B132" s="6" t="d">
        <v>2020-01-16</v>
      </c>
      <c r="C132" s="7">
        <f t="shared" si="10"/>
        <v>2020</v>
      </c>
      <c r="D132" s="5" t="s">
        <v>14</v>
      </c>
      <c r="E132" s="5" t="str">
        <f>VLOOKUP(D132,[1]items!$A$2:$E$39,2,FALSE)</f>
        <v>Bisoprolol Ogb Dexa</v>
      </c>
      <c r="F132" s="5" t="str">
        <f>VLOOKUP(E132,[1]items!$B$2:$E$39,2,FALSE)</f>
        <v>Obat Alergi</v>
      </c>
      <c r="G132" s="5" t="str">
        <f t="shared" si="11"/>
        <v>OA0004|</v>
      </c>
      <c r="H132" s="10">
        <v>3</v>
      </c>
      <c r="I132" s="11"/>
      <c r="J132" s="10" t="str">
        <f>IF(EXACT(L132,"buy"),VLOOKUP(I132,[2]suppliers!$A$2:$B$17,2,FALSE),"")</f>
        <v/>
      </c>
      <c r="K132" s="5" t="s">
        <v>84</v>
      </c>
      <c r="L132" s="5" t="s">
        <v>85</v>
      </c>
      <c r="M132" s="5" t="str">
        <f>IFERROR(VLOOKUP(G132,[3]item_suppliers!$C$2:$F$112,2,FALSE),"")</f>
        <v/>
      </c>
      <c r="N132" s="5" t="str">
        <f>IFERROR(VLOOKUP(G132,[3]item_suppliers!$C$2:$F$112,3,FALSE),"")</f>
        <v/>
      </c>
      <c r="O132" s="5" t="str">
        <f t="shared" si="12"/>
        <v/>
      </c>
      <c r="P132" s="5">
        <f>IF(EXACT(L132,"sell"),VLOOKUP(D132,[1]items!$A$2:$E$39,4,FALSE),"")</f>
        <v>10000</v>
      </c>
      <c r="Q132" s="5">
        <f t="shared" si="13"/>
        <v>30000</v>
      </c>
      <c r="R132" s="13" t="str">
        <f t="shared" si="14"/>
        <v/>
      </c>
    </row>
    <row r="133" spans="1:18" x14ac:dyDescent="0.2">
      <c r="A133" s="8" t="s">
        <v>186</v>
      </c>
      <c r="B133" s="9" t="d">
        <v>2020-01-17</v>
      </c>
      <c r="C133" s="7">
        <f t="shared" si="10"/>
        <v>2020</v>
      </c>
      <c r="D133" s="8" t="s">
        <v>80</v>
      </c>
      <c r="E133" s="5" t="str">
        <f>VLOOKUP(D133,[1]items!$A$2:$E$39,2,FALSE)</f>
        <v>Trolip 100 MG 10 KPS</v>
      </c>
      <c r="F133" s="5" t="str">
        <f>VLOOKUP(E133,[1]items!$B$2:$E$39,2,FALSE)</f>
        <v>Obat Kolesterol</v>
      </c>
      <c r="G133" s="5" t="str">
        <f t="shared" si="11"/>
        <v>OK0003|</v>
      </c>
      <c r="H133" s="10">
        <v>34</v>
      </c>
      <c r="I133" s="11"/>
      <c r="J133" s="10" t="str">
        <f>IF(EXACT(L133,"buy"),VLOOKUP(I133,[2]suppliers!$A$2:$B$17,2,FALSE),"")</f>
        <v/>
      </c>
      <c r="K133" s="8" t="s">
        <v>84</v>
      </c>
      <c r="L133" s="8" t="s">
        <v>85</v>
      </c>
      <c r="M133" s="5" t="str">
        <f>IFERROR(VLOOKUP(G133,[3]item_suppliers!$C$2:$F$112,2,FALSE),"")</f>
        <v/>
      </c>
      <c r="N133" s="5" t="str">
        <f>IFERROR(VLOOKUP(G133,[3]item_suppliers!$C$2:$F$112,3,FALSE),"")</f>
        <v/>
      </c>
      <c r="O133" s="5" t="str">
        <f t="shared" si="12"/>
        <v/>
      </c>
      <c r="P133" s="5">
        <f>IF(EXACT(L133,"sell"),VLOOKUP(D133,[1]items!$A$2:$E$39,4,FALSE),"")</f>
        <v>56300</v>
      </c>
      <c r="Q133" s="5">
        <f t="shared" si="13"/>
        <v>1914200</v>
      </c>
      <c r="R133" s="13" t="str">
        <f t="shared" si="14"/>
        <v/>
      </c>
    </row>
    <row r="134" spans="1:18" x14ac:dyDescent="0.2">
      <c r="A134" s="5" t="s">
        <v>187</v>
      </c>
      <c r="B134" s="6" t="d">
        <v>2020-01-17</v>
      </c>
      <c r="C134" s="7">
        <f t="shared" si="10"/>
        <v>2020</v>
      </c>
      <c r="D134" s="5" t="s">
        <v>26</v>
      </c>
      <c r="E134" s="5" t="str">
        <f>VLOOKUP(D134,[1]items!$A$2:$E$39,2,FALSE)</f>
        <v>Decolsen 1 Strip 4 Tablet</v>
      </c>
      <c r="F134" s="5" t="str">
        <f>VLOOKUP(E134,[1]items!$B$2:$E$39,2,FALSE)</f>
        <v>Obat Batuk &amp; Pilek</v>
      </c>
      <c r="G134" s="5" t="str">
        <f t="shared" si="11"/>
        <v>OB0002|</v>
      </c>
      <c r="H134" s="10">
        <v>27</v>
      </c>
      <c r="I134" s="11"/>
      <c r="J134" s="10" t="str">
        <f>IF(EXACT(L134,"buy"),VLOOKUP(I134,[2]suppliers!$A$2:$B$17,2,FALSE),"")</f>
        <v/>
      </c>
      <c r="K134" s="5" t="s">
        <v>84</v>
      </c>
      <c r="L134" s="5" t="s">
        <v>85</v>
      </c>
      <c r="M134" s="5" t="str">
        <f>IFERROR(VLOOKUP(G134,[3]item_suppliers!$C$2:$F$112,2,FALSE),"")</f>
        <v/>
      </c>
      <c r="N134" s="5" t="str">
        <f>IFERROR(VLOOKUP(G134,[3]item_suppliers!$C$2:$F$112,3,FALSE),"")</f>
        <v/>
      </c>
      <c r="O134" s="5" t="str">
        <f t="shared" si="12"/>
        <v/>
      </c>
      <c r="P134" s="5">
        <f>IF(EXACT(L134,"sell"),VLOOKUP(D134,[1]items!$A$2:$E$39,4,FALSE),"")</f>
        <v>2886</v>
      </c>
      <c r="Q134" s="5">
        <f t="shared" si="13"/>
        <v>77922</v>
      </c>
      <c r="R134" s="13" t="str">
        <f t="shared" si="14"/>
        <v/>
      </c>
    </row>
    <row r="135" spans="1:18" x14ac:dyDescent="0.2">
      <c r="A135" s="8" t="s">
        <v>188</v>
      </c>
      <c r="B135" s="9" t="d">
        <v>2020-01-17</v>
      </c>
      <c r="C135" s="7">
        <f t="shared" si="10"/>
        <v>2020</v>
      </c>
      <c r="D135" s="8" t="s">
        <v>17</v>
      </c>
      <c r="E135" s="5" t="str">
        <f>VLOOKUP(D135,[1]items!$A$2:$E$39,2,FALSE)</f>
        <v>Bedak Heroxyn 150 gr</v>
      </c>
      <c r="F135" s="5" t="str">
        <f>VLOOKUP(E135,[1]items!$B$2:$E$39,2,FALSE)</f>
        <v>Obat Alergi</v>
      </c>
      <c r="G135" s="5" t="str">
        <f t="shared" si="11"/>
        <v>OA0005|</v>
      </c>
      <c r="H135" s="10">
        <v>35</v>
      </c>
      <c r="I135" s="11"/>
      <c r="J135" s="10" t="str">
        <f>IF(EXACT(L135,"buy"),VLOOKUP(I135,[2]suppliers!$A$2:$B$17,2,FALSE),"")</f>
        <v/>
      </c>
      <c r="K135" s="8" t="s">
        <v>84</v>
      </c>
      <c r="L135" s="8" t="s">
        <v>85</v>
      </c>
      <c r="M135" s="5" t="str">
        <f>IFERROR(VLOOKUP(G135,[3]item_suppliers!$C$2:$F$112,2,FALSE),"")</f>
        <v/>
      </c>
      <c r="N135" s="5" t="str">
        <f>IFERROR(VLOOKUP(G135,[3]item_suppliers!$C$2:$F$112,3,FALSE),"")</f>
        <v/>
      </c>
      <c r="O135" s="5" t="str">
        <f t="shared" si="12"/>
        <v/>
      </c>
      <c r="P135" s="5">
        <f>IF(EXACT(L135,"sell"),VLOOKUP(D135,[1]items!$A$2:$E$39,4,FALSE),"")</f>
        <v>16950</v>
      </c>
      <c r="Q135" s="5">
        <f t="shared" si="13"/>
        <v>593250</v>
      </c>
      <c r="R135" s="13" t="str">
        <f t="shared" si="14"/>
        <v/>
      </c>
    </row>
    <row r="136" spans="1:18" x14ac:dyDescent="0.2">
      <c r="A136" s="5" t="s">
        <v>189</v>
      </c>
      <c r="B136" s="6" t="d">
        <v>2020-01-17</v>
      </c>
      <c r="C136" s="7">
        <f t="shared" si="10"/>
        <v>2020</v>
      </c>
      <c r="D136" s="5" t="s">
        <v>17</v>
      </c>
      <c r="E136" s="5" t="str">
        <f>VLOOKUP(D136,[1]items!$A$2:$E$39,2,FALSE)</f>
        <v>Bedak Heroxyn 150 gr</v>
      </c>
      <c r="F136" s="5" t="str">
        <f>VLOOKUP(E136,[1]items!$B$2:$E$39,2,FALSE)</f>
        <v>Obat Alergi</v>
      </c>
      <c r="G136" s="5" t="str">
        <f t="shared" si="11"/>
        <v>OA0005|</v>
      </c>
      <c r="H136" s="10">
        <v>77</v>
      </c>
      <c r="I136" s="11"/>
      <c r="J136" s="10" t="str">
        <f>IF(EXACT(L136,"buy"),VLOOKUP(I136,[2]suppliers!$A$2:$B$17,2,FALSE),"")</f>
        <v/>
      </c>
      <c r="K136" s="5" t="s">
        <v>84</v>
      </c>
      <c r="L136" s="5" t="s">
        <v>85</v>
      </c>
      <c r="M136" s="5" t="str">
        <f>IFERROR(VLOOKUP(G136,[3]item_suppliers!$C$2:$F$112,2,FALSE),"")</f>
        <v/>
      </c>
      <c r="N136" s="5" t="str">
        <f>IFERROR(VLOOKUP(G136,[3]item_suppliers!$C$2:$F$112,3,FALSE),"")</f>
        <v/>
      </c>
      <c r="O136" s="5" t="str">
        <f t="shared" si="12"/>
        <v/>
      </c>
      <c r="P136" s="5">
        <f>IF(EXACT(L136,"sell"),VLOOKUP(D136,[1]items!$A$2:$E$39,4,FALSE),"")</f>
        <v>16950</v>
      </c>
      <c r="Q136" s="5">
        <f t="shared" si="13"/>
        <v>1305150</v>
      </c>
      <c r="R136" s="13" t="str">
        <f t="shared" si="14"/>
        <v/>
      </c>
    </row>
    <row r="137" spans="1:18" x14ac:dyDescent="0.2">
      <c r="A137" s="8" t="s">
        <v>190</v>
      </c>
      <c r="B137" s="9" t="d">
        <v>2020-01-17</v>
      </c>
      <c r="C137" s="7">
        <f t="shared" si="10"/>
        <v>2020</v>
      </c>
      <c r="D137" s="8" t="s">
        <v>52</v>
      </c>
      <c r="E137" s="5" t="str">
        <f>VLOOKUP(D137,[1]items!$A$2:$E$39,2,FALSE)</f>
        <v>Sanmol 500 MG 4 Tablet</v>
      </c>
      <c r="F137" s="5" t="str">
        <f>VLOOKUP(E137,[1]items!$B$2:$E$39,2,FALSE)</f>
        <v>Obat Sakit Kepala &amp; Demam</v>
      </c>
      <c r="G137" s="5" t="str">
        <f t="shared" si="11"/>
        <v>OD0009|</v>
      </c>
      <c r="H137" s="10">
        <v>5</v>
      </c>
      <c r="I137" s="11"/>
      <c r="J137" s="10" t="str">
        <f>IF(EXACT(L137,"buy"),VLOOKUP(I137,[2]suppliers!$A$2:$B$17,2,FALSE),"")</f>
        <v/>
      </c>
      <c r="K137" s="8" t="s">
        <v>84</v>
      </c>
      <c r="L137" s="8" t="s">
        <v>85</v>
      </c>
      <c r="M137" s="5" t="str">
        <f>IFERROR(VLOOKUP(G137,[3]item_suppliers!$C$2:$F$112,2,FALSE),"")</f>
        <v/>
      </c>
      <c r="N137" s="5" t="str">
        <f>IFERROR(VLOOKUP(G137,[3]item_suppliers!$C$2:$F$112,3,FALSE),"")</f>
        <v/>
      </c>
      <c r="O137" s="5" t="str">
        <f t="shared" si="12"/>
        <v/>
      </c>
      <c r="P137" s="5">
        <f>IF(EXACT(L137,"sell"),VLOOKUP(D137,[1]items!$A$2:$E$39,4,FALSE),"")</f>
        <v>1600</v>
      </c>
      <c r="Q137" s="5">
        <f t="shared" si="13"/>
        <v>8000</v>
      </c>
      <c r="R137" s="13" t="str">
        <f t="shared" si="14"/>
        <v/>
      </c>
    </row>
    <row r="138" spans="1:18" x14ac:dyDescent="0.2">
      <c r="A138" s="5" t="s">
        <v>191</v>
      </c>
      <c r="B138" s="6" t="d">
        <v>2020-01-17</v>
      </c>
      <c r="C138" s="7">
        <f t="shared" si="10"/>
        <v>2020</v>
      </c>
      <c r="D138" s="5" t="s">
        <v>52</v>
      </c>
      <c r="E138" s="5" t="str">
        <f>VLOOKUP(D138,[1]items!$A$2:$E$39,2,FALSE)</f>
        <v>Sanmol 500 MG 4 Tablet</v>
      </c>
      <c r="F138" s="5" t="str">
        <f>VLOOKUP(E138,[1]items!$B$2:$E$39,2,FALSE)</f>
        <v>Obat Sakit Kepala &amp; Demam</v>
      </c>
      <c r="G138" s="5" t="str">
        <f t="shared" si="11"/>
        <v>OD0009|</v>
      </c>
      <c r="H138" s="10">
        <v>52</v>
      </c>
      <c r="I138" s="11"/>
      <c r="J138" s="10" t="str">
        <f>IF(EXACT(L138,"buy"),VLOOKUP(I138,[2]suppliers!$A$2:$B$17,2,FALSE),"")</f>
        <v/>
      </c>
      <c r="K138" s="5" t="s">
        <v>84</v>
      </c>
      <c r="L138" s="5" t="s">
        <v>85</v>
      </c>
      <c r="M138" s="5" t="str">
        <f>IFERROR(VLOOKUP(G138,[3]item_suppliers!$C$2:$F$112,2,FALSE),"")</f>
        <v/>
      </c>
      <c r="N138" s="5" t="str">
        <f>IFERROR(VLOOKUP(G138,[3]item_suppliers!$C$2:$F$112,3,FALSE),"")</f>
        <v/>
      </c>
      <c r="O138" s="5" t="str">
        <f t="shared" si="12"/>
        <v/>
      </c>
      <c r="P138" s="5">
        <f>IF(EXACT(L138,"sell"),VLOOKUP(D138,[1]items!$A$2:$E$39,4,FALSE),"")</f>
        <v>1600</v>
      </c>
      <c r="Q138" s="5">
        <f t="shared" si="13"/>
        <v>83200</v>
      </c>
      <c r="R138" s="13" t="str">
        <f t="shared" si="14"/>
        <v/>
      </c>
    </row>
    <row r="139" spans="1:18" x14ac:dyDescent="0.2">
      <c r="A139" s="8" t="s">
        <v>192</v>
      </c>
      <c r="B139" s="9" t="d">
        <v>2020-01-17</v>
      </c>
      <c r="C139" s="7">
        <f t="shared" si="10"/>
        <v>2020</v>
      </c>
      <c r="D139" s="8" t="s">
        <v>20</v>
      </c>
      <c r="E139" s="5" t="str">
        <f>VLOOKUP(D139,[1]items!$A$2:$E$39,2,FALSE)</f>
        <v>Dexteem Box Plus 100 Tablet</v>
      </c>
      <c r="F139" s="5" t="str">
        <f>VLOOKUP(E139,[1]items!$B$2:$E$39,2,FALSE)</f>
        <v>Obat Alergi</v>
      </c>
      <c r="G139" s="5" t="str">
        <f t="shared" si="11"/>
        <v>OA0006|</v>
      </c>
      <c r="H139" s="10">
        <v>162</v>
      </c>
      <c r="I139" s="11"/>
      <c r="J139" s="10" t="str">
        <f>IF(EXACT(L139,"buy"),VLOOKUP(I139,[2]suppliers!$A$2:$B$17,2,FALSE),"")</f>
        <v/>
      </c>
      <c r="K139" s="8" t="s">
        <v>84</v>
      </c>
      <c r="L139" s="8" t="s">
        <v>85</v>
      </c>
      <c r="M139" s="5" t="str">
        <f>IFERROR(VLOOKUP(G139,[3]item_suppliers!$C$2:$F$112,2,FALSE),"")</f>
        <v/>
      </c>
      <c r="N139" s="5" t="str">
        <f>IFERROR(VLOOKUP(G139,[3]item_suppliers!$C$2:$F$112,3,FALSE),"")</f>
        <v/>
      </c>
      <c r="O139" s="5" t="str">
        <f t="shared" si="12"/>
        <v/>
      </c>
      <c r="P139" s="5">
        <f>IF(EXACT(L139,"sell"),VLOOKUP(D139,[1]items!$A$2:$E$39,4,FALSE),"")</f>
        <v>25322</v>
      </c>
      <c r="Q139" s="5">
        <f t="shared" si="13"/>
        <v>4102164</v>
      </c>
      <c r="R139" s="13" t="str">
        <f t="shared" si="14"/>
        <v/>
      </c>
    </row>
    <row r="140" spans="1:18" x14ac:dyDescent="0.2">
      <c r="A140" s="5" t="s">
        <v>193</v>
      </c>
      <c r="B140" s="6" t="d">
        <v>2020-01-17</v>
      </c>
      <c r="C140" s="7">
        <f t="shared" si="10"/>
        <v>2020</v>
      </c>
      <c r="D140" s="5" t="s">
        <v>48</v>
      </c>
      <c r="E140" s="5" t="str">
        <f>VLOOKUP(D140,[1]items!$A$2:$E$39,2,FALSE)</f>
        <v>Sanmol Paracetamol</v>
      </c>
      <c r="F140" s="5" t="str">
        <f>VLOOKUP(E140,[1]items!$B$2:$E$39,2,FALSE)</f>
        <v>Obat Sakit Kepala &amp; Demam</v>
      </c>
      <c r="G140" s="5" t="str">
        <f t="shared" si="11"/>
        <v>OD0007|</v>
      </c>
      <c r="H140" s="10">
        <v>12</v>
      </c>
      <c r="I140" s="11"/>
      <c r="J140" s="10" t="str">
        <f>IF(EXACT(L140,"buy"),VLOOKUP(I140,[2]suppliers!$A$2:$B$17,2,FALSE),"")</f>
        <v/>
      </c>
      <c r="K140" s="5" t="s">
        <v>84</v>
      </c>
      <c r="L140" s="5" t="s">
        <v>85</v>
      </c>
      <c r="M140" s="5" t="str">
        <f>IFERROR(VLOOKUP(G140,[3]item_suppliers!$C$2:$F$112,2,FALSE),"")</f>
        <v/>
      </c>
      <c r="N140" s="5" t="str">
        <f>IFERROR(VLOOKUP(G140,[3]item_suppliers!$C$2:$F$112,3,FALSE),"")</f>
        <v/>
      </c>
      <c r="O140" s="5" t="str">
        <f t="shared" si="12"/>
        <v/>
      </c>
      <c r="P140" s="5">
        <f>IF(EXACT(L140,"sell"),VLOOKUP(D140,[1]items!$A$2:$E$39,4,FALSE),"")</f>
        <v>16100</v>
      </c>
      <c r="Q140" s="5">
        <f t="shared" si="13"/>
        <v>193200</v>
      </c>
      <c r="R140" s="13" t="str">
        <f t="shared" si="14"/>
        <v/>
      </c>
    </row>
    <row r="141" spans="1:18" x14ac:dyDescent="0.2">
      <c r="A141" s="8" t="s">
        <v>194</v>
      </c>
      <c r="B141" s="9" t="d">
        <v>2020-01-17</v>
      </c>
      <c r="C141" s="7">
        <f t="shared" si="10"/>
        <v>2020</v>
      </c>
      <c r="D141" s="8" t="s">
        <v>31</v>
      </c>
      <c r="E141" s="5" t="str">
        <f>VLOOKUP(D141,[1]items!$A$2:$E$39,2,FALSE)</f>
        <v>Ultraflu Box Isi 25 Strip</v>
      </c>
      <c r="F141" s="5" t="str">
        <f>VLOOKUP(E141,[1]items!$B$2:$E$39,2,FALSE)</f>
        <v>Obat Batuk &amp; Pilek</v>
      </c>
      <c r="G141" s="5" t="str">
        <f t="shared" si="11"/>
        <v>OB0006|</v>
      </c>
      <c r="H141" s="10">
        <v>1</v>
      </c>
      <c r="I141" s="11"/>
      <c r="J141" s="10" t="str">
        <f>IF(EXACT(L141,"buy"),VLOOKUP(I141,[2]suppliers!$A$2:$B$17,2,FALSE),"")</f>
        <v/>
      </c>
      <c r="K141" s="8" t="s">
        <v>84</v>
      </c>
      <c r="L141" s="8" t="s">
        <v>85</v>
      </c>
      <c r="M141" s="5" t="str">
        <f>IFERROR(VLOOKUP(G141,[3]item_suppliers!$C$2:$F$112,2,FALSE),"")</f>
        <v/>
      </c>
      <c r="N141" s="5" t="str">
        <f>IFERROR(VLOOKUP(G141,[3]item_suppliers!$C$2:$F$112,3,FALSE),"")</f>
        <v/>
      </c>
      <c r="O141" s="5" t="str">
        <f t="shared" si="12"/>
        <v/>
      </c>
      <c r="P141" s="5">
        <f>IF(EXACT(L141,"sell"),VLOOKUP(D141,[1]items!$A$2:$E$39,4,FALSE),"")</f>
        <v>72500</v>
      </c>
      <c r="Q141" s="5">
        <f t="shared" si="13"/>
        <v>72500</v>
      </c>
      <c r="R141" s="13" t="str">
        <f t="shared" si="14"/>
        <v/>
      </c>
    </row>
    <row r="142" spans="1:18" x14ac:dyDescent="0.2">
      <c r="A142" s="5" t="s">
        <v>195</v>
      </c>
      <c r="B142" s="6" t="d">
        <v>2020-01-17</v>
      </c>
      <c r="C142" s="7">
        <f t="shared" si="10"/>
        <v>2020</v>
      </c>
      <c r="D142" s="5" t="s">
        <v>78</v>
      </c>
      <c r="E142" s="5" t="str">
        <f>VLOOKUP(D142,[1]items!$A$2:$E$39,2,FALSE)</f>
        <v>Hyperchol 100 MG 12 KPS</v>
      </c>
      <c r="F142" s="5" t="str">
        <f>VLOOKUP(E142,[1]items!$B$2:$E$39,2,FALSE)</f>
        <v>Obat Kolesterol</v>
      </c>
      <c r="G142" s="5" t="str">
        <f t="shared" si="11"/>
        <v>OK0002|</v>
      </c>
      <c r="H142" s="10">
        <v>296</v>
      </c>
      <c r="I142" s="11"/>
      <c r="J142" s="10" t="str">
        <f>IF(EXACT(L142,"buy"),VLOOKUP(I142,[2]suppliers!$A$2:$B$17,2,FALSE),"")</f>
        <v/>
      </c>
      <c r="K142" s="5" t="s">
        <v>84</v>
      </c>
      <c r="L142" s="5" t="s">
        <v>85</v>
      </c>
      <c r="M142" s="5" t="str">
        <f>IFERROR(VLOOKUP(G142,[3]item_suppliers!$C$2:$F$112,2,FALSE),"")</f>
        <v/>
      </c>
      <c r="N142" s="5" t="str">
        <f>IFERROR(VLOOKUP(G142,[3]item_suppliers!$C$2:$F$112,3,FALSE),"")</f>
        <v/>
      </c>
      <c r="O142" s="5" t="str">
        <f t="shared" si="12"/>
        <v/>
      </c>
      <c r="P142" s="5">
        <f>IF(EXACT(L142,"sell"),VLOOKUP(D142,[1]items!$A$2:$E$39,4,FALSE),"")</f>
        <v>42800</v>
      </c>
      <c r="Q142" s="5">
        <f t="shared" si="13"/>
        <v>12668800</v>
      </c>
      <c r="R142" s="13" t="str">
        <f t="shared" si="14"/>
        <v/>
      </c>
    </row>
    <row r="143" spans="1:18" x14ac:dyDescent="0.2">
      <c r="A143" s="8" t="s">
        <v>196</v>
      </c>
      <c r="B143" s="9" t="d">
        <v>2020-01-17</v>
      </c>
      <c r="C143" s="7">
        <f t="shared" si="10"/>
        <v>2020</v>
      </c>
      <c r="D143" s="8" t="s">
        <v>28</v>
      </c>
      <c r="E143" s="5" t="str">
        <f>VLOOKUP(D143,[1]items!$A$2:$E$39,2,FALSE)</f>
        <v>Lo Han Kuo Infusion 12</v>
      </c>
      <c r="F143" s="5" t="str">
        <f>VLOOKUP(E143,[1]items!$B$2:$E$39,2,FALSE)</f>
        <v>Obat Batuk &amp; Pilek</v>
      </c>
      <c r="G143" s="5" t="str">
        <f t="shared" si="11"/>
        <v>OB0004|</v>
      </c>
      <c r="H143" s="10">
        <v>107</v>
      </c>
      <c r="I143" s="11"/>
      <c r="J143" s="10" t="str">
        <f>IF(EXACT(L143,"buy"),VLOOKUP(I143,[2]suppliers!$A$2:$B$17,2,FALSE),"")</f>
        <v/>
      </c>
      <c r="K143" s="8" t="s">
        <v>84</v>
      </c>
      <c r="L143" s="8" t="s">
        <v>85</v>
      </c>
      <c r="M143" s="5" t="str">
        <f>IFERROR(VLOOKUP(G143,[3]item_suppliers!$C$2:$F$112,2,FALSE),"")</f>
        <v/>
      </c>
      <c r="N143" s="5" t="str">
        <f>IFERROR(VLOOKUP(G143,[3]item_suppliers!$C$2:$F$112,3,FALSE),"")</f>
        <v/>
      </c>
      <c r="O143" s="5" t="str">
        <f t="shared" si="12"/>
        <v/>
      </c>
      <c r="P143" s="5">
        <f>IF(EXACT(L143,"sell"),VLOOKUP(D143,[1]items!$A$2:$E$39,4,FALSE),"")</f>
        <v>23869</v>
      </c>
      <c r="Q143" s="5">
        <f t="shared" si="13"/>
        <v>2553983</v>
      </c>
      <c r="R143" s="13" t="str">
        <f t="shared" si="14"/>
        <v/>
      </c>
    </row>
    <row r="144" spans="1:18" x14ac:dyDescent="0.2">
      <c r="A144" s="5" t="s">
        <v>197</v>
      </c>
      <c r="B144" s="6" t="d">
        <v>2020-01-18</v>
      </c>
      <c r="C144" s="7">
        <f t="shared" si="10"/>
        <v>2020</v>
      </c>
      <c r="D144" s="5" t="s">
        <v>26</v>
      </c>
      <c r="E144" s="5" t="str">
        <f>VLOOKUP(D144,[1]items!$A$2:$E$39,2,FALSE)</f>
        <v>Decolsen 1 Strip 4 Tablet</v>
      </c>
      <c r="F144" s="5" t="str">
        <f>VLOOKUP(E144,[1]items!$B$2:$E$39,2,FALSE)</f>
        <v>Obat Batuk &amp; Pilek</v>
      </c>
      <c r="G144" s="5" t="str">
        <f t="shared" si="11"/>
        <v>OB0002|</v>
      </c>
      <c r="H144" s="10">
        <v>36</v>
      </c>
      <c r="I144" s="11"/>
      <c r="J144" s="10" t="str">
        <f>IF(EXACT(L144,"buy"),VLOOKUP(I144,[2]suppliers!$A$2:$B$17,2,FALSE),"")</f>
        <v/>
      </c>
      <c r="K144" s="5" t="s">
        <v>84</v>
      </c>
      <c r="L144" s="5" t="s">
        <v>85</v>
      </c>
      <c r="M144" s="5" t="str">
        <f>IFERROR(VLOOKUP(G144,[3]item_suppliers!$C$2:$F$112,2,FALSE),"")</f>
        <v/>
      </c>
      <c r="N144" s="5" t="str">
        <f>IFERROR(VLOOKUP(G144,[3]item_suppliers!$C$2:$F$112,3,FALSE),"")</f>
        <v/>
      </c>
      <c r="O144" s="5" t="str">
        <f t="shared" si="12"/>
        <v/>
      </c>
      <c r="P144" s="5">
        <f>IF(EXACT(L144,"sell"),VLOOKUP(D144,[1]items!$A$2:$E$39,4,FALSE),"")</f>
        <v>2886</v>
      </c>
      <c r="Q144" s="5">
        <f t="shared" si="13"/>
        <v>103896</v>
      </c>
      <c r="R144" s="13" t="str">
        <f t="shared" si="14"/>
        <v/>
      </c>
    </row>
    <row r="145" spans="1:18" x14ac:dyDescent="0.2">
      <c r="A145" s="8" t="s">
        <v>198</v>
      </c>
      <c r="B145" s="9" t="d">
        <v>2020-01-18</v>
      </c>
      <c r="C145" s="7">
        <f t="shared" si="10"/>
        <v>2020</v>
      </c>
      <c r="D145" s="8" t="s">
        <v>26</v>
      </c>
      <c r="E145" s="5" t="str">
        <f>VLOOKUP(D145,[1]items!$A$2:$E$39,2,FALSE)</f>
        <v>Decolsen 1 Strip 4 Tablet</v>
      </c>
      <c r="F145" s="5" t="str">
        <f>VLOOKUP(E145,[1]items!$B$2:$E$39,2,FALSE)</f>
        <v>Obat Batuk &amp; Pilek</v>
      </c>
      <c r="G145" s="5" t="str">
        <f t="shared" si="11"/>
        <v>OB0002|</v>
      </c>
      <c r="H145" s="10">
        <v>77</v>
      </c>
      <c r="I145" s="11"/>
      <c r="J145" s="10" t="str">
        <f>IF(EXACT(L145,"buy"),VLOOKUP(I145,[2]suppliers!$A$2:$B$17,2,FALSE),"")</f>
        <v/>
      </c>
      <c r="K145" s="8" t="s">
        <v>84</v>
      </c>
      <c r="L145" s="8" t="s">
        <v>85</v>
      </c>
      <c r="M145" s="5" t="str">
        <f>IFERROR(VLOOKUP(G145,[3]item_suppliers!$C$2:$F$112,2,FALSE),"")</f>
        <v/>
      </c>
      <c r="N145" s="5" t="str">
        <f>IFERROR(VLOOKUP(G145,[3]item_suppliers!$C$2:$F$112,3,FALSE),"")</f>
        <v/>
      </c>
      <c r="O145" s="5" t="str">
        <f t="shared" si="12"/>
        <v/>
      </c>
      <c r="P145" s="5">
        <f>IF(EXACT(L145,"sell"),VLOOKUP(D145,[1]items!$A$2:$E$39,4,FALSE),"")</f>
        <v>2886</v>
      </c>
      <c r="Q145" s="5">
        <f t="shared" si="13"/>
        <v>222222</v>
      </c>
      <c r="R145" s="13" t="str">
        <f t="shared" si="14"/>
        <v/>
      </c>
    </row>
    <row r="146" spans="1:18" x14ac:dyDescent="0.2">
      <c r="A146" s="5" t="s">
        <v>199</v>
      </c>
      <c r="B146" s="6" t="d">
        <v>2020-01-18</v>
      </c>
      <c r="C146" s="7">
        <f t="shared" si="10"/>
        <v>2020</v>
      </c>
      <c r="D146" s="5" t="s">
        <v>26</v>
      </c>
      <c r="E146" s="5" t="str">
        <f>VLOOKUP(D146,[1]items!$A$2:$E$39,2,FALSE)</f>
        <v>Decolsen 1 Strip 4 Tablet</v>
      </c>
      <c r="F146" s="5" t="str">
        <f>VLOOKUP(E146,[1]items!$B$2:$E$39,2,FALSE)</f>
        <v>Obat Batuk &amp; Pilek</v>
      </c>
      <c r="G146" s="5" t="str">
        <f t="shared" si="11"/>
        <v>OB0002|</v>
      </c>
      <c r="H146" s="10">
        <v>13</v>
      </c>
      <c r="I146" s="11"/>
      <c r="J146" s="10" t="str">
        <f>IF(EXACT(L146,"buy"),VLOOKUP(I146,[2]suppliers!$A$2:$B$17,2,FALSE),"")</f>
        <v/>
      </c>
      <c r="K146" s="5" t="s">
        <v>84</v>
      </c>
      <c r="L146" s="5" t="s">
        <v>85</v>
      </c>
      <c r="M146" s="5" t="str">
        <f>IFERROR(VLOOKUP(G146,[3]item_suppliers!$C$2:$F$112,2,FALSE),"")</f>
        <v/>
      </c>
      <c r="N146" s="5" t="str">
        <f>IFERROR(VLOOKUP(G146,[3]item_suppliers!$C$2:$F$112,3,FALSE),"")</f>
        <v/>
      </c>
      <c r="O146" s="5" t="str">
        <f t="shared" si="12"/>
        <v/>
      </c>
      <c r="P146" s="5">
        <f>IF(EXACT(L146,"sell"),VLOOKUP(D146,[1]items!$A$2:$E$39,4,FALSE),"")</f>
        <v>2886</v>
      </c>
      <c r="Q146" s="5">
        <f t="shared" si="13"/>
        <v>37518</v>
      </c>
      <c r="R146" s="13" t="str">
        <f t="shared" si="14"/>
        <v/>
      </c>
    </row>
    <row r="147" spans="1:18" x14ac:dyDescent="0.2">
      <c r="A147" s="8" t="s">
        <v>200</v>
      </c>
      <c r="B147" s="9" t="d">
        <v>2020-01-18</v>
      </c>
      <c r="C147" s="7">
        <f t="shared" si="10"/>
        <v>2020</v>
      </c>
      <c r="D147" s="8" t="s">
        <v>26</v>
      </c>
      <c r="E147" s="5" t="str">
        <f>VLOOKUP(D147,[1]items!$A$2:$E$39,2,FALSE)</f>
        <v>Decolsen 1 Strip 4 Tablet</v>
      </c>
      <c r="F147" s="5" t="str">
        <f>VLOOKUP(E147,[1]items!$B$2:$E$39,2,FALSE)</f>
        <v>Obat Batuk &amp; Pilek</v>
      </c>
      <c r="G147" s="5" t="str">
        <f t="shared" si="11"/>
        <v>OB0002|</v>
      </c>
      <c r="H147" s="10">
        <v>18</v>
      </c>
      <c r="I147" s="11"/>
      <c r="J147" s="10" t="str">
        <f>IF(EXACT(L147,"buy"),VLOOKUP(I147,[2]suppliers!$A$2:$B$17,2,FALSE),"")</f>
        <v/>
      </c>
      <c r="K147" s="8" t="s">
        <v>84</v>
      </c>
      <c r="L147" s="8" t="s">
        <v>85</v>
      </c>
      <c r="M147" s="5" t="str">
        <f>IFERROR(VLOOKUP(G147,[3]item_suppliers!$C$2:$F$112,2,FALSE),"")</f>
        <v/>
      </c>
      <c r="N147" s="5" t="str">
        <f>IFERROR(VLOOKUP(G147,[3]item_suppliers!$C$2:$F$112,3,FALSE),"")</f>
        <v/>
      </c>
      <c r="O147" s="5" t="str">
        <f t="shared" si="12"/>
        <v/>
      </c>
      <c r="P147" s="5">
        <f>IF(EXACT(L147,"sell"),VLOOKUP(D147,[1]items!$A$2:$E$39,4,FALSE),"")</f>
        <v>2886</v>
      </c>
      <c r="Q147" s="5">
        <f t="shared" si="13"/>
        <v>51948</v>
      </c>
      <c r="R147" s="13" t="str">
        <f t="shared" si="14"/>
        <v/>
      </c>
    </row>
    <row r="148" spans="1:18" x14ac:dyDescent="0.2">
      <c r="A148" s="5" t="s">
        <v>201</v>
      </c>
      <c r="B148" s="6" t="d">
        <v>2020-01-18</v>
      </c>
      <c r="C148" s="7">
        <f t="shared" si="10"/>
        <v>2020</v>
      </c>
      <c r="D148" s="5" t="s">
        <v>50</v>
      </c>
      <c r="E148" s="5" t="str">
        <f>VLOOKUP(D148,[1]items!$A$2:$E$39,2,FALSE)</f>
        <v>Bodrex Extra</v>
      </c>
      <c r="F148" s="5" t="str">
        <f>VLOOKUP(E148,[1]items!$B$2:$E$39,2,FALSE)</f>
        <v>Obat Sakit Kepala &amp; Demam</v>
      </c>
      <c r="G148" s="5" t="str">
        <f t="shared" si="11"/>
        <v>OD0008|</v>
      </c>
      <c r="H148" s="10">
        <v>20</v>
      </c>
      <c r="I148" s="11"/>
      <c r="J148" s="10" t="str">
        <f>IF(EXACT(L148,"buy"),VLOOKUP(I148,[2]suppliers!$A$2:$B$17,2,FALSE),"")</f>
        <v/>
      </c>
      <c r="K148" s="5" t="s">
        <v>84</v>
      </c>
      <c r="L148" s="5" t="s">
        <v>85</v>
      </c>
      <c r="M148" s="5" t="str">
        <f>IFERROR(VLOOKUP(G148,[3]item_suppliers!$C$2:$F$112,2,FALSE),"")</f>
        <v/>
      </c>
      <c r="N148" s="5" t="str">
        <f>IFERROR(VLOOKUP(G148,[3]item_suppliers!$C$2:$F$112,3,FALSE),"")</f>
        <v/>
      </c>
      <c r="O148" s="5" t="str">
        <f t="shared" si="12"/>
        <v/>
      </c>
      <c r="P148" s="5">
        <f>IF(EXACT(L148,"sell"),VLOOKUP(D148,[1]items!$A$2:$E$39,4,FALSE),"")</f>
        <v>50788</v>
      </c>
      <c r="Q148" s="5">
        <f t="shared" si="13"/>
        <v>1015760</v>
      </c>
      <c r="R148" s="13" t="str">
        <f t="shared" si="14"/>
        <v/>
      </c>
    </row>
    <row r="149" spans="1:18" x14ac:dyDescent="0.2">
      <c r="A149" s="8" t="s">
        <v>202</v>
      </c>
      <c r="B149" s="9" t="d">
        <v>2020-01-18</v>
      </c>
      <c r="C149" s="7">
        <f t="shared" si="10"/>
        <v>2020</v>
      </c>
      <c r="D149" s="8" t="s">
        <v>17</v>
      </c>
      <c r="E149" s="5" t="str">
        <f>VLOOKUP(D149,[1]items!$A$2:$E$39,2,FALSE)</f>
        <v>Bedak Heroxyn 150 gr</v>
      </c>
      <c r="F149" s="5" t="str">
        <f>VLOOKUP(E149,[1]items!$B$2:$E$39,2,FALSE)</f>
        <v>Obat Alergi</v>
      </c>
      <c r="G149" s="5" t="str">
        <f t="shared" si="11"/>
        <v>OA0005|</v>
      </c>
      <c r="H149" s="10">
        <v>45</v>
      </c>
      <c r="I149" s="11"/>
      <c r="J149" s="10" t="str">
        <f>IF(EXACT(L149,"buy"),VLOOKUP(I149,[2]suppliers!$A$2:$B$17,2,FALSE),"")</f>
        <v/>
      </c>
      <c r="K149" s="8" t="s">
        <v>84</v>
      </c>
      <c r="L149" s="8" t="s">
        <v>85</v>
      </c>
      <c r="M149" s="5" t="str">
        <f>IFERROR(VLOOKUP(G149,[3]item_suppliers!$C$2:$F$112,2,FALSE),"")</f>
        <v/>
      </c>
      <c r="N149" s="5" t="str">
        <f>IFERROR(VLOOKUP(G149,[3]item_suppliers!$C$2:$F$112,3,FALSE),"")</f>
        <v/>
      </c>
      <c r="O149" s="5" t="str">
        <f t="shared" si="12"/>
        <v/>
      </c>
      <c r="P149" s="5">
        <f>IF(EXACT(L149,"sell"),VLOOKUP(D149,[1]items!$A$2:$E$39,4,FALSE),"")</f>
        <v>16950</v>
      </c>
      <c r="Q149" s="5">
        <f t="shared" si="13"/>
        <v>762750</v>
      </c>
      <c r="R149" s="13" t="str">
        <f t="shared" si="14"/>
        <v/>
      </c>
    </row>
    <row r="150" spans="1:18" x14ac:dyDescent="0.2">
      <c r="A150" s="5" t="s">
        <v>203</v>
      </c>
      <c r="B150" s="6" t="d">
        <v>2020-01-18</v>
      </c>
      <c r="C150" s="7">
        <f t="shared" si="10"/>
        <v>2020</v>
      </c>
      <c r="D150" s="5" t="s">
        <v>37</v>
      </c>
      <c r="E150" s="5" t="str">
        <f>VLOOKUP(D150,[1]items!$A$2:$E$39,2,FALSE)</f>
        <v>Koolfever</v>
      </c>
      <c r="F150" s="5" t="str">
        <f>VLOOKUP(E150,[1]items!$B$2:$E$39,2,FALSE)</f>
        <v>Obat Sakit Kepala &amp; Demam</v>
      </c>
      <c r="G150" s="5" t="str">
        <f t="shared" si="11"/>
        <v>OD0001|</v>
      </c>
      <c r="H150" s="10">
        <v>1</v>
      </c>
      <c r="I150" s="11"/>
      <c r="J150" s="10" t="str">
        <f>IF(EXACT(L150,"buy"),VLOOKUP(I150,[2]suppliers!$A$2:$B$17,2,FALSE),"")</f>
        <v/>
      </c>
      <c r="K150" s="5" t="s">
        <v>84</v>
      </c>
      <c r="L150" s="5" t="s">
        <v>85</v>
      </c>
      <c r="M150" s="5" t="str">
        <f>IFERROR(VLOOKUP(G150,[3]item_suppliers!$C$2:$F$112,2,FALSE),"")</f>
        <v/>
      </c>
      <c r="N150" s="5" t="str">
        <f>IFERROR(VLOOKUP(G150,[3]item_suppliers!$C$2:$F$112,3,FALSE),"")</f>
        <v/>
      </c>
      <c r="O150" s="5" t="str">
        <f t="shared" si="12"/>
        <v/>
      </c>
      <c r="P150" s="5">
        <f>IF(EXACT(L150,"sell"),VLOOKUP(D150,[1]items!$A$2:$E$39,4,FALSE),"")</f>
        <v>7500</v>
      </c>
      <c r="Q150" s="5">
        <f t="shared" si="13"/>
        <v>7500</v>
      </c>
      <c r="R150" s="13" t="str">
        <f t="shared" si="14"/>
        <v/>
      </c>
    </row>
    <row r="151" spans="1:18" x14ac:dyDescent="0.2">
      <c r="A151" s="8" t="s">
        <v>204</v>
      </c>
      <c r="B151" s="9" t="d">
        <v>2020-01-19</v>
      </c>
      <c r="C151" s="7">
        <f t="shared" si="10"/>
        <v>2020</v>
      </c>
      <c r="D151" s="8" t="s">
        <v>26</v>
      </c>
      <c r="E151" s="5" t="str">
        <f>VLOOKUP(D151,[1]items!$A$2:$E$39,2,FALSE)</f>
        <v>Decolsen 1 Strip 4 Tablet</v>
      </c>
      <c r="F151" s="5" t="str">
        <f>VLOOKUP(E151,[1]items!$B$2:$E$39,2,FALSE)</f>
        <v>Obat Batuk &amp; Pilek</v>
      </c>
      <c r="G151" s="5" t="str">
        <f t="shared" si="11"/>
        <v>OB0002|</v>
      </c>
      <c r="H151" s="10">
        <v>78</v>
      </c>
      <c r="I151" s="11"/>
      <c r="J151" s="10" t="str">
        <f>IF(EXACT(L151,"buy"),VLOOKUP(I151,[2]suppliers!$A$2:$B$17,2,FALSE),"")</f>
        <v/>
      </c>
      <c r="K151" s="8" t="s">
        <v>84</v>
      </c>
      <c r="L151" s="8" t="s">
        <v>85</v>
      </c>
      <c r="M151" s="5" t="str">
        <f>IFERROR(VLOOKUP(G151,[3]item_suppliers!$C$2:$F$112,2,FALSE),"")</f>
        <v/>
      </c>
      <c r="N151" s="5" t="str">
        <f>IFERROR(VLOOKUP(G151,[3]item_suppliers!$C$2:$F$112,3,FALSE),"")</f>
        <v/>
      </c>
      <c r="O151" s="5" t="str">
        <f t="shared" si="12"/>
        <v/>
      </c>
      <c r="P151" s="5">
        <f>IF(EXACT(L151,"sell"),VLOOKUP(D151,[1]items!$A$2:$E$39,4,FALSE),"")</f>
        <v>2886</v>
      </c>
      <c r="Q151" s="5">
        <f t="shared" si="13"/>
        <v>225108</v>
      </c>
      <c r="R151" s="13" t="str">
        <f t="shared" si="14"/>
        <v/>
      </c>
    </row>
    <row r="152" spans="1:18" x14ac:dyDescent="0.2">
      <c r="A152" s="5" t="s">
        <v>205</v>
      </c>
      <c r="B152" s="6" t="d">
        <v>2020-01-19</v>
      </c>
      <c r="C152" s="7">
        <f t="shared" si="10"/>
        <v>2020</v>
      </c>
      <c r="D152" s="5" t="s">
        <v>50</v>
      </c>
      <c r="E152" s="5" t="str">
        <f>VLOOKUP(D152,[1]items!$A$2:$E$39,2,FALSE)</f>
        <v>Bodrex Extra</v>
      </c>
      <c r="F152" s="5" t="str">
        <f>VLOOKUP(E152,[1]items!$B$2:$E$39,2,FALSE)</f>
        <v>Obat Sakit Kepala &amp; Demam</v>
      </c>
      <c r="G152" s="5" t="str">
        <f t="shared" si="11"/>
        <v>OD0008|</v>
      </c>
      <c r="H152" s="10">
        <v>47</v>
      </c>
      <c r="I152" s="11"/>
      <c r="J152" s="10" t="str">
        <f>IF(EXACT(L152,"buy"),VLOOKUP(I152,[2]suppliers!$A$2:$B$17,2,FALSE),"")</f>
        <v/>
      </c>
      <c r="K152" s="5" t="s">
        <v>84</v>
      </c>
      <c r="L152" s="5" t="s">
        <v>85</v>
      </c>
      <c r="M152" s="5" t="str">
        <f>IFERROR(VLOOKUP(G152,[3]item_suppliers!$C$2:$F$112,2,FALSE),"")</f>
        <v/>
      </c>
      <c r="N152" s="5" t="str">
        <f>IFERROR(VLOOKUP(G152,[3]item_suppliers!$C$2:$F$112,3,FALSE),"")</f>
        <v/>
      </c>
      <c r="O152" s="5" t="str">
        <f t="shared" si="12"/>
        <v/>
      </c>
      <c r="P152" s="5">
        <f>IF(EXACT(L152,"sell"),VLOOKUP(D152,[1]items!$A$2:$E$39,4,FALSE),"")</f>
        <v>50788</v>
      </c>
      <c r="Q152" s="5">
        <f t="shared" si="13"/>
        <v>2387036</v>
      </c>
      <c r="R152" s="13" t="str">
        <f t="shared" si="14"/>
        <v/>
      </c>
    </row>
    <row r="153" spans="1:18" x14ac:dyDescent="0.2">
      <c r="A153" s="8" t="s">
        <v>206</v>
      </c>
      <c r="B153" s="9" t="d">
        <v>2020-01-19</v>
      </c>
      <c r="C153" s="7">
        <f t="shared" si="10"/>
        <v>2020</v>
      </c>
      <c r="D153" s="8" t="s">
        <v>50</v>
      </c>
      <c r="E153" s="5" t="str">
        <f>VLOOKUP(D153,[1]items!$A$2:$E$39,2,FALSE)</f>
        <v>Bodrex Extra</v>
      </c>
      <c r="F153" s="5" t="str">
        <f>VLOOKUP(E153,[1]items!$B$2:$E$39,2,FALSE)</f>
        <v>Obat Sakit Kepala &amp; Demam</v>
      </c>
      <c r="G153" s="5" t="str">
        <f t="shared" si="11"/>
        <v>OD0008|</v>
      </c>
      <c r="H153" s="10">
        <v>48</v>
      </c>
      <c r="I153" s="11"/>
      <c r="J153" s="10" t="str">
        <f>IF(EXACT(L153,"buy"),VLOOKUP(I153,[2]suppliers!$A$2:$B$17,2,FALSE),"")</f>
        <v/>
      </c>
      <c r="K153" s="8" t="s">
        <v>84</v>
      </c>
      <c r="L153" s="8" t="s">
        <v>85</v>
      </c>
      <c r="M153" s="5" t="str">
        <f>IFERROR(VLOOKUP(G153,[3]item_suppliers!$C$2:$F$112,2,FALSE),"")</f>
        <v/>
      </c>
      <c r="N153" s="5" t="str">
        <f>IFERROR(VLOOKUP(G153,[3]item_suppliers!$C$2:$F$112,3,FALSE),"")</f>
        <v/>
      </c>
      <c r="O153" s="5" t="str">
        <f t="shared" si="12"/>
        <v/>
      </c>
      <c r="P153" s="5">
        <f>IF(EXACT(L153,"sell"),VLOOKUP(D153,[1]items!$A$2:$E$39,4,FALSE),"")</f>
        <v>50788</v>
      </c>
      <c r="Q153" s="5">
        <f t="shared" si="13"/>
        <v>2437824</v>
      </c>
      <c r="R153" s="13" t="str">
        <f t="shared" si="14"/>
        <v/>
      </c>
    </row>
    <row r="154" spans="1:18" x14ac:dyDescent="0.2">
      <c r="A154" s="5" t="s">
        <v>207</v>
      </c>
      <c r="B154" s="6" t="d">
        <v>2020-01-19</v>
      </c>
      <c r="C154" s="7">
        <f t="shared" si="10"/>
        <v>2020</v>
      </c>
      <c r="D154" s="5" t="s">
        <v>50</v>
      </c>
      <c r="E154" s="5" t="str">
        <f>VLOOKUP(D154,[1]items!$A$2:$E$39,2,FALSE)</f>
        <v>Bodrex Extra</v>
      </c>
      <c r="F154" s="5" t="str">
        <f>VLOOKUP(E154,[1]items!$B$2:$E$39,2,FALSE)</f>
        <v>Obat Sakit Kepala &amp; Demam</v>
      </c>
      <c r="G154" s="5" t="str">
        <f t="shared" si="11"/>
        <v>OD0008|</v>
      </c>
      <c r="H154" s="10">
        <v>24</v>
      </c>
      <c r="I154" s="11"/>
      <c r="J154" s="10" t="str">
        <f>IF(EXACT(L154,"buy"),VLOOKUP(I154,[2]suppliers!$A$2:$B$17,2,FALSE),"")</f>
        <v/>
      </c>
      <c r="K154" s="5" t="s">
        <v>84</v>
      </c>
      <c r="L154" s="5" t="s">
        <v>85</v>
      </c>
      <c r="M154" s="5" t="str">
        <f>IFERROR(VLOOKUP(G154,[3]item_suppliers!$C$2:$F$112,2,FALSE),"")</f>
        <v/>
      </c>
      <c r="N154" s="5" t="str">
        <f>IFERROR(VLOOKUP(G154,[3]item_suppliers!$C$2:$F$112,3,FALSE),"")</f>
        <v/>
      </c>
      <c r="O154" s="5" t="str">
        <f t="shared" si="12"/>
        <v/>
      </c>
      <c r="P154" s="5">
        <f>IF(EXACT(L154,"sell"),VLOOKUP(D154,[1]items!$A$2:$E$39,4,FALSE),"")</f>
        <v>50788</v>
      </c>
      <c r="Q154" s="5">
        <f t="shared" si="13"/>
        <v>1218912</v>
      </c>
      <c r="R154" s="13" t="str">
        <f t="shared" si="14"/>
        <v/>
      </c>
    </row>
    <row r="155" spans="1:18" x14ac:dyDescent="0.2">
      <c r="A155" s="8" t="s">
        <v>208</v>
      </c>
      <c r="B155" s="9" t="d">
        <v>2020-01-19</v>
      </c>
      <c r="C155" s="7">
        <f t="shared" si="10"/>
        <v>2020</v>
      </c>
      <c r="D155" s="8" t="s">
        <v>17</v>
      </c>
      <c r="E155" s="5" t="str">
        <f>VLOOKUP(D155,[1]items!$A$2:$E$39,2,FALSE)</f>
        <v>Bedak Heroxyn 150 gr</v>
      </c>
      <c r="F155" s="5" t="str">
        <f>VLOOKUP(E155,[1]items!$B$2:$E$39,2,FALSE)</f>
        <v>Obat Alergi</v>
      </c>
      <c r="G155" s="5" t="str">
        <f t="shared" si="11"/>
        <v>OA0005|</v>
      </c>
      <c r="H155" s="10">
        <v>17</v>
      </c>
      <c r="I155" s="11"/>
      <c r="J155" s="10" t="str">
        <f>IF(EXACT(L155,"buy"),VLOOKUP(I155,[2]suppliers!$A$2:$B$17,2,FALSE),"")</f>
        <v/>
      </c>
      <c r="K155" s="8" t="s">
        <v>84</v>
      </c>
      <c r="L155" s="8" t="s">
        <v>85</v>
      </c>
      <c r="M155" s="5" t="str">
        <f>IFERROR(VLOOKUP(G155,[3]item_suppliers!$C$2:$F$112,2,FALSE),"")</f>
        <v/>
      </c>
      <c r="N155" s="5" t="str">
        <f>IFERROR(VLOOKUP(G155,[3]item_suppliers!$C$2:$F$112,3,FALSE),"")</f>
        <v/>
      </c>
      <c r="O155" s="5" t="str">
        <f t="shared" si="12"/>
        <v/>
      </c>
      <c r="P155" s="5">
        <f>IF(EXACT(L155,"sell"),VLOOKUP(D155,[1]items!$A$2:$E$39,4,FALSE),"")</f>
        <v>16950</v>
      </c>
      <c r="Q155" s="5">
        <f t="shared" si="13"/>
        <v>288150</v>
      </c>
      <c r="R155" s="13" t="str">
        <f t="shared" si="14"/>
        <v/>
      </c>
    </row>
    <row r="156" spans="1:18" x14ac:dyDescent="0.2">
      <c r="A156" s="5" t="s">
        <v>209</v>
      </c>
      <c r="B156" s="6" t="d">
        <v>2020-01-19</v>
      </c>
      <c r="C156" s="7">
        <f t="shared" si="10"/>
        <v>2020</v>
      </c>
      <c r="D156" s="5" t="s">
        <v>70</v>
      </c>
      <c r="E156" s="5" t="str">
        <f>VLOOKUP(D156,[1]items!$A$2:$E$39,2,FALSE)</f>
        <v>Irbesartan</v>
      </c>
      <c r="F156" s="5" t="str">
        <f>VLOOKUP(E156,[1]items!$B$2:$E$39,2,FALSE)</f>
        <v>Obat Hipertensi</v>
      </c>
      <c r="G156" s="5" t="str">
        <f t="shared" si="11"/>
        <v>OH0005|</v>
      </c>
      <c r="H156" s="10">
        <v>50</v>
      </c>
      <c r="I156" s="11"/>
      <c r="J156" s="10" t="str">
        <f>IF(EXACT(L156,"buy"),VLOOKUP(I156,[2]suppliers!$A$2:$B$17,2,FALSE),"")</f>
        <v/>
      </c>
      <c r="K156" s="5" t="s">
        <v>84</v>
      </c>
      <c r="L156" s="5" t="s">
        <v>85</v>
      </c>
      <c r="M156" s="5" t="str">
        <f>IFERROR(VLOOKUP(G156,[3]item_suppliers!$C$2:$F$112,2,FALSE),"")</f>
        <v/>
      </c>
      <c r="N156" s="5" t="str">
        <f>IFERROR(VLOOKUP(G156,[3]item_suppliers!$C$2:$F$112,3,FALSE),"")</f>
        <v/>
      </c>
      <c r="O156" s="5" t="str">
        <f t="shared" si="12"/>
        <v/>
      </c>
      <c r="P156" s="5">
        <f>IF(EXACT(L156,"sell"),VLOOKUP(D156,[1]items!$A$2:$E$39,4,FALSE),"")</f>
        <v>108794</v>
      </c>
      <c r="Q156" s="5">
        <f t="shared" si="13"/>
        <v>5439700</v>
      </c>
      <c r="R156" s="13" t="str">
        <f t="shared" si="14"/>
        <v/>
      </c>
    </row>
    <row r="157" spans="1:18" x14ac:dyDescent="0.2">
      <c r="A157" s="8" t="s">
        <v>210</v>
      </c>
      <c r="B157" s="9" t="d">
        <v>2020-01-19</v>
      </c>
      <c r="C157" s="7">
        <f t="shared" si="10"/>
        <v>2020</v>
      </c>
      <c r="D157" s="8" t="s">
        <v>70</v>
      </c>
      <c r="E157" s="5" t="str">
        <f>VLOOKUP(D157,[1]items!$A$2:$E$39,2,FALSE)</f>
        <v>Irbesartan</v>
      </c>
      <c r="F157" s="5" t="str">
        <f>VLOOKUP(E157,[1]items!$B$2:$E$39,2,FALSE)</f>
        <v>Obat Hipertensi</v>
      </c>
      <c r="G157" s="5" t="str">
        <f t="shared" si="11"/>
        <v>OH0005|</v>
      </c>
      <c r="H157" s="10">
        <v>24</v>
      </c>
      <c r="I157" s="11"/>
      <c r="J157" s="10" t="str">
        <f>IF(EXACT(L157,"buy"),VLOOKUP(I157,[2]suppliers!$A$2:$B$17,2,FALSE),"")</f>
        <v/>
      </c>
      <c r="K157" s="8" t="s">
        <v>84</v>
      </c>
      <c r="L157" s="8" t="s">
        <v>85</v>
      </c>
      <c r="M157" s="5" t="str">
        <f>IFERROR(VLOOKUP(G157,[3]item_suppliers!$C$2:$F$112,2,FALSE),"")</f>
        <v/>
      </c>
      <c r="N157" s="5" t="str">
        <f>IFERROR(VLOOKUP(G157,[3]item_suppliers!$C$2:$F$112,3,FALSE),"")</f>
        <v/>
      </c>
      <c r="O157" s="5" t="str">
        <f t="shared" si="12"/>
        <v/>
      </c>
      <c r="P157" s="5">
        <f>IF(EXACT(L157,"sell"),VLOOKUP(D157,[1]items!$A$2:$E$39,4,FALSE),"")</f>
        <v>108794</v>
      </c>
      <c r="Q157" s="5">
        <f t="shared" si="13"/>
        <v>2611056</v>
      </c>
      <c r="R157" s="13" t="str">
        <f t="shared" si="14"/>
        <v/>
      </c>
    </row>
    <row r="158" spans="1:18" x14ac:dyDescent="0.2">
      <c r="A158" s="5" t="s">
        <v>211</v>
      </c>
      <c r="B158" s="6" t="d">
        <v>2020-01-19</v>
      </c>
      <c r="C158" s="7">
        <f t="shared" si="10"/>
        <v>2020</v>
      </c>
      <c r="D158" s="5" t="s">
        <v>20</v>
      </c>
      <c r="E158" s="5" t="str">
        <f>VLOOKUP(D158,[1]items!$A$2:$E$39,2,FALSE)</f>
        <v>Dexteem Box Plus 100 Tablet</v>
      </c>
      <c r="F158" s="5" t="str">
        <f>VLOOKUP(E158,[1]items!$B$2:$E$39,2,FALSE)</f>
        <v>Obat Alergi</v>
      </c>
      <c r="G158" s="5" t="str">
        <f t="shared" si="11"/>
        <v>OA0006|</v>
      </c>
      <c r="H158" s="10">
        <v>73</v>
      </c>
      <c r="I158" s="11"/>
      <c r="J158" s="10" t="str">
        <f>IF(EXACT(L158,"buy"),VLOOKUP(I158,[2]suppliers!$A$2:$B$17,2,FALSE),"")</f>
        <v/>
      </c>
      <c r="K158" s="5" t="s">
        <v>84</v>
      </c>
      <c r="L158" s="5" t="s">
        <v>85</v>
      </c>
      <c r="M158" s="5" t="str">
        <f>IFERROR(VLOOKUP(G158,[3]item_suppliers!$C$2:$F$112,2,FALSE),"")</f>
        <v/>
      </c>
      <c r="N158" s="5" t="str">
        <f>IFERROR(VLOOKUP(G158,[3]item_suppliers!$C$2:$F$112,3,FALSE),"")</f>
        <v/>
      </c>
      <c r="O158" s="5" t="str">
        <f t="shared" si="12"/>
        <v/>
      </c>
      <c r="P158" s="5">
        <f>IF(EXACT(L158,"sell"),VLOOKUP(D158,[1]items!$A$2:$E$39,4,FALSE),"")</f>
        <v>25322</v>
      </c>
      <c r="Q158" s="5">
        <f t="shared" si="13"/>
        <v>1848506</v>
      </c>
      <c r="R158" s="13" t="str">
        <f t="shared" si="14"/>
        <v/>
      </c>
    </row>
    <row r="159" spans="1:18" x14ac:dyDescent="0.2">
      <c r="A159" s="8" t="s">
        <v>212</v>
      </c>
      <c r="B159" s="9" t="d">
        <v>2020-01-19</v>
      </c>
      <c r="C159" s="7">
        <f t="shared" si="10"/>
        <v>2020</v>
      </c>
      <c r="D159" s="8" t="s">
        <v>56</v>
      </c>
      <c r="E159" s="5" t="str">
        <f>VLOOKUP(D159,[1]items!$A$2:$E$39,2,FALSE)</f>
        <v>Paramex Tablet / Obat</v>
      </c>
      <c r="F159" s="5" t="str">
        <f>VLOOKUP(E159,[1]items!$B$2:$E$39,2,FALSE)</f>
        <v>Obat Sakit Kepala &amp; Demam</v>
      </c>
      <c r="G159" s="5" t="str">
        <f t="shared" si="11"/>
        <v>OD0011|</v>
      </c>
      <c r="H159" s="10">
        <v>76</v>
      </c>
      <c r="I159" s="11"/>
      <c r="J159" s="10" t="str">
        <f>IF(EXACT(L159,"buy"),VLOOKUP(I159,[2]suppliers!$A$2:$B$17,2,FALSE),"")</f>
        <v/>
      </c>
      <c r="K159" s="8" t="s">
        <v>84</v>
      </c>
      <c r="L159" s="8" t="s">
        <v>85</v>
      </c>
      <c r="M159" s="5" t="str">
        <f>IFERROR(VLOOKUP(G159,[3]item_suppliers!$C$2:$F$112,2,FALSE),"")</f>
        <v/>
      </c>
      <c r="N159" s="5" t="str">
        <f>IFERROR(VLOOKUP(G159,[3]item_suppliers!$C$2:$F$112,3,FALSE),"")</f>
        <v/>
      </c>
      <c r="O159" s="5" t="str">
        <f t="shared" si="12"/>
        <v/>
      </c>
      <c r="P159" s="5">
        <f>IF(EXACT(L159,"sell"),VLOOKUP(D159,[1]items!$A$2:$E$39,4,FALSE),"")</f>
        <v>2560</v>
      </c>
      <c r="Q159" s="5">
        <f t="shared" si="13"/>
        <v>194560</v>
      </c>
      <c r="R159" s="13" t="str">
        <f t="shared" si="14"/>
        <v/>
      </c>
    </row>
    <row r="160" spans="1:18" x14ac:dyDescent="0.2">
      <c r="A160" s="5" t="s">
        <v>213</v>
      </c>
      <c r="B160" s="6" t="d">
        <v>2020-01-19</v>
      </c>
      <c r="C160" s="7">
        <f t="shared" si="10"/>
        <v>2020</v>
      </c>
      <c r="D160" s="5" t="s">
        <v>37</v>
      </c>
      <c r="E160" s="5" t="str">
        <f>VLOOKUP(D160,[1]items!$A$2:$E$39,2,FALSE)</f>
        <v>Koolfever</v>
      </c>
      <c r="F160" s="5" t="str">
        <f>VLOOKUP(E160,[1]items!$B$2:$E$39,2,FALSE)</f>
        <v>Obat Sakit Kepala &amp; Demam</v>
      </c>
      <c r="G160" s="5" t="str">
        <f t="shared" si="11"/>
        <v>OD0001|</v>
      </c>
      <c r="H160" s="10">
        <v>89</v>
      </c>
      <c r="I160" s="11"/>
      <c r="J160" s="10" t="str">
        <f>IF(EXACT(L160,"buy"),VLOOKUP(I160,[2]suppliers!$A$2:$B$17,2,FALSE),"")</f>
        <v/>
      </c>
      <c r="K160" s="5" t="s">
        <v>84</v>
      </c>
      <c r="L160" s="5" t="s">
        <v>85</v>
      </c>
      <c r="M160" s="5" t="str">
        <f>IFERROR(VLOOKUP(G160,[3]item_suppliers!$C$2:$F$112,2,FALSE),"")</f>
        <v/>
      </c>
      <c r="N160" s="5" t="str">
        <f>IFERROR(VLOOKUP(G160,[3]item_suppliers!$C$2:$F$112,3,FALSE),"")</f>
        <v/>
      </c>
      <c r="O160" s="5" t="str">
        <f t="shared" si="12"/>
        <v/>
      </c>
      <c r="P160" s="5">
        <f>IF(EXACT(L160,"sell"),VLOOKUP(D160,[1]items!$A$2:$E$39,4,FALSE),"")</f>
        <v>7500</v>
      </c>
      <c r="Q160" s="5">
        <f t="shared" si="13"/>
        <v>667500</v>
      </c>
      <c r="R160" s="13" t="str">
        <f t="shared" si="14"/>
        <v/>
      </c>
    </row>
    <row r="161" spans="1:18" x14ac:dyDescent="0.2">
      <c r="A161" s="8" t="s">
        <v>214</v>
      </c>
      <c r="B161" s="9" t="d">
        <v>2020-01-19</v>
      </c>
      <c r="C161" s="7">
        <f t="shared" si="10"/>
        <v>2020</v>
      </c>
      <c r="D161" s="8" t="s">
        <v>78</v>
      </c>
      <c r="E161" s="5" t="str">
        <f>VLOOKUP(D161,[1]items!$A$2:$E$39,2,FALSE)</f>
        <v>Hyperchol 100 MG 12 KPS</v>
      </c>
      <c r="F161" s="5" t="str">
        <f>VLOOKUP(E161,[1]items!$B$2:$E$39,2,FALSE)</f>
        <v>Obat Kolesterol</v>
      </c>
      <c r="G161" s="5" t="str">
        <f t="shared" si="11"/>
        <v>OK0002|</v>
      </c>
      <c r="H161" s="10">
        <v>155</v>
      </c>
      <c r="I161" s="11"/>
      <c r="J161" s="10" t="str">
        <f>IF(EXACT(L161,"buy"),VLOOKUP(I161,[2]suppliers!$A$2:$B$17,2,FALSE),"")</f>
        <v/>
      </c>
      <c r="K161" s="8" t="s">
        <v>84</v>
      </c>
      <c r="L161" s="8" t="s">
        <v>85</v>
      </c>
      <c r="M161" s="5" t="str">
        <f>IFERROR(VLOOKUP(G161,[3]item_suppliers!$C$2:$F$112,2,FALSE),"")</f>
        <v/>
      </c>
      <c r="N161" s="5" t="str">
        <f>IFERROR(VLOOKUP(G161,[3]item_suppliers!$C$2:$F$112,3,FALSE),"")</f>
        <v/>
      </c>
      <c r="O161" s="5" t="str">
        <f t="shared" si="12"/>
        <v/>
      </c>
      <c r="P161" s="5">
        <f>IF(EXACT(L161,"sell"),VLOOKUP(D161,[1]items!$A$2:$E$39,4,FALSE),"")</f>
        <v>42800</v>
      </c>
      <c r="Q161" s="5">
        <f t="shared" si="13"/>
        <v>6634000</v>
      </c>
      <c r="R161" s="13" t="str">
        <f t="shared" si="14"/>
        <v/>
      </c>
    </row>
    <row r="162" spans="1:18" x14ac:dyDescent="0.2">
      <c r="A162" s="5" t="s">
        <v>215</v>
      </c>
      <c r="B162" s="6" t="d">
        <v>2020-01-19</v>
      </c>
      <c r="C162" s="7">
        <f t="shared" si="10"/>
        <v>2020</v>
      </c>
      <c r="D162" s="5" t="s">
        <v>78</v>
      </c>
      <c r="E162" s="5" t="str">
        <f>VLOOKUP(D162,[1]items!$A$2:$E$39,2,FALSE)</f>
        <v>Hyperchol 100 MG 12 KPS</v>
      </c>
      <c r="F162" s="5" t="str">
        <f>VLOOKUP(E162,[1]items!$B$2:$E$39,2,FALSE)</f>
        <v>Obat Kolesterol</v>
      </c>
      <c r="G162" s="5" t="str">
        <f t="shared" si="11"/>
        <v>OK0002|</v>
      </c>
      <c r="H162" s="10">
        <v>46</v>
      </c>
      <c r="I162" s="11"/>
      <c r="J162" s="10" t="str">
        <f>IF(EXACT(L162,"buy"),VLOOKUP(I162,[2]suppliers!$A$2:$B$17,2,FALSE),"")</f>
        <v/>
      </c>
      <c r="K162" s="5" t="s">
        <v>84</v>
      </c>
      <c r="L162" s="5" t="s">
        <v>85</v>
      </c>
      <c r="M162" s="5" t="str">
        <f>IFERROR(VLOOKUP(G162,[3]item_suppliers!$C$2:$F$112,2,FALSE),"")</f>
        <v/>
      </c>
      <c r="N162" s="5" t="str">
        <f>IFERROR(VLOOKUP(G162,[3]item_suppliers!$C$2:$F$112,3,FALSE),"")</f>
        <v/>
      </c>
      <c r="O162" s="5" t="str">
        <f t="shared" si="12"/>
        <v/>
      </c>
      <c r="P162" s="5">
        <f>IF(EXACT(L162,"sell"),VLOOKUP(D162,[1]items!$A$2:$E$39,4,FALSE),"")</f>
        <v>42800</v>
      </c>
      <c r="Q162" s="5">
        <f t="shared" si="13"/>
        <v>1968800</v>
      </c>
      <c r="R162" s="13" t="str">
        <f t="shared" si="14"/>
        <v/>
      </c>
    </row>
    <row r="163" spans="1:18" x14ac:dyDescent="0.2">
      <c r="A163" s="8" t="s">
        <v>216</v>
      </c>
      <c r="B163" s="9" t="d">
        <v>2020-01-19</v>
      </c>
      <c r="C163" s="7">
        <f t="shared" si="10"/>
        <v>2020</v>
      </c>
      <c r="D163" s="8" t="s">
        <v>14</v>
      </c>
      <c r="E163" s="5" t="str">
        <f>VLOOKUP(D163,[1]items!$A$2:$E$39,2,FALSE)</f>
        <v>Bisoprolol Ogb Dexa</v>
      </c>
      <c r="F163" s="5" t="str">
        <f>VLOOKUP(E163,[1]items!$B$2:$E$39,2,FALSE)</f>
        <v>Obat Alergi</v>
      </c>
      <c r="G163" s="5" t="str">
        <f t="shared" si="11"/>
        <v>OA0004|</v>
      </c>
      <c r="H163" s="10">
        <v>1998</v>
      </c>
      <c r="I163" s="11"/>
      <c r="J163" s="10" t="str">
        <f>IF(EXACT(L163,"buy"),VLOOKUP(I163,[2]suppliers!$A$2:$B$17,2,FALSE),"")</f>
        <v/>
      </c>
      <c r="K163" s="8" t="s">
        <v>84</v>
      </c>
      <c r="L163" s="8" t="s">
        <v>85</v>
      </c>
      <c r="M163" s="5" t="str">
        <f>IFERROR(VLOOKUP(G163,[3]item_suppliers!$C$2:$F$112,2,FALSE),"")</f>
        <v/>
      </c>
      <c r="N163" s="5" t="str">
        <f>IFERROR(VLOOKUP(G163,[3]item_suppliers!$C$2:$F$112,3,FALSE),"")</f>
        <v/>
      </c>
      <c r="O163" s="5" t="str">
        <f t="shared" si="12"/>
        <v/>
      </c>
      <c r="P163" s="5">
        <f>IF(EXACT(L163,"sell"),VLOOKUP(D163,[1]items!$A$2:$E$39,4,FALSE),"")</f>
        <v>10000</v>
      </c>
      <c r="Q163" s="5">
        <f t="shared" si="13"/>
        <v>19980000</v>
      </c>
      <c r="R163" s="13" t="str">
        <f t="shared" si="14"/>
        <v/>
      </c>
    </row>
    <row r="164" spans="1:18" x14ac:dyDescent="0.2">
      <c r="A164" s="5" t="s">
        <v>217</v>
      </c>
      <c r="B164" s="6" t="d">
        <v>2020-01-19</v>
      </c>
      <c r="C164" s="7">
        <f t="shared" si="10"/>
        <v>2020</v>
      </c>
      <c r="D164" s="5" t="s">
        <v>67</v>
      </c>
      <c r="E164" s="5" t="str">
        <f>VLOOKUP(D164,[1]items!$A$2:$E$39,2,FALSE)</f>
        <v>Amlodipine Besilate</v>
      </c>
      <c r="F164" s="5" t="str">
        <f>VLOOKUP(E164,[1]items!$B$2:$E$39,2,FALSE)</f>
        <v>Obat Hipertensi</v>
      </c>
      <c r="G164" s="5" t="str">
        <f t="shared" si="11"/>
        <v>OH0004|</v>
      </c>
      <c r="H164" s="10">
        <v>1335</v>
      </c>
      <c r="I164" s="11"/>
      <c r="J164" s="10" t="str">
        <f>IF(EXACT(L164,"buy"),VLOOKUP(I164,[2]suppliers!$A$2:$B$17,2,FALSE),"")</f>
        <v/>
      </c>
      <c r="K164" s="5" t="s">
        <v>84</v>
      </c>
      <c r="L164" s="5" t="s">
        <v>85</v>
      </c>
      <c r="M164" s="5" t="str">
        <f>IFERROR(VLOOKUP(G164,[3]item_suppliers!$C$2:$F$112,2,FALSE),"")</f>
        <v/>
      </c>
      <c r="N164" s="5" t="str">
        <f>IFERROR(VLOOKUP(G164,[3]item_suppliers!$C$2:$F$112,3,FALSE),"")</f>
        <v/>
      </c>
      <c r="O164" s="5" t="str">
        <f t="shared" si="12"/>
        <v/>
      </c>
      <c r="P164" s="5">
        <f>IF(EXACT(L164,"sell"),VLOOKUP(D164,[1]items!$A$2:$E$39,4,FALSE),"")</f>
        <v>7467</v>
      </c>
      <c r="Q164" s="5">
        <f t="shared" si="13"/>
        <v>9968445</v>
      </c>
      <c r="R164" s="13" t="str">
        <f t="shared" si="14"/>
        <v/>
      </c>
    </row>
    <row r="165" spans="1:18" x14ac:dyDescent="0.2">
      <c r="A165" s="8" t="s">
        <v>218</v>
      </c>
      <c r="B165" s="9" t="d">
        <v>2020-01-20</v>
      </c>
      <c r="C165" s="7">
        <f t="shared" si="10"/>
        <v>2020</v>
      </c>
      <c r="D165" s="8" t="s">
        <v>26</v>
      </c>
      <c r="E165" s="5" t="str">
        <f>VLOOKUP(D165,[1]items!$A$2:$E$39,2,FALSE)</f>
        <v>Decolsen 1 Strip 4 Tablet</v>
      </c>
      <c r="F165" s="5" t="str">
        <f>VLOOKUP(E165,[1]items!$B$2:$E$39,2,FALSE)</f>
        <v>Obat Batuk &amp; Pilek</v>
      </c>
      <c r="G165" s="5" t="str">
        <f t="shared" si="11"/>
        <v>OB0002|</v>
      </c>
      <c r="H165" s="10">
        <v>64</v>
      </c>
      <c r="I165" s="11"/>
      <c r="J165" s="10" t="str">
        <f>IF(EXACT(L165,"buy"),VLOOKUP(I165,[2]suppliers!$A$2:$B$17,2,FALSE),"")</f>
        <v/>
      </c>
      <c r="K165" s="8" t="s">
        <v>84</v>
      </c>
      <c r="L165" s="8" t="s">
        <v>85</v>
      </c>
      <c r="M165" s="5" t="str">
        <f>IFERROR(VLOOKUP(G165,[3]item_suppliers!$C$2:$F$112,2,FALSE),"")</f>
        <v/>
      </c>
      <c r="N165" s="5" t="str">
        <f>IFERROR(VLOOKUP(G165,[3]item_suppliers!$C$2:$F$112,3,FALSE),"")</f>
        <v/>
      </c>
      <c r="O165" s="5" t="str">
        <f t="shared" si="12"/>
        <v/>
      </c>
      <c r="P165" s="5">
        <f>IF(EXACT(L165,"sell"),VLOOKUP(D165,[1]items!$A$2:$E$39,4,FALSE),"")</f>
        <v>2886</v>
      </c>
      <c r="Q165" s="5">
        <f t="shared" si="13"/>
        <v>184704</v>
      </c>
      <c r="R165" s="13" t="str">
        <f t="shared" si="14"/>
        <v/>
      </c>
    </row>
    <row r="166" spans="1:18" x14ac:dyDescent="0.2">
      <c r="A166" s="5" t="s">
        <v>219</v>
      </c>
      <c r="B166" s="6" t="d">
        <v>2020-01-20</v>
      </c>
      <c r="C166" s="7">
        <f t="shared" si="10"/>
        <v>2020</v>
      </c>
      <c r="D166" s="5" t="s">
        <v>50</v>
      </c>
      <c r="E166" s="5" t="str">
        <f>VLOOKUP(D166,[1]items!$A$2:$E$39,2,FALSE)</f>
        <v>Bodrex Extra</v>
      </c>
      <c r="F166" s="5" t="str">
        <f>VLOOKUP(E166,[1]items!$B$2:$E$39,2,FALSE)</f>
        <v>Obat Sakit Kepala &amp; Demam</v>
      </c>
      <c r="G166" s="5" t="str">
        <f t="shared" si="11"/>
        <v>OD0008|</v>
      </c>
      <c r="H166" s="10">
        <v>60</v>
      </c>
      <c r="I166" s="11"/>
      <c r="J166" s="10" t="str">
        <f>IF(EXACT(L166,"buy"),VLOOKUP(I166,[2]suppliers!$A$2:$B$17,2,FALSE),"")</f>
        <v/>
      </c>
      <c r="K166" s="5" t="s">
        <v>84</v>
      </c>
      <c r="L166" s="5" t="s">
        <v>85</v>
      </c>
      <c r="M166" s="5" t="str">
        <f>IFERROR(VLOOKUP(G166,[3]item_suppliers!$C$2:$F$112,2,FALSE),"")</f>
        <v/>
      </c>
      <c r="N166" s="5" t="str">
        <f>IFERROR(VLOOKUP(G166,[3]item_suppliers!$C$2:$F$112,3,FALSE),"")</f>
        <v/>
      </c>
      <c r="O166" s="5" t="str">
        <f t="shared" si="12"/>
        <v/>
      </c>
      <c r="P166" s="5">
        <f>IF(EXACT(L166,"sell"),VLOOKUP(D166,[1]items!$A$2:$E$39,4,FALSE),"")</f>
        <v>50788</v>
      </c>
      <c r="Q166" s="5">
        <f t="shared" si="13"/>
        <v>3047280</v>
      </c>
      <c r="R166" s="13" t="str">
        <f t="shared" si="14"/>
        <v/>
      </c>
    </row>
    <row r="167" spans="1:18" x14ac:dyDescent="0.2">
      <c r="A167" s="8" t="s">
        <v>220</v>
      </c>
      <c r="B167" s="9" t="d">
        <v>2020-01-20</v>
      </c>
      <c r="C167" s="7">
        <f t="shared" si="10"/>
        <v>2020</v>
      </c>
      <c r="D167" s="8" t="s">
        <v>14</v>
      </c>
      <c r="E167" s="5" t="str">
        <f>VLOOKUP(D167,[1]items!$A$2:$E$39,2,FALSE)</f>
        <v>Bisoprolol Ogb Dexa</v>
      </c>
      <c r="F167" s="5" t="str">
        <f>VLOOKUP(E167,[1]items!$B$2:$E$39,2,FALSE)</f>
        <v>Obat Alergi</v>
      </c>
      <c r="G167" s="5" t="str">
        <f t="shared" si="11"/>
        <v>OA0004|</v>
      </c>
      <c r="H167" s="10">
        <v>0</v>
      </c>
      <c r="I167" s="11"/>
      <c r="J167" s="10" t="str">
        <f>IF(EXACT(L167,"buy"),VLOOKUP(I167,[2]suppliers!$A$2:$B$17,2,FALSE),"")</f>
        <v/>
      </c>
      <c r="K167" s="8" t="s">
        <v>84</v>
      </c>
      <c r="L167" s="8" t="s">
        <v>85</v>
      </c>
      <c r="M167" s="5" t="str">
        <f>IFERROR(VLOOKUP(G167,[3]item_suppliers!$C$2:$F$112,2,FALSE),"")</f>
        <v/>
      </c>
      <c r="N167" s="5" t="str">
        <f>IFERROR(VLOOKUP(G167,[3]item_suppliers!$C$2:$F$112,3,FALSE),"")</f>
        <v/>
      </c>
      <c r="O167" s="5" t="str">
        <f t="shared" si="12"/>
        <v/>
      </c>
      <c r="P167" s="5">
        <f>IF(EXACT(L167,"sell"),VLOOKUP(D167,[1]items!$A$2:$E$39,4,FALSE),"")</f>
        <v>10000</v>
      </c>
      <c r="Q167" s="5">
        <f t="shared" si="13"/>
        <v>0</v>
      </c>
      <c r="R167" s="13" t="str">
        <f t="shared" si="14"/>
        <v/>
      </c>
    </row>
    <row r="168" spans="1:18" x14ac:dyDescent="0.2">
      <c r="A168" s="5" t="s">
        <v>221</v>
      </c>
      <c r="B168" s="6" t="d">
        <v>2020-01-20</v>
      </c>
      <c r="C168" s="7">
        <f t="shared" si="10"/>
        <v>2020</v>
      </c>
      <c r="D168" s="5" t="s">
        <v>94</v>
      </c>
      <c r="E168" s="5" t="str">
        <f>VLOOKUP(D168,[1]items!$A$2:$E$39,2,FALSE)</f>
        <v>Vicks Inhaler 0.5 mL</v>
      </c>
      <c r="F168" s="5" t="str">
        <f>VLOOKUP(E168,[1]items!$B$2:$E$39,2,FALSE)</f>
        <v>Obat Batuk &amp; Pilek</v>
      </c>
      <c r="G168" s="5" t="str">
        <f t="shared" si="11"/>
        <v>OB0007|</v>
      </c>
      <c r="H168" s="10">
        <v>6</v>
      </c>
      <c r="I168" s="11"/>
      <c r="J168" s="10" t="str">
        <f>IF(EXACT(L168,"buy"),VLOOKUP(I168,[2]suppliers!$A$2:$B$17,2,FALSE),"")</f>
        <v/>
      </c>
      <c r="K168" s="5" t="s">
        <v>84</v>
      </c>
      <c r="L168" s="5" t="s">
        <v>85</v>
      </c>
      <c r="M168" s="5" t="str">
        <f>IFERROR(VLOOKUP(G168,[3]item_suppliers!$C$2:$F$112,2,FALSE),"")</f>
        <v/>
      </c>
      <c r="N168" s="5" t="str">
        <f>IFERROR(VLOOKUP(G168,[3]item_suppliers!$C$2:$F$112,3,FALSE),"")</f>
        <v/>
      </c>
      <c r="O168" s="5" t="str">
        <f t="shared" si="12"/>
        <v/>
      </c>
      <c r="P168" s="5">
        <f>IF(EXACT(L168,"sell"),VLOOKUP(D168,[1]items!$A$2:$E$39,4,FALSE),"")</f>
        <v>16155</v>
      </c>
      <c r="Q168" s="5">
        <f t="shared" si="13"/>
        <v>96930</v>
      </c>
      <c r="R168" s="13" t="str">
        <f t="shared" si="14"/>
        <v/>
      </c>
    </row>
    <row r="169" spans="1:18" x14ac:dyDescent="0.2">
      <c r="A169" s="8" t="s">
        <v>222</v>
      </c>
      <c r="B169" s="9" t="d">
        <v>2020-01-20</v>
      </c>
      <c r="C169" s="7">
        <f t="shared" si="10"/>
        <v>2020</v>
      </c>
      <c r="D169" s="8" t="s">
        <v>54</v>
      </c>
      <c r="E169" s="5" t="str">
        <f>VLOOKUP(D169,[1]items!$A$2:$E$39,2,FALSE)</f>
        <v>Cilostazol Bernofarm</v>
      </c>
      <c r="F169" s="5" t="str">
        <f>VLOOKUP(E169,[1]items!$B$2:$E$39,2,FALSE)</f>
        <v>Obat Sakit Kepala &amp; Demam</v>
      </c>
      <c r="G169" s="5" t="str">
        <f t="shared" si="11"/>
        <v>OD0010|</v>
      </c>
      <c r="H169" s="10">
        <v>35</v>
      </c>
      <c r="I169" s="11"/>
      <c r="J169" s="10" t="str">
        <f>IF(EXACT(L169,"buy"),VLOOKUP(I169,[2]suppliers!$A$2:$B$17,2,FALSE),"")</f>
        <v/>
      </c>
      <c r="K169" s="8" t="s">
        <v>84</v>
      </c>
      <c r="L169" s="8" t="s">
        <v>85</v>
      </c>
      <c r="M169" s="5" t="str">
        <f>IFERROR(VLOOKUP(G169,[3]item_suppliers!$C$2:$F$112,2,FALSE),"")</f>
        <v/>
      </c>
      <c r="N169" s="5" t="str">
        <f>IFERROR(VLOOKUP(G169,[3]item_suppliers!$C$2:$F$112,3,FALSE),"")</f>
        <v/>
      </c>
      <c r="O169" s="5" t="str">
        <f t="shared" si="12"/>
        <v/>
      </c>
      <c r="P169" s="5">
        <f>IF(EXACT(L169,"sell"),VLOOKUP(D169,[1]items!$A$2:$E$39,4,FALSE),"")</f>
        <v>45450</v>
      </c>
      <c r="Q169" s="5">
        <f t="shared" si="13"/>
        <v>1590750</v>
      </c>
      <c r="R169" s="13" t="str">
        <f t="shared" si="14"/>
        <v/>
      </c>
    </row>
    <row r="170" spans="1:18" x14ac:dyDescent="0.2">
      <c r="A170" s="5" t="s">
        <v>223</v>
      </c>
      <c r="B170" s="6" t="d">
        <v>2020-01-21</v>
      </c>
      <c r="C170" s="7">
        <f t="shared" si="10"/>
        <v>2020</v>
      </c>
      <c r="D170" s="5" t="s">
        <v>26</v>
      </c>
      <c r="E170" s="5" t="str">
        <f>VLOOKUP(D170,[1]items!$A$2:$E$39,2,FALSE)</f>
        <v>Decolsen 1 Strip 4 Tablet</v>
      </c>
      <c r="F170" s="5" t="str">
        <f>VLOOKUP(E170,[1]items!$B$2:$E$39,2,FALSE)</f>
        <v>Obat Batuk &amp; Pilek</v>
      </c>
      <c r="G170" s="5" t="str">
        <f t="shared" si="11"/>
        <v>OB0002|</v>
      </c>
      <c r="H170" s="10">
        <v>14</v>
      </c>
      <c r="I170" s="11"/>
      <c r="J170" s="10" t="str">
        <f>IF(EXACT(L170,"buy"),VLOOKUP(I170,[2]suppliers!$A$2:$B$17,2,FALSE),"")</f>
        <v/>
      </c>
      <c r="K170" s="5" t="s">
        <v>84</v>
      </c>
      <c r="L170" s="5" t="s">
        <v>85</v>
      </c>
      <c r="M170" s="5" t="str">
        <f>IFERROR(VLOOKUP(G170,[3]item_suppliers!$C$2:$F$112,2,FALSE),"")</f>
        <v/>
      </c>
      <c r="N170" s="5" t="str">
        <f>IFERROR(VLOOKUP(G170,[3]item_suppliers!$C$2:$F$112,3,FALSE),"")</f>
        <v/>
      </c>
      <c r="O170" s="5" t="str">
        <f t="shared" si="12"/>
        <v/>
      </c>
      <c r="P170" s="5">
        <f>IF(EXACT(L170,"sell"),VLOOKUP(D170,[1]items!$A$2:$E$39,4,FALSE),"")</f>
        <v>2886</v>
      </c>
      <c r="Q170" s="5">
        <f t="shared" si="13"/>
        <v>40404</v>
      </c>
      <c r="R170" s="13" t="str">
        <f t="shared" si="14"/>
        <v/>
      </c>
    </row>
    <row r="171" spans="1:18" x14ac:dyDescent="0.2">
      <c r="A171" s="8" t="s">
        <v>224</v>
      </c>
      <c r="B171" s="9" t="d">
        <v>2020-01-21</v>
      </c>
      <c r="C171" s="7">
        <f t="shared" si="10"/>
        <v>2020</v>
      </c>
      <c r="D171" s="8" t="s">
        <v>50</v>
      </c>
      <c r="E171" s="5" t="str">
        <f>VLOOKUP(D171,[1]items!$A$2:$E$39,2,FALSE)</f>
        <v>Bodrex Extra</v>
      </c>
      <c r="F171" s="5" t="str">
        <f>VLOOKUP(E171,[1]items!$B$2:$E$39,2,FALSE)</f>
        <v>Obat Sakit Kepala &amp; Demam</v>
      </c>
      <c r="G171" s="5" t="str">
        <f t="shared" si="11"/>
        <v>OD0008|</v>
      </c>
      <c r="H171" s="10">
        <v>39</v>
      </c>
      <c r="I171" s="11"/>
      <c r="J171" s="10" t="str">
        <f>IF(EXACT(L171,"buy"),VLOOKUP(I171,[2]suppliers!$A$2:$B$17,2,FALSE),"")</f>
        <v/>
      </c>
      <c r="K171" s="8" t="s">
        <v>84</v>
      </c>
      <c r="L171" s="8" t="s">
        <v>85</v>
      </c>
      <c r="M171" s="5" t="str">
        <f>IFERROR(VLOOKUP(G171,[3]item_suppliers!$C$2:$F$112,2,FALSE),"")</f>
        <v/>
      </c>
      <c r="N171" s="5" t="str">
        <f>IFERROR(VLOOKUP(G171,[3]item_suppliers!$C$2:$F$112,3,FALSE),"")</f>
        <v/>
      </c>
      <c r="O171" s="5" t="str">
        <f t="shared" si="12"/>
        <v/>
      </c>
      <c r="P171" s="5">
        <f>IF(EXACT(L171,"sell"),VLOOKUP(D171,[1]items!$A$2:$E$39,4,FALSE),"")</f>
        <v>50788</v>
      </c>
      <c r="Q171" s="5">
        <f t="shared" si="13"/>
        <v>1980732</v>
      </c>
      <c r="R171" s="13" t="str">
        <f t="shared" si="14"/>
        <v/>
      </c>
    </row>
    <row r="172" spans="1:18" x14ac:dyDescent="0.2">
      <c r="A172" s="5" t="s">
        <v>225</v>
      </c>
      <c r="B172" s="6" t="d">
        <v>2020-01-21</v>
      </c>
      <c r="C172" s="7">
        <f t="shared" si="10"/>
        <v>2020</v>
      </c>
      <c r="D172" s="5" t="s">
        <v>50</v>
      </c>
      <c r="E172" s="5" t="str">
        <f>VLOOKUP(D172,[1]items!$A$2:$E$39,2,FALSE)</f>
        <v>Bodrex Extra</v>
      </c>
      <c r="F172" s="5" t="str">
        <f>VLOOKUP(E172,[1]items!$B$2:$E$39,2,FALSE)</f>
        <v>Obat Sakit Kepala &amp; Demam</v>
      </c>
      <c r="G172" s="5" t="str">
        <f t="shared" si="11"/>
        <v>OD0008|</v>
      </c>
      <c r="H172" s="10">
        <v>51</v>
      </c>
      <c r="I172" s="11"/>
      <c r="J172" s="10" t="str">
        <f>IF(EXACT(L172,"buy"),VLOOKUP(I172,[2]suppliers!$A$2:$B$17,2,FALSE),"")</f>
        <v/>
      </c>
      <c r="K172" s="5" t="s">
        <v>84</v>
      </c>
      <c r="L172" s="5" t="s">
        <v>85</v>
      </c>
      <c r="M172" s="5" t="str">
        <f>IFERROR(VLOOKUP(G172,[3]item_suppliers!$C$2:$F$112,2,FALSE),"")</f>
        <v/>
      </c>
      <c r="N172" s="5" t="str">
        <f>IFERROR(VLOOKUP(G172,[3]item_suppliers!$C$2:$F$112,3,FALSE),"")</f>
        <v/>
      </c>
      <c r="O172" s="5" t="str">
        <f t="shared" si="12"/>
        <v/>
      </c>
      <c r="P172" s="5">
        <f>IF(EXACT(L172,"sell"),VLOOKUP(D172,[1]items!$A$2:$E$39,4,FALSE),"")</f>
        <v>50788</v>
      </c>
      <c r="Q172" s="5">
        <f t="shared" si="13"/>
        <v>2590188</v>
      </c>
      <c r="R172" s="13" t="str">
        <f t="shared" si="14"/>
        <v/>
      </c>
    </row>
    <row r="173" spans="1:18" x14ac:dyDescent="0.2">
      <c r="A173" s="8" t="s">
        <v>226</v>
      </c>
      <c r="B173" s="9" t="d">
        <v>2020-01-21</v>
      </c>
      <c r="C173" s="7">
        <f t="shared" si="10"/>
        <v>2020</v>
      </c>
      <c r="D173" s="8" t="s">
        <v>52</v>
      </c>
      <c r="E173" s="5" t="str">
        <f>VLOOKUP(D173,[1]items!$A$2:$E$39,2,FALSE)</f>
        <v>Sanmol 500 MG 4 Tablet</v>
      </c>
      <c r="F173" s="5" t="str">
        <f>VLOOKUP(E173,[1]items!$B$2:$E$39,2,FALSE)</f>
        <v>Obat Sakit Kepala &amp; Demam</v>
      </c>
      <c r="G173" s="5" t="str">
        <f t="shared" si="11"/>
        <v>OD0009|</v>
      </c>
      <c r="H173" s="10">
        <v>43</v>
      </c>
      <c r="I173" s="11"/>
      <c r="J173" s="10" t="str">
        <f>IF(EXACT(L173,"buy"),VLOOKUP(I173,[2]suppliers!$A$2:$B$17,2,FALSE),"")</f>
        <v/>
      </c>
      <c r="K173" s="8" t="s">
        <v>84</v>
      </c>
      <c r="L173" s="8" t="s">
        <v>85</v>
      </c>
      <c r="M173" s="5" t="str">
        <f>IFERROR(VLOOKUP(G173,[3]item_suppliers!$C$2:$F$112,2,FALSE),"")</f>
        <v/>
      </c>
      <c r="N173" s="5" t="str">
        <f>IFERROR(VLOOKUP(G173,[3]item_suppliers!$C$2:$F$112,3,FALSE),"")</f>
        <v/>
      </c>
      <c r="O173" s="5" t="str">
        <f t="shared" si="12"/>
        <v/>
      </c>
      <c r="P173" s="5">
        <f>IF(EXACT(L173,"sell"),VLOOKUP(D173,[1]items!$A$2:$E$39,4,FALSE),"")</f>
        <v>1600</v>
      </c>
      <c r="Q173" s="5">
        <f t="shared" si="13"/>
        <v>68800</v>
      </c>
      <c r="R173" s="13" t="str">
        <f t="shared" si="14"/>
        <v/>
      </c>
    </row>
    <row r="174" spans="1:18" x14ac:dyDescent="0.2">
      <c r="A174" s="5" t="s">
        <v>227</v>
      </c>
      <c r="B174" s="6" t="d">
        <v>2020-01-21</v>
      </c>
      <c r="C174" s="7">
        <f t="shared" si="10"/>
        <v>2020</v>
      </c>
      <c r="D174" s="5" t="s">
        <v>52</v>
      </c>
      <c r="E174" s="5" t="str">
        <f>VLOOKUP(D174,[1]items!$A$2:$E$39,2,FALSE)</f>
        <v>Sanmol 500 MG 4 Tablet</v>
      </c>
      <c r="F174" s="5" t="str">
        <f>VLOOKUP(E174,[1]items!$B$2:$E$39,2,FALSE)</f>
        <v>Obat Sakit Kepala &amp; Demam</v>
      </c>
      <c r="G174" s="5" t="str">
        <f t="shared" si="11"/>
        <v>OD0009|</v>
      </c>
      <c r="H174" s="10">
        <v>48</v>
      </c>
      <c r="I174" s="11"/>
      <c r="J174" s="10" t="str">
        <f>IF(EXACT(L174,"buy"),VLOOKUP(I174,[2]suppliers!$A$2:$B$17,2,FALSE),"")</f>
        <v/>
      </c>
      <c r="K174" s="5" t="s">
        <v>84</v>
      </c>
      <c r="L174" s="5" t="s">
        <v>85</v>
      </c>
      <c r="M174" s="5" t="str">
        <f>IFERROR(VLOOKUP(G174,[3]item_suppliers!$C$2:$F$112,2,FALSE),"")</f>
        <v/>
      </c>
      <c r="N174" s="5" t="str">
        <f>IFERROR(VLOOKUP(G174,[3]item_suppliers!$C$2:$F$112,3,FALSE),"")</f>
        <v/>
      </c>
      <c r="O174" s="5" t="str">
        <f t="shared" si="12"/>
        <v/>
      </c>
      <c r="P174" s="5">
        <f>IF(EXACT(L174,"sell"),VLOOKUP(D174,[1]items!$A$2:$E$39,4,FALSE),"")</f>
        <v>1600</v>
      </c>
      <c r="Q174" s="5">
        <f t="shared" si="13"/>
        <v>76800</v>
      </c>
      <c r="R174" s="13" t="str">
        <f t="shared" si="14"/>
        <v/>
      </c>
    </row>
    <row r="175" spans="1:18" x14ac:dyDescent="0.2">
      <c r="A175" s="8" t="s">
        <v>228</v>
      </c>
      <c r="B175" s="9" t="d">
        <v>2020-01-21</v>
      </c>
      <c r="C175" s="7">
        <f t="shared" si="10"/>
        <v>2020</v>
      </c>
      <c r="D175" s="8" t="s">
        <v>65</v>
      </c>
      <c r="E175" s="5" t="str">
        <f>VLOOKUP(D175,[1]items!$A$2:$E$39,2,FALSE)</f>
        <v>Candesartan Ogb Dexa</v>
      </c>
      <c r="F175" s="5" t="str">
        <f>VLOOKUP(E175,[1]items!$B$2:$E$39,2,FALSE)</f>
        <v>Obat Hipertensi</v>
      </c>
      <c r="G175" s="5" t="str">
        <f t="shared" si="11"/>
        <v>OH0003|</v>
      </c>
      <c r="H175" s="10">
        <v>21</v>
      </c>
      <c r="I175" s="11"/>
      <c r="J175" s="10" t="str">
        <f>IF(EXACT(L175,"buy"),VLOOKUP(I175,[2]suppliers!$A$2:$B$17,2,FALSE),"")</f>
        <v/>
      </c>
      <c r="K175" s="8" t="s">
        <v>84</v>
      </c>
      <c r="L175" s="8" t="s">
        <v>85</v>
      </c>
      <c r="M175" s="5" t="str">
        <f>IFERROR(VLOOKUP(G175,[3]item_suppliers!$C$2:$F$112,2,FALSE),"")</f>
        <v/>
      </c>
      <c r="N175" s="5" t="str">
        <f>IFERROR(VLOOKUP(G175,[3]item_suppliers!$C$2:$F$112,3,FALSE),"")</f>
        <v/>
      </c>
      <c r="O175" s="5" t="str">
        <f t="shared" si="12"/>
        <v/>
      </c>
      <c r="P175" s="5">
        <f>IF(EXACT(L175,"sell"),VLOOKUP(D175,[1]items!$A$2:$E$39,4,FALSE),"")</f>
        <v>5000</v>
      </c>
      <c r="Q175" s="5">
        <f t="shared" si="13"/>
        <v>105000</v>
      </c>
      <c r="R175" s="13" t="str">
        <f t="shared" si="14"/>
        <v/>
      </c>
    </row>
    <row r="176" spans="1:18" x14ac:dyDescent="0.2">
      <c r="A176" s="5" t="s">
        <v>229</v>
      </c>
      <c r="B176" s="6" t="d">
        <v>2020-01-21</v>
      </c>
      <c r="C176" s="7">
        <f t="shared" si="10"/>
        <v>2020</v>
      </c>
      <c r="D176" s="5" t="s">
        <v>31</v>
      </c>
      <c r="E176" s="5" t="str">
        <f>VLOOKUP(D176,[1]items!$A$2:$E$39,2,FALSE)</f>
        <v>Ultraflu Box Isi 25 Strip</v>
      </c>
      <c r="F176" s="5" t="str">
        <f>VLOOKUP(E176,[1]items!$B$2:$E$39,2,FALSE)</f>
        <v>Obat Batuk &amp; Pilek</v>
      </c>
      <c r="G176" s="5" t="str">
        <f t="shared" si="11"/>
        <v>OB0006|</v>
      </c>
      <c r="H176" s="10">
        <v>3</v>
      </c>
      <c r="I176" s="11"/>
      <c r="J176" s="10" t="str">
        <f>IF(EXACT(L176,"buy"),VLOOKUP(I176,[2]suppliers!$A$2:$B$17,2,FALSE),"")</f>
        <v/>
      </c>
      <c r="K176" s="5" t="s">
        <v>84</v>
      </c>
      <c r="L176" s="5" t="s">
        <v>85</v>
      </c>
      <c r="M176" s="5" t="str">
        <f>IFERROR(VLOOKUP(G176,[3]item_suppliers!$C$2:$F$112,2,FALSE),"")</f>
        <v/>
      </c>
      <c r="N176" s="5" t="str">
        <f>IFERROR(VLOOKUP(G176,[3]item_suppliers!$C$2:$F$112,3,FALSE),"")</f>
        <v/>
      </c>
      <c r="O176" s="5" t="str">
        <f t="shared" si="12"/>
        <v/>
      </c>
      <c r="P176" s="5">
        <f>IF(EXACT(L176,"sell"),VLOOKUP(D176,[1]items!$A$2:$E$39,4,FALSE),"")</f>
        <v>72500</v>
      </c>
      <c r="Q176" s="5">
        <f t="shared" si="13"/>
        <v>217500</v>
      </c>
      <c r="R176" s="13" t="str">
        <f t="shared" si="14"/>
        <v/>
      </c>
    </row>
    <row r="177" spans="1:18" x14ac:dyDescent="0.2">
      <c r="A177" s="8" t="s">
        <v>230</v>
      </c>
      <c r="B177" s="9" t="d">
        <v>2020-01-21</v>
      </c>
      <c r="C177" s="7">
        <f t="shared" si="10"/>
        <v>2020</v>
      </c>
      <c r="D177" s="8" t="s">
        <v>23</v>
      </c>
      <c r="E177" s="5" t="str">
        <f>VLOOKUP(D177,[1]items!$A$2:$E$39,2,FALSE)</f>
        <v>Neozep Forte 1 Strip 4 Tablet</v>
      </c>
      <c r="F177" s="5" t="str">
        <f>VLOOKUP(E177,[1]items!$B$2:$E$39,2,FALSE)</f>
        <v>Obat Batuk &amp; Pilek</v>
      </c>
      <c r="G177" s="5" t="str">
        <f t="shared" si="11"/>
        <v>OB0001|</v>
      </c>
      <c r="H177" s="10">
        <v>129</v>
      </c>
      <c r="I177" s="11"/>
      <c r="J177" s="10" t="str">
        <f>IF(EXACT(L177,"buy"),VLOOKUP(I177,[2]suppliers!$A$2:$B$17,2,FALSE),"")</f>
        <v/>
      </c>
      <c r="K177" s="8" t="s">
        <v>84</v>
      </c>
      <c r="L177" s="8" t="s">
        <v>85</v>
      </c>
      <c r="M177" s="5" t="str">
        <f>IFERROR(VLOOKUP(G177,[3]item_suppliers!$C$2:$F$112,2,FALSE),"")</f>
        <v/>
      </c>
      <c r="N177" s="5" t="str">
        <f>IFERROR(VLOOKUP(G177,[3]item_suppliers!$C$2:$F$112,3,FALSE),"")</f>
        <v/>
      </c>
      <c r="O177" s="5" t="str">
        <f t="shared" si="12"/>
        <v/>
      </c>
      <c r="P177" s="5">
        <f>IF(EXACT(L177,"sell"),VLOOKUP(D177,[1]items!$A$2:$E$39,4,FALSE),"")</f>
        <v>2324</v>
      </c>
      <c r="Q177" s="5">
        <f t="shared" si="13"/>
        <v>299796</v>
      </c>
      <c r="R177" s="13" t="str">
        <f t="shared" si="14"/>
        <v/>
      </c>
    </row>
    <row r="178" spans="1:18" x14ac:dyDescent="0.2">
      <c r="A178" s="5" t="s">
        <v>231</v>
      </c>
      <c r="B178" s="6" t="d">
        <v>2020-01-21</v>
      </c>
      <c r="C178" s="7">
        <f t="shared" si="10"/>
        <v>2020</v>
      </c>
      <c r="D178" s="5" t="s">
        <v>72</v>
      </c>
      <c r="E178" s="5" t="str">
        <f>VLOOKUP(D178,[1]items!$A$2:$E$39,2,FALSE)</f>
        <v>Irvell 150MG Box 20 Tablet</v>
      </c>
      <c r="F178" s="5" t="str">
        <f>VLOOKUP(E178,[1]items!$B$2:$E$39,2,FALSE)</f>
        <v>Obat Hipertensi</v>
      </c>
      <c r="G178" s="5" t="str">
        <f t="shared" si="11"/>
        <v>OH0006|</v>
      </c>
      <c r="H178" s="10">
        <v>8</v>
      </c>
      <c r="I178" s="11"/>
      <c r="J178" s="10" t="str">
        <f>IF(EXACT(L178,"buy"),VLOOKUP(I178,[2]suppliers!$A$2:$B$17,2,FALSE),"")</f>
        <v/>
      </c>
      <c r="K178" s="5" t="s">
        <v>84</v>
      </c>
      <c r="L178" s="5" t="s">
        <v>85</v>
      </c>
      <c r="M178" s="5" t="str">
        <f>IFERROR(VLOOKUP(G178,[3]item_suppliers!$C$2:$F$112,2,FALSE),"")</f>
        <v/>
      </c>
      <c r="N178" s="5" t="str">
        <f>IFERROR(VLOOKUP(G178,[3]item_suppliers!$C$2:$F$112,3,FALSE),"")</f>
        <v/>
      </c>
      <c r="O178" s="5" t="str">
        <f t="shared" si="12"/>
        <v/>
      </c>
      <c r="P178" s="5">
        <f>IF(EXACT(L178,"sell"),VLOOKUP(D178,[1]items!$A$2:$E$39,4,FALSE),"")</f>
        <v>143991</v>
      </c>
      <c r="Q178" s="5">
        <f t="shared" si="13"/>
        <v>1151928</v>
      </c>
      <c r="R178" s="13" t="str">
        <f t="shared" si="14"/>
        <v/>
      </c>
    </row>
    <row r="179" spans="1:18" x14ac:dyDescent="0.2">
      <c r="A179" s="8" t="s">
        <v>232</v>
      </c>
      <c r="B179" s="9" t="d">
        <v>2020-01-22</v>
      </c>
      <c r="C179" s="7">
        <f t="shared" si="10"/>
        <v>2020</v>
      </c>
      <c r="D179" s="8" t="s">
        <v>26</v>
      </c>
      <c r="E179" s="5" t="str">
        <f>VLOOKUP(D179,[1]items!$A$2:$E$39,2,FALSE)</f>
        <v>Decolsen 1 Strip 4 Tablet</v>
      </c>
      <c r="F179" s="5" t="str">
        <f>VLOOKUP(E179,[1]items!$B$2:$E$39,2,FALSE)</f>
        <v>Obat Batuk &amp; Pilek</v>
      </c>
      <c r="G179" s="5" t="str">
        <f t="shared" si="11"/>
        <v>OB0002|</v>
      </c>
      <c r="H179" s="10">
        <v>51</v>
      </c>
      <c r="I179" s="11"/>
      <c r="J179" s="10" t="str">
        <f>IF(EXACT(L179,"buy"),VLOOKUP(I179,[2]suppliers!$A$2:$B$17,2,FALSE),"")</f>
        <v/>
      </c>
      <c r="K179" s="8" t="s">
        <v>84</v>
      </c>
      <c r="L179" s="8" t="s">
        <v>85</v>
      </c>
      <c r="M179" s="5" t="str">
        <f>IFERROR(VLOOKUP(G179,[3]item_suppliers!$C$2:$F$112,2,FALSE),"")</f>
        <v/>
      </c>
      <c r="N179" s="5" t="str">
        <f>IFERROR(VLOOKUP(G179,[3]item_suppliers!$C$2:$F$112,3,FALSE),"")</f>
        <v/>
      </c>
      <c r="O179" s="5" t="str">
        <f t="shared" si="12"/>
        <v/>
      </c>
      <c r="P179" s="5">
        <f>IF(EXACT(L179,"sell"),VLOOKUP(D179,[1]items!$A$2:$E$39,4,FALSE),"")</f>
        <v>2886</v>
      </c>
      <c r="Q179" s="5">
        <f t="shared" si="13"/>
        <v>147186</v>
      </c>
      <c r="R179" s="13" t="str">
        <f t="shared" si="14"/>
        <v/>
      </c>
    </row>
    <row r="180" spans="1:18" x14ac:dyDescent="0.2">
      <c r="A180" s="5" t="s">
        <v>233</v>
      </c>
      <c r="B180" s="6" t="d">
        <v>2020-01-22</v>
      </c>
      <c r="C180" s="7">
        <f t="shared" si="10"/>
        <v>2020</v>
      </c>
      <c r="D180" s="5" t="s">
        <v>56</v>
      </c>
      <c r="E180" s="5" t="str">
        <f>VLOOKUP(D180,[1]items!$A$2:$E$39,2,FALSE)</f>
        <v>Paramex Tablet / Obat</v>
      </c>
      <c r="F180" s="5" t="str">
        <f>VLOOKUP(E180,[1]items!$B$2:$E$39,2,FALSE)</f>
        <v>Obat Sakit Kepala &amp; Demam</v>
      </c>
      <c r="G180" s="5" t="str">
        <f t="shared" si="11"/>
        <v>OD0011|</v>
      </c>
      <c r="H180" s="10">
        <v>36</v>
      </c>
      <c r="I180" s="11"/>
      <c r="J180" s="10" t="str">
        <f>IF(EXACT(L180,"buy"),VLOOKUP(I180,[2]suppliers!$A$2:$B$17,2,FALSE),"")</f>
        <v/>
      </c>
      <c r="K180" s="5" t="s">
        <v>84</v>
      </c>
      <c r="L180" s="5" t="s">
        <v>85</v>
      </c>
      <c r="M180" s="5" t="str">
        <f>IFERROR(VLOOKUP(G180,[3]item_suppliers!$C$2:$F$112,2,FALSE),"")</f>
        <v/>
      </c>
      <c r="N180" s="5" t="str">
        <f>IFERROR(VLOOKUP(G180,[3]item_suppliers!$C$2:$F$112,3,FALSE),"")</f>
        <v/>
      </c>
      <c r="O180" s="5" t="str">
        <f t="shared" si="12"/>
        <v/>
      </c>
      <c r="P180" s="5">
        <f>IF(EXACT(L180,"sell"),VLOOKUP(D180,[1]items!$A$2:$E$39,4,FALSE),"")</f>
        <v>2560</v>
      </c>
      <c r="Q180" s="5">
        <f t="shared" si="13"/>
        <v>92160</v>
      </c>
      <c r="R180" s="13" t="str">
        <f t="shared" si="14"/>
        <v/>
      </c>
    </row>
    <row r="181" spans="1:18" x14ac:dyDescent="0.2">
      <c r="A181" s="8" t="s">
        <v>234</v>
      </c>
      <c r="B181" s="9" t="d">
        <v>2020-01-22</v>
      </c>
      <c r="C181" s="7">
        <f t="shared" si="10"/>
        <v>2020</v>
      </c>
      <c r="D181" s="8" t="s">
        <v>78</v>
      </c>
      <c r="E181" s="5" t="str">
        <f>VLOOKUP(D181,[1]items!$A$2:$E$39,2,FALSE)</f>
        <v>Hyperchol 100 MG 12 KPS</v>
      </c>
      <c r="F181" s="5" t="str">
        <f>VLOOKUP(E181,[1]items!$B$2:$E$39,2,FALSE)</f>
        <v>Obat Kolesterol</v>
      </c>
      <c r="G181" s="5" t="str">
        <f t="shared" si="11"/>
        <v>OK0002|</v>
      </c>
      <c r="H181" s="10">
        <v>9</v>
      </c>
      <c r="I181" s="11"/>
      <c r="J181" s="10" t="str">
        <f>IF(EXACT(L181,"buy"),VLOOKUP(I181,[2]suppliers!$A$2:$B$17,2,FALSE),"")</f>
        <v/>
      </c>
      <c r="K181" s="8" t="s">
        <v>84</v>
      </c>
      <c r="L181" s="8" t="s">
        <v>85</v>
      </c>
      <c r="M181" s="5" t="str">
        <f>IFERROR(VLOOKUP(G181,[3]item_suppliers!$C$2:$F$112,2,FALSE),"")</f>
        <v/>
      </c>
      <c r="N181" s="5" t="str">
        <f>IFERROR(VLOOKUP(G181,[3]item_suppliers!$C$2:$F$112,3,FALSE),"")</f>
        <v/>
      </c>
      <c r="O181" s="5" t="str">
        <f t="shared" si="12"/>
        <v/>
      </c>
      <c r="P181" s="5">
        <f>IF(EXACT(L181,"sell"),VLOOKUP(D181,[1]items!$A$2:$E$39,4,FALSE),"")</f>
        <v>42800</v>
      </c>
      <c r="Q181" s="5">
        <f t="shared" si="13"/>
        <v>385200</v>
      </c>
      <c r="R181" s="13" t="str">
        <f t="shared" si="14"/>
        <v/>
      </c>
    </row>
    <row r="182" spans="1:18" x14ac:dyDescent="0.2">
      <c r="A182" s="5" t="s">
        <v>235</v>
      </c>
      <c r="B182" s="6" t="d">
        <v>2020-01-23</v>
      </c>
      <c r="C182" s="7">
        <f t="shared" si="10"/>
        <v>2020</v>
      </c>
      <c r="D182" s="5" t="s">
        <v>26</v>
      </c>
      <c r="E182" s="5" t="str">
        <f>VLOOKUP(D182,[1]items!$A$2:$E$39,2,FALSE)</f>
        <v>Decolsen 1 Strip 4 Tablet</v>
      </c>
      <c r="F182" s="5" t="str">
        <f>VLOOKUP(E182,[1]items!$B$2:$E$39,2,FALSE)</f>
        <v>Obat Batuk &amp; Pilek</v>
      </c>
      <c r="G182" s="5" t="str">
        <f t="shared" si="11"/>
        <v>OB0002|</v>
      </c>
      <c r="H182" s="10">
        <v>65</v>
      </c>
      <c r="I182" s="11"/>
      <c r="J182" s="10" t="str">
        <f>IF(EXACT(L182,"buy"),VLOOKUP(I182,[2]suppliers!$A$2:$B$17,2,FALSE),"")</f>
        <v/>
      </c>
      <c r="K182" s="5" t="s">
        <v>84</v>
      </c>
      <c r="L182" s="5" t="s">
        <v>85</v>
      </c>
      <c r="M182" s="5" t="str">
        <f>IFERROR(VLOOKUP(G182,[3]item_suppliers!$C$2:$F$112,2,FALSE),"")</f>
        <v/>
      </c>
      <c r="N182" s="5" t="str">
        <f>IFERROR(VLOOKUP(G182,[3]item_suppliers!$C$2:$F$112,3,FALSE),"")</f>
        <v/>
      </c>
      <c r="O182" s="5" t="str">
        <f t="shared" si="12"/>
        <v/>
      </c>
      <c r="P182" s="5">
        <f>IF(EXACT(L182,"sell"),VLOOKUP(D182,[1]items!$A$2:$E$39,4,FALSE),"")</f>
        <v>2886</v>
      </c>
      <c r="Q182" s="5">
        <f t="shared" si="13"/>
        <v>187590</v>
      </c>
      <c r="R182" s="13" t="str">
        <f t="shared" si="14"/>
        <v/>
      </c>
    </row>
    <row r="183" spans="1:18" x14ac:dyDescent="0.2">
      <c r="A183" s="8" t="s">
        <v>236</v>
      </c>
      <c r="B183" s="9" t="d">
        <v>2020-01-23</v>
      </c>
      <c r="C183" s="7">
        <f t="shared" si="10"/>
        <v>2020</v>
      </c>
      <c r="D183" s="8" t="s">
        <v>70</v>
      </c>
      <c r="E183" s="5" t="str">
        <f>VLOOKUP(D183,[1]items!$A$2:$E$39,2,FALSE)</f>
        <v>Irbesartan</v>
      </c>
      <c r="F183" s="5" t="str">
        <f>VLOOKUP(E183,[1]items!$B$2:$E$39,2,FALSE)</f>
        <v>Obat Hipertensi</v>
      </c>
      <c r="G183" s="5" t="str">
        <f t="shared" si="11"/>
        <v>OH0005|</v>
      </c>
      <c r="H183" s="10">
        <v>13</v>
      </c>
      <c r="I183" s="11"/>
      <c r="J183" s="10" t="str">
        <f>IF(EXACT(L183,"buy"),VLOOKUP(I183,[2]suppliers!$A$2:$B$17,2,FALSE),"")</f>
        <v/>
      </c>
      <c r="K183" s="8" t="s">
        <v>84</v>
      </c>
      <c r="L183" s="8" t="s">
        <v>85</v>
      </c>
      <c r="M183" s="5" t="str">
        <f>IFERROR(VLOOKUP(G183,[3]item_suppliers!$C$2:$F$112,2,FALSE),"")</f>
        <v/>
      </c>
      <c r="N183" s="5" t="str">
        <f>IFERROR(VLOOKUP(G183,[3]item_suppliers!$C$2:$F$112,3,FALSE),"")</f>
        <v/>
      </c>
      <c r="O183" s="5" t="str">
        <f t="shared" si="12"/>
        <v/>
      </c>
      <c r="P183" s="5">
        <f>IF(EXACT(L183,"sell"),VLOOKUP(D183,[1]items!$A$2:$E$39,4,FALSE),"")</f>
        <v>108794</v>
      </c>
      <c r="Q183" s="5">
        <f t="shared" si="13"/>
        <v>1414322</v>
      </c>
      <c r="R183" s="13" t="str">
        <f t="shared" si="14"/>
        <v/>
      </c>
    </row>
    <row r="184" spans="1:18" x14ac:dyDescent="0.2">
      <c r="A184" s="5" t="s">
        <v>237</v>
      </c>
      <c r="B184" s="6" t="d">
        <v>2020-01-23</v>
      </c>
      <c r="C184" s="7">
        <f t="shared" si="10"/>
        <v>2020</v>
      </c>
      <c r="D184" s="5" t="s">
        <v>70</v>
      </c>
      <c r="E184" s="5" t="str">
        <f>VLOOKUP(D184,[1]items!$A$2:$E$39,2,FALSE)</f>
        <v>Irbesartan</v>
      </c>
      <c r="F184" s="5" t="str">
        <f>VLOOKUP(E184,[1]items!$B$2:$E$39,2,FALSE)</f>
        <v>Obat Hipertensi</v>
      </c>
      <c r="G184" s="5" t="str">
        <f t="shared" si="11"/>
        <v>OH0005|</v>
      </c>
      <c r="H184" s="10">
        <v>2</v>
      </c>
      <c r="I184" s="11"/>
      <c r="J184" s="10" t="str">
        <f>IF(EXACT(L184,"buy"),VLOOKUP(I184,[2]suppliers!$A$2:$B$17,2,FALSE),"")</f>
        <v/>
      </c>
      <c r="K184" s="5" t="s">
        <v>84</v>
      </c>
      <c r="L184" s="5" t="s">
        <v>85</v>
      </c>
      <c r="M184" s="5" t="str">
        <f>IFERROR(VLOOKUP(G184,[3]item_suppliers!$C$2:$F$112,2,FALSE),"")</f>
        <v/>
      </c>
      <c r="N184" s="5" t="str">
        <f>IFERROR(VLOOKUP(G184,[3]item_suppliers!$C$2:$F$112,3,FALSE),"")</f>
        <v/>
      </c>
      <c r="O184" s="5" t="str">
        <f t="shared" si="12"/>
        <v/>
      </c>
      <c r="P184" s="5">
        <f>IF(EXACT(L184,"sell"),VLOOKUP(D184,[1]items!$A$2:$E$39,4,FALSE),"")</f>
        <v>108794</v>
      </c>
      <c r="Q184" s="5">
        <f t="shared" si="13"/>
        <v>217588</v>
      </c>
      <c r="R184" s="13" t="str">
        <f t="shared" si="14"/>
        <v/>
      </c>
    </row>
    <row r="185" spans="1:18" x14ac:dyDescent="0.2">
      <c r="A185" s="8" t="s">
        <v>238</v>
      </c>
      <c r="B185" s="9" t="d">
        <v>2020-01-23</v>
      </c>
      <c r="C185" s="7">
        <f t="shared" si="10"/>
        <v>2020</v>
      </c>
      <c r="D185" s="8" t="s">
        <v>82</v>
      </c>
      <c r="E185" s="5" t="str">
        <f>VLOOKUP(D185,[1]items!$A$2:$E$39,2,FALSE)</f>
        <v>Otilon Ear Drops 8 mL</v>
      </c>
      <c r="F185" s="5" t="str">
        <f>VLOOKUP(E185,[1]items!$B$2:$E$39,2,FALSE)</f>
        <v>Obat Telinga</v>
      </c>
      <c r="G185" s="5" t="str">
        <f t="shared" si="11"/>
        <v>OT0001|</v>
      </c>
      <c r="H185" s="10">
        <v>33</v>
      </c>
      <c r="I185" s="11"/>
      <c r="J185" s="10" t="str">
        <f>IF(EXACT(L185,"buy"),VLOOKUP(I185,[2]suppliers!$A$2:$B$17,2,FALSE),"")</f>
        <v/>
      </c>
      <c r="K185" s="8" t="s">
        <v>84</v>
      </c>
      <c r="L185" s="8" t="s">
        <v>85</v>
      </c>
      <c r="M185" s="5" t="str">
        <f>IFERROR(VLOOKUP(G185,[3]item_suppliers!$C$2:$F$112,2,FALSE),"")</f>
        <v/>
      </c>
      <c r="N185" s="5" t="str">
        <f>IFERROR(VLOOKUP(G185,[3]item_suppliers!$C$2:$F$112,3,FALSE),"")</f>
        <v/>
      </c>
      <c r="O185" s="5" t="str">
        <f t="shared" si="12"/>
        <v/>
      </c>
      <c r="P185" s="5">
        <f>IF(EXACT(L185,"sell"),VLOOKUP(D185,[1]items!$A$2:$E$39,4,FALSE),"")</f>
        <v>55000</v>
      </c>
      <c r="Q185" s="5">
        <f t="shared" si="13"/>
        <v>1815000</v>
      </c>
      <c r="R185" s="13" t="str">
        <f t="shared" si="14"/>
        <v/>
      </c>
    </row>
    <row r="186" spans="1:18" x14ac:dyDescent="0.2">
      <c r="A186" s="5" t="s">
        <v>239</v>
      </c>
      <c r="B186" s="6" t="d">
        <v>2020-01-23</v>
      </c>
      <c r="C186" s="7">
        <f t="shared" si="10"/>
        <v>2020</v>
      </c>
      <c r="D186" s="5" t="s">
        <v>65</v>
      </c>
      <c r="E186" s="5" t="str">
        <f>VLOOKUP(D186,[1]items!$A$2:$E$39,2,FALSE)</f>
        <v>Candesartan Ogb Dexa</v>
      </c>
      <c r="F186" s="5" t="str">
        <f>VLOOKUP(E186,[1]items!$B$2:$E$39,2,FALSE)</f>
        <v>Obat Hipertensi</v>
      </c>
      <c r="G186" s="5" t="str">
        <f t="shared" si="11"/>
        <v>OH0003|</v>
      </c>
      <c r="H186" s="10">
        <v>6</v>
      </c>
      <c r="I186" s="11"/>
      <c r="J186" s="10" t="str">
        <f>IF(EXACT(L186,"buy"),VLOOKUP(I186,[2]suppliers!$A$2:$B$17,2,FALSE),"")</f>
        <v/>
      </c>
      <c r="K186" s="5" t="s">
        <v>84</v>
      </c>
      <c r="L186" s="5" t="s">
        <v>85</v>
      </c>
      <c r="M186" s="5" t="str">
        <f>IFERROR(VLOOKUP(G186,[3]item_suppliers!$C$2:$F$112,2,FALSE),"")</f>
        <v/>
      </c>
      <c r="N186" s="5" t="str">
        <f>IFERROR(VLOOKUP(G186,[3]item_suppliers!$C$2:$F$112,3,FALSE),"")</f>
        <v/>
      </c>
      <c r="O186" s="5" t="str">
        <f t="shared" si="12"/>
        <v/>
      </c>
      <c r="P186" s="5">
        <f>IF(EXACT(L186,"sell"),VLOOKUP(D186,[1]items!$A$2:$E$39,4,FALSE),"")</f>
        <v>5000</v>
      </c>
      <c r="Q186" s="5">
        <f t="shared" si="13"/>
        <v>30000</v>
      </c>
      <c r="R186" s="13" t="str">
        <f t="shared" si="14"/>
        <v/>
      </c>
    </row>
    <row r="187" spans="1:18" x14ac:dyDescent="0.2">
      <c r="A187" s="8" t="s">
        <v>240</v>
      </c>
      <c r="B187" s="9" t="d">
        <v>2020-01-23</v>
      </c>
      <c r="C187" s="7">
        <f t="shared" si="10"/>
        <v>2020</v>
      </c>
      <c r="D187" s="8" t="s">
        <v>20</v>
      </c>
      <c r="E187" s="5" t="str">
        <f>VLOOKUP(D187,[1]items!$A$2:$E$39,2,FALSE)</f>
        <v>Dexteem Box Plus 100 Tablet</v>
      </c>
      <c r="F187" s="5" t="str">
        <f>VLOOKUP(E187,[1]items!$B$2:$E$39,2,FALSE)</f>
        <v>Obat Alergi</v>
      </c>
      <c r="G187" s="5" t="str">
        <f t="shared" si="11"/>
        <v>OA0006|</v>
      </c>
      <c r="H187" s="10">
        <v>1</v>
      </c>
      <c r="I187" s="11"/>
      <c r="J187" s="10" t="str">
        <f>IF(EXACT(L187,"buy"),VLOOKUP(I187,[2]suppliers!$A$2:$B$17,2,FALSE),"")</f>
        <v/>
      </c>
      <c r="K187" s="8" t="s">
        <v>84</v>
      </c>
      <c r="L187" s="8" t="s">
        <v>85</v>
      </c>
      <c r="M187" s="5" t="str">
        <f>IFERROR(VLOOKUP(G187,[3]item_suppliers!$C$2:$F$112,2,FALSE),"")</f>
        <v/>
      </c>
      <c r="N187" s="5" t="str">
        <f>IFERROR(VLOOKUP(G187,[3]item_suppliers!$C$2:$F$112,3,FALSE),"")</f>
        <v/>
      </c>
      <c r="O187" s="5" t="str">
        <f t="shared" si="12"/>
        <v/>
      </c>
      <c r="P187" s="5">
        <f>IF(EXACT(L187,"sell"),VLOOKUP(D187,[1]items!$A$2:$E$39,4,FALSE),"")</f>
        <v>25322</v>
      </c>
      <c r="Q187" s="5">
        <f t="shared" si="13"/>
        <v>25322</v>
      </c>
      <c r="R187" s="13" t="str">
        <f t="shared" si="14"/>
        <v/>
      </c>
    </row>
    <row r="188" spans="1:18" x14ac:dyDescent="0.2">
      <c r="A188" s="5" t="s">
        <v>241</v>
      </c>
      <c r="B188" s="6" t="d">
        <v>2020-01-23</v>
      </c>
      <c r="C188" s="7">
        <f t="shared" si="10"/>
        <v>2020</v>
      </c>
      <c r="D188" s="5" t="s">
        <v>48</v>
      </c>
      <c r="E188" s="5" t="str">
        <f>VLOOKUP(D188,[1]items!$A$2:$E$39,2,FALSE)</f>
        <v>Sanmol Paracetamol</v>
      </c>
      <c r="F188" s="5" t="str">
        <f>VLOOKUP(E188,[1]items!$B$2:$E$39,2,FALSE)</f>
        <v>Obat Sakit Kepala &amp; Demam</v>
      </c>
      <c r="G188" s="5" t="str">
        <f t="shared" si="11"/>
        <v>OD0007|</v>
      </c>
      <c r="H188" s="10">
        <v>40</v>
      </c>
      <c r="I188" s="11"/>
      <c r="J188" s="10" t="str">
        <f>IF(EXACT(L188,"buy"),VLOOKUP(I188,[2]suppliers!$A$2:$B$17,2,FALSE),"")</f>
        <v/>
      </c>
      <c r="K188" s="5" t="s">
        <v>84</v>
      </c>
      <c r="L188" s="5" t="s">
        <v>85</v>
      </c>
      <c r="M188" s="5" t="str">
        <f>IFERROR(VLOOKUP(G188,[3]item_suppliers!$C$2:$F$112,2,FALSE),"")</f>
        <v/>
      </c>
      <c r="N188" s="5" t="str">
        <f>IFERROR(VLOOKUP(G188,[3]item_suppliers!$C$2:$F$112,3,FALSE),"")</f>
        <v/>
      </c>
      <c r="O188" s="5" t="str">
        <f t="shared" si="12"/>
        <v/>
      </c>
      <c r="P188" s="5">
        <f>IF(EXACT(L188,"sell"),VLOOKUP(D188,[1]items!$A$2:$E$39,4,FALSE),"")</f>
        <v>16100</v>
      </c>
      <c r="Q188" s="5">
        <f t="shared" si="13"/>
        <v>644000</v>
      </c>
      <c r="R188" s="13" t="str">
        <f t="shared" si="14"/>
        <v/>
      </c>
    </row>
    <row r="189" spans="1:18" x14ac:dyDescent="0.2">
      <c r="A189" s="8" t="s">
        <v>242</v>
      </c>
      <c r="B189" s="9" t="d">
        <v>2020-01-23</v>
      </c>
      <c r="C189" s="7">
        <f t="shared" si="10"/>
        <v>2020</v>
      </c>
      <c r="D189" s="8" t="s">
        <v>48</v>
      </c>
      <c r="E189" s="5" t="str">
        <f>VLOOKUP(D189,[1]items!$A$2:$E$39,2,FALSE)</f>
        <v>Sanmol Paracetamol</v>
      </c>
      <c r="F189" s="5" t="str">
        <f>VLOOKUP(E189,[1]items!$B$2:$E$39,2,FALSE)</f>
        <v>Obat Sakit Kepala &amp; Demam</v>
      </c>
      <c r="G189" s="5" t="str">
        <f t="shared" si="11"/>
        <v>OD0007|</v>
      </c>
      <c r="H189" s="10">
        <v>30</v>
      </c>
      <c r="I189" s="11"/>
      <c r="J189" s="10" t="str">
        <f>IF(EXACT(L189,"buy"),VLOOKUP(I189,[2]suppliers!$A$2:$B$17,2,FALSE),"")</f>
        <v/>
      </c>
      <c r="K189" s="8" t="s">
        <v>84</v>
      </c>
      <c r="L189" s="8" t="s">
        <v>85</v>
      </c>
      <c r="M189" s="5" t="str">
        <f>IFERROR(VLOOKUP(G189,[3]item_suppliers!$C$2:$F$112,2,FALSE),"")</f>
        <v/>
      </c>
      <c r="N189" s="5" t="str">
        <f>IFERROR(VLOOKUP(G189,[3]item_suppliers!$C$2:$F$112,3,FALSE),"")</f>
        <v/>
      </c>
      <c r="O189" s="5" t="str">
        <f t="shared" si="12"/>
        <v/>
      </c>
      <c r="P189" s="5">
        <f>IF(EXACT(L189,"sell"),VLOOKUP(D189,[1]items!$A$2:$E$39,4,FALSE),"")</f>
        <v>16100</v>
      </c>
      <c r="Q189" s="5">
        <f t="shared" si="13"/>
        <v>483000</v>
      </c>
      <c r="R189" s="13" t="str">
        <f t="shared" si="14"/>
        <v/>
      </c>
    </row>
    <row r="190" spans="1:18" x14ac:dyDescent="0.2">
      <c r="A190" s="5" t="s">
        <v>243</v>
      </c>
      <c r="B190" s="6" t="d">
        <v>2020-01-23</v>
      </c>
      <c r="C190" s="7">
        <f t="shared" si="10"/>
        <v>2020</v>
      </c>
      <c r="D190" s="5" t="s">
        <v>59</v>
      </c>
      <c r="E190" s="5" t="str">
        <f>VLOOKUP(D190,[1]items!$A$2:$E$39,2,FALSE)</f>
        <v>Carditens</v>
      </c>
      <c r="F190" s="5" t="str">
        <f>VLOOKUP(E190,[1]items!$B$2:$E$39,2,FALSE)</f>
        <v>Obat Hipertensi</v>
      </c>
      <c r="G190" s="5" t="str">
        <f t="shared" si="11"/>
        <v>OH0001|</v>
      </c>
      <c r="H190" s="10">
        <v>4</v>
      </c>
      <c r="I190" s="11"/>
      <c r="J190" s="10" t="str">
        <f>IF(EXACT(L190,"buy"),VLOOKUP(I190,[2]suppliers!$A$2:$B$17,2,FALSE),"")</f>
        <v/>
      </c>
      <c r="K190" s="5" t="s">
        <v>84</v>
      </c>
      <c r="L190" s="5" t="s">
        <v>85</v>
      </c>
      <c r="M190" s="5" t="str">
        <f>IFERROR(VLOOKUP(G190,[3]item_suppliers!$C$2:$F$112,2,FALSE),"")</f>
        <v/>
      </c>
      <c r="N190" s="5" t="str">
        <f>IFERROR(VLOOKUP(G190,[3]item_suppliers!$C$2:$F$112,3,FALSE),"")</f>
        <v/>
      </c>
      <c r="O190" s="5" t="str">
        <f t="shared" si="12"/>
        <v/>
      </c>
      <c r="P190" s="5">
        <f>IF(EXACT(L190,"sell"),VLOOKUP(D190,[1]items!$A$2:$E$39,4,FALSE),"")</f>
        <v>100000</v>
      </c>
      <c r="Q190" s="5">
        <f t="shared" si="13"/>
        <v>400000</v>
      </c>
      <c r="R190" s="13" t="str">
        <f t="shared" si="14"/>
        <v/>
      </c>
    </row>
    <row r="191" spans="1:18" x14ac:dyDescent="0.2">
      <c r="A191" s="8" t="s">
        <v>244</v>
      </c>
      <c r="B191" s="9" t="d">
        <v>2020-01-23</v>
      </c>
      <c r="C191" s="7">
        <f t="shared" si="10"/>
        <v>2020</v>
      </c>
      <c r="D191" s="8" t="s">
        <v>14</v>
      </c>
      <c r="E191" s="5" t="str">
        <f>VLOOKUP(D191,[1]items!$A$2:$E$39,2,FALSE)</f>
        <v>Bisoprolol Ogb Dexa</v>
      </c>
      <c r="F191" s="5" t="str">
        <f>VLOOKUP(E191,[1]items!$B$2:$E$39,2,FALSE)</f>
        <v>Obat Alergi</v>
      </c>
      <c r="G191" s="5" t="str">
        <f t="shared" si="11"/>
        <v>OA0004|</v>
      </c>
      <c r="H191" s="10">
        <v>125</v>
      </c>
      <c r="I191" s="11"/>
      <c r="J191" s="10" t="str">
        <f>IF(EXACT(L191,"buy"),VLOOKUP(I191,[2]suppliers!$A$2:$B$17,2,FALSE),"")</f>
        <v/>
      </c>
      <c r="K191" s="8" t="s">
        <v>84</v>
      </c>
      <c r="L191" s="8" t="s">
        <v>85</v>
      </c>
      <c r="M191" s="5" t="str">
        <f>IFERROR(VLOOKUP(G191,[3]item_suppliers!$C$2:$F$112,2,FALSE),"")</f>
        <v/>
      </c>
      <c r="N191" s="5" t="str">
        <f>IFERROR(VLOOKUP(G191,[3]item_suppliers!$C$2:$F$112,3,FALSE),"")</f>
        <v/>
      </c>
      <c r="O191" s="5" t="str">
        <f t="shared" si="12"/>
        <v/>
      </c>
      <c r="P191" s="5">
        <f>IF(EXACT(L191,"sell"),VLOOKUP(D191,[1]items!$A$2:$E$39,4,FALSE),"")</f>
        <v>10000</v>
      </c>
      <c r="Q191" s="5">
        <f t="shared" si="13"/>
        <v>1250000</v>
      </c>
      <c r="R191" s="13" t="str">
        <f t="shared" si="14"/>
        <v/>
      </c>
    </row>
    <row r="192" spans="1:18" x14ac:dyDescent="0.2">
      <c r="A192" s="5" t="s">
        <v>245</v>
      </c>
      <c r="B192" s="6" t="d">
        <v>2020-01-24</v>
      </c>
      <c r="C192" s="7">
        <f t="shared" si="10"/>
        <v>2020</v>
      </c>
      <c r="D192" s="5" t="s">
        <v>17</v>
      </c>
      <c r="E192" s="5" t="str">
        <f>VLOOKUP(D192,[1]items!$A$2:$E$39,2,FALSE)</f>
        <v>Bedak Heroxyn 150 gr</v>
      </c>
      <c r="F192" s="5" t="str">
        <f>VLOOKUP(E192,[1]items!$B$2:$E$39,2,FALSE)</f>
        <v>Obat Alergi</v>
      </c>
      <c r="G192" s="5" t="str">
        <f t="shared" si="11"/>
        <v>OA0005|</v>
      </c>
      <c r="H192" s="10">
        <v>25</v>
      </c>
      <c r="I192" s="11"/>
      <c r="J192" s="10" t="str">
        <f>IF(EXACT(L192,"buy"),VLOOKUP(I192,[2]suppliers!$A$2:$B$17,2,FALSE),"")</f>
        <v/>
      </c>
      <c r="K192" s="5" t="s">
        <v>84</v>
      </c>
      <c r="L192" s="5" t="s">
        <v>85</v>
      </c>
      <c r="M192" s="5" t="str">
        <f>IFERROR(VLOOKUP(G192,[3]item_suppliers!$C$2:$F$112,2,FALSE),"")</f>
        <v/>
      </c>
      <c r="N192" s="5" t="str">
        <f>IFERROR(VLOOKUP(G192,[3]item_suppliers!$C$2:$F$112,3,FALSE),"")</f>
        <v/>
      </c>
      <c r="O192" s="5" t="str">
        <f t="shared" si="12"/>
        <v/>
      </c>
      <c r="P192" s="5">
        <f>IF(EXACT(L192,"sell"),VLOOKUP(D192,[1]items!$A$2:$E$39,4,FALSE),"")</f>
        <v>16950</v>
      </c>
      <c r="Q192" s="5">
        <f t="shared" si="13"/>
        <v>423750</v>
      </c>
      <c r="R192" s="13" t="str">
        <f t="shared" si="14"/>
        <v/>
      </c>
    </row>
    <row r="193" spans="1:18" x14ac:dyDescent="0.2">
      <c r="A193" s="8" t="s">
        <v>246</v>
      </c>
      <c r="B193" s="9" t="d">
        <v>2020-01-24</v>
      </c>
      <c r="C193" s="7">
        <f t="shared" si="10"/>
        <v>2020</v>
      </c>
      <c r="D193" s="8" t="s">
        <v>52</v>
      </c>
      <c r="E193" s="5" t="str">
        <f>VLOOKUP(D193,[1]items!$A$2:$E$39,2,FALSE)</f>
        <v>Sanmol 500 MG 4 Tablet</v>
      </c>
      <c r="F193" s="5" t="str">
        <f>VLOOKUP(E193,[1]items!$B$2:$E$39,2,FALSE)</f>
        <v>Obat Sakit Kepala &amp; Demam</v>
      </c>
      <c r="G193" s="5" t="str">
        <f t="shared" si="11"/>
        <v>OD0009|</v>
      </c>
      <c r="H193" s="10">
        <v>12</v>
      </c>
      <c r="I193" s="11"/>
      <c r="J193" s="10" t="str">
        <f>IF(EXACT(L193,"buy"),VLOOKUP(I193,[2]suppliers!$A$2:$B$17,2,FALSE),"")</f>
        <v/>
      </c>
      <c r="K193" s="8" t="s">
        <v>84</v>
      </c>
      <c r="L193" s="8" t="s">
        <v>85</v>
      </c>
      <c r="M193" s="5" t="str">
        <f>IFERROR(VLOOKUP(G193,[3]item_suppliers!$C$2:$F$112,2,FALSE),"")</f>
        <v/>
      </c>
      <c r="N193" s="5" t="str">
        <f>IFERROR(VLOOKUP(G193,[3]item_suppliers!$C$2:$F$112,3,FALSE),"")</f>
        <v/>
      </c>
      <c r="O193" s="5" t="str">
        <f t="shared" si="12"/>
        <v/>
      </c>
      <c r="P193" s="5">
        <f>IF(EXACT(L193,"sell"),VLOOKUP(D193,[1]items!$A$2:$E$39,4,FALSE),"")</f>
        <v>1600</v>
      </c>
      <c r="Q193" s="5">
        <f t="shared" si="13"/>
        <v>19200</v>
      </c>
      <c r="R193" s="13" t="str">
        <f t="shared" si="14"/>
        <v/>
      </c>
    </row>
    <row r="194" spans="1:18" x14ac:dyDescent="0.2">
      <c r="A194" s="5" t="s">
        <v>247</v>
      </c>
      <c r="B194" s="6" t="d">
        <v>2020-01-24</v>
      </c>
      <c r="C194" s="7">
        <f t="shared" ref="C194:C257" si="15">YEAR(B194)</f>
        <v>2020</v>
      </c>
      <c r="D194" s="5" t="s">
        <v>82</v>
      </c>
      <c r="E194" s="5" t="str">
        <f>VLOOKUP(D194,[1]items!$A$2:$E$39,2,FALSE)</f>
        <v>Otilon Ear Drops 8 mL</v>
      </c>
      <c r="F194" s="5" t="str">
        <f>VLOOKUP(E194,[1]items!$B$2:$E$39,2,FALSE)</f>
        <v>Obat Telinga</v>
      </c>
      <c r="G194" s="5" t="str">
        <f t="shared" ref="G194:G257" si="16">_xlfn.CONCAT(D194,"|",I194)</f>
        <v>OT0001|</v>
      </c>
      <c r="H194" s="10">
        <v>17</v>
      </c>
      <c r="I194" s="11"/>
      <c r="J194" s="10" t="str">
        <f>IF(EXACT(L194,"buy"),VLOOKUP(I194,[2]suppliers!$A$2:$B$17,2,FALSE),"")</f>
        <v/>
      </c>
      <c r="K194" s="5" t="s">
        <v>84</v>
      </c>
      <c r="L194" s="5" t="s">
        <v>85</v>
      </c>
      <c r="M194" s="5" t="str">
        <f>IFERROR(VLOOKUP(G194,[3]item_suppliers!$C$2:$F$112,2,FALSE),"")</f>
        <v/>
      </c>
      <c r="N194" s="5" t="str">
        <f>IFERROR(VLOOKUP(G194,[3]item_suppliers!$C$2:$F$112,3,FALSE),"")</f>
        <v/>
      </c>
      <c r="O194" s="5" t="str">
        <f t="shared" ref="O194:O257" si="17">IFERROR(H194*N194,"")</f>
        <v/>
      </c>
      <c r="P194" s="5">
        <f>IF(EXACT(L194,"sell"),VLOOKUP(D194,[1]items!$A$2:$E$39,4,FALSE),"")</f>
        <v>55000</v>
      </c>
      <c r="Q194" s="5">
        <f t="shared" ref="Q194:Q257" si="18">IFERROR(H194*P194,"")</f>
        <v>935000</v>
      </c>
      <c r="R194" s="13" t="str">
        <f t="shared" ref="R194:R257" si="19">IF(EXACT(L194,"buy"),1/COUNTIF($N$2:$N$4710,N194),"")</f>
        <v/>
      </c>
    </row>
    <row r="195" spans="1:18" x14ac:dyDescent="0.2">
      <c r="A195" s="8" t="s">
        <v>248</v>
      </c>
      <c r="B195" s="9" t="d">
        <v>2020-01-24</v>
      </c>
      <c r="C195" s="7">
        <f t="shared" si="15"/>
        <v>2020</v>
      </c>
      <c r="D195" s="8" t="s">
        <v>48</v>
      </c>
      <c r="E195" s="5" t="str">
        <f>VLOOKUP(D195,[1]items!$A$2:$E$39,2,FALSE)</f>
        <v>Sanmol Paracetamol</v>
      </c>
      <c r="F195" s="5" t="str">
        <f>VLOOKUP(E195,[1]items!$B$2:$E$39,2,FALSE)</f>
        <v>Obat Sakit Kepala &amp; Demam</v>
      </c>
      <c r="G195" s="5" t="str">
        <f t="shared" si="16"/>
        <v>OD0007|</v>
      </c>
      <c r="H195" s="10">
        <v>5</v>
      </c>
      <c r="I195" s="11"/>
      <c r="J195" s="10" t="str">
        <f>IF(EXACT(L195,"buy"),VLOOKUP(I195,[2]suppliers!$A$2:$B$17,2,FALSE),"")</f>
        <v/>
      </c>
      <c r="K195" s="8" t="s">
        <v>84</v>
      </c>
      <c r="L195" s="8" t="s">
        <v>85</v>
      </c>
      <c r="M195" s="5" t="str">
        <f>IFERROR(VLOOKUP(G195,[3]item_suppliers!$C$2:$F$112,2,FALSE),"")</f>
        <v/>
      </c>
      <c r="N195" s="5" t="str">
        <f>IFERROR(VLOOKUP(G195,[3]item_suppliers!$C$2:$F$112,3,FALSE),"")</f>
        <v/>
      </c>
      <c r="O195" s="5" t="str">
        <f t="shared" si="17"/>
        <v/>
      </c>
      <c r="P195" s="5">
        <f>IF(EXACT(L195,"sell"),VLOOKUP(D195,[1]items!$A$2:$E$39,4,FALSE),"")</f>
        <v>16100</v>
      </c>
      <c r="Q195" s="5">
        <f t="shared" si="18"/>
        <v>80500</v>
      </c>
      <c r="R195" s="13" t="str">
        <f t="shared" si="19"/>
        <v/>
      </c>
    </row>
    <row r="196" spans="1:18" x14ac:dyDescent="0.2">
      <c r="A196" s="5" t="s">
        <v>249</v>
      </c>
      <c r="B196" s="6" t="d">
        <v>2020-01-24</v>
      </c>
      <c r="C196" s="7">
        <f t="shared" si="15"/>
        <v>2020</v>
      </c>
      <c r="D196" s="5" t="s">
        <v>78</v>
      </c>
      <c r="E196" s="5" t="str">
        <f>VLOOKUP(D196,[1]items!$A$2:$E$39,2,FALSE)</f>
        <v>Hyperchol 100 MG 12 KPS</v>
      </c>
      <c r="F196" s="5" t="str">
        <f>VLOOKUP(E196,[1]items!$B$2:$E$39,2,FALSE)</f>
        <v>Obat Kolesterol</v>
      </c>
      <c r="G196" s="5" t="str">
        <f t="shared" si="16"/>
        <v>OK0002|</v>
      </c>
      <c r="H196" s="10">
        <v>7</v>
      </c>
      <c r="I196" s="11"/>
      <c r="J196" s="10" t="str">
        <f>IF(EXACT(L196,"buy"),VLOOKUP(I196,[2]suppliers!$A$2:$B$17,2,FALSE),"")</f>
        <v/>
      </c>
      <c r="K196" s="5" t="s">
        <v>84</v>
      </c>
      <c r="L196" s="5" t="s">
        <v>85</v>
      </c>
      <c r="M196" s="5" t="str">
        <f>IFERROR(VLOOKUP(G196,[3]item_suppliers!$C$2:$F$112,2,FALSE),"")</f>
        <v/>
      </c>
      <c r="N196" s="5" t="str">
        <f>IFERROR(VLOOKUP(G196,[3]item_suppliers!$C$2:$F$112,3,FALSE),"")</f>
        <v/>
      </c>
      <c r="O196" s="5" t="str">
        <f t="shared" si="17"/>
        <v/>
      </c>
      <c r="P196" s="5">
        <f>IF(EXACT(L196,"sell"),VLOOKUP(D196,[1]items!$A$2:$E$39,4,FALSE),"")</f>
        <v>42800</v>
      </c>
      <c r="Q196" s="5">
        <f t="shared" si="18"/>
        <v>299600</v>
      </c>
      <c r="R196" s="13" t="str">
        <f t="shared" si="19"/>
        <v/>
      </c>
    </row>
    <row r="197" spans="1:18" x14ac:dyDescent="0.2">
      <c r="A197" s="8" t="s">
        <v>250</v>
      </c>
      <c r="B197" s="9" t="d">
        <v>2020-01-24</v>
      </c>
      <c r="C197" s="7">
        <f t="shared" si="15"/>
        <v>2020</v>
      </c>
      <c r="D197" s="8" t="s">
        <v>46</v>
      </c>
      <c r="E197" s="5" t="str">
        <f>VLOOKUP(D197,[1]items!$A$2:$E$39,2,FALSE)</f>
        <v>Proris Ibuprofen</v>
      </c>
      <c r="F197" s="5" t="str">
        <f>VLOOKUP(E197,[1]items!$B$2:$E$39,2,FALSE)</f>
        <v>Obat Sakit Kepala &amp; Demam</v>
      </c>
      <c r="G197" s="5" t="str">
        <f t="shared" si="16"/>
        <v>OD0006|</v>
      </c>
      <c r="H197" s="10">
        <v>22</v>
      </c>
      <c r="I197" s="11"/>
      <c r="J197" s="10" t="str">
        <f>IF(EXACT(L197,"buy"),VLOOKUP(I197,[2]suppliers!$A$2:$B$17,2,FALSE),"")</f>
        <v/>
      </c>
      <c r="K197" s="8" t="s">
        <v>84</v>
      </c>
      <c r="L197" s="8" t="s">
        <v>85</v>
      </c>
      <c r="M197" s="5" t="str">
        <f>IFERROR(VLOOKUP(G197,[3]item_suppliers!$C$2:$F$112,2,FALSE),"")</f>
        <v/>
      </c>
      <c r="N197" s="5" t="str">
        <f>IFERROR(VLOOKUP(G197,[3]item_suppliers!$C$2:$F$112,3,FALSE),"")</f>
        <v/>
      </c>
      <c r="O197" s="5" t="str">
        <f t="shared" si="17"/>
        <v/>
      </c>
      <c r="P197" s="5">
        <f>IF(EXACT(L197,"sell"),VLOOKUP(D197,[1]items!$A$2:$E$39,4,FALSE),"")</f>
        <v>25000</v>
      </c>
      <c r="Q197" s="5">
        <f t="shared" si="18"/>
        <v>550000</v>
      </c>
      <c r="R197" s="13" t="str">
        <f t="shared" si="19"/>
        <v/>
      </c>
    </row>
    <row r="198" spans="1:18" x14ac:dyDescent="0.2">
      <c r="A198" s="5" t="s">
        <v>251</v>
      </c>
      <c r="B198" s="6" t="d">
        <v>2020-01-24</v>
      </c>
      <c r="C198" s="7">
        <f t="shared" si="15"/>
        <v>2020</v>
      </c>
      <c r="D198" s="5" t="s">
        <v>23</v>
      </c>
      <c r="E198" s="5" t="str">
        <f>VLOOKUP(D198,[1]items!$A$2:$E$39,2,FALSE)</f>
        <v>Neozep Forte 1 Strip 4 Tablet</v>
      </c>
      <c r="F198" s="5" t="str">
        <f>VLOOKUP(E198,[1]items!$B$2:$E$39,2,FALSE)</f>
        <v>Obat Batuk &amp; Pilek</v>
      </c>
      <c r="G198" s="5" t="str">
        <f t="shared" si="16"/>
        <v>OB0001|</v>
      </c>
      <c r="H198" s="10">
        <v>44</v>
      </c>
      <c r="I198" s="11"/>
      <c r="J198" s="10" t="str">
        <f>IF(EXACT(L198,"buy"),VLOOKUP(I198,[2]suppliers!$A$2:$B$17,2,FALSE),"")</f>
        <v/>
      </c>
      <c r="K198" s="5" t="s">
        <v>84</v>
      </c>
      <c r="L198" s="5" t="s">
        <v>85</v>
      </c>
      <c r="M198" s="5" t="str">
        <f>IFERROR(VLOOKUP(G198,[3]item_suppliers!$C$2:$F$112,2,FALSE),"")</f>
        <v/>
      </c>
      <c r="N198" s="5" t="str">
        <f>IFERROR(VLOOKUP(G198,[3]item_suppliers!$C$2:$F$112,3,FALSE),"")</f>
        <v/>
      </c>
      <c r="O198" s="5" t="str">
        <f t="shared" si="17"/>
        <v/>
      </c>
      <c r="P198" s="5">
        <f>IF(EXACT(L198,"sell"),VLOOKUP(D198,[1]items!$A$2:$E$39,4,FALSE),"")</f>
        <v>2324</v>
      </c>
      <c r="Q198" s="5">
        <f t="shared" si="18"/>
        <v>102256</v>
      </c>
      <c r="R198" s="13" t="str">
        <f t="shared" si="19"/>
        <v/>
      </c>
    </row>
    <row r="199" spans="1:18" x14ac:dyDescent="0.2">
      <c r="A199" s="8" t="s">
        <v>252</v>
      </c>
      <c r="B199" s="9" t="d">
        <v>2020-01-25</v>
      </c>
      <c r="C199" s="7">
        <f t="shared" si="15"/>
        <v>2020</v>
      </c>
      <c r="D199" s="8" t="s">
        <v>26</v>
      </c>
      <c r="E199" s="5" t="str">
        <f>VLOOKUP(D199,[1]items!$A$2:$E$39,2,FALSE)</f>
        <v>Decolsen 1 Strip 4 Tablet</v>
      </c>
      <c r="F199" s="5" t="str">
        <f>VLOOKUP(E199,[1]items!$B$2:$E$39,2,FALSE)</f>
        <v>Obat Batuk &amp; Pilek</v>
      </c>
      <c r="G199" s="5" t="str">
        <f t="shared" si="16"/>
        <v>OB0002|</v>
      </c>
      <c r="H199" s="10">
        <v>97</v>
      </c>
      <c r="I199" s="11"/>
      <c r="J199" s="10" t="str">
        <f>IF(EXACT(L199,"buy"),VLOOKUP(I199,[2]suppliers!$A$2:$B$17,2,FALSE),"")</f>
        <v/>
      </c>
      <c r="K199" s="8" t="s">
        <v>84</v>
      </c>
      <c r="L199" s="8" t="s">
        <v>85</v>
      </c>
      <c r="M199" s="5" t="str">
        <f>IFERROR(VLOOKUP(G199,[3]item_suppliers!$C$2:$F$112,2,FALSE),"")</f>
        <v/>
      </c>
      <c r="N199" s="5" t="str">
        <f>IFERROR(VLOOKUP(G199,[3]item_suppliers!$C$2:$F$112,3,FALSE),"")</f>
        <v/>
      </c>
      <c r="O199" s="5" t="str">
        <f t="shared" si="17"/>
        <v/>
      </c>
      <c r="P199" s="5">
        <f>IF(EXACT(L199,"sell"),VLOOKUP(D199,[1]items!$A$2:$E$39,4,FALSE),"")</f>
        <v>2886</v>
      </c>
      <c r="Q199" s="5">
        <f t="shared" si="18"/>
        <v>279942</v>
      </c>
      <c r="R199" s="13" t="str">
        <f t="shared" si="19"/>
        <v/>
      </c>
    </row>
    <row r="200" spans="1:18" x14ac:dyDescent="0.2">
      <c r="A200" s="5" t="s">
        <v>253</v>
      </c>
      <c r="B200" s="6" t="d">
        <v>2020-01-25</v>
      </c>
      <c r="C200" s="7">
        <f t="shared" si="15"/>
        <v>2020</v>
      </c>
      <c r="D200" s="5" t="s">
        <v>50</v>
      </c>
      <c r="E200" s="5" t="str">
        <f>VLOOKUP(D200,[1]items!$A$2:$E$39,2,FALSE)</f>
        <v>Bodrex Extra</v>
      </c>
      <c r="F200" s="5" t="str">
        <f>VLOOKUP(E200,[1]items!$B$2:$E$39,2,FALSE)</f>
        <v>Obat Sakit Kepala &amp; Demam</v>
      </c>
      <c r="G200" s="5" t="str">
        <f t="shared" si="16"/>
        <v>OD0008|</v>
      </c>
      <c r="H200" s="10">
        <v>9</v>
      </c>
      <c r="I200" s="11"/>
      <c r="J200" s="10" t="str">
        <f>IF(EXACT(L200,"buy"),VLOOKUP(I200,[2]suppliers!$A$2:$B$17,2,FALSE),"")</f>
        <v/>
      </c>
      <c r="K200" s="5" t="s">
        <v>84</v>
      </c>
      <c r="L200" s="5" t="s">
        <v>85</v>
      </c>
      <c r="M200" s="5" t="str">
        <f>IFERROR(VLOOKUP(G200,[3]item_suppliers!$C$2:$F$112,2,FALSE),"")</f>
        <v/>
      </c>
      <c r="N200" s="5" t="str">
        <f>IFERROR(VLOOKUP(G200,[3]item_suppliers!$C$2:$F$112,3,FALSE),"")</f>
        <v/>
      </c>
      <c r="O200" s="5" t="str">
        <f t="shared" si="17"/>
        <v/>
      </c>
      <c r="P200" s="5">
        <f>IF(EXACT(L200,"sell"),VLOOKUP(D200,[1]items!$A$2:$E$39,4,FALSE),"")</f>
        <v>50788</v>
      </c>
      <c r="Q200" s="5">
        <f t="shared" si="18"/>
        <v>457092</v>
      </c>
      <c r="R200" s="13" t="str">
        <f t="shared" si="19"/>
        <v/>
      </c>
    </row>
    <row r="201" spans="1:18" x14ac:dyDescent="0.2">
      <c r="A201" s="8" t="s">
        <v>254</v>
      </c>
      <c r="B201" s="9" t="d">
        <v>2020-01-25</v>
      </c>
      <c r="C201" s="7">
        <f t="shared" si="15"/>
        <v>2020</v>
      </c>
      <c r="D201" s="8" t="s">
        <v>50</v>
      </c>
      <c r="E201" s="5" t="str">
        <f>VLOOKUP(D201,[1]items!$A$2:$E$39,2,FALSE)</f>
        <v>Bodrex Extra</v>
      </c>
      <c r="F201" s="5" t="str">
        <f>VLOOKUP(E201,[1]items!$B$2:$E$39,2,FALSE)</f>
        <v>Obat Sakit Kepala &amp; Demam</v>
      </c>
      <c r="G201" s="5" t="str">
        <f t="shared" si="16"/>
        <v>OD0008|</v>
      </c>
      <c r="H201" s="10">
        <v>39</v>
      </c>
      <c r="I201" s="11"/>
      <c r="J201" s="10" t="str">
        <f>IF(EXACT(L201,"buy"),VLOOKUP(I201,[2]suppliers!$A$2:$B$17,2,FALSE),"")</f>
        <v/>
      </c>
      <c r="K201" s="8" t="s">
        <v>84</v>
      </c>
      <c r="L201" s="8" t="s">
        <v>85</v>
      </c>
      <c r="M201" s="5" t="str">
        <f>IFERROR(VLOOKUP(G201,[3]item_suppliers!$C$2:$F$112,2,FALSE),"")</f>
        <v/>
      </c>
      <c r="N201" s="5" t="str">
        <f>IFERROR(VLOOKUP(G201,[3]item_suppliers!$C$2:$F$112,3,FALSE),"")</f>
        <v/>
      </c>
      <c r="O201" s="5" t="str">
        <f t="shared" si="17"/>
        <v/>
      </c>
      <c r="P201" s="5">
        <f>IF(EXACT(L201,"sell"),VLOOKUP(D201,[1]items!$A$2:$E$39,4,FALSE),"")</f>
        <v>50788</v>
      </c>
      <c r="Q201" s="5">
        <f t="shared" si="18"/>
        <v>1980732</v>
      </c>
      <c r="R201" s="13" t="str">
        <f t="shared" si="19"/>
        <v/>
      </c>
    </row>
    <row r="202" spans="1:18" x14ac:dyDescent="0.2">
      <c r="A202" s="5" t="s">
        <v>255</v>
      </c>
      <c r="B202" s="6" t="d">
        <v>2020-01-25</v>
      </c>
      <c r="C202" s="7">
        <f t="shared" si="15"/>
        <v>2020</v>
      </c>
      <c r="D202" s="5" t="s">
        <v>50</v>
      </c>
      <c r="E202" s="5" t="str">
        <f>VLOOKUP(D202,[1]items!$A$2:$E$39,2,FALSE)</f>
        <v>Bodrex Extra</v>
      </c>
      <c r="F202" s="5" t="str">
        <f>VLOOKUP(E202,[1]items!$B$2:$E$39,2,FALSE)</f>
        <v>Obat Sakit Kepala &amp; Demam</v>
      </c>
      <c r="G202" s="5" t="str">
        <f t="shared" si="16"/>
        <v>OD0008|</v>
      </c>
      <c r="H202" s="10">
        <v>56</v>
      </c>
      <c r="I202" s="11"/>
      <c r="J202" s="10" t="str">
        <f>IF(EXACT(L202,"buy"),VLOOKUP(I202,[2]suppliers!$A$2:$B$17,2,FALSE),"")</f>
        <v/>
      </c>
      <c r="K202" s="5" t="s">
        <v>84</v>
      </c>
      <c r="L202" s="5" t="s">
        <v>85</v>
      </c>
      <c r="M202" s="5" t="str">
        <f>IFERROR(VLOOKUP(G202,[3]item_suppliers!$C$2:$F$112,2,FALSE),"")</f>
        <v/>
      </c>
      <c r="N202" s="5" t="str">
        <f>IFERROR(VLOOKUP(G202,[3]item_suppliers!$C$2:$F$112,3,FALSE),"")</f>
        <v/>
      </c>
      <c r="O202" s="5" t="str">
        <f t="shared" si="17"/>
        <v/>
      </c>
      <c r="P202" s="5">
        <f>IF(EXACT(L202,"sell"),VLOOKUP(D202,[1]items!$A$2:$E$39,4,FALSE),"")</f>
        <v>50788</v>
      </c>
      <c r="Q202" s="5">
        <f t="shared" si="18"/>
        <v>2844128</v>
      </c>
      <c r="R202" s="13" t="str">
        <f t="shared" si="19"/>
        <v/>
      </c>
    </row>
    <row r="203" spans="1:18" x14ac:dyDescent="0.2">
      <c r="A203" s="8" t="s">
        <v>256</v>
      </c>
      <c r="B203" s="9" t="d">
        <v>2020-01-25</v>
      </c>
      <c r="C203" s="7">
        <f t="shared" si="15"/>
        <v>2020</v>
      </c>
      <c r="D203" s="8" t="s">
        <v>52</v>
      </c>
      <c r="E203" s="5" t="str">
        <f>VLOOKUP(D203,[1]items!$A$2:$E$39,2,FALSE)</f>
        <v>Sanmol 500 MG 4 Tablet</v>
      </c>
      <c r="F203" s="5" t="str">
        <f>VLOOKUP(E203,[1]items!$B$2:$E$39,2,FALSE)</f>
        <v>Obat Sakit Kepala &amp; Demam</v>
      </c>
      <c r="G203" s="5" t="str">
        <f t="shared" si="16"/>
        <v>OD0009|</v>
      </c>
      <c r="H203" s="10">
        <v>18</v>
      </c>
      <c r="I203" s="11"/>
      <c r="J203" s="10" t="str">
        <f>IF(EXACT(L203,"buy"),VLOOKUP(I203,[2]suppliers!$A$2:$B$17,2,FALSE),"")</f>
        <v/>
      </c>
      <c r="K203" s="8" t="s">
        <v>84</v>
      </c>
      <c r="L203" s="8" t="s">
        <v>85</v>
      </c>
      <c r="M203" s="5" t="str">
        <f>IFERROR(VLOOKUP(G203,[3]item_suppliers!$C$2:$F$112,2,FALSE),"")</f>
        <v/>
      </c>
      <c r="N203" s="5" t="str">
        <f>IFERROR(VLOOKUP(G203,[3]item_suppliers!$C$2:$F$112,3,FALSE),"")</f>
        <v/>
      </c>
      <c r="O203" s="5" t="str">
        <f t="shared" si="17"/>
        <v/>
      </c>
      <c r="P203" s="5">
        <f>IF(EXACT(L203,"sell"),VLOOKUP(D203,[1]items!$A$2:$E$39,4,FALSE),"")</f>
        <v>1600</v>
      </c>
      <c r="Q203" s="5">
        <f t="shared" si="18"/>
        <v>28800</v>
      </c>
      <c r="R203" s="13" t="str">
        <f t="shared" si="19"/>
        <v/>
      </c>
    </row>
    <row r="204" spans="1:18" x14ac:dyDescent="0.2">
      <c r="A204" s="5" t="s">
        <v>257</v>
      </c>
      <c r="B204" s="6" t="d">
        <v>2020-01-25</v>
      </c>
      <c r="C204" s="7">
        <f t="shared" si="15"/>
        <v>2020</v>
      </c>
      <c r="D204" s="5" t="s">
        <v>52</v>
      </c>
      <c r="E204" s="5" t="str">
        <f>VLOOKUP(D204,[1]items!$A$2:$E$39,2,FALSE)</f>
        <v>Sanmol 500 MG 4 Tablet</v>
      </c>
      <c r="F204" s="5" t="str">
        <f>VLOOKUP(E204,[1]items!$B$2:$E$39,2,FALSE)</f>
        <v>Obat Sakit Kepala &amp; Demam</v>
      </c>
      <c r="G204" s="5" t="str">
        <f t="shared" si="16"/>
        <v>OD0009|</v>
      </c>
      <c r="H204" s="10">
        <v>35</v>
      </c>
      <c r="I204" s="11"/>
      <c r="J204" s="10" t="str">
        <f>IF(EXACT(L204,"buy"),VLOOKUP(I204,[2]suppliers!$A$2:$B$17,2,FALSE),"")</f>
        <v/>
      </c>
      <c r="K204" s="5" t="s">
        <v>84</v>
      </c>
      <c r="L204" s="5" t="s">
        <v>85</v>
      </c>
      <c r="M204" s="5" t="str">
        <f>IFERROR(VLOOKUP(G204,[3]item_suppliers!$C$2:$F$112,2,FALSE),"")</f>
        <v/>
      </c>
      <c r="N204" s="5" t="str">
        <f>IFERROR(VLOOKUP(G204,[3]item_suppliers!$C$2:$F$112,3,FALSE),"")</f>
        <v/>
      </c>
      <c r="O204" s="5" t="str">
        <f t="shared" si="17"/>
        <v/>
      </c>
      <c r="P204" s="5">
        <f>IF(EXACT(L204,"sell"),VLOOKUP(D204,[1]items!$A$2:$E$39,4,FALSE),"")</f>
        <v>1600</v>
      </c>
      <c r="Q204" s="5">
        <f t="shared" si="18"/>
        <v>56000</v>
      </c>
      <c r="R204" s="13" t="str">
        <f t="shared" si="19"/>
        <v/>
      </c>
    </row>
    <row r="205" spans="1:18" x14ac:dyDescent="0.2">
      <c r="A205" s="8" t="s">
        <v>258</v>
      </c>
      <c r="B205" s="9" t="d">
        <v>2020-01-25</v>
      </c>
      <c r="C205" s="7">
        <f t="shared" si="15"/>
        <v>2020</v>
      </c>
      <c r="D205" s="8" t="s">
        <v>52</v>
      </c>
      <c r="E205" s="5" t="str">
        <f>VLOOKUP(D205,[1]items!$A$2:$E$39,2,FALSE)</f>
        <v>Sanmol 500 MG 4 Tablet</v>
      </c>
      <c r="F205" s="5" t="str">
        <f>VLOOKUP(E205,[1]items!$B$2:$E$39,2,FALSE)</f>
        <v>Obat Sakit Kepala &amp; Demam</v>
      </c>
      <c r="G205" s="5" t="str">
        <f t="shared" si="16"/>
        <v>OD0009|</v>
      </c>
      <c r="H205" s="10">
        <v>39</v>
      </c>
      <c r="I205" s="11"/>
      <c r="J205" s="10" t="str">
        <f>IF(EXACT(L205,"buy"),VLOOKUP(I205,[2]suppliers!$A$2:$B$17,2,FALSE),"")</f>
        <v/>
      </c>
      <c r="K205" s="8" t="s">
        <v>84</v>
      </c>
      <c r="L205" s="8" t="s">
        <v>85</v>
      </c>
      <c r="M205" s="5" t="str">
        <f>IFERROR(VLOOKUP(G205,[3]item_suppliers!$C$2:$F$112,2,FALSE),"")</f>
        <v/>
      </c>
      <c r="N205" s="5" t="str">
        <f>IFERROR(VLOOKUP(G205,[3]item_suppliers!$C$2:$F$112,3,FALSE),"")</f>
        <v/>
      </c>
      <c r="O205" s="5" t="str">
        <f t="shared" si="17"/>
        <v/>
      </c>
      <c r="P205" s="5">
        <f>IF(EXACT(L205,"sell"),VLOOKUP(D205,[1]items!$A$2:$E$39,4,FALSE),"")</f>
        <v>1600</v>
      </c>
      <c r="Q205" s="5">
        <f t="shared" si="18"/>
        <v>62400</v>
      </c>
      <c r="R205" s="13" t="str">
        <f t="shared" si="19"/>
        <v/>
      </c>
    </row>
    <row r="206" spans="1:18" x14ac:dyDescent="0.2">
      <c r="A206" s="5" t="s">
        <v>259</v>
      </c>
      <c r="B206" s="6" t="d">
        <v>2020-01-25</v>
      </c>
      <c r="C206" s="7">
        <f t="shared" si="15"/>
        <v>2020</v>
      </c>
      <c r="D206" s="5" t="s">
        <v>11</v>
      </c>
      <c r="E206" s="5" t="str">
        <f>VLOOKUP(D206,[1]items!$A$2:$E$39,2,FALSE)</f>
        <v>Acetylcysteine Mahakam 200 mg</v>
      </c>
      <c r="F206" s="5" t="str">
        <f>VLOOKUP(E206,[1]items!$B$2:$E$39,2,FALSE)</f>
        <v>Obat Alergi</v>
      </c>
      <c r="G206" s="5" t="str">
        <f t="shared" si="16"/>
        <v>OA0003|</v>
      </c>
      <c r="H206" s="10">
        <v>35</v>
      </c>
      <c r="I206" s="11"/>
      <c r="J206" s="10" t="str">
        <f>IF(EXACT(L206,"buy"),VLOOKUP(I206,[2]suppliers!$A$2:$B$17,2,FALSE),"")</f>
        <v/>
      </c>
      <c r="K206" s="5" t="s">
        <v>84</v>
      </c>
      <c r="L206" s="5" t="s">
        <v>85</v>
      </c>
      <c r="M206" s="5" t="str">
        <f>IFERROR(VLOOKUP(G206,[3]item_suppliers!$C$2:$F$112,2,FALSE),"")</f>
        <v/>
      </c>
      <c r="N206" s="5" t="str">
        <f>IFERROR(VLOOKUP(G206,[3]item_suppliers!$C$2:$F$112,3,FALSE),"")</f>
        <v/>
      </c>
      <c r="O206" s="5" t="str">
        <f t="shared" si="17"/>
        <v/>
      </c>
      <c r="P206" s="5">
        <f>IF(EXACT(L206,"sell"),VLOOKUP(D206,[1]items!$A$2:$E$39,4,FALSE),"")</f>
        <v>33000</v>
      </c>
      <c r="Q206" s="5">
        <f t="shared" si="18"/>
        <v>1155000</v>
      </c>
      <c r="R206" s="13" t="str">
        <f t="shared" si="19"/>
        <v/>
      </c>
    </row>
    <row r="207" spans="1:18" x14ac:dyDescent="0.2">
      <c r="A207" s="8" t="s">
        <v>260</v>
      </c>
      <c r="B207" s="9" t="d">
        <v>2020-01-25</v>
      </c>
      <c r="C207" s="7">
        <f t="shared" si="15"/>
        <v>2020</v>
      </c>
      <c r="D207" s="8" t="s">
        <v>54</v>
      </c>
      <c r="E207" s="5" t="str">
        <f>VLOOKUP(D207,[1]items!$A$2:$E$39,2,FALSE)</f>
        <v>Cilostazol Bernofarm</v>
      </c>
      <c r="F207" s="5" t="str">
        <f>VLOOKUP(E207,[1]items!$B$2:$E$39,2,FALSE)</f>
        <v>Obat Sakit Kepala &amp; Demam</v>
      </c>
      <c r="G207" s="5" t="str">
        <f t="shared" si="16"/>
        <v>OD0010|</v>
      </c>
      <c r="H207" s="10">
        <v>35</v>
      </c>
      <c r="I207" s="11"/>
      <c r="J207" s="10" t="str">
        <f>IF(EXACT(L207,"buy"),VLOOKUP(I207,[2]suppliers!$A$2:$B$17,2,FALSE),"")</f>
        <v/>
      </c>
      <c r="K207" s="8" t="s">
        <v>84</v>
      </c>
      <c r="L207" s="8" t="s">
        <v>85</v>
      </c>
      <c r="M207" s="5" t="str">
        <f>IFERROR(VLOOKUP(G207,[3]item_suppliers!$C$2:$F$112,2,FALSE),"")</f>
        <v/>
      </c>
      <c r="N207" s="5" t="str">
        <f>IFERROR(VLOOKUP(G207,[3]item_suppliers!$C$2:$F$112,3,FALSE),"")</f>
        <v/>
      </c>
      <c r="O207" s="5" t="str">
        <f t="shared" si="17"/>
        <v/>
      </c>
      <c r="P207" s="5">
        <f>IF(EXACT(L207,"sell"),VLOOKUP(D207,[1]items!$A$2:$E$39,4,FALSE),"")</f>
        <v>45450</v>
      </c>
      <c r="Q207" s="5">
        <f t="shared" si="18"/>
        <v>1590750</v>
      </c>
      <c r="R207" s="13" t="str">
        <f t="shared" si="19"/>
        <v/>
      </c>
    </row>
    <row r="208" spans="1:18" x14ac:dyDescent="0.2">
      <c r="A208" s="5" t="s">
        <v>261</v>
      </c>
      <c r="B208" s="6" t="d">
        <v>2020-01-26</v>
      </c>
      <c r="C208" s="7">
        <f t="shared" si="15"/>
        <v>2020</v>
      </c>
      <c r="D208" s="5" t="s">
        <v>50</v>
      </c>
      <c r="E208" s="5" t="str">
        <f>VLOOKUP(D208,[1]items!$A$2:$E$39,2,FALSE)</f>
        <v>Bodrex Extra</v>
      </c>
      <c r="F208" s="5" t="str">
        <f>VLOOKUP(E208,[1]items!$B$2:$E$39,2,FALSE)</f>
        <v>Obat Sakit Kepala &amp; Demam</v>
      </c>
      <c r="G208" s="5" t="str">
        <f t="shared" si="16"/>
        <v>OD0008|</v>
      </c>
      <c r="H208" s="10">
        <v>72</v>
      </c>
      <c r="I208" s="11"/>
      <c r="J208" s="10" t="str">
        <f>IF(EXACT(L208,"buy"),VLOOKUP(I208,[2]suppliers!$A$2:$B$17,2,FALSE),"")</f>
        <v/>
      </c>
      <c r="K208" s="5" t="s">
        <v>84</v>
      </c>
      <c r="L208" s="5" t="s">
        <v>85</v>
      </c>
      <c r="M208" s="5" t="str">
        <f>IFERROR(VLOOKUP(G208,[3]item_suppliers!$C$2:$F$112,2,FALSE),"")</f>
        <v/>
      </c>
      <c r="N208" s="5" t="str">
        <f>IFERROR(VLOOKUP(G208,[3]item_suppliers!$C$2:$F$112,3,FALSE),"")</f>
        <v/>
      </c>
      <c r="O208" s="5" t="str">
        <f t="shared" si="17"/>
        <v/>
      </c>
      <c r="P208" s="5">
        <f>IF(EXACT(L208,"sell"),VLOOKUP(D208,[1]items!$A$2:$E$39,4,FALSE),"")</f>
        <v>50788</v>
      </c>
      <c r="Q208" s="5">
        <f t="shared" si="18"/>
        <v>3656736</v>
      </c>
      <c r="R208" s="13" t="str">
        <f t="shared" si="19"/>
        <v/>
      </c>
    </row>
    <row r="209" spans="1:18" x14ac:dyDescent="0.2">
      <c r="A209" s="8" t="s">
        <v>262</v>
      </c>
      <c r="B209" s="9" t="d">
        <v>2020-01-26</v>
      </c>
      <c r="C209" s="7">
        <f t="shared" si="15"/>
        <v>2020</v>
      </c>
      <c r="D209" s="8" t="s">
        <v>17</v>
      </c>
      <c r="E209" s="5" t="str">
        <f>VLOOKUP(D209,[1]items!$A$2:$E$39,2,FALSE)</f>
        <v>Bedak Heroxyn 150 gr</v>
      </c>
      <c r="F209" s="5" t="str">
        <f>VLOOKUP(E209,[1]items!$B$2:$E$39,2,FALSE)</f>
        <v>Obat Alergi</v>
      </c>
      <c r="G209" s="5" t="str">
        <f t="shared" si="16"/>
        <v>OA0005|</v>
      </c>
      <c r="H209" s="10">
        <v>45</v>
      </c>
      <c r="I209" s="11"/>
      <c r="J209" s="10" t="str">
        <f>IF(EXACT(L209,"buy"),VLOOKUP(I209,[2]suppliers!$A$2:$B$17,2,FALSE),"")</f>
        <v/>
      </c>
      <c r="K209" s="8" t="s">
        <v>84</v>
      </c>
      <c r="L209" s="8" t="s">
        <v>85</v>
      </c>
      <c r="M209" s="5" t="str">
        <f>IFERROR(VLOOKUP(G209,[3]item_suppliers!$C$2:$F$112,2,FALSE),"")</f>
        <v/>
      </c>
      <c r="N209" s="5" t="str">
        <f>IFERROR(VLOOKUP(G209,[3]item_suppliers!$C$2:$F$112,3,FALSE),"")</f>
        <v/>
      </c>
      <c r="O209" s="5" t="str">
        <f t="shared" si="17"/>
        <v/>
      </c>
      <c r="P209" s="5">
        <f>IF(EXACT(L209,"sell"),VLOOKUP(D209,[1]items!$A$2:$E$39,4,FALSE),"")</f>
        <v>16950</v>
      </c>
      <c r="Q209" s="5">
        <f t="shared" si="18"/>
        <v>762750</v>
      </c>
      <c r="R209" s="13" t="str">
        <f t="shared" si="19"/>
        <v/>
      </c>
    </row>
    <row r="210" spans="1:18" x14ac:dyDescent="0.2">
      <c r="A210" s="5" t="s">
        <v>263</v>
      </c>
      <c r="B210" s="6" t="d">
        <v>2020-01-26</v>
      </c>
      <c r="C210" s="7">
        <f t="shared" si="15"/>
        <v>2020</v>
      </c>
      <c r="D210" s="5" t="s">
        <v>52</v>
      </c>
      <c r="E210" s="5" t="str">
        <f>VLOOKUP(D210,[1]items!$A$2:$E$39,2,FALSE)</f>
        <v>Sanmol 500 MG 4 Tablet</v>
      </c>
      <c r="F210" s="5" t="str">
        <f>VLOOKUP(E210,[1]items!$B$2:$E$39,2,FALSE)</f>
        <v>Obat Sakit Kepala &amp; Demam</v>
      </c>
      <c r="G210" s="5" t="str">
        <f t="shared" si="16"/>
        <v>OD0009|</v>
      </c>
      <c r="H210" s="10">
        <v>19</v>
      </c>
      <c r="I210" s="11"/>
      <c r="J210" s="10" t="str">
        <f>IF(EXACT(L210,"buy"),VLOOKUP(I210,[2]suppliers!$A$2:$B$17,2,FALSE),"")</f>
        <v/>
      </c>
      <c r="K210" s="5" t="s">
        <v>84</v>
      </c>
      <c r="L210" s="5" t="s">
        <v>85</v>
      </c>
      <c r="M210" s="5" t="str">
        <f>IFERROR(VLOOKUP(G210,[3]item_suppliers!$C$2:$F$112,2,FALSE),"")</f>
        <v/>
      </c>
      <c r="N210" s="5" t="str">
        <f>IFERROR(VLOOKUP(G210,[3]item_suppliers!$C$2:$F$112,3,FALSE),"")</f>
        <v/>
      </c>
      <c r="O210" s="5" t="str">
        <f t="shared" si="17"/>
        <v/>
      </c>
      <c r="P210" s="5">
        <f>IF(EXACT(L210,"sell"),VLOOKUP(D210,[1]items!$A$2:$E$39,4,FALSE),"")</f>
        <v>1600</v>
      </c>
      <c r="Q210" s="5">
        <f t="shared" si="18"/>
        <v>30400</v>
      </c>
      <c r="R210" s="13" t="str">
        <f t="shared" si="19"/>
        <v/>
      </c>
    </row>
    <row r="211" spans="1:18" x14ac:dyDescent="0.2">
      <c r="A211" s="8" t="s">
        <v>264</v>
      </c>
      <c r="B211" s="9" t="d">
        <v>2020-01-26</v>
      </c>
      <c r="C211" s="7">
        <f t="shared" si="15"/>
        <v>2020</v>
      </c>
      <c r="D211" s="8" t="s">
        <v>48</v>
      </c>
      <c r="E211" s="5" t="str">
        <f>VLOOKUP(D211,[1]items!$A$2:$E$39,2,FALSE)</f>
        <v>Sanmol Paracetamol</v>
      </c>
      <c r="F211" s="5" t="str">
        <f>VLOOKUP(E211,[1]items!$B$2:$E$39,2,FALSE)</f>
        <v>Obat Sakit Kepala &amp; Demam</v>
      </c>
      <c r="G211" s="5" t="str">
        <f t="shared" si="16"/>
        <v>OD0007|</v>
      </c>
      <c r="H211" s="10">
        <v>2</v>
      </c>
      <c r="I211" s="11"/>
      <c r="J211" s="10" t="str">
        <f>IF(EXACT(L211,"buy"),VLOOKUP(I211,[2]suppliers!$A$2:$B$17,2,FALSE),"")</f>
        <v/>
      </c>
      <c r="K211" s="8" t="s">
        <v>84</v>
      </c>
      <c r="L211" s="8" t="s">
        <v>85</v>
      </c>
      <c r="M211" s="5" t="str">
        <f>IFERROR(VLOOKUP(G211,[3]item_suppliers!$C$2:$F$112,2,FALSE),"")</f>
        <v/>
      </c>
      <c r="N211" s="5" t="str">
        <f>IFERROR(VLOOKUP(G211,[3]item_suppliers!$C$2:$F$112,3,FALSE),"")</f>
        <v/>
      </c>
      <c r="O211" s="5" t="str">
        <f t="shared" si="17"/>
        <v/>
      </c>
      <c r="P211" s="5">
        <f>IF(EXACT(L211,"sell"),VLOOKUP(D211,[1]items!$A$2:$E$39,4,FALSE),"")</f>
        <v>16100</v>
      </c>
      <c r="Q211" s="5">
        <f t="shared" si="18"/>
        <v>32200</v>
      </c>
      <c r="R211" s="13" t="str">
        <f t="shared" si="19"/>
        <v/>
      </c>
    </row>
    <row r="212" spans="1:18" x14ac:dyDescent="0.2">
      <c r="A212" s="5" t="s">
        <v>265</v>
      </c>
      <c r="B212" s="6" t="d">
        <v>2020-01-26</v>
      </c>
      <c r="C212" s="7">
        <f t="shared" si="15"/>
        <v>2020</v>
      </c>
      <c r="D212" s="5" t="s">
        <v>48</v>
      </c>
      <c r="E212" s="5" t="str">
        <f>VLOOKUP(D212,[1]items!$A$2:$E$39,2,FALSE)</f>
        <v>Sanmol Paracetamol</v>
      </c>
      <c r="F212" s="5" t="str">
        <f>VLOOKUP(E212,[1]items!$B$2:$E$39,2,FALSE)</f>
        <v>Obat Sakit Kepala &amp; Demam</v>
      </c>
      <c r="G212" s="5" t="str">
        <f t="shared" si="16"/>
        <v>OD0007|</v>
      </c>
      <c r="H212" s="10">
        <v>89</v>
      </c>
      <c r="I212" s="11"/>
      <c r="J212" s="10" t="str">
        <f>IF(EXACT(L212,"buy"),VLOOKUP(I212,[2]suppliers!$A$2:$B$17,2,FALSE),"")</f>
        <v/>
      </c>
      <c r="K212" s="5" t="s">
        <v>84</v>
      </c>
      <c r="L212" s="5" t="s">
        <v>85</v>
      </c>
      <c r="M212" s="5" t="str">
        <f>IFERROR(VLOOKUP(G212,[3]item_suppliers!$C$2:$F$112,2,FALSE),"")</f>
        <v/>
      </c>
      <c r="N212" s="5" t="str">
        <f>IFERROR(VLOOKUP(G212,[3]item_suppliers!$C$2:$F$112,3,FALSE),"")</f>
        <v/>
      </c>
      <c r="O212" s="5" t="str">
        <f t="shared" si="17"/>
        <v/>
      </c>
      <c r="P212" s="5">
        <f>IF(EXACT(L212,"sell"),VLOOKUP(D212,[1]items!$A$2:$E$39,4,FALSE),"")</f>
        <v>16100</v>
      </c>
      <c r="Q212" s="5">
        <f t="shared" si="18"/>
        <v>1432900</v>
      </c>
      <c r="R212" s="13" t="str">
        <f t="shared" si="19"/>
        <v/>
      </c>
    </row>
    <row r="213" spans="1:18" x14ac:dyDescent="0.2">
      <c r="A213" s="8" t="s">
        <v>266</v>
      </c>
      <c r="B213" s="9" t="d">
        <v>2020-01-27</v>
      </c>
      <c r="C213" s="7">
        <f t="shared" si="15"/>
        <v>2020</v>
      </c>
      <c r="D213" s="8" t="s">
        <v>74</v>
      </c>
      <c r="E213" s="5" t="str">
        <f>VLOOKUP(D213,[1]items!$A$2:$E$39,2,FALSE)</f>
        <v>Zevask 10 MG Box 50 Kaplet</v>
      </c>
      <c r="F213" s="5" t="str">
        <f>VLOOKUP(E213,[1]items!$B$2:$E$39,2,FALSE)</f>
        <v>Obat Hipertensi</v>
      </c>
      <c r="G213" s="5" t="str">
        <f t="shared" si="16"/>
        <v>OH0007|</v>
      </c>
      <c r="H213" s="10">
        <v>8</v>
      </c>
      <c r="I213" s="11"/>
      <c r="J213" s="10" t="str">
        <f>IF(EXACT(L213,"buy"),VLOOKUP(I213,[2]suppliers!$A$2:$B$17,2,FALSE),"")</f>
        <v/>
      </c>
      <c r="K213" s="8" t="s">
        <v>84</v>
      </c>
      <c r="L213" s="8" t="s">
        <v>85</v>
      </c>
      <c r="M213" s="5" t="str">
        <f>IFERROR(VLOOKUP(G213,[3]item_suppliers!$C$2:$F$112,2,FALSE),"")</f>
        <v/>
      </c>
      <c r="N213" s="5" t="str">
        <f>IFERROR(VLOOKUP(G213,[3]item_suppliers!$C$2:$F$112,3,FALSE),"")</f>
        <v/>
      </c>
      <c r="O213" s="5" t="str">
        <f t="shared" si="17"/>
        <v/>
      </c>
      <c r="P213" s="5">
        <f>IF(EXACT(L213,"sell"),VLOOKUP(D213,[1]items!$A$2:$E$39,4,FALSE),"")</f>
        <v>30000</v>
      </c>
      <c r="Q213" s="5">
        <f t="shared" si="18"/>
        <v>240000</v>
      </c>
      <c r="R213" s="13" t="str">
        <f t="shared" si="19"/>
        <v/>
      </c>
    </row>
    <row r="214" spans="1:18" x14ac:dyDescent="0.2">
      <c r="A214" s="5" t="s">
        <v>267</v>
      </c>
      <c r="B214" s="6" t="d">
        <v>2020-01-27</v>
      </c>
      <c r="C214" s="7">
        <f t="shared" si="15"/>
        <v>2020</v>
      </c>
      <c r="D214" s="5" t="s">
        <v>50</v>
      </c>
      <c r="E214" s="5" t="str">
        <f>VLOOKUP(D214,[1]items!$A$2:$E$39,2,FALSE)</f>
        <v>Bodrex Extra</v>
      </c>
      <c r="F214" s="5" t="str">
        <f>VLOOKUP(E214,[1]items!$B$2:$E$39,2,FALSE)</f>
        <v>Obat Sakit Kepala &amp; Demam</v>
      </c>
      <c r="G214" s="5" t="str">
        <f t="shared" si="16"/>
        <v>OD0008|</v>
      </c>
      <c r="H214" s="10">
        <v>42</v>
      </c>
      <c r="I214" s="11"/>
      <c r="J214" s="10" t="str">
        <f>IF(EXACT(L214,"buy"),VLOOKUP(I214,[2]suppliers!$A$2:$B$17,2,FALSE),"")</f>
        <v/>
      </c>
      <c r="K214" s="5" t="s">
        <v>84</v>
      </c>
      <c r="L214" s="5" t="s">
        <v>85</v>
      </c>
      <c r="M214" s="5" t="str">
        <f>IFERROR(VLOOKUP(G214,[3]item_suppliers!$C$2:$F$112,2,FALSE),"")</f>
        <v/>
      </c>
      <c r="N214" s="5" t="str">
        <f>IFERROR(VLOOKUP(G214,[3]item_suppliers!$C$2:$F$112,3,FALSE),"")</f>
        <v/>
      </c>
      <c r="O214" s="5" t="str">
        <f t="shared" si="17"/>
        <v/>
      </c>
      <c r="P214" s="5">
        <f>IF(EXACT(L214,"sell"),VLOOKUP(D214,[1]items!$A$2:$E$39,4,FALSE),"")</f>
        <v>50788</v>
      </c>
      <c r="Q214" s="5">
        <f t="shared" si="18"/>
        <v>2133096</v>
      </c>
      <c r="R214" s="13" t="str">
        <f t="shared" si="19"/>
        <v/>
      </c>
    </row>
    <row r="215" spans="1:18" x14ac:dyDescent="0.2">
      <c r="A215" s="8" t="s">
        <v>268</v>
      </c>
      <c r="B215" s="9" t="d">
        <v>2020-01-27</v>
      </c>
      <c r="C215" s="7">
        <f t="shared" si="15"/>
        <v>2020</v>
      </c>
      <c r="D215" s="8" t="s">
        <v>17</v>
      </c>
      <c r="E215" s="5" t="str">
        <f>VLOOKUP(D215,[1]items!$A$2:$E$39,2,FALSE)</f>
        <v>Bedak Heroxyn 150 gr</v>
      </c>
      <c r="F215" s="5" t="str">
        <f>VLOOKUP(E215,[1]items!$B$2:$E$39,2,FALSE)</f>
        <v>Obat Alergi</v>
      </c>
      <c r="G215" s="5" t="str">
        <f t="shared" si="16"/>
        <v>OA0005|</v>
      </c>
      <c r="H215" s="10">
        <v>36</v>
      </c>
      <c r="I215" s="11"/>
      <c r="J215" s="10" t="str">
        <f>IF(EXACT(L215,"buy"),VLOOKUP(I215,[2]suppliers!$A$2:$B$17,2,FALSE),"")</f>
        <v/>
      </c>
      <c r="K215" s="8" t="s">
        <v>84</v>
      </c>
      <c r="L215" s="8" t="s">
        <v>85</v>
      </c>
      <c r="M215" s="5" t="str">
        <f>IFERROR(VLOOKUP(G215,[3]item_suppliers!$C$2:$F$112,2,FALSE),"")</f>
        <v/>
      </c>
      <c r="N215" s="5" t="str">
        <f>IFERROR(VLOOKUP(G215,[3]item_suppliers!$C$2:$F$112,3,FALSE),"")</f>
        <v/>
      </c>
      <c r="O215" s="5" t="str">
        <f t="shared" si="17"/>
        <v/>
      </c>
      <c r="P215" s="5">
        <f>IF(EXACT(L215,"sell"),VLOOKUP(D215,[1]items!$A$2:$E$39,4,FALSE),"")</f>
        <v>16950</v>
      </c>
      <c r="Q215" s="5">
        <f t="shared" si="18"/>
        <v>610200</v>
      </c>
      <c r="R215" s="13" t="str">
        <f t="shared" si="19"/>
        <v/>
      </c>
    </row>
    <row r="216" spans="1:18" x14ac:dyDescent="0.2">
      <c r="A216" s="5" t="s">
        <v>269</v>
      </c>
      <c r="B216" s="6" t="d">
        <v>2020-01-27</v>
      </c>
      <c r="C216" s="7">
        <f t="shared" si="15"/>
        <v>2020</v>
      </c>
      <c r="D216" s="5" t="s">
        <v>20</v>
      </c>
      <c r="E216" s="5" t="str">
        <f>VLOOKUP(D216,[1]items!$A$2:$E$39,2,FALSE)</f>
        <v>Dexteem Box Plus 100 Tablet</v>
      </c>
      <c r="F216" s="5" t="str">
        <f>VLOOKUP(E216,[1]items!$B$2:$E$39,2,FALSE)</f>
        <v>Obat Alergi</v>
      </c>
      <c r="G216" s="5" t="str">
        <f t="shared" si="16"/>
        <v>OA0006|</v>
      </c>
      <c r="H216" s="10">
        <v>17</v>
      </c>
      <c r="I216" s="11"/>
      <c r="J216" s="10" t="str">
        <f>IF(EXACT(L216,"buy"),VLOOKUP(I216,[2]suppliers!$A$2:$B$17,2,FALSE),"")</f>
        <v/>
      </c>
      <c r="K216" s="5" t="s">
        <v>84</v>
      </c>
      <c r="L216" s="5" t="s">
        <v>85</v>
      </c>
      <c r="M216" s="5" t="str">
        <f>IFERROR(VLOOKUP(G216,[3]item_suppliers!$C$2:$F$112,2,FALSE),"")</f>
        <v/>
      </c>
      <c r="N216" s="5" t="str">
        <f>IFERROR(VLOOKUP(G216,[3]item_suppliers!$C$2:$F$112,3,FALSE),"")</f>
        <v/>
      </c>
      <c r="O216" s="5" t="str">
        <f t="shared" si="17"/>
        <v/>
      </c>
      <c r="P216" s="5">
        <f>IF(EXACT(L216,"sell"),VLOOKUP(D216,[1]items!$A$2:$E$39,4,FALSE),"")</f>
        <v>25322</v>
      </c>
      <c r="Q216" s="5">
        <f t="shared" si="18"/>
        <v>430474</v>
      </c>
      <c r="R216" s="13" t="str">
        <f t="shared" si="19"/>
        <v/>
      </c>
    </row>
    <row r="217" spans="1:18" x14ac:dyDescent="0.2">
      <c r="A217" s="8" t="s">
        <v>270</v>
      </c>
      <c r="B217" s="9" t="d">
        <v>2020-01-27</v>
      </c>
      <c r="C217" s="7">
        <f t="shared" si="15"/>
        <v>2020</v>
      </c>
      <c r="D217" s="8" t="s">
        <v>62</v>
      </c>
      <c r="E217" s="5" t="str">
        <f>VLOOKUP(D217,[1]items!$A$2:$E$39,2,FALSE)</f>
        <v>Concor 5MG Strip 10</v>
      </c>
      <c r="F217" s="5" t="str">
        <f>VLOOKUP(E217,[1]items!$B$2:$E$39,2,FALSE)</f>
        <v>Obat Hipertensi</v>
      </c>
      <c r="G217" s="5" t="str">
        <f t="shared" si="16"/>
        <v>OH0002|</v>
      </c>
      <c r="H217" s="10">
        <v>34</v>
      </c>
      <c r="I217" s="11"/>
      <c r="J217" s="10" t="str">
        <f>IF(EXACT(L217,"buy"),VLOOKUP(I217,[2]suppliers!$A$2:$B$17,2,FALSE),"")</f>
        <v/>
      </c>
      <c r="K217" s="8" t="s">
        <v>84</v>
      </c>
      <c r="L217" s="8" t="s">
        <v>85</v>
      </c>
      <c r="M217" s="5" t="str">
        <f>IFERROR(VLOOKUP(G217,[3]item_suppliers!$C$2:$F$112,2,FALSE),"")</f>
        <v/>
      </c>
      <c r="N217" s="5" t="str">
        <f>IFERROR(VLOOKUP(G217,[3]item_suppliers!$C$2:$F$112,3,FALSE),"")</f>
        <v/>
      </c>
      <c r="O217" s="5" t="str">
        <f t="shared" si="17"/>
        <v/>
      </c>
      <c r="P217" s="5">
        <f>IF(EXACT(L217,"sell"),VLOOKUP(D217,[1]items!$A$2:$E$39,4,FALSE),"")</f>
        <v>102000</v>
      </c>
      <c r="Q217" s="5">
        <f t="shared" si="18"/>
        <v>3468000</v>
      </c>
      <c r="R217" s="13" t="str">
        <f t="shared" si="19"/>
        <v/>
      </c>
    </row>
    <row r="218" spans="1:18" x14ac:dyDescent="0.2">
      <c r="A218" s="5" t="s">
        <v>271</v>
      </c>
      <c r="B218" s="6" t="d">
        <v>2020-01-28</v>
      </c>
      <c r="C218" s="7">
        <f t="shared" si="15"/>
        <v>2020</v>
      </c>
      <c r="D218" s="5" t="s">
        <v>26</v>
      </c>
      <c r="E218" s="5" t="str">
        <f>VLOOKUP(D218,[1]items!$A$2:$E$39,2,FALSE)</f>
        <v>Decolsen 1 Strip 4 Tablet</v>
      </c>
      <c r="F218" s="5" t="str">
        <f>VLOOKUP(E218,[1]items!$B$2:$E$39,2,FALSE)</f>
        <v>Obat Batuk &amp; Pilek</v>
      </c>
      <c r="G218" s="5" t="str">
        <f t="shared" si="16"/>
        <v>OB0002|</v>
      </c>
      <c r="H218" s="10">
        <v>62</v>
      </c>
      <c r="I218" s="11"/>
      <c r="J218" s="10" t="str">
        <f>IF(EXACT(L218,"buy"),VLOOKUP(I218,[2]suppliers!$A$2:$B$17,2,FALSE),"")</f>
        <v/>
      </c>
      <c r="K218" s="5" t="s">
        <v>84</v>
      </c>
      <c r="L218" s="5" t="s">
        <v>85</v>
      </c>
      <c r="M218" s="5" t="str">
        <f>IFERROR(VLOOKUP(G218,[3]item_suppliers!$C$2:$F$112,2,FALSE),"")</f>
        <v/>
      </c>
      <c r="N218" s="5" t="str">
        <f>IFERROR(VLOOKUP(G218,[3]item_suppliers!$C$2:$F$112,3,FALSE),"")</f>
        <v/>
      </c>
      <c r="O218" s="5" t="str">
        <f t="shared" si="17"/>
        <v/>
      </c>
      <c r="P218" s="5">
        <f>IF(EXACT(L218,"sell"),VLOOKUP(D218,[1]items!$A$2:$E$39,4,FALSE),"")</f>
        <v>2886</v>
      </c>
      <c r="Q218" s="5">
        <f t="shared" si="18"/>
        <v>178932</v>
      </c>
      <c r="R218" s="13" t="str">
        <f t="shared" si="19"/>
        <v/>
      </c>
    </row>
    <row r="219" spans="1:18" x14ac:dyDescent="0.2">
      <c r="A219" s="8" t="s">
        <v>272</v>
      </c>
      <c r="B219" s="9" t="d">
        <v>2020-01-28</v>
      </c>
      <c r="C219" s="7">
        <f t="shared" si="15"/>
        <v>2020</v>
      </c>
      <c r="D219" s="8" t="s">
        <v>50</v>
      </c>
      <c r="E219" s="5" t="str">
        <f>VLOOKUP(D219,[1]items!$A$2:$E$39,2,FALSE)</f>
        <v>Bodrex Extra</v>
      </c>
      <c r="F219" s="5" t="str">
        <f>VLOOKUP(E219,[1]items!$B$2:$E$39,2,FALSE)</f>
        <v>Obat Sakit Kepala &amp; Demam</v>
      </c>
      <c r="G219" s="5" t="str">
        <f t="shared" si="16"/>
        <v>OD0008|</v>
      </c>
      <c r="H219" s="10">
        <v>67</v>
      </c>
      <c r="I219" s="11"/>
      <c r="J219" s="10" t="str">
        <f>IF(EXACT(L219,"buy"),VLOOKUP(I219,[2]suppliers!$A$2:$B$17,2,FALSE),"")</f>
        <v/>
      </c>
      <c r="K219" s="8" t="s">
        <v>84</v>
      </c>
      <c r="L219" s="8" t="s">
        <v>85</v>
      </c>
      <c r="M219" s="5" t="str">
        <f>IFERROR(VLOOKUP(G219,[3]item_suppliers!$C$2:$F$112,2,FALSE),"")</f>
        <v/>
      </c>
      <c r="N219" s="5" t="str">
        <f>IFERROR(VLOOKUP(G219,[3]item_suppliers!$C$2:$F$112,3,FALSE),"")</f>
        <v/>
      </c>
      <c r="O219" s="5" t="str">
        <f t="shared" si="17"/>
        <v/>
      </c>
      <c r="P219" s="5">
        <f>IF(EXACT(L219,"sell"),VLOOKUP(D219,[1]items!$A$2:$E$39,4,FALSE),"")</f>
        <v>50788</v>
      </c>
      <c r="Q219" s="5">
        <f t="shared" si="18"/>
        <v>3402796</v>
      </c>
      <c r="R219" s="13" t="str">
        <f t="shared" si="19"/>
        <v/>
      </c>
    </row>
    <row r="220" spans="1:18" x14ac:dyDescent="0.2">
      <c r="A220" s="5" t="s">
        <v>273</v>
      </c>
      <c r="B220" s="6" t="d">
        <v>2020-01-28</v>
      </c>
      <c r="C220" s="7">
        <f t="shared" si="15"/>
        <v>2020</v>
      </c>
      <c r="D220" s="5" t="s">
        <v>50</v>
      </c>
      <c r="E220" s="5" t="str">
        <f>VLOOKUP(D220,[1]items!$A$2:$E$39,2,FALSE)</f>
        <v>Bodrex Extra</v>
      </c>
      <c r="F220" s="5" t="str">
        <f>VLOOKUP(E220,[1]items!$B$2:$E$39,2,FALSE)</f>
        <v>Obat Sakit Kepala &amp; Demam</v>
      </c>
      <c r="G220" s="5" t="str">
        <f t="shared" si="16"/>
        <v>OD0008|</v>
      </c>
      <c r="H220" s="10">
        <v>36</v>
      </c>
      <c r="I220" s="11"/>
      <c r="J220" s="10" t="str">
        <f>IF(EXACT(L220,"buy"),VLOOKUP(I220,[2]suppliers!$A$2:$B$17,2,FALSE),"")</f>
        <v/>
      </c>
      <c r="K220" s="5" t="s">
        <v>84</v>
      </c>
      <c r="L220" s="5" t="s">
        <v>85</v>
      </c>
      <c r="M220" s="5" t="str">
        <f>IFERROR(VLOOKUP(G220,[3]item_suppliers!$C$2:$F$112,2,FALSE),"")</f>
        <v/>
      </c>
      <c r="N220" s="5" t="str">
        <f>IFERROR(VLOOKUP(G220,[3]item_suppliers!$C$2:$F$112,3,FALSE),"")</f>
        <v/>
      </c>
      <c r="O220" s="5" t="str">
        <f t="shared" si="17"/>
        <v/>
      </c>
      <c r="P220" s="5">
        <f>IF(EXACT(L220,"sell"),VLOOKUP(D220,[1]items!$A$2:$E$39,4,FALSE),"")</f>
        <v>50788</v>
      </c>
      <c r="Q220" s="5">
        <f t="shared" si="18"/>
        <v>1828368</v>
      </c>
      <c r="R220" s="13" t="str">
        <f t="shared" si="19"/>
        <v/>
      </c>
    </row>
    <row r="221" spans="1:18" x14ac:dyDescent="0.2">
      <c r="A221" s="8" t="s">
        <v>274</v>
      </c>
      <c r="B221" s="9" t="d">
        <v>2020-01-28</v>
      </c>
      <c r="C221" s="7">
        <f t="shared" si="15"/>
        <v>2020</v>
      </c>
      <c r="D221" s="8" t="s">
        <v>48</v>
      </c>
      <c r="E221" s="5" t="str">
        <f>VLOOKUP(D221,[1]items!$A$2:$E$39,2,FALSE)</f>
        <v>Sanmol Paracetamol</v>
      </c>
      <c r="F221" s="5" t="str">
        <f>VLOOKUP(E221,[1]items!$B$2:$E$39,2,FALSE)</f>
        <v>Obat Sakit Kepala &amp; Demam</v>
      </c>
      <c r="G221" s="5" t="str">
        <f t="shared" si="16"/>
        <v>OD0007|</v>
      </c>
      <c r="H221" s="10">
        <v>84</v>
      </c>
      <c r="I221" s="11"/>
      <c r="J221" s="10" t="str">
        <f>IF(EXACT(L221,"buy"),VLOOKUP(I221,[2]suppliers!$A$2:$B$17,2,FALSE),"")</f>
        <v/>
      </c>
      <c r="K221" s="8" t="s">
        <v>84</v>
      </c>
      <c r="L221" s="8" t="s">
        <v>85</v>
      </c>
      <c r="M221" s="5" t="str">
        <f>IFERROR(VLOOKUP(G221,[3]item_suppliers!$C$2:$F$112,2,FALSE),"")</f>
        <v/>
      </c>
      <c r="N221" s="5" t="str">
        <f>IFERROR(VLOOKUP(G221,[3]item_suppliers!$C$2:$F$112,3,FALSE),"")</f>
        <v/>
      </c>
      <c r="O221" s="5" t="str">
        <f t="shared" si="17"/>
        <v/>
      </c>
      <c r="P221" s="5">
        <f>IF(EXACT(L221,"sell"),VLOOKUP(D221,[1]items!$A$2:$E$39,4,FALSE),"")</f>
        <v>16100</v>
      </c>
      <c r="Q221" s="5">
        <f t="shared" si="18"/>
        <v>1352400</v>
      </c>
      <c r="R221" s="13" t="str">
        <f t="shared" si="19"/>
        <v/>
      </c>
    </row>
    <row r="222" spans="1:18" x14ac:dyDescent="0.2">
      <c r="A222" s="5" t="s">
        <v>275</v>
      </c>
      <c r="B222" s="6" t="d">
        <v>2020-01-28</v>
      </c>
      <c r="C222" s="7">
        <f t="shared" si="15"/>
        <v>2020</v>
      </c>
      <c r="D222" s="5" t="s">
        <v>37</v>
      </c>
      <c r="E222" s="5" t="str">
        <f>VLOOKUP(D222,[1]items!$A$2:$E$39,2,FALSE)</f>
        <v>Koolfever</v>
      </c>
      <c r="F222" s="5" t="str">
        <f>VLOOKUP(E222,[1]items!$B$2:$E$39,2,FALSE)</f>
        <v>Obat Sakit Kepala &amp; Demam</v>
      </c>
      <c r="G222" s="5" t="str">
        <f t="shared" si="16"/>
        <v>OD0001|</v>
      </c>
      <c r="H222" s="10">
        <v>58</v>
      </c>
      <c r="I222" s="11"/>
      <c r="J222" s="10" t="str">
        <f>IF(EXACT(L222,"buy"),VLOOKUP(I222,[2]suppliers!$A$2:$B$17,2,FALSE),"")</f>
        <v/>
      </c>
      <c r="K222" s="5" t="s">
        <v>84</v>
      </c>
      <c r="L222" s="5" t="s">
        <v>85</v>
      </c>
      <c r="M222" s="5" t="str">
        <f>IFERROR(VLOOKUP(G222,[3]item_suppliers!$C$2:$F$112,2,FALSE),"")</f>
        <v/>
      </c>
      <c r="N222" s="5" t="str">
        <f>IFERROR(VLOOKUP(G222,[3]item_suppliers!$C$2:$F$112,3,FALSE),"")</f>
        <v/>
      </c>
      <c r="O222" s="5" t="str">
        <f t="shared" si="17"/>
        <v/>
      </c>
      <c r="P222" s="5">
        <f>IF(EXACT(L222,"sell"),VLOOKUP(D222,[1]items!$A$2:$E$39,4,FALSE),"")</f>
        <v>7500</v>
      </c>
      <c r="Q222" s="5">
        <f t="shared" si="18"/>
        <v>435000</v>
      </c>
      <c r="R222" s="13" t="str">
        <f t="shared" si="19"/>
        <v/>
      </c>
    </row>
    <row r="223" spans="1:18" x14ac:dyDescent="0.2">
      <c r="A223" s="8" t="s">
        <v>276</v>
      </c>
      <c r="B223" s="9" t="d">
        <v>2020-01-29</v>
      </c>
      <c r="C223" s="7">
        <f t="shared" si="15"/>
        <v>2020</v>
      </c>
      <c r="D223" s="8" t="s">
        <v>50</v>
      </c>
      <c r="E223" s="5" t="str">
        <f>VLOOKUP(D223,[1]items!$A$2:$E$39,2,FALSE)</f>
        <v>Bodrex Extra</v>
      </c>
      <c r="F223" s="5" t="str">
        <f>VLOOKUP(E223,[1]items!$B$2:$E$39,2,FALSE)</f>
        <v>Obat Sakit Kepala &amp; Demam</v>
      </c>
      <c r="G223" s="5" t="str">
        <f t="shared" si="16"/>
        <v>OD0008|</v>
      </c>
      <c r="H223" s="10">
        <v>11</v>
      </c>
      <c r="I223" s="11"/>
      <c r="J223" s="10" t="str">
        <f>IF(EXACT(L223,"buy"),VLOOKUP(I223,[2]suppliers!$A$2:$B$17,2,FALSE),"")</f>
        <v/>
      </c>
      <c r="K223" s="8" t="s">
        <v>84</v>
      </c>
      <c r="L223" s="8" t="s">
        <v>85</v>
      </c>
      <c r="M223" s="5" t="str">
        <f>IFERROR(VLOOKUP(G223,[3]item_suppliers!$C$2:$F$112,2,FALSE),"")</f>
        <v/>
      </c>
      <c r="N223" s="5" t="str">
        <f>IFERROR(VLOOKUP(G223,[3]item_suppliers!$C$2:$F$112,3,FALSE),"")</f>
        <v/>
      </c>
      <c r="O223" s="5" t="str">
        <f t="shared" si="17"/>
        <v/>
      </c>
      <c r="P223" s="5">
        <f>IF(EXACT(L223,"sell"),VLOOKUP(D223,[1]items!$A$2:$E$39,4,FALSE),"")</f>
        <v>50788</v>
      </c>
      <c r="Q223" s="5">
        <f t="shared" si="18"/>
        <v>558668</v>
      </c>
      <c r="R223" s="13" t="str">
        <f t="shared" si="19"/>
        <v/>
      </c>
    </row>
    <row r="224" spans="1:18" x14ac:dyDescent="0.2">
      <c r="A224" s="5" t="s">
        <v>277</v>
      </c>
      <c r="B224" s="6" t="d">
        <v>2020-01-29</v>
      </c>
      <c r="C224" s="7">
        <f t="shared" si="15"/>
        <v>2020</v>
      </c>
      <c r="D224" s="5" t="s">
        <v>52</v>
      </c>
      <c r="E224" s="5" t="str">
        <f>VLOOKUP(D224,[1]items!$A$2:$E$39,2,FALSE)</f>
        <v>Sanmol 500 MG 4 Tablet</v>
      </c>
      <c r="F224" s="5" t="str">
        <f>VLOOKUP(E224,[1]items!$B$2:$E$39,2,FALSE)</f>
        <v>Obat Sakit Kepala &amp; Demam</v>
      </c>
      <c r="G224" s="5" t="str">
        <f t="shared" si="16"/>
        <v>OD0009|</v>
      </c>
      <c r="H224" s="10">
        <v>21</v>
      </c>
      <c r="I224" s="11"/>
      <c r="J224" s="10" t="str">
        <f>IF(EXACT(L224,"buy"),VLOOKUP(I224,[2]suppliers!$A$2:$B$17,2,FALSE),"")</f>
        <v/>
      </c>
      <c r="K224" s="5" t="s">
        <v>84</v>
      </c>
      <c r="L224" s="5" t="s">
        <v>85</v>
      </c>
      <c r="M224" s="5" t="str">
        <f>IFERROR(VLOOKUP(G224,[3]item_suppliers!$C$2:$F$112,2,FALSE),"")</f>
        <v/>
      </c>
      <c r="N224" s="5" t="str">
        <f>IFERROR(VLOOKUP(G224,[3]item_suppliers!$C$2:$F$112,3,FALSE),"")</f>
        <v/>
      </c>
      <c r="O224" s="5" t="str">
        <f t="shared" si="17"/>
        <v/>
      </c>
      <c r="P224" s="5">
        <f>IF(EXACT(L224,"sell"),VLOOKUP(D224,[1]items!$A$2:$E$39,4,FALSE),"")</f>
        <v>1600</v>
      </c>
      <c r="Q224" s="5">
        <f t="shared" si="18"/>
        <v>33600</v>
      </c>
      <c r="R224" s="13" t="str">
        <f t="shared" si="19"/>
        <v/>
      </c>
    </row>
    <row r="225" spans="1:18" x14ac:dyDescent="0.2">
      <c r="A225" s="8" t="s">
        <v>278</v>
      </c>
      <c r="B225" s="9" t="d">
        <v>2020-01-29</v>
      </c>
      <c r="C225" s="7">
        <f t="shared" si="15"/>
        <v>2020</v>
      </c>
      <c r="D225" s="8" t="s">
        <v>82</v>
      </c>
      <c r="E225" s="5" t="str">
        <f>VLOOKUP(D225,[1]items!$A$2:$E$39,2,FALSE)</f>
        <v>Otilon Ear Drops 8 mL</v>
      </c>
      <c r="F225" s="5" t="str">
        <f>VLOOKUP(E225,[1]items!$B$2:$E$39,2,FALSE)</f>
        <v>Obat Telinga</v>
      </c>
      <c r="G225" s="5" t="str">
        <f t="shared" si="16"/>
        <v>OT0001|</v>
      </c>
      <c r="H225" s="10">
        <v>2</v>
      </c>
      <c r="I225" s="11"/>
      <c r="J225" s="10" t="str">
        <f>IF(EXACT(L225,"buy"),VLOOKUP(I225,[2]suppliers!$A$2:$B$17,2,FALSE),"")</f>
        <v/>
      </c>
      <c r="K225" s="8" t="s">
        <v>84</v>
      </c>
      <c r="L225" s="8" t="s">
        <v>85</v>
      </c>
      <c r="M225" s="5" t="str">
        <f>IFERROR(VLOOKUP(G225,[3]item_suppliers!$C$2:$F$112,2,FALSE),"")</f>
        <v/>
      </c>
      <c r="N225" s="5" t="str">
        <f>IFERROR(VLOOKUP(G225,[3]item_suppliers!$C$2:$F$112,3,FALSE),"")</f>
        <v/>
      </c>
      <c r="O225" s="5" t="str">
        <f t="shared" si="17"/>
        <v/>
      </c>
      <c r="P225" s="5">
        <f>IF(EXACT(L225,"sell"),VLOOKUP(D225,[1]items!$A$2:$E$39,4,FALSE),"")</f>
        <v>55000</v>
      </c>
      <c r="Q225" s="5">
        <f t="shared" si="18"/>
        <v>110000</v>
      </c>
      <c r="R225" s="13" t="str">
        <f t="shared" si="19"/>
        <v/>
      </c>
    </row>
    <row r="226" spans="1:18" x14ac:dyDescent="0.2">
      <c r="A226" s="5" t="s">
        <v>279</v>
      </c>
      <c r="B226" s="6" t="d">
        <v>2020-01-29</v>
      </c>
      <c r="C226" s="7">
        <f t="shared" si="15"/>
        <v>2020</v>
      </c>
      <c r="D226" s="5" t="s">
        <v>48</v>
      </c>
      <c r="E226" s="5" t="str">
        <f>VLOOKUP(D226,[1]items!$A$2:$E$39,2,FALSE)</f>
        <v>Sanmol Paracetamol</v>
      </c>
      <c r="F226" s="5" t="str">
        <f>VLOOKUP(E226,[1]items!$B$2:$E$39,2,FALSE)</f>
        <v>Obat Sakit Kepala &amp; Demam</v>
      </c>
      <c r="G226" s="5" t="str">
        <f t="shared" si="16"/>
        <v>OD0007|</v>
      </c>
      <c r="H226" s="10">
        <v>49</v>
      </c>
      <c r="I226" s="11"/>
      <c r="J226" s="10" t="str">
        <f>IF(EXACT(L226,"buy"),VLOOKUP(I226,[2]suppliers!$A$2:$B$17,2,FALSE),"")</f>
        <v/>
      </c>
      <c r="K226" s="5" t="s">
        <v>84</v>
      </c>
      <c r="L226" s="5" t="s">
        <v>85</v>
      </c>
      <c r="M226" s="5" t="str">
        <f>IFERROR(VLOOKUP(G226,[3]item_suppliers!$C$2:$F$112,2,FALSE),"")</f>
        <v/>
      </c>
      <c r="N226" s="5" t="str">
        <f>IFERROR(VLOOKUP(G226,[3]item_suppliers!$C$2:$F$112,3,FALSE),"")</f>
        <v/>
      </c>
      <c r="O226" s="5" t="str">
        <f t="shared" si="17"/>
        <v/>
      </c>
      <c r="P226" s="5">
        <f>IF(EXACT(L226,"sell"),VLOOKUP(D226,[1]items!$A$2:$E$39,4,FALSE),"")</f>
        <v>16100</v>
      </c>
      <c r="Q226" s="5">
        <f t="shared" si="18"/>
        <v>788900</v>
      </c>
      <c r="R226" s="13" t="str">
        <f t="shared" si="19"/>
        <v/>
      </c>
    </row>
    <row r="227" spans="1:18" x14ac:dyDescent="0.2">
      <c r="A227" s="8" t="s">
        <v>280</v>
      </c>
      <c r="B227" s="9" t="d">
        <v>2020-01-29</v>
      </c>
      <c r="C227" s="7">
        <f t="shared" si="15"/>
        <v>2020</v>
      </c>
      <c r="D227" s="8" t="s">
        <v>31</v>
      </c>
      <c r="E227" s="5" t="str">
        <f>VLOOKUP(D227,[1]items!$A$2:$E$39,2,FALSE)</f>
        <v>Ultraflu Box Isi 25 Strip</v>
      </c>
      <c r="F227" s="5" t="str">
        <f>VLOOKUP(E227,[1]items!$B$2:$E$39,2,FALSE)</f>
        <v>Obat Batuk &amp; Pilek</v>
      </c>
      <c r="G227" s="5" t="str">
        <f t="shared" si="16"/>
        <v>OB0006|</v>
      </c>
      <c r="H227" s="10">
        <v>13</v>
      </c>
      <c r="I227" s="11"/>
      <c r="J227" s="10" t="str">
        <f>IF(EXACT(L227,"buy"),VLOOKUP(I227,[2]suppliers!$A$2:$B$17,2,FALSE),"")</f>
        <v/>
      </c>
      <c r="K227" s="8" t="s">
        <v>84</v>
      </c>
      <c r="L227" s="8" t="s">
        <v>85</v>
      </c>
      <c r="M227" s="5" t="str">
        <f>IFERROR(VLOOKUP(G227,[3]item_suppliers!$C$2:$F$112,2,FALSE),"")</f>
        <v/>
      </c>
      <c r="N227" s="5" t="str">
        <f>IFERROR(VLOOKUP(G227,[3]item_suppliers!$C$2:$F$112,3,FALSE),"")</f>
        <v/>
      </c>
      <c r="O227" s="5" t="str">
        <f t="shared" si="17"/>
        <v/>
      </c>
      <c r="P227" s="5">
        <f>IF(EXACT(L227,"sell"),VLOOKUP(D227,[1]items!$A$2:$E$39,4,FALSE),"")</f>
        <v>72500</v>
      </c>
      <c r="Q227" s="5">
        <f t="shared" si="18"/>
        <v>942500</v>
      </c>
      <c r="R227" s="13" t="str">
        <f t="shared" si="19"/>
        <v/>
      </c>
    </row>
    <row r="228" spans="1:18" x14ac:dyDescent="0.2">
      <c r="A228" s="5" t="s">
        <v>281</v>
      </c>
      <c r="B228" s="6" t="d">
        <v>2020-01-29</v>
      </c>
      <c r="C228" s="7">
        <f t="shared" si="15"/>
        <v>2020</v>
      </c>
      <c r="D228" s="5" t="s">
        <v>78</v>
      </c>
      <c r="E228" s="5" t="str">
        <f>VLOOKUP(D228,[1]items!$A$2:$E$39,2,FALSE)</f>
        <v>Hyperchol 100 MG 12 KPS</v>
      </c>
      <c r="F228" s="5" t="str">
        <f>VLOOKUP(E228,[1]items!$B$2:$E$39,2,FALSE)</f>
        <v>Obat Kolesterol</v>
      </c>
      <c r="G228" s="5" t="str">
        <f t="shared" si="16"/>
        <v>OK0002|</v>
      </c>
      <c r="H228" s="10">
        <v>88</v>
      </c>
      <c r="I228" s="11"/>
      <c r="J228" s="10" t="str">
        <f>IF(EXACT(L228,"buy"),VLOOKUP(I228,[2]suppliers!$A$2:$B$17,2,FALSE),"")</f>
        <v/>
      </c>
      <c r="K228" s="5" t="s">
        <v>84</v>
      </c>
      <c r="L228" s="5" t="s">
        <v>85</v>
      </c>
      <c r="M228" s="5" t="str">
        <f>IFERROR(VLOOKUP(G228,[3]item_suppliers!$C$2:$F$112,2,FALSE),"")</f>
        <v/>
      </c>
      <c r="N228" s="5" t="str">
        <f>IFERROR(VLOOKUP(G228,[3]item_suppliers!$C$2:$F$112,3,FALSE),"")</f>
        <v/>
      </c>
      <c r="O228" s="5" t="str">
        <f t="shared" si="17"/>
        <v/>
      </c>
      <c r="P228" s="5">
        <f>IF(EXACT(L228,"sell"),VLOOKUP(D228,[1]items!$A$2:$E$39,4,FALSE),"")</f>
        <v>42800</v>
      </c>
      <c r="Q228" s="5">
        <f t="shared" si="18"/>
        <v>3766400</v>
      </c>
      <c r="R228" s="13" t="str">
        <f t="shared" si="19"/>
        <v/>
      </c>
    </row>
    <row r="229" spans="1:18" x14ac:dyDescent="0.2">
      <c r="A229" s="8" t="s">
        <v>282</v>
      </c>
      <c r="B229" s="9" t="d">
        <v>2020-01-29</v>
      </c>
      <c r="C229" s="7">
        <f t="shared" si="15"/>
        <v>2020</v>
      </c>
      <c r="D229" s="8" t="s">
        <v>94</v>
      </c>
      <c r="E229" s="5" t="str">
        <f>VLOOKUP(D229,[1]items!$A$2:$E$39,2,FALSE)</f>
        <v>Vicks Inhaler 0.5 mL</v>
      </c>
      <c r="F229" s="5" t="str">
        <f>VLOOKUP(E229,[1]items!$B$2:$E$39,2,FALSE)</f>
        <v>Obat Batuk &amp; Pilek</v>
      </c>
      <c r="G229" s="5" t="str">
        <f t="shared" si="16"/>
        <v>OB0007|</v>
      </c>
      <c r="H229" s="10">
        <v>80</v>
      </c>
      <c r="I229" s="11"/>
      <c r="J229" s="10" t="str">
        <f>IF(EXACT(L229,"buy"),VLOOKUP(I229,[2]suppliers!$A$2:$B$17,2,FALSE),"")</f>
        <v/>
      </c>
      <c r="K229" s="8" t="s">
        <v>84</v>
      </c>
      <c r="L229" s="8" t="s">
        <v>85</v>
      </c>
      <c r="M229" s="5" t="str">
        <f>IFERROR(VLOOKUP(G229,[3]item_suppliers!$C$2:$F$112,2,FALSE),"")</f>
        <v/>
      </c>
      <c r="N229" s="5" t="str">
        <f>IFERROR(VLOOKUP(G229,[3]item_suppliers!$C$2:$F$112,3,FALSE),"")</f>
        <v/>
      </c>
      <c r="O229" s="5" t="str">
        <f t="shared" si="17"/>
        <v/>
      </c>
      <c r="P229" s="5">
        <f>IF(EXACT(L229,"sell"),VLOOKUP(D229,[1]items!$A$2:$E$39,4,FALSE),"")</f>
        <v>16155</v>
      </c>
      <c r="Q229" s="5">
        <f t="shared" si="18"/>
        <v>1292400</v>
      </c>
      <c r="R229" s="13" t="str">
        <f t="shared" si="19"/>
        <v/>
      </c>
    </row>
    <row r="230" spans="1:18" x14ac:dyDescent="0.2">
      <c r="A230" s="5" t="s">
        <v>283</v>
      </c>
      <c r="B230" s="6" t="d">
        <v>2020-01-29</v>
      </c>
      <c r="C230" s="7">
        <f t="shared" si="15"/>
        <v>2020</v>
      </c>
      <c r="D230" s="5" t="s">
        <v>94</v>
      </c>
      <c r="E230" s="5" t="str">
        <f>VLOOKUP(D230,[1]items!$A$2:$E$39,2,FALSE)</f>
        <v>Vicks Inhaler 0.5 mL</v>
      </c>
      <c r="F230" s="5" t="str">
        <f>VLOOKUP(E230,[1]items!$B$2:$E$39,2,FALSE)</f>
        <v>Obat Batuk &amp; Pilek</v>
      </c>
      <c r="G230" s="5" t="str">
        <f t="shared" si="16"/>
        <v>OB0007|</v>
      </c>
      <c r="H230" s="10">
        <v>15</v>
      </c>
      <c r="I230" s="11"/>
      <c r="J230" s="10" t="str">
        <f>IF(EXACT(L230,"buy"),VLOOKUP(I230,[2]suppliers!$A$2:$B$17,2,FALSE),"")</f>
        <v/>
      </c>
      <c r="K230" s="5" t="s">
        <v>84</v>
      </c>
      <c r="L230" s="5" t="s">
        <v>85</v>
      </c>
      <c r="M230" s="5" t="str">
        <f>IFERROR(VLOOKUP(G230,[3]item_suppliers!$C$2:$F$112,2,FALSE),"")</f>
        <v/>
      </c>
      <c r="N230" s="5" t="str">
        <f>IFERROR(VLOOKUP(G230,[3]item_suppliers!$C$2:$F$112,3,FALSE),"")</f>
        <v/>
      </c>
      <c r="O230" s="5" t="str">
        <f t="shared" si="17"/>
        <v/>
      </c>
      <c r="P230" s="5">
        <f>IF(EXACT(L230,"sell"),VLOOKUP(D230,[1]items!$A$2:$E$39,4,FALSE),"")</f>
        <v>16155</v>
      </c>
      <c r="Q230" s="5">
        <f t="shared" si="18"/>
        <v>242325</v>
      </c>
      <c r="R230" s="13" t="str">
        <f t="shared" si="19"/>
        <v/>
      </c>
    </row>
    <row r="231" spans="1:18" x14ac:dyDescent="0.2">
      <c r="A231" s="8" t="s">
        <v>284</v>
      </c>
      <c r="B231" s="9" t="d">
        <v>2020-01-29</v>
      </c>
      <c r="C231" s="7">
        <f t="shared" si="15"/>
        <v>2020</v>
      </c>
      <c r="D231" s="8" t="s">
        <v>94</v>
      </c>
      <c r="E231" s="5" t="str">
        <f>VLOOKUP(D231,[1]items!$A$2:$E$39,2,FALSE)</f>
        <v>Vicks Inhaler 0.5 mL</v>
      </c>
      <c r="F231" s="5" t="str">
        <f>VLOOKUP(E231,[1]items!$B$2:$E$39,2,FALSE)</f>
        <v>Obat Batuk &amp; Pilek</v>
      </c>
      <c r="G231" s="5" t="str">
        <f t="shared" si="16"/>
        <v>OB0007|</v>
      </c>
      <c r="H231" s="10">
        <v>53</v>
      </c>
      <c r="I231" s="11"/>
      <c r="J231" s="10" t="str">
        <f>IF(EXACT(L231,"buy"),VLOOKUP(I231,[2]suppliers!$A$2:$B$17,2,FALSE),"")</f>
        <v/>
      </c>
      <c r="K231" s="8" t="s">
        <v>84</v>
      </c>
      <c r="L231" s="8" t="s">
        <v>85</v>
      </c>
      <c r="M231" s="5" t="str">
        <f>IFERROR(VLOOKUP(G231,[3]item_suppliers!$C$2:$F$112,2,FALSE),"")</f>
        <v/>
      </c>
      <c r="N231" s="5" t="str">
        <f>IFERROR(VLOOKUP(G231,[3]item_suppliers!$C$2:$F$112,3,FALSE),"")</f>
        <v/>
      </c>
      <c r="O231" s="5" t="str">
        <f t="shared" si="17"/>
        <v/>
      </c>
      <c r="P231" s="5">
        <f>IF(EXACT(L231,"sell"),VLOOKUP(D231,[1]items!$A$2:$E$39,4,FALSE),"")</f>
        <v>16155</v>
      </c>
      <c r="Q231" s="5">
        <f t="shared" si="18"/>
        <v>856215</v>
      </c>
      <c r="R231" s="13" t="str">
        <f t="shared" si="19"/>
        <v/>
      </c>
    </row>
    <row r="232" spans="1:18" x14ac:dyDescent="0.2">
      <c r="A232" s="5" t="s">
        <v>285</v>
      </c>
      <c r="B232" s="6" t="d">
        <v>2020-01-29</v>
      </c>
      <c r="C232" s="7">
        <f t="shared" si="15"/>
        <v>2020</v>
      </c>
      <c r="D232" s="5" t="s">
        <v>28</v>
      </c>
      <c r="E232" s="5" t="str">
        <f>VLOOKUP(D232,[1]items!$A$2:$E$39,2,FALSE)</f>
        <v>Lo Han Kuo Infusion 12</v>
      </c>
      <c r="F232" s="5" t="str">
        <f>VLOOKUP(E232,[1]items!$B$2:$E$39,2,FALSE)</f>
        <v>Obat Batuk &amp; Pilek</v>
      </c>
      <c r="G232" s="5" t="str">
        <f t="shared" si="16"/>
        <v>OB0004|</v>
      </c>
      <c r="H232" s="10">
        <v>15</v>
      </c>
      <c r="I232" s="11"/>
      <c r="J232" s="10" t="str">
        <f>IF(EXACT(L232,"buy"),VLOOKUP(I232,[2]suppliers!$A$2:$B$17,2,FALSE),"")</f>
        <v/>
      </c>
      <c r="K232" s="5" t="s">
        <v>84</v>
      </c>
      <c r="L232" s="5" t="s">
        <v>85</v>
      </c>
      <c r="M232" s="5" t="str">
        <f>IFERROR(VLOOKUP(G232,[3]item_suppliers!$C$2:$F$112,2,FALSE),"")</f>
        <v/>
      </c>
      <c r="N232" s="5" t="str">
        <f>IFERROR(VLOOKUP(G232,[3]item_suppliers!$C$2:$F$112,3,FALSE),"")</f>
        <v/>
      </c>
      <c r="O232" s="5" t="str">
        <f t="shared" si="17"/>
        <v/>
      </c>
      <c r="P232" s="5">
        <f>IF(EXACT(L232,"sell"),VLOOKUP(D232,[1]items!$A$2:$E$39,4,FALSE),"")</f>
        <v>23869</v>
      </c>
      <c r="Q232" s="5">
        <f t="shared" si="18"/>
        <v>358035</v>
      </c>
      <c r="R232" s="13" t="str">
        <f t="shared" si="19"/>
        <v/>
      </c>
    </row>
    <row r="233" spans="1:18" x14ac:dyDescent="0.2">
      <c r="A233" s="8" t="s">
        <v>286</v>
      </c>
      <c r="B233" s="9" t="d">
        <v>2020-01-29</v>
      </c>
      <c r="C233" s="7">
        <f t="shared" si="15"/>
        <v>2020</v>
      </c>
      <c r="D233" s="8" t="s">
        <v>28</v>
      </c>
      <c r="E233" s="5" t="str">
        <f>VLOOKUP(D233,[1]items!$A$2:$E$39,2,FALSE)</f>
        <v>Lo Han Kuo Infusion 12</v>
      </c>
      <c r="F233" s="5" t="str">
        <f>VLOOKUP(E233,[1]items!$B$2:$E$39,2,FALSE)</f>
        <v>Obat Batuk &amp; Pilek</v>
      </c>
      <c r="G233" s="5" t="str">
        <f t="shared" si="16"/>
        <v>OB0004|</v>
      </c>
      <c r="H233" s="10">
        <v>93</v>
      </c>
      <c r="I233" s="11"/>
      <c r="J233" s="10" t="str">
        <f>IF(EXACT(L233,"buy"),VLOOKUP(I233,[2]suppliers!$A$2:$B$17,2,FALSE),"")</f>
        <v/>
      </c>
      <c r="K233" s="8" t="s">
        <v>84</v>
      </c>
      <c r="L233" s="8" t="s">
        <v>85</v>
      </c>
      <c r="M233" s="5" t="str">
        <f>IFERROR(VLOOKUP(G233,[3]item_suppliers!$C$2:$F$112,2,FALSE),"")</f>
        <v/>
      </c>
      <c r="N233" s="5" t="str">
        <f>IFERROR(VLOOKUP(G233,[3]item_suppliers!$C$2:$F$112,3,FALSE),"")</f>
        <v/>
      </c>
      <c r="O233" s="5" t="str">
        <f t="shared" si="17"/>
        <v/>
      </c>
      <c r="P233" s="5">
        <f>IF(EXACT(L233,"sell"),VLOOKUP(D233,[1]items!$A$2:$E$39,4,FALSE),"")</f>
        <v>23869</v>
      </c>
      <c r="Q233" s="5">
        <f t="shared" si="18"/>
        <v>2219817</v>
      </c>
      <c r="R233" s="13" t="str">
        <f t="shared" si="19"/>
        <v/>
      </c>
    </row>
    <row r="234" spans="1:18" x14ac:dyDescent="0.2">
      <c r="A234" s="5" t="s">
        <v>287</v>
      </c>
      <c r="B234" s="6" t="d">
        <v>2020-01-29</v>
      </c>
      <c r="C234" s="7">
        <f t="shared" si="15"/>
        <v>2020</v>
      </c>
      <c r="D234" s="5" t="s">
        <v>46</v>
      </c>
      <c r="E234" s="5" t="str">
        <f>VLOOKUP(D234,[1]items!$A$2:$E$39,2,FALSE)</f>
        <v>Proris Ibuprofen</v>
      </c>
      <c r="F234" s="5" t="str">
        <f>VLOOKUP(E234,[1]items!$B$2:$E$39,2,FALSE)</f>
        <v>Obat Sakit Kepala &amp; Demam</v>
      </c>
      <c r="G234" s="5" t="str">
        <f t="shared" si="16"/>
        <v>OD0006|</v>
      </c>
      <c r="H234" s="10">
        <v>74</v>
      </c>
      <c r="I234" s="11"/>
      <c r="J234" s="10" t="str">
        <f>IF(EXACT(L234,"buy"),VLOOKUP(I234,[2]suppliers!$A$2:$B$17,2,FALSE),"")</f>
        <v/>
      </c>
      <c r="K234" s="5" t="s">
        <v>84</v>
      </c>
      <c r="L234" s="5" t="s">
        <v>85</v>
      </c>
      <c r="M234" s="5" t="str">
        <f>IFERROR(VLOOKUP(G234,[3]item_suppliers!$C$2:$F$112,2,FALSE),"")</f>
        <v/>
      </c>
      <c r="N234" s="5" t="str">
        <f>IFERROR(VLOOKUP(G234,[3]item_suppliers!$C$2:$F$112,3,FALSE),"")</f>
        <v/>
      </c>
      <c r="O234" s="5" t="str">
        <f t="shared" si="17"/>
        <v/>
      </c>
      <c r="P234" s="5">
        <f>IF(EXACT(L234,"sell"),VLOOKUP(D234,[1]items!$A$2:$E$39,4,FALSE),"")</f>
        <v>25000</v>
      </c>
      <c r="Q234" s="5">
        <f t="shared" si="18"/>
        <v>1850000</v>
      </c>
      <c r="R234" s="13" t="str">
        <f t="shared" si="19"/>
        <v/>
      </c>
    </row>
    <row r="235" spans="1:18" x14ac:dyDescent="0.2">
      <c r="A235" s="8" t="s">
        <v>288</v>
      </c>
      <c r="B235" s="9" t="d">
        <v>2020-01-30</v>
      </c>
      <c r="C235" s="7">
        <f t="shared" si="15"/>
        <v>2020</v>
      </c>
      <c r="D235" s="8" t="s">
        <v>26</v>
      </c>
      <c r="E235" s="5" t="str">
        <f>VLOOKUP(D235,[1]items!$A$2:$E$39,2,FALSE)</f>
        <v>Decolsen 1 Strip 4 Tablet</v>
      </c>
      <c r="F235" s="5" t="str">
        <f>VLOOKUP(E235,[1]items!$B$2:$E$39,2,FALSE)</f>
        <v>Obat Batuk &amp; Pilek</v>
      </c>
      <c r="G235" s="5" t="str">
        <f t="shared" si="16"/>
        <v>OB0002|</v>
      </c>
      <c r="H235" s="10">
        <v>35</v>
      </c>
      <c r="I235" s="11"/>
      <c r="J235" s="10" t="str">
        <f>IF(EXACT(L235,"buy"),VLOOKUP(I235,[2]suppliers!$A$2:$B$17,2,FALSE),"")</f>
        <v/>
      </c>
      <c r="K235" s="8" t="s">
        <v>84</v>
      </c>
      <c r="L235" s="8" t="s">
        <v>85</v>
      </c>
      <c r="M235" s="5" t="str">
        <f>IFERROR(VLOOKUP(G235,[3]item_suppliers!$C$2:$F$112,2,FALSE),"")</f>
        <v/>
      </c>
      <c r="N235" s="5" t="str">
        <f>IFERROR(VLOOKUP(G235,[3]item_suppliers!$C$2:$F$112,3,FALSE),"")</f>
        <v/>
      </c>
      <c r="O235" s="5" t="str">
        <f t="shared" si="17"/>
        <v/>
      </c>
      <c r="P235" s="5">
        <f>IF(EXACT(L235,"sell"),VLOOKUP(D235,[1]items!$A$2:$E$39,4,FALSE),"")</f>
        <v>2886</v>
      </c>
      <c r="Q235" s="5">
        <f t="shared" si="18"/>
        <v>101010</v>
      </c>
      <c r="R235" s="13" t="str">
        <f t="shared" si="19"/>
        <v/>
      </c>
    </row>
    <row r="236" spans="1:18" x14ac:dyDescent="0.2">
      <c r="A236" s="5" t="s">
        <v>289</v>
      </c>
      <c r="B236" s="6" t="d">
        <v>2020-01-30</v>
      </c>
      <c r="C236" s="7">
        <f t="shared" si="15"/>
        <v>2020</v>
      </c>
      <c r="D236" s="5" t="s">
        <v>50</v>
      </c>
      <c r="E236" s="5" t="str">
        <f>VLOOKUP(D236,[1]items!$A$2:$E$39,2,FALSE)</f>
        <v>Bodrex Extra</v>
      </c>
      <c r="F236" s="5" t="str">
        <f>VLOOKUP(E236,[1]items!$B$2:$E$39,2,FALSE)</f>
        <v>Obat Sakit Kepala &amp; Demam</v>
      </c>
      <c r="G236" s="5" t="str">
        <f t="shared" si="16"/>
        <v>OD0008|</v>
      </c>
      <c r="H236" s="10">
        <v>16</v>
      </c>
      <c r="I236" s="11"/>
      <c r="J236" s="10" t="str">
        <f>IF(EXACT(L236,"buy"),VLOOKUP(I236,[2]suppliers!$A$2:$B$17,2,FALSE),"")</f>
        <v/>
      </c>
      <c r="K236" s="5" t="s">
        <v>84</v>
      </c>
      <c r="L236" s="5" t="s">
        <v>85</v>
      </c>
      <c r="M236" s="5" t="str">
        <f>IFERROR(VLOOKUP(G236,[3]item_suppliers!$C$2:$F$112,2,FALSE),"")</f>
        <v/>
      </c>
      <c r="N236" s="5" t="str">
        <f>IFERROR(VLOOKUP(G236,[3]item_suppliers!$C$2:$F$112,3,FALSE),"")</f>
        <v/>
      </c>
      <c r="O236" s="5" t="str">
        <f t="shared" si="17"/>
        <v/>
      </c>
      <c r="P236" s="5">
        <f>IF(EXACT(L236,"sell"),VLOOKUP(D236,[1]items!$A$2:$E$39,4,FALSE),"")</f>
        <v>50788</v>
      </c>
      <c r="Q236" s="5">
        <f t="shared" si="18"/>
        <v>812608</v>
      </c>
      <c r="R236" s="13" t="str">
        <f t="shared" si="19"/>
        <v/>
      </c>
    </row>
    <row r="237" spans="1:18" x14ac:dyDescent="0.2">
      <c r="A237" s="8" t="s">
        <v>290</v>
      </c>
      <c r="B237" s="9" t="d">
        <v>2020-01-30</v>
      </c>
      <c r="C237" s="7">
        <f t="shared" si="15"/>
        <v>2020</v>
      </c>
      <c r="D237" s="8" t="s">
        <v>70</v>
      </c>
      <c r="E237" s="5" t="str">
        <f>VLOOKUP(D237,[1]items!$A$2:$E$39,2,FALSE)</f>
        <v>Irbesartan</v>
      </c>
      <c r="F237" s="5" t="str">
        <f>VLOOKUP(E237,[1]items!$B$2:$E$39,2,FALSE)</f>
        <v>Obat Hipertensi</v>
      </c>
      <c r="G237" s="5" t="str">
        <f t="shared" si="16"/>
        <v>OH0005|</v>
      </c>
      <c r="H237" s="10">
        <v>20</v>
      </c>
      <c r="I237" s="11"/>
      <c r="J237" s="10" t="str">
        <f>IF(EXACT(L237,"buy"),VLOOKUP(I237,[2]suppliers!$A$2:$B$17,2,FALSE),"")</f>
        <v/>
      </c>
      <c r="K237" s="8" t="s">
        <v>84</v>
      </c>
      <c r="L237" s="8" t="s">
        <v>85</v>
      </c>
      <c r="M237" s="5" t="str">
        <f>IFERROR(VLOOKUP(G237,[3]item_suppliers!$C$2:$F$112,2,FALSE),"")</f>
        <v/>
      </c>
      <c r="N237" s="5" t="str">
        <f>IFERROR(VLOOKUP(G237,[3]item_suppliers!$C$2:$F$112,3,FALSE),"")</f>
        <v/>
      </c>
      <c r="O237" s="5" t="str">
        <f t="shared" si="17"/>
        <v/>
      </c>
      <c r="P237" s="5">
        <f>IF(EXACT(L237,"sell"),VLOOKUP(D237,[1]items!$A$2:$E$39,4,FALSE),"")</f>
        <v>108794</v>
      </c>
      <c r="Q237" s="5">
        <f t="shared" si="18"/>
        <v>2175880</v>
      </c>
      <c r="R237" s="13" t="str">
        <f t="shared" si="19"/>
        <v/>
      </c>
    </row>
    <row r="238" spans="1:18" x14ac:dyDescent="0.2">
      <c r="A238" s="5" t="s">
        <v>291</v>
      </c>
      <c r="B238" s="6" t="d">
        <v>2020-01-30</v>
      </c>
      <c r="C238" s="7">
        <f t="shared" si="15"/>
        <v>2020</v>
      </c>
      <c r="D238" s="5" t="s">
        <v>70</v>
      </c>
      <c r="E238" s="5" t="str">
        <f>VLOOKUP(D238,[1]items!$A$2:$E$39,2,FALSE)</f>
        <v>Irbesartan</v>
      </c>
      <c r="F238" s="5" t="str">
        <f>VLOOKUP(E238,[1]items!$B$2:$E$39,2,FALSE)</f>
        <v>Obat Hipertensi</v>
      </c>
      <c r="G238" s="5" t="str">
        <f t="shared" si="16"/>
        <v>OH0005|</v>
      </c>
      <c r="H238" s="10">
        <v>12</v>
      </c>
      <c r="I238" s="11"/>
      <c r="J238" s="10" t="str">
        <f>IF(EXACT(L238,"buy"),VLOOKUP(I238,[2]suppliers!$A$2:$B$17,2,FALSE),"")</f>
        <v/>
      </c>
      <c r="K238" s="5" t="s">
        <v>84</v>
      </c>
      <c r="L238" s="5" t="s">
        <v>85</v>
      </c>
      <c r="M238" s="5" t="str">
        <f>IFERROR(VLOOKUP(G238,[3]item_suppliers!$C$2:$F$112,2,FALSE),"")</f>
        <v/>
      </c>
      <c r="N238" s="5" t="str">
        <f>IFERROR(VLOOKUP(G238,[3]item_suppliers!$C$2:$F$112,3,FALSE),"")</f>
        <v/>
      </c>
      <c r="O238" s="5" t="str">
        <f t="shared" si="17"/>
        <v/>
      </c>
      <c r="P238" s="5">
        <f>IF(EXACT(L238,"sell"),VLOOKUP(D238,[1]items!$A$2:$E$39,4,FALSE),"")</f>
        <v>108794</v>
      </c>
      <c r="Q238" s="5">
        <f t="shared" si="18"/>
        <v>1305528</v>
      </c>
      <c r="R238" s="13" t="str">
        <f t="shared" si="19"/>
        <v/>
      </c>
    </row>
    <row r="239" spans="1:18" x14ac:dyDescent="0.2">
      <c r="A239" s="8" t="s">
        <v>292</v>
      </c>
      <c r="B239" s="9" t="d">
        <v>2020-01-30</v>
      </c>
      <c r="C239" s="7">
        <f t="shared" si="15"/>
        <v>2020</v>
      </c>
      <c r="D239" s="8" t="s">
        <v>52</v>
      </c>
      <c r="E239" s="5" t="str">
        <f>VLOOKUP(D239,[1]items!$A$2:$E$39,2,FALSE)</f>
        <v>Sanmol 500 MG 4 Tablet</v>
      </c>
      <c r="F239" s="5" t="str">
        <f>VLOOKUP(E239,[1]items!$B$2:$E$39,2,FALSE)</f>
        <v>Obat Sakit Kepala &amp; Demam</v>
      </c>
      <c r="G239" s="5" t="str">
        <f t="shared" si="16"/>
        <v>OD0009|</v>
      </c>
      <c r="H239" s="10">
        <v>23</v>
      </c>
      <c r="I239" s="11"/>
      <c r="J239" s="10" t="str">
        <f>IF(EXACT(L239,"buy"),VLOOKUP(I239,[2]suppliers!$A$2:$B$17,2,FALSE),"")</f>
        <v/>
      </c>
      <c r="K239" s="8" t="s">
        <v>84</v>
      </c>
      <c r="L239" s="8" t="s">
        <v>85</v>
      </c>
      <c r="M239" s="5" t="str">
        <f>IFERROR(VLOOKUP(G239,[3]item_suppliers!$C$2:$F$112,2,FALSE),"")</f>
        <v/>
      </c>
      <c r="N239" s="5" t="str">
        <f>IFERROR(VLOOKUP(G239,[3]item_suppliers!$C$2:$F$112,3,FALSE),"")</f>
        <v/>
      </c>
      <c r="O239" s="5" t="str">
        <f t="shared" si="17"/>
        <v/>
      </c>
      <c r="P239" s="5">
        <f>IF(EXACT(L239,"sell"),VLOOKUP(D239,[1]items!$A$2:$E$39,4,FALSE),"")</f>
        <v>1600</v>
      </c>
      <c r="Q239" s="5">
        <f t="shared" si="18"/>
        <v>36800</v>
      </c>
      <c r="R239" s="13" t="str">
        <f t="shared" si="19"/>
        <v/>
      </c>
    </row>
    <row r="240" spans="1:18" x14ac:dyDescent="0.2">
      <c r="A240" s="5" t="s">
        <v>293</v>
      </c>
      <c r="B240" s="6" t="d">
        <v>2020-01-30</v>
      </c>
      <c r="C240" s="7">
        <f t="shared" si="15"/>
        <v>2020</v>
      </c>
      <c r="D240" s="5" t="s">
        <v>37</v>
      </c>
      <c r="E240" s="5" t="str">
        <f>VLOOKUP(D240,[1]items!$A$2:$E$39,2,FALSE)</f>
        <v>Koolfever</v>
      </c>
      <c r="F240" s="5" t="str">
        <f>VLOOKUP(E240,[1]items!$B$2:$E$39,2,FALSE)</f>
        <v>Obat Sakit Kepala &amp; Demam</v>
      </c>
      <c r="G240" s="5" t="str">
        <f t="shared" si="16"/>
        <v>OD0001|</v>
      </c>
      <c r="H240" s="10">
        <v>4</v>
      </c>
      <c r="I240" s="11"/>
      <c r="J240" s="10" t="str">
        <f>IF(EXACT(L240,"buy"),VLOOKUP(I240,[2]suppliers!$A$2:$B$17,2,FALSE),"")</f>
        <v/>
      </c>
      <c r="K240" s="5" t="s">
        <v>84</v>
      </c>
      <c r="L240" s="5" t="s">
        <v>85</v>
      </c>
      <c r="M240" s="5" t="str">
        <f>IFERROR(VLOOKUP(G240,[3]item_suppliers!$C$2:$F$112,2,FALSE),"")</f>
        <v/>
      </c>
      <c r="N240" s="5" t="str">
        <f>IFERROR(VLOOKUP(G240,[3]item_suppliers!$C$2:$F$112,3,FALSE),"")</f>
        <v/>
      </c>
      <c r="O240" s="5" t="str">
        <f t="shared" si="17"/>
        <v/>
      </c>
      <c r="P240" s="5">
        <f>IF(EXACT(L240,"sell"),VLOOKUP(D240,[1]items!$A$2:$E$39,4,FALSE),"")</f>
        <v>7500</v>
      </c>
      <c r="Q240" s="5">
        <f t="shared" si="18"/>
        <v>30000</v>
      </c>
      <c r="R240" s="13" t="str">
        <f t="shared" si="19"/>
        <v/>
      </c>
    </row>
    <row r="241" spans="1:18" x14ac:dyDescent="0.2">
      <c r="A241" s="8" t="s">
        <v>294</v>
      </c>
      <c r="B241" s="9" t="d">
        <v>2020-01-30</v>
      </c>
      <c r="C241" s="7">
        <f t="shared" si="15"/>
        <v>2020</v>
      </c>
      <c r="D241" s="8" t="s">
        <v>78</v>
      </c>
      <c r="E241" s="5" t="str">
        <f>VLOOKUP(D241,[1]items!$A$2:$E$39,2,FALSE)</f>
        <v>Hyperchol 100 MG 12 KPS</v>
      </c>
      <c r="F241" s="5" t="str">
        <f>VLOOKUP(E241,[1]items!$B$2:$E$39,2,FALSE)</f>
        <v>Obat Kolesterol</v>
      </c>
      <c r="G241" s="5" t="str">
        <f t="shared" si="16"/>
        <v>OK0002|</v>
      </c>
      <c r="H241" s="10">
        <v>35</v>
      </c>
      <c r="I241" s="11"/>
      <c r="J241" s="10" t="str">
        <f>IF(EXACT(L241,"buy"),VLOOKUP(I241,[2]suppliers!$A$2:$B$17,2,FALSE),"")</f>
        <v/>
      </c>
      <c r="K241" s="8" t="s">
        <v>84</v>
      </c>
      <c r="L241" s="8" t="s">
        <v>85</v>
      </c>
      <c r="M241" s="5" t="str">
        <f>IFERROR(VLOOKUP(G241,[3]item_suppliers!$C$2:$F$112,2,FALSE),"")</f>
        <v/>
      </c>
      <c r="N241" s="5" t="str">
        <f>IFERROR(VLOOKUP(G241,[3]item_suppliers!$C$2:$F$112,3,FALSE),"")</f>
        <v/>
      </c>
      <c r="O241" s="5" t="str">
        <f t="shared" si="17"/>
        <v/>
      </c>
      <c r="P241" s="5">
        <f>IF(EXACT(L241,"sell"),VLOOKUP(D241,[1]items!$A$2:$E$39,4,FALSE),"")</f>
        <v>42800</v>
      </c>
      <c r="Q241" s="5">
        <f t="shared" si="18"/>
        <v>1498000</v>
      </c>
      <c r="R241" s="13" t="str">
        <f t="shared" si="19"/>
        <v/>
      </c>
    </row>
    <row r="242" spans="1:18" x14ac:dyDescent="0.2">
      <c r="A242" s="5" t="s">
        <v>295</v>
      </c>
      <c r="B242" s="6" t="d">
        <v>2020-01-30</v>
      </c>
      <c r="C242" s="7">
        <f t="shared" si="15"/>
        <v>2020</v>
      </c>
      <c r="D242" s="5" t="s">
        <v>28</v>
      </c>
      <c r="E242" s="5" t="str">
        <f>VLOOKUP(D242,[1]items!$A$2:$E$39,2,FALSE)</f>
        <v>Lo Han Kuo Infusion 12</v>
      </c>
      <c r="F242" s="5" t="str">
        <f>VLOOKUP(E242,[1]items!$B$2:$E$39,2,FALSE)</f>
        <v>Obat Batuk &amp; Pilek</v>
      </c>
      <c r="G242" s="5" t="str">
        <f t="shared" si="16"/>
        <v>OB0004|</v>
      </c>
      <c r="H242" s="10">
        <v>113</v>
      </c>
      <c r="I242" s="11"/>
      <c r="J242" s="10" t="str">
        <f>IF(EXACT(L242,"buy"),VLOOKUP(I242,[2]suppliers!$A$2:$B$17,2,FALSE),"")</f>
        <v/>
      </c>
      <c r="K242" s="5" t="s">
        <v>84</v>
      </c>
      <c r="L242" s="5" t="s">
        <v>85</v>
      </c>
      <c r="M242" s="5" t="str">
        <f>IFERROR(VLOOKUP(G242,[3]item_suppliers!$C$2:$F$112,2,FALSE),"")</f>
        <v/>
      </c>
      <c r="N242" s="5" t="str">
        <f>IFERROR(VLOOKUP(G242,[3]item_suppliers!$C$2:$F$112,3,FALSE),"")</f>
        <v/>
      </c>
      <c r="O242" s="5" t="str">
        <f t="shared" si="17"/>
        <v/>
      </c>
      <c r="P242" s="5">
        <f>IF(EXACT(L242,"sell"),VLOOKUP(D242,[1]items!$A$2:$E$39,4,FALSE),"")</f>
        <v>23869</v>
      </c>
      <c r="Q242" s="5">
        <f t="shared" si="18"/>
        <v>2697197</v>
      </c>
      <c r="R242" s="13" t="str">
        <f t="shared" si="19"/>
        <v/>
      </c>
    </row>
    <row r="243" spans="1:18" x14ac:dyDescent="0.2">
      <c r="A243" s="8" t="s">
        <v>296</v>
      </c>
      <c r="B243" s="9" t="d">
        <v>2020-01-30</v>
      </c>
      <c r="C243" s="7">
        <f t="shared" si="15"/>
        <v>2020</v>
      </c>
      <c r="D243" s="8" t="s">
        <v>28</v>
      </c>
      <c r="E243" s="5" t="str">
        <f>VLOOKUP(D243,[1]items!$A$2:$E$39,2,FALSE)</f>
        <v>Lo Han Kuo Infusion 12</v>
      </c>
      <c r="F243" s="5" t="str">
        <f>VLOOKUP(E243,[1]items!$B$2:$E$39,2,FALSE)</f>
        <v>Obat Batuk &amp; Pilek</v>
      </c>
      <c r="G243" s="5" t="str">
        <f t="shared" si="16"/>
        <v>OB0004|</v>
      </c>
      <c r="H243" s="10">
        <v>314</v>
      </c>
      <c r="I243" s="11"/>
      <c r="J243" s="10" t="str">
        <f>IF(EXACT(L243,"buy"),VLOOKUP(I243,[2]suppliers!$A$2:$B$17,2,FALSE),"")</f>
        <v/>
      </c>
      <c r="K243" s="8" t="s">
        <v>84</v>
      </c>
      <c r="L243" s="8" t="s">
        <v>85</v>
      </c>
      <c r="M243" s="5" t="str">
        <f>IFERROR(VLOOKUP(G243,[3]item_suppliers!$C$2:$F$112,2,FALSE),"")</f>
        <v/>
      </c>
      <c r="N243" s="5" t="str">
        <f>IFERROR(VLOOKUP(G243,[3]item_suppliers!$C$2:$F$112,3,FALSE),"")</f>
        <v/>
      </c>
      <c r="O243" s="5" t="str">
        <f t="shared" si="17"/>
        <v/>
      </c>
      <c r="P243" s="5">
        <f>IF(EXACT(L243,"sell"),VLOOKUP(D243,[1]items!$A$2:$E$39,4,FALSE),"")</f>
        <v>23869</v>
      </c>
      <c r="Q243" s="5">
        <f t="shared" si="18"/>
        <v>7494866</v>
      </c>
      <c r="R243" s="13" t="str">
        <f t="shared" si="19"/>
        <v/>
      </c>
    </row>
    <row r="244" spans="1:18" x14ac:dyDescent="0.2">
      <c r="A244" s="5" t="s">
        <v>297</v>
      </c>
      <c r="B244" s="6" t="d">
        <v>2020-01-31</v>
      </c>
      <c r="C244" s="7">
        <f t="shared" si="15"/>
        <v>2020</v>
      </c>
      <c r="D244" s="5" t="s">
        <v>50</v>
      </c>
      <c r="E244" s="5" t="str">
        <f>VLOOKUP(D244,[1]items!$A$2:$E$39,2,FALSE)</f>
        <v>Bodrex Extra</v>
      </c>
      <c r="F244" s="5" t="str">
        <f>VLOOKUP(E244,[1]items!$B$2:$E$39,2,FALSE)</f>
        <v>Obat Sakit Kepala &amp; Demam</v>
      </c>
      <c r="G244" s="5" t="str">
        <f t="shared" si="16"/>
        <v>OD0008|</v>
      </c>
      <c r="H244" s="10">
        <v>38</v>
      </c>
      <c r="I244" s="11"/>
      <c r="J244" s="10" t="str">
        <f>IF(EXACT(L244,"buy"),VLOOKUP(I244,[2]suppliers!$A$2:$B$17,2,FALSE),"")</f>
        <v/>
      </c>
      <c r="K244" s="5" t="s">
        <v>84</v>
      </c>
      <c r="L244" s="5" t="s">
        <v>85</v>
      </c>
      <c r="M244" s="5" t="str">
        <f>IFERROR(VLOOKUP(G244,[3]item_suppliers!$C$2:$F$112,2,FALSE),"")</f>
        <v/>
      </c>
      <c r="N244" s="5" t="str">
        <f>IFERROR(VLOOKUP(G244,[3]item_suppliers!$C$2:$F$112,3,FALSE),"")</f>
        <v/>
      </c>
      <c r="O244" s="5" t="str">
        <f t="shared" si="17"/>
        <v/>
      </c>
      <c r="P244" s="5">
        <f>IF(EXACT(L244,"sell"),VLOOKUP(D244,[1]items!$A$2:$E$39,4,FALSE),"")</f>
        <v>50788</v>
      </c>
      <c r="Q244" s="5">
        <f t="shared" si="18"/>
        <v>1929944</v>
      </c>
      <c r="R244" s="13" t="str">
        <f t="shared" si="19"/>
        <v/>
      </c>
    </row>
    <row r="245" spans="1:18" x14ac:dyDescent="0.2">
      <c r="A245" s="8" t="s">
        <v>298</v>
      </c>
      <c r="B245" s="9" t="d">
        <v>2020-01-31</v>
      </c>
      <c r="C245" s="7">
        <f t="shared" si="15"/>
        <v>2020</v>
      </c>
      <c r="D245" s="8" t="s">
        <v>65</v>
      </c>
      <c r="E245" s="5" t="str">
        <f>VLOOKUP(D245,[1]items!$A$2:$E$39,2,FALSE)</f>
        <v>Candesartan Ogb Dexa</v>
      </c>
      <c r="F245" s="5" t="str">
        <f>VLOOKUP(E245,[1]items!$B$2:$E$39,2,FALSE)</f>
        <v>Obat Hipertensi</v>
      </c>
      <c r="G245" s="5" t="str">
        <f t="shared" si="16"/>
        <v>OH0003|</v>
      </c>
      <c r="H245" s="10">
        <v>37</v>
      </c>
      <c r="I245" s="11"/>
      <c r="J245" s="10" t="str">
        <f>IF(EXACT(L245,"buy"),VLOOKUP(I245,[2]suppliers!$A$2:$B$17,2,FALSE),"")</f>
        <v/>
      </c>
      <c r="K245" s="8" t="s">
        <v>84</v>
      </c>
      <c r="L245" s="8" t="s">
        <v>85</v>
      </c>
      <c r="M245" s="5" t="str">
        <f>IFERROR(VLOOKUP(G245,[3]item_suppliers!$C$2:$F$112,2,FALSE),"")</f>
        <v/>
      </c>
      <c r="N245" s="5" t="str">
        <f>IFERROR(VLOOKUP(G245,[3]item_suppliers!$C$2:$F$112,3,FALSE),"")</f>
        <v/>
      </c>
      <c r="O245" s="5" t="str">
        <f t="shared" si="17"/>
        <v/>
      </c>
      <c r="P245" s="5">
        <f>IF(EXACT(L245,"sell"),VLOOKUP(D245,[1]items!$A$2:$E$39,4,FALSE),"")</f>
        <v>5000</v>
      </c>
      <c r="Q245" s="5">
        <f t="shared" si="18"/>
        <v>185000</v>
      </c>
      <c r="R245" s="13" t="str">
        <f t="shared" si="19"/>
        <v/>
      </c>
    </row>
    <row r="246" spans="1:18" x14ac:dyDescent="0.2">
      <c r="A246" s="5" t="s">
        <v>299</v>
      </c>
      <c r="B246" s="6" t="d">
        <v>2020-01-31</v>
      </c>
      <c r="C246" s="7">
        <f t="shared" si="15"/>
        <v>2020</v>
      </c>
      <c r="D246" s="5" t="s">
        <v>31</v>
      </c>
      <c r="E246" s="5" t="str">
        <f>VLOOKUP(D246,[1]items!$A$2:$E$39,2,FALSE)</f>
        <v>Ultraflu Box Isi 25 Strip</v>
      </c>
      <c r="F246" s="5" t="str">
        <f>VLOOKUP(E246,[1]items!$B$2:$E$39,2,FALSE)</f>
        <v>Obat Batuk &amp; Pilek</v>
      </c>
      <c r="G246" s="5" t="str">
        <f t="shared" si="16"/>
        <v>OB0006|</v>
      </c>
      <c r="H246" s="10">
        <v>182</v>
      </c>
      <c r="I246" s="11"/>
      <c r="J246" s="10" t="str">
        <f>IF(EXACT(L246,"buy"),VLOOKUP(I246,[2]suppliers!$A$2:$B$17,2,FALSE),"")</f>
        <v/>
      </c>
      <c r="K246" s="5" t="s">
        <v>84</v>
      </c>
      <c r="L246" s="5" t="s">
        <v>85</v>
      </c>
      <c r="M246" s="5" t="str">
        <f>IFERROR(VLOOKUP(G246,[3]item_suppliers!$C$2:$F$112,2,FALSE),"")</f>
        <v/>
      </c>
      <c r="N246" s="5" t="str">
        <f>IFERROR(VLOOKUP(G246,[3]item_suppliers!$C$2:$F$112,3,FALSE),"")</f>
        <v/>
      </c>
      <c r="O246" s="5" t="str">
        <f t="shared" si="17"/>
        <v/>
      </c>
      <c r="P246" s="5">
        <f>IF(EXACT(L246,"sell"),VLOOKUP(D246,[1]items!$A$2:$E$39,4,FALSE),"")</f>
        <v>72500</v>
      </c>
      <c r="Q246" s="5">
        <f t="shared" si="18"/>
        <v>13195000</v>
      </c>
      <c r="R246" s="13" t="str">
        <f t="shared" si="19"/>
        <v/>
      </c>
    </row>
    <row r="247" spans="1:18" x14ac:dyDescent="0.2">
      <c r="A247" s="8" t="s">
        <v>300</v>
      </c>
      <c r="B247" s="9" t="d">
        <v>2020-01-31</v>
      </c>
      <c r="C247" s="7">
        <f t="shared" si="15"/>
        <v>2020</v>
      </c>
      <c r="D247" s="8" t="s">
        <v>46</v>
      </c>
      <c r="E247" s="5" t="str">
        <f>VLOOKUP(D247,[1]items!$A$2:$E$39,2,FALSE)</f>
        <v>Proris Ibuprofen</v>
      </c>
      <c r="F247" s="5" t="str">
        <f>VLOOKUP(E247,[1]items!$B$2:$E$39,2,FALSE)</f>
        <v>Obat Sakit Kepala &amp; Demam</v>
      </c>
      <c r="G247" s="5" t="str">
        <f t="shared" si="16"/>
        <v>OD0006|</v>
      </c>
      <c r="H247" s="10">
        <v>41</v>
      </c>
      <c r="I247" s="11"/>
      <c r="J247" s="10" t="str">
        <f>IF(EXACT(L247,"buy"),VLOOKUP(I247,[2]suppliers!$A$2:$B$17,2,FALSE),"")</f>
        <v/>
      </c>
      <c r="K247" s="8" t="s">
        <v>84</v>
      </c>
      <c r="L247" s="8" t="s">
        <v>85</v>
      </c>
      <c r="M247" s="5" t="str">
        <f>IFERROR(VLOOKUP(G247,[3]item_suppliers!$C$2:$F$112,2,FALSE),"")</f>
        <v/>
      </c>
      <c r="N247" s="5" t="str">
        <f>IFERROR(VLOOKUP(G247,[3]item_suppliers!$C$2:$F$112,3,FALSE),"")</f>
        <v/>
      </c>
      <c r="O247" s="5" t="str">
        <f t="shared" si="17"/>
        <v/>
      </c>
      <c r="P247" s="5">
        <f>IF(EXACT(L247,"sell"),VLOOKUP(D247,[1]items!$A$2:$E$39,4,FALSE),"")</f>
        <v>25000</v>
      </c>
      <c r="Q247" s="5">
        <f t="shared" si="18"/>
        <v>1025000</v>
      </c>
      <c r="R247" s="13" t="str">
        <f t="shared" si="19"/>
        <v/>
      </c>
    </row>
    <row r="248" spans="1:18" x14ac:dyDescent="0.2">
      <c r="A248" s="5" t="s">
        <v>301</v>
      </c>
      <c r="B248" s="6" t="d">
        <v>2020-01-31</v>
      </c>
      <c r="C248" s="7">
        <f t="shared" si="15"/>
        <v>2020</v>
      </c>
      <c r="D248" s="5" t="s">
        <v>23</v>
      </c>
      <c r="E248" s="5" t="str">
        <f>VLOOKUP(D248,[1]items!$A$2:$E$39,2,FALSE)</f>
        <v>Neozep Forte 1 Strip 4 Tablet</v>
      </c>
      <c r="F248" s="5" t="str">
        <f>VLOOKUP(E248,[1]items!$B$2:$E$39,2,FALSE)</f>
        <v>Obat Batuk &amp; Pilek</v>
      </c>
      <c r="G248" s="5" t="str">
        <f t="shared" si="16"/>
        <v>OB0001|</v>
      </c>
      <c r="H248" s="10">
        <v>3</v>
      </c>
      <c r="I248" s="11"/>
      <c r="J248" s="10" t="str">
        <f>IF(EXACT(L248,"buy"),VLOOKUP(I248,[2]suppliers!$A$2:$B$17,2,FALSE),"")</f>
        <v/>
      </c>
      <c r="K248" s="5" t="s">
        <v>84</v>
      </c>
      <c r="L248" s="5" t="s">
        <v>85</v>
      </c>
      <c r="M248" s="5" t="str">
        <f>IFERROR(VLOOKUP(G248,[3]item_suppliers!$C$2:$F$112,2,FALSE),"")</f>
        <v/>
      </c>
      <c r="N248" s="5" t="str">
        <f>IFERROR(VLOOKUP(G248,[3]item_suppliers!$C$2:$F$112,3,FALSE),"")</f>
        <v/>
      </c>
      <c r="O248" s="5" t="str">
        <f t="shared" si="17"/>
        <v/>
      </c>
      <c r="P248" s="5">
        <f>IF(EXACT(L248,"sell"),VLOOKUP(D248,[1]items!$A$2:$E$39,4,FALSE),"")</f>
        <v>2324</v>
      </c>
      <c r="Q248" s="5">
        <f t="shared" si="18"/>
        <v>6972</v>
      </c>
      <c r="R248" s="13" t="str">
        <f t="shared" si="19"/>
        <v/>
      </c>
    </row>
    <row r="249" spans="1:18" x14ac:dyDescent="0.2">
      <c r="A249" s="8" t="s">
        <v>302</v>
      </c>
      <c r="B249" s="9" t="d">
        <v>2020-01-31</v>
      </c>
      <c r="C249" s="7">
        <f t="shared" si="15"/>
        <v>2020</v>
      </c>
      <c r="D249" s="8" t="s">
        <v>7</v>
      </c>
      <c r="E249" s="5" t="str">
        <f>VLOOKUP(D249,[1]items!$A$2:$E$39,2,FALSE)</f>
        <v>Ozen 10 MG Blister</v>
      </c>
      <c r="F249" s="5" t="str">
        <f>VLOOKUP(E249,[1]items!$B$2:$E$39,2,FALSE)</f>
        <v>Obat Alergi</v>
      </c>
      <c r="G249" s="5" t="str">
        <f t="shared" si="16"/>
        <v>OA0001|</v>
      </c>
      <c r="H249" s="10">
        <v>4</v>
      </c>
      <c r="I249" s="11"/>
      <c r="J249" s="10" t="str">
        <f>IF(EXACT(L249,"buy"),VLOOKUP(I249,[2]suppliers!$A$2:$B$17,2,FALSE),"")</f>
        <v/>
      </c>
      <c r="K249" s="8" t="s">
        <v>84</v>
      </c>
      <c r="L249" s="8" t="s">
        <v>85</v>
      </c>
      <c r="M249" s="5" t="str">
        <f>IFERROR(VLOOKUP(G249,[3]item_suppliers!$C$2:$F$112,2,FALSE),"")</f>
        <v/>
      </c>
      <c r="N249" s="5" t="str">
        <f>IFERROR(VLOOKUP(G249,[3]item_suppliers!$C$2:$F$112,3,FALSE),"")</f>
        <v/>
      </c>
      <c r="O249" s="5" t="str">
        <f t="shared" si="17"/>
        <v/>
      </c>
      <c r="P249" s="5">
        <f>IF(EXACT(L249,"sell"),VLOOKUP(D249,[1]items!$A$2:$E$39,4,FALSE),"")</f>
        <v>18611</v>
      </c>
      <c r="Q249" s="5">
        <f t="shared" si="18"/>
        <v>74444</v>
      </c>
      <c r="R249" s="13" t="str">
        <f t="shared" si="19"/>
        <v/>
      </c>
    </row>
    <row r="250" spans="1:18" x14ac:dyDescent="0.2">
      <c r="A250" s="5" t="s">
        <v>303</v>
      </c>
      <c r="B250" s="6" t="d">
        <v>2020-02-01</v>
      </c>
      <c r="C250" s="7">
        <f t="shared" si="15"/>
        <v>2020</v>
      </c>
      <c r="D250" s="5" t="s">
        <v>76</v>
      </c>
      <c r="E250" s="5" t="str">
        <f>VLOOKUP(D250,[1]items!$A$2:$E$39,2,FALSE)</f>
        <v>Simvastatin 10 MG Strip 10</v>
      </c>
      <c r="F250" s="5" t="str">
        <f>VLOOKUP(E250,[1]items!$B$2:$E$39,2,FALSE)</f>
        <v>Obat Kolesterol</v>
      </c>
      <c r="G250" s="5" t="str">
        <f t="shared" si="16"/>
        <v>OK0001|</v>
      </c>
      <c r="H250" s="10">
        <v>14</v>
      </c>
      <c r="I250" s="11"/>
      <c r="J250" s="10" t="str">
        <f>IF(EXACT(L250,"buy"),VLOOKUP(I250,[2]suppliers!$A$2:$B$17,2,FALSE),"")</f>
        <v/>
      </c>
      <c r="K250" s="5" t="s">
        <v>84</v>
      </c>
      <c r="L250" s="5" t="s">
        <v>85</v>
      </c>
      <c r="M250" s="5" t="str">
        <f>IFERROR(VLOOKUP(G250,[3]item_suppliers!$C$2:$F$112,2,FALSE),"")</f>
        <v/>
      </c>
      <c r="N250" s="5" t="str">
        <f>IFERROR(VLOOKUP(G250,[3]item_suppliers!$C$2:$F$112,3,FALSE),"")</f>
        <v/>
      </c>
      <c r="O250" s="5" t="str">
        <f t="shared" si="17"/>
        <v/>
      </c>
      <c r="P250" s="5">
        <f>IF(EXACT(L250,"sell"),VLOOKUP(D250,[1]items!$A$2:$E$39,4,FALSE),"")</f>
        <v>6222</v>
      </c>
      <c r="Q250" s="5">
        <f t="shared" si="18"/>
        <v>87108</v>
      </c>
      <c r="R250" s="13" t="str">
        <f t="shared" si="19"/>
        <v/>
      </c>
    </row>
    <row r="251" spans="1:18" x14ac:dyDescent="0.2">
      <c r="A251" s="8" t="s">
        <v>304</v>
      </c>
      <c r="B251" s="9" t="d">
        <v>2020-02-01</v>
      </c>
      <c r="C251" s="7">
        <f t="shared" si="15"/>
        <v>2020</v>
      </c>
      <c r="D251" s="8" t="s">
        <v>26</v>
      </c>
      <c r="E251" s="5" t="str">
        <f>VLOOKUP(D251,[1]items!$A$2:$E$39,2,FALSE)</f>
        <v>Decolsen 1 Strip 4 Tablet</v>
      </c>
      <c r="F251" s="5" t="str">
        <f>VLOOKUP(E251,[1]items!$B$2:$E$39,2,FALSE)</f>
        <v>Obat Batuk &amp; Pilek</v>
      </c>
      <c r="G251" s="5" t="str">
        <f t="shared" si="16"/>
        <v>OB0002|</v>
      </c>
      <c r="H251" s="10">
        <v>8</v>
      </c>
      <c r="I251" s="11"/>
      <c r="J251" s="10" t="str">
        <f>IF(EXACT(L251,"buy"),VLOOKUP(I251,[2]suppliers!$A$2:$B$17,2,FALSE),"")</f>
        <v/>
      </c>
      <c r="K251" s="8" t="s">
        <v>84</v>
      </c>
      <c r="L251" s="8" t="s">
        <v>85</v>
      </c>
      <c r="M251" s="5" t="str">
        <f>IFERROR(VLOOKUP(G251,[3]item_suppliers!$C$2:$F$112,2,FALSE),"")</f>
        <v/>
      </c>
      <c r="N251" s="5" t="str">
        <f>IFERROR(VLOOKUP(G251,[3]item_suppliers!$C$2:$F$112,3,FALSE),"")</f>
        <v/>
      </c>
      <c r="O251" s="5" t="str">
        <f t="shared" si="17"/>
        <v/>
      </c>
      <c r="P251" s="5">
        <f>IF(EXACT(L251,"sell"),VLOOKUP(D251,[1]items!$A$2:$E$39,4,FALSE),"")</f>
        <v>2886</v>
      </c>
      <c r="Q251" s="5">
        <f t="shared" si="18"/>
        <v>23088</v>
      </c>
      <c r="R251" s="13" t="str">
        <f t="shared" si="19"/>
        <v/>
      </c>
    </row>
    <row r="252" spans="1:18" x14ac:dyDescent="0.2">
      <c r="A252" s="5" t="s">
        <v>305</v>
      </c>
      <c r="B252" s="6" t="d">
        <v>2020-02-01</v>
      </c>
      <c r="C252" s="7">
        <f t="shared" si="15"/>
        <v>2020</v>
      </c>
      <c r="D252" s="5" t="s">
        <v>26</v>
      </c>
      <c r="E252" s="5" t="str">
        <f>VLOOKUP(D252,[1]items!$A$2:$E$39,2,FALSE)</f>
        <v>Decolsen 1 Strip 4 Tablet</v>
      </c>
      <c r="F252" s="5" t="str">
        <f>VLOOKUP(E252,[1]items!$B$2:$E$39,2,FALSE)</f>
        <v>Obat Batuk &amp; Pilek</v>
      </c>
      <c r="G252" s="5" t="str">
        <f t="shared" si="16"/>
        <v>OB0002|</v>
      </c>
      <c r="H252" s="10">
        <v>59</v>
      </c>
      <c r="I252" s="11"/>
      <c r="J252" s="10" t="str">
        <f>IF(EXACT(L252,"buy"),VLOOKUP(I252,[2]suppliers!$A$2:$B$17,2,FALSE),"")</f>
        <v/>
      </c>
      <c r="K252" s="5" t="s">
        <v>84</v>
      </c>
      <c r="L252" s="5" t="s">
        <v>85</v>
      </c>
      <c r="M252" s="5" t="str">
        <f>IFERROR(VLOOKUP(G252,[3]item_suppliers!$C$2:$F$112,2,FALSE),"")</f>
        <v/>
      </c>
      <c r="N252" s="5" t="str">
        <f>IFERROR(VLOOKUP(G252,[3]item_suppliers!$C$2:$F$112,3,FALSE),"")</f>
        <v/>
      </c>
      <c r="O252" s="5" t="str">
        <f t="shared" si="17"/>
        <v/>
      </c>
      <c r="P252" s="5">
        <f>IF(EXACT(L252,"sell"),VLOOKUP(D252,[1]items!$A$2:$E$39,4,FALSE),"")</f>
        <v>2886</v>
      </c>
      <c r="Q252" s="5">
        <f t="shared" si="18"/>
        <v>170274</v>
      </c>
      <c r="R252" s="13" t="str">
        <f t="shared" si="19"/>
        <v/>
      </c>
    </row>
    <row r="253" spans="1:18" x14ac:dyDescent="0.2">
      <c r="A253" s="8" t="s">
        <v>306</v>
      </c>
      <c r="B253" s="9" t="d">
        <v>2020-02-01</v>
      </c>
      <c r="C253" s="7">
        <f t="shared" si="15"/>
        <v>2020</v>
      </c>
      <c r="D253" s="8" t="s">
        <v>50</v>
      </c>
      <c r="E253" s="5" t="str">
        <f>VLOOKUP(D253,[1]items!$A$2:$E$39,2,FALSE)</f>
        <v>Bodrex Extra</v>
      </c>
      <c r="F253" s="5" t="str">
        <f>VLOOKUP(E253,[1]items!$B$2:$E$39,2,FALSE)</f>
        <v>Obat Sakit Kepala &amp; Demam</v>
      </c>
      <c r="G253" s="5" t="str">
        <f t="shared" si="16"/>
        <v>OD0008|</v>
      </c>
      <c r="H253" s="10">
        <v>7</v>
      </c>
      <c r="I253" s="11"/>
      <c r="J253" s="10" t="str">
        <f>IF(EXACT(L253,"buy"),VLOOKUP(I253,[2]suppliers!$A$2:$B$17,2,FALSE),"")</f>
        <v/>
      </c>
      <c r="K253" s="8" t="s">
        <v>84</v>
      </c>
      <c r="L253" s="8" t="s">
        <v>85</v>
      </c>
      <c r="M253" s="5" t="str">
        <f>IFERROR(VLOOKUP(G253,[3]item_suppliers!$C$2:$F$112,2,FALSE),"")</f>
        <v/>
      </c>
      <c r="N253" s="5" t="str">
        <f>IFERROR(VLOOKUP(G253,[3]item_suppliers!$C$2:$F$112,3,FALSE),"")</f>
        <v/>
      </c>
      <c r="O253" s="5" t="str">
        <f t="shared" si="17"/>
        <v/>
      </c>
      <c r="P253" s="5">
        <f>IF(EXACT(L253,"sell"),VLOOKUP(D253,[1]items!$A$2:$E$39,4,FALSE),"")</f>
        <v>50788</v>
      </c>
      <c r="Q253" s="5">
        <f t="shared" si="18"/>
        <v>355516</v>
      </c>
      <c r="R253" s="13" t="str">
        <f t="shared" si="19"/>
        <v/>
      </c>
    </row>
    <row r="254" spans="1:18" x14ac:dyDescent="0.2">
      <c r="A254" s="5" t="s">
        <v>307</v>
      </c>
      <c r="B254" s="6" t="d">
        <v>2020-02-01</v>
      </c>
      <c r="C254" s="7">
        <f t="shared" si="15"/>
        <v>2020</v>
      </c>
      <c r="D254" s="5" t="s">
        <v>70</v>
      </c>
      <c r="E254" s="5" t="str">
        <f>VLOOKUP(D254,[1]items!$A$2:$E$39,2,FALSE)</f>
        <v>Irbesartan</v>
      </c>
      <c r="F254" s="5" t="str">
        <f>VLOOKUP(E254,[1]items!$B$2:$E$39,2,FALSE)</f>
        <v>Obat Hipertensi</v>
      </c>
      <c r="G254" s="5" t="str">
        <f t="shared" si="16"/>
        <v>OH0005|</v>
      </c>
      <c r="H254" s="10">
        <v>27</v>
      </c>
      <c r="I254" s="11"/>
      <c r="J254" s="10" t="str">
        <f>IF(EXACT(L254,"buy"),VLOOKUP(I254,[2]suppliers!$A$2:$B$17,2,FALSE),"")</f>
        <v/>
      </c>
      <c r="K254" s="5" t="s">
        <v>84</v>
      </c>
      <c r="L254" s="5" t="s">
        <v>85</v>
      </c>
      <c r="M254" s="5" t="str">
        <f>IFERROR(VLOOKUP(G254,[3]item_suppliers!$C$2:$F$112,2,FALSE),"")</f>
        <v/>
      </c>
      <c r="N254" s="5" t="str">
        <f>IFERROR(VLOOKUP(G254,[3]item_suppliers!$C$2:$F$112,3,FALSE),"")</f>
        <v/>
      </c>
      <c r="O254" s="5" t="str">
        <f t="shared" si="17"/>
        <v/>
      </c>
      <c r="P254" s="5">
        <f>IF(EXACT(L254,"sell"),VLOOKUP(D254,[1]items!$A$2:$E$39,4,FALSE),"")</f>
        <v>108794</v>
      </c>
      <c r="Q254" s="5">
        <f t="shared" si="18"/>
        <v>2937438</v>
      </c>
      <c r="R254" s="13" t="str">
        <f t="shared" si="19"/>
        <v/>
      </c>
    </row>
    <row r="255" spans="1:18" x14ac:dyDescent="0.2">
      <c r="A255" s="8" t="s">
        <v>308</v>
      </c>
      <c r="B255" s="9" t="d">
        <v>2020-02-01</v>
      </c>
      <c r="C255" s="7">
        <f t="shared" si="15"/>
        <v>2020</v>
      </c>
      <c r="D255" s="8" t="s">
        <v>82</v>
      </c>
      <c r="E255" s="5" t="str">
        <f>VLOOKUP(D255,[1]items!$A$2:$E$39,2,FALSE)</f>
        <v>Otilon Ear Drops 8 mL</v>
      </c>
      <c r="F255" s="5" t="str">
        <f>VLOOKUP(E255,[1]items!$B$2:$E$39,2,FALSE)</f>
        <v>Obat Telinga</v>
      </c>
      <c r="G255" s="5" t="str">
        <f t="shared" si="16"/>
        <v>OT0001|</v>
      </c>
      <c r="H255" s="10">
        <v>41</v>
      </c>
      <c r="I255" s="11"/>
      <c r="J255" s="10" t="str">
        <f>IF(EXACT(L255,"buy"),VLOOKUP(I255,[2]suppliers!$A$2:$B$17,2,FALSE),"")</f>
        <v/>
      </c>
      <c r="K255" s="8" t="s">
        <v>84</v>
      </c>
      <c r="L255" s="8" t="s">
        <v>85</v>
      </c>
      <c r="M255" s="5" t="str">
        <f>IFERROR(VLOOKUP(G255,[3]item_suppliers!$C$2:$F$112,2,FALSE),"")</f>
        <v/>
      </c>
      <c r="N255" s="5" t="str">
        <f>IFERROR(VLOOKUP(G255,[3]item_suppliers!$C$2:$F$112,3,FALSE),"")</f>
        <v/>
      </c>
      <c r="O255" s="5" t="str">
        <f t="shared" si="17"/>
        <v/>
      </c>
      <c r="P255" s="5">
        <f>IF(EXACT(L255,"sell"),VLOOKUP(D255,[1]items!$A$2:$E$39,4,FALSE),"")</f>
        <v>55000</v>
      </c>
      <c r="Q255" s="5">
        <f t="shared" si="18"/>
        <v>2255000</v>
      </c>
      <c r="R255" s="13" t="str">
        <f t="shared" si="19"/>
        <v/>
      </c>
    </row>
    <row r="256" spans="1:18" x14ac:dyDescent="0.2">
      <c r="A256" s="5" t="s">
        <v>309</v>
      </c>
      <c r="B256" s="6" t="d">
        <v>2020-02-01</v>
      </c>
      <c r="C256" s="7">
        <f t="shared" si="15"/>
        <v>2020</v>
      </c>
      <c r="D256" s="5" t="s">
        <v>82</v>
      </c>
      <c r="E256" s="5" t="str">
        <f>VLOOKUP(D256,[1]items!$A$2:$E$39,2,FALSE)</f>
        <v>Otilon Ear Drops 8 mL</v>
      </c>
      <c r="F256" s="5" t="str">
        <f>VLOOKUP(E256,[1]items!$B$2:$E$39,2,FALSE)</f>
        <v>Obat Telinga</v>
      </c>
      <c r="G256" s="5" t="str">
        <f t="shared" si="16"/>
        <v>OT0001|</v>
      </c>
      <c r="H256" s="10">
        <v>31</v>
      </c>
      <c r="I256" s="11"/>
      <c r="J256" s="10" t="str">
        <f>IF(EXACT(L256,"buy"),VLOOKUP(I256,[2]suppliers!$A$2:$B$17,2,FALSE),"")</f>
        <v/>
      </c>
      <c r="K256" s="5" t="s">
        <v>84</v>
      </c>
      <c r="L256" s="5" t="s">
        <v>85</v>
      </c>
      <c r="M256" s="5" t="str">
        <f>IFERROR(VLOOKUP(G256,[3]item_suppliers!$C$2:$F$112,2,FALSE),"")</f>
        <v/>
      </c>
      <c r="N256" s="5" t="str">
        <f>IFERROR(VLOOKUP(G256,[3]item_suppliers!$C$2:$F$112,3,FALSE),"")</f>
        <v/>
      </c>
      <c r="O256" s="5" t="str">
        <f t="shared" si="17"/>
        <v/>
      </c>
      <c r="P256" s="5">
        <f>IF(EXACT(L256,"sell"),VLOOKUP(D256,[1]items!$A$2:$E$39,4,FALSE),"")</f>
        <v>55000</v>
      </c>
      <c r="Q256" s="5">
        <f t="shared" si="18"/>
        <v>1705000</v>
      </c>
      <c r="R256" s="13" t="str">
        <f t="shared" si="19"/>
        <v/>
      </c>
    </row>
    <row r="257" spans="1:18" x14ac:dyDescent="0.2">
      <c r="A257" s="8" t="s">
        <v>310</v>
      </c>
      <c r="B257" s="9" t="d">
        <v>2020-02-01</v>
      </c>
      <c r="C257" s="7">
        <f t="shared" si="15"/>
        <v>2020</v>
      </c>
      <c r="D257" s="8" t="s">
        <v>65</v>
      </c>
      <c r="E257" s="5" t="str">
        <f>VLOOKUP(D257,[1]items!$A$2:$E$39,2,FALSE)</f>
        <v>Candesartan Ogb Dexa</v>
      </c>
      <c r="F257" s="5" t="str">
        <f>VLOOKUP(E257,[1]items!$B$2:$E$39,2,FALSE)</f>
        <v>Obat Hipertensi</v>
      </c>
      <c r="G257" s="5" t="str">
        <f t="shared" si="16"/>
        <v>OH0003|</v>
      </c>
      <c r="H257" s="10">
        <v>48</v>
      </c>
      <c r="I257" s="11"/>
      <c r="J257" s="10" t="str">
        <f>IF(EXACT(L257,"buy"),VLOOKUP(I257,[2]suppliers!$A$2:$B$17,2,FALSE),"")</f>
        <v/>
      </c>
      <c r="K257" s="8" t="s">
        <v>84</v>
      </c>
      <c r="L257" s="8" t="s">
        <v>85</v>
      </c>
      <c r="M257" s="5" t="str">
        <f>IFERROR(VLOOKUP(G257,[3]item_suppliers!$C$2:$F$112,2,FALSE),"")</f>
        <v/>
      </c>
      <c r="N257" s="5" t="str">
        <f>IFERROR(VLOOKUP(G257,[3]item_suppliers!$C$2:$F$112,3,FALSE),"")</f>
        <v/>
      </c>
      <c r="O257" s="5" t="str">
        <f t="shared" si="17"/>
        <v/>
      </c>
      <c r="P257" s="5">
        <f>IF(EXACT(L257,"sell"),VLOOKUP(D257,[1]items!$A$2:$E$39,4,FALSE),"")</f>
        <v>5000</v>
      </c>
      <c r="Q257" s="5">
        <f t="shared" si="18"/>
        <v>240000</v>
      </c>
      <c r="R257" s="13" t="str">
        <f t="shared" si="19"/>
        <v/>
      </c>
    </row>
    <row r="258" spans="1:18" x14ac:dyDescent="0.2">
      <c r="A258" s="5" t="s">
        <v>311</v>
      </c>
      <c r="B258" s="6" t="d">
        <v>2020-02-01</v>
      </c>
      <c r="C258" s="7">
        <f t="shared" ref="C258:C321" si="20">YEAR(B258)</f>
        <v>2020</v>
      </c>
      <c r="D258" s="5" t="s">
        <v>31</v>
      </c>
      <c r="E258" s="5" t="str">
        <f>VLOOKUP(D258,[1]items!$A$2:$E$39,2,FALSE)</f>
        <v>Ultraflu Box Isi 25 Strip</v>
      </c>
      <c r="F258" s="5" t="str">
        <f>VLOOKUP(E258,[1]items!$B$2:$E$39,2,FALSE)</f>
        <v>Obat Batuk &amp; Pilek</v>
      </c>
      <c r="G258" s="5" t="str">
        <f t="shared" ref="G258:G321" si="21">_xlfn.CONCAT(D258,"|",I258)</f>
        <v>OB0006|</v>
      </c>
      <c r="H258" s="10">
        <v>53</v>
      </c>
      <c r="I258" s="11"/>
      <c r="J258" s="10" t="str">
        <f>IF(EXACT(L258,"buy"),VLOOKUP(I258,[2]suppliers!$A$2:$B$17,2,FALSE),"")</f>
        <v/>
      </c>
      <c r="K258" s="5" t="s">
        <v>84</v>
      </c>
      <c r="L258" s="5" t="s">
        <v>85</v>
      </c>
      <c r="M258" s="5" t="str">
        <f>IFERROR(VLOOKUP(G258,[3]item_suppliers!$C$2:$F$112,2,FALSE),"")</f>
        <v/>
      </c>
      <c r="N258" s="5" t="str">
        <f>IFERROR(VLOOKUP(G258,[3]item_suppliers!$C$2:$F$112,3,FALSE),"")</f>
        <v/>
      </c>
      <c r="O258" s="5" t="str">
        <f t="shared" ref="O258:O321" si="22">IFERROR(H258*N258,"")</f>
        <v/>
      </c>
      <c r="P258" s="5">
        <f>IF(EXACT(L258,"sell"),VLOOKUP(D258,[1]items!$A$2:$E$39,4,FALSE),"")</f>
        <v>72500</v>
      </c>
      <c r="Q258" s="5">
        <f t="shared" ref="Q258:Q321" si="23">IFERROR(H258*P258,"")</f>
        <v>3842500</v>
      </c>
      <c r="R258" s="13" t="str">
        <f t="shared" ref="R258:R321" si="24">IF(EXACT(L258,"buy"),1/COUNTIF($N$2:$N$4710,N258),"")</f>
        <v/>
      </c>
    </row>
    <row r="259" spans="1:18" x14ac:dyDescent="0.2">
      <c r="A259" s="8" t="s">
        <v>312</v>
      </c>
      <c r="B259" s="9" t="d">
        <v>2020-02-01</v>
      </c>
      <c r="C259" s="7">
        <f t="shared" si="20"/>
        <v>2020</v>
      </c>
      <c r="D259" s="8" t="s">
        <v>46</v>
      </c>
      <c r="E259" s="5" t="str">
        <f>VLOOKUP(D259,[1]items!$A$2:$E$39,2,FALSE)</f>
        <v>Proris Ibuprofen</v>
      </c>
      <c r="F259" s="5" t="str">
        <f>VLOOKUP(E259,[1]items!$B$2:$E$39,2,FALSE)</f>
        <v>Obat Sakit Kepala &amp; Demam</v>
      </c>
      <c r="G259" s="5" t="str">
        <f t="shared" si="21"/>
        <v>OD0006|</v>
      </c>
      <c r="H259" s="10">
        <v>5</v>
      </c>
      <c r="I259" s="11"/>
      <c r="J259" s="10" t="str">
        <f>IF(EXACT(L259,"buy"),VLOOKUP(I259,[2]suppliers!$A$2:$B$17,2,FALSE),"")</f>
        <v/>
      </c>
      <c r="K259" s="8" t="s">
        <v>84</v>
      </c>
      <c r="L259" s="8" t="s">
        <v>85</v>
      </c>
      <c r="M259" s="5" t="str">
        <f>IFERROR(VLOOKUP(G259,[3]item_suppliers!$C$2:$F$112,2,FALSE),"")</f>
        <v/>
      </c>
      <c r="N259" s="5" t="str">
        <f>IFERROR(VLOOKUP(G259,[3]item_suppliers!$C$2:$F$112,3,FALSE),"")</f>
        <v/>
      </c>
      <c r="O259" s="5" t="str">
        <f t="shared" si="22"/>
        <v/>
      </c>
      <c r="P259" s="5">
        <f>IF(EXACT(L259,"sell"),VLOOKUP(D259,[1]items!$A$2:$E$39,4,FALSE),"")</f>
        <v>25000</v>
      </c>
      <c r="Q259" s="5">
        <f t="shared" si="23"/>
        <v>125000</v>
      </c>
      <c r="R259" s="13" t="str">
        <f t="shared" si="24"/>
        <v/>
      </c>
    </row>
    <row r="260" spans="1:18" x14ac:dyDescent="0.2">
      <c r="A260" s="5" t="s">
        <v>313</v>
      </c>
      <c r="B260" s="6" t="d">
        <v>2020-02-01</v>
      </c>
      <c r="C260" s="7">
        <f t="shared" si="20"/>
        <v>2020</v>
      </c>
      <c r="D260" s="5" t="s">
        <v>14</v>
      </c>
      <c r="E260" s="5" t="str">
        <f>VLOOKUP(D260,[1]items!$A$2:$E$39,2,FALSE)</f>
        <v>Bisoprolol Ogb Dexa</v>
      </c>
      <c r="F260" s="5" t="str">
        <f>VLOOKUP(E260,[1]items!$B$2:$E$39,2,FALSE)</f>
        <v>Obat Alergi</v>
      </c>
      <c r="G260" s="5" t="str">
        <f t="shared" si="21"/>
        <v>OA0004|DQLab-15</v>
      </c>
      <c r="H260" s="10">
        <v>3000</v>
      </c>
      <c r="I260" s="10" t="s">
        <v>60</v>
      </c>
      <c r="J260" s="10" t="str">
        <f>IF(EXACT(L260,"buy"),VLOOKUP(I260,[2]suppliers!$A$2:$B$17,2,FALSE),"")</f>
        <v>DQLab Pharmacy Cipayung</v>
      </c>
      <c r="K260" s="5"/>
      <c r="L260" s="5" t="s">
        <v>9</v>
      </c>
      <c r="M260" s="5">
        <f>IFERROR(VLOOKUP(G260,[3]item_suppliers!$C$2:$F$112,2,FALSE),"")</f>
        <v>7</v>
      </c>
      <c r="N260" s="5">
        <f>IFERROR(VLOOKUP(G260,[3]item_suppliers!$C$2:$F$112,3,FALSE),"")</f>
        <v>10300</v>
      </c>
      <c r="O260" s="5">
        <f t="shared" si="22"/>
        <v>30900000</v>
      </c>
      <c r="P260" s="5" t="str">
        <f>IF(EXACT(L260,"sell"),VLOOKUP(D260,[1]items!$A$2:$E$39,4,FALSE),"")</f>
        <v/>
      </c>
      <c r="Q260" s="5" t="str">
        <f t="shared" si="23"/>
        <v/>
      </c>
      <c r="R260" s="13">
        <f t="shared" si="24"/>
        <v>1</v>
      </c>
    </row>
    <row r="261" spans="1:18" x14ac:dyDescent="0.2">
      <c r="A261" s="8" t="s">
        <v>314</v>
      </c>
      <c r="B261" s="9" t="d">
        <v>2020-02-01</v>
      </c>
      <c r="C261" s="7">
        <f t="shared" si="20"/>
        <v>2020</v>
      </c>
      <c r="D261" s="8" t="s">
        <v>20</v>
      </c>
      <c r="E261" s="5" t="str">
        <f>VLOOKUP(D261,[1]items!$A$2:$E$39,2,FALSE)</f>
        <v>Dexteem Box Plus 100 Tablet</v>
      </c>
      <c r="F261" s="5" t="str">
        <f>VLOOKUP(E261,[1]items!$B$2:$E$39,2,FALSE)</f>
        <v>Obat Alergi</v>
      </c>
      <c r="G261" s="5" t="str">
        <f t="shared" si="21"/>
        <v>OA0006|DQLab-01</v>
      </c>
      <c r="H261" s="10">
        <v>1000</v>
      </c>
      <c r="I261" s="10" t="s">
        <v>21</v>
      </c>
      <c r="J261" s="10" t="str">
        <f>IF(EXACT(L261,"buy"),VLOOKUP(I261,[2]suppliers!$A$2:$B$17,2,FALSE),"")</f>
        <v>DQLab Pharmacy Kebon Jeruk</v>
      </c>
      <c r="K261" s="8"/>
      <c r="L261" s="8" t="s">
        <v>9</v>
      </c>
      <c r="M261" s="5">
        <f>IFERROR(VLOOKUP(G261,[3]item_suppliers!$C$2:$F$112,2,FALSE),"")</f>
        <v>14</v>
      </c>
      <c r="N261" s="5">
        <f>IFERROR(VLOOKUP(G261,[3]item_suppliers!$C$2:$F$112,3,FALSE),"")</f>
        <v>24562</v>
      </c>
      <c r="O261" s="5">
        <f t="shared" si="22"/>
        <v>24562000</v>
      </c>
      <c r="P261" s="5" t="str">
        <f>IF(EXACT(L261,"sell"),VLOOKUP(D261,[1]items!$A$2:$E$39,4,FALSE),"")</f>
        <v/>
      </c>
      <c r="Q261" s="5" t="str">
        <f t="shared" si="23"/>
        <v/>
      </c>
      <c r="R261" s="13">
        <f t="shared" si="24"/>
        <v>0.2</v>
      </c>
    </row>
    <row r="262" spans="1:18" x14ac:dyDescent="0.2">
      <c r="A262" s="5" t="s">
        <v>315</v>
      </c>
      <c r="B262" s="6" t="d">
        <v>2020-02-01</v>
      </c>
      <c r="C262" s="7">
        <f t="shared" si="20"/>
        <v>2020</v>
      </c>
      <c r="D262" s="5" t="s">
        <v>26</v>
      </c>
      <c r="E262" s="5" t="str">
        <f>VLOOKUP(D262,[1]items!$A$2:$E$39,2,FALSE)</f>
        <v>Decolsen 1 Strip 4 Tablet</v>
      </c>
      <c r="F262" s="5" t="str">
        <f>VLOOKUP(E262,[1]items!$B$2:$E$39,2,FALSE)</f>
        <v>Obat Batuk &amp; Pilek</v>
      </c>
      <c r="G262" s="5" t="str">
        <f t="shared" si="21"/>
        <v>OB0002|DQLab-06</v>
      </c>
      <c r="H262" s="10">
        <v>3000</v>
      </c>
      <c r="I262" s="10" t="s">
        <v>29</v>
      </c>
      <c r="J262" s="10" t="str">
        <f>IF(EXACT(L262,"buy"),VLOOKUP(I262,[2]suppliers!$A$2:$B$17,2,FALSE),"")</f>
        <v>DQLab Pharmacy Kelapa Gading</v>
      </c>
      <c r="K262" s="5"/>
      <c r="L262" s="5" t="s">
        <v>9</v>
      </c>
      <c r="M262" s="5">
        <f>IFERROR(VLOOKUP(G262,[3]item_suppliers!$C$2:$F$112,2,FALSE),"")</f>
        <v>7</v>
      </c>
      <c r="N262" s="5">
        <f>IFERROR(VLOOKUP(G262,[3]item_suppliers!$C$2:$F$112,3,FALSE),"")</f>
        <v>2915</v>
      </c>
      <c r="O262" s="5">
        <f t="shared" si="22"/>
        <v>8745000</v>
      </c>
      <c r="P262" s="5" t="str">
        <f>IF(EXACT(L262,"sell"),VLOOKUP(D262,[1]items!$A$2:$E$39,4,FALSE),"")</f>
        <v/>
      </c>
      <c r="Q262" s="5" t="str">
        <f t="shared" si="23"/>
        <v/>
      </c>
      <c r="R262" s="13">
        <f t="shared" si="24"/>
        <v>1</v>
      </c>
    </row>
    <row r="263" spans="1:18" x14ac:dyDescent="0.2">
      <c r="A263" s="8" t="s">
        <v>316</v>
      </c>
      <c r="B263" s="9" t="d">
        <v>2020-02-01</v>
      </c>
      <c r="C263" s="7">
        <f t="shared" si="20"/>
        <v>2020</v>
      </c>
      <c r="D263" s="8" t="s">
        <v>28</v>
      </c>
      <c r="E263" s="5" t="str">
        <f>VLOOKUP(D263,[1]items!$A$2:$E$39,2,FALSE)</f>
        <v>Lo Han Kuo Infusion 12</v>
      </c>
      <c r="F263" s="5" t="str">
        <f>VLOOKUP(E263,[1]items!$B$2:$E$39,2,FALSE)</f>
        <v>Obat Batuk &amp; Pilek</v>
      </c>
      <c r="G263" s="5" t="str">
        <f t="shared" si="21"/>
        <v>OB0004|DQLab-06</v>
      </c>
      <c r="H263" s="10">
        <v>2000</v>
      </c>
      <c r="I263" s="10" t="s">
        <v>29</v>
      </c>
      <c r="J263" s="10" t="str">
        <f>IF(EXACT(L263,"buy"),VLOOKUP(I263,[2]suppliers!$A$2:$B$17,2,FALSE),"")</f>
        <v>DQLab Pharmacy Kelapa Gading</v>
      </c>
      <c r="K263" s="8"/>
      <c r="L263" s="8" t="s">
        <v>9</v>
      </c>
      <c r="M263" s="5">
        <f>IFERROR(VLOOKUP(G263,[3]item_suppliers!$C$2:$F$112,2,FALSE),"")</f>
        <v>14</v>
      </c>
      <c r="N263" s="5">
        <f>IFERROR(VLOOKUP(G263,[3]item_suppliers!$C$2:$F$112,3,FALSE),"")</f>
        <v>22676</v>
      </c>
      <c r="O263" s="5">
        <f t="shared" si="22"/>
        <v>45352000</v>
      </c>
      <c r="P263" s="5" t="str">
        <f>IF(EXACT(L263,"sell"),VLOOKUP(D263,[1]items!$A$2:$E$39,4,FALSE),"")</f>
        <v/>
      </c>
      <c r="Q263" s="5" t="str">
        <f t="shared" si="23"/>
        <v/>
      </c>
      <c r="R263" s="13">
        <f t="shared" si="24"/>
        <v>0.33333333333333331</v>
      </c>
    </row>
    <row r="264" spans="1:18" x14ac:dyDescent="0.2">
      <c r="A264" s="5" t="s">
        <v>317</v>
      </c>
      <c r="B264" s="6" t="d">
        <v>2020-02-01</v>
      </c>
      <c r="C264" s="7">
        <f t="shared" si="20"/>
        <v>2020</v>
      </c>
      <c r="D264" s="5" t="s">
        <v>31</v>
      </c>
      <c r="E264" s="5" t="str">
        <f>VLOOKUP(D264,[1]items!$A$2:$E$39,2,FALSE)</f>
        <v>Ultraflu Box Isi 25 Strip</v>
      </c>
      <c r="F264" s="5" t="str">
        <f>VLOOKUP(E264,[1]items!$B$2:$E$39,2,FALSE)</f>
        <v>Obat Batuk &amp; Pilek</v>
      </c>
      <c r="G264" s="5" t="str">
        <f t="shared" si="21"/>
        <v>OB0006|DQLab-12</v>
      </c>
      <c r="H264" s="10">
        <v>2000</v>
      </c>
      <c r="I264" s="10" t="s">
        <v>32</v>
      </c>
      <c r="J264" s="10" t="str">
        <f>IF(EXACT(L264,"buy"),VLOOKUP(I264,[2]suppliers!$A$2:$B$17,2,FALSE),"")</f>
        <v>DQLab Pharmacy Jagakarsa</v>
      </c>
      <c r="K264" s="5"/>
      <c r="L264" s="5" t="s">
        <v>9</v>
      </c>
      <c r="M264" s="5">
        <f>IFERROR(VLOOKUP(G264,[3]item_suppliers!$C$2:$F$112,2,FALSE),"")</f>
        <v>28</v>
      </c>
      <c r="N264" s="5">
        <f>IFERROR(VLOOKUP(G264,[3]item_suppliers!$C$2:$F$112,3,FALSE),"")</f>
        <v>71775</v>
      </c>
      <c r="O264" s="5">
        <f t="shared" si="22"/>
        <v>143550000</v>
      </c>
      <c r="P264" s="5" t="str">
        <f>IF(EXACT(L264,"sell"),VLOOKUP(D264,[1]items!$A$2:$E$39,4,FALSE),"")</f>
        <v/>
      </c>
      <c r="Q264" s="5" t="str">
        <f t="shared" si="23"/>
        <v/>
      </c>
      <c r="R264" s="13">
        <f t="shared" si="24"/>
        <v>0.2</v>
      </c>
    </row>
    <row r="265" spans="1:18" x14ac:dyDescent="0.2">
      <c r="A265" s="8" t="s">
        <v>318</v>
      </c>
      <c r="B265" s="9" t="d">
        <v>2020-02-01</v>
      </c>
      <c r="C265" s="7">
        <f t="shared" si="20"/>
        <v>2020</v>
      </c>
      <c r="D265" s="8" t="s">
        <v>35</v>
      </c>
      <c r="E265" s="5" t="str">
        <f>VLOOKUP(D265,[1]items!$A$2:$E$39,2,FALSE)</f>
        <v>Konidin 4 Tablet</v>
      </c>
      <c r="F265" s="5" t="str">
        <f>VLOOKUP(E265,[1]items!$B$2:$E$39,2,FALSE)</f>
        <v>Obat Batuk &amp; Pilek</v>
      </c>
      <c r="G265" s="5" t="str">
        <f t="shared" si="21"/>
        <v>OB0008|DQLab-02</v>
      </c>
      <c r="H265" s="10">
        <v>1000</v>
      </c>
      <c r="I265" s="10" t="s">
        <v>12</v>
      </c>
      <c r="J265" s="10" t="str">
        <f>IF(EXACT(L265,"buy"),VLOOKUP(I265,[2]suppliers!$A$2:$B$17,2,FALSE),"")</f>
        <v>DQLab Pharmacy Senayan</v>
      </c>
      <c r="K265" s="8"/>
      <c r="L265" s="8" t="s">
        <v>9</v>
      </c>
      <c r="M265" s="5">
        <f>IFERROR(VLOOKUP(G265,[3]item_suppliers!$C$2:$F$112,2,FALSE),"")</f>
        <v>7</v>
      </c>
      <c r="N265" s="5">
        <f>IFERROR(VLOOKUP(G265,[3]item_suppliers!$C$2:$F$112,3,FALSE),"")</f>
        <v>2312</v>
      </c>
      <c r="O265" s="5">
        <f t="shared" si="22"/>
        <v>2312000</v>
      </c>
      <c r="P265" s="5" t="str">
        <f>IF(EXACT(L265,"sell"),VLOOKUP(D265,[1]items!$A$2:$E$39,4,FALSE),"")</f>
        <v/>
      </c>
      <c r="Q265" s="5" t="str">
        <f t="shared" si="23"/>
        <v/>
      </c>
      <c r="R265" s="13">
        <f t="shared" si="24"/>
        <v>0.33333333333333331</v>
      </c>
    </row>
    <row r="266" spans="1:18" x14ac:dyDescent="0.2">
      <c r="A266" s="5" t="s">
        <v>319</v>
      </c>
      <c r="B266" s="6" t="d">
        <v>2020-02-01</v>
      </c>
      <c r="C266" s="7">
        <f t="shared" si="20"/>
        <v>2020</v>
      </c>
      <c r="D266" s="5" t="s">
        <v>320</v>
      </c>
      <c r="E266" s="5" t="str">
        <f>VLOOKUP(D266,[1]items!$A$2:$E$39,2,FALSE)</f>
        <v>Paratusin 1 Strip 10 Tablet</v>
      </c>
      <c r="F266" s="5" t="str">
        <f>VLOOKUP(E266,[1]items!$B$2:$E$39,2,FALSE)</f>
        <v>Obat Batuk &amp; Pilek</v>
      </c>
      <c r="G266" s="5" t="str">
        <f t="shared" si="21"/>
        <v>OB0009|DQLab-13</v>
      </c>
      <c r="H266" s="10">
        <v>500</v>
      </c>
      <c r="I266" s="10" t="s">
        <v>15</v>
      </c>
      <c r="J266" s="10" t="str">
        <f>IF(EXACT(L266,"buy"),VLOOKUP(I266,[2]suppliers!$A$2:$B$17,2,FALSE),"")</f>
        <v>DQLab Pharmacy Pancoran</v>
      </c>
      <c r="K266" s="5"/>
      <c r="L266" s="5" t="s">
        <v>9</v>
      </c>
      <c r="M266" s="5">
        <f>IFERROR(VLOOKUP(G266,[3]item_suppliers!$C$2:$F$112,2,FALSE),"")</f>
        <v>7</v>
      </c>
      <c r="N266" s="5">
        <f>IFERROR(VLOOKUP(G266,[3]item_suppliers!$C$2:$F$112,3,FALSE),"")</f>
        <v>12784</v>
      </c>
      <c r="O266" s="5">
        <f t="shared" si="22"/>
        <v>6392000</v>
      </c>
      <c r="P266" s="5" t="str">
        <f>IF(EXACT(L266,"sell"),VLOOKUP(D266,[1]items!$A$2:$E$39,4,FALSE),"")</f>
        <v/>
      </c>
      <c r="Q266" s="5" t="str">
        <f t="shared" si="23"/>
        <v/>
      </c>
      <c r="R266" s="13">
        <f t="shared" si="24"/>
        <v>1</v>
      </c>
    </row>
    <row r="267" spans="1:18" x14ac:dyDescent="0.2">
      <c r="A267" s="8" t="s">
        <v>321</v>
      </c>
      <c r="B267" s="9" t="d">
        <v>2020-02-01</v>
      </c>
      <c r="C267" s="7">
        <f t="shared" si="20"/>
        <v>2020</v>
      </c>
      <c r="D267" s="8" t="s">
        <v>37</v>
      </c>
      <c r="E267" s="5" t="str">
        <f>VLOOKUP(D267,[1]items!$A$2:$E$39,2,FALSE)</f>
        <v>Koolfever</v>
      </c>
      <c r="F267" s="5" t="str">
        <f>VLOOKUP(E267,[1]items!$B$2:$E$39,2,FALSE)</f>
        <v>Obat Sakit Kepala &amp; Demam</v>
      </c>
      <c r="G267" s="5" t="str">
        <f t="shared" si="21"/>
        <v>OD0001|DQLab-05</v>
      </c>
      <c r="H267" s="10">
        <v>2000</v>
      </c>
      <c r="I267" s="10" t="s">
        <v>38</v>
      </c>
      <c r="J267" s="10" t="str">
        <f>IF(EXACT(L267,"buy"),VLOOKUP(I267,[2]suppliers!$A$2:$B$17,2,FALSE),"")</f>
        <v>DQLab Pharmacy Palmerah</v>
      </c>
      <c r="K267" s="8"/>
      <c r="L267" s="8" t="s">
        <v>9</v>
      </c>
      <c r="M267" s="5">
        <f>IFERROR(VLOOKUP(G267,[3]item_suppliers!$C$2:$F$112,2,FALSE),"")</f>
        <v>28</v>
      </c>
      <c r="N267" s="5">
        <f>IFERROR(VLOOKUP(G267,[3]item_suppliers!$C$2:$F$112,3,FALSE),"")</f>
        <v>7125</v>
      </c>
      <c r="O267" s="5">
        <f t="shared" si="22"/>
        <v>14250000</v>
      </c>
      <c r="P267" s="5" t="str">
        <f>IF(EXACT(L267,"sell"),VLOOKUP(D267,[1]items!$A$2:$E$39,4,FALSE),"")</f>
        <v/>
      </c>
      <c r="Q267" s="5" t="str">
        <f t="shared" si="23"/>
        <v/>
      </c>
      <c r="R267" s="13">
        <f t="shared" si="24"/>
        <v>0.33333333333333331</v>
      </c>
    </row>
    <row r="268" spans="1:18" x14ac:dyDescent="0.2">
      <c r="A268" s="5" t="s">
        <v>322</v>
      </c>
      <c r="B268" s="6" t="d">
        <v>2020-02-01</v>
      </c>
      <c r="C268" s="7">
        <f t="shared" si="20"/>
        <v>2020</v>
      </c>
      <c r="D268" s="5" t="s">
        <v>50</v>
      </c>
      <c r="E268" s="5" t="str">
        <f>VLOOKUP(D268,[1]items!$A$2:$E$39,2,FALSE)</f>
        <v>Bodrex Extra</v>
      </c>
      <c r="F268" s="5" t="str">
        <f>VLOOKUP(E268,[1]items!$B$2:$E$39,2,FALSE)</f>
        <v>Obat Sakit Kepala &amp; Demam</v>
      </c>
      <c r="G268" s="5" t="str">
        <f t="shared" si="21"/>
        <v>OD0008|DQLab-09</v>
      </c>
      <c r="H268" s="10">
        <v>2000</v>
      </c>
      <c r="I268" s="11" t="s">
        <v>68</v>
      </c>
      <c r="J268" s="10" t="str">
        <f>IF(EXACT(L268,"buy"),VLOOKUP(I268,[2]suppliers!$A$2:$B$17,2,FALSE),"")</f>
        <v>DQLab Pharmacy Setiabudi</v>
      </c>
      <c r="K268" s="5"/>
      <c r="L268" s="5" t="s">
        <v>9</v>
      </c>
      <c r="M268" s="5">
        <f>IFERROR(VLOOKUP(G268,[3]item_suppliers!$C$2:$F$112,2,FALSE),"")</f>
        <v>7</v>
      </c>
      <c r="N268" s="5">
        <f>IFERROR(VLOOKUP(G268,[3]item_suppliers!$C$2:$F$112,3,FALSE),"")</f>
        <v>52820</v>
      </c>
      <c r="O268" s="5">
        <f t="shared" si="22"/>
        <v>105640000</v>
      </c>
      <c r="P268" s="5" t="str">
        <f>IF(EXACT(L268,"sell"),VLOOKUP(D268,[1]items!$A$2:$E$39,4,FALSE),"")</f>
        <v/>
      </c>
      <c r="Q268" s="5" t="str">
        <f t="shared" si="23"/>
        <v/>
      </c>
      <c r="R268" s="13">
        <f t="shared" si="24"/>
        <v>0.2</v>
      </c>
    </row>
    <row r="269" spans="1:18" x14ac:dyDescent="0.2">
      <c r="A269" s="8" t="s">
        <v>323</v>
      </c>
      <c r="B269" s="9" t="d">
        <v>2020-02-01</v>
      </c>
      <c r="C269" s="7">
        <f t="shared" si="20"/>
        <v>2020</v>
      </c>
      <c r="D269" s="8" t="s">
        <v>52</v>
      </c>
      <c r="E269" s="5" t="str">
        <f>VLOOKUP(D269,[1]items!$A$2:$E$39,2,FALSE)</f>
        <v>Sanmol 500 MG 4 Tablet</v>
      </c>
      <c r="F269" s="5" t="str">
        <f>VLOOKUP(E269,[1]items!$B$2:$E$39,2,FALSE)</f>
        <v>Obat Sakit Kepala &amp; Demam</v>
      </c>
      <c r="G269" s="5" t="str">
        <f t="shared" si="21"/>
        <v>OD0009|DQLab-10</v>
      </c>
      <c r="H269" s="10">
        <v>1000</v>
      </c>
      <c r="I269" s="10" t="s">
        <v>18</v>
      </c>
      <c r="J269" s="10" t="str">
        <f>IF(EXACT(L269,"buy"),VLOOKUP(I269,[2]suppliers!$A$2:$B$17,2,FALSE),"")</f>
        <v>DQLab Pharmacy Cempaka Putih</v>
      </c>
      <c r="K269" s="8"/>
      <c r="L269" s="8" t="s">
        <v>9</v>
      </c>
      <c r="M269" s="5">
        <f>IFERROR(VLOOKUP(G269,[3]item_suppliers!$C$2:$F$112,2,FALSE),"")</f>
        <v>28</v>
      </c>
      <c r="N269" s="5">
        <f>IFERROR(VLOOKUP(G269,[3]item_suppliers!$C$2:$F$112,3,FALSE),"")</f>
        <v>1520</v>
      </c>
      <c r="O269" s="5">
        <f t="shared" si="22"/>
        <v>1520000</v>
      </c>
      <c r="P269" s="5" t="str">
        <f>IF(EXACT(L269,"sell"),VLOOKUP(D269,[1]items!$A$2:$E$39,4,FALSE),"")</f>
        <v/>
      </c>
      <c r="Q269" s="5" t="str">
        <f t="shared" si="23"/>
        <v/>
      </c>
      <c r="R269" s="13">
        <f t="shared" si="24"/>
        <v>0.33333333333333331</v>
      </c>
    </row>
    <row r="270" spans="1:18" x14ac:dyDescent="0.2">
      <c r="A270" s="5" t="s">
        <v>324</v>
      </c>
      <c r="B270" s="6" t="d">
        <v>2020-02-01</v>
      </c>
      <c r="C270" s="7">
        <f t="shared" si="20"/>
        <v>2020</v>
      </c>
      <c r="D270" s="5" t="s">
        <v>56</v>
      </c>
      <c r="E270" s="5" t="str">
        <f>VLOOKUP(D270,[1]items!$A$2:$E$39,2,FALSE)</f>
        <v>Paramex Tablet / Obat</v>
      </c>
      <c r="F270" s="5" t="str">
        <f>VLOOKUP(E270,[1]items!$B$2:$E$39,2,FALSE)</f>
        <v>Obat Sakit Kepala &amp; Demam</v>
      </c>
      <c r="G270" s="5" t="str">
        <f t="shared" si="21"/>
        <v>OD0011|DQLab-03</v>
      </c>
      <c r="H270" s="10">
        <v>2000</v>
      </c>
      <c r="I270" s="10" t="s">
        <v>57</v>
      </c>
      <c r="J270" s="10" t="str">
        <f>IF(EXACT(L270,"buy"),VLOOKUP(I270,[2]suppliers!$A$2:$B$17,2,FALSE),"")</f>
        <v>DQLab Pharmacy Tanah Abang</v>
      </c>
      <c r="K270" s="5"/>
      <c r="L270" s="5" t="s">
        <v>9</v>
      </c>
      <c r="M270" s="5">
        <f>IFERROR(VLOOKUP(G270,[3]item_suppliers!$C$2:$F$112,2,FALSE),"")</f>
        <v>28</v>
      </c>
      <c r="N270" s="5">
        <f>IFERROR(VLOOKUP(G270,[3]item_suppliers!$C$2:$F$112,3,FALSE),"")</f>
        <v>2560</v>
      </c>
      <c r="O270" s="5">
        <f t="shared" si="22"/>
        <v>5120000</v>
      </c>
      <c r="P270" s="5" t="str">
        <f>IF(EXACT(L270,"sell"),VLOOKUP(D270,[1]items!$A$2:$E$39,4,FALSE),"")</f>
        <v/>
      </c>
      <c r="Q270" s="5" t="str">
        <f t="shared" si="23"/>
        <v/>
      </c>
      <c r="R270" s="13">
        <f t="shared" si="24"/>
        <v>0.33333333333333331</v>
      </c>
    </row>
    <row r="271" spans="1:18" x14ac:dyDescent="0.2">
      <c r="A271" s="8" t="s">
        <v>325</v>
      </c>
      <c r="B271" s="9" t="d">
        <v>2020-02-01</v>
      </c>
      <c r="C271" s="7">
        <f t="shared" si="20"/>
        <v>2020</v>
      </c>
      <c r="D271" s="8" t="s">
        <v>65</v>
      </c>
      <c r="E271" s="5" t="str">
        <f>VLOOKUP(D271,[1]items!$A$2:$E$39,2,FALSE)</f>
        <v>Candesartan Ogb Dexa</v>
      </c>
      <c r="F271" s="5" t="str">
        <f>VLOOKUP(E271,[1]items!$B$2:$E$39,2,FALSE)</f>
        <v>Obat Hipertensi</v>
      </c>
      <c r="G271" s="5" t="str">
        <f t="shared" si="21"/>
        <v>OH0003|DQLab-16</v>
      </c>
      <c r="H271" s="10">
        <v>1000</v>
      </c>
      <c r="I271" s="10" t="s">
        <v>44</v>
      </c>
      <c r="J271" s="10" t="str">
        <f>IF(EXACT(L271,"buy"),VLOOKUP(I271,[2]suppliers!$A$2:$B$17,2,FALSE),"")</f>
        <v>DQLab Pharmacy Pulogadung</v>
      </c>
      <c r="K271" s="8"/>
      <c r="L271" s="8" t="s">
        <v>9</v>
      </c>
      <c r="M271" s="5">
        <f>IFERROR(VLOOKUP(G271,[3]item_suppliers!$C$2:$F$112,2,FALSE),"")</f>
        <v>28</v>
      </c>
      <c r="N271" s="5">
        <f>IFERROR(VLOOKUP(G271,[3]item_suppliers!$C$2:$F$112,3,FALSE),"")</f>
        <v>4700</v>
      </c>
      <c r="O271" s="5">
        <f t="shared" si="22"/>
        <v>4700000</v>
      </c>
      <c r="P271" s="5" t="str">
        <f>IF(EXACT(L271,"sell"),VLOOKUP(D271,[1]items!$A$2:$E$39,4,FALSE),"")</f>
        <v/>
      </c>
      <c r="Q271" s="5" t="str">
        <f t="shared" si="23"/>
        <v/>
      </c>
      <c r="R271" s="13">
        <f t="shared" si="24"/>
        <v>0.25</v>
      </c>
    </row>
    <row r="272" spans="1:18" x14ac:dyDescent="0.2">
      <c r="A272" s="5" t="s">
        <v>326</v>
      </c>
      <c r="B272" s="6" t="d">
        <v>2020-02-01</v>
      </c>
      <c r="C272" s="7">
        <f t="shared" si="20"/>
        <v>2020</v>
      </c>
      <c r="D272" s="5" t="s">
        <v>67</v>
      </c>
      <c r="E272" s="5" t="str">
        <f>VLOOKUP(D272,[1]items!$A$2:$E$39,2,FALSE)</f>
        <v>Amlodipine Besilate</v>
      </c>
      <c r="F272" s="5" t="str">
        <f>VLOOKUP(E272,[1]items!$B$2:$E$39,2,FALSE)</f>
        <v>Obat Hipertensi</v>
      </c>
      <c r="G272" s="5" t="str">
        <f t="shared" si="21"/>
        <v>OH0004|DQLab-09</v>
      </c>
      <c r="H272" s="10">
        <v>2000</v>
      </c>
      <c r="I272" s="10" t="s">
        <v>68</v>
      </c>
      <c r="J272" s="10" t="str">
        <f>IF(EXACT(L272,"buy"),VLOOKUP(I272,[2]suppliers!$A$2:$B$17,2,FALSE),"")</f>
        <v>DQLab Pharmacy Setiabudi</v>
      </c>
      <c r="K272" s="5"/>
      <c r="L272" s="5" t="s">
        <v>9</v>
      </c>
      <c r="M272" s="5">
        <f>IFERROR(VLOOKUP(G272,[3]item_suppliers!$C$2:$F$112,2,FALSE),"")</f>
        <v>21</v>
      </c>
      <c r="N272" s="5">
        <f>IFERROR(VLOOKUP(G272,[3]item_suppliers!$C$2:$F$112,3,FALSE),"")</f>
        <v>7019</v>
      </c>
      <c r="O272" s="5">
        <f t="shared" si="22"/>
        <v>14038000</v>
      </c>
      <c r="P272" s="5" t="str">
        <f>IF(EXACT(L272,"sell"),VLOOKUP(D272,[1]items!$A$2:$E$39,4,FALSE),"")</f>
        <v/>
      </c>
      <c r="Q272" s="5" t="str">
        <f t="shared" si="23"/>
        <v/>
      </c>
      <c r="R272" s="13">
        <f t="shared" si="24"/>
        <v>0.5</v>
      </c>
    </row>
    <row r="273" spans="1:18" x14ac:dyDescent="0.2">
      <c r="A273" s="8" t="s">
        <v>327</v>
      </c>
      <c r="B273" s="9" t="d">
        <v>2020-02-01</v>
      </c>
      <c r="C273" s="7">
        <f t="shared" si="20"/>
        <v>2020</v>
      </c>
      <c r="D273" s="8" t="s">
        <v>70</v>
      </c>
      <c r="E273" s="5" t="str">
        <f>VLOOKUP(D273,[1]items!$A$2:$E$39,2,FALSE)</f>
        <v>Irbesartan</v>
      </c>
      <c r="F273" s="5" t="str">
        <f>VLOOKUP(E273,[1]items!$B$2:$E$39,2,FALSE)</f>
        <v>Obat Hipertensi</v>
      </c>
      <c r="G273" s="5" t="str">
        <f t="shared" si="21"/>
        <v>OH0005|DQLab-09</v>
      </c>
      <c r="H273" s="10">
        <v>1000</v>
      </c>
      <c r="I273" s="10" t="s">
        <v>68</v>
      </c>
      <c r="J273" s="10" t="str">
        <f>IF(EXACT(L273,"buy"),VLOOKUP(I273,[2]suppliers!$A$2:$B$17,2,FALSE),"")</f>
        <v>DQLab Pharmacy Setiabudi</v>
      </c>
      <c r="K273" s="8"/>
      <c r="L273" s="8" t="s">
        <v>9</v>
      </c>
      <c r="M273" s="5">
        <f>IFERROR(VLOOKUP(G273,[3]item_suppliers!$C$2:$F$112,2,FALSE),"")</f>
        <v>21</v>
      </c>
      <c r="N273" s="5">
        <f>IFERROR(VLOOKUP(G273,[3]item_suppliers!$C$2:$F$112,3,FALSE),"")</f>
        <v>107706</v>
      </c>
      <c r="O273" s="5">
        <f t="shared" si="22"/>
        <v>107706000</v>
      </c>
      <c r="P273" s="5" t="str">
        <f>IF(EXACT(L273,"sell"),VLOOKUP(D273,[1]items!$A$2:$E$39,4,FALSE),"")</f>
        <v/>
      </c>
      <c r="Q273" s="5" t="str">
        <f t="shared" si="23"/>
        <v/>
      </c>
      <c r="R273" s="13">
        <f t="shared" si="24"/>
        <v>0.33333333333333331</v>
      </c>
    </row>
    <row r="274" spans="1:18" x14ac:dyDescent="0.2">
      <c r="A274" s="5" t="s">
        <v>328</v>
      </c>
      <c r="B274" s="6" t="d">
        <v>2020-02-01</v>
      </c>
      <c r="C274" s="7">
        <f t="shared" si="20"/>
        <v>2020</v>
      </c>
      <c r="D274" s="5" t="s">
        <v>78</v>
      </c>
      <c r="E274" s="5" t="str">
        <f>VLOOKUP(D274,[1]items!$A$2:$E$39,2,FALSE)</f>
        <v>Hyperchol 100 MG 12 KPS</v>
      </c>
      <c r="F274" s="5" t="str">
        <f>VLOOKUP(E274,[1]items!$B$2:$E$39,2,FALSE)</f>
        <v>Obat Kolesterol</v>
      </c>
      <c r="G274" s="5" t="str">
        <f t="shared" si="21"/>
        <v>OK0002|DQLab-12</v>
      </c>
      <c r="H274" s="10">
        <v>2000</v>
      </c>
      <c r="I274" s="10" t="s">
        <v>32</v>
      </c>
      <c r="J274" s="10" t="str">
        <f>IF(EXACT(L274,"buy"),VLOOKUP(I274,[2]suppliers!$A$2:$B$17,2,FALSE),"")</f>
        <v>DQLab Pharmacy Jagakarsa</v>
      </c>
      <c r="K274" s="5"/>
      <c r="L274" s="5" t="s">
        <v>9</v>
      </c>
      <c r="M274" s="5">
        <f>IFERROR(VLOOKUP(G274,[3]item_suppliers!$C$2:$F$112,2,FALSE),"")</f>
        <v>7</v>
      </c>
      <c r="N274" s="5">
        <f>IFERROR(VLOOKUP(G274,[3]item_suppliers!$C$2:$F$112,3,FALSE),"")</f>
        <v>40232</v>
      </c>
      <c r="O274" s="5">
        <f t="shared" si="22"/>
        <v>80464000</v>
      </c>
      <c r="P274" s="5" t="str">
        <f>IF(EXACT(L274,"sell"),VLOOKUP(D274,[1]items!$A$2:$E$39,4,FALSE),"")</f>
        <v/>
      </c>
      <c r="Q274" s="5" t="str">
        <f t="shared" si="23"/>
        <v/>
      </c>
      <c r="R274" s="13">
        <f t="shared" si="24"/>
        <v>0.25</v>
      </c>
    </row>
    <row r="275" spans="1:18" x14ac:dyDescent="0.2">
      <c r="A275" s="8" t="s">
        <v>329</v>
      </c>
      <c r="B275" s="9" t="d">
        <v>2020-02-01</v>
      </c>
      <c r="C275" s="7">
        <f t="shared" si="20"/>
        <v>2020</v>
      </c>
      <c r="D275" s="8" t="s">
        <v>330</v>
      </c>
      <c r="E275" s="5" t="str">
        <f>VLOOKUP(D275,[1]items!$A$2:$E$39,2,FALSE)</f>
        <v>Vital Ear Oil 10 mL</v>
      </c>
      <c r="F275" s="5" t="str">
        <f>VLOOKUP(E275,[1]items!$B$2:$E$39,2,FALSE)</f>
        <v>Obat Telinga</v>
      </c>
      <c r="G275" s="5" t="str">
        <f t="shared" si="21"/>
        <v>OT0002|DQLab-16</v>
      </c>
      <c r="H275" s="10">
        <v>500</v>
      </c>
      <c r="I275" s="10" t="s">
        <v>44</v>
      </c>
      <c r="J275" s="10" t="str">
        <f>IF(EXACT(L275,"buy"),VLOOKUP(I275,[2]suppliers!$A$2:$B$17,2,FALSE),"")</f>
        <v>DQLab Pharmacy Pulogadung</v>
      </c>
      <c r="K275" s="8"/>
      <c r="L275" s="8" t="s">
        <v>9</v>
      </c>
      <c r="M275" s="5">
        <f>IFERROR(VLOOKUP(G275,[3]item_suppliers!$C$2:$F$112,2,FALSE),"")</f>
        <v>21</v>
      </c>
      <c r="N275" s="5">
        <f>IFERROR(VLOOKUP(G275,[3]item_suppliers!$C$2:$F$112,3,FALSE),"")</f>
        <v>16023</v>
      </c>
      <c r="O275" s="5">
        <f t="shared" si="22"/>
        <v>8011500</v>
      </c>
      <c r="P275" s="5" t="str">
        <f>IF(EXACT(L275,"sell"),VLOOKUP(D275,[1]items!$A$2:$E$39,4,FALSE),"")</f>
        <v/>
      </c>
      <c r="Q275" s="5" t="str">
        <f t="shared" si="23"/>
        <v/>
      </c>
      <c r="R275" s="13">
        <f t="shared" si="24"/>
        <v>1</v>
      </c>
    </row>
    <row r="276" spans="1:18" x14ac:dyDescent="0.2">
      <c r="A276" s="5" t="s">
        <v>331</v>
      </c>
      <c r="B276" s="6" t="d">
        <v>2020-02-02</v>
      </c>
      <c r="C276" s="7">
        <f t="shared" si="20"/>
        <v>2020</v>
      </c>
      <c r="D276" s="5" t="s">
        <v>50</v>
      </c>
      <c r="E276" s="5" t="str">
        <f>VLOOKUP(D276,[1]items!$A$2:$E$39,2,FALSE)</f>
        <v>Bodrex Extra</v>
      </c>
      <c r="F276" s="5" t="str">
        <f>VLOOKUP(E276,[1]items!$B$2:$E$39,2,FALSE)</f>
        <v>Obat Sakit Kepala &amp; Demam</v>
      </c>
      <c r="G276" s="5" t="str">
        <f t="shared" si="21"/>
        <v>OD0008|</v>
      </c>
      <c r="H276" s="10">
        <v>52</v>
      </c>
      <c r="I276" s="11"/>
      <c r="J276" s="10" t="str">
        <f>IF(EXACT(L276,"buy"),VLOOKUP(I276,[2]suppliers!$A$2:$B$17,2,FALSE),"")</f>
        <v/>
      </c>
      <c r="K276" s="5" t="s">
        <v>84</v>
      </c>
      <c r="L276" s="5" t="s">
        <v>85</v>
      </c>
      <c r="M276" s="5" t="str">
        <f>IFERROR(VLOOKUP(G276,[3]item_suppliers!$C$2:$F$112,2,FALSE),"")</f>
        <v/>
      </c>
      <c r="N276" s="5" t="str">
        <f>IFERROR(VLOOKUP(G276,[3]item_suppliers!$C$2:$F$112,3,FALSE),"")</f>
        <v/>
      </c>
      <c r="O276" s="5" t="str">
        <f t="shared" si="22"/>
        <v/>
      </c>
      <c r="P276" s="5">
        <f>IF(EXACT(L276,"sell"),VLOOKUP(D276,[1]items!$A$2:$E$39,4,FALSE),"")</f>
        <v>50788</v>
      </c>
      <c r="Q276" s="5">
        <f t="shared" si="23"/>
        <v>2640976</v>
      </c>
      <c r="R276" s="13" t="str">
        <f t="shared" si="24"/>
        <v/>
      </c>
    </row>
    <row r="277" spans="1:18" x14ac:dyDescent="0.2">
      <c r="A277" s="8" t="s">
        <v>332</v>
      </c>
      <c r="B277" s="9" t="d">
        <v>2020-02-02</v>
      </c>
      <c r="C277" s="7">
        <f t="shared" si="20"/>
        <v>2020</v>
      </c>
      <c r="D277" s="8" t="s">
        <v>31</v>
      </c>
      <c r="E277" s="5" t="str">
        <f>VLOOKUP(D277,[1]items!$A$2:$E$39,2,FALSE)</f>
        <v>Ultraflu Box Isi 25 Strip</v>
      </c>
      <c r="F277" s="5" t="str">
        <f>VLOOKUP(E277,[1]items!$B$2:$E$39,2,FALSE)</f>
        <v>Obat Batuk &amp; Pilek</v>
      </c>
      <c r="G277" s="5" t="str">
        <f t="shared" si="21"/>
        <v>OB0006|</v>
      </c>
      <c r="H277" s="10">
        <v>16</v>
      </c>
      <c r="I277" s="11"/>
      <c r="J277" s="10" t="str">
        <f>IF(EXACT(L277,"buy"),VLOOKUP(I277,[2]suppliers!$A$2:$B$17,2,FALSE),"")</f>
        <v/>
      </c>
      <c r="K277" s="8" t="s">
        <v>84</v>
      </c>
      <c r="L277" s="8" t="s">
        <v>85</v>
      </c>
      <c r="M277" s="5" t="str">
        <f>IFERROR(VLOOKUP(G277,[3]item_suppliers!$C$2:$F$112,2,FALSE),"")</f>
        <v/>
      </c>
      <c r="N277" s="5" t="str">
        <f>IFERROR(VLOOKUP(G277,[3]item_suppliers!$C$2:$F$112,3,FALSE),"")</f>
        <v/>
      </c>
      <c r="O277" s="5" t="str">
        <f t="shared" si="22"/>
        <v/>
      </c>
      <c r="P277" s="5">
        <f>IF(EXACT(L277,"sell"),VLOOKUP(D277,[1]items!$A$2:$E$39,4,FALSE),"")</f>
        <v>72500</v>
      </c>
      <c r="Q277" s="5">
        <f t="shared" si="23"/>
        <v>1160000</v>
      </c>
      <c r="R277" s="13" t="str">
        <f t="shared" si="24"/>
        <v/>
      </c>
    </row>
    <row r="278" spans="1:18" x14ac:dyDescent="0.2">
      <c r="A278" s="5" t="s">
        <v>333</v>
      </c>
      <c r="B278" s="6" t="d">
        <v>2020-02-02</v>
      </c>
      <c r="C278" s="7">
        <f t="shared" si="20"/>
        <v>2020</v>
      </c>
      <c r="D278" s="5" t="s">
        <v>78</v>
      </c>
      <c r="E278" s="5" t="str">
        <f>VLOOKUP(D278,[1]items!$A$2:$E$39,2,FALSE)</f>
        <v>Hyperchol 100 MG 12 KPS</v>
      </c>
      <c r="F278" s="5" t="str">
        <f>VLOOKUP(E278,[1]items!$B$2:$E$39,2,FALSE)</f>
        <v>Obat Kolesterol</v>
      </c>
      <c r="G278" s="5" t="str">
        <f t="shared" si="21"/>
        <v>OK0002|</v>
      </c>
      <c r="H278" s="10">
        <v>18</v>
      </c>
      <c r="I278" s="11"/>
      <c r="J278" s="10" t="str">
        <f>IF(EXACT(L278,"buy"),VLOOKUP(I278,[2]suppliers!$A$2:$B$17,2,FALSE),"")</f>
        <v/>
      </c>
      <c r="K278" s="5" t="s">
        <v>84</v>
      </c>
      <c r="L278" s="5" t="s">
        <v>85</v>
      </c>
      <c r="M278" s="5" t="str">
        <f>IFERROR(VLOOKUP(G278,[3]item_suppliers!$C$2:$F$112,2,FALSE),"")</f>
        <v/>
      </c>
      <c r="N278" s="5" t="str">
        <f>IFERROR(VLOOKUP(G278,[3]item_suppliers!$C$2:$F$112,3,FALSE),"")</f>
        <v/>
      </c>
      <c r="O278" s="5" t="str">
        <f t="shared" si="22"/>
        <v/>
      </c>
      <c r="P278" s="5">
        <f>IF(EXACT(L278,"sell"),VLOOKUP(D278,[1]items!$A$2:$E$39,4,FALSE),"")</f>
        <v>42800</v>
      </c>
      <c r="Q278" s="5">
        <f t="shared" si="23"/>
        <v>770400</v>
      </c>
      <c r="R278" s="13" t="str">
        <f t="shared" si="24"/>
        <v/>
      </c>
    </row>
    <row r="279" spans="1:18" x14ac:dyDescent="0.2">
      <c r="A279" s="8" t="s">
        <v>334</v>
      </c>
      <c r="B279" s="9" t="d">
        <v>2020-02-02</v>
      </c>
      <c r="C279" s="7">
        <f t="shared" si="20"/>
        <v>2020</v>
      </c>
      <c r="D279" s="8" t="s">
        <v>11</v>
      </c>
      <c r="E279" s="5" t="str">
        <f>VLOOKUP(D279,[1]items!$A$2:$E$39,2,FALSE)</f>
        <v>Acetylcysteine Mahakam 200 mg</v>
      </c>
      <c r="F279" s="5" t="str">
        <f>VLOOKUP(E279,[1]items!$B$2:$E$39,2,FALSE)</f>
        <v>Obat Alergi</v>
      </c>
      <c r="G279" s="5" t="str">
        <f t="shared" si="21"/>
        <v>OA0003|</v>
      </c>
      <c r="H279" s="10">
        <v>131</v>
      </c>
      <c r="I279" s="11"/>
      <c r="J279" s="10" t="str">
        <f>IF(EXACT(L279,"buy"),VLOOKUP(I279,[2]suppliers!$A$2:$B$17,2,FALSE),"")</f>
        <v/>
      </c>
      <c r="K279" s="8" t="s">
        <v>84</v>
      </c>
      <c r="L279" s="8" t="s">
        <v>85</v>
      </c>
      <c r="M279" s="5" t="str">
        <f>IFERROR(VLOOKUP(G279,[3]item_suppliers!$C$2:$F$112,2,FALSE),"")</f>
        <v/>
      </c>
      <c r="N279" s="5" t="str">
        <f>IFERROR(VLOOKUP(G279,[3]item_suppliers!$C$2:$F$112,3,FALSE),"")</f>
        <v/>
      </c>
      <c r="O279" s="5" t="str">
        <f t="shared" si="22"/>
        <v/>
      </c>
      <c r="P279" s="5">
        <f>IF(EXACT(L279,"sell"),VLOOKUP(D279,[1]items!$A$2:$E$39,4,FALSE),"")</f>
        <v>33000</v>
      </c>
      <c r="Q279" s="5">
        <f t="shared" si="23"/>
        <v>4323000</v>
      </c>
      <c r="R279" s="13" t="str">
        <f t="shared" si="24"/>
        <v/>
      </c>
    </row>
    <row r="280" spans="1:18" x14ac:dyDescent="0.2">
      <c r="A280" s="5" t="s">
        <v>335</v>
      </c>
      <c r="B280" s="6" t="d">
        <v>2020-02-03</v>
      </c>
      <c r="C280" s="7">
        <f t="shared" si="20"/>
        <v>2020</v>
      </c>
      <c r="D280" s="5" t="s">
        <v>50</v>
      </c>
      <c r="E280" s="5" t="str">
        <f>VLOOKUP(D280,[1]items!$A$2:$E$39,2,FALSE)</f>
        <v>Bodrex Extra</v>
      </c>
      <c r="F280" s="5" t="str">
        <f>VLOOKUP(E280,[1]items!$B$2:$E$39,2,FALSE)</f>
        <v>Obat Sakit Kepala &amp; Demam</v>
      </c>
      <c r="G280" s="5" t="str">
        <f t="shared" si="21"/>
        <v>OD0008|</v>
      </c>
      <c r="H280" s="10">
        <v>37</v>
      </c>
      <c r="I280" s="11"/>
      <c r="J280" s="10" t="str">
        <f>IF(EXACT(L280,"buy"),VLOOKUP(I280,[2]suppliers!$A$2:$B$17,2,FALSE),"")</f>
        <v/>
      </c>
      <c r="K280" s="5" t="s">
        <v>84</v>
      </c>
      <c r="L280" s="5" t="s">
        <v>85</v>
      </c>
      <c r="M280" s="5" t="str">
        <f>IFERROR(VLOOKUP(G280,[3]item_suppliers!$C$2:$F$112,2,FALSE),"")</f>
        <v/>
      </c>
      <c r="N280" s="5" t="str">
        <f>IFERROR(VLOOKUP(G280,[3]item_suppliers!$C$2:$F$112,3,FALSE),"")</f>
        <v/>
      </c>
      <c r="O280" s="5" t="str">
        <f t="shared" si="22"/>
        <v/>
      </c>
      <c r="P280" s="5">
        <f>IF(EXACT(L280,"sell"),VLOOKUP(D280,[1]items!$A$2:$E$39,4,FALSE),"")</f>
        <v>50788</v>
      </c>
      <c r="Q280" s="5">
        <f t="shared" si="23"/>
        <v>1879156</v>
      </c>
      <c r="R280" s="13" t="str">
        <f t="shared" si="24"/>
        <v/>
      </c>
    </row>
    <row r="281" spans="1:18" x14ac:dyDescent="0.2">
      <c r="A281" s="8" t="s">
        <v>336</v>
      </c>
      <c r="B281" s="9" t="d">
        <v>2020-02-03</v>
      </c>
      <c r="C281" s="7">
        <f t="shared" si="20"/>
        <v>2020</v>
      </c>
      <c r="D281" s="8" t="s">
        <v>70</v>
      </c>
      <c r="E281" s="5" t="str">
        <f>VLOOKUP(D281,[1]items!$A$2:$E$39,2,FALSE)</f>
        <v>Irbesartan</v>
      </c>
      <c r="F281" s="5" t="str">
        <f>VLOOKUP(E281,[1]items!$B$2:$E$39,2,FALSE)</f>
        <v>Obat Hipertensi</v>
      </c>
      <c r="G281" s="5" t="str">
        <f t="shared" si="21"/>
        <v>OH0005|</v>
      </c>
      <c r="H281" s="10">
        <v>24</v>
      </c>
      <c r="I281" s="11"/>
      <c r="J281" s="10" t="str">
        <f>IF(EXACT(L281,"buy"),VLOOKUP(I281,[2]suppliers!$A$2:$B$17,2,FALSE),"")</f>
        <v/>
      </c>
      <c r="K281" s="8" t="s">
        <v>84</v>
      </c>
      <c r="L281" s="8" t="s">
        <v>85</v>
      </c>
      <c r="M281" s="5" t="str">
        <f>IFERROR(VLOOKUP(G281,[3]item_suppliers!$C$2:$F$112,2,FALSE),"")</f>
        <v/>
      </c>
      <c r="N281" s="5" t="str">
        <f>IFERROR(VLOOKUP(G281,[3]item_suppliers!$C$2:$F$112,3,FALSE),"")</f>
        <v/>
      </c>
      <c r="O281" s="5" t="str">
        <f t="shared" si="22"/>
        <v/>
      </c>
      <c r="P281" s="5">
        <f>IF(EXACT(L281,"sell"),VLOOKUP(D281,[1]items!$A$2:$E$39,4,FALSE),"")</f>
        <v>108794</v>
      </c>
      <c r="Q281" s="5">
        <f t="shared" si="23"/>
        <v>2611056</v>
      </c>
      <c r="R281" s="13" t="str">
        <f t="shared" si="24"/>
        <v/>
      </c>
    </row>
    <row r="282" spans="1:18" x14ac:dyDescent="0.2">
      <c r="A282" s="5" t="s">
        <v>337</v>
      </c>
      <c r="B282" s="6" t="d">
        <v>2020-02-03</v>
      </c>
      <c r="C282" s="7">
        <f t="shared" si="20"/>
        <v>2020</v>
      </c>
      <c r="D282" s="5" t="s">
        <v>70</v>
      </c>
      <c r="E282" s="5" t="str">
        <f>VLOOKUP(D282,[1]items!$A$2:$E$39,2,FALSE)</f>
        <v>Irbesartan</v>
      </c>
      <c r="F282" s="5" t="str">
        <f>VLOOKUP(E282,[1]items!$B$2:$E$39,2,FALSE)</f>
        <v>Obat Hipertensi</v>
      </c>
      <c r="G282" s="5" t="str">
        <f t="shared" si="21"/>
        <v>OH0005|</v>
      </c>
      <c r="H282" s="10">
        <v>45</v>
      </c>
      <c r="I282" s="11"/>
      <c r="J282" s="10" t="str">
        <f>IF(EXACT(L282,"buy"),VLOOKUP(I282,[2]suppliers!$A$2:$B$17,2,FALSE),"")</f>
        <v/>
      </c>
      <c r="K282" s="5" t="s">
        <v>84</v>
      </c>
      <c r="L282" s="5" t="s">
        <v>85</v>
      </c>
      <c r="M282" s="5" t="str">
        <f>IFERROR(VLOOKUP(G282,[3]item_suppliers!$C$2:$F$112,2,FALSE),"")</f>
        <v/>
      </c>
      <c r="N282" s="5" t="str">
        <f>IFERROR(VLOOKUP(G282,[3]item_suppliers!$C$2:$F$112,3,FALSE),"")</f>
        <v/>
      </c>
      <c r="O282" s="5" t="str">
        <f t="shared" si="22"/>
        <v/>
      </c>
      <c r="P282" s="5">
        <f>IF(EXACT(L282,"sell"),VLOOKUP(D282,[1]items!$A$2:$E$39,4,FALSE),"")</f>
        <v>108794</v>
      </c>
      <c r="Q282" s="5">
        <f t="shared" si="23"/>
        <v>4895730</v>
      </c>
      <c r="R282" s="13" t="str">
        <f t="shared" si="24"/>
        <v/>
      </c>
    </row>
    <row r="283" spans="1:18" x14ac:dyDescent="0.2">
      <c r="A283" s="8" t="s">
        <v>338</v>
      </c>
      <c r="B283" s="9" t="d">
        <v>2020-02-03</v>
      </c>
      <c r="C283" s="7">
        <f t="shared" si="20"/>
        <v>2020</v>
      </c>
      <c r="D283" s="8" t="s">
        <v>82</v>
      </c>
      <c r="E283" s="5" t="str">
        <f>VLOOKUP(D283,[1]items!$A$2:$E$39,2,FALSE)</f>
        <v>Otilon Ear Drops 8 mL</v>
      </c>
      <c r="F283" s="5" t="str">
        <f>VLOOKUP(E283,[1]items!$B$2:$E$39,2,FALSE)</f>
        <v>Obat Telinga</v>
      </c>
      <c r="G283" s="5" t="str">
        <f t="shared" si="21"/>
        <v>OT0001|</v>
      </c>
      <c r="H283" s="10">
        <v>30</v>
      </c>
      <c r="I283" s="11"/>
      <c r="J283" s="10" t="str">
        <f>IF(EXACT(L283,"buy"),VLOOKUP(I283,[2]suppliers!$A$2:$B$17,2,FALSE),"")</f>
        <v/>
      </c>
      <c r="K283" s="8" t="s">
        <v>84</v>
      </c>
      <c r="L283" s="8" t="s">
        <v>85</v>
      </c>
      <c r="M283" s="5" t="str">
        <f>IFERROR(VLOOKUP(G283,[3]item_suppliers!$C$2:$F$112,2,FALSE),"")</f>
        <v/>
      </c>
      <c r="N283" s="5" t="str">
        <f>IFERROR(VLOOKUP(G283,[3]item_suppliers!$C$2:$F$112,3,FALSE),"")</f>
        <v/>
      </c>
      <c r="O283" s="5" t="str">
        <f t="shared" si="22"/>
        <v/>
      </c>
      <c r="P283" s="5">
        <f>IF(EXACT(L283,"sell"),VLOOKUP(D283,[1]items!$A$2:$E$39,4,FALSE),"")</f>
        <v>55000</v>
      </c>
      <c r="Q283" s="5">
        <f t="shared" si="23"/>
        <v>1650000</v>
      </c>
      <c r="R283" s="13" t="str">
        <f t="shared" si="24"/>
        <v/>
      </c>
    </row>
    <row r="284" spans="1:18" x14ac:dyDescent="0.2">
      <c r="A284" s="5" t="s">
        <v>339</v>
      </c>
      <c r="B284" s="6" t="d">
        <v>2020-02-03</v>
      </c>
      <c r="C284" s="7">
        <f t="shared" si="20"/>
        <v>2020</v>
      </c>
      <c r="D284" s="5" t="s">
        <v>65</v>
      </c>
      <c r="E284" s="5" t="str">
        <f>VLOOKUP(D284,[1]items!$A$2:$E$39,2,FALSE)</f>
        <v>Candesartan Ogb Dexa</v>
      </c>
      <c r="F284" s="5" t="str">
        <f>VLOOKUP(E284,[1]items!$B$2:$E$39,2,FALSE)</f>
        <v>Obat Hipertensi</v>
      </c>
      <c r="G284" s="5" t="str">
        <f t="shared" si="21"/>
        <v>OH0003|</v>
      </c>
      <c r="H284" s="10">
        <v>41</v>
      </c>
      <c r="I284" s="11"/>
      <c r="J284" s="10" t="str">
        <f>IF(EXACT(L284,"buy"),VLOOKUP(I284,[2]suppliers!$A$2:$B$17,2,FALSE),"")</f>
        <v/>
      </c>
      <c r="K284" s="5" t="s">
        <v>84</v>
      </c>
      <c r="L284" s="5" t="s">
        <v>85</v>
      </c>
      <c r="M284" s="5" t="str">
        <f>IFERROR(VLOOKUP(G284,[3]item_suppliers!$C$2:$F$112,2,FALSE),"")</f>
        <v/>
      </c>
      <c r="N284" s="5" t="str">
        <f>IFERROR(VLOOKUP(G284,[3]item_suppliers!$C$2:$F$112,3,FALSE),"")</f>
        <v/>
      </c>
      <c r="O284" s="5" t="str">
        <f t="shared" si="22"/>
        <v/>
      </c>
      <c r="P284" s="5">
        <f>IF(EXACT(L284,"sell"),VLOOKUP(D284,[1]items!$A$2:$E$39,4,FALSE),"")</f>
        <v>5000</v>
      </c>
      <c r="Q284" s="5">
        <f t="shared" si="23"/>
        <v>205000</v>
      </c>
      <c r="R284" s="13" t="str">
        <f t="shared" si="24"/>
        <v/>
      </c>
    </row>
    <row r="285" spans="1:18" x14ac:dyDescent="0.2">
      <c r="A285" s="8" t="s">
        <v>340</v>
      </c>
      <c r="B285" s="9" t="d">
        <v>2020-02-03</v>
      </c>
      <c r="C285" s="7">
        <f t="shared" si="20"/>
        <v>2020</v>
      </c>
      <c r="D285" s="8" t="s">
        <v>65</v>
      </c>
      <c r="E285" s="5" t="str">
        <f>VLOOKUP(D285,[1]items!$A$2:$E$39,2,FALSE)</f>
        <v>Candesartan Ogb Dexa</v>
      </c>
      <c r="F285" s="5" t="str">
        <f>VLOOKUP(E285,[1]items!$B$2:$E$39,2,FALSE)</f>
        <v>Obat Hipertensi</v>
      </c>
      <c r="G285" s="5" t="str">
        <f t="shared" si="21"/>
        <v>OH0003|</v>
      </c>
      <c r="H285" s="10">
        <v>5</v>
      </c>
      <c r="I285" s="11"/>
      <c r="J285" s="10" t="str">
        <f>IF(EXACT(L285,"buy"),VLOOKUP(I285,[2]suppliers!$A$2:$B$17,2,FALSE),"")</f>
        <v/>
      </c>
      <c r="K285" s="8" t="s">
        <v>84</v>
      </c>
      <c r="L285" s="8" t="s">
        <v>85</v>
      </c>
      <c r="M285" s="5" t="str">
        <f>IFERROR(VLOOKUP(G285,[3]item_suppliers!$C$2:$F$112,2,FALSE),"")</f>
        <v/>
      </c>
      <c r="N285" s="5" t="str">
        <f>IFERROR(VLOOKUP(G285,[3]item_suppliers!$C$2:$F$112,3,FALSE),"")</f>
        <v/>
      </c>
      <c r="O285" s="5" t="str">
        <f t="shared" si="22"/>
        <v/>
      </c>
      <c r="P285" s="5">
        <f>IF(EXACT(L285,"sell"),VLOOKUP(D285,[1]items!$A$2:$E$39,4,FALSE),"")</f>
        <v>5000</v>
      </c>
      <c r="Q285" s="5">
        <f t="shared" si="23"/>
        <v>25000</v>
      </c>
      <c r="R285" s="13" t="str">
        <f t="shared" si="24"/>
        <v/>
      </c>
    </row>
    <row r="286" spans="1:18" x14ac:dyDescent="0.2">
      <c r="A286" s="5" t="s">
        <v>341</v>
      </c>
      <c r="B286" s="6" t="d">
        <v>2020-02-03</v>
      </c>
      <c r="C286" s="7">
        <f t="shared" si="20"/>
        <v>2020</v>
      </c>
      <c r="D286" s="5" t="s">
        <v>31</v>
      </c>
      <c r="E286" s="5" t="str">
        <f>VLOOKUP(D286,[1]items!$A$2:$E$39,2,FALSE)</f>
        <v>Ultraflu Box Isi 25 Strip</v>
      </c>
      <c r="F286" s="5" t="str">
        <f>VLOOKUP(E286,[1]items!$B$2:$E$39,2,FALSE)</f>
        <v>Obat Batuk &amp; Pilek</v>
      </c>
      <c r="G286" s="5" t="str">
        <f t="shared" si="21"/>
        <v>OB0006|</v>
      </c>
      <c r="H286" s="10">
        <v>46</v>
      </c>
      <c r="I286" s="11"/>
      <c r="J286" s="10" t="str">
        <f>IF(EXACT(L286,"buy"),VLOOKUP(I286,[2]suppliers!$A$2:$B$17,2,FALSE),"")</f>
        <v/>
      </c>
      <c r="K286" s="5" t="s">
        <v>84</v>
      </c>
      <c r="L286" s="5" t="s">
        <v>85</v>
      </c>
      <c r="M286" s="5" t="str">
        <f>IFERROR(VLOOKUP(G286,[3]item_suppliers!$C$2:$F$112,2,FALSE),"")</f>
        <v/>
      </c>
      <c r="N286" s="5" t="str">
        <f>IFERROR(VLOOKUP(G286,[3]item_suppliers!$C$2:$F$112,3,FALSE),"")</f>
        <v/>
      </c>
      <c r="O286" s="5" t="str">
        <f t="shared" si="22"/>
        <v/>
      </c>
      <c r="P286" s="5">
        <f>IF(EXACT(L286,"sell"),VLOOKUP(D286,[1]items!$A$2:$E$39,4,FALSE),"")</f>
        <v>72500</v>
      </c>
      <c r="Q286" s="5">
        <f t="shared" si="23"/>
        <v>3335000</v>
      </c>
      <c r="R286" s="13" t="str">
        <f t="shared" si="24"/>
        <v/>
      </c>
    </row>
    <row r="287" spans="1:18" x14ac:dyDescent="0.2">
      <c r="A287" s="8" t="s">
        <v>342</v>
      </c>
      <c r="B287" s="9" t="d">
        <v>2020-02-03</v>
      </c>
      <c r="C287" s="7">
        <f t="shared" si="20"/>
        <v>2020</v>
      </c>
      <c r="D287" s="8" t="s">
        <v>94</v>
      </c>
      <c r="E287" s="5" t="str">
        <f>VLOOKUP(D287,[1]items!$A$2:$E$39,2,FALSE)</f>
        <v>Vicks Inhaler 0.5 mL</v>
      </c>
      <c r="F287" s="5" t="str">
        <f>VLOOKUP(E287,[1]items!$B$2:$E$39,2,FALSE)</f>
        <v>Obat Batuk &amp; Pilek</v>
      </c>
      <c r="G287" s="5" t="str">
        <f t="shared" si="21"/>
        <v>OB0007|</v>
      </c>
      <c r="H287" s="10">
        <v>132</v>
      </c>
      <c r="I287" s="11"/>
      <c r="J287" s="10" t="str">
        <f>IF(EXACT(L287,"buy"),VLOOKUP(I287,[2]suppliers!$A$2:$B$17,2,FALSE),"")</f>
        <v/>
      </c>
      <c r="K287" s="8" t="s">
        <v>84</v>
      </c>
      <c r="L287" s="8" t="s">
        <v>85</v>
      </c>
      <c r="M287" s="5" t="str">
        <f>IFERROR(VLOOKUP(G287,[3]item_suppliers!$C$2:$F$112,2,FALSE),"")</f>
        <v/>
      </c>
      <c r="N287" s="5" t="str">
        <f>IFERROR(VLOOKUP(G287,[3]item_suppliers!$C$2:$F$112,3,FALSE),"")</f>
        <v/>
      </c>
      <c r="O287" s="5" t="str">
        <f t="shared" si="22"/>
        <v/>
      </c>
      <c r="P287" s="5">
        <f>IF(EXACT(L287,"sell"),VLOOKUP(D287,[1]items!$A$2:$E$39,4,FALSE),"")</f>
        <v>16155</v>
      </c>
      <c r="Q287" s="5">
        <f t="shared" si="23"/>
        <v>2132460</v>
      </c>
      <c r="R287" s="13" t="str">
        <f t="shared" si="24"/>
        <v/>
      </c>
    </row>
    <row r="288" spans="1:18" x14ac:dyDescent="0.2">
      <c r="A288" s="5" t="s">
        <v>343</v>
      </c>
      <c r="B288" s="6" t="d">
        <v>2020-02-03</v>
      </c>
      <c r="C288" s="7">
        <f t="shared" si="20"/>
        <v>2020</v>
      </c>
      <c r="D288" s="5" t="s">
        <v>28</v>
      </c>
      <c r="E288" s="5" t="str">
        <f>VLOOKUP(D288,[1]items!$A$2:$E$39,2,FALSE)</f>
        <v>Lo Han Kuo Infusion 12</v>
      </c>
      <c r="F288" s="5" t="str">
        <f>VLOOKUP(E288,[1]items!$B$2:$E$39,2,FALSE)</f>
        <v>Obat Batuk &amp; Pilek</v>
      </c>
      <c r="G288" s="5" t="str">
        <f t="shared" si="21"/>
        <v>OB0004|</v>
      </c>
      <c r="H288" s="10">
        <v>45</v>
      </c>
      <c r="I288" s="11"/>
      <c r="J288" s="10" t="str">
        <f>IF(EXACT(L288,"buy"),VLOOKUP(I288,[2]suppliers!$A$2:$B$17,2,FALSE),"")</f>
        <v/>
      </c>
      <c r="K288" s="5" t="s">
        <v>84</v>
      </c>
      <c r="L288" s="5" t="s">
        <v>85</v>
      </c>
      <c r="M288" s="5" t="str">
        <f>IFERROR(VLOOKUP(G288,[3]item_suppliers!$C$2:$F$112,2,FALSE),"")</f>
        <v/>
      </c>
      <c r="N288" s="5" t="str">
        <f>IFERROR(VLOOKUP(G288,[3]item_suppliers!$C$2:$F$112,3,FALSE),"")</f>
        <v/>
      </c>
      <c r="O288" s="5" t="str">
        <f t="shared" si="22"/>
        <v/>
      </c>
      <c r="P288" s="5">
        <f>IF(EXACT(L288,"sell"),VLOOKUP(D288,[1]items!$A$2:$E$39,4,FALSE),"")</f>
        <v>23869</v>
      </c>
      <c r="Q288" s="5">
        <f t="shared" si="23"/>
        <v>1074105</v>
      </c>
      <c r="R288" s="13" t="str">
        <f t="shared" si="24"/>
        <v/>
      </c>
    </row>
    <row r="289" spans="1:18" x14ac:dyDescent="0.2">
      <c r="A289" s="8" t="s">
        <v>344</v>
      </c>
      <c r="B289" s="9" t="d">
        <v>2020-02-03</v>
      </c>
      <c r="C289" s="7">
        <f t="shared" si="20"/>
        <v>2020</v>
      </c>
      <c r="D289" s="8" t="s">
        <v>23</v>
      </c>
      <c r="E289" s="5" t="str">
        <f>VLOOKUP(D289,[1]items!$A$2:$E$39,2,FALSE)</f>
        <v>Neozep Forte 1 Strip 4 Tablet</v>
      </c>
      <c r="F289" s="5" t="str">
        <f>VLOOKUP(E289,[1]items!$B$2:$E$39,2,FALSE)</f>
        <v>Obat Batuk &amp; Pilek</v>
      </c>
      <c r="G289" s="5" t="str">
        <f t="shared" si="21"/>
        <v>OB0001|</v>
      </c>
      <c r="H289" s="10">
        <v>204</v>
      </c>
      <c r="I289" s="11"/>
      <c r="J289" s="10" t="str">
        <f>IF(EXACT(L289,"buy"),VLOOKUP(I289,[2]suppliers!$A$2:$B$17,2,FALSE),"")</f>
        <v/>
      </c>
      <c r="K289" s="8" t="s">
        <v>84</v>
      </c>
      <c r="L289" s="8" t="s">
        <v>85</v>
      </c>
      <c r="M289" s="5" t="str">
        <f>IFERROR(VLOOKUP(G289,[3]item_suppliers!$C$2:$F$112,2,FALSE),"")</f>
        <v/>
      </c>
      <c r="N289" s="5" t="str">
        <f>IFERROR(VLOOKUP(G289,[3]item_suppliers!$C$2:$F$112,3,FALSE),"")</f>
        <v/>
      </c>
      <c r="O289" s="5" t="str">
        <f t="shared" si="22"/>
        <v/>
      </c>
      <c r="P289" s="5">
        <f>IF(EXACT(L289,"sell"),VLOOKUP(D289,[1]items!$A$2:$E$39,4,FALSE),"")</f>
        <v>2324</v>
      </c>
      <c r="Q289" s="5">
        <f t="shared" si="23"/>
        <v>474096</v>
      </c>
      <c r="R289" s="13" t="str">
        <f t="shared" si="24"/>
        <v/>
      </c>
    </row>
    <row r="290" spans="1:18" x14ac:dyDescent="0.2">
      <c r="A290" s="5" t="s">
        <v>345</v>
      </c>
      <c r="B290" s="6" t="d">
        <v>2020-02-04</v>
      </c>
      <c r="C290" s="7">
        <f t="shared" si="20"/>
        <v>2020</v>
      </c>
      <c r="D290" s="5" t="s">
        <v>26</v>
      </c>
      <c r="E290" s="5" t="str">
        <f>VLOOKUP(D290,[1]items!$A$2:$E$39,2,FALSE)</f>
        <v>Decolsen 1 Strip 4 Tablet</v>
      </c>
      <c r="F290" s="5" t="str">
        <f>VLOOKUP(E290,[1]items!$B$2:$E$39,2,FALSE)</f>
        <v>Obat Batuk &amp; Pilek</v>
      </c>
      <c r="G290" s="5" t="str">
        <f t="shared" si="21"/>
        <v>OB0002|</v>
      </c>
      <c r="H290" s="10">
        <v>41</v>
      </c>
      <c r="I290" s="11"/>
      <c r="J290" s="10" t="str">
        <f>IF(EXACT(L290,"buy"),VLOOKUP(I290,[2]suppliers!$A$2:$B$17,2,FALSE),"")</f>
        <v/>
      </c>
      <c r="K290" s="5" t="s">
        <v>84</v>
      </c>
      <c r="L290" s="5" t="s">
        <v>85</v>
      </c>
      <c r="M290" s="5" t="str">
        <f>IFERROR(VLOOKUP(G290,[3]item_suppliers!$C$2:$F$112,2,FALSE),"")</f>
        <v/>
      </c>
      <c r="N290" s="5" t="str">
        <f>IFERROR(VLOOKUP(G290,[3]item_suppliers!$C$2:$F$112,3,FALSE),"")</f>
        <v/>
      </c>
      <c r="O290" s="5" t="str">
        <f t="shared" si="22"/>
        <v/>
      </c>
      <c r="P290" s="5">
        <f>IF(EXACT(L290,"sell"),VLOOKUP(D290,[1]items!$A$2:$E$39,4,FALSE),"")</f>
        <v>2886</v>
      </c>
      <c r="Q290" s="5">
        <f t="shared" si="23"/>
        <v>118326</v>
      </c>
      <c r="R290" s="13" t="str">
        <f t="shared" si="24"/>
        <v/>
      </c>
    </row>
    <row r="291" spans="1:18" x14ac:dyDescent="0.2">
      <c r="A291" s="8" t="s">
        <v>346</v>
      </c>
      <c r="B291" s="9" t="d">
        <v>2020-02-04</v>
      </c>
      <c r="C291" s="7">
        <f t="shared" si="20"/>
        <v>2020</v>
      </c>
      <c r="D291" s="8" t="s">
        <v>26</v>
      </c>
      <c r="E291" s="5" t="str">
        <f>VLOOKUP(D291,[1]items!$A$2:$E$39,2,FALSE)</f>
        <v>Decolsen 1 Strip 4 Tablet</v>
      </c>
      <c r="F291" s="5" t="str">
        <f>VLOOKUP(E291,[1]items!$B$2:$E$39,2,FALSE)</f>
        <v>Obat Batuk &amp; Pilek</v>
      </c>
      <c r="G291" s="5" t="str">
        <f t="shared" si="21"/>
        <v>OB0002|</v>
      </c>
      <c r="H291" s="10">
        <v>81</v>
      </c>
      <c r="I291" s="11"/>
      <c r="J291" s="10" t="str">
        <f>IF(EXACT(L291,"buy"),VLOOKUP(I291,[2]suppliers!$A$2:$B$17,2,FALSE),"")</f>
        <v/>
      </c>
      <c r="K291" s="8" t="s">
        <v>84</v>
      </c>
      <c r="L291" s="8" t="s">
        <v>85</v>
      </c>
      <c r="M291" s="5" t="str">
        <f>IFERROR(VLOOKUP(G291,[3]item_suppliers!$C$2:$F$112,2,FALSE),"")</f>
        <v/>
      </c>
      <c r="N291" s="5" t="str">
        <f>IFERROR(VLOOKUP(G291,[3]item_suppliers!$C$2:$F$112,3,FALSE),"")</f>
        <v/>
      </c>
      <c r="O291" s="5" t="str">
        <f t="shared" si="22"/>
        <v/>
      </c>
      <c r="P291" s="5">
        <f>IF(EXACT(L291,"sell"),VLOOKUP(D291,[1]items!$A$2:$E$39,4,FALSE),"")</f>
        <v>2886</v>
      </c>
      <c r="Q291" s="5">
        <f t="shared" si="23"/>
        <v>233766</v>
      </c>
      <c r="R291" s="13" t="str">
        <f t="shared" si="24"/>
        <v/>
      </c>
    </row>
    <row r="292" spans="1:18" x14ac:dyDescent="0.2">
      <c r="A292" s="5" t="s">
        <v>347</v>
      </c>
      <c r="B292" s="6" t="d">
        <v>2020-02-04</v>
      </c>
      <c r="C292" s="7">
        <f t="shared" si="20"/>
        <v>2020</v>
      </c>
      <c r="D292" s="5" t="s">
        <v>52</v>
      </c>
      <c r="E292" s="5" t="str">
        <f>VLOOKUP(D292,[1]items!$A$2:$E$39,2,FALSE)</f>
        <v>Sanmol 500 MG 4 Tablet</v>
      </c>
      <c r="F292" s="5" t="str">
        <f>VLOOKUP(E292,[1]items!$B$2:$E$39,2,FALSE)</f>
        <v>Obat Sakit Kepala &amp; Demam</v>
      </c>
      <c r="G292" s="5" t="str">
        <f t="shared" si="21"/>
        <v>OD0009|</v>
      </c>
      <c r="H292" s="10">
        <v>13</v>
      </c>
      <c r="I292" s="11"/>
      <c r="J292" s="10" t="str">
        <f>IF(EXACT(L292,"buy"),VLOOKUP(I292,[2]suppliers!$A$2:$B$17,2,FALSE),"")</f>
        <v/>
      </c>
      <c r="K292" s="5" t="s">
        <v>84</v>
      </c>
      <c r="L292" s="5" t="s">
        <v>85</v>
      </c>
      <c r="M292" s="5" t="str">
        <f>IFERROR(VLOOKUP(G292,[3]item_suppliers!$C$2:$F$112,2,FALSE),"")</f>
        <v/>
      </c>
      <c r="N292" s="5" t="str">
        <f>IFERROR(VLOOKUP(G292,[3]item_suppliers!$C$2:$F$112,3,FALSE),"")</f>
        <v/>
      </c>
      <c r="O292" s="5" t="str">
        <f t="shared" si="22"/>
        <v/>
      </c>
      <c r="P292" s="5">
        <f>IF(EXACT(L292,"sell"),VLOOKUP(D292,[1]items!$A$2:$E$39,4,FALSE),"")</f>
        <v>1600</v>
      </c>
      <c r="Q292" s="5">
        <f t="shared" si="23"/>
        <v>20800</v>
      </c>
      <c r="R292" s="13" t="str">
        <f t="shared" si="24"/>
        <v/>
      </c>
    </row>
    <row r="293" spans="1:18" x14ac:dyDescent="0.2">
      <c r="A293" s="8" t="s">
        <v>348</v>
      </c>
      <c r="B293" s="9" t="d">
        <v>2020-02-04</v>
      </c>
      <c r="C293" s="7">
        <f t="shared" si="20"/>
        <v>2020</v>
      </c>
      <c r="D293" s="8" t="s">
        <v>37</v>
      </c>
      <c r="E293" s="5" t="str">
        <f>VLOOKUP(D293,[1]items!$A$2:$E$39,2,FALSE)</f>
        <v>Koolfever</v>
      </c>
      <c r="F293" s="5" t="str">
        <f>VLOOKUP(E293,[1]items!$B$2:$E$39,2,FALSE)</f>
        <v>Obat Sakit Kepala &amp; Demam</v>
      </c>
      <c r="G293" s="5" t="str">
        <f t="shared" si="21"/>
        <v>OD0001|</v>
      </c>
      <c r="H293" s="10">
        <v>21</v>
      </c>
      <c r="I293" s="11"/>
      <c r="J293" s="10" t="str">
        <f>IF(EXACT(L293,"buy"),VLOOKUP(I293,[2]suppliers!$A$2:$B$17,2,FALSE),"")</f>
        <v/>
      </c>
      <c r="K293" s="8" t="s">
        <v>84</v>
      </c>
      <c r="L293" s="8" t="s">
        <v>85</v>
      </c>
      <c r="M293" s="5" t="str">
        <f>IFERROR(VLOOKUP(G293,[3]item_suppliers!$C$2:$F$112,2,FALSE),"")</f>
        <v/>
      </c>
      <c r="N293" s="5" t="str">
        <f>IFERROR(VLOOKUP(G293,[3]item_suppliers!$C$2:$F$112,3,FALSE),"")</f>
        <v/>
      </c>
      <c r="O293" s="5" t="str">
        <f t="shared" si="22"/>
        <v/>
      </c>
      <c r="P293" s="5">
        <f>IF(EXACT(L293,"sell"),VLOOKUP(D293,[1]items!$A$2:$E$39,4,FALSE),"")</f>
        <v>7500</v>
      </c>
      <c r="Q293" s="5">
        <f t="shared" si="23"/>
        <v>157500</v>
      </c>
      <c r="R293" s="13" t="str">
        <f t="shared" si="24"/>
        <v/>
      </c>
    </row>
    <row r="294" spans="1:18" x14ac:dyDescent="0.2">
      <c r="A294" s="5" t="s">
        <v>349</v>
      </c>
      <c r="B294" s="6" t="d">
        <v>2020-02-04</v>
      </c>
      <c r="C294" s="7">
        <f t="shared" si="20"/>
        <v>2020</v>
      </c>
      <c r="D294" s="5" t="s">
        <v>23</v>
      </c>
      <c r="E294" s="5" t="str">
        <f>VLOOKUP(D294,[1]items!$A$2:$E$39,2,FALSE)</f>
        <v>Neozep Forte 1 Strip 4 Tablet</v>
      </c>
      <c r="F294" s="5" t="str">
        <f>VLOOKUP(E294,[1]items!$B$2:$E$39,2,FALSE)</f>
        <v>Obat Batuk &amp; Pilek</v>
      </c>
      <c r="G294" s="5" t="str">
        <f t="shared" si="21"/>
        <v>OB0001|</v>
      </c>
      <c r="H294" s="10">
        <v>39</v>
      </c>
      <c r="I294" s="11"/>
      <c r="J294" s="10" t="str">
        <f>IF(EXACT(L294,"buy"),VLOOKUP(I294,[2]suppliers!$A$2:$B$17,2,FALSE),"")</f>
        <v/>
      </c>
      <c r="K294" s="5" t="s">
        <v>84</v>
      </c>
      <c r="L294" s="5" t="s">
        <v>85</v>
      </c>
      <c r="M294" s="5" t="str">
        <f>IFERROR(VLOOKUP(G294,[3]item_suppliers!$C$2:$F$112,2,FALSE),"")</f>
        <v/>
      </c>
      <c r="N294" s="5" t="str">
        <f>IFERROR(VLOOKUP(G294,[3]item_suppliers!$C$2:$F$112,3,FALSE),"")</f>
        <v/>
      </c>
      <c r="O294" s="5" t="str">
        <f t="shared" si="22"/>
        <v/>
      </c>
      <c r="P294" s="5">
        <f>IF(EXACT(L294,"sell"),VLOOKUP(D294,[1]items!$A$2:$E$39,4,FALSE),"")</f>
        <v>2324</v>
      </c>
      <c r="Q294" s="5">
        <f t="shared" si="23"/>
        <v>90636</v>
      </c>
      <c r="R294" s="13" t="str">
        <f t="shared" si="24"/>
        <v/>
      </c>
    </row>
    <row r="295" spans="1:18" x14ac:dyDescent="0.2">
      <c r="A295" s="8" t="s">
        <v>350</v>
      </c>
      <c r="B295" s="9" t="d">
        <v>2020-02-05</v>
      </c>
      <c r="C295" s="7">
        <f t="shared" si="20"/>
        <v>2020</v>
      </c>
      <c r="D295" s="8" t="s">
        <v>17</v>
      </c>
      <c r="E295" s="5" t="str">
        <f>VLOOKUP(D295,[1]items!$A$2:$E$39,2,FALSE)</f>
        <v>Bedak Heroxyn 150 gr</v>
      </c>
      <c r="F295" s="5" t="str">
        <f>VLOOKUP(E295,[1]items!$B$2:$E$39,2,FALSE)</f>
        <v>Obat Alergi</v>
      </c>
      <c r="G295" s="5" t="str">
        <f t="shared" si="21"/>
        <v>OA0005|</v>
      </c>
      <c r="H295" s="10">
        <v>55</v>
      </c>
      <c r="I295" s="11"/>
      <c r="J295" s="10" t="str">
        <f>IF(EXACT(L295,"buy"),VLOOKUP(I295,[2]suppliers!$A$2:$B$17,2,FALSE),"")</f>
        <v/>
      </c>
      <c r="K295" s="8" t="s">
        <v>84</v>
      </c>
      <c r="L295" s="8" t="s">
        <v>85</v>
      </c>
      <c r="M295" s="5" t="str">
        <f>IFERROR(VLOOKUP(G295,[3]item_suppliers!$C$2:$F$112,2,FALSE),"")</f>
        <v/>
      </c>
      <c r="N295" s="5" t="str">
        <f>IFERROR(VLOOKUP(G295,[3]item_suppliers!$C$2:$F$112,3,FALSE),"")</f>
        <v/>
      </c>
      <c r="O295" s="5" t="str">
        <f t="shared" si="22"/>
        <v/>
      </c>
      <c r="P295" s="5">
        <f>IF(EXACT(L295,"sell"),VLOOKUP(D295,[1]items!$A$2:$E$39,4,FALSE),"")</f>
        <v>16950</v>
      </c>
      <c r="Q295" s="5">
        <f t="shared" si="23"/>
        <v>932250</v>
      </c>
      <c r="R295" s="13" t="str">
        <f t="shared" si="24"/>
        <v/>
      </c>
    </row>
    <row r="296" spans="1:18" x14ac:dyDescent="0.2">
      <c r="A296" s="5" t="s">
        <v>351</v>
      </c>
      <c r="B296" s="6" t="d">
        <v>2020-02-05</v>
      </c>
      <c r="C296" s="7">
        <f t="shared" si="20"/>
        <v>2020</v>
      </c>
      <c r="D296" s="5" t="s">
        <v>20</v>
      </c>
      <c r="E296" s="5" t="str">
        <f>VLOOKUP(D296,[1]items!$A$2:$E$39,2,FALSE)</f>
        <v>Dexteem Box Plus 100 Tablet</v>
      </c>
      <c r="F296" s="5" t="str">
        <f>VLOOKUP(E296,[1]items!$B$2:$E$39,2,FALSE)</f>
        <v>Obat Alergi</v>
      </c>
      <c r="G296" s="5" t="str">
        <f t="shared" si="21"/>
        <v>OA0006|</v>
      </c>
      <c r="H296" s="10">
        <v>12</v>
      </c>
      <c r="I296" s="11"/>
      <c r="J296" s="10" t="str">
        <f>IF(EXACT(L296,"buy"),VLOOKUP(I296,[2]suppliers!$A$2:$B$17,2,FALSE),"")</f>
        <v/>
      </c>
      <c r="K296" s="5" t="s">
        <v>84</v>
      </c>
      <c r="L296" s="5" t="s">
        <v>85</v>
      </c>
      <c r="M296" s="5" t="str">
        <f>IFERROR(VLOOKUP(G296,[3]item_suppliers!$C$2:$F$112,2,FALSE),"")</f>
        <v/>
      </c>
      <c r="N296" s="5" t="str">
        <f>IFERROR(VLOOKUP(G296,[3]item_suppliers!$C$2:$F$112,3,FALSE),"")</f>
        <v/>
      </c>
      <c r="O296" s="5" t="str">
        <f t="shared" si="22"/>
        <v/>
      </c>
      <c r="P296" s="5">
        <f>IF(EXACT(L296,"sell"),VLOOKUP(D296,[1]items!$A$2:$E$39,4,FALSE),"")</f>
        <v>25322</v>
      </c>
      <c r="Q296" s="5">
        <f t="shared" si="23"/>
        <v>303864</v>
      </c>
      <c r="R296" s="13" t="str">
        <f t="shared" si="24"/>
        <v/>
      </c>
    </row>
    <row r="297" spans="1:18" x14ac:dyDescent="0.2">
      <c r="A297" s="8" t="s">
        <v>352</v>
      </c>
      <c r="B297" s="9" t="d">
        <v>2020-02-05</v>
      </c>
      <c r="C297" s="7">
        <f t="shared" si="20"/>
        <v>2020</v>
      </c>
      <c r="D297" s="8" t="s">
        <v>37</v>
      </c>
      <c r="E297" s="5" t="str">
        <f>VLOOKUP(D297,[1]items!$A$2:$E$39,2,FALSE)</f>
        <v>Koolfever</v>
      </c>
      <c r="F297" s="5" t="str">
        <f>VLOOKUP(E297,[1]items!$B$2:$E$39,2,FALSE)</f>
        <v>Obat Sakit Kepala &amp; Demam</v>
      </c>
      <c r="G297" s="5" t="str">
        <f t="shared" si="21"/>
        <v>OD0001|</v>
      </c>
      <c r="H297" s="10">
        <v>27</v>
      </c>
      <c r="I297" s="11"/>
      <c r="J297" s="10" t="str">
        <f>IF(EXACT(L297,"buy"),VLOOKUP(I297,[2]suppliers!$A$2:$B$17,2,FALSE),"")</f>
        <v/>
      </c>
      <c r="K297" s="8" t="s">
        <v>84</v>
      </c>
      <c r="L297" s="8" t="s">
        <v>85</v>
      </c>
      <c r="M297" s="5" t="str">
        <f>IFERROR(VLOOKUP(G297,[3]item_suppliers!$C$2:$F$112,2,FALSE),"")</f>
        <v/>
      </c>
      <c r="N297" s="5" t="str">
        <f>IFERROR(VLOOKUP(G297,[3]item_suppliers!$C$2:$F$112,3,FALSE),"")</f>
        <v/>
      </c>
      <c r="O297" s="5" t="str">
        <f t="shared" si="22"/>
        <v/>
      </c>
      <c r="P297" s="5">
        <f>IF(EXACT(L297,"sell"),VLOOKUP(D297,[1]items!$A$2:$E$39,4,FALSE),"")</f>
        <v>7500</v>
      </c>
      <c r="Q297" s="5">
        <f t="shared" si="23"/>
        <v>202500</v>
      </c>
      <c r="R297" s="13" t="str">
        <f t="shared" si="24"/>
        <v/>
      </c>
    </row>
    <row r="298" spans="1:18" x14ac:dyDescent="0.2">
      <c r="A298" s="5" t="s">
        <v>353</v>
      </c>
      <c r="B298" s="6" t="d">
        <v>2020-02-05</v>
      </c>
      <c r="C298" s="7">
        <f t="shared" si="20"/>
        <v>2020</v>
      </c>
      <c r="D298" s="5" t="s">
        <v>78</v>
      </c>
      <c r="E298" s="5" t="str">
        <f>VLOOKUP(D298,[1]items!$A$2:$E$39,2,FALSE)</f>
        <v>Hyperchol 100 MG 12 KPS</v>
      </c>
      <c r="F298" s="5" t="str">
        <f>VLOOKUP(E298,[1]items!$B$2:$E$39,2,FALSE)</f>
        <v>Obat Kolesterol</v>
      </c>
      <c r="G298" s="5" t="str">
        <f t="shared" si="21"/>
        <v>OK0002|</v>
      </c>
      <c r="H298" s="10">
        <v>2</v>
      </c>
      <c r="I298" s="11"/>
      <c r="J298" s="10" t="str">
        <f>IF(EXACT(L298,"buy"),VLOOKUP(I298,[2]suppliers!$A$2:$B$17,2,FALSE),"")</f>
        <v/>
      </c>
      <c r="K298" s="5" t="s">
        <v>84</v>
      </c>
      <c r="L298" s="5" t="s">
        <v>85</v>
      </c>
      <c r="M298" s="5" t="str">
        <f>IFERROR(VLOOKUP(G298,[3]item_suppliers!$C$2:$F$112,2,FALSE),"")</f>
        <v/>
      </c>
      <c r="N298" s="5" t="str">
        <f>IFERROR(VLOOKUP(G298,[3]item_suppliers!$C$2:$F$112,3,FALSE),"")</f>
        <v/>
      </c>
      <c r="O298" s="5" t="str">
        <f t="shared" si="22"/>
        <v/>
      </c>
      <c r="P298" s="5">
        <f>IF(EXACT(L298,"sell"),VLOOKUP(D298,[1]items!$A$2:$E$39,4,FALSE),"")</f>
        <v>42800</v>
      </c>
      <c r="Q298" s="5">
        <f t="shared" si="23"/>
        <v>85600</v>
      </c>
      <c r="R298" s="13" t="str">
        <f t="shared" si="24"/>
        <v/>
      </c>
    </row>
    <row r="299" spans="1:18" x14ac:dyDescent="0.2">
      <c r="A299" s="8" t="s">
        <v>354</v>
      </c>
      <c r="B299" s="9" t="d">
        <v>2020-02-05</v>
      </c>
      <c r="C299" s="7">
        <f t="shared" si="20"/>
        <v>2020</v>
      </c>
      <c r="D299" s="8" t="s">
        <v>59</v>
      </c>
      <c r="E299" s="5" t="str">
        <f>VLOOKUP(D299,[1]items!$A$2:$E$39,2,FALSE)</f>
        <v>Carditens</v>
      </c>
      <c r="F299" s="5" t="str">
        <f>VLOOKUP(E299,[1]items!$B$2:$E$39,2,FALSE)</f>
        <v>Obat Hipertensi</v>
      </c>
      <c r="G299" s="5" t="str">
        <f t="shared" si="21"/>
        <v>OH0001|</v>
      </c>
      <c r="H299" s="10">
        <v>108</v>
      </c>
      <c r="I299" s="11"/>
      <c r="J299" s="10" t="str">
        <f>IF(EXACT(L299,"buy"),VLOOKUP(I299,[2]suppliers!$A$2:$B$17,2,FALSE),"")</f>
        <v/>
      </c>
      <c r="K299" s="8" t="s">
        <v>84</v>
      </c>
      <c r="L299" s="8" t="s">
        <v>85</v>
      </c>
      <c r="M299" s="5" t="str">
        <f>IFERROR(VLOOKUP(G299,[3]item_suppliers!$C$2:$F$112,2,FALSE),"")</f>
        <v/>
      </c>
      <c r="N299" s="5" t="str">
        <f>IFERROR(VLOOKUP(G299,[3]item_suppliers!$C$2:$F$112,3,FALSE),"")</f>
        <v/>
      </c>
      <c r="O299" s="5" t="str">
        <f t="shared" si="22"/>
        <v/>
      </c>
      <c r="P299" s="5">
        <f>IF(EXACT(L299,"sell"),VLOOKUP(D299,[1]items!$A$2:$E$39,4,FALSE),"")</f>
        <v>100000</v>
      </c>
      <c r="Q299" s="5">
        <f t="shared" si="23"/>
        <v>10800000</v>
      </c>
      <c r="R299" s="13" t="str">
        <f t="shared" si="24"/>
        <v/>
      </c>
    </row>
    <row r="300" spans="1:18" x14ac:dyDescent="0.2">
      <c r="A300" s="5" t="s">
        <v>355</v>
      </c>
      <c r="B300" s="6" t="d">
        <v>2020-02-06</v>
      </c>
      <c r="C300" s="7">
        <f t="shared" si="20"/>
        <v>2020</v>
      </c>
      <c r="D300" s="5" t="s">
        <v>17</v>
      </c>
      <c r="E300" s="5" t="str">
        <f>VLOOKUP(D300,[1]items!$A$2:$E$39,2,FALSE)</f>
        <v>Bedak Heroxyn 150 gr</v>
      </c>
      <c r="F300" s="5" t="str">
        <f>VLOOKUP(E300,[1]items!$B$2:$E$39,2,FALSE)</f>
        <v>Obat Alergi</v>
      </c>
      <c r="G300" s="5" t="str">
        <f t="shared" si="21"/>
        <v>OA0005|</v>
      </c>
      <c r="H300" s="10">
        <v>52</v>
      </c>
      <c r="I300" s="11"/>
      <c r="J300" s="10" t="str">
        <f>IF(EXACT(L300,"buy"),VLOOKUP(I300,[2]suppliers!$A$2:$B$17,2,FALSE),"")</f>
        <v/>
      </c>
      <c r="K300" s="5" t="s">
        <v>84</v>
      </c>
      <c r="L300" s="5" t="s">
        <v>85</v>
      </c>
      <c r="M300" s="5" t="str">
        <f>IFERROR(VLOOKUP(G300,[3]item_suppliers!$C$2:$F$112,2,FALSE),"")</f>
        <v/>
      </c>
      <c r="N300" s="5" t="str">
        <f>IFERROR(VLOOKUP(G300,[3]item_suppliers!$C$2:$F$112,3,FALSE),"")</f>
        <v/>
      </c>
      <c r="O300" s="5" t="str">
        <f t="shared" si="22"/>
        <v/>
      </c>
      <c r="P300" s="5">
        <f>IF(EXACT(L300,"sell"),VLOOKUP(D300,[1]items!$A$2:$E$39,4,FALSE),"")</f>
        <v>16950</v>
      </c>
      <c r="Q300" s="5">
        <f t="shared" si="23"/>
        <v>881400</v>
      </c>
      <c r="R300" s="13" t="str">
        <f t="shared" si="24"/>
        <v/>
      </c>
    </row>
    <row r="301" spans="1:18" x14ac:dyDescent="0.2">
      <c r="A301" s="8" t="s">
        <v>356</v>
      </c>
      <c r="B301" s="9" t="d">
        <v>2020-02-06</v>
      </c>
      <c r="C301" s="7">
        <f t="shared" si="20"/>
        <v>2020</v>
      </c>
      <c r="D301" s="8" t="s">
        <v>17</v>
      </c>
      <c r="E301" s="5" t="str">
        <f>VLOOKUP(D301,[1]items!$A$2:$E$39,2,FALSE)</f>
        <v>Bedak Heroxyn 150 gr</v>
      </c>
      <c r="F301" s="5" t="str">
        <f>VLOOKUP(E301,[1]items!$B$2:$E$39,2,FALSE)</f>
        <v>Obat Alergi</v>
      </c>
      <c r="G301" s="5" t="str">
        <f t="shared" si="21"/>
        <v>OA0005|</v>
      </c>
      <c r="H301" s="10">
        <v>76</v>
      </c>
      <c r="I301" s="11"/>
      <c r="J301" s="10" t="str">
        <f>IF(EXACT(L301,"buy"),VLOOKUP(I301,[2]suppliers!$A$2:$B$17,2,FALSE),"")</f>
        <v/>
      </c>
      <c r="K301" s="8" t="s">
        <v>84</v>
      </c>
      <c r="L301" s="8" t="s">
        <v>85</v>
      </c>
      <c r="M301" s="5" t="str">
        <f>IFERROR(VLOOKUP(G301,[3]item_suppliers!$C$2:$F$112,2,FALSE),"")</f>
        <v/>
      </c>
      <c r="N301" s="5" t="str">
        <f>IFERROR(VLOOKUP(G301,[3]item_suppliers!$C$2:$F$112,3,FALSE),"")</f>
        <v/>
      </c>
      <c r="O301" s="5" t="str">
        <f t="shared" si="22"/>
        <v/>
      </c>
      <c r="P301" s="5">
        <f>IF(EXACT(L301,"sell"),VLOOKUP(D301,[1]items!$A$2:$E$39,4,FALSE),"")</f>
        <v>16950</v>
      </c>
      <c r="Q301" s="5">
        <f t="shared" si="23"/>
        <v>1288200</v>
      </c>
      <c r="R301" s="13" t="str">
        <f t="shared" si="24"/>
        <v/>
      </c>
    </row>
    <row r="302" spans="1:18" x14ac:dyDescent="0.2">
      <c r="A302" s="5" t="s">
        <v>357</v>
      </c>
      <c r="B302" s="6" t="d">
        <v>2020-02-06</v>
      </c>
      <c r="C302" s="7">
        <f t="shared" si="20"/>
        <v>2020</v>
      </c>
      <c r="D302" s="5" t="s">
        <v>70</v>
      </c>
      <c r="E302" s="5" t="str">
        <f>VLOOKUP(D302,[1]items!$A$2:$E$39,2,FALSE)</f>
        <v>Irbesartan</v>
      </c>
      <c r="F302" s="5" t="str">
        <f>VLOOKUP(E302,[1]items!$B$2:$E$39,2,FALSE)</f>
        <v>Obat Hipertensi</v>
      </c>
      <c r="G302" s="5" t="str">
        <f t="shared" si="21"/>
        <v>OH0005|</v>
      </c>
      <c r="H302" s="10">
        <v>28</v>
      </c>
      <c r="I302" s="11"/>
      <c r="J302" s="10" t="str">
        <f>IF(EXACT(L302,"buy"),VLOOKUP(I302,[2]suppliers!$A$2:$B$17,2,FALSE),"")</f>
        <v/>
      </c>
      <c r="K302" s="5" t="s">
        <v>84</v>
      </c>
      <c r="L302" s="5" t="s">
        <v>85</v>
      </c>
      <c r="M302" s="5" t="str">
        <f>IFERROR(VLOOKUP(G302,[3]item_suppliers!$C$2:$F$112,2,FALSE),"")</f>
        <v/>
      </c>
      <c r="N302" s="5" t="str">
        <f>IFERROR(VLOOKUP(G302,[3]item_suppliers!$C$2:$F$112,3,FALSE),"")</f>
        <v/>
      </c>
      <c r="O302" s="5" t="str">
        <f t="shared" si="22"/>
        <v/>
      </c>
      <c r="P302" s="5">
        <f>IF(EXACT(L302,"sell"),VLOOKUP(D302,[1]items!$A$2:$E$39,4,FALSE),"")</f>
        <v>108794</v>
      </c>
      <c r="Q302" s="5">
        <f t="shared" si="23"/>
        <v>3046232</v>
      </c>
      <c r="R302" s="13" t="str">
        <f t="shared" si="24"/>
        <v/>
      </c>
    </row>
    <row r="303" spans="1:18" x14ac:dyDescent="0.2">
      <c r="A303" s="8" t="s">
        <v>358</v>
      </c>
      <c r="B303" s="9" t="d">
        <v>2020-02-06</v>
      </c>
      <c r="C303" s="7">
        <f t="shared" si="20"/>
        <v>2020</v>
      </c>
      <c r="D303" s="8" t="s">
        <v>82</v>
      </c>
      <c r="E303" s="5" t="str">
        <f>VLOOKUP(D303,[1]items!$A$2:$E$39,2,FALSE)</f>
        <v>Otilon Ear Drops 8 mL</v>
      </c>
      <c r="F303" s="5" t="str">
        <f>VLOOKUP(E303,[1]items!$B$2:$E$39,2,FALSE)</f>
        <v>Obat Telinga</v>
      </c>
      <c r="G303" s="5" t="str">
        <f t="shared" si="21"/>
        <v>OT0001|</v>
      </c>
      <c r="H303" s="10">
        <v>21</v>
      </c>
      <c r="I303" s="11"/>
      <c r="J303" s="10" t="str">
        <f>IF(EXACT(L303,"buy"),VLOOKUP(I303,[2]suppliers!$A$2:$B$17,2,FALSE),"")</f>
        <v/>
      </c>
      <c r="K303" s="8" t="s">
        <v>84</v>
      </c>
      <c r="L303" s="8" t="s">
        <v>85</v>
      </c>
      <c r="M303" s="5" t="str">
        <f>IFERROR(VLOOKUP(G303,[3]item_suppliers!$C$2:$F$112,2,FALSE),"")</f>
        <v/>
      </c>
      <c r="N303" s="5" t="str">
        <f>IFERROR(VLOOKUP(G303,[3]item_suppliers!$C$2:$F$112,3,FALSE),"")</f>
        <v/>
      </c>
      <c r="O303" s="5" t="str">
        <f t="shared" si="22"/>
        <v/>
      </c>
      <c r="P303" s="5">
        <f>IF(EXACT(L303,"sell"),VLOOKUP(D303,[1]items!$A$2:$E$39,4,FALSE),"")</f>
        <v>55000</v>
      </c>
      <c r="Q303" s="5">
        <f t="shared" si="23"/>
        <v>1155000</v>
      </c>
      <c r="R303" s="13" t="str">
        <f t="shared" si="24"/>
        <v/>
      </c>
    </row>
    <row r="304" spans="1:18" x14ac:dyDescent="0.2">
      <c r="A304" s="5" t="s">
        <v>359</v>
      </c>
      <c r="B304" s="6" t="d">
        <v>2020-02-06</v>
      </c>
      <c r="C304" s="7">
        <f t="shared" si="20"/>
        <v>2020</v>
      </c>
      <c r="D304" s="5" t="s">
        <v>65</v>
      </c>
      <c r="E304" s="5" t="str">
        <f>VLOOKUP(D304,[1]items!$A$2:$E$39,2,FALSE)</f>
        <v>Candesartan Ogb Dexa</v>
      </c>
      <c r="F304" s="5" t="str">
        <f>VLOOKUP(E304,[1]items!$B$2:$E$39,2,FALSE)</f>
        <v>Obat Hipertensi</v>
      </c>
      <c r="G304" s="5" t="str">
        <f t="shared" si="21"/>
        <v>OH0003|</v>
      </c>
      <c r="H304" s="10">
        <v>7</v>
      </c>
      <c r="I304" s="11"/>
      <c r="J304" s="10" t="str">
        <f>IF(EXACT(L304,"buy"),VLOOKUP(I304,[2]suppliers!$A$2:$B$17,2,FALSE),"")</f>
        <v/>
      </c>
      <c r="K304" s="5" t="s">
        <v>84</v>
      </c>
      <c r="L304" s="5" t="s">
        <v>85</v>
      </c>
      <c r="M304" s="5" t="str">
        <f>IFERROR(VLOOKUP(G304,[3]item_suppliers!$C$2:$F$112,2,FALSE),"")</f>
        <v/>
      </c>
      <c r="N304" s="5" t="str">
        <f>IFERROR(VLOOKUP(G304,[3]item_suppliers!$C$2:$F$112,3,FALSE),"")</f>
        <v/>
      </c>
      <c r="O304" s="5" t="str">
        <f t="shared" si="22"/>
        <v/>
      </c>
      <c r="P304" s="5">
        <f>IF(EXACT(L304,"sell"),VLOOKUP(D304,[1]items!$A$2:$E$39,4,FALSE),"")</f>
        <v>5000</v>
      </c>
      <c r="Q304" s="5">
        <f t="shared" si="23"/>
        <v>35000</v>
      </c>
      <c r="R304" s="13" t="str">
        <f t="shared" si="24"/>
        <v/>
      </c>
    </row>
    <row r="305" spans="1:18" x14ac:dyDescent="0.2">
      <c r="A305" s="8" t="s">
        <v>360</v>
      </c>
      <c r="B305" s="9" t="d">
        <v>2020-02-06</v>
      </c>
      <c r="C305" s="7">
        <f t="shared" si="20"/>
        <v>2020</v>
      </c>
      <c r="D305" s="8" t="s">
        <v>31</v>
      </c>
      <c r="E305" s="5" t="str">
        <f>VLOOKUP(D305,[1]items!$A$2:$E$39,2,FALSE)</f>
        <v>Ultraflu Box Isi 25 Strip</v>
      </c>
      <c r="F305" s="5" t="str">
        <f>VLOOKUP(E305,[1]items!$B$2:$E$39,2,FALSE)</f>
        <v>Obat Batuk &amp; Pilek</v>
      </c>
      <c r="G305" s="5" t="str">
        <f t="shared" si="21"/>
        <v>OB0006|</v>
      </c>
      <c r="H305" s="10">
        <v>3</v>
      </c>
      <c r="I305" s="11"/>
      <c r="J305" s="10" t="str">
        <f>IF(EXACT(L305,"buy"),VLOOKUP(I305,[2]suppliers!$A$2:$B$17,2,FALSE),"")</f>
        <v/>
      </c>
      <c r="K305" s="8" t="s">
        <v>84</v>
      </c>
      <c r="L305" s="8" t="s">
        <v>85</v>
      </c>
      <c r="M305" s="5" t="str">
        <f>IFERROR(VLOOKUP(G305,[3]item_suppliers!$C$2:$F$112,2,FALSE),"")</f>
        <v/>
      </c>
      <c r="N305" s="5" t="str">
        <f>IFERROR(VLOOKUP(G305,[3]item_suppliers!$C$2:$F$112,3,FALSE),"")</f>
        <v/>
      </c>
      <c r="O305" s="5" t="str">
        <f t="shared" si="22"/>
        <v/>
      </c>
      <c r="P305" s="5">
        <f>IF(EXACT(L305,"sell"),VLOOKUP(D305,[1]items!$A$2:$E$39,4,FALSE),"")</f>
        <v>72500</v>
      </c>
      <c r="Q305" s="5">
        <f t="shared" si="23"/>
        <v>217500</v>
      </c>
      <c r="R305" s="13" t="str">
        <f t="shared" si="24"/>
        <v/>
      </c>
    </row>
    <row r="306" spans="1:18" x14ac:dyDescent="0.2">
      <c r="A306" s="5" t="s">
        <v>361</v>
      </c>
      <c r="B306" s="6" t="d">
        <v>2020-02-06</v>
      </c>
      <c r="C306" s="7">
        <f t="shared" si="20"/>
        <v>2020</v>
      </c>
      <c r="D306" s="5" t="s">
        <v>31</v>
      </c>
      <c r="E306" s="5" t="str">
        <f>VLOOKUP(D306,[1]items!$A$2:$E$39,2,FALSE)</f>
        <v>Ultraflu Box Isi 25 Strip</v>
      </c>
      <c r="F306" s="5" t="str">
        <f>VLOOKUP(E306,[1]items!$B$2:$E$39,2,FALSE)</f>
        <v>Obat Batuk &amp; Pilek</v>
      </c>
      <c r="G306" s="5" t="str">
        <f t="shared" si="21"/>
        <v>OB0006|</v>
      </c>
      <c r="H306" s="10">
        <v>44</v>
      </c>
      <c r="I306" s="11"/>
      <c r="J306" s="10" t="str">
        <f>IF(EXACT(L306,"buy"),VLOOKUP(I306,[2]suppliers!$A$2:$B$17,2,FALSE),"")</f>
        <v/>
      </c>
      <c r="K306" s="5" t="s">
        <v>84</v>
      </c>
      <c r="L306" s="5" t="s">
        <v>85</v>
      </c>
      <c r="M306" s="5" t="str">
        <f>IFERROR(VLOOKUP(G306,[3]item_suppliers!$C$2:$F$112,2,FALSE),"")</f>
        <v/>
      </c>
      <c r="N306" s="5" t="str">
        <f>IFERROR(VLOOKUP(G306,[3]item_suppliers!$C$2:$F$112,3,FALSE),"")</f>
        <v/>
      </c>
      <c r="O306" s="5" t="str">
        <f t="shared" si="22"/>
        <v/>
      </c>
      <c r="P306" s="5">
        <f>IF(EXACT(L306,"sell"),VLOOKUP(D306,[1]items!$A$2:$E$39,4,FALSE),"")</f>
        <v>72500</v>
      </c>
      <c r="Q306" s="5">
        <f t="shared" si="23"/>
        <v>3190000</v>
      </c>
      <c r="R306" s="13" t="str">
        <f t="shared" si="24"/>
        <v/>
      </c>
    </row>
    <row r="307" spans="1:18" x14ac:dyDescent="0.2">
      <c r="A307" s="8" t="s">
        <v>362</v>
      </c>
      <c r="B307" s="9" t="d">
        <v>2020-02-06</v>
      </c>
      <c r="C307" s="7">
        <f t="shared" si="20"/>
        <v>2020</v>
      </c>
      <c r="D307" s="8" t="s">
        <v>37</v>
      </c>
      <c r="E307" s="5" t="str">
        <f>VLOOKUP(D307,[1]items!$A$2:$E$39,2,FALSE)</f>
        <v>Koolfever</v>
      </c>
      <c r="F307" s="5" t="str">
        <f>VLOOKUP(E307,[1]items!$B$2:$E$39,2,FALSE)</f>
        <v>Obat Sakit Kepala &amp; Demam</v>
      </c>
      <c r="G307" s="5" t="str">
        <f t="shared" si="21"/>
        <v>OD0001|</v>
      </c>
      <c r="H307" s="10">
        <v>24</v>
      </c>
      <c r="I307" s="11"/>
      <c r="J307" s="10" t="str">
        <f>IF(EXACT(L307,"buy"),VLOOKUP(I307,[2]suppliers!$A$2:$B$17,2,FALSE),"")</f>
        <v/>
      </c>
      <c r="K307" s="8" t="s">
        <v>84</v>
      </c>
      <c r="L307" s="8" t="s">
        <v>85</v>
      </c>
      <c r="M307" s="5" t="str">
        <f>IFERROR(VLOOKUP(G307,[3]item_suppliers!$C$2:$F$112,2,FALSE),"")</f>
        <v/>
      </c>
      <c r="N307" s="5" t="str">
        <f>IFERROR(VLOOKUP(G307,[3]item_suppliers!$C$2:$F$112,3,FALSE),"")</f>
        <v/>
      </c>
      <c r="O307" s="5" t="str">
        <f t="shared" si="22"/>
        <v/>
      </c>
      <c r="P307" s="5">
        <f>IF(EXACT(L307,"sell"),VLOOKUP(D307,[1]items!$A$2:$E$39,4,FALSE),"")</f>
        <v>7500</v>
      </c>
      <c r="Q307" s="5">
        <f t="shared" si="23"/>
        <v>180000</v>
      </c>
      <c r="R307" s="13" t="str">
        <f t="shared" si="24"/>
        <v/>
      </c>
    </row>
    <row r="308" spans="1:18" x14ac:dyDescent="0.2">
      <c r="A308" s="5" t="s">
        <v>363</v>
      </c>
      <c r="B308" s="6" t="d">
        <v>2020-02-06</v>
      </c>
      <c r="C308" s="7">
        <f t="shared" si="20"/>
        <v>2020</v>
      </c>
      <c r="D308" s="5" t="s">
        <v>37</v>
      </c>
      <c r="E308" s="5" t="str">
        <f>VLOOKUP(D308,[1]items!$A$2:$E$39,2,FALSE)</f>
        <v>Koolfever</v>
      </c>
      <c r="F308" s="5" t="str">
        <f>VLOOKUP(E308,[1]items!$B$2:$E$39,2,FALSE)</f>
        <v>Obat Sakit Kepala &amp; Demam</v>
      </c>
      <c r="G308" s="5" t="str">
        <f t="shared" si="21"/>
        <v>OD0001|</v>
      </c>
      <c r="H308" s="10">
        <v>6</v>
      </c>
      <c r="I308" s="11"/>
      <c r="J308" s="10" t="str">
        <f>IF(EXACT(L308,"buy"),VLOOKUP(I308,[2]suppliers!$A$2:$B$17,2,FALSE),"")</f>
        <v/>
      </c>
      <c r="K308" s="5" t="s">
        <v>84</v>
      </c>
      <c r="L308" s="5" t="s">
        <v>85</v>
      </c>
      <c r="M308" s="5" t="str">
        <f>IFERROR(VLOOKUP(G308,[3]item_suppliers!$C$2:$F$112,2,FALSE),"")</f>
        <v/>
      </c>
      <c r="N308" s="5" t="str">
        <f>IFERROR(VLOOKUP(G308,[3]item_suppliers!$C$2:$F$112,3,FALSE),"")</f>
        <v/>
      </c>
      <c r="O308" s="5" t="str">
        <f t="shared" si="22"/>
        <v/>
      </c>
      <c r="P308" s="5">
        <f>IF(EXACT(L308,"sell"),VLOOKUP(D308,[1]items!$A$2:$E$39,4,FALSE),"")</f>
        <v>7500</v>
      </c>
      <c r="Q308" s="5">
        <f t="shared" si="23"/>
        <v>45000</v>
      </c>
      <c r="R308" s="13" t="str">
        <f t="shared" si="24"/>
        <v/>
      </c>
    </row>
    <row r="309" spans="1:18" x14ac:dyDescent="0.2">
      <c r="A309" s="8" t="s">
        <v>364</v>
      </c>
      <c r="B309" s="9" t="d">
        <v>2020-02-06</v>
      </c>
      <c r="C309" s="7">
        <f t="shared" si="20"/>
        <v>2020</v>
      </c>
      <c r="D309" s="8" t="s">
        <v>59</v>
      </c>
      <c r="E309" s="5" t="str">
        <f>VLOOKUP(D309,[1]items!$A$2:$E$39,2,FALSE)</f>
        <v>Carditens</v>
      </c>
      <c r="F309" s="5" t="str">
        <f>VLOOKUP(E309,[1]items!$B$2:$E$39,2,FALSE)</f>
        <v>Obat Hipertensi</v>
      </c>
      <c r="G309" s="5" t="str">
        <f t="shared" si="21"/>
        <v>OH0001|</v>
      </c>
      <c r="H309" s="10">
        <v>38</v>
      </c>
      <c r="I309" s="11"/>
      <c r="J309" s="10" t="str">
        <f>IF(EXACT(L309,"buy"),VLOOKUP(I309,[2]suppliers!$A$2:$B$17,2,FALSE),"")</f>
        <v/>
      </c>
      <c r="K309" s="8" t="s">
        <v>84</v>
      </c>
      <c r="L309" s="8" t="s">
        <v>85</v>
      </c>
      <c r="M309" s="5" t="str">
        <f>IFERROR(VLOOKUP(G309,[3]item_suppliers!$C$2:$F$112,2,FALSE),"")</f>
        <v/>
      </c>
      <c r="N309" s="5" t="str">
        <f>IFERROR(VLOOKUP(G309,[3]item_suppliers!$C$2:$F$112,3,FALSE),"")</f>
        <v/>
      </c>
      <c r="O309" s="5" t="str">
        <f t="shared" si="22"/>
        <v/>
      </c>
      <c r="P309" s="5">
        <f>IF(EXACT(L309,"sell"),VLOOKUP(D309,[1]items!$A$2:$E$39,4,FALSE),"")</f>
        <v>100000</v>
      </c>
      <c r="Q309" s="5">
        <f t="shared" si="23"/>
        <v>3800000</v>
      </c>
      <c r="R309" s="13" t="str">
        <f t="shared" si="24"/>
        <v/>
      </c>
    </row>
    <row r="310" spans="1:18" x14ac:dyDescent="0.2">
      <c r="A310" s="5" t="s">
        <v>365</v>
      </c>
      <c r="B310" s="6" t="d">
        <v>2020-02-06</v>
      </c>
      <c r="C310" s="7">
        <f t="shared" si="20"/>
        <v>2020</v>
      </c>
      <c r="D310" s="5" t="s">
        <v>35</v>
      </c>
      <c r="E310" s="5" t="str">
        <f>VLOOKUP(D310,[1]items!$A$2:$E$39,2,FALSE)</f>
        <v>Konidin 4 Tablet</v>
      </c>
      <c r="F310" s="5" t="str">
        <f>VLOOKUP(E310,[1]items!$B$2:$E$39,2,FALSE)</f>
        <v>Obat Batuk &amp; Pilek</v>
      </c>
      <c r="G310" s="5" t="str">
        <f t="shared" si="21"/>
        <v>OB0008|</v>
      </c>
      <c r="H310" s="10">
        <v>41</v>
      </c>
      <c r="I310" s="11"/>
      <c r="J310" s="10" t="str">
        <f>IF(EXACT(L310,"buy"),VLOOKUP(I310,[2]suppliers!$A$2:$B$17,2,FALSE),"")</f>
        <v/>
      </c>
      <c r="K310" s="5" t="s">
        <v>84</v>
      </c>
      <c r="L310" s="5" t="s">
        <v>85</v>
      </c>
      <c r="M310" s="5" t="str">
        <f>IFERROR(VLOOKUP(G310,[3]item_suppliers!$C$2:$F$112,2,FALSE),"")</f>
        <v/>
      </c>
      <c r="N310" s="5" t="str">
        <f>IFERROR(VLOOKUP(G310,[3]item_suppliers!$C$2:$F$112,3,FALSE),"")</f>
        <v/>
      </c>
      <c r="O310" s="5" t="str">
        <f t="shared" si="22"/>
        <v/>
      </c>
      <c r="P310" s="5">
        <f>IF(EXACT(L310,"sell"),VLOOKUP(D310,[1]items!$A$2:$E$39,4,FALSE),"")</f>
        <v>2460</v>
      </c>
      <c r="Q310" s="5">
        <f t="shared" si="23"/>
        <v>100860</v>
      </c>
      <c r="R310" s="13" t="str">
        <f t="shared" si="24"/>
        <v/>
      </c>
    </row>
    <row r="311" spans="1:18" x14ac:dyDescent="0.2">
      <c r="A311" s="8" t="s">
        <v>366</v>
      </c>
      <c r="B311" s="9" t="d">
        <v>2020-02-07</v>
      </c>
      <c r="C311" s="7">
        <f t="shared" si="20"/>
        <v>2020</v>
      </c>
      <c r="D311" s="8" t="s">
        <v>26</v>
      </c>
      <c r="E311" s="5" t="str">
        <f>VLOOKUP(D311,[1]items!$A$2:$E$39,2,FALSE)</f>
        <v>Decolsen 1 Strip 4 Tablet</v>
      </c>
      <c r="F311" s="5" t="str">
        <f>VLOOKUP(E311,[1]items!$B$2:$E$39,2,FALSE)</f>
        <v>Obat Batuk &amp; Pilek</v>
      </c>
      <c r="G311" s="5" t="str">
        <f t="shared" si="21"/>
        <v>OB0002|</v>
      </c>
      <c r="H311" s="10">
        <v>1</v>
      </c>
      <c r="I311" s="11"/>
      <c r="J311" s="10" t="str">
        <f>IF(EXACT(L311,"buy"),VLOOKUP(I311,[2]suppliers!$A$2:$B$17,2,FALSE),"")</f>
        <v/>
      </c>
      <c r="K311" s="8" t="s">
        <v>84</v>
      </c>
      <c r="L311" s="8" t="s">
        <v>85</v>
      </c>
      <c r="M311" s="5" t="str">
        <f>IFERROR(VLOOKUP(G311,[3]item_suppliers!$C$2:$F$112,2,FALSE),"")</f>
        <v/>
      </c>
      <c r="N311" s="5" t="str">
        <f>IFERROR(VLOOKUP(G311,[3]item_suppliers!$C$2:$F$112,3,FALSE),"")</f>
        <v/>
      </c>
      <c r="O311" s="5" t="str">
        <f t="shared" si="22"/>
        <v/>
      </c>
      <c r="P311" s="5">
        <f>IF(EXACT(L311,"sell"),VLOOKUP(D311,[1]items!$A$2:$E$39,4,FALSE),"")</f>
        <v>2886</v>
      </c>
      <c r="Q311" s="5">
        <f t="shared" si="23"/>
        <v>2886</v>
      </c>
      <c r="R311" s="13" t="str">
        <f t="shared" si="24"/>
        <v/>
      </c>
    </row>
    <row r="312" spans="1:18" x14ac:dyDescent="0.2">
      <c r="A312" s="5" t="s">
        <v>367</v>
      </c>
      <c r="B312" s="6" t="d">
        <v>2020-02-07</v>
      </c>
      <c r="C312" s="7">
        <f t="shared" si="20"/>
        <v>2020</v>
      </c>
      <c r="D312" s="5" t="s">
        <v>26</v>
      </c>
      <c r="E312" s="5" t="str">
        <f>VLOOKUP(D312,[1]items!$A$2:$E$39,2,FALSE)</f>
        <v>Decolsen 1 Strip 4 Tablet</v>
      </c>
      <c r="F312" s="5" t="str">
        <f>VLOOKUP(E312,[1]items!$B$2:$E$39,2,FALSE)</f>
        <v>Obat Batuk &amp; Pilek</v>
      </c>
      <c r="G312" s="5" t="str">
        <f t="shared" si="21"/>
        <v>OB0002|</v>
      </c>
      <c r="H312" s="10">
        <v>34</v>
      </c>
      <c r="I312" s="11"/>
      <c r="J312" s="10" t="str">
        <f>IF(EXACT(L312,"buy"),VLOOKUP(I312,[2]suppliers!$A$2:$B$17,2,FALSE),"")</f>
        <v/>
      </c>
      <c r="K312" s="5" t="s">
        <v>84</v>
      </c>
      <c r="L312" s="5" t="s">
        <v>85</v>
      </c>
      <c r="M312" s="5" t="str">
        <f>IFERROR(VLOOKUP(G312,[3]item_suppliers!$C$2:$F$112,2,FALSE),"")</f>
        <v/>
      </c>
      <c r="N312" s="5" t="str">
        <f>IFERROR(VLOOKUP(G312,[3]item_suppliers!$C$2:$F$112,3,FALSE),"")</f>
        <v/>
      </c>
      <c r="O312" s="5" t="str">
        <f t="shared" si="22"/>
        <v/>
      </c>
      <c r="P312" s="5">
        <f>IF(EXACT(L312,"sell"),VLOOKUP(D312,[1]items!$A$2:$E$39,4,FALSE),"")</f>
        <v>2886</v>
      </c>
      <c r="Q312" s="5">
        <f t="shared" si="23"/>
        <v>98124</v>
      </c>
      <c r="R312" s="13" t="str">
        <f t="shared" si="24"/>
        <v/>
      </c>
    </row>
    <row r="313" spans="1:18" x14ac:dyDescent="0.2">
      <c r="A313" s="8" t="s">
        <v>368</v>
      </c>
      <c r="B313" s="9" t="d">
        <v>2020-02-07</v>
      </c>
      <c r="C313" s="7">
        <f t="shared" si="20"/>
        <v>2020</v>
      </c>
      <c r="D313" s="8" t="s">
        <v>50</v>
      </c>
      <c r="E313" s="5" t="str">
        <f>VLOOKUP(D313,[1]items!$A$2:$E$39,2,FALSE)</f>
        <v>Bodrex Extra</v>
      </c>
      <c r="F313" s="5" t="str">
        <f>VLOOKUP(E313,[1]items!$B$2:$E$39,2,FALSE)</f>
        <v>Obat Sakit Kepala &amp; Demam</v>
      </c>
      <c r="G313" s="5" t="str">
        <f t="shared" si="21"/>
        <v>OD0008|</v>
      </c>
      <c r="H313" s="10">
        <v>27</v>
      </c>
      <c r="I313" s="11"/>
      <c r="J313" s="10" t="str">
        <f>IF(EXACT(L313,"buy"),VLOOKUP(I313,[2]suppliers!$A$2:$B$17,2,FALSE),"")</f>
        <v/>
      </c>
      <c r="K313" s="8" t="s">
        <v>84</v>
      </c>
      <c r="L313" s="8" t="s">
        <v>85</v>
      </c>
      <c r="M313" s="5" t="str">
        <f>IFERROR(VLOOKUP(G313,[3]item_suppliers!$C$2:$F$112,2,FALSE),"")</f>
        <v/>
      </c>
      <c r="N313" s="5" t="str">
        <f>IFERROR(VLOOKUP(G313,[3]item_suppliers!$C$2:$F$112,3,FALSE),"")</f>
        <v/>
      </c>
      <c r="O313" s="5" t="str">
        <f t="shared" si="22"/>
        <v/>
      </c>
      <c r="P313" s="5">
        <f>IF(EXACT(L313,"sell"),VLOOKUP(D313,[1]items!$A$2:$E$39,4,FALSE),"")</f>
        <v>50788</v>
      </c>
      <c r="Q313" s="5">
        <f t="shared" si="23"/>
        <v>1371276</v>
      </c>
      <c r="R313" s="13" t="str">
        <f t="shared" si="24"/>
        <v/>
      </c>
    </row>
    <row r="314" spans="1:18" x14ac:dyDescent="0.2">
      <c r="A314" s="5" t="s">
        <v>369</v>
      </c>
      <c r="B314" s="6" t="d">
        <v>2020-02-07</v>
      </c>
      <c r="C314" s="7">
        <f t="shared" si="20"/>
        <v>2020</v>
      </c>
      <c r="D314" s="5" t="s">
        <v>50</v>
      </c>
      <c r="E314" s="5" t="str">
        <f>VLOOKUP(D314,[1]items!$A$2:$E$39,2,FALSE)</f>
        <v>Bodrex Extra</v>
      </c>
      <c r="F314" s="5" t="str">
        <f>VLOOKUP(E314,[1]items!$B$2:$E$39,2,FALSE)</f>
        <v>Obat Sakit Kepala &amp; Demam</v>
      </c>
      <c r="G314" s="5" t="str">
        <f t="shared" si="21"/>
        <v>OD0008|</v>
      </c>
      <c r="H314" s="10">
        <v>69</v>
      </c>
      <c r="I314" s="11"/>
      <c r="J314" s="10" t="str">
        <f>IF(EXACT(L314,"buy"),VLOOKUP(I314,[2]suppliers!$A$2:$B$17,2,FALSE),"")</f>
        <v/>
      </c>
      <c r="K314" s="5" t="s">
        <v>84</v>
      </c>
      <c r="L314" s="5" t="s">
        <v>85</v>
      </c>
      <c r="M314" s="5" t="str">
        <f>IFERROR(VLOOKUP(G314,[3]item_suppliers!$C$2:$F$112,2,FALSE),"")</f>
        <v/>
      </c>
      <c r="N314" s="5" t="str">
        <f>IFERROR(VLOOKUP(G314,[3]item_suppliers!$C$2:$F$112,3,FALSE),"")</f>
        <v/>
      </c>
      <c r="O314" s="5" t="str">
        <f t="shared" si="22"/>
        <v/>
      </c>
      <c r="P314" s="5">
        <f>IF(EXACT(L314,"sell"),VLOOKUP(D314,[1]items!$A$2:$E$39,4,FALSE),"")</f>
        <v>50788</v>
      </c>
      <c r="Q314" s="5">
        <f t="shared" si="23"/>
        <v>3504372</v>
      </c>
      <c r="R314" s="13" t="str">
        <f t="shared" si="24"/>
        <v/>
      </c>
    </row>
    <row r="315" spans="1:18" x14ac:dyDescent="0.2">
      <c r="A315" s="8" t="s">
        <v>370</v>
      </c>
      <c r="B315" s="9" t="d">
        <v>2020-02-07</v>
      </c>
      <c r="C315" s="7">
        <f t="shared" si="20"/>
        <v>2020</v>
      </c>
      <c r="D315" s="8" t="s">
        <v>65</v>
      </c>
      <c r="E315" s="5" t="str">
        <f>VLOOKUP(D315,[1]items!$A$2:$E$39,2,FALSE)</f>
        <v>Candesartan Ogb Dexa</v>
      </c>
      <c r="F315" s="5" t="str">
        <f>VLOOKUP(E315,[1]items!$B$2:$E$39,2,FALSE)</f>
        <v>Obat Hipertensi</v>
      </c>
      <c r="G315" s="5" t="str">
        <f t="shared" si="21"/>
        <v>OH0003|</v>
      </c>
      <c r="H315" s="10">
        <v>15</v>
      </c>
      <c r="I315" s="11"/>
      <c r="J315" s="10" t="str">
        <f>IF(EXACT(L315,"buy"),VLOOKUP(I315,[2]suppliers!$A$2:$B$17,2,FALSE),"")</f>
        <v/>
      </c>
      <c r="K315" s="8" t="s">
        <v>84</v>
      </c>
      <c r="L315" s="8" t="s">
        <v>85</v>
      </c>
      <c r="M315" s="5" t="str">
        <f>IFERROR(VLOOKUP(G315,[3]item_suppliers!$C$2:$F$112,2,FALSE),"")</f>
        <v/>
      </c>
      <c r="N315" s="5" t="str">
        <f>IFERROR(VLOOKUP(G315,[3]item_suppliers!$C$2:$F$112,3,FALSE),"")</f>
        <v/>
      </c>
      <c r="O315" s="5" t="str">
        <f t="shared" si="22"/>
        <v/>
      </c>
      <c r="P315" s="5">
        <f>IF(EXACT(L315,"sell"),VLOOKUP(D315,[1]items!$A$2:$E$39,4,FALSE),"")</f>
        <v>5000</v>
      </c>
      <c r="Q315" s="5">
        <f t="shared" si="23"/>
        <v>75000</v>
      </c>
      <c r="R315" s="13" t="str">
        <f t="shared" si="24"/>
        <v/>
      </c>
    </row>
    <row r="316" spans="1:18" x14ac:dyDescent="0.2">
      <c r="A316" s="5" t="s">
        <v>371</v>
      </c>
      <c r="B316" s="6" t="d">
        <v>2020-02-07</v>
      </c>
      <c r="C316" s="7">
        <f t="shared" si="20"/>
        <v>2020</v>
      </c>
      <c r="D316" s="5" t="s">
        <v>65</v>
      </c>
      <c r="E316" s="5" t="str">
        <f>VLOOKUP(D316,[1]items!$A$2:$E$39,2,FALSE)</f>
        <v>Candesartan Ogb Dexa</v>
      </c>
      <c r="F316" s="5" t="str">
        <f>VLOOKUP(E316,[1]items!$B$2:$E$39,2,FALSE)</f>
        <v>Obat Hipertensi</v>
      </c>
      <c r="G316" s="5" t="str">
        <f t="shared" si="21"/>
        <v>OH0003|</v>
      </c>
      <c r="H316" s="10">
        <v>36</v>
      </c>
      <c r="I316" s="11"/>
      <c r="J316" s="10" t="str">
        <f>IF(EXACT(L316,"buy"),VLOOKUP(I316,[2]suppliers!$A$2:$B$17,2,FALSE),"")</f>
        <v/>
      </c>
      <c r="K316" s="5" t="s">
        <v>84</v>
      </c>
      <c r="L316" s="5" t="s">
        <v>85</v>
      </c>
      <c r="M316" s="5" t="str">
        <f>IFERROR(VLOOKUP(G316,[3]item_suppliers!$C$2:$F$112,2,FALSE),"")</f>
        <v/>
      </c>
      <c r="N316" s="5" t="str">
        <f>IFERROR(VLOOKUP(G316,[3]item_suppliers!$C$2:$F$112,3,FALSE),"")</f>
        <v/>
      </c>
      <c r="O316" s="5" t="str">
        <f t="shared" si="22"/>
        <v/>
      </c>
      <c r="P316" s="5">
        <f>IF(EXACT(L316,"sell"),VLOOKUP(D316,[1]items!$A$2:$E$39,4,FALSE),"")</f>
        <v>5000</v>
      </c>
      <c r="Q316" s="5">
        <f t="shared" si="23"/>
        <v>180000</v>
      </c>
      <c r="R316" s="13" t="str">
        <f t="shared" si="24"/>
        <v/>
      </c>
    </row>
    <row r="317" spans="1:18" x14ac:dyDescent="0.2">
      <c r="A317" s="8" t="s">
        <v>372</v>
      </c>
      <c r="B317" s="9" t="d">
        <v>2020-02-07</v>
      </c>
      <c r="C317" s="7">
        <f t="shared" si="20"/>
        <v>2020</v>
      </c>
      <c r="D317" s="8" t="s">
        <v>56</v>
      </c>
      <c r="E317" s="5" t="str">
        <f>VLOOKUP(D317,[1]items!$A$2:$E$39,2,FALSE)</f>
        <v>Paramex Tablet / Obat</v>
      </c>
      <c r="F317" s="5" t="str">
        <f>VLOOKUP(E317,[1]items!$B$2:$E$39,2,FALSE)</f>
        <v>Obat Sakit Kepala &amp; Demam</v>
      </c>
      <c r="G317" s="5" t="str">
        <f t="shared" si="21"/>
        <v>OD0011|</v>
      </c>
      <c r="H317" s="10">
        <v>68</v>
      </c>
      <c r="I317" s="11"/>
      <c r="J317" s="10" t="str">
        <f>IF(EXACT(L317,"buy"),VLOOKUP(I317,[2]suppliers!$A$2:$B$17,2,FALSE),"")</f>
        <v/>
      </c>
      <c r="K317" s="8" t="s">
        <v>84</v>
      </c>
      <c r="L317" s="8" t="s">
        <v>85</v>
      </c>
      <c r="M317" s="5" t="str">
        <f>IFERROR(VLOOKUP(G317,[3]item_suppliers!$C$2:$F$112,2,FALSE),"")</f>
        <v/>
      </c>
      <c r="N317" s="5" t="str">
        <f>IFERROR(VLOOKUP(G317,[3]item_suppliers!$C$2:$F$112,3,FALSE),"")</f>
        <v/>
      </c>
      <c r="O317" s="5" t="str">
        <f t="shared" si="22"/>
        <v/>
      </c>
      <c r="P317" s="5">
        <f>IF(EXACT(L317,"sell"),VLOOKUP(D317,[1]items!$A$2:$E$39,4,FALSE),"")</f>
        <v>2560</v>
      </c>
      <c r="Q317" s="5">
        <f t="shared" si="23"/>
        <v>174080</v>
      </c>
      <c r="R317" s="13" t="str">
        <f t="shared" si="24"/>
        <v/>
      </c>
    </row>
    <row r="318" spans="1:18" x14ac:dyDescent="0.2">
      <c r="A318" s="5" t="s">
        <v>373</v>
      </c>
      <c r="B318" s="6" t="d">
        <v>2020-02-07</v>
      </c>
      <c r="C318" s="7">
        <f t="shared" si="20"/>
        <v>2020</v>
      </c>
      <c r="D318" s="5" t="s">
        <v>56</v>
      </c>
      <c r="E318" s="5" t="str">
        <f>VLOOKUP(D318,[1]items!$A$2:$E$39,2,FALSE)</f>
        <v>Paramex Tablet / Obat</v>
      </c>
      <c r="F318" s="5" t="str">
        <f>VLOOKUP(E318,[1]items!$B$2:$E$39,2,FALSE)</f>
        <v>Obat Sakit Kepala &amp; Demam</v>
      </c>
      <c r="G318" s="5" t="str">
        <f t="shared" si="21"/>
        <v>OD0011|</v>
      </c>
      <c r="H318" s="10">
        <v>28</v>
      </c>
      <c r="I318" s="11"/>
      <c r="J318" s="10" t="str">
        <f>IF(EXACT(L318,"buy"),VLOOKUP(I318,[2]suppliers!$A$2:$B$17,2,FALSE),"")</f>
        <v/>
      </c>
      <c r="K318" s="5" t="s">
        <v>84</v>
      </c>
      <c r="L318" s="5" t="s">
        <v>85</v>
      </c>
      <c r="M318" s="5" t="str">
        <f>IFERROR(VLOOKUP(G318,[3]item_suppliers!$C$2:$F$112,2,FALSE),"")</f>
        <v/>
      </c>
      <c r="N318" s="5" t="str">
        <f>IFERROR(VLOOKUP(G318,[3]item_suppliers!$C$2:$F$112,3,FALSE),"")</f>
        <v/>
      </c>
      <c r="O318" s="5" t="str">
        <f t="shared" si="22"/>
        <v/>
      </c>
      <c r="P318" s="5">
        <f>IF(EXACT(L318,"sell"),VLOOKUP(D318,[1]items!$A$2:$E$39,4,FALSE),"")</f>
        <v>2560</v>
      </c>
      <c r="Q318" s="5">
        <f t="shared" si="23"/>
        <v>71680</v>
      </c>
      <c r="R318" s="13" t="str">
        <f t="shared" si="24"/>
        <v/>
      </c>
    </row>
    <row r="319" spans="1:18" x14ac:dyDescent="0.2">
      <c r="A319" s="8" t="s">
        <v>374</v>
      </c>
      <c r="B319" s="9" t="d">
        <v>2020-02-07</v>
      </c>
      <c r="C319" s="7">
        <f t="shared" si="20"/>
        <v>2020</v>
      </c>
      <c r="D319" s="8" t="s">
        <v>62</v>
      </c>
      <c r="E319" s="5" t="str">
        <f>VLOOKUP(D319,[1]items!$A$2:$E$39,2,FALSE)</f>
        <v>Concor 5MG Strip 10</v>
      </c>
      <c r="F319" s="5" t="str">
        <f>VLOOKUP(E319,[1]items!$B$2:$E$39,2,FALSE)</f>
        <v>Obat Hipertensi</v>
      </c>
      <c r="G319" s="5" t="str">
        <f t="shared" si="21"/>
        <v>OH0002|</v>
      </c>
      <c r="H319" s="10">
        <v>115</v>
      </c>
      <c r="I319" s="11"/>
      <c r="J319" s="10" t="str">
        <f>IF(EXACT(L319,"buy"),VLOOKUP(I319,[2]suppliers!$A$2:$B$17,2,FALSE),"")</f>
        <v/>
      </c>
      <c r="K319" s="8" t="s">
        <v>84</v>
      </c>
      <c r="L319" s="8" t="s">
        <v>85</v>
      </c>
      <c r="M319" s="5" t="str">
        <f>IFERROR(VLOOKUP(G319,[3]item_suppliers!$C$2:$F$112,2,FALSE),"")</f>
        <v/>
      </c>
      <c r="N319" s="5" t="str">
        <f>IFERROR(VLOOKUP(G319,[3]item_suppliers!$C$2:$F$112,3,FALSE),"")</f>
        <v/>
      </c>
      <c r="O319" s="5" t="str">
        <f t="shared" si="22"/>
        <v/>
      </c>
      <c r="P319" s="5">
        <f>IF(EXACT(L319,"sell"),VLOOKUP(D319,[1]items!$A$2:$E$39,4,FALSE),"")</f>
        <v>102000</v>
      </c>
      <c r="Q319" s="5">
        <f t="shared" si="23"/>
        <v>11730000</v>
      </c>
      <c r="R319" s="13" t="str">
        <f t="shared" si="24"/>
        <v/>
      </c>
    </row>
    <row r="320" spans="1:18" x14ac:dyDescent="0.2">
      <c r="A320" s="5" t="s">
        <v>375</v>
      </c>
      <c r="B320" s="6" t="d">
        <v>2020-02-08</v>
      </c>
      <c r="C320" s="7">
        <f t="shared" si="20"/>
        <v>2020</v>
      </c>
      <c r="D320" s="5" t="s">
        <v>50</v>
      </c>
      <c r="E320" s="5" t="str">
        <f>VLOOKUP(D320,[1]items!$A$2:$E$39,2,FALSE)</f>
        <v>Bodrex Extra</v>
      </c>
      <c r="F320" s="5" t="str">
        <f>VLOOKUP(E320,[1]items!$B$2:$E$39,2,FALSE)</f>
        <v>Obat Sakit Kepala &amp; Demam</v>
      </c>
      <c r="G320" s="5" t="str">
        <f t="shared" si="21"/>
        <v>OD0008|</v>
      </c>
      <c r="H320" s="10">
        <v>57</v>
      </c>
      <c r="I320" s="11"/>
      <c r="J320" s="10" t="str">
        <f>IF(EXACT(L320,"buy"),VLOOKUP(I320,[2]suppliers!$A$2:$B$17,2,FALSE),"")</f>
        <v/>
      </c>
      <c r="K320" s="5" t="s">
        <v>84</v>
      </c>
      <c r="L320" s="5" t="s">
        <v>85</v>
      </c>
      <c r="M320" s="5" t="str">
        <f>IFERROR(VLOOKUP(G320,[3]item_suppliers!$C$2:$F$112,2,FALSE),"")</f>
        <v/>
      </c>
      <c r="N320" s="5" t="str">
        <f>IFERROR(VLOOKUP(G320,[3]item_suppliers!$C$2:$F$112,3,FALSE),"")</f>
        <v/>
      </c>
      <c r="O320" s="5" t="str">
        <f t="shared" si="22"/>
        <v/>
      </c>
      <c r="P320" s="5">
        <f>IF(EXACT(L320,"sell"),VLOOKUP(D320,[1]items!$A$2:$E$39,4,FALSE),"")</f>
        <v>50788</v>
      </c>
      <c r="Q320" s="5">
        <f t="shared" si="23"/>
        <v>2894916</v>
      </c>
      <c r="R320" s="13" t="str">
        <f t="shared" si="24"/>
        <v/>
      </c>
    </row>
    <row r="321" spans="1:18" x14ac:dyDescent="0.2">
      <c r="A321" s="8" t="s">
        <v>376</v>
      </c>
      <c r="B321" s="9" t="d">
        <v>2020-02-08</v>
      </c>
      <c r="C321" s="7">
        <f t="shared" si="20"/>
        <v>2020</v>
      </c>
      <c r="D321" s="8" t="s">
        <v>70</v>
      </c>
      <c r="E321" s="5" t="str">
        <f>VLOOKUP(D321,[1]items!$A$2:$E$39,2,FALSE)</f>
        <v>Irbesartan</v>
      </c>
      <c r="F321" s="5" t="str">
        <f>VLOOKUP(E321,[1]items!$B$2:$E$39,2,FALSE)</f>
        <v>Obat Hipertensi</v>
      </c>
      <c r="G321" s="5" t="str">
        <f t="shared" si="21"/>
        <v>OH0005|</v>
      </c>
      <c r="H321" s="10">
        <v>4</v>
      </c>
      <c r="I321" s="11"/>
      <c r="J321" s="10" t="str">
        <f>IF(EXACT(L321,"buy"),VLOOKUP(I321,[2]suppliers!$A$2:$B$17,2,FALSE),"")</f>
        <v/>
      </c>
      <c r="K321" s="8" t="s">
        <v>84</v>
      </c>
      <c r="L321" s="8" t="s">
        <v>85</v>
      </c>
      <c r="M321" s="5" t="str">
        <f>IFERROR(VLOOKUP(G321,[3]item_suppliers!$C$2:$F$112,2,FALSE),"")</f>
        <v/>
      </c>
      <c r="N321" s="5" t="str">
        <f>IFERROR(VLOOKUP(G321,[3]item_suppliers!$C$2:$F$112,3,FALSE),"")</f>
        <v/>
      </c>
      <c r="O321" s="5" t="str">
        <f t="shared" si="22"/>
        <v/>
      </c>
      <c r="P321" s="5">
        <f>IF(EXACT(L321,"sell"),VLOOKUP(D321,[1]items!$A$2:$E$39,4,FALSE),"")</f>
        <v>108794</v>
      </c>
      <c r="Q321" s="5">
        <f t="shared" si="23"/>
        <v>435176</v>
      </c>
      <c r="R321" s="13" t="str">
        <f t="shared" si="24"/>
        <v/>
      </c>
    </row>
    <row r="322" spans="1:18" x14ac:dyDescent="0.2">
      <c r="A322" s="5" t="s">
        <v>377</v>
      </c>
      <c r="B322" s="6" t="d">
        <v>2020-02-08</v>
      </c>
      <c r="C322" s="7">
        <f t="shared" ref="C322:C385" si="25">YEAR(B322)</f>
        <v>2020</v>
      </c>
      <c r="D322" s="5" t="s">
        <v>70</v>
      </c>
      <c r="E322" s="5" t="str">
        <f>VLOOKUP(D322,[1]items!$A$2:$E$39,2,FALSE)</f>
        <v>Irbesartan</v>
      </c>
      <c r="F322" s="5" t="str">
        <f>VLOOKUP(E322,[1]items!$B$2:$E$39,2,FALSE)</f>
        <v>Obat Hipertensi</v>
      </c>
      <c r="G322" s="5" t="str">
        <f t="shared" ref="G322:G385" si="26">_xlfn.CONCAT(D322,"|",I322)</f>
        <v>OH0005|</v>
      </c>
      <c r="H322" s="10">
        <v>24</v>
      </c>
      <c r="I322" s="11"/>
      <c r="J322" s="10" t="str">
        <f>IF(EXACT(L322,"buy"),VLOOKUP(I322,[2]suppliers!$A$2:$B$17,2,FALSE),"")</f>
        <v/>
      </c>
      <c r="K322" s="5" t="s">
        <v>84</v>
      </c>
      <c r="L322" s="5" t="s">
        <v>85</v>
      </c>
      <c r="M322" s="5" t="str">
        <f>IFERROR(VLOOKUP(G322,[3]item_suppliers!$C$2:$F$112,2,FALSE),"")</f>
        <v/>
      </c>
      <c r="N322" s="5" t="str">
        <f>IFERROR(VLOOKUP(G322,[3]item_suppliers!$C$2:$F$112,3,FALSE),"")</f>
        <v/>
      </c>
      <c r="O322" s="5" t="str">
        <f t="shared" ref="O322:O385" si="27">IFERROR(H322*N322,"")</f>
        <v/>
      </c>
      <c r="P322" s="5">
        <f>IF(EXACT(L322,"sell"),VLOOKUP(D322,[1]items!$A$2:$E$39,4,FALSE),"")</f>
        <v>108794</v>
      </c>
      <c r="Q322" s="5">
        <f t="shared" ref="Q322:Q385" si="28">IFERROR(H322*P322,"")</f>
        <v>2611056</v>
      </c>
      <c r="R322" s="13" t="str">
        <f t="shared" ref="R322:R385" si="29">IF(EXACT(L322,"buy"),1/COUNTIF($N$2:$N$4710,N322),"")</f>
        <v/>
      </c>
    </row>
    <row r="323" spans="1:18" x14ac:dyDescent="0.2">
      <c r="A323" s="8" t="s">
        <v>378</v>
      </c>
      <c r="B323" s="9" t="d">
        <v>2020-02-08</v>
      </c>
      <c r="C323" s="7">
        <f t="shared" si="25"/>
        <v>2020</v>
      </c>
      <c r="D323" s="8" t="s">
        <v>31</v>
      </c>
      <c r="E323" s="5" t="str">
        <f>VLOOKUP(D323,[1]items!$A$2:$E$39,2,FALSE)</f>
        <v>Ultraflu Box Isi 25 Strip</v>
      </c>
      <c r="F323" s="5" t="str">
        <f>VLOOKUP(E323,[1]items!$B$2:$E$39,2,FALSE)</f>
        <v>Obat Batuk &amp; Pilek</v>
      </c>
      <c r="G323" s="5" t="str">
        <f t="shared" si="26"/>
        <v>OB0006|</v>
      </c>
      <c r="H323" s="10">
        <v>27</v>
      </c>
      <c r="I323" s="11"/>
      <c r="J323" s="10" t="str">
        <f>IF(EXACT(L323,"buy"),VLOOKUP(I323,[2]suppliers!$A$2:$B$17,2,FALSE),"")</f>
        <v/>
      </c>
      <c r="K323" s="8" t="s">
        <v>84</v>
      </c>
      <c r="L323" s="8" t="s">
        <v>85</v>
      </c>
      <c r="M323" s="5" t="str">
        <f>IFERROR(VLOOKUP(G323,[3]item_suppliers!$C$2:$F$112,2,FALSE),"")</f>
        <v/>
      </c>
      <c r="N323" s="5" t="str">
        <f>IFERROR(VLOOKUP(G323,[3]item_suppliers!$C$2:$F$112,3,FALSE),"")</f>
        <v/>
      </c>
      <c r="O323" s="5" t="str">
        <f t="shared" si="27"/>
        <v/>
      </c>
      <c r="P323" s="5">
        <f>IF(EXACT(L323,"sell"),VLOOKUP(D323,[1]items!$A$2:$E$39,4,FALSE),"")</f>
        <v>72500</v>
      </c>
      <c r="Q323" s="5">
        <f t="shared" si="28"/>
        <v>1957500</v>
      </c>
      <c r="R323" s="13" t="str">
        <f t="shared" si="29"/>
        <v/>
      </c>
    </row>
    <row r="324" spans="1:18" x14ac:dyDescent="0.2">
      <c r="A324" s="5" t="s">
        <v>379</v>
      </c>
      <c r="B324" s="6" t="d">
        <v>2020-02-08</v>
      </c>
      <c r="C324" s="7">
        <f t="shared" si="25"/>
        <v>2020</v>
      </c>
      <c r="D324" s="5" t="s">
        <v>31</v>
      </c>
      <c r="E324" s="5" t="str">
        <f>VLOOKUP(D324,[1]items!$A$2:$E$39,2,FALSE)</f>
        <v>Ultraflu Box Isi 25 Strip</v>
      </c>
      <c r="F324" s="5" t="str">
        <f>VLOOKUP(E324,[1]items!$B$2:$E$39,2,FALSE)</f>
        <v>Obat Batuk &amp; Pilek</v>
      </c>
      <c r="G324" s="5" t="str">
        <f t="shared" si="26"/>
        <v>OB0006|</v>
      </c>
      <c r="H324" s="10">
        <v>2</v>
      </c>
      <c r="I324" s="11"/>
      <c r="J324" s="10" t="str">
        <f>IF(EXACT(L324,"buy"),VLOOKUP(I324,[2]suppliers!$A$2:$B$17,2,FALSE),"")</f>
        <v/>
      </c>
      <c r="K324" s="5" t="s">
        <v>84</v>
      </c>
      <c r="L324" s="5" t="s">
        <v>85</v>
      </c>
      <c r="M324" s="5" t="str">
        <f>IFERROR(VLOOKUP(G324,[3]item_suppliers!$C$2:$F$112,2,FALSE),"")</f>
        <v/>
      </c>
      <c r="N324" s="5" t="str">
        <f>IFERROR(VLOOKUP(G324,[3]item_suppliers!$C$2:$F$112,3,FALSE),"")</f>
        <v/>
      </c>
      <c r="O324" s="5" t="str">
        <f t="shared" si="27"/>
        <v/>
      </c>
      <c r="P324" s="5">
        <f>IF(EXACT(L324,"sell"),VLOOKUP(D324,[1]items!$A$2:$E$39,4,FALSE),"")</f>
        <v>72500</v>
      </c>
      <c r="Q324" s="5">
        <f t="shared" si="28"/>
        <v>145000</v>
      </c>
      <c r="R324" s="13" t="str">
        <f t="shared" si="29"/>
        <v/>
      </c>
    </row>
    <row r="325" spans="1:18" x14ac:dyDescent="0.2">
      <c r="A325" s="8" t="s">
        <v>380</v>
      </c>
      <c r="B325" s="9" t="d">
        <v>2020-02-08</v>
      </c>
      <c r="C325" s="7">
        <f t="shared" si="25"/>
        <v>2020</v>
      </c>
      <c r="D325" s="8" t="s">
        <v>37</v>
      </c>
      <c r="E325" s="5" t="str">
        <f>VLOOKUP(D325,[1]items!$A$2:$E$39,2,FALSE)</f>
        <v>Koolfever</v>
      </c>
      <c r="F325" s="5" t="str">
        <f>VLOOKUP(E325,[1]items!$B$2:$E$39,2,FALSE)</f>
        <v>Obat Sakit Kepala &amp; Demam</v>
      </c>
      <c r="G325" s="5" t="str">
        <f t="shared" si="26"/>
        <v>OD0001|</v>
      </c>
      <c r="H325" s="10">
        <v>369</v>
      </c>
      <c r="I325" s="11"/>
      <c r="J325" s="10" t="str">
        <f>IF(EXACT(L325,"buy"),VLOOKUP(I325,[2]suppliers!$A$2:$B$17,2,FALSE),"")</f>
        <v/>
      </c>
      <c r="K325" s="8" t="s">
        <v>84</v>
      </c>
      <c r="L325" s="8" t="s">
        <v>85</v>
      </c>
      <c r="M325" s="5" t="str">
        <f>IFERROR(VLOOKUP(G325,[3]item_suppliers!$C$2:$F$112,2,FALSE),"")</f>
        <v/>
      </c>
      <c r="N325" s="5" t="str">
        <f>IFERROR(VLOOKUP(G325,[3]item_suppliers!$C$2:$F$112,3,FALSE),"")</f>
        <v/>
      </c>
      <c r="O325" s="5" t="str">
        <f t="shared" si="27"/>
        <v/>
      </c>
      <c r="P325" s="5">
        <f>IF(EXACT(L325,"sell"),VLOOKUP(D325,[1]items!$A$2:$E$39,4,FALSE),"")</f>
        <v>7500</v>
      </c>
      <c r="Q325" s="5">
        <f t="shared" si="28"/>
        <v>2767500</v>
      </c>
      <c r="R325" s="13" t="str">
        <f t="shared" si="29"/>
        <v/>
      </c>
    </row>
    <row r="326" spans="1:18" x14ac:dyDescent="0.2">
      <c r="A326" s="5" t="s">
        <v>381</v>
      </c>
      <c r="B326" s="6" t="d">
        <v>2020-02-08</v>
      </c>
      <c r="C326" s="7">
        <f t="shared" si="25"/>
        <v>2020</v>
      </c>
      <c r="D326" s="5" t="s">
        <v>28</v>
      </c>
      <c r="E326" s="5" t="str">
        <f>VLOOKUP(D326,[1]items!$A$2:$E$39,2,FALSE)</f>
        <v>Lo Han Kuo Infusion 12</v>
      </c>
      <c r="F326" s="5" t="str">
        <f>VLOOKUP(E326,[1]items!$B$2:$E$39,2,FALSE)</f>
        <v>Obat Batuk &amp; Pilek</v>
      </c>
      <c r="G326" s="5" t="str">
        <f t="shared" si="26"/>
        <v>OB0004|</v>
      </c>
      <c r="H326" s="10">
        <v>33</v>
      </c>
      <c r="I326" s="11"/>
      <c r="J326" s="10" t="str">
        <f>IF(EXACT(L326,"buy"),VLOOKUP(I326,[2]suppliers!$A$2:$B$17,2,FALSE),"")</f>
        <v/>
      </c>
      <c r="K326" s="5" t="s">
        <v>84</v>
      </c>
      <c r="L326" s="5" t="s">
        <v>85</v>
      </c>
      <c r="M326" s="5" t="str">
        <f>IFERROR(VLOOKUP(G326,[3]item_suppliers!$C$2:$F$112,2,FALSE),"")</f>
        <v/>
      </c>
      <c r="N326" s="5" t="str">
        <f>IFERROR(VLOOKUP(G326,[3]item_suppliers!$C$2:$F$112,3,FALSE),"")</f>
        <v/>
      </c>
      <c r="O326" s="5" t="str">
        <f t="shared" si="27"/>
        <v/>
      </c>
      <c r="P326" s="5">
        <f>IF(EXACT(L326,"sell"),VLOOKUP(D326,[1]items!$A$2:$E$39,4,FALSE),"")</f>
        <v>23869</v>
      </c>
      <c r="Q326" s="5">
        <f t="shared" si="28"/>
        <v>787677</v>
      </c>
      <c r="R326" s="13" t="str">
        <f t="shared" si="29"/>
        <v/>
      </c>
    </row>
    <row r="327" spans="1:18" x14ac:dyDescent="0.2">
      <c r="A327" s="8" t="s">
        <v>382</v>
      </c>
      <c r="B327" s="9" t="d">
        <v>2020-02-08</v>
      </c>
      <c r="C327" s="7">
        <f t="shared" si="25"/>
        <v>2020</v>
      </c>
      <c r="D327" s="8" t="s">
        <v>72</v>
      </c>
      <c r="E327" s="5" t="str">
        <f>VLOOKUP(D327,[1]items!$A$2:$E$39,2,FALSE)</f>
        <v>Irvell 150MG Box 20 Tablet</v>
      </c>
      <c r="F327" s="5" t="str">
        <f>VLOOKUP(E327,[1]items!$B$2:$E$39,2,FALSE)</f>
        <v>Obat Hipertensi</v>
      </c>
      <c r="G327" s="5" t="str">
        <f t="shared" si="26"/>
        <v>OH0006|</v>
      </c>
      <c r="H327" s="10">
        <v>140</v>
      </c>
      <c r="I327" s="11"/>
      <c r="J327" s="10" t="str">
        <f>IF(EXACT(L327,"buy"),VLOOKUP(I327,[2]suppliers!$A$2:$B$17,2,FALSE),"")</f>
        <v/>
      </c>
      <c r="K327" s="8" t="s">
        <v>84</v>
      </c>
      <c r="L327" s="8" t="s">
        <v>85</v>
      </c>
      <c r="M327" s="5" t="str">
        <f>IFERROR(VLOOKUP(G327,[3]item_suppliers!$C$2:$F$112,2,FALSE),"")</f>
        <v/>
      </c>
      <c r="N327" s="5" t="str">
        <f>IFERROR(VLOOKUP(G327,[3]item_suppliers!$C$2:$F$112,3,FALSE),"")</f>
        <v/>
      </c>
      <c r="O327" s="5" t="str">
        <f t="shared" si="27"/>
        <v/>
      </c>
      <c r="P327" s="5">
        <f>IF(EXACT(L327,"sell"),VLOOKUP(D327,[1]items!$A$2:$E$39,4,FALSE),"")</f>
        <v>143991</v>
      </c>
      <c r="Q327" s="5">
        <f t="shared" si="28"/>
        <v>20158740</v>
      </c>
      <c r="R327" s="13" t="str">
        <f t="shared" si="29"/>
        <v/>
      </c>
    </row>
    <row r="328" spans="1:18" x14ac:dyDescent="0.2">
      <c r="A328" s="5" t="s">
        <v>383</v>
      </c>
      <c r="B328" s="6" t="d">
        <v>2020-02-09</v>
      </c>
      <c r="C328" s="7">
        <f t="shared" si="25"/>
        <v>2020</v>
      </c>
      <c r="D328" s="5" t="s">
        <v>50</v>
      </c>
      <c r="E328" s="5" t="str">
        <f>VLOOKUP(D328,[1]items!$A$2:$E$39,2,FALSE)</f>
        <v>Bodrex Extra</v>
      </c>
      <c r="F328" s="5" t="str">
        <f>VLOOKUP(E328,[1]items!$B$2:$E$39,2,FALSE)</f>
        <v>Obat Sakit Kepala &amp; Demam</v>
      </c>
      <c r="G328" s="5" t="str">
        <f t="shared" si="26"/>
        <v>OD0008|</v>
      </c>
      <c r="H328" s="10">
        <v>17</v>
      </c>
      <c r="I328" s="11"/>
      <c r="J328" s="10" t="str">
        <f>IF(EXACT(L328,"buy"),VLOOKUP(I328,[2]suppliers!$A$2:$B$17,2,FALSE),"")</f>
        <v/>
      </c>
      <c r="K328" s="5" t="s">
        <v>84</v>
      </c>
      <c r="L328" s="5" t="s">
        <v>85</v>
      </c>
      <c r="M328" s="5" t="str">
        <f>IFERROR(VLOOKUP(G328,[3]item_suppliers!$C$2:$F$112,2,FALSE),"")</f>
        <v/>
      </c>
      <c r="N328" s="5" t="str">
        <f>IFERROR(VLOOKUP(G328,[3]item_suppliers!$C$2:$F$112,3,FALSE),"")</f>
        <v/>
      </c>
      <c r="O328" s="5" t="str">
        <f t="shared" si="27"/>
        <v/>
      </c>
      <c r="P328" s="5">
        <f>IF(EXACT(L328,"sell"),VLOOKUP(D328,[1]items!$A$2:$E$39,4,FALSE),"")</f>
        <v>50788</v>
      </c>
      <c r="Q328" s="5">
        <f t="shared" si="28"/>
        <v>863396</v>
      </c>
      <c r="R328" s="13" t="str">
        <f t="shared" si="29"/>
        <v/>
      </c>
    </row>
    <row r="329" spans="1:18" x14ac:dyDescent="0.2">
      <c r="A329" s="8" t="s">
        <v>384</v>
      </c>
      <c r="B329" s="9" t="d">
        <v>2020-02-09</v>
      </c>
      <c r="C329" s="7">
        <f t="shared" si="25"/>
        <v>2020</v>
      </c>
      <c r="D329" s="8" t="s">
        <v>82</v>
      </c>
      <c r="E329" s="5" t="str">
        <f>VLOOKUP(D329,[1]items!$A$2:$E$39,2,FALSE)</f>
        <v>Otilon Ear Drops 8 mL</v>
      </c>
      <c r="F329" s="5" t="str">
        <f>VLOOKUP(E329,[1]items!$B$2:$E$39,2,FALSE)</f>
        <v>Obat Telinga</v>
      </c>
      <c r="G329" s="5" t="str">
        <f t="shared" si="26"/>
        <v>OT0001|</v>
      </c>
      <c r="H329" s="10">
        <v>7</v>
      </c>
      <c r="I329" s="11"/>
      <c r="J329" s="10" t="str">
        <f>IF(EXACT(L329,"buy"),VLOOKUP(I329,[2]suppliers!$A$2:$B$17,2,FALSE),"")</f>
        <v/>
      </c>
      <c r="K329" s="8" t="s">
        <v>84</v>
      </c>
      <c r="L329" s="8" t="s">
        <v>85</v>
      </c>
      <c r="M329" s="5" t="str">
        <f>IFERROR(VLOOKUP(G329,[3]item_suppliers!$C$2:$F$112,2,FALSE),"")</f>
        <v/>
      </c>
      <c r="N329" s="5" t="str">
        <f>IFERROR(VLOOKUP(G329,[3]item_suppliers!$C$2:$F$112,3,FALSE),"")</f>
        <v/>
      </c>
      <c r="O329" s="5" t="str">
        <f t="shared" si="27"/>
        <v/>
      </c>
      <c r="P329" s="5">
        <f>IF(EXACT(L329,"sell"),VLOOKUP(D329,[1]items!$A$2:$E$39,4,FALSE),"")</f>
        <v>55000</v>
      </c>
      <c r="Q329" s="5">
        <f t="shared" si="28"/>
        <v>385000</v>
      </c>
      <c r="R329" s="13" t="str">
        <f t="shared" si="29"/>
        <v/>
      </c>
    </row>
    <row r="330" spans="1:18" x14ac:dyDescent="0.2">
      <c r="A330" s="5" t="s">
        <v>385</v>
      </c>
      <c r="B330" s="6" t="d">
        <v>2020-02-09</v>
      </c>
      <c r="C330" s="7">
        <f t="shared" si="25"/>
        <v>2020</v>
      </c>
      <c r="D330" s="5" t="s">
        <v>65</v>
      </c>
      <c r="E330" s="5" t="str">
        <f>VLOOKUP(D330,[1]items!$A$2:$E$39,2,FALSE)</f>
        <v>Candesartan Ogb Dexa</v>
      </c>
      <c r="F330" s="5" t="str">
        <f>VLOOKUP(E330,[1]items!$B$2:$E$39,2,FALSE)</f>
        <v>Obat Hipertensi</v>
      </c>
      <c r="G330" s="5" t="str">
        <f t="shared" si="26"/>
        <v>OH0003|</v>
      </c>
      <c r="H330" s="10">
        <v>25</v>
      </c>
      <c r="I330" s="11"/>
      <c r="J330" s="10" t="str">
        <f>IF(EXACT(L330,"buy"),VLOOKUP(I330,[2]suppliers!$A$2:$B$17,2,FALSE),"")</f>
        <v/>
      </c>
      <c r="K330" s="5" t="s">
        <v>84</v>
      </c>
      <c r="L330" s="5" t="s">
        <v>85</v>
      </c>
      <c r="M330" s="5" t="str">
        <f>IFERROR(VLOOKUP(G330,[3]item_suppliers!$C$2:$F$112,2,FALSE),"")</f>
        <v/>
      </c>
      <c r="N330" s="5" t="str">
        <f>IFERROR(VLOOKUP(G330,[3]item_suppliers!$C$2:$F$112,3,FALSE),"")</f>
        <v/>
      </c>
      <c r="O330" s="5" t="str">
        <f t="shared" si="27"/>
        <v/>
      </c>
      <c r="P330" s="5">
        <f>IF(EXACT(L330,"sell"),VLOOKUP(D330,[1]items!$A$2:$E$39,4,FALSE),"")</f>
        <v>5000</v>
      </c>
      <c r="Q330" s="5">
        <f t="shared" si="28"/>
        <v>125000</v>
      </c>
      <c r="R330" s="13" t="str">
        <f t="shared" si="29"/>
        <v/>
      </c>
    </row>
    <row r="331" spans="1:18" x14ac:dyDescent="0.2">
      <c r="A331" s="8" t="s">
        <v>386</v>
      </c>
      <c r="B331" s="9" t="d">
        <v>2020-02-09</v>
      </c>
      <c r="C331" s="7">
        <f t="shared" si="25"/>
        <v>2020</v>
      </c>
      <c r="D331" s="8" t="s">
        <v>78</v>
      </c>
      <c r="E331" s="5" t="str">
        <f>VLOOKUP(D331,[1]items!$A$2:$E$39,2,FALSE)</f>
        <v>Hyperchol 100 MG 12 KPS</v>
      </c>
      <c r="F331" s="5" t="str">
        <f>VLOOKUP(E331,[1]items!$B$2:$E$39,2,FALSE)</f>
        <v>Obat Kolesterol</v>
      </c>
      <c r="G331" s="5" t="str">
        <f t="shared" si="26"/>
        <v>OK0002|</v>
      </c>
      <c r="H331" s="10">
        <v>2</v>
      </c>
      <c r="I331" s="11"/>
      <c r="J331" s="10" t="str">
        <f>IF(EXACT(L331,"buy"),VLOOKUP(I331,[2]suppliers!$A$2:$B$17,2,FALSE),"")</f>
        <v/>
      </c>
      <c r="K331" s="8" t="s">
        <v>84</v>
      </c>
      <c r="L331" s="8" t="s">
        <v>85</v>
      </c>
      <c r="M331" s="5" t="str">
        <f>IFERROR(VLOOKUP(G331,[3]item_suppliers!$C$2:$F$112,2,FALSE),"")</f>
        <v/>
      </c>
      <c r="N331" s="5" t="str">
        <f>IFERROR(VLOOKUP(G331,[3]item_suppliers!$C$2:$F$112,3,FALSE),"")</f>
        <v/>
      </c>
      <c r="O331" s="5" t="str">
        <f t="shared" si="27"/>
        <v/>
      </c>
      <c r="P331" s="5">
        <f>IF(EXACT(L331,"sell"),VLOOKUP(D331,[1]items!$A$2:$E$39,4,FALSE),"")</f>
        <v>42800</v>
      </c>
      <c r="Q331" s="5">
        <f t="shared" si="28"/>
        <v>85600</v>
      </c>
      <c r="R331" s="13" t="str">
        <f t="shared" si="29"/>
        <v/>
      </c>
    </row>
    <row r="332" spans="1:18" x14ac:dyDescent="0.2">
      <c r="A332" s="5" t="s">
        <v>387</v>
      </c>
      <c r="B332" s="6" t="d">
        <v>2020-02-09</v>
      </c>
      <c r="C332" s="7">
        <f t="shared" si="25"/>
        <v>2020</v>
      </c>
      <c r="D332" s="5" t="s">
        <v>23</v>
      </c>
      <c r="E332" s="5" t="str">
        <f>VLOOKUP(D332,[1]items!$A$2:$E$39,2,FALSE)</f>
        <v>Neozep Forte 1 Strip 4 Tablet</v>
      </c>
      <c r="F332" s="5" t="str">
        <f>VLOOKUP(E332,[1]items!$B$2:$E$39,2,FALSE)</f>
        <v>Obat Batuk &amp; Pilek</v>
      </c>
      <c r="G332" s="5" t="str">
        <f t="shared" si="26"/>
        <v>OB0001|</v>
      </c>
      <c r="H332" s="10">
        <v>325</v>
      </c>
      <c r="I332" s="11"/>
      <c r="J332" s="10" t="str">
        <f>IF(EXACT(L332,"buy"),VLOOKUP(I332,[2]suppliers!$A$2:$B$17,2,FALSE),"")</f>
        <v/>
      </c>
      <c r="K332" s="5" t="s">
        <v>84</v>
      </c>
      <c r="L332" s="5" t="s">
        <v>85</v>
      </c>
      <c r="M332" s="5" t="str">
        <f>IFERROR(VLOOKUP(G332,[3]item_suppliers!$C$2:$F$112,2,FALSE),"")</f>
        <v/>
      </c>
      <c r="N332" s="5" t="str">
        <f>IFERROR(VLOOKUP(G332,[3]item_suppliers!$C$2:$F$112,3,FALSE),"")</f>
        <v/>
      </c>
      <c r="O332" s="5" t="str">
        <f t="shared" si="27"/>
        <v/>
      </c>
      <c r="P332" s="5">
        <f>IF(EXACT(L332,"sell"),VLOOKUP(D332,[1]items!$A$2:$E$39,4,FALSE),"")</f>
        <v>2324</v>
      </c>
      <c r="Q332" s="5">
        <f t="shared" si="28"/>
        <v>755300</v>
      </c>
      <c r="R332" s="13" t="str">
        <f t="shared" si="29"/>
        <v/>
      </c>
    </row>
    <row r="333" spans="1:18" x14ac:dyDescent="0.2">
      <c r="A333" s="8" t="s">
        <v>388</v>
      </c>
      <c r="B333" s="9" t="d">
        <v>2020-02-10</v>
      </c>
      <c r="C333" s="7">
        <f t="shared" si="25"/>
        <v>2020</v>
      </c>
      <c r="D333" s="8" t="s">
        <v>17</v>
      </c>
      <c r="E333" s="5" t="str">
        <f>VLOOKUP(D333,[1]items!$A$2:$E$39,2,FALSE)</f>
        <v>Bedak Heroxyn 150 gr</v>
      </c>
      <c r="F333" s="5" t="str">
        <f>VLOOKUP(E333,[1]items!$B$2:$E$39,2,FALSE)</f>
        <v>Obat Alergi</v>
      </c>
      <c r="G333" s="5" t="str">
        <f t="shared" si="26"/>
        <v>OA0005|</v>
      </c>
      <c r="H333" s="10">
        <v>46</v>
      </c>
      <c r="I333" s="11"/>
      <c r="J333" s="10" t="str">
        <f>IF(EXACT(L333,"buy"),VLOOKUP(I333,[2]suppliers!$A$2:$B$17,2,FALSE),"")</f>
        <v/>
      </c>
      <c r="K333" s="8" t="s">
        <v>84</v>
      </c>
      <c r="L333" s="8" t="s">
        <v>85</v>
      </c>
      <c r="M333" s="5" t="str">
        <f>IFERROR(VLOOKUP(G333,[3]item_suppliers!$C$2:$F$112,2,FALSE),"")</f>
        <v/>
      </c>
      <c r="N333" s="5" t="str">
        <f>IFERROR(VLOOKUP(G333,[3]item_suppliers!$C$2:$F$112,3,FALSE),"")</f>
        <v/>
      </c>
      <c r="O333" s="5" t="str">
        <f t="shared" si="27"/>
        <v/>
      </c>
      <c r="P333" s="5">
        <f>IF(EXACT(L333,"sell"),VLOOKUP(D333,[1]items!$A$2:$E$39,4,FALSE),"")</f>
        <v>16950</v>
      </c>
      <c r="Q333" s="5">
        <f t="shared" si="28"/>
        <v>779700</v>
      </c>
      <c r="R333" s="13" t="str">
        <f t="shared" si="29"/>
        <v/>
      </c>
    </row>
    <row r="334" spans="1:18" x14ac:dyDescent="0.2">
      <c r="A334" s="5" t="s">
        <v>389</v>
      </c>
      <c r="B334" s="6" t="d">
        <v>2020-02-10</v>
      </c>
      <c r="C334" s="7">
        <f t="shared" si="25"/>
        <v>2020</v>
      </c>
      <c r="D334" s="5" t="s">
        <v>70</v>
      </c>
      <c r="E334" s="5" t="str">
        <f>VLOOKUP(D334,[1]items!$A$2:$E$39,2,FALSE)</f>
        <v>Irbesartan</v>
      </c>
      <c r="F334" s="5" t="str">
        <f>VLOOKUP(E334,[1]items!$B$2:$E$39,2,FALSE)</f>
        <v>Obat Hipertensi</v>
      </c>
      <c r="G334" s="5" t="str">
        <f t="shared" si="26"/>
        <v>OH0005|</v>
      </c>
      <c r="H334" s="10">
        <v>30</v>
      </c>
      <c r="I334" s="11"/>
      <c r="J334" s="10" t="str">
        <f>IF(EXACT(L334,"buy"),VLOOKUP(I334,[2]suppliers!$A$2:$B$17,2,FALSE),"")</f>
        <v/>
      </c>
      <c r="K334" s="5" t="s">
        <v>84</v>
      </c>
      <c r="L334" s="5" t="s">
        <v>85</v>
      </c>
      <c r="M334" s="5" t="str">
        <f>IFERROR(VLOOKUP(G334,[3]item_suppliers!$C$2:$F$112,2,FALSE),"")</f>
        <v/>
      </c>
      <c r="N334" s="5" t="str">
        <f>IFERROR(VLOOKUP(G334,[3]item_suppliers!$C$2:$F$112,3,FALSE),"")</f>
        <v/>
      </c>
      <c r="O334" s="5" t="str">
        <f t="shared" si="27"/>
        <v/>
      </c>
      <c r="P334" s="5">
        <f>IF(EXACT(L334,"sell"),VLOOKUP(D334,[1]items!$A$2:$E$39,4,FALSE),"")</f>
        <v>108794</v>
      </c>
      <c r="Q334" s="5">
        <f t="shared" si="28"/>
        <v>3263820</v>
      </c>
      <c r="R334" s="13" t="str">
        <f t="shared" si="29"/>
        <v/>
      </c>
    </row>
    <row r="335" spans="1:18" x14ac:dyDescent="0.2">
      <c r="A335" s="8" t="s">
        <v>390</v>
      </c>
      <c r="B335" s="9" t="d">
        <v>2020-02-10</v>
      </c>
      <c r="C335" s="7">
        <f t="shared" si="25"/>
        <v>2020</v>
      </c>
      <c r="D335" s="8" t="s">
        <v>65</v>
      </c>
      <c r="E335" s="5" t="str">
        <f>VLOOKUP(D335,[1]items!$A$2:$E$39,2,FALSE)</f>
        <v>Candesartan Ogb Dexa</v>
      </c>
      <c r="F335" s="5" t="str">
        <f>VLOOKUP(E335,[1]items!$B$2:$E$39,2,FALSE)</f>
        <v>Obat Hipertensi</v>
      </c>
      <c r="G335" s="5" t="str">
        <f t="shared" si="26"/>
        <v>OH0003|</v>
      </c>
      <c r="H335" s="10">
        <v>23</v>
      </c>
      <c r="I335" s="11"/>
      <c r="J335" s="10" t="str">
        <f>IF(EXACT(L335,"buy"),VLOOKUP(I335,[2]suppliers!$A$2:$B$17,2,FALSE),"")</f>
        <v/>
      </c>
      <c r="K335" s="8" t="s">
        <v>84</v>
      </c>
      <c r="L335" s="8" t="s">
        <v>85</v>
      </c>
      <c r="M335" s="5" t="str">
        <f>IFERROR(VLOOKUP(G335,[3]item_suppliers!$C$2:$F$112,2,FALSE),"")</f>
        <v/>
      </c>
      <c r="N335" s="5" t="str">
        <f>IFERROR(VLOOKUP(G335,[3]item_suppliers!$C$2:$F$112,3,FALSE),"")</f>
        <v/>
      </c>
      <c r="O335" s="5" t="str">
        <f t="shared" si="27"/>
        <v/>
      </c>
      <c r="P335" s="5">
        <f>IF(EXACT(L335,"sell"),VLOOKUP(D335,[1]items!$A$2:$E$39,4,FALSE),"")</f>
        <v>5000</v>
      </c>
      <c r="Q335" s="5">
        <f t="shared" si="28"/>
        <v>115000</v>
      </c>
      <c r="R335" s="13" t="str">
        <f t="shared" si="29"/>
        <v/>
      </c>
    </row>
    <row r="336" spans="1:18" x14ac:dyDescent="0.2">
      <c r="A336" s="5" t="s">
        <v>391</v>
      </c>
      <c r="B336" s="6" t="d">
        <v>2020-02-10</v>
      </c>
      <c r="C336" s="7">
        <f t="shared" si="25"/>
        <v>2020</v>
      </c>
      <c r="D336" s="5" t="s">
        <v>59</v>
      </c>
      <c r="E336" s="5" t="str">
        <f>VLOOKUP(D336,[1]items!$A$2:$E$39,2,FALSE)</f>
        <v>Carditens</v>
      </c>
      <c r="F336" s="5" t="str">
        <f>VLOOKUP(E336,[1]items!$B$2:$E$39,2,FALSE)</f>
        <v>Obat Hipertensi</v>
      </c>
      <c r="G336" s="5" t="str">
        <f t="shared" si="26"/>
        <v>OH0001|</v>
      </c>
      <c r="H336" s="10">
        <v>25</v>
      </c>
      <c r="I336" s="11"/>
      <c r="J336" s="10" t="str">
        <f>IF(EXACT(L336,"buy"),VLOOKUP(I336,[2]suppliers!$A$2:$B$17,2,FALSE),"")</f>
        <v/>
      </c>
      <c r="K336" s="5" t="s">
        <v>84</v>
      </c>
      <c r="L336" s="5" t="s">
        <v>85</v>
      </c>
      <c r="M336" s="5" t="str">
        <f>IFERROR(VLOOKUP(G336,[3]item_suppliers!$C$2:$F$112,2,FALSE),"")</f>
        <v/>
      </c>
      <c r="N336" s="5" t="str">
        <f>IFERROR(VLOOKUP(G336,[3]item_suppliers!$C$2:$F$112,3,FALSE),"")</f>
        <v/>
      </c>
      <c r="O336" s="5" t="str">
        <f t="shared" si="27"/>
        <v/>
      </c>
      <c r="P336" s="5">
        <f>IF(EXACT(L336,"sell"),VLOOKUP(D336,[1]items!$A$2:$E$39,4,FALSE),"")</f>
        <v>100000</v>
      </c>
      <c r="Q336" s="5">
        <f t="shared" si="28"/>
        <v>2500000</v>
      </c>
      <c r="R336" s="13" t="str">
        <f t="shared" si="29"/>
        <v/>
      </c>
    </row>
    <row r="337" spans="1:18" x14ac:dyDescent="0.2">
      <c r="A337" s="8" t="s">
        <v>392</v>
      </c>
      <c r="B337" s="9" t="d">
        <v>2020-02-10</v>
      </c>
      <c r="C337" s="7">
        <f t="shared" si="25"/>
        <v>2020</v>
      </c>
      <c r="D337" s="8" t="s">
        <v>14</v>
      </c>
      <c r="E337" s="5" t="str">
        <f>VLOOKUP(D337,[1]items!$A$2:$E$39,2,FALSE)</f>
        <v>Bisoprolol Ogb Dexa</v>
      </c>
      <c r="F337" s="5" t="str">
        <f>VLOOKUP(E337,[1]items!$B$2:$E$39,2,FALSE)</f>
        <v>Obat Alergi</v>
      </c>
      <c r="G337" s="5" t="str">
        <f t="shared" si="26"/>
        <v>OA0004|</v>
      </c>
      <c r="H337" s="10">
        <v>2</v>
      </c>
      <c r="I337" s="11"/>
      <c r="J337" s="10" t="str">
        <f>IF(EXACT(L337,"buy"),VLOOKUP(I337,[2]suppliers!$A$2:$B$17,2,FALSE),"")</f>
        <v/>
      </c>
      <c r="K337" s="8" t="s">
        <v>84</v>
      </c>
      <c r="L337" s="8" t="s">
        <v>85</v>
      </c>
      <c r="M337" s="5" t="str">
        <f>IFERROR(VLOOKUP(G337,[3]item_suppliers!$C$2:$F$112,2,FALSE),"")</f>
        <v/>
      </c>
      <c r="N337" s="5" t="str">
        <f>IFERROR(VLOOKUP(G337,[3]item_suppliers!$C$2:$F$112,3,FALSE),"")</f>
        <v/>
      </c>
      <c r="O337" s="5" t="str">
        <f t="shared" si="27"/>
        <v/>
      </c>
      <c r="P337" s="5">
        <f>IF(EXACT(L337,"sell"),VLOOKUP(D337,[1]items!$A$2:$E$39,4,FALSE),"")</f>
        <v>10000</v>
      </c>
      <c r="Q337" s="5">
        <f t="shared" si="28"/>
        <v>20000</v>
      </c>
      <c r="R337" s="13" t="str">
        <f t="shared" si="29"/>
        <v/>
      </c>
    </row>
    <row r="338" spans="1:18" x14ac:dyDescent="0.2">
      <c r="A338" s="5" t="s">
        <v>393</v>
      </c>
      <c r="B338" s="6" t="d">
        <v>2020-02-11</v>
      </c>
      <c r="C338" s="7">
        <f t="shared" si="25"/>
        <v>2020</v>
      </c>
      <c r="D338" s="5" t="s">
        <v>26</v>
      </c>
      <c r="E338" s="5" t="str">
        <f>VLOOKUP(D338,[1]items!$A$2:$E$39,2,FALSE)</f>
        <v>Decolsen 1 Strip 4 Tablet</v>
      </c>
      <c r="F338" s="5" t="str">
        <f>VLOOKUP(E338,[1]items!$B$2:$E$39,2,FALSE)</f>
        <v>Obat Batuk &amp; Pilek</v>
      </c>
      <c r="G338" s="5" t="str">
        <f t="shared" si="26"/>
        <v>OB0002|</v>
      </c>
      <c r="H338" s="10">
        <v>83</v>
      </c>
      <c r="I338" s="11"/>
      <c r="J338" s="10" t="str">
        <f>IF(EXACT(L338,"buy"),VLOOKUP(I338,[2]suppliers!$A$2:$B$17,2,FALSE),"")</f>
        <v/>
      </c>
      <c r="K338" s="5" t="s">
        <v>84</v>
      </c>
      <c r="L338" s="5" t="s">
        <v>85</v>
      </c>
      <c r="M338" s="5" t="str">
        <f>IFERROR(VLOOKUP(G338,[3]item_suppliers!$C$2:$F$112,2,FALSE),"")</f>
        <v/>
      </c>
      <c r="N338" s="5" t="str">
        <f>IFERROR(VLOOKUP(G338,[3]item_suppliers!$C$2:$F$112,3,FALSE),"")</f>
        <v/>
      </c>
      <c r="O338" s="5" t="str">
        <f t="shared" si="27"/>
        <v/>
      </c>
      <c r="P338" s="5">
        <f>IF(EXACT(L338,"sell"),VLOOKUP(D338,[1]items!$A$2:$E$39,4,FALSE),"")</f>
        <v>2886</v>
      </c>
      <c r="Q338" s="5">
        <f t="shared" si="28"/>
        <v>239538</v>
      </c>
      <c r="R338" s="13" t="str">
        <f t="shared" si="29"/>
        <v/>
      </c>
    </row>
    <row r="339" spans="1:18" x14ac:dyDescent="0.2">
      <c r="A339" s="8" t="s">
        <v>394</v>
      </c>
      <c r="B339" s="9" t="d">
        <v>2020-02-11</v>
      </c>
      <c r="C339" s="7">
        <f t="shared" si="25"/>
        <v>2020</v>
      </c>
      <c r="D339" s="8" t="s">
        <v>17</v>
      </c>
      <c r="E339" s="5" t="str">
        <f>VLOOKUP(D339,[1]items!$A$2:$E$39,2,FALSE)</f>
        <v>Bedak Heroxyn 150 gr</v>
      </c>
      <c r="F339" s="5" t="str">
        <f>VLOOKUP(E339,[1]items!$B$2:$E$39,2,FALSE)</f>
        <v>Obat Alergi</v>
      </c>
      <c r="G339" s="5" t="str">
        <f t="shared" si="26"/>
        <v>OA0005|</v>
      </c>
      <c r="H339" s="10">
        <v>35</v>
      </c>
      <c r="I339" s="11"/>
      <c r="J339" s="10" t="str">
        <f>IF(EXACT(L339,"buy"),VLOOKUP(I339,[2]suppliers!$A$2:$B$17,2,FALSE),"")</f>
        <v/>
      </c>
      <c r="K339" s="8" t="s">
        <v>84</v>
      </c>
      <c r="L339" s="8" t="s">
        <v>85</v>
      </c>
      <c r="M339" s="5" t="str">
        <f>IFERROR(VLOOKUP(G339,[3]item_suppliers!$C$2:$F$112,2,FALSE),"")</f>
        <v/>
      </c>
      <c r="N339" s="5" t="str">
        <f>IFERROR(VLOOKUP(G339,[3]item_suppliers!$C$2:$F$112,3,FALSE),"")</f>
        <v/>
      </c>
      <c r="O339" s="5" t="str">
        <f t="shared" si="27"/>
        <v/>
      </c>
      <c r="P339" s="5">
        <f>IF(EXACT(L339,"sell"),VLOOKUP(D339,[1]items!$A$2:$E$39,4,FALSE),"")</f>
        <v>16950</v>
      </c>
      <c r="Q339" s="5">
        <f t="shared" si="28"/>
        <v>593250</v>
      </c>
      <c r="R339" s="13" t="str">
        <f t="shared" si="29"/>
        <v/>
      </c>
    </row>
    <row r="340" spans="1:18" x14ac:dyDescent="0.2">
      <c r="A340" s="5" t="s">
        <v>395</v>
      </c>
      <c r="B340" s="6" t="d">
        <v>2020-02-11</v>
      </c>
      <c r="C340" s="7">
        <f t="shared" si="25"/>
        <v>2020</v>
      </c>
      <c r="D340" s="5" t="s">
        <v>70</v>
      </c>
      <c r="E340" s="5" t="str">
        <f>VLOOKUP(D340,[1]items!$A$2:$E$39,2,FALSE)</f>
        <v>Irbesartan</v>
      </c>
      <c r="F340" s="5" t="str">
        <f>VLOOKUP(E340,[1]items!$B$2:$E$39,2,FALSE)</f>
        <v>Obat Hipertensi</v>
      </c>
      <c r="G340" s="5" t="str">
        <f t="shared" si="26"/>
        <v>OH0005|</v>
      </c>
      <c r="H340" s="10">
        <v>34</v>
      </c>
      <c r="I340" s="11"/>
      <c r="J340" s="10" t="str">
        <f>IF(EXACT(L340,"buy"),VLOOKUP(I340,[2]suppliers!$A$2:$B$17,2,FALSE),"")</f>
        <v/>
      </c>
      <c r="K340" s="5" t="s">
        <v>84</v>
      </c>
      <c r="L340" s="5" t="s">
        <v>85</v>
      </c>
      <c r="M340" s="5" t="str">
        <f>IFERROR(VLOOKUP(G340,[3]item_suppliers!$C$2:$F$112,2,FALSE),"")</f>
        <v/>
      </c>
      <c r="N340" s="5" t="str">
        <f>IFERROR(VLOOKUP(G340,[3]item_suppliers!$C$2:$F$112,3,FALSE),"")</f>
        <v/>
      </c>
      <c r="O340" s="5" t="str">
        <f t="shared" si="27"/>
        <v/>
      </c>
      <c r="P340" s="5">
        <f>IF(EXACT(L340,"sell"),VLOOKUP(D340,[1]items!$A$2:$E$39,4,FALSE),"")</f>
        <v>108794</v>
      </c>
      <c r="Q340" s="5">
        <f t="shared" si="28"/>
        <v>3698996</v>
      </c>
      <c r="R340" s="13" t="str">
        <f t="shared" si="29"/>
        <v/>
      </c>
    </row>
    <row r="341" spans="1:18" x14ac:dyDescent="0.2">
      <c r="A341" s="8" t="s">
        <v>396</v>
      </c>
      <c r="B341" s="9" t="d">
        <v>2020-02-11</v>
      </c>
      <c r="C341" s="7">
        <f t="shared" si="25"/>
        <v>2020</v>
      </c>
      <c r="D341" s="8" t="s">
        <v>54</v>
      </c>
      <c r="E341" s="5" t="str">
        <f>VLOOKUP(D341,[1]items!$A$2:$E$39,2,FALSE)</f>
        <v>Cilostazol Bernofarm</v>
      </c>
      <c r="F341" s="5" t="str">
        <f>VLOOKUP(E341,[1]items!$B$2:$E$39,2,FALSE)</f>
        <v>Obat Sakit Kepala &amp; Demam</v>
      </c>
      <c r="G341" s="5" t="str">
        <f t="shared" si="26"/>
        <v>OD0010|</v>
      </c>
      <c r="H341" s="10">
        <v>37</v>
      </c>
      <c r="I341" s="11"/>
      <c r="J341" s="10" t="str">
        <f>IF(EXACT(L341,"buy"),VLOOKUP(I341,[2]suppliers!$A$2:$B$17,2,FALSE),"")</f>
        <v/>
      </c>
      <c r="K341" s="8" t="s">
        <v>84</v>
      </c>
      <c r="L341" s="8" t="s">
        <v>85</v>
      </c>
      <c r="M341" s="5" t="str">
        <f>IFERROR(VLOOKUP(G341,[3]item_suppliers!$C$2:$F$112,2,FALSE),"")</f>
        <v/>
      </c>
      <c r="N341" s="5" t="str">
        <f>IFERROR(VLOOKUP(G341,[3]item_suppliers!$C$2:$F$112,3,FALSE),"")</f>
        <v/>
      </c>
      <c r="O341" s="5" t="str">
        <f t="shared" si="27"/>
        <v/>
      </c>
      <c r="P341" s="5">
        <f>IF(EXACT(L341,"sell"),VLOOKUP(D341,[1]items!$A$2:$E$39,4,FALSE),"")</f>
        <v>45450</v>
      </c>
      <c r="Q341" s="5">
        <f t="shared" si="28"/>
        <v>1681650</v>
      </c>
      <c r="R341" s="13" t="str">
        <f t="shared" si="29"/>
        <v/>
      </c>
    </row>
    <row r="342" spans="1:18" x14ac:dyDescent="0.2">
      <c r="A342" s="5" t="s">
        <v>397</v>
      </c>
      <c r="B342" s="6" t="d">
        <v>2020-02-12</v>
      </c>
      <c r="C342" s="7">
        <f t="shared" si="25"/>
        <v>2020</v>
      </c>
      <c r="D342" s="5" t="s">
        <v>17</v>
      </c>
      <c r="E342" s="5" t="str">
        <f>VLOOKUP(D342,[1]items!$A$2:$E$39,2,FALSE)</f>
        <v>Bedak Heroxyn 150 gr</v>
      </c>
      <c r="F342" s="5" t="str">
        <f>VLOOKUP(E342,[1]items!$B$2:$E$39,2,FALSE)</f>
        <v>Obat Alergi</v>
      </c>
      <c r="G342" s="5" t="str">
        <f t="shared" si="26"/>
        <v>OA0005|</v>
      </c>
      <c r="H342" s="10">
        <v>46</v>
      </c>
      <c r="I342" s="11"/>
      <c r="J342" s="10" t="str">
        <f>IF(EXACT(L342,"buy"),VLOOKUP(I342,[2]suppliers!$A$2:$B$17,2,FALSE),"")</f>
        <v/>
      </c>
      <c r="K342" s="5" t="s">
        <v>84</v>
      </c>
      <c r="L342" s="5" t="s">
        <v>85</v>
      </c>
      <c r="M342" s="5" t="str">
        <f>IFERROR(VLOOKUP(G342,[3]item_suppliers!$C$2:$F$112,2,FALSE),"")</f>
        <v/>
      </c>
      <c r="N342" s="5" t="str">
        <f>IFERROR(VLOOKUP(G342,[3]item_suppliers!$C$2:$F$112,3,FALSE),"")</f>
        <v/>
      </c>
      <c r="O342" s="5" t="str">
        <f t="shared" si="27"/>
        <v/>
      </c>
      <c r="P342" s="5">
        <f>IF(EXACT(L342,"sell"),VLOOKUP(D342,[1]items!$A$2:$E$39,4,FALSE),"")</f>
        <v>16950</v>
      </c>
      <c r="Q342" s="5">
        <f t="shared" si="28"/>
        <v>779700</v>
      </c>
      <c r="R342" s="13" t="str">
        <f t="shared" si="29"/>
        <v/>
      </c>
    </row>
    <row r="343" spans="1:18" x14ac:dyDescent="0.2">
      <c r="A343" s="8" t="s">
        <v>398</v>
      </c>
      <c r="B343" s="9" t="d">
        <v>2020-02-12</v>
      </c>
      <c r="C343" s="7">
        <f t="shared" si="25"/>
        <v>2020</v>
      </c>
      <c r="D343" s="8" t="s">
        <v>82</v>
      </c>
      <c r="E343" s="5" t="str">
        <f>VLOOKUP(D343,[1]items!$A$2:$E$39,2,FALSE)</f>
        <v>Otilon Ear Drops 8 mL</v>
      </c>
      <c r="F343" s="5" t="str">
        <f>VLOOKUP(E343,[1]items!$B$2:$E$39,2,FALSE)</f>
        <v>Obat Telinga</v>
      </c>
      <c r="G343" s="5" t="str">
        <f t="shared" si="26"/>
        <v>OT0001|</v>
      </c>
      <c r="H343" s="10">
        <v>27</v>
      </c>
      <c r="I343" s="11"/>
      <c r="J343" s="10" t="str">
        <f>IF(EXACT(L343,"buy"),VLOOKUP(I343,[2]suppliers!$A$2:$B$17,2,FALSE),"")</f>
        <v/>
      </c>
      <c r="K343" s="8" t="s">
        <v>84</v>
      </c>
      <c r="L343" s="8" t="s">
        <v>85</v>
      </c>
      <c r="M343" s="5" t="str">
        <f>IFERROR(VLOOKUP(G343,[3]item_suppliers!$C$2:$F$112,2,FALSE),"")</f>
        <v/>
      </c>
      <c r="N343" s="5" t="str">
        <f>IFERROR(VLOOKUP(G343,[3]item_suppliers!$C$2:$F$112,3,FALSE),"")</f>
        <v/>
      </c>
      <c r="O343" s="5" t="str">
        <f t="shared" si="27"/>
        <v/>
      </c>
      <c r="P343" s="5">
        <f>IF(EXACT(L343,"sell"),VLOOKUP(D343,[1]items!$A$2:$E$39,4,FALSE),"")</f>
        <v>55000</v>
      </c>
      <c r="Q343" s="5">
        <f t="shared" si="28"/>
        <v>1485000</v>
      </c>
      <c r="R343" s="13" t="str">
        <f t="shared" si="29"/>
        <v/>
      </c>
    </row>
    <row r="344" spans="1:18" x14ac:dyDescent="0.2">
      <c r="A344" s="5" t="s">
        <v>399</v>
      </c>
      <c r="B344" s="6" t="d">
        <v>2020-02-12</v>
      </c>
      <c r="C344" s="7">
        <f t="shared" si="25"/>
        <v>2020</v>
      </c>
      <c r="D344" s="5" t="s">
        <v>65</v>
      </c>
      <c r="E344" s="5" t="str">
        <f>VLOOKUP(D344,[1]items!$A$2:$E$39,2,FALSE)</f>
        <v>Candesartan Ogb Dexa</v>
      </c>
      <c r="F344" s="5" t="str">
        <f>VLOOKUP(E344,[1]items!$B$2:$E$39,2,FALSE)</f>
        <v>Obat Hipertensi</v>
      </c>
      <c r="G344" s="5" t="str">
        <f t="shared" si="26"/>
        <v>OH0003|</v>
      </c>
      <c r="H344" s="10">
        <v>34</v>
      </c>
      <c r="I344" s="11"/>
      <c r="J344" s="10" t="str">
        <f>IF(EXACT(L344,"buy"),VLOOKUP(I344,[2]suppliers!$A$2:$B$17,2,FALSE),"")</f>
        <v/>
      </c>
      <c r="K344" s="5" t="s">
        <v>84</v>
      </c>
      <c r="L344" s="5" t="s">
        <v>85</v>
      </c>
      <c r="M344" s="5" t="str">
        <f>IFERROR(VLOOKUP(G344,[3]item_suppliers!$C$2:$F$112,2,FALSE),"")</f>
        <v/>
      </c>
      <c r="N344" s="5" t="str">
        <f>IFERROR(VLOOKUP(G344,[3]item_suppliers!$C$2:$F$112,3,FALSE),"")</f>
        <v/>
      </c>
      <c r="O344" s="5" t="str">
        <f t="shared" si="27"/>
        <v/>
      </c>
      <c r="P344" s="5">
        <f>IF(EXACT(L344,"sell"),VLOOKUP(D344,[1]items!$A$2:$E$39,4,FALSE),"")</f>
        <v>5000</v>
      </c>
      <c r="Q344" s="5">
        <f t="shared" si="28"/>
        <v>170000</v>
      </c>
      <c r="R344" s="13" t="str">
        <f t="shared" si="29"/>
        <v/>
      </c>
    </row>
    <row r="345" spans="1:18" x14ac:dyDescent="0.2">
      <c r="A345" s="8" t="s">
        <v>400</v>
      </c>
      <c r="B345" s="9" t="d">
        <v>2020-02-12</v>
      </c>
      <c r="C345" s="7">
        <f t="shared" si="25"/>
        <v>2020</v>
      </c>
      <c r="D345" s="8" t="s">
        <v>78</v>
      </c>
      <c r="E345" s="5" t="str">
        <f>VLOOKUP(D345,[1]items!$A$2:$E$39,2,FALSE)</f>
        <v>Hyperchol 100 MG 12 KPS</v>
      </c>
      <c r="F345" s="5" t="str">
        <f>VLOOKUP(E345,[1]items!$B$2:$E$39,2,FALSE)</f>
        <v>Obat Kolesterol</v>
      </c>
      <c r="G345" s="5" t="str">
        <f t="shared" si="26"/>
        <v>OK0002|</v>
      </c>
      <c r="H345" s="10">
        <v>12</v>
      </c>
      <c r="I345" s="11"/>
      <c r="J345" s="10" t="str">
        <f>IF(EXACT(L345,"buy"),VLOOKUP(I345,[2]suppliers!$A$2:$B$17,2,FALSE),"")</f>
        <v/>
      </c>
      <c r="K345" s="8" t="s">
        <v>84</v>
      </c>
      <c r="L345" s="8" t="s">
        <v>85</v>
      </c>
      <c r="M345" s="5" t="str">
        <f>IFERROR(VLOOKUP(G345,[3]item_suppliers!$C$2:$F$112,2,FALSE),"")</f>
        <v/>
      </c>
      <c r="N345" s="5" t="str">
        <f>IFERROR(VLOOKUP(G345,[3]item_suppliers!$C$2:$F$112,3,FALSE),"")</f>
        <v/>
      </c>
      <c r="O345" s="5" t="str">
        <f t="shared" si="27"/>
        <v/>
      </c>
      <c r="P345" s="5">
        <f>IF(EXACT(L345,"sell"),VLOOKUP(D345,[1]items!$A$2:$E$39,4,FALSE),"")</f>
        <v>42800</v>
      </c>
      <c r="Q345" s="5">
        <f t="shared" si="28"/>
        <v>513600</v>
      </c>
      <c r="R345" s="13" t="str">
        <f t="shared" si="29"/>
        <v/>
      </c>
    </row>
    <row r="346" spans="1:18" x14ac:dyDescent="0.2">
      <c r="A346" s="5" t="s">
        <v>401</v>
      </c>
      <c r="B346" s="6" t="d">
        <v>2020-02-12</v>
      </c>
      <c r="C346" s="7">
        <f t="shared" si="25"/>
        <v>2020</v>
      </c>
      <c r="D346" s="5" t="s">
        <v>59</v>
      </c>
      <c r="E346" s="5" t="str">
        <f>VLOOKUP(D346,[1]items!$A$2:$E$39,2,FALSE)</f>
        <v>Carditens</v>
      </c>
      <c r="F346" s="5" t="str">
        <f>VLOOKUP(E346,[1]items!$B$2:$E$39,2,FALSE)</f>
        <v>Obat Hipertensi</v>
      </c>
      <c r="G346" s="5" t="str">
        <f t="shared" si="26"/>
        <v>OH0001|</v>
      </c>
      <c r="H346" s="10">
        <v>188</v>
      </c>
      <c r="I346" s="11"/>
      <c r="J346" s="10" t="str">
        <f>IF(EXACT(L346,"buy"),VLOOKUP(I346,[2]suppliers!$A$2:$B$17,2,FALSE),"")</f>
        <v/>
      </c>
      <c r="K346" s="5" t="s">
        <v>84</v>
      </c>
      <c r="L346" s="5" t="s">
        <v>85</v>
      </c>
      <c r="M346" s="5" t="str">
        <f>IFERROR(VLOOKUP(G346,[3]item_suppliers!$C$2:$F$112,2,FALSE),"")</f>
        <v/>
      </c>
      <c r="N346" s="5" t="str">
        <f>IFERROR(VLOOKUP(G346,[3]item_suppliers!$C$2:$F$112,3,FALSE),"")</f>
        <v/>
      </c>
      <c r="O346" s="5" t="str">
        <f t="shared" si="27"/>
        <v/>
      </c>
      <c r="P346" s="5">
        <f>IF(EXACT(L346,"sell"),VLOOKUP(D346,[1]items!$A$2:$E$39,4,FALSE),"")</f>
        <v>100000</v>
      </c>
      <c r="Q346" s="5">
        <f t="shared" si="28"/>
        <v>18800000</v>
      </c>
      <c r="R346" s="13" t="str">
        <f t="shared" si="29"/>
        <v/>
      </c>
    </row>
    <row r="347" spans="1:18" x14ac:dyDescent="0.2">
      <c r="A347" s="8" t="s">
        <v>402</v>
      </c>
      <c r="B347" s="9" t="d">
        <v>2020-02-13</v>
      </c>
      <c r="C347" s="7">
        <f t="shared" si="25"/>
        <v>2020</v>
      </c>
      <c r="D347" s="8" t="s">
        <v>26</v>
      </c>
      <c r="E347" s="5" t="str">
        <f>VLOOKUP(D347,[1]items!$A$2:$E$39,2,FALSE)</f>
        <v>Decolsen 1 Strip 4 Tablet</v>
      </c>
      <c r="F347" s="5" t="str">
        <f>VLOOKUP(E347,[1]items!$B$2:$E$39,2,FALSE)</f>
        <v>Obat Batuk &amp; Pilek</v>
      </c>
      <c r="G347" s="5" t="str">
        <f t="shared" si="26"/>
        <v>OB0002|</v>
      </c>
      <c r="H347" s="10">
        <v>83</v>
      </c>
      <c r="I347" s="11"/>
      <c r="J347" s="10" t="str">
        <f>IF(EXACT(L347,"buy"),VLOOKUP(I347,[2]suppliers!$A$2:$B$17,2,FALSE),"")</f>
        <v/>
      </c>
      <c r="K347" s="8" t="s">
        <v>84</v>
      </c>
      <c r="L347" s="8" t="s">
        <v>85</v>
      </c>
      <c r="M347" s="5" t="str">
        <f>IFERROR(VLOOKUP(G347,[3]item_suppliers!$C$2:$F$112,2,FALSE),"")</f>
        <v/>
      </c>
      <c r="N347" s="5" t="str">
        <f>IFERROR(VLOOKUP(G347,[3]item_suppliers!$C$2:$F$112,3,FALSE),"")</f>
        <v/>
      </c>
      <c r="O347" s="5" t="str">
        <f t="shared" si="27"/>
        <v/>
      </c>
      <c r="P347" s="5">
        <f>IF(EXACT(L347,"sell"),VLOOKUP(D347,[1]items!$A$2:$E$39,4,FALSE),"")</f>
        <v>2886</v>
      </c>
      <c r="Q347" s="5">
        <f t="shared" si="28"/>
        <v>239538</v>
      </c>
      <c r="R347" s="13" t="str">
        <f t="shared" si="29"/>
        <v/>
      </c>
    </row>
    <row r="348" spans="1:18" x14ac:dyDescent="0.2">
      <c r="A348" s="5" t="s">
        <v>403</v>
      </c>
      <c r="B348" s="6" t="d">
        <v>2020-02-13</v>
      </c>
      <c r="C348" s="7">
        <f t="shared" si="25"/>
        <v>2020</v>
      </c>
      <c r="D348" s="5" t="s">
        <v>50</v>
      </c>
      <c r="E348" s="5" t="str">
        <f>VLOOKUP(D348,[1]items!$A$2:$E$39,2,FALSE)</f>
        <v>Bodrex Extra</v>
      </c>
      <c r="F348" s="5" t="str">
        <f>VLOOKUP(E348,[1]items!$B$2:$E$39,2,FALSE)</f>
        <v>Obat Sakit Kepala &amp; Demam</v>
      </c>
      <c r="G348" s="5" t="str">
        <f t="shared" si="26"/>
        <v>OD0008|</v>
      </c>
      <c r="H348" s="10">
        <v>55</v>
      </c>
      <c r="I348" s="11"/>
      <c r="J348" s="10" t="str">
        <f>IF(EXACT(L348,"buy"),VLOOKUP(I348,[2]suppliers!$A$2:$B$17,2,FALSE),"")</f>
        <v/>
      </c>
      <c r="K348" s="5" t="s">
        <v>84</v>
      </c>
      <c r="L348" s="5" t="s">
        <v>85</v>
      </c>
      <c r="M348" s="5" t="str">
        <f>IFERROR(VLOOKUP(G348,[3]item_suppliers!$C$2:$F$112,2,FALSE),"")</f>
        <v/>
      </c>
      <c r="N348" s="5" t="str">
        <f>IFERROR(VLOOKUP(G348,[3]item_suppliers!$C$2:$F$112,3,FALSE),"")</f>
        <v/>
      </c>
      <c r="O348" s="5" t="str">
        <f t="shared" si="27"/>
        <v/>
      </c>
      <c r="P348" s="5">
        <f>IF(EXACT(L348,"sell"),VLOOKUP(D348,[1]items!$A$2:$E$39,4,FALSE),"")</f>
        <v>50788</v>
      </c>
      <c r="Q348" s="5">
        <f t="shared" si="28"/>
        <v>2793340</v>
      </c>
      <c r="R348" s="13" t="str">
        <f t="shared" si="29"/>
        <v/>
      </c>
    </row>
    <row r="349" spans="1:18" x14ac:dyDescent="0.2">
      <c r="A349" s="8" t="s">
        <v>404</v>
      </c>
      <c r="B349" s="9" t="d">
        <v>2020-02-13</v>
      </c>
      <c r="C349" s="7">
        <f t="shared" si="25"/>
        <v>2020</v>
      </c>
      <c r="D349" s="8" t="s">
        <v>50</v>
      </c>
      <c r="E349" s="5" t="str">
        <f>VLOOKUP(D349,[1]items!$A$2:$E$39,2,FALSE)</f>
        <v>Bodrex Extra</v>
      </c>
      <c r="F349" s="5" t="str">
        <f>VLOOKUP(E349,[1]items!$B$2:$E$39,2,FALSE)</f>
        <v>Obat Sakit Kepala &amp; Demam</v>
      </c>
      <c r="G349" s="5" t="str">
        <f t="shared" si="26"/>
        <v>OD0008|</v>
      </c>
      <c r="H349" s="10">
        <v>62</v>
      </c>
      <c r="I349" s="11"/>
      <c r="J349" s="10" t="str">
        <f>IF(EXACT(L349,"buy"),VLOOKUP(I349,[2]suppliers!$A$2:$B$17,2,FALSE),"")</f>
        <v/>
      </c>
      <c r="K349" s="8" t="s">
        <v>84</v>
      </c>
      <c r="L349" s="8" t="s">
        <v>85</v>
      </c>
      <c r="M349" s="5" t="str">
        <f>IFERROR(VLOOKUP(G349,[3]item_suppliers!$C$2:$F$112,2,FALSE),"")</f>
        <v/>
      </c>
      <c r="N349" s="5" t="str">
        <f>IFERROR(VLOOKUP(G349,[3]item_suppliers!$C$2:$F$112,3,FALSE),"")</f>
        <v/>
      </c>
      <c r="O349" s="5" t="str">
        <f t="shared" si="27"/>
        <v/>
      </c>
      <c r="P349" s="5">
        <f>IF(EXACT(L349,"sell"),VLOOKUP(D349,[1]items!$A$2:$E$39,4,FALSE),"")</f>
        <v>50788</v>
      </c>
      <c r="Q349" s="5">
        <f t="shared" si="28"/>
        <v>3148856</v>
      </c>
      <c r="R349" s="13" t="str">
        <f t="shared" si="29"/>
        <v/>
      </c>
    </row>
    <row r="350" spans="1:18" x14ac:dyDescent="0.2">
      <c r="A350" s="5" t="s">
        <v>405</v>
      </c>
      <c r="B350" s="6" t="d">
        <v>2020-02-13</v>
      </c>
      <c r="C350" s="7">
        <f t="shared" si="25"/>
        <v>2020</v>
      </c>
      <c r="D350" s="5" t="s">
        <v>17</v>
      </c>
      <c r="E350" s="5" t="str">
        <f>VLOOKUP(D350,[1]items!$A$2:$E$39,2,FALSE)</f>
        <v>Bedak Heroxyn 150 gr</v>
      </c>
      <c r="F350" s="5" t="str">
        <f>VLOOKUP(E350,[1]items!$B$2:$E$39,2,FALSE)</f>
        <v>Obat Alergi</v>
      </c>
      <c r="G350" s="5" t="str">
        <f t="shared" si="26"/>
        <v>OA0005|</v>
      </c>
      <c r="H350" s="10">
        <v>10</v>
      </c>
      <c r="I350" s="11"/>
      <c r="J350" s="10" t="str">
        <f>IF(EXACT(L350,"buy"),VLOOKUP(I350,[2]suppliers!$A$2:$B$17,2,FALSE),"")</f>
        <v/>
      </c>
      <c r="K350" s="5" t="s">
        <v>84</v>
      </c>
      <c r="L350" s="5" t="s">
        <v>85</v>
      </c>
      <c r="M350" s="5" t="str">
        <f>IFERROR(VLOOKUP(G350,[3]item_suppliers!$C$2:$F$112,2,FALSE),"")</f>
        <v/>
      </c>
      <c r="N350" s="5" t="str">
        <f>IFERROR(VLOOKUP(G350,[3]item_suppliers!$C$2:$F$112,3,FALSE),"")</f>
        <v/>
      </c>
      <c r="O350" s="5" t="str">
        <f t="shared" si="27"/>
        <v/>
      </c>
      <c r="P350" s="5">
        <f>IF(EXACT(L350,"sell"),VLOOKUP(D350,[1]items!$A$2:$E$39,4,FALSE),"")</f>
        <v>16950</v>
      </c>
      <c r="Q350" s="5">
        <f t="shared" si="28"/>
        <v>169500</v>
      </c>
      <c r="R350" s="13" t="str">
        <f t="shared" si="29"/>
        <v/>
      </c>
    </row>
    <row r="351" spans="1:18" x14ac:dyDescent="0.2">
      <c r="A351" s="8" t="s">
        <v>406</v>
      </c>
      <c r="B351" s="9" t="d">
        <v>2020-02-13</v>
      </c>
      <c r="C351" s="7">
        <f t="shared" si="25"/>
        <v>2020</v>
      </c>
      <c r="D351" s="8" t="s">
        <v>70</v>
      </c>
      <c r="E351" s="5" t="str">
        <f>VLOOKUP(D351,[1]items!$A$2:$E$39,2,FALSE)</f>
        <v>Irbesartan</v>
      </c>
      <c r="F351" s="5" t="str">
        <f>VLOOKUP(E351,[1]items!$B$2:$E$39,2,FALSE)</f>
        <v>Obat Hipertensi</v>
      </c>
      <c r="G351" s="5" t="str">
        <f t="shared" si="26"/>
        <v>OH0005|</v>
      </c>
      <c r="H351" s="10">
        <v>24</v>
      </c>
      <c r="I351" s="11"/>
      <c r="J351" s="10" t="str">
        <f>IF(EXACT(L351,"buy"),VLOOKUP(I351,[2]suppliers!$A$2:$B$17,2,FALSE),"")</f>
        <v/>
      </c>
      <c r="K351" s="8" t="s">
        <v>84</v>
      </c>
      <c r="L351" s="8" t="s">
        <v>85</v>
      </c>
      <c r="M351" s="5" t="str">
        <f>IFERROR(VLOOKUP(G351,[3]item_suppliers!$C$2:$F$112,2,FALSE),"")</f>
        <v/>
      </c>
      <c r="N351" s="5" t="str">
        <f>IFERROR(VLOOKUP(G351,[3]item_suppliers!$C$2:$F$112,3,FALSE),"")</f>
        <v/>
      </c>
      <c r="O351" s="5" t="str">
        <f t="shared" si="27"/>
        <v/>
      </c>
      <c r="P351" s="5">
        <f>IF(EXACT(L351,"sell"),VLOOKUP(D351,[1]items!$A$2:$E$39,4,FALSE),"")</f>
        <v>108794</v>
      </c>
      <c r="Q351" s="5">
        <f t="shared" si="28"/>
        <v>2611056</v>
      </c>
      <c r="R351" s="13" t="str">
        <f t="shared" si="29"/>
        <v/>
      </c>
    </row>
    <row r="352" spans="1:18" x14ac:dyDescent="0.2">
      <c r="A352" s="5" t="s">
        <v>407</v>
      </c>
      <c r="B352" s="6" t="d">
        <v>2020-02-13</v>
      </c>
      <c r="C352" s="7">
        <f t="shared" si="25"/>
        <v>2020</v>
      </c>
      <c r="D352" s="5" t="s">
        <v>52</v>
      </c>
      <c r="E352" s="5" t="str">
        <f>VLOOKUP(D352,[1]items!$A$2:$E$39,2,FALSE)</f>
        <v>Sanmol 500 MG 4 Tablet</v>
      </c>
      <c r="F352" s="5" t="str">
        <f>VLOOKUP(E352,[1]items!$B$2:$E$39,2,FALSE)</f>
        <v>Obat Sakit Kepala &amp; Demam</v>
      </c>
      <c r="G352" s="5" t="str">
        <f t="shared" si="26"/>
        <v>OD0009|</v>
      </c>
      <c r="H352" s="10">
        <v>5</v>
      </c>
      <c r="I352" s="11"/>
      <c r="J352" s="10" t="str">
        <f>IF(EXACT(L352,"buy"),VLOOKUP(I352,[2]suppliers!$A$2:$B$17,2,FALSE),"")</f>
        <v/>
      </c>
      <c r="K352" s="5" t="s">
        <v>84</v>
      </c>
      <c r="L352" s="5" t="s">
        <v>85</v>
      </c>
      <c r="M352" s="5" t="str">
        <f>IFERROR(VLOOKUP(G352,[3]item_suppliers!$C$2:$F$112,2,FALSE),"")</f>
        <v/>
      </c>
      <c r="N352" s="5" t="str">
        <f>IFERROR(VLOOKUP(G352,[3]item_suppliers!$C$2:$F$112,3,FALSE),"")</f>
        <v/>
      </c>
      <c r="O352" s="5" t="str">
        <f t="shared" si="27"/>
        <v/>
      </c>
      <c r="P352" s="5">
        <f>IF(EXACT(L352,"sell"),VLOOKUP(D352,[1]items!$A$2:$E$39,4,FALSE),"")</f>
        <v>1600</v>
      </c>
      <c r="Q352" s="5">
        <f t="shared" si="28"/>
        <v>8000</v>
      </c>
      <c r="R352" s="13" t="str">
        <f t="shared" si="29"/>
        <v/>
      </c>
    </row>
    <row r="353" spans="1:18" x14ac:dyDescent="0.2">
      <c r="A353" s="8" t="s">
        <v>408</v>
      </c>
      <c r="B353" s="9" t="d">
        <v>2020-02-13</v>
      </c>
      <c r="C353" s="7">
        <f t="shared" si="25"/>
        <v>2020</v>
      </c>
      <c r="D353" s="8" t="s">
        <v>48</v>
      </c>
      <c r="E353" s="5" t="str">
        <f>VLOOKUP(D353,[1]items!$A$2:$E$39,2,FALSE)</f>
        <v>Sanmol Paracetamol</v>
      </c>
      <c r="F353" s="5" t="str">
        <f>VLOOKUP(E353,[1]items!$B$2:$E$39,2,FALSE)</f>
        <v>Obat Sakit Kepala &amp; Demam</v>
      </c>
      <c r="G353" s="5" t="str">
        <f t="shared" si="26"/>
        <v>OD0007|</v>
      </c>
      <c r="H353" s="10">
        <v>3</v>
      </c>
      <c r="I353" s="11"/>
      <c r="J353" s="10" t="str">
        <f>IF(EXACT(L353,"buy"),VLOOKUP(I353,[2]suppliers!$A$2:$B$17,2,FALSE),"")</f>
        <v/>
      </c>
      <c r="K353" s="8" t="s">
        <v>84</v>
      </c>
      <c r="L353" s="8" t="s">
        <v>85</v>
      </c>
      <c r="M353" s="5" t="str">
        <f>IFERROR(VLOOKUP(G353,[3]item_suppliers!$C$2:$F$112,2,FALSE),"")</f>
        <v/>
      </c>
      <c r="N353" s="5" t="str">
        <f>IFERROR(VLOOKUP(G353,[3]item_suppliers!$C$2:$F$112,3,FALSE),"")</f>
        <v/>
      </c>
      <c r="O353" s="5" t="str">
        <f t="shared" si="27"/>
        <v/>
      </c>
      <c r="P353" s="5">
        <f>IF(EXACT(L353,"sell"),VLOOKUP(D353,[1]items!$A$2:$E$39,4,FALSE),"")</f>
        <v>16100</v>
      </c>
      <c r="Q353" s="5">
        <f t="shared" si="28"/>
        <v>48300</v>
      </c>
      <c r="R353" s="13" t="str">
        <f t="shared" si="29"/>
        <v/>
      </c>
    </row>
    <row r="354" spans="1:18" x14ac:dyDescent="0.2">
      <c r="A354" s="5" t="s">
        <v>409</v>
      </c>
      <c r="B354" s="6" t="d">
        <v>2020-02-13</v>
      </c>
      <c r="C354" s="7">
        <f t="shared" si="25"/>
        <v>2020</v>
      </c>
      <c r="D354" s="5" t="s">
        <v>11</v>
      </c>
      <c r="E354" s="5" t="str">
        <f>VLOOKUP(D354,[1]items!$A$2:$E$39,2,FALSE)</f>
        <v>Acetylcysteine Mahakam 200 mg</v>
      </c>
      <c r="F354" s="5" t="str">
        <f>VLOOKUP(E354,[1]items!$B$2:$E$39,2,FALSE)</f>
        <v>Obat Alergi</v>
      </c>
      <c r="G354" s="5" t="str">
        <f t="shared" si="26"/>
        <v>OA0003|</v>
      </c>
      <c r="H354" s="10">
        <v>231</v>
      </c>
      <c r="I354" s="11"/>
      <c r="J354" s="10" t="str">
        <f>IF(EXACT(L354,"buy"),VLOOKUP(I354,[2]suppliers!$A$2:$B$17,2,FALSE),"")</f>
        <v/>
      </c>
      <c r="K354" s="5" t="s">
        <v>84</v>
      </c>
      <c r="L354" s="5" t="s">
        <v>85</v>
      </c>
      <c r="M354" s="5" t="str">
        <f>IFERROR(VLOOKUP(G354,[3]item_suppliers!$C$2:$F$112,2,FALSE),"")</f>
        <v/>
      </c>
      <c r="N354" s="5" t="str">
        <f>IFERROR(VLOOKUP(G354,[3]item_suppliers!$C$2:$F$112,3,FALSE),"")</f>
        <v/>
      </c>
      <c r="O354" s="5" t="str">
        <f t="shared" si="27"/>
        <v/>
      </c>
      <c r="P354" s="5">
        <f>IF(EXACT(L354,"sell"),VLOOKUP(D354,[1]items!$A$2:$E$39,4,FALSE),"")</f>
        <v>33000</v>
      </c>
      <c r="Q354" s="5">
        <f t="shared" si="28"/>
        <v>7623000</v>
      </c>
      <c r="R354" s="13" t="str">
        <f t="shared" si="29"/>
        <v/>
      </c>
    </row>
    <row r="355" spans="1:18" x14ac:dyDescent="0.2">
      <c r="A355" s="8" t="s">
        <v>410</v>
      </c>
      <c r="B355" s="9" t="d">
        <v>2020-02-13</v>
      </c>
      <c r="C355" s="7">
        <f t="shared" si="25"/>
        <v>2020</v>
      </c>
      <c r="D355" s="8" t="s">
        <v>54</v>
      </c>
      <c r="E355" s="5" t="str">
        <f>VLOOKUP(D355,[1]items!$A$2:$E$39,2,FALSE)</f>
        <v>Cilostazol Bernofarm</v>
      </c>
      <c r="F355" s="5" t="str">
        <f>VLOOKUP(E355,[1]items!$B$2:$E$39,2,FALSE)</f>
        <v>Obat Sakit Kepala &amp; Demam</v>
      </c>
      <c r="G355" s="5" t="str">
        <f t="shared" si="26"/>
        <v>OD0010|</v>
      </c>
      <c r="H355" s="10">
        <v>21</v>
      </c>
      <c r="I355" s="11"/>
      <c r="J355" s="10" t="str">
        <f>IF(EXACT(L355,"buy"),VLOOKUP(I355,[2]suppliers!$A$2:$B$17,2,FALSE),"")</f>
        <v/>
      </c>
      <c r="K355" s="8" t="s">
        <v>84</v>
      </c>
      <c r="L355" s="8" t="s">
        <v>85</v>
      </c>
      <c r="M355" s="5" t="str">
        <f>IFERROR(VLOOKUP(G355,[3]item_suppliers!$C$2:$F$112,2,FALSE),"")</f>
        <v/>
      </c>
      <c r="N355" s="5" t="str">
        <f>IFERROR(VLOOKUP(G355,[3]item_suppliers!$C$2:$F$112,3,FALSE),"")</f>
        <v/>
      </c>
      <c r="O355" s="5" t="str">
        <f t="shared" si="27"/>
        <v/>
      </c>
      <c r="P355" s="5">
        <f>IF(EXACT(L355,"sell"),VLOOKUP(D355,[1]items!$A$2:$E$39,4,FALSE),"")</f>
        <v>45450</v>
      </c>
      <c r="Q355" s="5">
        <f t="shared" si="28"/>
        <v>954450</v>
      </c>
      <c r="R355" s="13" t="str">
        <f t="shared" si="29"/>
        <v/>
      </c>
    </row>
    <row r="356" spans="1:18" x14ac:dyDescent="0.2">
      <c r="A356" s="5" t="s">
        <v>411</v>
      </c>
      <c r="B356" s="6" t="d">
        <v>2020-02-14</v>
      </c>
      <c r="C356" s="7">
        <f t="shared" si="25"/>
        <v>2020</v>
      </c>
      <c r="D356" s="5" t="s">
        <v>26</v>
      </c>
      <c r="E356" s="5" t="str">
        <f>VLOOKUP(D356,[1]items!$A$2:$E$39,2,FALSE)</f>
        <v>Decolsen 1 Strip 4 Tablet</v>
      </c>
      <c r="F356" s="5" t="str">
        <f>VLOOKUP(E356,[1]items!$B$2:$E$39,2,FALSE)</f>
        <v>Obat Batuk &amp; Pilek</v>
      </c>
      <c r="G356" s="5" t="str">
        <f t="shared" si="26"/>
        <v>OB0002|</v>
      </c>
      <c r="H356" s="10">
        <v>50</v>
      </c>
      <c r="I356" s="11"/>
      <c r="J356" s="10" t="str">
        <f>IF(EXACT(L356,"buy"),VLOOKUP(I356,[2]suppliers!$A$2:$B$17,2,FALSE),"")</f>
        <v/>
      </c>
      <c r="K356" s="5" t="s">
        <v>84</v>
      </c>
      <c r="L356" s="5" t="s">
        <v>85</v>
      </c>
      <c r="M356" s="5" t="str">
        <f>IFERROR(VLOOKUP(G356,[3]item_suppliers!$C$2:$F$112,2,FALSE),"")</f>
        <v/>
      </c>
      <c r="N356" s="5" t="str">
        <f>IFERROR(VLOOKUP(G356,[3]item_suppliers!$C$2:$F$112,3,FALSE),"")</f>
        <v/>
      </c>
      <c r="O356" s="5" t="str">
        <f t="shared" si="27"/>
        <v/>
      </c>
      <c r="P356" s="5">
        <f>IF(EXACT(L356,"sell"),VLOOKUP(D356,[1]items!$A$2:$E$39,4,FALSE),"")</f>
        <v>2886</v>
      </c>
      <c r="Q356" s="5">
        <f t="shared" si="28"/>
        <v>144300</v>
      </c>
      <c r="R356" s="13" t="str">
        <f t="shared" si="29"/>
        <v/>
      </c>
    </row>
    <row r="357" spans="1:18" x14ac:dyDescent="0.2">
      <c r="A357" s="8" t="s">
        <v>412</v>
      </c>
      <c r="B357" s="9" t="d">
        <v>2020-02-14</v>
      </c>
      <c r="C357" s="7">
        <f t="shared" si="25"/>
        <v>2020</v>
      </c>
      <c r="D357" s="8" t="s">
        <v>26</v>
      </c>
      <c r="E357" s="5" t="str">
        <f>VLOOKUP(D357,[1]items!$A$2:$E$39,2,FALSE)</f>
        <v>Decolsen 1 Strip 4 Tablet</v>
      </c>
      <c r="F357" s="5" t="str">
        <f>VLOOKUP(E357,[1]items!$B$2:$E$39,2,FALSE)</f>
        <v>Obat Batuk &amp; Pilek</v>
      </c>
      <c r="G357" s="5" t="str">
        <f t="shared" si="26"/>
        <v>OB0002|</v>
      </c>
      <c r="H357" s="10">
        <v>88</v>
      </c>
      <c r="I357" s="11"/>
      <c r="J357" s="10" t="str">
        <f>IF(EXACT(L357,"buy"),VLOOKUP(I357,[2]suppliers!$A$2:$B$17,2,FALSE),"")</f>
        <v/>
      </c>
      <c r="K357" s="8" t="s">
        <v>84</v>
      </c>
      <c r="L357" s="8" t="s">
        <v>85</v>
      </c>
      <c r="M357" s="5" t="str">
        <f>IFERROR(VLOOKUP(G357,[3]item_suppliers!$C$2:$F$112,2,FALSE),"")</f>
        <v/>
      </c>
      <c r="N357" s="5" t="str">
        <f>IFERROR(VLOOKUP(G357,[3]item_suppliers!$C$2:$F$112,3,FALSE),"")</f>
        <v/>
      </c>
      <c r="O357" s="5" t="str">
        <f t="shared" si="27"/>
        <v/>
      </c>
      <c r="P357" s="5">
        <f>IF(EXACT(L357,"sell"),VLOOKUP(D357,[1]items!$A$2:$E$39,4,FALSE),"")</f>
        <v>2886</v>
      </c>
      <c r="Q357" s="5">
        <f t="shared" si="28"/>
        <v>253968</v>
      </c>
      <c r="R357" s="13" t="str">
        <f t="shared" si="29"/>
        <v/>
      </c>
    </row>
    <row r="358" spans="1:18" x14ac:dyDescent="0.2">
      <c r="A358" s="5" t="s">
        <v>413</v>
      </c>
      <c r="B358" s="6" t="d">
        <v>2020-02-14</v>
      </c>
      <c r="C358" s="7">
        <f t="shared" si="25"/>
        <v>2020</v>
      </c>
      <c r="D358" s="5" t="s">
        <v>56</v>
      </c>
      <c r="E358" s="5" t="str">
        <f>VLOOKUP(D358,[1]items!$A$2:$E$39,2,FALSE)</f>
        <v>Paramex Tablet / Obat</v>
      </c>
      <c r="F358" s="5" t="str">
        <f>VLOOKUP(E358,[1]items!$B$2:$E$39,2,FALSE)</f>
        <v>Obat Sakit Kepala &amp; Demam</v>
      </c>
      <c r="G358" s="5" t="str">
        <f t="shared" si="26"/>
        <v>OD0011|</v>
      </c>
      <c r="H358" s="10">
        <v>239</v>
      </c>
      <c r="I358" s="11"/>
      <c r="J358" s="10" t="str">
        <f>IF(EXACT(L358,"buy"),VLOOKUP(I358,[2]suppliers!$A$2:$B$17,2,FALSE),"")</f>
        <v/>
      </c>
      <c r="K358" s="5" t="s">
        <v>84</v>
      </c>
      <c r="L358" s="5" t="s">
        <v>85</v>
      </c>
      <c r="M358" s="5" t="str">
        <f>IFERROR(VLOOKUP(G358,[3]item_suppliers!$C$2:$F$112,2,FALSE),"")</f>
        <v/>
      </c>
      <c r="N358" s="5" t="str">
        <f>IFERROR(VLOOKUP(G358,[3]item_suppliers!$C$2:$F$112,3,FALSE),"")</f>
        <v/>
      </c>
      <c r="O358" s="5" t="str">
        <f t="shared" si="27"/>
        <v/>
      </c>
      <c r="P358" s="5">
        <f>IF(EXACT(L358,"sell"),VLOOKUP(D358,[1]items!$A$2:$E$39,4,FALSE),"")</f>
        <v>2560</v>
      </c>
      <c r="Q358" s="5">
        <f t="shared" si="28"/>
        <v>611840</v>
      </c>
      <c r="R358" s="13" t="str">
        <f t="shared" si="29"/>
        <v/>
      </c>
    </row>
    <row r="359" spans="1:18" x14ac:dyDescent="0.2">
      <c r="A359" s="8" t="s">
        <v>414</v>
      </c>
      <c r="B359" s="9" t="d">
        <v>2020-02-14</v>
      </c>
      <c r="C359" s="7">
        <f t="shared" si="25"/>
        <v>2020</v>
      </c>
      <c r="D359" s="8" t="s">
        <v>67</v>
      </c>
      <c r="E359" s="5" t="str">
        <f>VLOOKUP(D359,[1]items!$A$2:$E$39,2,FALSE)</f>
        <v>Amlodipine Besilate</v>
      </c>
      <c r="F359" s="5" t="str">
        <f>VLOOKUP(E359,[1]items!$B$2:$E$39,2,FALSE)</f>
        <v>Obat Hipertensi</v>
      </c>
      <c r="G359" s="5" t="str">
        <f t="shared" si="26"/>
        <v>OH0004|</v>
      </c>
      <c r="H359" s="10">
        <v>294</v>
      </c>
      <c r="I359" s="11"/>
      <c r="J359" s="10" t="str">
        <f>IF(EXACT(L359,"buy"),VLOOKUP(I359,[2]suppliers!$A$2:$B$17,2,FALSE),"")</f>
        <v/>
      </c>
      <c r="K359" s="8" t="s">
        <v>84</v>
      </c>
      <c r="L359" s="8" t="s">
        <v>85</v>
      </c>
      <c r="M359" s="5" t="str">
        <f>IFERROR(VLOOKUP(G359,[3]item_suppliers!$C$2:$F$112,2,FALSE),"")</f>
        <v/>
      </c>
      <c r="N359" s="5" t="str">
        <f>IFERROR(VLOOKUP(G359,[3]item_suppliers!$C$2:$F$112,3,FALSE),"")</f>
        <v/>
      </c>
      <c r="O359" s="5" t="str">
        <f t="shared" si="27"/>
        <v/>
      </c>
      <c r="P359" s="5">
        <f>IF(EXACT(L359,"sell"),VLOOKUP(D359,[1]items!$A$2:$E$39,4,FALSE),"")</f>
        <v>7467</v>
      </c>
      <c r="Q359" s="5">
        <f t="shared" si="28"/>
        <v>2195298</v>
      </c>
      <c r="R359" s="13" t="str">
        <f t="shared" si="29"/>
        <v/>
      </c>
    </row>
    <row r="360" spans="1:18" x14ac:dyDescent="0.2">
      <c r="A360" s="5" t="s">
        <v>415</v>
      </c>
      <c r="B360" s="6" t="d">
        <v>2020-02-15</v>
      </c>
      <c r="C360" s="7">
        <f t="shared" si="25"/>
        <v>2020</v>
      </c>
      <c r="D360" s="5" t="s">
        <v>52</v>
      </c>
      <c r="E360" s="5" t="str">
        <f>VLOOKUP(D360,[1]items!$A$2:$E$39,2,FALSE)</f>
        <v>Sanmol 500 MG 4 Tablet</v>
      </c>
      <c r="F360" s="5" t="str">
        <f>VLOOKUP(E360,[1]items!$B$2:$E$39,2,FALSE)</f>
        <v>Obat Sakit Kepala &amp; Demam</v>
      </c>
      <c r="G360" s="5" t="str">
        <f t="shared" si="26"/>
        <v>OD0009|</v>
      </c>
      <c r="H360" s="10">
        <v>17</v>
      </c>
      <c r="I360" s="11"/>
      <c r="J360" s="10" t="str">
        <f>IF(EXACT(L360,"buy"),VLOOKUP(I360,[2]suppliers!$A$2:$B$17,2,FALSE),"")</f>
        <v/>
      </c>
      <c r="K360" s="5" t="s">
        <v>84</v>
      </c>
      <c r="L360" s="5" t="s">
        <v>85</v>
      </c>
      <c r="M360" s="5" t="str">
        <f>IFERROR(VLOOKUP(G360,[3]item_suppliers!$C$2:$F$112,2,FALSE),"")</f>
        <v/>
      </c>
      <c r="N360" s="5" t="str">
        <f>IFERROR(VLOOKUP(G360,[3]item_suppliers!$C$2:$F$112,3,FALSE),"")</f>
        <v/>
      </c>
      <c r="O360" s="5" t="str">
        <f t="shared" si="27"/>
        <v/>
      </c>
      <c r="P360" s="5">
        <f>IF(EXACT(L360,"sell"),VLOOKUP(D360,[1]items!$A$2:$E$39,4,FALSE),"")</f>
        <v>1600</v>
      </c>
      <c r="Q360" s="5">
        <f t="shared" si="28"/>
        <v>27200</v>
      </c>
      <c r="R360" s="13" t="str">
        <f t="shared" si="29"/>
        <v/>
      </c>
    </row>
    <row r="361" spans="1:18" x14ac:dyDescent="0.2">
      <c r="A361" s="8" t="s">
        <v>416</v>
      </c>
      <c r="B361" s="9" t="d">
        <v>2020-02-15</v>
      </c>
      <c r="C361" s="7">
        <f t="shared" si="25"/>
        <v>2020</v>
      </c>
      <c r="D361" s="8" t="s">
        <v>59</v>
      </c>
      <c r="E361" s="5" t="str">
        <f>VLOOKUP(D361,[1]items!$A$2:$E$39,2,FALSE)</f>
        <v>Carditens</v>
      </c>
      <c r="F361" s="5" t="str">
        <f>VLOOKUP(E361,[1]items!$B$2:$E$39,2,FALSE)</f>
        <v>Obat Hipertensi</v>
      </c>
      <c r="G361" s="5" t="str">
        <f t="shared" si="26"/>
        <v>OH0001|</v>
      </c>
      <c r="H361" s="10">
        <v>23</v>
      </c>
      <c r="I361" s="11"/>
      <c r="J361" s="10" t="str">
        <f>IF(EXACT(L361,"buy"),VLOOKUP(I361,[2]suppliers!$A$2:$B$17,2,FALSE),"")</f>
        <v/>
      </c>
      <c r="K361" s="8" t="s">
        <v>84</v>
      </c>
      <c r="L361" s="8" t="s">
        <v>85</v>
      </c>
      <c r="M361" s="5" t="str">
        <f>IFERROR(VLOOKUP(G361,[3]item_suppliers!$C$2:$F$112,2,FALSE),"")</f>
        <v/>
      </c>
      <c r="N361" s="5" t="str">
        <f>IFERROR(VLOOKUP(G361,[3]item_suppliers!$C$2:$F$112,3,FALSE),"")</f>
        <v/>
      </c>
      <c r="O361" s="5" t="str">
        <f t="shared" si="27"/>
        <v/>
      </c>
      <c r="P361" s="5">
        <f>IF(EXACT(L361,"sell"),VLOOKUP(D361,[1]items!$A$2:$E$39,4,FALSE),"")</f>
        <v>100000</v>
      </c>
      <c r="Q361" s="5">
        <f t="shared" si="28"/>
        <v>2300000</v>
      </c>
      <c r="R361" s="13" t="str">
        <f t="shared" si="29"/>
        <v/>
      </c>
    </row>
    <row r="362" spans="1:18" x14ac:dyDescent="0.2">
      <c r="A362" s="5" t="s">
        <v>417</v>
      </c>
      <c r="B362" s="6" t="d">
        <v>2020-02-15</v>
      </c>
      <c r="C362" s="7">
        <f t="shared" si="25"/>
        <v>2020</v>
      </c>
      <c r="D362" s="5" t="s">
        <v>28</v>
      </c>
      <c r="E362" s="5" t="str">
        <f>VLOOKUP(D362,[1]items!$A$2:$E$39,2,FALSE)</f>
        <v>Lo Han Kuo Infusion 12</v>
      </c>
      <c r="F362" s="5" t="str">
        <f>VLOOKUP(E362,[1]items!$B$2:$E$39,2,FALSE)</f>
        <v>Obat Batuk &amp; Pilek</v>
      </c>
      <c r="G362" s="5" t="str">
        <f t="shared" si="26"/>
        <v>OB0004|</v>
      </c>
      <c r="H362" s="10">
        <v>21</v>
      </c>
      <c r="I362" s="11"/>
      <c r="J362" s="10" t="str">
        <f>IF(EXACT(L362,"buy"),VLOOKUP(I362,[2]suppliers!$A$2:$B$17,2,FALSE),"")</f>
        <v/>
      </c>
      <c r="K362" s="5" t="s">
        <v>84</v>
      </c>
      <c r="L362" s="5" t="s">
        <v>85</v>
      </c>
      <c r="M362" s="5" t="str">
        <f>IFERROR(VLOOKUP(G362,[3]item_suppliers!$C$2:$F$112,2,FALSE),"")</f>
        <v/>
      </c>
      <c r="N362" s="5" t="str">
        <f>IFERROR(VLOOKUP(G362,[3]item_suppliers!$C$2:$F$112,3,FALSE),"")</f>
        <v/>
      </c>
      <c r="O362" s="5" t="str">
        <f t="shared" si="27"/>
        <v/>
      </c>
      <c r="P362" s="5">
        <f>IF(EXACT(L362,"sell"),VLOOKUP(D362,[1]items!$A$2:$E$39,4,FALSE),"")</f>
        <v>23869</v>
      </c>
      <c r="Q362" s="5">
        <f t="shared" si="28"/>
        <v>501249</v>
      </c>
      <c r="R362" s="13" t="str">
        <f t="shared" si="29"/>
        <v/>
      </c>
    </row>
    <row r="363" spans="1:18" x14ac:dyDescent="0.2">
      <c r="A363" s="8" t="s">
        <v>418</v>
      </c>
      <c r="B363" s="9" t="d">
        <v>2020-02-15</v>
      </c>
      <c r="C363" s="7">
        <f t="shared" si="25"/>
        <v>2020</v>
      </c>
      <c r="D363" s="8" t="s">
        <v>35</v>
      </c>
      <c r="E363" s="5" t="str">
        <f>VLOOKUP(D363,[1]items!$A$2:$E$39,2,FALSE)</f>
        <v>Konidin 4 Tablet</v>
      </c>
      <c r="F363" s="5" t="str">
        <f>VLOOKUP(E363,[1]items!$B$2:$E$39,2,FALSE)</f>
        <v>Obat Batuk &amp; Pilek</v>
      </c>
      <c r="G363" s="5" t="str">
        <f t="shared" si="26"/>
        <v>OB0008|</v>
      </c>
      <c r="H363" s="10">
        <v>8</v>
      </c>
      <c r="I363" s="11"/>
      <c r="J363" s="10" t="str">
        <f>IF(EXACT(L363,"buy"),VLOOKUP(I363,[2]suppliers!$A$2:$B$17,2,FALSE),"")</f>
        <v/>
      </c>
      <c r="K363" s="8" t="s">
        <v>84</v>
      </c>
      <c r="L363" s="8" t="s">
        <v>85</v>
      </c>
      <c r="M363" s="5" t="str">
        <f>IFERROR(VLOOKUP(G363,[3]item_suppliers!$C$2:$F$112,2,FALSE),"")</f>
        <v/>
      </c>
      <c r="N363" s="5" t="str">
        <f>IFERROR(VLOOKUP(G363,[3]item_suppliers!$C$2:$F$112,3,FALSE),"")</f>
        <v/>
      </c>
      <c r="O363" s="5" t="str">
        <f t="shared" si="27"/>
        <v/>
      </c>
      <c r="P363" s="5">
        <f>IF(EXACT(L363,"sell"),VLOOKUP(D363,[1]items!$A$2:$E$39,4,FALSE),"")</f>
        <v>2460</v>
      </c>
      <c r="Q363" s="5">
        <f t="shared" si="28"/>
        <v>19680</v>
      </c>
      <c r="R363" s="13" t="str">
        <f t="shared" si="29"/>
        <v/>
      </c>
    </row>
    <row r="364" spans="1:18" x14ac:dyDescent="0.2">
      <c r="A364" s="5" t="s">
        <v>419</v>
      </c>
      <c r="B364" s="6" t="d">
        <v>2020-02-16</v>
      </c>
      <c r="C364" s="7">
        <f t="shared" si="25"/>
        <v>2020</v>
      </c>
      <c r="D364" s="5" t="s">
        <v>50</v>
      </c>
      <c r="E364" s="5" t="str">
        <f>VLOOKUP(D364,[1]items!$A$2:$E$39,2,FALSE)</f>
        <v>Bodrex Extra</v>
      </c>
      <c r="F364" s="5" t="str">
        <f>VLOOKUP(E364,[1]items!$B$2:$E$39,2,FALSE)</f>
        <v>Obat Sakit Kepala &amp; Demam</v>
      </c>
      <c r="G364" s="5" t="str">
        <f t="shared" si="26"/>
        <v>OD0008|</v>
      </c>
      <c r="H364" s="10">
        <v>46</v>
      </c>
      <c r="I364" s="11"/>
      <c r="J364" s="10" t="str">
        <f>IF(EXACT(L364,"buy"),VLOOKUP(I364,[2]suppliers!$A$2:$B$17,2,FALSE),"")</f>
        <v/>
      </c>
      <c r="K364" s="5" t="s">
        <v>84</v>
      </c>
      <c r="L364" s="5" t="s">
        <v>85</v>
      </c>
      <c r="M364" s="5" t="str">
        <f>IFERROR(VLOOKUP(G364,[3]item_suppliers!$C$2:$F$112,2,FALSE),"")</f>
        <v/>
      </c>
      <c r="N364" s="5" t="str">
        <f>IFERROR(VLOOKUP(G364,[3]item_suppliers!$C$2:$F$112,3,FALSE),"")</f>
        <v/>
      </c>
      <c r="O364" s="5" t="str">
        <f t="shared" si="27"/>
        <v/>
      </c>
      <c r="P364" s="5">
        <f>IF(EXACT(L364,"sell"),VLOOKUP(D364,[1]items!$A$2:$E$39,4,FALSE),"")</f>
        <v>50788</v>
      </c>
      <c r="Q364" s="5">
        <f t="shared" si="28"/>
        <v>2336248</v>
      </c>
      <c r="R364" s="13" t="str">
        <f t="shared" si="29"/>
        <v/>
      </c>
    </row>
    <row r="365" spans="1:18" x14ac:dyDescent="0.2">
      <c r="A365" s="8" t="s">
        <v>420</v>
      </c>
      <c r="B365" s="9" t="d">
        <v>2020-02-16</v>
      </c>
      <c r="C365" s="7">
        <f t="shared" si="25"/>
        <v>2020</v>
      </c>
      <c r="D365" s="8" t="s">
        <v>82</v>
      </c>
      <c r="E365" s="5" t="str">
        <f>VLOOKUP(D365,[1]items!$A$2:$E$39,2,FALSE)</f>
        <v>Otilon Ear Drops 8 mL</v>
      </c>
      <c r="F365" s="5" t="str">
        <f>VLOOKUP(E365,[1]items!$B$2:$E$39,2,FALSE)</f>
        <v>Obat Telinga</v>
      </c>
      <c r="G365" s="5" t="str">
        <f t="shared" si="26"/>
        <v>OT0001|</v>
      </c>
      <c r="H365" s="10">
        <v>39</v>
      </c>
      <c r="I365" s="11"/>
      <c r="J365" s="10" t="str">
        <f>IF(EXACT(L365,"buy"),VLOOKUP(I365,[2]suppliers!$A$2:$B$17,2,FALSE),"")</f>
        <v/>
      </c>
      <c r="K365" s="8" t="s">
        <v>84</v>
      </c>
      <c r="L365" s="8" t="s">
        <v>85</v>
      </c>
      <c r="M365" s="5" t="str">
        <f>IFERROR(VLOOKUP(G365,[3]item_suppliers!$C$2:$F$112,2,FALSE),"")</f>
        <v/>
      </c>
      <c r="N365" s="5" t="str">
        <f>IFERROR(VLOOKUP(G365,[3]item_suppliers!$C$2:$F$112,3,FALSE),"")</f>
        <v/>
      </c>
      <c r="O365" s="5" t="str">
        <f t="shared" si="27"/>
        <v/>
      </c>
      <c r="P365" s="5">
        <f>IF(EXACT(L365,"sell"),VLOOKUP(D365,[1]items!$A$2:$E$39,4,FALSE),"")</f>
        <v>55000</v>
      </c>
      <c r="Q365" s="5">
        <f t="shared" si="28"/>
        <v>2145000</v>
      </c>
      <c r="R365" s="13" t="str">
        <f t="shared" si="29"/>
        <v/>
      </c>
    </row>
    <row r="366" spans="1:18" x14ac:dyDescent="0.2">
      <c r="A366" s="5" t="s">
        <v>421</v>
      </c>
      <c r="B366" s="6" t="d">
        <v>2020-02-16</v>
      </c>
      <c r="C366" s="7">
        <f t="shared" si="25"/>
        <v>2020</v>
      </c>
      <c r="D366" s="5" t="s">
        <v>11</v>
      </c>
      <c r="E366" s="5" t="str">
        <f>VLOOKUP(D366,[1]items!$A$2:$E$39,2,FALSE)</f>
        <v>Acetylcysteine Mahakam 200 mg</v>
      </c>
      <c r="F366" s="5" t="str">
        <f>VLOOKUP(E366,[1]items!$B$2:$E$39,2,FALSE)</f>
        <v>Obat Alergi</v>
      </c>
      <c r="G366" s="5" t="str">
        <f t="shared" si="26"/>
        <v>OA0003|</v>
      </c>
      <c r="H366" s="10">
        <v>169</v>
      </c>
      <c r="I366" s="11"/>
      <c r="J366" s="10" t="str">
        <f>IF(EXACT(L366,"buy"),VLOOKUP(I366,[2]suppliers!$A$2:$B$17,2,FALSE),"")</f>
        <v/>
      </c>
      <c r="K366" s="5" t="s">
        <v>84</v>
      </c>
      <c r="L366" s="5" t="s">
        <v>85</v>
      </c>
      <c r="M366" s="5" t="str">
        <f>IFERROR(VLOOKUP(G366,[3]item_suppliers!$C$2:$F$112,2,FALSE),"")</f>
        <v/>
      </c>
      <c r="N366" s="5" t="str">
        <f>IFERROR(VLOOKUP(G366,[3]item_suppliers!$C$2:$F$112,3,FALSE),"")</f>
        <v/>
      </c>
      <c r="O366" s="5" t="str">
        <f t="shared" si="27"/>
        <v/>
      </c>
      <c r="P366" s="5">
        <f>IF(EXACT(L366,"sell"),VLOOKUP(D366,[1]items!$A$2:$E$39,4,FALSE),"")</f>
        <v>33000</v>
      </c>
      <c r="Q366" s="5">
        <f t="shared" si="28"/>
        <v>5577000</v>
      </c>
      <c r="R366" s="13" t="str">
        <f t="shared" si="29"/>
        <v/>
      </c>
    </row>
    <row r="367" spans="1:18" x14ac:dyDescent="0.2">
      <c r="A367" s="8" t="s">
        <v>422</v>
      </c>
      <c r="B367" s="9" t="d">
        <v>2020-02-17</v>
      </c>
      <c r="C367" s="7">
        <f t="shared" si="25"/>
        <v>2020</v>
      </c>
      <c r="D367" s="8" t="s">
        <v>26</v>
      </c>
      <c r="E367" s="5" t="str">
        <f>VLOOKUP(D367,[1]items!$A$2:$E$39,2,FALSE)</f>
        <v>Decolsen 1 Strip 4 Tablet</v>
      </c>
      <c r="F367" s="5" t="str">
        <f>VLOOKUP(E367,[1]items!$B$2:$E$39,2,FALSE)</f>
        <v>Obat Batuk &amp; Pilek</v>
      </c>
      <c r="G367" s="5" t="str">
        <f t="shared" si="26"/>
        <v>OB0002|</v>
      </c>
      <c r="H367" s="10">
        <v>20</v>
      </c>
      <c r="I367" s="11"/>
      <c r="J367" s="10" t="str">
        <f>IF(EXACT(L367,"buy"),VLOOKUP(I367,[2]suppliers!$A$2:$B$17,2,FALSE),"")</f>
        <v/>
      </c>
      <c r="K367" s="8" t="s">
        <v>84</v>
      </c>
      <c r="L367" s="8" t="s">
        <v>85</v>
      </c>
      <c r="M367" s="5" t="str">
        <f>IFERROR(VLOOKUP(G367,[3]item_suppliers!$C$2:$F$112,2,FALSE),"")</f>
        <v/>
      </c>
      <c r="N367" s="5" t="str">
        <f>IFERROR(VLOOKUP(G367,[3]item_suppliers!$C$2:$F$112,3,FALSE),"")</f>
        <v/>
      </c>
      <c r="O367" s="5" t="str">
        <f t="shared" si="27"/>
        <v/>
      </c>
      <c r="P367" s="5">
        <f>IF(EXACT(L367,"sell"),VLOOKUP(D367,[1]items!$A$2:$E$39,4,FALSE),"")</f>
        <v>2886</v>
      </c>
      <c r="Q367" s="5">
        <f t="shared" si="28"/>
        <v>57720</v>
      </c>
      <c r="R367" s="13" t="str">
        <f t="shared" si="29"/>
        <v/>
      </c>
    </row>
    <row r="368" spans="1:18" x14ac:dyDescent="0.2">
      <c r="A368" s="5" t="s">
        <v>423</v>
      </c>
      <c r="B368" s="6" t="d">
        <v>2020-02-17</v>
      </c>
      <c r="C368" s="7">
        <f t="shared" si="25"/>
        <v>2020</v>
      </c>
      <c r="D368" s="5" t="s">
        <v>52</v>
      </c>
      <c r="E368" s="5" t="str">
        <f>VLOOKUP(D368,[1]items!$A$2:$E$39,2,FALSE)</f>
        <v>Sanmol 500 MG 4 Tablet</v>
      </c>
      <c r="F368" s="5" t="str">
        <f>VLOOKUP(E368,[1]items!$B$2:$E$39,2,FALSE)</f>
        <v>Obat Sakit Kepala &amp; Demam</v>
      </c>
      <c r="G368" s="5" t="str">
        <f t="shared" si="26"/>
        <v>OD0009|</v>
      </c>
      <c r="H368" s="10">
        <v>20</v>
      </c>
      <c r="I368" s="11"/>
      <c r="J368" s="10" t="str">
        <f>IF(EXACT(L368,"buy"),VLOOKUP(I368,[2]suppliers!$A$2:$B$17,2,FALSE),"")</f>
        <v/>
      </c>
      <c r="K368" s="5" t="s">
        <v>84</v>
      </c>
      <c r="L368" s="5" t="s">
        <v>85</v>
      </c>
      <c r="M368" s="5" t="str">
        <f>IFERROR(VLOOKUP(G368,[3]item_suppliers!$C$2:$F$112,2,FALSE),"")</f>
        <v/>
      </c>
      <c r="N368" s="5" t="str">
        <f>IFERROR(VLOOKUP(G368,[3]item_suppliers!$C$2:$F$112,3,FALSE),"")</f>
        <v/>
      </c>
      <c r="O368" s="5" t="str">
        <f t="shared" si="27"/>
        <v/>
      </c>
      <c r="P368" s="5">
        <f>IF(EXACT(L368,"sell"),VLOOKUP(D368,[1]items!$A$2:$E$39,4,FALSE),"")</f>
        <v>1600</v>
      </c>
      <c r="Q368" s="5">
        <f t="shared" si="28"/>
        <v>32000</v>
      </c>
      <c r="R368" s="13" t="str">
        <f t="shared" si="29"/>
        <v/>
      </c>
    </row>
    <row r="369" spans="1:18" x14ac:dyDescent="0.2">
      <c r="A369" s="8" t="s">
        <v>424</v>
      </c>
      <c r="B369" s="9" t="d">
        <v>2020-02-17</v>
      </c>
      <c r="C369" s="7">
        <f t="shared" si="25"/>
        <v>2020</v>
      </c>
      <c r="D369" s="8" t="s">
        <v>46</v>
      </c>
      <c r="E369" s="5" t="str">
        <f>VLOOKUP(D369,[1]items!$A$2:$E$39,2,FALSE)</f>
        <v>Proris Ibuprofen</v>
      </c>
      <c r="F369" s="5" t="str">
        <f>VLOOKUP(E369,[1]items!$B$2:$E$39,2,FALSE)</f>
        <v>Obat Sakit Kepala &amp; Demam</v>
      </c>
      <c r="G369" s="5" t="str">
        <f t="shared" si="26"/>
        <v>OD0006|</v>
      </c>
      <c r="H369" s="10">
        <v>7</v>
      </c>
      <c r="I369" s="11"/>
      <c r="J369" s="10" t="str">
        <f>IF(EXACT(L369,"buy"),VLOOKUP(I369,[2]suppliers!$A$2:$B$17,2,FALSE),"")</f>
        <v/>
      </c>
      <c r="K369" s="8" t="s">
        <v>84</v>
      </c>
      <c r="L369" s="8" t="s">
        <v>85</v>
      </c>
      <c r="M369" s="5" t="str">
        <f>IFERROR(VLOOKUP(G369,[3]item_suppliers!$C$2:$F$112,2,FALSE),"")</f>
        <v/>
      </c>
      <c r="N369" s="5" t="str">
        <f>IFERROR(VLOOKUP(G369,[3]item_suppliers!$C$2:$F$112,3,FALSE),"")</f>
        <v/>
      </c>
      <c r="O369" s="5" t="str">
        <f t="shared" si="27"/>
        <v/>
      </c>
      <c r="P369" s="5">
        <f>IF(EXACT(L369,"sell"),VLOOKUP(D369,[1]items!$A$2:$E$39,4,FALSE),"")</f>
        <v>25000</v>
      </c>
      <c r="Q369" s="5">
        <f t="shared" si="28"/>
        <v>175000</v>
      </c>
      <c r="R369" s="13" t="str">
        <f t="shared" si="29"/>
        <v/>
      </c>
    </row>
    <row r="370" spans="1:18" x14ac:dyDescent="0.2">
      <c r="A370" s="5" t="s">
        <v>425</v>
      </c>
      <c r="B370" s="6" t="d">
        <v>2020-02-18</v>
      </c>
      <c r="C370" s="7">
        <f t="shared" si="25"/>
        <v>2020</v>
      </c>
      <c r="D370" s="5" t="s">
        <v>17</v>
      </c>
      <c r="E370" s="5" t="str">
        <f>VLOOKUP(D370,[1]items!$A$2:$E$39,2,FALSE)</f>
        <v>Bedak Heroxyn 150 gr</v>
      </c>
      <c r="F370" s="5" t="str">
        <f>VLOOKUP(E370,[1]items!$B$2:$E$39,2,FALSE)</f>
        <v>Obat Alergi</v>
      </c>
      <c r="G370" s="5" t="str">
        <f t="shared" si="26"/>
        <v>OA0005|</v>
      </c>
      <c r="H370" s="10">
        <v>55</v>
      </c>
      <c r="I370" s="11"/>
      <c r="J370" s="10" t="str">
        <f>IF(EXACT(L370,"buy"),VLOOKUP(I370,[2]suppliers!$A$2:$B$17,2,FALSE),"")</f>
        <v/>
      </c>
      <c r="K370" s="5" t="s">
        <v>84</v>
      </c>
      <c r="L370" s="5" t="s">
        <v>85</v>
      </c>
      <c r="M370" s="5" t="str">
        <f>IFERROR(VLOOKUP(G370,[3]item_suppliers!$C$2:$F$112,2,FALSE),"")</f>
        <v/>
      </c>
      <c r="N370" s="5" t="str">
        <f>IFERROR(VLOOKUP(G370,[3]item_suppliers!$C$2:$F$112,3,FALSE),"")</f>
        <v/>
      </c>
      <c r="O370" s="5" t="str">
        <f t="shared" si="27"/>
        <v/>
      </c>
      <c r="P370" s="5">
        <f>IF(EXACT(L370,"sell"),VLOOKUP(D370,[1]items!$A$2:$E$39,4,FALSE),"")</f>
        <v>16950</v>
      </c>
      <c r="Q370" s="5">
        <f t="shared" si="28"/>
        <v>932250</v>
      </c>
      <c r="R370" s="13" t="str">
        <f t="shared" si="29"/>
        <v/>
      </c>
    </row>
    <row r="371" spans="1:18" x14ac:dyDescent="0.2">
      <c r="A371" s="8" t="s">
        <v>426</v>
      </c>
      <c r="B371" s="9" t="d">
        <v>2020-02-18</v>
      </c>
      <c r="C371" s="7">
        <f t="shared" si="25"/>
        <v>2020</v>
      </c>
      <c r="D371" s="8" t="s">
        <v>52</v>
      </c>
      <c r="E371" s="5" t="str">
        <f>VLOOKUP(D371,[1]items!$A$2:$E$39,2,FALSE)</f>
        <v>Sanmol 500 MG 4 Tablet</v>
      </c>
      <c r="F371" s="5" t="str">
        <f>VLOOKUP(E371,[1]items!$B$2:$E$39,2,FALSE)</f>
        <v>Obat Sakit Kepala &amp; Demam</v>
      </c>
      <c r="G371" s="5" t="str">
        <f t="shared" si="26"/>
        <v>OD0009|</v>
      </c>
      <c r="H371" s="10">
        <v>5</v>
      </c>
      <c r="I371" s="11"/>
      <c r="J371" s="10" t="str">
        <f>IF(EXACT(L371,"buy"),VLOOKUP(I371,[2]suppliers!$A$2:$B$17,2,FALSE),"")</f>
        <v/>
      </c>
      <c r="K371" s="8" t="s">
        <v>84</v>
      </c>
      <c r="L371" s="8" t="s">
        <v>85</v>
      </c>
      <c r="M371" s="5" t="str">
        <f>IFERROR(VLOOKUP(G371,[3]item_suppliers!$C$2:$F$112,2,FALSE),"")</f>
        <v/>
      </c>
      <c r="N371" s="5" t="str">
        <f>IFERROR(VLOOKUP(G371,[3]item_suppliers!$C$2:$F$112,3,FALSE),"")</f>
        <v/>
      </c>
      <c r="O371" s="5" t="str">
        <f t="shared" si="27"/>
        <v/>
      </c>
      <c r="P371" s="5">
        <f>IF(EXACT(L371,"sell"),VLOOKUP(D371,[1]items!$A$2:$E$39,4,FALSE),"")</f>
        <v>1600</v>
      </c>
      <c r="Q371" s="5">
        <f t="shared" si="28"/>
        <v>8000</v>
      </c>
      <c r="R371" s="13" t="str">
        <f t="shared" si="29"/>
        <v/>
      </c>
    </row>
    <row r="372" spans="1:18" x14ac:dyDescent="0.2">
      <c r="A372" s="5" t="s">
        <v>427</v>
      </c>
      <c r="B372" s="6" t="d">
        <v>2020-02-18</v>
      </c>
      <c r="C372" s="7">
        <f t="shared" si="25"/>
        <v>2020</v>
      </c>
      <c r="D372" s="5" t="s">
        <v>82</v>
      </c>
      <c r="E372" s="5" t="str">
        <f>VLOOKUP(D372,[1]items!$A$2:$E$39,2,FALSE)</f>
        <v>Otilon Ear Drops 8 mL</v>
      </c>
      <c r="F372" s="5" t="str">
        <f>VLOOKUP(E372,[1]items!$B$2:$E$39,2,FALSE)</f>
        <v>Obat Telinga</v>
      </c>
      <c r="G372" s="5" t="str">
        <f t="shared" si="26"/>
        <v>OT0001|</v>
      </c>
      <c r="H372" s="10">
        <v>47</v>
      </c>
      <c r="I372" s="11"/>
      <c r="J372" s="10" t="str">
        <f>IF(EXACT(L372,"buy"),VLOOKUP(I372,[2]suppliers!$A$2:$B$17,2,FALSE),"")</f>
        <v/>
      </c>
      <c r="K372" s="5" t="s">
        <v>84</v>
      </c>
      <c r="L372" s="5" t="s">
        <v>85</v>
      </c>
      <c r="M372" s="5" t="str">
        <f>IFERROR(VLOOKUP(G372,[3]item_suppliers!$C$2:$F$112,2,FALSE),"")</f>
        <v/>
      </c>
      <c r="N372" s="5" t="str">
        <f>IFERROR(VLOOKUP(G372,[3]item_suppliers!$C$2:$F$112,3,FALSE),"")</f>
        <v/>
      </c>
      <c r="O372" s="5" t="str">
        <f t="shared" si="27"/>
        <v/>
      </c>
      <c r="P372" s="5">
        <f>IF(EXACT(L372,"sell"),VLOOKUP(D372,[1]items!$A$2:$E$39,4,FALSE),"")</f>
        <v>55000</v>
      </c>
      <c r="Q372" s="5">
        <f t="shared" si="28"/>
        <v>2585000</v>
      </c>
      <c r="R372" s="13" t="str">
        <f t="shared" si="29"/>
        <v/>
      </c>
    </row>
    <row r="373" spans="1:18" x14ac:dyDescent="0.2">
      <c r="A373" s="8" t="s">
        <v>428</v>
      </c>
      <c r="B373" s="9" t="d">
        <v>2020-02-18</v>
      </c>
      <c r="C373" s="7">
        <f t="shared" si="25"/>
        <v>2020</v>
      </c>
      <c r="D373" s="8" t="s">
        <v>62</v>
      </c>
      <c r="E373" s="5" t="str">
        <f>VLOOKUP(D373,[1]items!$A$2:$E$39,2,FALSE)</f>
        <v>Concor 5MG Strip 10</v>
      </c>
      <c r="F373" s="5" t="str">
        <f>VLOOKUP(E373,[1]items!$B$2:$E$39,2,FALSE)</f>
        <v>Obat Hipertensi</v>
      </c>
      <c r="G373" s="5" t="str">
        <f t="shared" si="26"/>
        <v>OH0002|</v>
      </c>
      <c r="H373" s="10">
        <v>12</v>
      </c>
      <c r="I373" s="11"/>
      <c r="J373" s="10" t="str">
        <f>IF(EXACT(L373,"buy"),VLOOKUP(I373,[2]suppliers!$A$2:$B$17,2,FALSE),"")</f>
        <v/>
      </c>
      <c r="K373" s="8" t="s">
        <v>84</v>
      </c>
      <c r="L373" s="8" t="s">
        <v>85</v>
      </c>
      <c r="M373" s="5" t="str">
        <f>IFERROR(VLOOKUP(G373,[3]item_suppliers!$C$2:$F$112,2,FALSE),"")</f>
        <v/>
      </c>
      <c r="N373" s="5" t="str">
        <f>IFERROR(VLOOKUP(G373,[3]item_suppliers!$C$2:$F$112,3,FALSE),"")</f>
        <v/>
      </c>
      <c r="O373" s="5" t="str">
        <f t="shared" si="27"/>
        <v/>
      </c>
      <c r="P373" s="5">
        <f>IF(EXACT(L373,"sell"),VLOOKUP(D373,[1]items!$A$2:$E$39,4,FALSE),"")</f>
        <v>102000</v>
      </c>
      <c r="Q373" s="5">
        <f t="shared" si="28"/>
        <v>1224000</v>
      </c>
      <c r="R373" s="13" t="str">
        <f t="shared" si="29"/>
        <v/>
      </c>
    </row>
    <row r="374" spans="1:18" x14ac:dyDescent="0.2">
      <c r="A374" s="5" t="s">
        <v>429</v>
      </c>
      <c r="B374" s="6" t="d">
        <v>2020-02-19</v>
      </c>
      <c r="C374" s="7">
        <f t="shared" si="25"/>
        <v>2020</v>
      </c>
      <c r="D374" s="5" t="s">
        <v>50</v>
      </c>
      <c r="E374" s="5" t="str">
        <f>VLOOKUP(D374,[1]items!$A$2:$E$39,2,FALSE)</f>
        <v>Bodrex Extra</v>
      </c>
      <c r="F374" s="5" t="str">
        <f>VLOOKUP(E374,[1]items!$B$2:$E$39,2,FALSE)</f>
        <v>Obat Sakit Kepala &amp; Demam</v>
      </c>
      <c r="G374" s="5" t="str">
        <f t="shared" si="26"/>
        <v>OD0008|</v>
      </c>
      <c r="H374" s="10">
        <v>34</v>
      </c>
      <c r="I374" s="11"/>
      <c r="J374" s="10" t="str">
        <f>IF(EXACT(L374,"buy"),VLOOKUP(I374,[2]suppliers!$A$2:$B$17,2,FALSE),"")</f>
        <v/>
      </c>
      <c r="K374" s="5" t="s">
        <v>84</v>
      </c>
      <c r="L374" s="5" t="s">
        <v>85</v>
      </c>
      <c r="M374" s="5" t="str">
        <f>IFERROR(VLOOKUP(G374,[3]item_suppliers!$C$2:$F$112,2,FALSE),"")</f>
        <v/>
      </c>
      <c r="N374" s="5" t="str">
        <f>IFERROR(VLOOKUP(G374,[3]item_suppliers!$C$2:$F$112,3,FALSE),"")</f>
        <v/>
      </c>
      <c r="O374" s="5" t="str">
        <f t="shared" si="27"/>
        <v/>
      </c>
      <c r="P374" s="5">
        <f>IF(EXACT(L374,"sell"),VLOOKUP(D374,[1]items!$A$2:$E$39,4,FALSE),"")</f>
        <v>50788</v>
      </c>
      <c r="Q374" s="5">
        <f t="shared" si="28"/>
        <v>1726792</v>
      </c>
      <c r="R374" s="13" t="str">
        <f t="shared" si="29"/>
        <v/>
      </c>
    </row>
    <row r="375" spans="1:18" x14ac:dyDescent="0.2">
      <c r="A375" s="8" t="s">
        <v>430</v>
      </c>
      <c r="B375" s="9" t="d">
        <v>2020-02-19</v>
      </c>
      <c r="C375" s="7">
        <f t="shared" si="25"/>
        <v>2020</v>
      </c>
      <c r="D375" s="8" t="s">
        <v>82</v>
      </c>
      <c r="E375" s="5" t="str">
        <f>VLOOKUP(D375,[1]items!$A$2:$E$39,2,FALSE)</f>
        <v>Otilon Ear Drops 8 mL</v>
      </c>
      <c r="F375" s="5" t="str">
        <f>VLOOKUP(E375,[1]items!$B$2:$E$39,2,FALSE)</f>
        <v>Obat Telinga</v>
      </c>
      <c r="G375" s="5" t="str">
        <f t="shared" si="26"/>
        <v>OT0001|</v>
      </c>
      <c r="H375" s="10">
        <v>35</v>
      </c>
      <c r="I375" s="11"/>
      <c r="J375" s="10" t="str">
        <f>IF(EXACT(L375,"buy"),VLOOKUP(I375,[2]suppliers!$A$2:$B$17,2,FALSE),"")</f>
        <v/>
      </c>
      <c r="K375" s="8" t="s">
        <v>84</v>
      </c>
      <c r="L375" s="8" t="s">
        <v>85</v>
      </c>
      <c r="M375" s="5" t="str">
        <f>IFERROR(VLOOKUP(G375,[3]item_suppliers!$C$2:$F$112,2,FALSE),"")</f>
        <v/>
      </c>
      <c r="N375" s="5" t="str">
        <f>IFERROR(VLOOKUP(G375,[3]item_suppliers!$C$2:$F$112,3,FALSE),"")</f>
        <v/>
      </c>
      <c r="O375" s="5" t="str">
        <f t="shared" si="27"/>
        <v/>
      </c>
      <c r="P375" s="5">
        <f>IF(EXACT(L375,"sell"),VLOOKUP(D375,[1]items!$A$2:$E$39,4,FALSE),"")</f>
        <v>55000</v>
      </c>
      <c r="Q375" s="5">
        <f t="shared" si="28"/>
        <v>1925000</v>
      </c>
      <c r="R375" s="13" t="str">
        <f t="shared" si="29"/>
        <v/>
      </c>
    </row>
    <row r="376" spans="1:18" x14ac:dyDescent="0.2">
      <c r="A376" s="5" t="s">
        <v>431</v>
      </c>
      <c r="B376" s="6" t="d">
        <v>2020-02-19</v>
      </c>
      <c r="C376" s="7">
        <f t="shared" si="25"/>
        <v>2020</v>
      </c>
      <c r="D376" s="5" t="s">
        <v>59</v>
      </c>
      <c r="E376" s="5" t="str">
        <f>VLOOKUP(D376,[1]items!$A$2:$E$39,2,FALSE)</f>
        <v>Carditens</v>
      </c>
      <c r="F376" s="5" t="str">
        <f>VLOOKUP(E376,[1]items!$B$2:$E$39,2,FALSE)</f>
        <v>Obat Hipertensi</v>
      </c>
      <c r="G376" s="5" t="str">
        <f t="shared" si="26"/>
        <v>OH0001|</v>
      </c>
      <c r="H376" s="10">
        <v>5</v>
      </c>
      <c r="I376" s="11"/>
      <c r="J376" s="10" t="str">
        <f>IF(EXACT(L376,"buy"),VLOOKUP(I376,[2]suppliers!$A$2:$B$17,2,FALSE),"")</f>
        <v/>
      </c>
      <c r="K376" s="5" t="s">
        <v>84</v>
      </c>
      <c r="L376" s="5" t="s">
        <v>85</v>
      </c>
      <c r="M376" s="5" t="str">
        <f>IFERROR(VLOOKUP(G376,[3]item_suppliers!$C$2:$F$112,2,FALSE),"")</f>
        <v/>
      </c>
      <c r="N376" s="5" t="str">
        <f>IFERROR(VLOOKUP(G376,[3]item_suppliers!$C$2:$F$112,3,FALSE),"")</f>
        <v/>
      </c>
      <c r="O376" s="5" t="str">
        <f t="shared" si="27"/>
        <v/>
      </c>
      <c r="P376" s="5">
        <f>IF(EXACT(L376,"sell"),VLOOKUP(D376,[1]items!$A$2:$E$39,4,FALSE),"")</f>
        <v>100000</v>
      </c>
      <c r="Q376" s="5">
        <f t="shared" si="28"/>
        <v>500000</v>
      </c>
      <c r="R376" s="13" t="str">
        <f t="shared" si="29"/>
        <v/>
      </c>
    </row>
    <row r="377" spans="1:18" x14ac:dyDescent="0.2">
      <c r="A377" s="8" t="s">
        <v>432</v>
      </c>
      <c r="B377" s="9" t="d">
        <v>2020-02-19</v>
      </c>
      <c r="C377" s="7">
        <f t="shared" si="25"/>
        <v>2020</v>
      </c>
      <c r="D377" s="8" t="s">
        <v>14</v>
      </c>
      <c r="E377" s="5" t="str">
        <f>VLOOKUP(D377,[1]items!$A$2:$E$39,2,FALSE)</f>
        <v>Bisoprolol Ogb Dexa</v>
      </c>
      <c r="F377" s="5" t="str">
        <f>VLOOKUP(E377,[1]items!$B$2:$E$39,2,FALSE)</f>
        <v>Obat Alergi</v>
      </c>
      <c r="G377" s="5" t="str">
        <f t="shared" si="26"/>
        <v>OA0004|</v>
      </c>
      <c r="H377" s="10">
        <v>12</v>
      </c>
      <c r="I377" s="11"/>
      <c r="J377" s="10" t="str">
        <f>IF(EXACT(L377,"buy"),VLOOKUP(I377,[2]suppliers!$A$2:$B$17,2,FALSE),"")</f>
        <v/>
      </c>
      <c r="K377" s="8" t="s">
        <v>84</v>
      </c>
      <c r="L377" s="8" t="s">
        <v>85</v>
      </c>
      <c r="M377" s="5" t="str">
        <f>IFERROR(VLOOKUP(G377,[3]item_suppliers!$C$2:$F$112,2,FALSE),"")</f>
        <v/>
      </c>
      <c r="N377" s="5" t="str">
        <f>IFERROR(VLOOKUP(G377,[3]item_suppliers!$C$2:$F$112,3,FALSE),"")</f>
        <v/>
      </c>
      <c r="O377" s="5" t="str">
        <f t="shared" si="27"/>
        <v/>
      </c>
      <c r="P377" s="5">
        <f>IF(EXACT(L377,"sell"),VLOOKUP(D377,[1]items!$A$2:$E$39,4,FALSE),"")</f>
        <v>10000</v>
      </c>
      <c r="Q377" s="5">
        <f t="shared" si="28"/>
        <v>120000</v>
      </c>
      <c r="R377" s="13" t="str">
        <f t="shared" si="29"/>
        <v/>
      </c>
    </row>
    <row r="378" spans="1:18" x14ac:dyDescent="0.2">
      <c r="A378" s="5" t="s">
        <v>433</v>
      </c>
      <c r="B378" s="6" t="d">
        <v>2020-02-19</v>
      </c>
      <c r="C378" s="7">
        <f t="shared" si="25"/>
        <v>2020</v>
      </c>
      <c r="D378" s="5" t="s">
        <v>43</v>
      </c>
      <c r="E378" s="5" t="str">
        <f>VLOOKUP(D378,[1]items!$A$2:$E$39,2,FALSE)</f>
        <v>Panadol Anak Tablet 1 Strip</v>
      </c>
      <c r="F378" s="5" t="str">
        <f>VLOOKUP(E378,[1]items!$B$2:$E$39,2,FALSE)</f>
        <v>Obat Sakit Kepala &amp; Demam</v>
      </c>
      <c r="G378" s="5" t="str">
        <f t="shared" si="26"/>
        <v>OD0005|</v>
      </c>
      <c r="H378" s="10">
        <v>3</v>
      </c>
      <c r="I378" s="11"/>
      <c r="J378" s="10" t="str">
        <f>IF(EXACT(L378,"buy"),VLOOKUP(I378,[2]suppliers!$A$2:$B$17,2,FALSE),"")</f>
        <v/>
      </c>
      <c r="K378" s="5" t="s">
        <v>84</v>
      </c>
      <c r="L378" s="5" t="s">
        <v>85</v>
      </c>
      <c r="M378" s="5" t="str">
        <f>IFERROR(VLOOKUP(G378,[3]item_suppliers!$C$2:$F$112,2,FALSE),"")</f>
        <v/>
      </c>
      <c r="N378" s="5" t="str">
        <f>IFERROR(VLOOKUP(G378,[3]item_suppliers!$C$2:$F$112,3,FALSE),"")</f>
        <v/>
      </c>
      <c r="O378" s="5" t="str">
        <f t="shared" si="27"/>
        <v/>
      </c>
      <c r="P378" s="5">
        <f>IF(EXACT(L378,"sell"),VLOOKUP(D378,[1]items!$A$2:$E$39,4,FALSE),"")</f>
        <v>25000</v>
      </c>
      <c r="Q378" s="5">
        <f t="shared" si="28"/>
        <v>75000</v>
      </c>
      <c r="R378" s="13" t="str">
        <f t="shared" si="29"/>
        <v/>
      </c>
    </row>
    <row r="379" spans="1:18" x14ac:dyDescent="0.2">
      <c r="A379" s="8" t="s">
        <v>434</v>
      </c>
      <c r="B379" s="9" t="d">
        <v>2020-02-19</v>
      </c>
      <c r="C379" s="7">
        <f t="shared" si="25"/>
        <v>2020</v>
      </c>
      <c r="D379" s="8" t="s">
        <v>35</v>
      </c>
      <c r="E379" s="5" t="str">
        <f>VLOOKUP(D379,[1]items!$A$2:$E$39,2,FALSE)</f>
        <v>Konidin 4 Tablet</v>
      </c>
      <c r="F379" s="5" t="str">
        <f>VLOOKUP(E379,[1]items!$B$2:$E$39,2,FALSE)</f>
        <v>Obat Batuk &amp; Pilek</v>
      </c>
      <c r="G379" s="5" t="str">
        <f t="shared" si="26"/>
        <v>OB0008|</v>
      </c>
      <c r="H379" s="10">
        <v>14</v>
      </c>
      <c r="I379" s="11"/>
      <c r="J379" s="10" t="str">
        <f>IF(EXACT(L379,"buy"),VLOOKUP(I379,[2]suppliers!$A$2:$B$17,2,FALSE),"")</f>
        <v/>
      </c>
      <c r="K379" s="8" t="s">
        <v>84</v>
      </c>
      <c r="L379" s="8" t="s">
        <v>85</v>
      </c>
      <c r="M379" s="5" t="str">
        <f>IFERROR(VLOOKUP(G379,[3]item_suppliers!$C$2:$F$112,2,FALSE),"")</f>
        <v/>
      </c>
      <c r="N379" s="5" t="str">
        <f>IFERROR(VLOOKUP(G379,[3]item_suppliers!$C$2:$F$112,3,FALSE),"")</f>
        <v/>
      </c>
      <c r="O379" s="5" t="str">
        <f t="shared" si="27"/>
        <v/>
      </c>
      <c r="P379" s="5">
        <f>IF(EXACT(L379,"sell"),VLOOKUP(D379,[1]items!$A$2:$E$39,4,FALSE),"")</f>
        <v>2460</v>
      </c>
      <c r="Q379" s="5">
        <f t="shared" si="28"/>
        <v>34440</v>
      </c>
      <c r="R379" s="13" t="str">
        <f t="shared" si="29"/>
        <v/>
      </c>
    </row>
    <row r="380" spans="1:18" x14ac:dyDescent="0.2">
      <c r="A380" s="5" t="s">
        <v>435</v>
      </c>
      <c r="B380" s="6" t="d">
        <v>2020-02-20</v>
      </c>
      <c r="C380" s="7">
        <f t="shared" si="25"/>
        <v>2020</v>
      </c>
      <c r="D380" s="5" t="s">
        <v>26</v>
      </c>
      <c r="E380" s="5" t="str">
        <f>VLOOKUP(D380,[1]items!$A$2:$E$39,2,FALSE)</f>
        <v>Decolsen 1 Strip 4 Tablet</v>
      </c>
      <c r="F380" s="5" t="str">
        <f>VLOOKUP(E380,[1]items!$B$2:$E$39,2,FALSE)</f>
        <v>Obat Batuk &amp; Pilek</v>
      </c>
      <c r="G380" s="5" t="str">
        <f t="shared" si="26"/>
        <v>OB0002|</v>
      </c>
      <c r="H380" s="10">
        <v>30</v>
      </c>
      <c r="I380" s="11"/>
      <c r="J380" s="10" t="str">
        <f>IF(EXACT(L380,"buy"),VLOOKUP(I380,[2]suppliers!$A$2:$B$17,2,FALSE),"")</f>
        <v/>
      </c>
      <c r="K380" s="5" t="s">
        <v>84</v>
      </c>
      <c r="L380" s="5" t="s">
        <v>85</v>
      </c>
      <c r="M380" s="5" t="str">
        <f>IFERROR(VLOOKUP(G380,[3]item_suppliers!$C$2:$F$112,2,FALSE),"")</f>
        <v/>
      </c>
      <c r="N380" s="5" t="str">
        <f>IFERROR(VLOOKUP(G380,[3]item_suppliers!$C$2:$F$112,3,FALSE),"")</f>
        <v/>
      </c>
      <c r="O380" s="5" t="str">
        <f t="shared" si="27"/>
        <v/>
      </c>
      <c r="P380" s="5">
        <f>IF(EXACT(L380,"sell"),VLOOKUP(D380,[1]items!$A$2:$E$39,4,FALSE),"")</f>
        <v>2886</v>
      </c>
      <c r="Q380" s="5">
        <f t="shared" si="28"/>
        <v>86580</v>
      </c>
      <c r="R380" s="13" t="str">
        <f t="shared" si="29"/>
        <v/>
      </c>
    </row>
    <row r="381" spans="1:18" x14ac:dyDescent="0.2">
      <c r="A381" s="8" t="s">
        <v>436</v>
      </c>
      <c r="B381" s="9" t="d">
        <v>2020-02-20</v>
      </c>
      <c r="C381" s="7">
        <f t="shared" si="25"/>
        <v>2020</v>
      </c>
      <c r="D381" s="8" t="s">
        <v>70</v>
      </c>
      <c r="E381" s="5" t="str">
        <f>VLOOKUP(D381,[1]items!$A$2:$E$39,2,FALSE)</f>
        <v>Irbesartan</v>
      </c>
      <c r="F381" s="5" t="str">
        <f>VLOOKUP(E381,[1]items!$B$2:$E$39,2,FALSE)</f>
        <v>Obat Hipertensi</v>
      </c>
      <c r="G381" s="5" t="str">
        <f t="shared" si="26"/>
        <v>OH0005|</v>
      </c>
      <c r="H381" s="10">
        <v>52</v>
      </c>
      <c r="I381" s="11"/>
      <c r="J381" s="10" t="str">
        <f>IF(EXACT(L381,"buy"),VLOOKUP(I381,[2]suppliers!$A$2:$B$17,2,FALSE),"")</f>
        <v/>
      </c>
      <c r="K381" s="8" t="s">
        <v>84</v>
      </c>
      <c r="L381" s="8" t="s">
        <v>85</v>
      </c>
      <c r="M381" s="5" t="str">
        <f>IFERROR(VLOOKUP(G381,[3]item_suppliers!$C$2:$F$112,2,FALSE),"")</f>
        <v/>
      </c>
      <c r="N381" s="5" t="str">
        <f>IFERROR(VLOOKUP(G381,[3]item_suppliers!$C$2:$F$112,3,FALSE),"")</f>
        <v/>
      </c>
      <c r="O381" s="5" t="str">
        <f t="shared" si="27"/>
        <v/>
      </c>
      <c r="P381" s="5">
        <f>IF(EXACT(L381,"sell"),VLOOKUP(D381,[1]items!$A$2:$E$39,4,FALSE),"")</f>
        <v>108794</v>
      </c>
      <c r="Q381" s="5">
        <f t="shared" si="28"/>
        <v>5657288</v>
      </c>
      <c r="R381" s="13" t="str">
        <f t="shared" si="29"/>
        <v/>
      </c>
    </row>
    <row r="382" spans="1:18" x14ac:dyDescent="0.2">
      <c r="A382" s="5" t="s">
        <v>437</v>
      </c>
      <c r="B382" s="6" t="d">
        <v>2020-02-20</v>
      </c>
      <c r="C382" s="7">
        <f t="shared" si="25"/>
        <v>2020</v>
      </c>
      <c r="D382" s="5" t="s">
        <v>70</v>
      </c>
      <c r="E382" s="5" t="str">
        <f>VLOOKUP(D382,[1]items!$A$2:$E$39,2,FALSE)</f>
        <v>Irbesartan</v>
      </c>
      <c r="F382" s="5" t="str">
        <f>VLOOKUP(E382,[1]items!$B$2:$E$39,2,FALSE)</f>
        <v>Obat Hipertensi</v>
      </c>
      <c r="G382" s="5" t="str">
        <f t="shared" si="26"/>
        <v>OH0005|</v>
      </c>
      <c r="H382" s="10">
        <v>3</v>
      </c>
      <c r="I382" s="11"/>
      <c r="J382" s="10" t="str">
        <f>IF(EXACT(L382,"buy"),VLOOKUP(I382,[2]suppliers!$A$2:$B$17,2,FALSE),"")</f>
        <v/>
      </c>
      <c r="K382" s="5" t="s">
        <v>84</v>
      </c>
      <c r="L382" s="5" t="s">
        <v>85</v>
      </c>
      <c r="M382" s="5" t="str">
        <f>IFERROR(VLOOKUP(G382,[3]item_suppliers!$C$2:$F$112,2,FALSE),"")</f>
        <v/>
      </c>
      <c r="N382" s="5" t="str">
        <f>IFERROR(VLOOKUP(G382,[3]item_suppliers!$C$2:$F$112,3,FALSE),"")</f>
        <v/>
      </c>
      <c r="O382" s="5" t="str">
        <f t="shared" si="27"/>
        <v/>
      </c>
      <c r="P382" s="5">
        <f>IF(EXACT(L382,"sell"),VLOOKUP(D382,[1]items!$A$2:$E$39,4,FALSE),"")</f>
        <v>108794</v>
      </c>
      <c r="Q382" s="5">
        <f t="shared" si="28"/>
        <v>326382</v>
      </c>
      <c r="R382" s="13" t="str">
        <f t="shared" si="29"/>
        <v/>
      </c>
    </row>
    <row r="383" spans="1:18" x14ac:dyDescent="0.2">
      <c r="A383" s="8" t="s">
        <v>438</v>
      </c>
      <c r="B383" s="9" t="d">
        <v>2020-02-20</v>
      </c>
      <c r="C383" s="7">
        <f t="shared" si="25"/>
        <v>2020</v>
      </c>
      <c r="D383" s="8" t="s">
        <v>31</v>
      </c>
      <c r="E383" s="5" t="str">
        <f>VLOOKUP(D383,[1]items!$A$2:$E$39,2,FALSE)</f>
        <v>Ultraflu Box Isi 25 Strip</v>
      </c>
      <c r="F383" s="5" t="str">
        <f>VLOOKUP(E383,[1]items!$B$2:$E$39,2,FALSE)</f>
        <v>Obat Batuk &amp; Pilek</v>
      </c>
      <c r="G383" s="5" t="str">
        <f t="shared" si="26"/>
        <v>OB0006|</v>
      </c>
      <c r="H383" s="10">
        <v>176</v>
      </c>
      <c r="I383" s="11"/>
      <c r="J383" s="10" t="str">
        <f>IF(EXACT(L383,"buy"),VLOOKUP(I383,[2]suppliers!$A$2:$B$17,2,FALSE),"")</f>
        <v/>
      </c>
      <c r="K383" s="8" t="s">
        <v>84</v>
      </c>
      <c r="L383" s="8" t="s">
        <v>85</v>
      </c>
      <c r="M383" s="5" t="str">
        <f>IFERROR(VLOOKUP(G383,[3]item_suppliers!$C$2:$F$112,2,FALSE),"")</f>
        <v/>
      </c>
      <c r="N383" s="5" t="str">
        <f>IFERROR(VLOOKUP(G383,[3]item_suppliers!$C$2:$F$112,3,FALSE),"")</f>
        <v/>
      </c>
      <c r="O383" s="5" t="str">
        <f t="shared" si="27"/>
        <v/>
      </c>
      <c r="P383" s="5">
        <f>IF(EXACT(L383,"sell"),VLOOKUP(D383,[1]items!$A$2:$E$39,4,FALSE),"")</f>
        <v>72500</v>
      </c>
      <c r="Q383" s="5">
        <f t="shared" si="28"/>
        <v>12760000</v>
      </c>
      <c r="R383" s="13" t="str">
        <f t="shared" si="29"/>
        <v/>
      </c>
    </row>
    <row r="384" spans="1:18" x14ac:dyDescent="0.2">
      <c r="A384" s="5" t="s">
        <v>439</v>
      </c>
      <c r="B384" s="6" t="d">
        <v>2020-02-20</v>
      </c>
      <c r="C384" s="7">
        <f t="shared" si="25"/>
        <v>2020</v>
      </c>
      <c r="D384" s="5" t="s">
        <v>14</v>
      </c>
      <c r="E384" s="5" t="str">
        <f>VLOOKUP(D384,[1]items!$A$2:$E$39,2,FALSE)</f>
        <v>Bisoprolol Ogb Dexa</v>
      </c>
      <c r="F384" s="5" t="str">
        <f>VLOOKUP(E384,[1]items!$B$2:$E$39,2,FALSE)</f>
        <v>Obat Alergi</v>
      </c>
      <c r="G384" s="5" t="str">
        <f t="shared" si="26"/>
        <v>OA0004|</v>
      </c>
      <c r="H384" s="10">
        <v>21</v>
      </c>
      <c r="I384" s="11"/>
      <c r="J384" s="10" t="str">
        <f>IF(EXACT(L384,"buy"),VLOOKUP(I384,[2]suppliers!$A$2:$B$17,2,FALSE),"")</f>
        <v/>
      </c>
      <c r="K384" s="5" t="s">
        <v>84</v>
      </c>
      <c r="L384" s="5" t="s">
        <v>85</v>
      </c>
      <c r="M384" s="5" t="str">
        <f>IFERROR(VLOOKUP(G384,[3]item_suppliers!$C$2:$F$112,2,FALSE),"")</f>
        <v/>
      </c>
      <c r="N384" s="5" t="str">
        <f>IFERROR(VLOOKUP(G384,[3]item_suppliers!$C$2:$F$112,3,FALSE),"")</f>
        <v/>
      </c>
      <c r="O384" s="5" t="str">
        <f t="shared" si="27"/>
        <v/>
      </c>
      <c r="P384" s="5">
        <f>IF(EXACT(L384,"sell"),VLOOKUP(D384,[1]items!$A$2:$E$39,4,FALSE),"")</f>
        <v>10000</v>
      </c>
      <c r="Q384" s="5">
        <f t="shared" si="28"/>
        <v>210000</v>
      </c>
      <c r="R384" s="13" t="str">
        <f t="shared" si="29"/>
        <v/>
      </c>
    </row>
    <row r="385" spans="1:18" x14ac:dyDescent="0.2">
      <c r="A385" s="8" t="s">
        <v>440</v>
      </c>
      <c r="B385" s="9" t="d">
        <v>2020-02-21</v>
      </c>
      <c r="C385" s="7">
        <f t="shared" si="25"/>
        <v>2020</v>
      </c>
      <c r="D385" s="8" t="s">
        <v>17</v>
      </c>
      <c r="E385" s="5" t="str">
        <f>VLOOKUP(D385,[1]items!$A$2:$E$39,2,FALSE)</f>
        <v>Bedak Heroxyn 150 gr</v>
      </c>
      <c r="F385" s="5" t="str">
        <f>VLOOKUP(E385,[1]items!$B$2:$E$39,2,FALSE)</f>
        <v>Obat Alergi</v>
      </c>
      <c r="G385" s="5" t="str">
        <f t="shared" si="26"/>
        <v>OA0005|</v>
      </c>
      <c r="H385" s="10">
        <v>63</v>
      </c>
      <c r="I385" s="11"/>
      <c r="J385" s="10" t="str">
        <f>IF(EXACT(L385,"buy"),VLOOKUP(I385,[2]suppliers!$A$2:$B$17,2,FALSE),"")</f>
        <v/>
      </c>
      <c r="K385" s="8" t="s">
        <v>84</v>
      </c>
      <c r="L385" s="8" t="s">
        <v>85</v>
      </c>
      <c r="M385" s="5" t="str">
        <f>IFERROR(VLOOKUP(G385,[3]item_suppliers!$C$2:$F$112,2,FALSE),"")</f>
        <v/>
      </c>
      <c r="N385" s="5" t="str">
        <f>IFERROR(VLOOKUP(G385,[3]item_suppliers!$C$2:$F$112,3,FALSE),"")</f>
        <v/>
      </c>
      <c r="O385" s="5" t="str">
        <f t="shared" si="27"/>
        <v/>
      </c>
      <c r="P385" s="5">
        <f>IF(EXACT(L385,"sell"),VLOOKUP(D385,[1]items!$A$2:$E$39,4,FALSE),"")</f>
        <v>16950</v>
      </c>
      <c r="Q385" s="5">
        <f t="shared" si="28"/>
        <v>1067850</v>
      </c>
      <c r="R385" s="13" t="str">
        <f t="shared" si="29"/>
        <v/>
      </c>
    </row>
    <row r="386" spans="1:18" x14ac:dyDescent="0.2">
      <c r="A386" s="5" t="s">
        <v>441</v>
      </c>
      <c r="B386" s="6" t="d">
        <v>2020-02-21</v>
      </c>
      <c r="C386" s="7">
        <f t="shared" ref="C386:C449" si="30">YEAR(B386)</f>
        <v>2020</v>
      </c>
      <c r="D386" s="5" t="s">
        <v>70</v>
      </c>
      <c r="E386" s="5" t="str">
        <f>VLOOKUP(D386,[1]items!$A$2:$E$39,2,FALSE)</f>
        <v>Irbesartan</v>
      </c>
      <c r="F386" s="5" t="str">
        <f>VLOOKUP(E386,[1]items!$B$2:$E$39,2,FALSE)</f>
        <v>Obat Hipertensi</v>
      </c>
      <c r="G386" s="5" t="str">
        <f t="shared" ref="G386:G449" si="31">_xlfn.CONCAT(D386,"|",I386)</f>
        <v>OH0005|</v>
      </c>
      <c r="H386" s="10">
        <v>50</v>
      </c>
      <c r="I386" s="11"/>
      <c r="J386" s="10" t="str">
        <f>IF(EXACT(L386,"buy"),VLOOKUP(I386,[2]suppliers!$A$2:$B$17,2,FALSE),"")</f>
        <v/>
      </c>
      <c r="K386" s="5" t="s">
        <v>84</v>
      </c>
      <c r="L386" s="5" t="s">
        <v>85</v>
      </c>
      <c r="M386" s="5" t="str">
        <f>IFERROR(VLOOKUP(G386,[3]item_suppliers!$C$2:$F$112,2,FALSE),"")</f>
        <v/>
      </c>
      <c r="N386" s="5" t="str">
        <f>IFERROR(VLOOKUP(G386,[3]item_suppliers!$C$2:$F$112,3,FALSE),"")</f>
        <v/>
      </c>
      <c r="O386" s="5" t="str">
        <f t="shared" ref="O386:O449" si="32">IFERROR(H386*N386,"")</f>
        <v/>
      </c>
      <c r="P386" s="5">
        <f>IF(EXACT(L386,"sell"),VLOOKUP(D386,[1]items!$A$2:$E$39,4,FALSE),"")</f>
        <v>108794</v>
      </c>
      <c r="Q386" s="5">
        <f t="shared" ref="Q386:Q449" si="33">IFERROR(H386*P386,"")</f>
        <v>5439700</v>
      </c>
      <c r="R386" s="13" t="str">
        <f t="shared" ref="R386:R449" si="34">IF(EXACT(L386,"buy"),1/COUNTIF($N$2:$N$4710,N386),"")</f>
        <v/>
      </c>
    </row>
    <row r="387" spans="1:18" x14ac:dyDescent="0.2">
      <c r="A387" s="8" t="s">
        <v>442</v>
      </c>
      <c r="B387" s="9" t="d">
        <v>2020-02-21</v>
      </c>
      <c r="C387" s="7">
        <f t="shared" si="30"/>
        <v>2020</v>
      </c>
      <c r="D387" s="8" t="s">
        <v>31</v>
      </c>
      <c r="E387" s="5" t="str">
        <f>VLOOKUP(D387,[1]items!$A$2:$E$39,2,FALSE)</f>
        <v>Ultraflu Box Isi 25 Strip</v>
      </c>
      <c r="F387" s="5" t="str">
        <f>VLOOKUP(E387,[1]items!$B$2:$E$39,2,FALSE)</f>
        <v>Obat Batuk &amp; Pilek</v>
      </c>
      <c r="G387" s="5" t="str">
        <f t="shared" si="31"/>
        <v>OB0006|</v>
      </c>
      <c r="H387" s="10">
        <v>358</v>
      </c>
      <c r="I387" s="11"/>
      <c r="J387" s="10" t="str">
        <f>IF(EXACT(L387,"buy"),VLOOKUP(I387,[2]suppliers!$A$2:$B$17,2,FALSE),"")</f>
        <v/>
      </c>
      <c r="K387" s="8"/>
      <c r="L387" s="8" t="s">
        <v>85</v>
      </c>
      <c r="M387" s="5" t="str">
        <f>IFERROR(VLOOKUP(G387,[3]item_suppliers!$C$2:$F$112,2,FALSE),"")</f>
        <v/>
      </c>
      <c r="N387" s="5" t="str">
        <f>IFERROR(VLOOKUP(G387,[3]item_suppliers!$C$2:$F$112,3,FALSE),"")</f>
        <v/>
      </c>
      <c r="O387" s="5" t="str">
        <f t="shared" si="32"/>
        <v/>
      </c>
      <c r="P387" s="5">
        <f>IF(EXACT(L387,"sell"),VLOOKUP(D387,[1]items!$A$2:$E$39,4,FALSE),"")</f>
        <v>72500</v>
      </c>
      <c r="Q387" s="5">
        <f t="shared" si="33"/>
        <v>25955000</v>
      </c>
      <c r="R387" s="13" t="str">
        <f t="shared" si="34"/>
        <v/>
      </c>
    </row>
    <row r="388" spans="1:18" x14ac:dyDescent="0.2">
      <c r="A388" s="5" t="s">
        <v>443</v>
      </c>
      <c r="B388" s="6" t="d">
        <v>2020-02-21</v>
      </c>
      <c r="C388" s="7">
        <f t="shared" si="30"/>
        <v>2020</v>
      </c>
      <c r="D388" s="5" t="s">
        <v>56</v>
      </c>
      <c r="E388" s="5" t="str">
        <f>VLOOKUP(D388,[1]items!$A$2:$E$39,2,FALSE)</f>
        <v>Paramex Tablet / Obat</v>
      </c>
      <c r="F388" s="5" t="str">
        <f>VLOOKUP(E388,[1]items!$B$2:$E$39,2,FALSE)</f>
        <v>Obat Sakit Kepala &amp; Demam</v>
      </c>
      <c r="G388" s="5" t="str">
        <f t="shared" si="31"/>
        <v>OD0011|</v>
      </c>
      <c r="H388" s="10">
        <v>73</v>
      </c>
      <c r="I388" s="11"/>
      <c r="J388" s="10" t="str">
        <f>IF(EXACT(L388,"buy"),VLOOKUP(I388,[2]suppliers!$A$2:$B$17,2,FALSE),"")</f>
        <v/>
      </c>
      <c r="K388" s="5"/>
      <c r="L388" s="5" t="s">
        <v>85</v>
      </c>
      <c r="M388" s="5" t="str">
        <f>IFERROR(VLOOKUP(G388,[3]item_suppliers!$C$2:$F$112,2,FALSE),"")</f>
        <v/>
      </c>
      <c r="N388" s="5" t="str">
        <f>IFERROR(VLOOKUP(G388,[3]item_suppliers!$C$2:$F$112,3,FALSE),"")</f>
        <v/>
      </c>
      <c r="O388" s="5" t="str">
        <f t="shared" si="32"/>
        <v/>
      </c>
      <c r="P388" s="5">
        <f>IF(EXACT(L388,"sell"),VLOOKUP(D388,[1]items!$A$2:$E$39,4,FALSE),"")</f>
        <v>2560</v>
      </c>
      <c r="Q388" s="5">
        <f t="shared" si="33"/>
        <v>186880</v>
      </c>
      <c r="R388" s="13" t="str">
        <f t="shared" si="34"/>
        <v/>
      </c>
    </row>
    <row r="389" spans="1:18" x14ac:dyDescent="0.2">
      <c r="A389" s="8" t="s">
        <v>444</v>
      </c>
      <c r="B389" s="9" t="d">
        <v>2020-02-21</v>
      </c>
      <c r="C389" s="7">
        <f t="shared" si="30"/>
        <v>2020</v>
      </c>
      <c r="D389" s="8" t="s">
        <v>37</v>
      </c>
      <c r="E389" s="5" t="str">
        <f>VLOOKUP(D389,[1]items!$A$2:$E$39,2,FALSE)</f>
        <v>Koolfever</v>
      </c>
      <c r="F389" s="5" t="str">
        <f>VLOOKUP(E389,[1]items!$B$2:$E$39,2,FALSE)</f>
        <v>Obat Sakit Kepala &amp; Demam</v>
      </c>
      <c r="G389" s="5" t="str">
        <f t="shared" si="31"/>
        <v>OD0001|</v>
      </c>
      <c r="H389" s="10">
        <v>90</v>
      </c>
      <c r="I389" s="11"/>
      <c r="J389" s="10" t="str">
        <f>IF(EXACT(L389,"buy"),VLOOKUP(I389,[2]suppliers!$A$2:$B$17,2,FALSE),"")</f>
        <v/>
      </c>
      <c r="K389" s="8" t="s">
        <v>84</v>
      </c>
      <c r="L389" s="8" t="s">
        <v>85</v>
      </c>
      <c r="M389" s="5" t="str">
        <f>IFERROR(VLOOKUP(G389,[3]item_suppliers!$C$2:$F$112,2,FALSE),"")</f>
        <v/>
      </c>
      <c r="N389" s="5" t="str">
        <f>IFERROR(VLOOKUP(G389,[3]item_suppliers!$C$2:$F$112,3,FALSE),"")</f>
        <v/>
      </c>
      <c r="O389" s="5" t="str">
        <f t="shared" si="32"/>
        <v/>
      </c>
      <c r="P389" s="5">
        <f>IF(EXACT(L389,"sell"),VLOOKUP(D389,[1]items!$A$2:$E$39,4,FALSE),"")</f>
        <v>7500</v>
      </c>
      <c r="Q389" s="5">
        <f t="shared" si="33"/>
        <v>675000</v>
      </c>
      <c r="R389" s="13" t="str">
        <f t="shared" si="34"/>
        <v/>
      </c>
    </row>
    <row r="390" spans="1:18" x14ac:dyDescent="0.2">
      <c r="A390" s="5" t="s">
        <v>445</v>
      </c>
      <c r="B390" s="6" t="d">
        <v>2020-02-21</v>
      </c>
      <c r="C390" s="7">
        <f t="shared" si="30"/>
        <v>2020</v>
      </c>
      <c r="D390" s="5" t="s">
        <v>46</v>
      </c>
      <c r="E390" s="5" t="str">
        <f>VLOOKUP(D390,[1]items!$A$2:$E$39,2,FALSE)</f>
        <v>Proris Ibuprofen</v>
      </c>
      <c r="F390" s="5" t="str">
        <f>VLOOKUP(E390,[1]items!$B$2:$E$39,2,FALSE)</f>
        <v>Obat Sakit Kepala &amp; Demam</v>
      </c>
      <c r="G390" s="5" t="str">
        <f t="shared" si="31"/>
        <v>OD0006|</v>
      </c>
      <c r="H390" s="10">
        <v>382</v>
      </c>
      <c r="I390" s="11"/>
      <c r="J390" s="10" t="str">
        <f>IF(EXACT(L390,"buy"),VLOOKUP(I390,[2]suppliers!$A$2:$B$17,2,FALSE),"")</f>
        <v/>
      </c>
      <c r="K390" s="5" t="s">
        <v>84</v>
      </c>
      <c r="L390" s="5" t="s">
        <v>85</v>
      </c>
      <c r="M390" s="5" t="str">
        <f>IFERROR(VLOOKUP(G390,[3]item_suppliers!$C$2:$F$112,2,FALSE),"")</f>
        <v/>
      </c>
      <c r="N390" s="5" t="str">
        <f>IFERROR(VLOOKUP(G390,[3]item_suppliers!$C$2:$F$112,3,FALSE),"")</f>
        <v/>
      </c>
      <c r="O390" s="5" t="str">
        <f t="shared" si="32"/>
        <v/>
      </c>
      <c r="P390" s="5">
        <f>IF(EXACT(L390,"sell"),VLOOKUP(D390,[1]items!$A$2:$E$39,4,FALSE),"")</f>
        <v>25000</v>
      </c>
      <c r="Q390" s="5">
        <f t="shared" si="33"/>
        <v>9550000</v>
      </c>
      <c r="R390" s="13" t="str">
        <f t="shared" si="34"/>
        <v/>
      </c>
    </row>
    <row r="391" spans="1:18" x14ac:dyDescent="0.2">
      <c r="A391" s="8" t="s">
        <v>446</v>
      </c>
      <c r="B391" s="9" t="d">
        <v>2020-02-22</v>
      </c>
      <c r="C391" s="7">
        <f t="shared" si="30"/>
        <v>2020</v>
      </c>
      <c r="D391" s="8" t="s">
        <v>26</v>
      </c>
      <c r="E391" s="5" t="str">
        <f>VLOOKUP(D391,[1]items!$A$2:$E$39,2,FALSE)</f>
        <v>Decolsen 1 Strip 4 Tablet</v>
      </c>
      <c r="F391" s="5" t="str">
        <f>VLOOKUP(E391,[1]items!$B$2:$E$39,2,FALSE)</f>
        <v>Obat Batuk &amp; Pilek</v>
      </c>
      <c r="G391" s="5" t="str">
        <f t="shared" si="31"/>
        <v>OB0002|</v>
      </c>
      <c r="H391" s="10">
        <v>43</v>
      </c>
      <c r="I391" s="11"/>
      <c r="J391" s="10" t="str">
        <f>IF(EXACT(L391,"buy"),VLOOKUP(I391,[2]suppliers!$A$2:$B$17,2,FALSE),"")</f>
        <v/>
      </c>
      <c r="K391" s="8" t="s">
        <v>84</v>
      </c>
      <c r="L391" s="8" t="s">
        <v>85</v>
      </c>
      <c r="M391" s="5" t="str">
        <f>IFERROR(VLOOKUP(G391,[3]item_suppliers!$C$2:$F$112,2,FALSE),"")</f>
        <v/>
      </c>
      <c r="N391" s="5" t="str">
        <f>IFERROR(VLOOKUP(G391,[3]item_suppliers!$C$2:$F$112,3,FALSE),"")</f>
        <v/>
      </c>
      <c r="O391" s="5" t="str">
        <f t="shared" si="32"/>
        <v/>
      </c>
      <c r="P391" s="5">
        <f>IF(EXACT(L391,"sell"),VLOOKUP(D391,[1]items!$A$2:$E$39,4,FALSE),"")</f>
        <v>2886</v>
      </c>
      <c r="Q391" s="5">
        <f t="shared" si="33"/>
        <v>124098</v>
      </c>
      <c r="R391" s="13" t="str">
        <f t="shared" si="34"/>
        <v/>
      </c>
    </row>
    <row r="392" spans="1:18" x14ac:dyDescent="0.2">
      <c r="A392" s="5" t="s">
        <v>447</v>
      </c>
      <c r="B392" s="6" t="d">
        <v>2020-02-22</v>
      </c>
      <c r="C392" s="7">
        <f t="shared" si="30"/>
        <v>2020</v>
      </c>
      <c r="D392" s="5" t="s">
        <v>26</v>
      </c>
      <c r="E392" s="5" t="str">
        <f>VLOOKUP(D392,[1]items!$A$2:$E$39,2,FALSE)</f>
        <v>Decolsen 1 Strip 4 Tablet</v>
      </c>
      <c r="F392" s="5" t="str">
        <f>VLOOKUP(E392,[1]items!$B$2:$E$39,2,FALSE)</f>
        <v>Obat Batuk &amp; Pilek</v>
      </c>
      <c r="G392" s="5" t="str">
        <f t="shared" si="31"/>
        <v>OB0002|</v>
      </c>
      <c r="H392" s="10">
        <v>60</v>
      </c>
      <c r="I392" s="11"/>
      <c r="J392" s="10" t="str">
        <f>IF(EXACT(L392,"buy"),VLOOKUP(I392,[2]suppliers!$A$2:$B$17,2,FALSE),"")</f>
        <v/>
      </c>
      <c r="K392" s="5" t="s">
        <v>84</v>
      </c>
      <c r="L392" s="5" t="s">
        <v>85</v>
      </c>
      <c r="M392" s="5" t="str">
        <f>IFERROR(VLOOKUP(G392,[3]item_suppliers!$C$2:$F$112,2,FALSE),"")</f>
        <v/>
      </c>
      <c r="N392" s="5" t="str">
        <f>IFERROR(VLOOKUP(G392,[3]item_suppliers!$C$2:$F$112,3,FALSE),"")</f>
        <v/>
      </c>
      <c r="O392" s="5" t="str">
        <f t="shared" si="32"/>
        <v/>
      </c>
      <c r="P392" s="5">
        <f>IF(EXACT(L392,"sell"),VLOOKUP(D392,[1]items!$A$2:$E$39,4,FALSE),"")</f>
        <v>2886</v>
      </c>
      <c r="Q392" s="5">
        <f t="shared" si="33"/>
        <v>173160</v>
      </c>
      <c r="R392" s="13" t="str">
        <f t="shared" si="34"/>
        <v/>
      </c>
    </row>
    <row r="393" spans="1:18" x14ac:dyDescent="0.2">
      <c r="A393" s="8" t="s">
        <v>448</v>
      </c>
      <c r="B393" s="9" t="d">
        <v>2020-02-22</v>
      </c>
      <c r="C393" s="7">
        <f t="shared" si="30"/>
        <v>2020</v>
      </c>
      <c r="D393" s="8" t="s">
        <v>31</v>
      </c>
      <c r="E393" s="5" t="str">
        <f>VLOOKUP(D393,[1]items!$A$2:$E$39,2,FALSE)</f>
        <v>Ultraflu Box Isi 25 Strip</v>
      </c>
      <c r="F393" s="5" t="str">
        <f>VLOOKUP(E393,[1]items!$B$2:$E$39,2,FALSE)</f>
        <v>Obat Batuk &amp; Pilek</v>
      </c>
      <c r="G393" s="5" t="str">
        <f t="shared" si="31"/>
        <v>OB0006|</v>
      </c>
      <c r="H393" s="10">
        <v>24</v>
      </c>
      <c r="I393" s="11"/>
      <c r="J393" s="10" t="str">
        <f>IF(EXACT(L393,"buy"),VLOOKUP(I393,[2]suppliers!$A$2:$B$17,2,FALSE),"")</f>
        <v/>
      </c>
      <c r="K393" s="8" t="s">
        <v>84</v>
      </c>
      <c r="L393" s="8" t="s">
        <v>85</v>
      </c>
      <c r="M393" s="5" t="str">
        <f>IFERROR(VLOOKUP(G393,[3]item_suppliers!$C$2:$F$112,2,FALSE),"")</f>
        <v/>
      </c>
      <c r="N393" s="5" t="str">
        <f>IFERROR(VLOOKUP(G393,[3]item_suppliers!$C$2:$F$112,3,FALSE),"")</f>
        <v/>
      </c>
      <c r="O393" s="5" t="str">
        <f t="shared" si="32"/>
        <v/>
      </c>
      <c r="P393" s="5">
        <f>IF(EXACT(L393,"sell"),VLOOKUP(D393,[1]items!$A$2:$E$39,4,FALSE),"")</f>
        <v>72500</v>
      </c>
      <c r="Q393" s="5">
        <f t="shared" si="33"/>
        <v>1740000</v>
      </c>
      <c r="R393" s="13" t="str">
        <f t="shared" si="34"/>
        <v/>
      </c>
    </row>
    <row r="394" spans="1:18" x14ac:dyDescent="0.2">
      <c r="A394" s="5" t="s">
        <v>449</v>
      </c>
      <c r="B394" s="6" t="d">
        <v>2020-02-23</v>
      </c>
      <c r="C394" s="7">
        <f t="shared" si="30"/>
        <v>2020</v>
      </c>
      <c r="D394" s="5" t="s">
        <v>26</v>
      </c>
      <c r="E394" s="5" t="str">
        <f>VLOOKUP(D394,[1]items!$A$2:$E$39,2,FALSE)</f>
        <v>Decolsen 1 Strip 4 Tablet</v>
      </c>
      <c r="F394" s="5" t="str">
        <f>VLOOKUP(E394,[1]items!$B$2:$E$39,2,FALSE)</f>
        <v>Obat Batuk &amp; Pilek</v>
      </c>
      <c r="G394" s="5" t="str">
        <f t="shared" si="31"/>
        <v>OB0002|</v>
      </c>
      <c r="H394" s="10">
        <v>95</v>
      </c>
      <c r="I394" s="11"/>
      <c r="J394" s="10" t="str">
        <f>IF(EXACT(L394,"buy"),VLOOKUP(I394,[2]suppliers!$A$2:$B$17,2,FALSE),"")</f>
        <v/>
      </c>
      <c r="K394" s="5" t="s">
        <v>84</v>
      </c>
      <c r="L394" s="5" t="s">
        <v>85</v>
      </c>
      <c r="M394" s="5" t="str">
        <f>IFERROR(VLOOKUP(G394,[3]item_suppliers!$C$2:$F$112,2,FALSE),"")</f>
        <v/>
      </c>
      <c r="N394" s="5" t="str">
        <f>IFERROR(VLOOKUP(G394,[3]item_suppliers!$C$2:$F$112,3,FALSE),"")</f>
        <v/>
      </c>
      <c r="O394" s="5" t="str">
        <f t="shared" si="32"/>
        <v/>
      </c>
      <c r="P394" s="5">
        <f>IF(EXACT(L394,"sell"),VLOOKUP(D394,[1]items!$A$2:$E$39,4,FALSE),"")</f>
        <v>2886</v>
      </c>
      <c r="Q394" s="5">
        <f t="shared" si="33"/>
        <v>274170</v>
      </c>
      <c r="R394" s="13" t="str">
        <f t="shared" si="34"/>
        <v/>
      </c>
    </row>
    <row r="395" spans="1:18" x14ac:dyDescent="0.2">
      <c r="A395" s="8" t="s">
        <v>450</v>
      </c>
      <c r="B395" s="9" t="d">
        <v>2020-02-23</v>
      </c>
      <c r="C395" s="7">
        <f t="shared" si="30"/>
        <v>2020</v>
      </c>
      <c r="D395" s="8" t="s">
        <v>70</v>
      </c>
      <c r="E395" s="5" t="str">
        <f>VLOOKUP(D395,[1]items!$A$2:$E$39,2,FALSE)</f>
        <v>Irbesartan</v>
      </c>
      <c r="F395" s="5" t="str">
        <f>VLOOKUP(E395,[1]items!$B$2:$E$39,2,FALSE)</f>
        <v>Obat Hipertensi</v>
      </c>
      <c r="G395" s="5" t="str">
        <f t="shared" si="31"/>
        <v>OH0005|</v>
      </c>
      <c r="H395" s="10">
        <v>22</v>
      </c>
      <c r="I395" s="11"/>
      <c r="J395" s="10" t="str">
        <f>IF(EXACT(L395,"buy"),VLOOKUP(I395,[2]suppliers!$A$2:$B$17,2,FALSE),"")</f>
        <v/>
      </c>
      <c r="K395" s="8" t="s">
        <v>84</v>
      </c>
      <c r="L395" s="8" t="s">
        <v>85</v>
      </c>
      <c r="M395" s="5" t="str">
        <f>IFERROR(VLOOKUP(G395,[3]item_suppliers!$C$2:$F$112,2,FALSE),"")</f>
        <v/>
      </c>
      <c r="N395" s="5" t="str">
        <f>IFERROR(VLOOKUP(G395,[3]item_suppliers!$C$2:$F$112,3,FALSE),"")</f>
        <v/>
      </c>
      <c r="O395" s="5" t="str">
        <f t="shared" si="32"/>
        <v/>
      </c>
      <c r="P395" s="5">
        <f>IF(EXACT(L395,"sell"),VLOOKUP(D395,[1]items!$A$2:$E$39,4,FALSE),"")</f>
        <v>108794</v>
      </c>
      <c r="Q395" s="5">
        <f t="shared" si="33"/>
        <v>2393468</v>
      </c>
      <c r="R395" s="13" t="str">
        <f t="shared" si="34"/>
        <v/>
      </c>
    </row>
    <row r="396" spans="1:18" x14ac:dyDescent="0.2">
      <c r="A396" s="5" t="s">
        <v>451</v>
      </c>
      <c r="B396" s="6" t="d">
        <v>2020-02-23</v>
      </c>
      <c r="C396" s="7">
        <f t="shared" si="30"/>
        <v>2020</v>
      </c>
      <c r="D396" s="5" t="s">
        <v>52</v>
      </c>
      <c r="E396" s="5" t="str">
        <f>VLOOKUP(D396,[1]items!$A$2:$E$39,2,FALSE)</f>
        <v>Sanmol 500 MG 4 Tablet</v>
      </c>
      <c r="F396" s="5" t="str">
        <f>VLOOKUP(E396,[1]items!$B$2:$E$39,2,FALSE)</f>
        <v>Obat Sakit Kepala &amp; Demam</v>
      </c>
      <c r="G396" s="5" t="str">
        <f t="shared" si="31"/>
        <v>OD0009|</v>
      </c>
      <c r="H396" s="10">
        <v>19</v>
      </c>
      <c r="I396" s="11"/>
      <c r="J396" s="10" t="str">
        <f>IF(EXACT(L396,"buy"),VLOOKUP(I396,[2]suppliers!$A$2:$B$17,2,FALSE),"")</f>
        <v/>
      </c>
      <c r="K396" s="5" t="s">
        <v>84</v>
      </c>
      <c r="L396" s="5" t="s">
        <v>85</v>
      </c>
      <c r="M396" s="5" t="str">
        <f>IFERROR(VLOOKUP(G396,[3]item_suppliers!$C$2:$F$112,2,FALSE),"")</f>
        <v/>
      </c>
      <c r="N396" s="5" t="str">
        <f>IFERROR(VLOOKUP(G396,[3]item_suppliers!$C$2:$F$112,3,FALSE),"")</f>
        <v/>
      </c>
      <c r="O396" s="5" t="str">
        <f t="shared" si="32"/>
        <v/>
      </c>
      <c r="P396" s="5">
        <f>IF(EXACT(L396,"sell"),VLOOKUP(D396,[1]items!$A$2:$E$39,4,FALSE),"")</f>
        <v>1600</v>
      </c>
      <c r="Q396" s="5">
        <f t="shared" si="33"/>
        <v>30400</v>
      </c>
      <c r="R396" s="13" t="str">
        <f t="shared" si="34"/>
        <v/>
      </c>
    </row>
    <row r="397" spans="1:18" x14ac:dyDescent="0.2">
      <c r="A397" s="8" t="s">
        <v>452</v>
      </c>
      <c r="B397" s="9" t="d">
        <v>2020-02-23</v>
      </c>
      <c r="C397" s="7">
        <f t="shared" si="30"/>
        <v>2020</v>
      </c>
      <c r="D397" s="8" t="s">
        <v>65</v>
      </c>
      <c r="E397" s="5" t="str">
        <f>VLOOKUP(D397,[1]items!$A$2:$E$39,2,FALSE)</f>
        <v>Candesartan Ogb Dexa</v>
      </c>
      <c r="F397" s="5" t="str">
        <f>VLOOKUP(E397,[1]items!$B$2:$E$39,2,FALSE)</f>
        <v>Obat Hipertensi</v>
      </c>
      <c r="G397" s="5" t="str">
        <f t="shared" si="31"/>
        <v>OH0003|</v>
      </c>
      <c r="H397" s="10">
        <v>52</v>
      </c>
      <c r="I397" s="11"/>
      <c r="J397" s="10" t="str">
        <f>IF(EXACT(L397,"buy"),VLOOKUP(I397,[2]suppliers!$A$2:$B$17,2,FALSE),"")</f>
        <v/>
      </c>
      <c r="K397" s="8" t="s">
        <v>84</v>
      </c>
      <c r="L397" s="8" t="s">
        <v>85</v>
      </c>
      <c r="M397" s="5" t="str">
        <f>IFERROR(VLOOKUP(G397,[3]item_suppliers!$C$2:$F$112,2,FALSE),"")</f>
        <v/>
      </c>
      <c r="N397" s="5" t="str">
        <f>IFERROR(VLOOKUP(G397,[3]item_suppliers!$C$2:$F$112,3,FALSE),"")</f>
        <v/>
      </c>
      <c r="O397" s="5" t="str">
        <f t="shared" si="32"/>
        <v/>
      </c>
      <c r="P397" s="5">
        <f>IF(EXACT(L397,"sell"),VLOOKUP(D397,[1]items!$A$2:$E$39,4,FALSE),"")</f>
        <v>5000</v>
      </c>
      <c r="Q397" s="5">
        <f t="shared" si="33"/>
        <v>260000</v>
      </c>
      <c r="R397" s="13" t="str">
        <f t="shared" si="34"/>
        <v/>
      </c>
    </row>
    <row r="398" spans="1:18" x14ac:dyDescent="0.2">
      <c r="A398" s="5" t="s">
        <v>453</v>
      </c>
      <c r="B398" s="6" t="d">
        <v>2020-02-24</v>
      </c>
      <c r="C398" s="7">
        <f t="shared" si="30"/>
        <v>2020</v>
      </c>
      <c r="D398" s="5" t="s">
        <v>82</v>
      </c>
      <c r="E398" s="5" t="str">
        <f>VLOOKUP(D398,[1]items!$A$2:$E$39,2,FALSE)</f>
        <v>Otilon Ear Drops 8 mL</v>
      </c>
      <c r="F398" s="5" t="str">
        <f>VLOOKUP(E398,[1]items!$B$2:$E$39,2,FALSE)</f>
        <v>Obat Telinga</v>
      </c>
      <c r="G398" s="5" t="str">
        <f t="shared" si="31"/>
        <v>OT0001|</v>
      </c>
      <c r="H398" s="10">
        <v>14</v>
      </c>
      <c r="I398" s="11"/>
      <c r="J398" s="10" t="str">
        <f>IF(EXACT(L398,"buy"),VLOOKUP(I398,[2]suppliers!$A$2:$B$17,2,FALSE),"")</f>
        <v/>
      </c>
      <c r="K398" s="5" t="s">
        <v>84</v>
      </c>
      <c r="L398" s="5" t="s">
        <v>85</v>
      </c>
      <c r="M398" s="5" t="str">
        <f>IFERROR(VLOOKUP(G398,[3]item_suppliers!$C$2:$F$112,2,FALSE),"")</f>
        <v/>
      </c>
      <c r="N398" s="5" t="str">
        <f>IFERROR(VLOOKUP(G398,[3]item_suppliers!$C$2:$F$112,3,FALSE),"")</f>
        <v/>
      </c>
      <c r="O398" s="5" t="str">
        <f t="shared" si="32"/>
        <v/>
      </c>
      <c r="P398" s="5">
        <f>IF(EXACT(L398,"sell"),VLOOKUP(D398,[1]items!$A$2:$E$39,4,FALSE),"")</f>
        <v>55000</v>
      </c>
      <c r="Q398" s="5">
        <f t="shared" si="33"/>
        <v>770000</v>
      </c>
      <c r="R398" s="13" t="str">
        <f t="shared" si="34"/>
        <v/>
      </c>
    </row>
    <row r="399" spans="1:18" x14ac:dyDescent="0.2">
      <c r="A399" s="8" t="s">
        <v>454</v>
      </c>
      <c r="B399" s="9" t="d">
        <v>2020-02-24</v>
      </c>
      <c r="C399" s="7">
        <f t="shared" si="30"/>
        <v>2020</v>
      </c>
      <c r="D399" s="8" t="s">
        <v>78</v>
      </c>
      <c r="E399" s="5" t="str">
        <f>VLOOKUP(D399,[1]items!$A$2:$E$39,2,FALSE)</f>
        <v>Hyperchol 100 MG 12 KPS</v>
      </c>
      <c r="F399" s="5" t="str">
        <f>VLOOKUP(E399,[1]items!$B$2:$E$39,2,FALSE)</f>
        <v>Obat Kolesterol</v>
      </c>
      <c r="G399" s="5" t="str">
        <f t="shared" si="31"/>
        <v>OK0002|</v>
      </c>
      <c r="H399" s="10">
        <v>256</v>
      </c>
      <c r="I399" s="11"/>
      <c r="J399" s="10" t="str">
        <f>IF(EXACT(L399,"buy"),VLOOKUP(I399,[2]suppliers!$A$2:$B$17,2,FALSE),"")</f>
        <v/>
      </c>
      <c r="K399" s="8" t="s">
        <v>84</v>
      </c>
      <c r="L399" s="8" t="s">
        <v>85</v>
      </c>
      <c r="M399" s="5" t="str">
        <f>IFERROR(VLOOKUP(G399,[3]item_suppliers!$C$2:$F$112,2,FALSE),"")</f>
        <v/>
      </c>
      <c r="N399" s="5" t="str">
        <f>IFERROR(VLOOKUP(G399,[3]item_suppliers!$C$2:$F$112,3,FALSE),"")</f>
        <v/>
      </c>
      <c r="O399" s="5" t="str">
        <f t="shared" si="32"/>
        <v/>
      </c>
      <c r="P399" s="5">
        <f>IF(EXACT(L399,"sell"),VLOOKUP(D399,[1]items!$A$2:$E$39,4,FALSE),"")</f>
        <v>42800</v>
      </c>
      <c r="Q399" s="5">
        <f t="shared" si="33"/>
        <v>10956800</v>
      </c>
      <c r="R399" s="13" t="str">
        <f t="shared" si="34"/>
        <v/>
      </c>
    </row>
    <row r="400" spans="1:18" x14ac:dyDescent="0.2">
      <c r="A400" s="5" t="s">
        <v>455</v>
      </c>
      <c r="B400" s="6" t="d">
        <v>2020-02-24</v>
      </c>
      <c r="C400" s="7">
        <f t="shared" si="30"/>
        <v>2020</v>
      </c>
      <c r="D400" s="5" t="s">
        <v>11</v>
      </c>
      <c r="E400" s="5" t="str">
        <f>VLOOKUP(D400,[1]items!$A$2:$E$39,2,FALSE)</f>
        <v>Acetylcysteine Mahakam 200 mg</v>
      </c>
      <c r="F400" s="5" t="str">
        <f>VLOOKUP(E400,[1]items!$B$2:$E$39,2,FALSE)</f>
        <v>Obat Alergi</v>
      </c>
      <c r="G400" s="5" t="str">
        <f t="shared" si="31"/>
        <v>OA0003|</v>
      </c>
      <c r="H400" s="10">
        <v>60</v>
      </c>
      <c r="I400" s="11"/>
      <c r="J400" s="10" t="str">
        <f>IF(EXACT(L400,"buy"),VLOOKUP(I400,[2]suppliers!$A$2:$B$17,2,FALSE),"")</f>
        <v/>
      </c>
      <c r="K400" s="5" t="s">
        <v>84</v>
      </c>
      <c r="L400" s="5" t="s">
        <v>85</v>
      </c>
      <c r="M400" s="5" t="str">
        <f>IFERROR(VLOOKUP(G400,[3]item_suppliers!$C$2:$F$112,2,FALSE),"")</f>
        <v/>
      </c>
      <c r="N400" s="5" t="str">
        <f>IFERROR(VLOOKUP(G400,[3]item_suppliers!$C$2:$F$112,3,FALSE),"")</f>
        <v/>
      </c>
      <c r="O400" s="5" t="str">
        <f t="shared" si="32"/>
        <v/>
      </c>
      <c r="P400" s="5">
        <f>IF(EXACT(L400,"sell"),VLOOKUP(D400,[1]items!$A$2:$E$39,4,FALSE),"")</f>
        <v>33000</v>
      </c>
      <c r="Q400" s="5">
        <f t="shared" si="33"/>
        <v>1980000</v>
      </c>
      <c r="R400" s="13" t="str">
        <f t="shared" si="34"/>
        <v/>
      </c>
    </row>
    <row r="401" spans="1:18" x14ac:dyDescent="0.2">
      <c r="A401" s="8" t="s">
        <v>456</v>
      </c>
      <c r="B401" s="9" t="d">
        <v>2020-02-24</v>
      </c>
      <c r="C401" s="7">
        <f t="shared" si="30"/>
        <v>2020</v>
      </c>
      <c r="D401" s="8" t="s">
        <v>46</v>
      </c>
      <c r="E401" s="5" t="str">
        <f>VLOOKUP(D401,[1]items!$A$2:$E$39,2,FALSE)</f>
        <v>Proris Ibuprofen</v>
      </c>
      <c r="F401" s="5" t="str">
        <f>VLOOKUP(E401,[1]items!$B$2:$E$39,2,FALSE)</f>
        <v>Obat Sakit Kepala &amp; Demam</v>
      </c>
      <c r="G401" s="5" t="str">
        <f t="shared" si="31"/>
        <v>OD0006|</v>
      </c>
      <c r="H401" s="10">
        <v>66</v>
      </c>
      <c r="I401" s="11"/>
      <c r="J401" s="10" t="str">
        <f>IF(EXACT(L401,"buy"),VLOOKUP(I401,[2]suppliers!$A$2:$B$17,2,FALSE),"")</f>
        <v/>
      </c>
      <c r="K401" s="8" t="s">
        <v>84</v>
      </c>
      <c r="L401" s="8" t="s">
        <v>85</v>
      </c>
      <c r="M401" s="5" t="str">
        <f>IFERROR(VLOOKUP(G401,[3]item_suppliers!$C$2:$F$112,2,FALSE),"")</f>
        <v/>
      </c>
      <c r="N401" s="5" t="str">
        <f>IFERROR(VLOOKUP(G401,[3]item_suppliers!$C$2:$F$112,3,FALSE),"")</f>
        <v/>
      </c>
      <c r="O401" s="5" t="str">
        <f t="shared" si="32"/>
        <v/>
      </c>
      <c r="P401" s="5">
        <f>IF(EXACT(L401,"sell"),VLOOKUP(D401,[1]items!$A$2:$E$39,4,FALSE),"")</f>
        <v>25000</v>
      </c>
      <c r="Q401" s="5">
        <f t="shared" si="33"/>
        <v>1650000</v>
      </c>
      <c r="R401" s="13" t="str">
        <f t="shared" si="34"/>
        <v/>
      </c>
    </row>
    <row r="402" spans="1:18" x14ac:dyDescent="0.2">
      <c r="A402" s="5" t="s">
        <v>457</v>
      </c>
      <c r="B402" s="6" t="d">
        <v>2020-02-25</v>
      </c>
      <c r="C402" s="7">
        <f t="shared" si="30"/>
        <v>2020</v>
      </c>
      <c r="D402" s="5" t="s">
        <v>26</v>
      </c>
      <c r="E402" s="5" t="str">
        <f>VLOOKUP(D402,[1]items!$A$2:$E$39,2,FALSE)</f>
        <v>Decolsen 1 Strip 4 Tablet</v>
      </c>
      <c r="F402" s="5" t="str">
        <f>VLOOKUP(E402,[1]items!$B$2:$E$39,2,FALSE)</f>
        <v>Obat Batuk &amp; Pilek</v>
      </c>
      <c r="G402" s="5" t="str">
        <f t="shared" si="31"/>
        <v>OB0002|</v>
      </c>
      <c r="H402" s="10">
        <v>46</v>
      </c>
      <c r="I402" s="11"/>
      <c r="J402" s="10" t="str">
        <f>IF(EXACT(L402,"buy"),VLOOKUP(I402,[2]suppliers!$A$2:$B$17,2,FALSE),"")</f>
        <v/>
      </c>
      <c r="K402" s="5" t="s">
        <v>84</v>
      </c>
      <c r="L402" s="5" t="s">
        <v>85</v>
      </c>
      <c r="M402" s="5" t="str">
        <f>IFERROR(VLOOKUP(G402,[3]item_suppliers!$C$2:$F$112,2,FALSE),"")</f>
        <v/>
      </c>
      <c r="N402" s="5" t="str">
        <f>IFERROR(VLOOKUP(G402,[3]item_suppliers!$C$2:$F$112,3,FALSE),"")</f>
        <v/>
      </c>
      <c r="O402" s="5" t="str">
        <f t="shared" si="32"/>
        <v/>
      </c>
      <c r="P402" s="5">
        <f>IF(EXACT(L402,"sell"),VLOOKUP(D402,[1]items!$A$2:$E$39,4,FALSE),"")</f>
        <v>2886</v>
      </c>
      <c r="Q402" s="5">
        <f t="shared" si="33"/>
        <v>132756</v>
      </c>
      <c r="R402" s="13" t="str">
        <f t="shared" si="34"/>
        <v/>
      </c>
    </row>
    <row r="403" spans="1:18" x14ac:dyDescent="0.2">
      <c r="A403" s="8" t="s">
        <v>458</v>
      </c>
      <c r="B403" s="9" t="d">
        <v>2020-02-25</v>
      </c>
      <c r="C403" s="7">
        <f t="shared" si="30"/>
        <v>2020</v>
      </c>
      <c r="D403" s="8" t="s">
        <v>78</v>
      </c>
      <c r="E403" s="5" t="str">
        <f>VLOOKUP(D403,[1]items!$A$2:$E$39,2,FALSE)</f>
        <v>Hyperchol 100 MG 12 KPS</v>
      </c>
      <c r="F403" s="5" t="str">
        <f>VLOOKUP(E403,[1]items!$B$2:$E$39,2,FALSE)</f>
        <v>Obat Kolesterol</v>
      </c>
      <c r="G403" s="5" t="str">
        <f t="shared" si="31"/>
        <v>OK0002|</v>
      </c>
      <c r="H403" s="10">
        <v>168</v>
      </c>
      <c r="I403" s="11"/>
      <c r="J403" s="10" t="str">
        <f>IF(EXACT(L403,"buy"),VLOOKUP(I403,[2]suppliers!$A$2:$B$17,2,FALSE),"")</f>
        <v/>
      </c>
      <c r="K403" s="8" t="s">
        <v>84</v>
      </c>
      <c r="L403" s="8" t="s">
        <v>85</v>
      </c>
      <c r="M403" s="5" t="str">
        <f>IFERROR(VLOOKUP(G403,[3]item_suppliers!$C$2:$F$112,2,FALSE),"")</f>
        <v/>
      </c>
      <c r="N403" s="5" t="str">
        <f>IFERROR(VLOOKUP(G403,[3]item_suppliers!$C$2:$F$112,3,FALSE),"")</f>
        <v/>
      </c>
      <c r="O403" s="5" t="str">
        <f t="shared" si="32"/>
        <v/>
      </c>
      <c r="P403" s="5">
        <f>IF(EXACT(L403,"sell"),VLOOKUP(D403,[1]items!$A$2:$E$39,4,FALSE),"")</f>
        <v>42800</v>
      </c>
      <c r="Q403" s="5">
        <f t="shared" si="33"/>
        <v>7190400</v>
      </c>
      <c r="R403" s="13" t="str">
        <f t="shared" si="34"/>
        <v/>
      </c>
    </row>
    <row r="404" spans="1:18" x14ac:dyDescent="0.2">
      <c r="A404" s="5" t="s">
        <v>459</v>
      </c>
      <c r="B404" s="6" t="d">
        <v>2020-02-25</v>
      </c>
      <c r="C404" s="7">
        <f t="shared" si="30"/>
        <v>2020</v>
      </c>
      <c r="D404" s="5" t="s">
        <v>78</v>
      </c>
      <c r="E404" s="5" t="str">
        <f>VLOOKUP(D404,[1]items!$A$2:$E$39,2,FALSE)</f>
        <v>Hyperchol 100 MG 12 KPS</v>
      </c>
      <c r="F404" s="5" t="str">
        <f>VLOOKUP(E404,[1]items!$B$2:$E$39,2,FALSE)</f>
        <v>Obat Kolesterol</v>
      </c>
      <c r="G404" s="5" t="str">
        <f t="shared" si="31"/>
        <v>OK0002|</v>
      </c>
      <c r="H404" s="10">
        <v>18</v>
      </c>
      <c r="I404" s="11"/>
      <c r="J404" s="10" t="str">
        <f>IF(EXACT(L404,"buy"),VLOOKUP(I404,[2]suppliers!$A$2:$B$17,2,FALSE),"")</f>
        <v/>
      </c>
      <c r="K404" s="5" t="s">
        <v>84</v>
      </c>
      <c r="L404" s="5" t="s">
        <v>85</v>
      </c>
      <c r="M404" s="5" t="str">
        <f>IFERROR(VLOOKUP(G404,[3]item_suppliers!$C$2:$F$112,2,FALSE),"")</f>
        <v/>
      </c>
      <c r="N404" s="5" t="str">
        <f>IFERROR(VLOOKUP(G404,[3]item_suppliers!$C$2:$F$112,3,FALSE),"")</f>
        <v/>
      </c>
      <c r="O404" s="5" t="str">
        <f t="shared" si="32"/>
        <v/>
      </c>
      <c r="P404" s="5">
        <f>IF(EXACT(L404,"sell"),VLOOKUP(D404,[1]items!$A$2:$E$39,4,FALSE),"")</f>
        <v>42800</v>
      </c>
      <c r="Q404" s="5">
        <f t="shared" si="33"/>
        <v>770400</v>
      </c>
      <c r="R404" s="13" t="str">
        <f t="shared" si="34"/>
        <v/>
      </c>
    </row>
    <row r="405" spans="1:18" x14ac:dyDescent="0.2">
      <c r="A405" s="8" t="s">
        <v>460</v>
      </c>
      <c r="B405" s="9" t="d">
        <v>2020-02-25</v>
      </c>
      <c r="C405" s="7">
        <f t="shared" si="30"/>
        <v>2020</v>
      </c>
      <c r="D405" s="8" t="s">
        <v>59</v>
      </c>
      <c r="E405" s="5" t="str">
        <f>VLOOKUP(D405,[1]items!$A$2:$E$39,2,FALSE)</f>
        <v>Carditens</v>
      </c>
      <c r="F405" s="5" t="str">
        <f>VLOOKUP(E405,[1]items!$B$2:$E$39,2,FALSE)</f>
        <v>Obat Hipertensi</v>
      </c>
      <c r="G405" s="5" t="str">
        <f t="shared" si="31"/>
        <v>OH0001|</v>
      </c>
      <c r="H405" s="10">
        <v>40</v>
      </c>
      <c r="I405" s="11"/>
      <c r="J405" s="10" t="str">
        <f>IF(EXACT(L405,"buy"),VLOOKUP(I405,[2]suppliers!$A$2:$B$17,2,FALSE),"")</f>
        <v/>
      </c>
      <c r="K405" s="8" t="s">
        <v>84</v>
      </c>
      <c r="L405" s="8" t="s">
        <v>85</v>
      </c>
      <c r="M405" s="5" t="str">
        <f>IFERROR(VLOOKUP(G405,[3]item_suppliers!$C$2:$F$112,2,FALSE),"")</f>
        <v/>
      </c>
      <c r="N405" s="5" t="str">
        <f>IFERROR(VLOOKUP(G405,[3]item_suppliers!$C$2:$F$112,3,FALSE),"")</f>
        <v/>
      </c>
      <c r="O405" s="5" t="str">
        <f t="shared" si="32"/>
        <v/>
      </c>
      <c r="P405" s="5">
        <f>IF(EXACT(L405,"sell"),VLOOKUP(D405,[1]items!$A$2:$E$39,4,FALSE),"")</f>
        <v>100000</v>
      </c>
      <c r="Q405" s="5">
        <f t="shared" si="33"/>
        <v>4000000</v>
      </c>
      <c r="R405" s="13" t="str">
        <f t="shared" si="34"/>
        <v/>
      </c>
    </row>
    <row r="406" spans="1:18" x14ac:dyDescent="0.2">
      <c r="A406" s="5" t="s">
        <v>461</v>
      </c>
      <c r="B406" s="6" t="d">
        <v>2020-02-25</v>
      </c>
      <c r="C406" s="7">
        <f t="shared" si="30"/>
        <v>2020</v>
      </c>
      <c r="D406" s="5" t="s">
        <v>28</v>
      </c>
      <c r="E406" s="5" t="str">
        <f>VLOOKUP(D406,[1]items!$A$2:$E$39,2,FALSE)</f>
        <v>Lo Han Kuo Infusion 12</v>
      </c>
      <c r="F406" s="5" t="str">
        <f>VLOOKUP(E406,[1]items!$B$2:$E$39,2,FALSE)</f>
        <v>Obat Batuk &amp; Pilek</v>
      </c>
      <c r="G406" s="5" t="str">
        <f t="shared" si="31"/>
        <v>OB0004|</v>
      </c>
      <c r="H406" s="10">
        <v>3</v>
      </c>
      <c r="I406" s="11"/>
      <c r="J406" s="10" t="str">
        <f>IF(EXACT(L406,"buy"),VLOOKUP(I406,[2]suppliers!$A$2:$B$17,2,FALSE),"")</f>
        <v/>
      </c>
      <c r="K406" s="5" t="s">
        <v>84</v>
      </c>
      <c r="L406" s="5" t="s">
        <v>85</v>
      </c>
      <c r="M406" s="5" t="str">
        <f>IFERROR(VLOOKUP(G406,[3]item_suppliers!$C$2:$F$112,2,FALSE),"")</f>
        <v/>
      </c>
      <c r="N406" s="5" t="str">
        <f>IFERROR(VLOOKUP(G406,[3]item_suppliers!$C$2:$F$112,3,FALSE),"")</f>
        <v/>
      </c>
      <c r="O406" s="5" t="str">
        <f t="shared" si="32"/>
        <v/>
      </c>
      <c r="P406" s="5">
        <f>IF(EXACT(L406,"sell"),VLOOKUP(D406,[1]items!$A$2:$E$39,4,FALSE),"")</f>
        <v>23869</v>
      </c>
      <c r="Q406" s="5">
        <f t="shared" si="33"/>
        <v>71607</v>
      </c>
      <c r="R406" s="13" t="str">
        <f t="shared" si="34"/>
        <v/>
      </c>
    </row>
    <row r="407" spans="1:18" x14ac:dyDescent="0.2">
      <c r="A407" s="8" t="s">
        <v>462</v>
      </c>
      <c r="B407" s="9" t="d">
        <v>2020-02-25</v>
      </c>
      <c r="C407" s="7">
        <f t="shared" si="30"/>
        <v>2020</v>
      </c>
      <c r="D407" s="8" t="s">
        <v>28</v>
      </c>
      <c r="E407" s="5" t="str">
        <f>VLOOKUP(D407,[1]items!$A$2:$E$39,2,FALSE)</f>
        <v>Lo Han Kuo Infusion 12</v>
      </c>
      <c r="F407" s="5" t="str">
        <f>VLOOKUP(E407,[1]items!$B$2:$E$39,2,FALSE)</f>
        <v>Obat Batuk &amp; Pilek</v>
      </c>
      <c r="G407" s="5" t="str">
        <f t="shared" si="31"/>
        <v>OB0004|</v>
      </c>
      <c r="H407" s="10">
        <v>258</v>
      </c>
      <c r="I407" s="11"/>
      <c r="J407" s="10" t="str">
        <f>IF(EXACT(L407,"buy"),VLOOKUP(I407,[2]suppliers!$A$2:$B$17,2,FALSE),"")</f>
        <v/>
      </c>
      <c r="K407" s="8" t="s">
        <v>84</v>
      </c>
      <c r="L407" s="8" t="s">
        <v>85</v>
      </c>
      <c r="M407" s="5" t="str">
        <f>IFERROR(VLOOKUP(G407,[3]item_suppliers!$C$2:$F$112,2,FALSE),"")</f>
        <v/>
      </c>
      <c r="N407" s="5" t="str">
        <f>IFERROR(VLOOKUP(G407,[3]item_suppliers!$C$2:$F$112,3,FALSE),"")</f>
        <v/>
      </c>
      <c r="O407" s="5" t="str">
        <f t="shared" si="32"/>
        <v/>
      </c>
      <c r="P407" s="5">
        <f>IF(EXACT(L407,"sell"),VLOOKUP(D407,[1]items!$A$2:$E$39,4,FALSE),"")</f>
        <v>23869</v>
      </c>
      <c r="Q407" s="5">
        <f t="shared" si="33"/>
        <v>6158202</v>
      </c>
      <c r="R407" s="13" t="str">
        <f t="shared" si="34"/>
        <v/>
      </c>
    </row>
    <row r="408" spans="1:18" x14ac:dyDescent="0.2">
      <c r="A408" s="5" t="s">
        <v>463</v>
      </c>
      <c r="B408" s="6" t="d">
        <v>2020-02-25</v>
      </c>
      <c r="C408" s="7">
        <f t="shared" si="30"/>
        <v>2020</v>
      </c>
      <c r="D408" s="5" t="s">
        <v>28</v>
      </c>
      <c r="E408" s="5" t="str">
        <f>VLOOKUP(D408,[1]items!$A$2:$E$39,2,FALSE)</f>
        <v>Lo Han Kuo Infusion 12</v>
      </c>
      <c r="F408" s="5" t="str">
        <f>VLOOKUP(E408,[1]items!$B$2:$E$39,2,FALSE)</f>
        <v>Obat Batuk &amp; Pilek</v>
      </c>
      <c r="G408" s="5" t="str">
        <f t="shared" si="31"/>
        <v>OB0004|</v>
      </c>
      <c r="H408" s="10">
        <v>7</v>
      </c>
      <c r="I408" s="11"/>
      <c r="J408" s="10" t="str">
        <f>IF(EXACT(L408,"buy"),VLOOKUP(I408,[2]suppliers!$A$2:$B$17,2,FALSE),"")</f>
        <v/>
      </c>
      <c r="K408" s="5" t="s">
        <v>84</v>
      </c>
      <c r="L408" s="5" t="s">
        <v>85</v>
      </c>
      <c r="M408" s="5" t="str">
        <f>IFERROR(VLOOKUP(G408,[3]item_suppliers!$C$2:$F$112,2,FALSE),"")</f>
        <v/>
      </c>
      <c r="N408" s="5" t="str">
        <f>IFERROR(VLOOKUP(G408,[3]item_suppliers!$C$2:$F$112,3,FALSE),"")</f>
        <v/>
      </c>
      <c r="O408" s="5" t="str">
        <f t="shared" si="32"/>
        <v/>
      </c>
      <c r="P408" s="5">
        <f>IF(EXACT(L408,"sell"),VLOOKUP(D408,[1]items!$A$2:$E$39,4,FALSE),"")</f>
        <v>23869</v>
      </c>
      <c r="Q408" s="5">
        <f t="shared" si="33"/>
        <v>167083</v>
      </c>
      <c r="R408" s="13" t="str">
        <f t="shared" si="34"/>
        <v/>
      </c>
    </row>
    <row r="409" spans="1:18" x14ac:dyDescent="0.2">
      <c r="A409" s="8" t="s">
        <v>464</v>
      </c>
      <c r="B409" s="9" t="d">
        <v>2020-02-25</v>
      </c>
      <c r="C409" s="7">
        <f t="shared" si="30"/>
        <v>2020</v>
      </c>
      <c r="D409" s="8" t="s">
        <v>7</v>
      </c>
      <c r="E409" s="5" t="str">
        <f>VLOOKUP(D409,[1]items!$A$2:$E$39,2,FALSE)</f>
        <v>Ozen 10 MG Blister</v>
      </c>
      <c r="F409" s="5" t="str">
        <f>VLOOKUP(E409,[1]items!$B$2:$E$39,2,FALSE)</f>
        <v>Obat Alergi</v>
      </c>
      <c r="G409" s="5" t="str">
        <f t="shared" si="31"/>
        <v>OA0001|</v>
      </c>
      <c r="H409" s="10">
        <v>3</v>
      </c>
      <c r="I409" s="11"/>
      <c r="J409" s="10" t="str">
        <f>IF(EXACT(L409,"buy"),VLOOKUP(I409,[2]suppliers!$A$2:$B$17,2,FALSE),"")</f>
        <v/>
      </c>
      <c r="K409" s="8" t="s">
        <v>84</v>
      </c>
      <c r="L409" s="8" t="s">
        <v>85</v>
      </c>
      <c r="M409" s="5" t="str">
        <f>IFERROR(VLOOKUP(G409,[3]item_suppliers!$C$2:$F$112,2,FALSE),"")</f>
        <v/>
      </c>
      <c r="N409" s="5" t="str">
        <f>IFERROR(VLOOKUP(G409,[3]item_suppliers!$C$2:$F$112,3,FALSE),"")</f>
        <v/>
      </c>
      <c r="O409" s="5" t="str">
        <f t="shared" si="32"/>
        <v/>
      </c>
      <c r="P409" s="5">
        <f>IF(EXACT(L409,"sell"),VLOOKUP(D409,[1]items!$A$2:$E$39,4,FALSE),"")</f>
        <v>18611</v>
      </c>
      <c r="Q409" s="5">
        <f t="shared" si="33"/>
        <v>55833</v>
      </c>
      <c r="R409" s="13" t="str">
        <f t="shared" si="34"/>
        <v/>
      </c>
    </row>
    <row r="410" spans="1:18" x14ac:dyDescent="0.2">
      <c r="A410" s="5" t="s">
        <v>465</v>
      </c>
      <c r="B410" s="6" t="d">
        <v>2020-02-26</v>
      </c>
      <c r="C410" s="7">
        <f t="shared" si="30"/>
        <v>2020</v>
      </c>
      <c r="D410" s="5" t="s">
        <v>50</v>
      </c>
      <c r="E410" s="5" t="str">
        <f>VLOOKUP(D410,[1]items!$A$2:$E$39,2,FALSE)</f>
        <v>Bodrex Extra</v>
      </c>
      <c r="F410" s="5" t="str">
        <f>VLOOKUP(E410,[1]items!$B$2:$E$39,2,FALSE)</f>
        <v>Obat Sakit Kepala &amp; Demam</v>
      </c>
      <c r="G410" s="5" t="str">
        <f t="shared" si="31"/>
        <v>OD0008|</v>
      </c>
      <c r="H410" s="10">
        <v>5</v>
      </c>
      <c r="I410" s="11"/>
      <c r="J410" s="10" t="str">
        <f>IF(EXACT(L410,"buy"),VLOOKUP(I410,[2]suppliers!$A$2:$B$17,2,FALSE),"")</f>
        <v/>
      </c>
      <c r="K410" s="5" t="s">
        <v>84</v>
      </c>
      <c r="L410" s="5" t="s">
        <v>85</v>
      </c>
      <c r="M410" s="5" t="str">
        <f>IFERROR(VLOOKUP(G410,[3]item_suppliers!$C$2:$F$112,2,FALSE),"")</f>
        <v/>
      </c>
      <c r="N410" s="5" t="str">
        <f>IFERROR(VLOOKUP(G410,[3]item_suppliers!$C$2:$F$112,3,FALSE),"")</f>
        <v/>
      </c>
      <c r="O410" s="5" t="str">
        <f t="shared" si="32"/>
        <v/>
      </c>
      <c r="P410" s="5">
        <f>IF(EXACT(L410,"sell"),VLOOKUP(D410,[1]items!$A$2:$E$39,4,FALSE),"")</f>
        <v>50788</v>
      </c>
      <c r="Q410" s="5">
        <f t="shared" si="33"/>
        <v>253940</v>
      </c>
      <c r="R410" s="13" t="str">
        <f t="shared" si="34"/>
        <v/>
      </c>
    </row>
    <row r="411" spans="1:18" x14ac:dyDescent="0.2">
      <c r="A411" s="8" t="s">
        <v>466</v>
      </c>
      <c r="B411" s="9" t="d">
        <v>2020-02-26</v>
      </c>
      <c r="C411" s="7">
        <f t="shared" si="30"/>
        <v>2020</v>
      </c>
      <c r="D411" s="8" t="s">
        <v>50</v>
      </c>
      <c r="E411" s="5" t="str">
        <f>VLOOKUP(D411,[1]items!$A$2:$E$39,2,FALSE)</f>
        <v>Bodrex Extra</v>
      </c>
      <c r="F411" s="5" t="str">
        <f>VLOOKUP(E411,[1]items!$B$2:$E$39,2,FALSE)</f>
        <v>Obat Sakit Kepala &amp; Demam</v>
      </c>
      <c r="G411" s="5" t="str">
        <f t="shared" si="31"/>
        <v>OD0008|</v>
      </c>
      <c r="H411" s="10">
        <v>43</v>
      </c>
      <c r="I411" s="11"/>
      <c r="J411" s="10" t="str">
        <f>IF(EXACT(L411,"buy"),VLOOKUP(I411,[2]suppliers!$A$2:$B$17,2,FALSE),"")</f>
        <v/>
      </c>
      <c r="K411" s="8" t="s">
        <v>84</v>
      </c>
      <c r="L411" s="8" t="s">
        <v>85</v>
      </c>
      <c r="M411" s="5" t="str">
        <f>IFERROR(VLOOKUP(G411,[3]item_suppliers!$C$2:$F$112,2,FALSE),"")</f>
        <v/>
      </c>
      <c r="N411" s="5" t="str">
        <f>IFERROR(VLOOKUP(G411,[3]item_suppliers!$C$2:$F$112,3,FALSE),"")</f>
        <v/>
      </c>
      <c r="O411" s="5" t="str">
        <f t="shared" si="32"/>
        <v/>
      </c>
      <c r="P411" s="5">
        <f>IF(EXACT(L411,"sell"),VLOOKUP(D411,[1]items!$A$2:$E$39,4,FALSE),"")</f>
        <v>50788</v>
      </c>
      <c r="Q411" s="5">
        <f t="shared" si="33"/>
        <v>2183884</v>
      </c>
      <c r="R411" s="13" t="str">
        <f t="shared" si="34"/>
        <v/>
      </c>
    </row>
    <row r="412" spans="1:18" x14ac:dyDescent="0.2">
      <c r="A412" s="5" t="s">
        <v>467</v>
      </c>
      <c r="B412" s="6" t="d">
        <v>2020-02-26</v>
      </c>
      <c r="C412" s="7">
        <f t="shared" si="30"/>
        <v>2020</v>
      </c>
      <c r="D412" s="5" t="s">
        <v>52</v>
      </c>
      <c r="E412" s="5" t="str">
        <f>VLOOKUP(D412,[1]items!$A$2:$E$39,2,FALSE)</f>
        <v>Sanmol 500 MG 4 Tablet</v>
      </c>
      <c r="F412" s="5" t="str">
        <f>VLOOKUP(E412,[1]items!$B$2:$E$39,2,FALSE)</f>
        <v>Obat Sakit Kepala &amp; Demam</v>
      </c>
      <c r="G412" s="5" t="str">
        <f t="shared" si="31"/>
        <v>OD0009|</v>
      </c>
      <c r="H412" s="10">
        <v>43</v>
      </c>
      <c r="I412" s="11"/>
      <c r="J412" s="10" t="str">
        <f>IF(EXACT(L412,"buy"),VLOOKUP(I412,[2]suppliers!$A$2:$B$17,2,FALSE),"")</f>
        <v/>
      </c>
      <c r="K412" s="5" t="s">
        <v>84</v>
      </c>
      <c r="L412" s="5" t="s">
        <v>85</v>
      </c>
      <c r="M412" s="5" t="str">
        <f>IFERROR(VLOOKUP(G412,[3]item_suppliers!$C$2:$F$112,2,FALSE),"")</f>
        <v/>
      </c>
      <c r="N412" s="5" t="str">
        <f>IFERROR(VLOOKUP(G412,[3]item_suppliers!$C$2:$F$112,3,FALSE),"")</f>
        <v/>
      </c>
      <c r="O412" s="5" t="str">
        <f t="shared" si="32"/>
        <v/>
      </c>
      <c r="P412" s="5">
        <f>IF(EXACT(L412,"sell"),VLOOKUP(D412,[1]items!$A$2:$E$39,4,FALSE),"")</f>
        <v>1600</v>
      </c>
      <c r="Q412" s="5">
        <f t="shared" si="33"/>
        <v>68800</v>
      </c>
      <c r="R412" s="13" t="str">
        <f t="shared" si="34"/>
        <v/>
      </c>
    </row>
    <row r="413" spans="1:18" x14ac:dyDescent="0.2">
      <c r="A413" s="8" t="s">
        <v>468</v>
      </c>
      <c r="B413" s="9" t="d">
        <v>2020-02-26</v>
      </c>
      <c r="C413" s="7">
        <f t="shared" si="30"/>
        <v>2020</v>
      </c>
      <c r="D413" s="8" t="s">
        <v>65</v>
      </c>
      <c r="E413" s="5" t="str">
        <f>VLOOKUP(D413,[1]items!$A$2:$E$39,2,FALSE)</f>
        <v>Candesartan Ogb Dexa</v>
      </c>
      <c r="F413" s="5" t="str">
        <f>VLOOKUP(E413,[1]items!$B$2:$E$39,2,FALSE)</f>
        <v>Obat Hipertensi</v>
      </c>
      <c r="G413" s="5" t="str">
        <f t="shared" si="31"/>
        <v>OH0003|</v>
      </c>
      <c r="H413" s="10">
        <v>45</v>
      </c>
      <c r="I413" s="11"/>
      <c r="J413" s="10" t="str">
        <f>IF(EXACT(L413,"buy"),VLOOKUP(I413,[2]suppliers!$A$2:$B$17,2,FALSE),"")</f>
        <v/>
      </c>
      <c r="K413" s="8" t="s">
        <v>84</v>
      </c>
      <c r="L413" s="8" t="s">
        <v>85</v>
      </c>
      <c r="M413" s="5" t="str">
        <f>IFERROR(VLOOKUP(G413,[3]item_suppliers!$C$2:$F$112,2,FALSE),"")</f>
        <v/>
      </c>
      <c r="N413" s="5" t="str">
        <f>IFERROR(VLOOKUP(G413,[3]item_suppliers!$C$2:$F$112,3,FALSE),"")</f>
        <v/>
      </c>
      <c r="O413" s="5" t="str">
        <f t="shared" si="32"/>
        <v/>
      </c>
      <c r="P413" s="5">
        <f>IF(EXACT(L413,"sell"),VLOOKUP(D413,[1]items!$A$2:$E$39,4,FALSE),"")</f>
        <v>5000</v>
      </c>
      <c r="Q413" s="5">
        <f t="shared" si="33"/>
        <v>225000</v>
      </c>
      <c r="R413" s="13" t="str">
        <f t="shared" si="34"/>
        <v/>
      </c>
    </row>
    <row r="414" spans="1:18" x14ac:dyDescent="0.2">
      <c r="A414" s="5" t="s">
        <v>469</v>
      </c>
      <c r="B414" s="6" t="d">
        <v>2020-02-26</v>
      </c>
      <c r="C414" s="7">
        <f t="shared" si="30"/>
        <v>2020</v>
      </c>
      <c r="D414" s="5" t="s">
        <v>20</v>
      </c>
      <c r="E414" s="5" t="str">
        <f>VLOOKUP(D414,[1]items!$A$2:$E$39,2,FALSE)</f>
        <v>Dexteem Box Plus 100 Tablet</v>
      </c>
      <c r="F414" s="5" t="str">
        <f>VLOOKUP(E414,[1]items!$B$2:$E$39,2,FALSE)</f>
        <v>Obat Alergi</v>
      </c>
      <c r="G414" s="5" t="str">
        <f t="shared" si="31"/>
        <v>OA0006|</v>
      </c>
      <c r="H414" s="10">
        <v>78</v>
      </c>
      <c r="I414" s="11"/>
      <c r="J414" s="10" t="str">
        <f>IF(EXACT(L414,"buy"),VLOOKUP(I414,[2]suppliers!$A$2:$B$17,2,FALSE),"")</f>
        <v/>
      </c>
      <c r="K414" s="5" t="s">
        <v>84</v>
      </c>
      <c r="L414" s="5" t="s">
        <v>85</v>
      </c>
      <c r="M414" s="5" t="str">
        <f>IFERROR(VLOOKUP(G414,[3]item_suppliers!$C$2:$F$112,2,FALSE),"")</f>
        <v/>
      </c>
      <c r="N414" s="5" t="str">
        <f>IFERROR(VLOOKUP(G414,[3]item_suppliers!$C$2:$F$112,3,FALSE),"")</f>
        <v/>
      </c>
      <c r="O414" s="5" t="str">
        <f t="shared" si="32"/>
        <v/>
      </c>
      <c r="P414" s="5">
        <f>IF(EXACT(L414,"sell"),VLOOKUP(D414,[1]items!$A$2:$E$39,4,FALSE),"")</f>
        <v>25322</v>
      </c>
      <c r="Q414" s="5">
        <f t="shared" si="33"/>
        <v>1975116</v>
      </c>
      <c r="R414" s="13" t="str">
        <f t="shared" si="34"/>
        <v/>
      </c>
    </row>
    <row r="415" spans="1:18" x14ac:dyDescent="0.2">
      <c r="A415" s="8" t="s">
        <v>470</v>
      </c>
      <c r="B415" s="9" t="d">
        <v>2020-02-26</v>
      </c>
      <c r="C415" s="7">
        <f t="shared" si="30"/>
        <v>2020</v>
      </c>
      <c r="D415" s="8" t="s">
        <v>14</v>
      </c>
      <c r="E415" s="5" t="str">
        <f>VLOOKUP(D415,[1]items!$A$2:$E$39,2,FALSE)</f>
        <v>Bisoprolol Ogb Dexa</v>
      </c>
      <c r="F415" s="5" t="str">
        <f>VLOOKUP(E415,[1]items!$B$2:$E$39,2,FALSE)</f>
        <v>Obat Alergi</v>
      </c>
      <c r="G415" s="5" t="str">
        <f t="shared" si="31"/>
        <v>OA0004|</v>
      </c>
      <c r="H415" s="10">
        <v>16</v>
      </c>
      <c r="I415" s="11"/>
      <c r="J415" s="10" t="str">
        <f>IF(EXACT(L415,"buy"),VLOOKUP(I415,[2]suppliers!$A$2:$B$17,2,FALSE),"")</f>
        <v/>
      </c>
      <c r="K415" s="8" t="s">
        <v>84</v>
      </c>
      <c r="L415" s="8" t="s">
        <v>85</v>
      </c>
      <c r="M415" s="5" t="str">
        <f>IFERROR(VLOOKUP(G415,[3]item_suppliers!$C$2:$F$112,2,FALSE),"")</f>
        <v/>
      </c>
      <c r="N415" s="5" t="str">
        <f>IFERROR(VLOOKUP(G415,[3]item_suppliers!$C$2:$F$112,3,FALSE),"")</f>
        <v/>
      </c>
      <c r="O415" s="5" t="str">
        <f t="shared" si="32"/>
        <v/>
      </c>
      <c r="P415" s="5">
        <f>IF(EXACT(L415,"sell"),VLOOKUP(D415,[1]items!$A$2:$E$39,4,FALSE),"")</f>
        <v>10000</v>
      </c>
      <c r="Q415" s="5">
        <f t="shared" si="33"/>
        <v>160000</v>
      </c>
      <c r="R415" s="13" t="str">
        <f t="shared" si="34"/>
        <v/>
      </c>
    </row>
    <row r="416" spans="1:18" x14ac:dyDescent="0.2">
      <c r="A416" s="5" t="s">
        <v>471</v>
      </c>
      <c r="B416" s="6" t="d">
        <v>2020-02-26</v>
      </c>
      <c r="C416" s="7">
        <f t="shared" si="30"/>
        <v>2020</v>
      </c>
      <c r="D416" s="5" t="s">
        <v>67</v>
      </c>
      <c r="E416" s="5" t="str">
        <f>VLOOKUP(D416,[1]items!$A$2:$E$39,2,FALSE)</f>
        <v>Amlodipine Besilate</v>
      </c>
      <c r="F416" s="5" t="str">
        <f>VLOOKUP(E416,[1]items!$B$2:$E$39,2,FALSE)</f>
        <v>Obat Hipertensi</v>
      </c>
      <c r="G416" s="5" t="str">
        <f t="shared" si="31"/>
        <v>OH0004|</v>
      </c>
      <c r="H416" s="10">
        <v>45</v>
      </c>
      <c r="I416" s="11"/>
      <c r="J416" s="10" t="str">
        <f>IF(EXACT(L416,"buy"),VLOOKUP(I416,[2]suppliers!$A$2:$B$17,2,FALSE),"")</f>
        <v/>
      </c>
      <c r="K416" s="5" t="s">
        <v>84</v>
      </c>
      <c r="L416" s="5" t="s">
        <v>85</v>
      </c>
      <c r="M416" s="5" t="str">
        <f>IFERROR(VLOOKUP(G416,[3]item_suppliers!$C$2:$F$112,2,FALSE),"")</f>
        <v/>
      </c>
      <c r="N416" s="5" t="str">
        <f>IFERROR(VLOOKUP(G416,[3]item_suppliers!$C$2:$F$112,3,FALSE),"")</f>
        <v/>
      </c>
      <c r="O416" s="5" t="str">
        <f t="shared" si="32"/>
        <v/>
      </c>
      <c r="P416" s="5">
        <f>IF(EXACT(L416,"sell"),VLOOKUP(D416,[1]items!$A$2:$E$39,4,FALSE),"")</f>
        <v>7467</v>
      </c>
      <c r="Q416" s="5">
        <f t="shared" si="33"/>
        <v>336015</v>
      </c>
      <c r="R416" s="13" t="str">
        <f t="shared" si="34"/>
        <v/>
      </c>
    </row>
    <row r="417" spans="1:18" x14ac:dyDescent="0.2">
      <c r="A417" s="8" t="s">
        <v>472</v>
      </c>
      <c r="B417" s="9" t="d">
        <v>2020-02-27</v>
      </c>
      <c r="C417" s="7">
        <f t="shared" si="30"/>
        <v>2020</v>
      </c>
      <c r="D417" s="8" t="s">
        <v>26</v>
      </c>
      <c r="E417" s="5" t="str">
        <f>VLOOKUP(D417,[1]items!$A$2:$E$39,2,FALSE)</f>
        <v>Decolsen 1 Strip 4 Tablet</v>
      </c>
      <c r="F417" s="5" t="str">
        <f>VLOOKUP(E417,[1]items!$B$2:$E$39,2,FALSE)</f>
        <v>Obat Batuk &amp; Pilek</v>
      </c>
      <c r="G417" s="5" t="str">
        <f t="shared" si="31"/>
        <v>OB0002|</v>
      </c>
      <c r="H417" s="10">
        <v>67</v>
      </c>
      <c r="I417" s="11"/>
      <c r="J417" s="10" t="str">
        <f>IF(EXACT(L417,"buy"),VLOOKUP(I417,[2]suppliers!$A$2:$B$17,2,FALSE),"")</f>
        <v/>
      </c>
      <c r="K417" s="8" t="s">
        <v>84</v>
      </c>
      <c r="L417" s="8" t="s">
        <v>85</v>
      </c>
      <c r="M417" s="5" t="str">
        <f>IFERROR(VLOOKUP(G417,[3]item_suppliers!$C$2:$F$112,2,FALSE),"")</f>
        <v/>
      </c>
      <c r="N417" s="5" t="str">
        <f>IFERROR(VLOOKUP(G417,[3]item_suppliers!$C$2:$F$112,3,FALSE),"")</f>
        <v/>
      </c>
      <c r="O417" s="5" t="str">
        <f t="shared" si="32"/>
        <v/>
      </c>
      <c r="P417" s="5">
        <f>IF(EXACT(L417,"sell"),VLOOKUP(D417,[1]items!$A$2:$E$39,4,FALSE),"")</f>
        <v>2886</v>
      </c>
      <c r="Q417" s="5">
        <f t="shared" si="33"/>
        <v>193362</v>
      </c>
      <c r="R417" s="13" t="str">
        <f t="shared" si="34"/>
        <v/>
      </c>
    </row>
    <row r="418" spans="1:18" x14ac:dyDescent="0.2">
      <c r="A418" s="5" t="s">
        <v>473</v>
      </c>
      <c r="B418" s="6" t="d">
        <v>2020-02-27</v>
      </c>
      <c r="C418" s="7">
        <f t="shared" si="30"/>
        <v>2020</v>
      </c>
      <c r="D418" s="5" t="s">
        <v>26</v>
      </c>
      <c r="E418" s="5" t="str">
        <f>VLOOKUP(D418,[1]items!$A$2:$E$39,2,FALSE)</f>
        <v>Decolsen 1 Strip 4 Tablet</v>
      </c>
      <c r="F418" s="5" t="str">
        <f>VLOOKUP(E418,[1]items!$B$2:$E$39,2,FALSE)</f>
        <v>Obat Batuk &amp; Pilek</v>
      </c>
      <c r="G418" s="5" t="str">
        <f t="shared" si="31"/>
        <v>OB0002|</v>
      </c>
      <c r="H418" s="10">
        <v>61</v>
      </c>
      <c r="I418" s="11"/>
      <c r="J418" s="10" t="str">
        <f>IF(EXACT(L418,"buy"),VLOOKUP(I418,[2]suppliers!$A$2:$B$17,2,FALSE),"")</f>
        <v/>
      </c>
      <c r="K418" s="5" t="s">
        <v>84</v>
      </c>
      <c r="L418" s="5" t="s">
        <v>85</v>
      </c>
      <c r="M418" s="5" t="str">
        <f>IFERROR(VLOOKUP(G418,[3]item_suppliers!$C$2:$F$112,2,FALSE),"")</f>
        <v/>
      </c>
      <c r="N418" s="5" t="str">
        <f>IFERROR(VLOOKUP(G418,[3]item_suppliers!$C$2:$F$112,3,FALSE),"")</f>
        <v/>
      </c>
      <c r="O418" s="5" t="str">
        <f t="shared" si="32"/>
        <v/>
      </c>
      <c r="P418" s="5">
        <f>IF(EXACT(L418,"sell"),VLOOKUP(D418,[1]items!$A$2:$E$39,4,FALSE),"")</f>
        <v>2886</v>
      </c>
      <c r="Q418" s="5">
        <f t="shared" si="33"/>
        <v>176046</v>
      </c>
      <c r="R418" s="13" t="str">
        <f t="shared" si="34"/>
        <v/>
      </c>
    </row>
    <row r="419" spans="1:18" x14ac:dyDescent="0.2">
      <c r="A419" s="8" t="s">
        <v>474</v>
      </c>
      <c r="B419" s="9" t="d">
        <v>2020-02-27</v>
      </c>
      <c r="C419" s="7">
        <f t="shared" si="30"/>
        <v>2020</v>
      </c>
      <c r="D419" s="8" t="s">
        <v>50</v>
      </c>
      <c r="E419" s="5" t="str">
        <f>VLOOKUP(D419,[1]items!$A$2:$E$39,2,FALSE)</f>
        <v>Bodrex Extra</v>
      </c>
      <c r="F419" s="5" t="str">
        <f>VLOOKUP(E419,[1]items!$B$2:$E$39,2,FALSE)</f>
        <v>Obat Sakit Kepala &amp; Demam</v>
      </c>
      <c r="G419" s="5" t="str">
        <f t="shared" si="31"/>
        <v>OD0008|</v>
      </c>
      <c r="H419" s="10">
        <v>25</v>
      </c>
      <c r="I419" s="11"/>
      <c r="J419" s="10" t="str">
        <f>IF(EXACT(L419,"buy"),VLOOKUP(I419,[2]suppliers!$A$2:$B$17,2,FALSE),"")</f>
        <v/>
      </c>
      <c r="K419" s="8" t="s">
        <v>84</v>
      </c>
      <c r="L419" s="8" t="s">
        <v>85</v>
      </c>
      <c r="M419" s="5" t="str">
        <f>IFERROR(VLOOKUP(G419,[3]item_suppliers!$C$2:$F$112,2,FALSE),"")</f>
        <v/>
      </c>
      <c r="N419" s="5" t="str">
        <f>IFERROR(VLOOKUP(G419,[3]item_suppliers!$C$2:$F$112,3,FALSE),"")</f>
        <v/>
      </c>
      <c r="O419" s="5" t="str">
        <f t="shared" si="32"/>
        <v/>
      </c>
      <c r="P419" s="5">
        <f>IF(EXACT(L419,"sell"),VLOOKUP(D419,[1]items!$A$2:$E$39,4,FALSE),"")</f>
        <v>50788</v>
      </c>
      <c r="Q419" s="5">
        <f t="shared" si="33"/>
        <v>1269700</v>
      </c>
      <c r="R419" s="13" t="str">
        <f t="shared" si="34"/>
        <v/>
      </c>
    </row>
    <row r="420" spans="1:18" x14ac:dyDescent="0.2">
      <c r="A420" s="5" t="s">
        <v>475</v>
      </c>
      <c r="B420" s="6" t="d">
        <v>2020-02-27</v>
      </c>
      <c r="C420" s="7">
        <f t="shared" si="30"/>
        <v>2020</v>
      </c>
      <c r="D420" s="5" t="s">
        <v>17</v>
      </c>
      <c r="E420" s="5" t="str">
        <f>VLOOKUP(D420,[1]items!$A$2:$E$39,2,FALSE)</f>
        <v>Bedak Heroxyn 150 gr</v>
      </c>
      <c r="F420" s="5" t="str">
        <f>VLOOKUP(E420,[1]items!$B$2:$E$39,2,FALSE)</f>
        <v>Obat Alergi</v>
      </c>
      <c r="G420" s="5" t="str">
        <f t="shared" si="31"/>
        <v>OA0005|</v>
      </c>
      <c r="H420" s="10">
        <v>55</v>
      </c>
      <c r="I420" s="11"/>
      <c r="J420" s="10" t="str">
        <f>IF(EXACT(L420,"buy"),VLOOKUP(I420,[2]suppliers!$A$2:$B$17,2,FALSE),"")</f>
        <v/>
      </c>
      <c r="K420" s="5" t="s">
        <v>84</v>
      </c>
      <c r="L420" s="5" t="s">
        <v>85</v>
      </c>
      <c r="M420" s="5" t="str">
        <f>IFERROR(VLOOKUP(G420,[3]item_suppliers!$C$2:$F$112,2,FALSE),"")</f>
        <v/>
      </c>
      <c r="N420" s="5" t="str">
        <f>IFERROR(VLOOKUP(G420,[3]item_suppliers!$C$2:$F$112,3,FALSE),"")</f>
        <v/>
      </c>
      <c r="O420" s="5" t="str">
        <f t="shared" si="32"/>
        <v/>
      </c>
      <c r="P420" s="5">
        <f>IF(EXACT(L420,"sell"),VLOOKUP(D420,[1]items!$A$2:$E$39,4,FALSE),"")</f>
        <v>16950</v>
      </c>
      <c r="Q420" s="5">
        <f t="shared" si="33"/>
        <v>932250</v>
      </c>
      <c r="R420" s="13" t="str">
        <f t="shared" si="34"/>
        <v/>
      </c>
    </row>
    <row r="421" spans="1:18" x14ac:dyDescent="0.2">
      <c r="A421" s="8" t="s">
        <v>476</v>
      </c>
      <c r="B421" s="9" t="d">
        <v>2020-02-27</v>
      </c>
      <c r="C421" s="7">
        <f t="shared" si="30"/>
        <v>2020</v>
      </c>
      <c r="D421" s="8" t="s">
        <v>52</v>
      </c>
      <c r="E421" s="5" t="str">
        <f>VLOOKUP(D421,[1]items!$A$2:$E$39,2,FALSE)</f>
        <v>Sanmol 500 MG 4 Tablet</v>
      </c>
      <c r="F421" s="5" t="str">
        <f>VLOOKUP(E421,[1]items!$B$2:$E$39,2,FALSE)</f>
        <v>Obat Sakit Kepala &amp; Demam</v>
      </c>
      <c r="G421" s="5" t="str">
        <f t="shared" si="31"/>
        <v>OD0009|</v>
      </c>
      <c r="H421" s="10">
        <v>6</v>
      </c>
      <c r="I421" s="11"/>
      <c r="J421" s="10" t="str">
        <f>IF(EXACT(L421,"buy"),VLOOKUP(I421,[2]suppliers!$A$2:$B$17,2,FALSE),"")</f>
        <v/>
      </c>
      <c r="K421" s="8" t="s">
        <v>84</v>
      </c>
      <c r="L421" s="8" t="s">
        <v>85</v>
      </c>
      <c r="M421" s="5" t="str">
        <f>IFERROR(VLOOKUP(G421,[3]item_suppliers!$C$2:$F$112,2,FALSE),"")</f>
        <v/>
      </c>
      <c r="N421" s="5" t="str">
        <f>IFERROR(VLOOKUP(G421,[3]item_suppliers!$C$2:$F$112,3,FALSE),"")</f>
        <v/>
      </c>
      <c r="O421" s="5" t="str">
        <f t="shared" si="32"/>
        <v/>
      </c>
      <c r="P421" s="5">
        <f>IF(EXACT(L421,"sell"),VLOOKUP(D421,[1]items!$A$2:$E$39,4,FALSE),"")</f>
        <v>1600</v>
      </c>
      <c r="Q421" s="5">
        <f t="shared" si="33"/>
        <v>9600</v>
      </c>
      <c r="R421" s="13" t="str">
        <f t="shared" si="34"/>
        <v/>
      </c>
    </row>
    <row r="422" spans="1:18" x14ac:dyDescent="0.2">
      <c r="A422" s="5" t="s">
        <v>477</v>
      </c>
      <c r="B422" s="6" t="d">
        <v>2020-02-27</v>
      </c>
      <c r="C422" s="7">
        <f t="shared" si="30"/>
        <v>2020</v>
      </c>
      <c r="D422" s="5" t="s">
        <v>20</v>
      </c>
      <c r="E422" s="5" t="str">
        <f>VLOOKUP(D422,[1]items!$A$2:$E$39,2,FALSE)</f>
        <v>Dexteem Box Plus 100 Tablet</v>
      </c>
      <c r="F422" s="5" t="str">
        <f>VLOOKUP(E422,[1]items!$B$2:$E$39,2,FALSE)</f>
        <v>Obat Alergi</v>
      </c>
      <c r="G422" s="5" t="str">
        <f t="shared" si="31"/>
        <v>OA0006|</v>
      </c>
      <c r="H422" s="10">
        <v>32</v>
      </c>
      <c r="I422" s="11"/>
      <c r="J422" s="10" t="str">
        <f>IF(EXACT(L422,"buy"),VLOOKUP(I422,[2]suppliers!$A$2:$B$17,2,FALSE),"")</f>
        <v/>
      </c>
      <c r="K422" s="5" t="s">
        <v>84</v>
      </c>
      <c r="L422" s="5" t="s">
        <v>85</v>
      </c>
      <c r="M422" s="5" t="str">
        <f>IFERROR(VLOOKUP(G422,[3]item_suppliers!$C$2:$F$112,2,FALSE),"")</f>
        <v/>
      </c>
      <c r="N422" s="5" t="str">
        <f>IFERROR(VLOOKUP(G422,[3]item_suppliers!$C$2:$F$112,3,FALSE),"")</f>
        <v/>
      </c>
      <c r="O422" s="5" t="str">
        <f t="shared" si="32"/>
        <v/>
      </c>
      <c r="P422" s="5">
        <f>IF(EXACT(L422,"sell"),VLOOKUP(D422,[1]items!$A$2:$E$39,4,FALSE),"")</f>
        <v>25322</v>
      </c>
      <c r="Q422" s="5">
        <f t="shared" si="33"/>
        <v>810304</v>
      </c>
      <c r="R422" s="13" t="str">
        <f t="shared" si="34"/>
        <v/>
      </c>
    </row>
    <row r="423" spans="1:18" x14ac:dyDescent="0.2">
      <c r="A423" s="8" t="s">
        <v>478</v>
      </c>
      <c r="B423" s="9" t="d">
        <v>2020-02-27</v>
      </c>
      <c r="C423" s="7">
        <f t="shared" si="30"/>
        <v>2020</v>
      </c>
      <c r="D423" s="8" t="s">
        <v>31</v>
      </c>
      <c r="E423" s="5" t="str">
        <f>VLOOKUP(D423,[1]items!$A$2:$E$39,2,FALSE)</f>
        <v>Ultraflu Box Isi 25 Strip</v>
      </c>
      <c r="F423" s="5" t="str">
        <f>VLOOKUP(E423,[1]items!$B$2:$E$39,2,FALSE)</f>
        <v>Obat Batuk &amp; Pilek</v>
      </c>
      <c r="G423" s="5" t="str">
        <f t="shared" si="31"/>
        <v>OB0006|</v>
      </c>
      <c r="H423" s="10">
        <v>92</v>
      </c>
      <c r="I423" s="11"/>
      <c r="J423" s="10" t="str">
        <f>IF(EXACT(L423,"buy"),VLOOKUP(I423,[2]suppliers!$A$2:$B$17,2,FALSE),"")</f>
        <v/>
      </c>
      <c r="K423" s="8" t="s">
        <v>84</v>
      </c>
      <c r="L423" s="8" t="s">
        <v>85</v>
      </c>
      <c r="M423" s="5" t="str">
        <f>IFERROR(VLOOKUP(G423,[3]item_suppliers!$C$2:$F$112,2,FALSE),"")</f>
        <v/>
      </c>
      <c r="N423" s="5" t="str">
        <f>IFERROR(VLOOKUP(G423,[3]item_suppliers!$C$2:$F$112,3,FALSE),"")</f>
        <v/>
      </c>
      <c r="O423" s="5" t="str">
        <f t="shared" si="32"/>
        <v/>
      </c>
      <c r="P423" s="5">
        <f>IF(EXACT(L423,"sell"),VLOOKUP(D423,[1]items!$A$2:$E$39,4,FALSE),"")</f>
        <v>72500</v>
      </c>
      <c r="Q423" s="5">
        <f t="shared" si="33"/>
        <v>6670000</v>
      </c>
      <c r="R423" s="13" t="str">
        <f t="shared" si="34"/>
        <v/>
      </c>
    </row>
    <row r="424" spans="1:18" x14ac:dyDescent="0.2">
      <c r="A424" s="5" t="s">
        <v>479</v>
      </c>
      <c r="B424" s="6" t="d">
        <v>2020-02-27</v>
      </c>
      <c r="C424" s="7">
        <f t="shared" si="30"/>
        <v>2020</v>
      </c>
      <c r="D424" s="5" t="s">
        <v>56</v>
      </c>
      <c r="E424" s="5" t="str">
        <f>VLOOKUP(D424,[1]items!$A$2:$E$39,2,FALSE)</f>
        <v>Paramex Tablet / Obat</v>
      </c>
      <c r="F424" s="5" t="str">
        <f>VLOOKUP(E424,[1]items!$B$2:$E$39,2,FALSE)</f>
        <v>Obat Sakit Kepala &amp; Demam</v>
      </c>
      <c r="G424" s="5" t="str">
        <f t="shared" si="31"/>
        <v>OD0011|</v>
      </c>
      <c r="H424" s="10">
        <v>103</v>
      </c>
      <c r="I424" s="11"/>
      <c r="J424" s="10" t="str">
        <f>IF(EXACT(L424,"buy"),VLOOKUP(I424,[2]suppliers!$A$2:$B$17,2,FALSE),"")</f>
        <v/>
      </c>
      <c r="K424" s="5" t="s">
        <v>84</v>
      </c>
      <c r="L424" s="5" t="s">
        <v>85</v>
      </c>
      <c r="M424" s="5" t="str">
        <f>IFERROR(VLOOKUP(G424,[3]item_suppliers!$C$2:$F$112,2,FALSE),"")</f>
        <v/>
      </c>
      <c r="N424" s="5" t="str">
        <f>IFERROR(VLOOKUP(G424,[3]item_suppliers!$C$2:$F$112,3,FALSE),"")</f>
        <v/>
      </c>
      <c r="O424" s="5" t="str">
        <f t="shared" si="32"/>
        <v/>
      </c>
      <c r="P424" s="5">
        <f>IF(EXACT(L424,"sell"),VLOOKUP(D424,[1]items!$A$2:$E$39,4,FALSE),"")</f>
        <v>2560</v>
      </c>
      <c r="Q424" s="5">
        <f t="shared" si="33"/>
        <v>263680</v>
      </c>
      <c r="R424" s="13" t="str">
        <f t="shared" si="34"/>
        <v/>
      </c>
    </row>
    <row r="425" spans="1:18" x14ac:dyDescent="0.2">
      <c r="A425" s="8" t="s">
        <v>480</v>
      </c>
      <c r="B425" s="9" t="d">
        <v>2020-02-28</v>
      </c>
      <c r="C425" s="7">
        <f t="shared" si="30"/>
        <v>2020</v>
      </c>
      <c r="D425" s="8" t="s">
        <v>26</v>
      </c>
      <c r="E425" s="5" t="str">
        <f>VLOOKUP(D425,[1]items!$A$2:$E$39,2,FALSE)</f>
        <v>Decolsen 1 Strip 4 Tablet</v>
      </c>
      <c r="F425" s="5" t="str">
        <f>VLOOKUP(E425,[1]items!$B$2:$E$39,2,FALSE)</f>
        <v>Obat Batuk &amp; Pilek</v>
      </c>
      <c r="G425" s="5" t="str">
        <f t="shared" si="31"/>
        <v>OB0002|</v>
      </c>
      <c r="H425" s="10">
        <v>39</v>
      </c>
      <c r="I425" s="11"/>
      <c r="J425" s="10" t="str">
        <f>IF(EXACT(L425,"buy"),VLOOKUP(I425,[2]suppliers!$A$2:$B$17,2,FALSE),"")</f>
        <v/>
      </c>
      <c r="K425" s="8" t="s">
        <v>84</v>
      </c>
      <c r="L425" s="8" t="s">
        <v>85</v>
      </c>
      <c r="M425" s="5" t="str">
        <f>IFERROR(VLOOKUP(G425,[3]item_suppliers!$C$2:$F$112,2,FALSE),"")</f>
        <v/>
      </c>
      <c r="N425" s="5" t="str">
        <f>IFERROR(VLOOKUP(G425,[3]item_suppliers!$C$2:$F$112,3,FALSE),"")</f>
        <v/>
      </c>
      <c r="O425" s="5" t="str">
        <f t="shared" si="32"/>
        <v/>
      </c>
      <c r="P425" s="5">
        <f>IF(EXACT(L425,"sell"),VLOOKUP(D425,[1]items!$A$2:$E$39,4,FALSE),"")</f>
        <v>2886</v>
      </c>
      <c r="Q425" s="5">
        <f t="shared" si="33"/>
        <v>112554</v>
      </c>
      <c r="R425" s="13" t="str">
        <f t="shared" si="34"/>
        <v/>
      </c>
    </row>
    <row r="426" spans="1:18" x14ac:dyDescent="0.2">
      <c r="A426" s="5" t="s">
        <v>481</v>
      </c>
      <c r="B426" s="6" t="d">
        <v>2020-02-28</v>
      </c>
      <c r="C426" s="7">
        <f t="shared" si="30"/>
        <v>2020</v>
      </c>
      <c r="D426" s="5" t="s">
        <v>26</v>
      </c>
      <c r="E426" s="5" t="str">
        <f>VLOOKUP(D426,[1]items!$A$2:$E$39,2,FALSE)</f>
        <v>Decolsen 1 Strip 4 Tablet</v>
      </c>
      <c r="F426" s="5" t="str">
        <f>VLOOKUP(E426,[1]items!$B$2:$E$39,2,FALSE)</f>
        <v>Obat Batuk &amp; Pilek</v>
      </c>
      <c r="G426" s="5" t="str">
        <f t="shared" si="31"/>
        <v>OB0002|</v>
      </c>
      <c r="H426" s="10">
        <v>96</v>
      </c>
      <c r="I426" s="11"/>
      <c r="J426" s="10" t="str">
        <f>IF(EXACT(L426,"buy"),VLOOKUP(I426,[2]suppliers!$A$2:$B$17,2,FALSE),"")</f>
        <v/>
      </c>
      <c r="K426" s="5" t="s">
        <v>84</v>
      </c>
      <c r="L426" s="5" t="s">
        <v>85</v>
      </c>
      <c r="M426" s="5" t="str">
        <f>IFERROR(VLOOKUP(G426,[3]item_suppliers!$C$2:$F$112,2,FALSE),"")</f>
        <v/>
      </c>
      <c r="N426" s="5" t="str">
        <f>IFERROR(VLOOKUP(G426,[3]item_suppliers!$C$2:$F$112,3,FALSE),"")</f>
        <v/>
      </c>
      <c r="O426" s="5" t="str">
        <f t="shared" si="32"/>
        <v/>
      </c>
      <c r="P426" s="5">
        <f>IF(EXACT(L426,"sell"),VLOOKUP(D426,[1]items!$A$2:$E$39,4,FALSE),"")</f>
        <v>2886</v>
      </c>
      <c r="Q426" s="5">
        <f t="shared" si="33"/>
        <v>277056</v>
      </c>
      <c r="R426" s="13" t="str">
        <f t="shared" si="34"/>
        <v/>
      </c>
    </row>
    <row r="427" spans="1:18" x14ac:dyDescent="0.2">
      <c r="A427" s="8" t="s">
        <v>482</v>
      </c>
      <c r="B427" s="9" t="d">
        <v>2020-02-28</v>
      </c>
      <c r="C427" s="7">
        <f t="shared" si="30"/>
        <v>2020</v>
      </c>
      <c r="D427" s="8" t="s">
        <v>26</v>
      </c>
      <c r="E427" s="5" t="str">
        <f>VLOOKUP(D427,[1]items!$A$2:$E$39,2,FALSE)</f>
        <v>Decolsen 1 Strip 4 Tablet</v>
      </c>
      <c r="F427" s="5" t="str">
        <f>VLOOKUP(E427,[1]items!$B$2:$E$39,2,FALSE)</f>
        <v>Obat Batuk &amp; Pilek</v>
      </c>
      <c r="G427" s="5" t="str">
        <f t="shared" si="31"/>
        <v>OB0002|</v>
      </c>
      <c r="H427" s="10">
        <v>80</v>
      </c>
      <c r="I427" s="11"/>
      <c r="J427" s="10" t="str">
        <f>IF(EXACT(L427,"buy"),VLOOKUP(I427,[2]suppliers!$A$2:$B$17,2,FALSE),"")</f>
        <v/>
      </c>
      <c r="K427" s="8" t="s">
        <v>84</v>
      </c>
      <c r="L427" s="8" t="s">
        <v>85</v>
      </c>
      <c r="M427" s="5" t="str">
        <f>IFERROR(VLOOKUP(G427,[3]item_suppliers!$C$2:$F$112,2,FALSE),"")</f>
        <v/>
      </c>
      <c r="N427" s="5" t="str">
        <f>IFERROR(VLOOKUP(G427,[3]item_suppliers!$C$2:$F$112,3,FALSE),"")</f>
        <v/>
      </c>
      <c r="O427" s="5" t="str">
        <f t="shared" si="32"/>
        <v/>
      </c>
      <c r="P427" s="5">
        <f>IF(EXACT(L427,"sell"),VLOOKUP(D427,[1]items!$A$2:$E$39,4,FALSE),"")</f>
        <v>2886</v>
      </c>
      <c r="Q427" s="5">
        <f t="shared" si="33"/>
        <v>230880</v>
      </c>
      <c r="R427" s="13" t="str">
        <f t="shared" si="34"/>
        <v/>
      </c>
    </row>
    <row r="428" spans="1:18" x14ac:dyDescent="0.2">
      <c r="A428" s="5" t="s">
        <v>483</v>
      </c>
      <c r="B428" s="6" t="d">
        <v>2020-02-28</v>
      </c>
      <c r="C428" s="7">
        <f t="shared" si="30"/>
        <v>2020</v>
      </c>
      <c r="D428" s="5" t="s">
        <v>17</v>
      </c>
      <c r="E428" s="5" t="str">
        <f>VLOOKUP(D428,[1]items!$A$2:$E$39,2,FALSE)</f>
        <v>Bedak Heroxyn 150 gr</v>
      </c>
      <c r="F428" s="5" t="str">
        <f>VLOOKUP(E428,[1]items!$B$2:$E$39,2,FALSE)</f>
        <v>Obat Alergi</v>
      </c>
      <c r="G428" s="5" t="str">
        <f t="shared" si="31"/>
        <v>OA0005|</v>
      </c>
      <c r="H428" s="10">
        <v>14</v>
      </c>
      <c r="I428" s="11"/>
      <c r="J428" s="10" t="str">
        <f>IF(EXACT(L428,"buy"),VLOOKUP(I428,[2]suppliers!$A$2:$B$17,2,FALSE),"")</f>
        <v/>
      </c>
      <c r="K428" s="5" t="s">
        <v>84</v>
      </c>
      <c r="L428" s="5" t="s">
        <v>85</v>
      </c>
      <c r="M428" s="5" t="str">
        <f>IFERROR(VLOOKUP(G428,[3]item_suppliers!$C$2:$F$112,2,FALSE),"")</f>
        <v/>
      </c>
      <c r="N428" s="5" t="str">
        <f>IFERROR(VLOOKUP(G428,[3]item_suppliers!$C$2:$F$112,3,FALSE),"")</f>
        <v/>
      </c>
      <c r="O428" s="5" t="str">
        <f t="shared" si="32"/>
        <v/>
      </c>
      <c r="P428" s="5">
        <f>IF(EXACT(L428,"sell"),VLOOKUP(D428,[1]items!$A$2:$E$39,4,FALSE),"")</f>
        <v>16950</v>
      </c>
      <c r="Q428" s="5">
        <f t="shared" si="33"/>
        <v>237300</v>
      </c>
      <c r="R428" s="13" t="str">
        <f t="shared" si="34"/>
        <v/>
      </c>
    </row>
    <row r="429" spans="1:18" x14ac:dyDescent="0.2">
      <c r="A429" s="8" t="s">
        <v>484</v>
      </c>
      <c r="B429" s="9" t="d">
        <v>2020-02-28</v>
      </c>
      <c r="C429" s="7">
        <f t="shared" si="30"/>
        <v>2020</v>
      </c>
      <c r="D429" s="8" t="s">
        <v>37</v>
      </c>
      <c r="E429" s="5" t="str">
        <f>VLOOKUP(D429,[1]items!$A$2:$E$39,2,FALSE)</f>
        <v>Koolfever</v>
      </c>
      <c r="F429" s="5" t="str">
        <f>VLOOKUP(E429,[1]items!$B$2:$E$39,2,FALSE)</f>
        <v>Obat Sakit Kepala &amp; Demam</v>
      </c>
      <c r="G429" s="5" t="str">
        <f t="shared" si="31"/>
        <v>OD0001|</v>
      </c>
      <c r="H429" s="10">
        <v>8</v>
      </c>
      <c r="I429" s="11"/>
      <c r="J429" s="10" t="str">
        <f>IF(EXACT(L429,"buy"),VLOOKUP(I429,[2]suppliers!$A$2:$B$17,2,FALSE),"")</f>
        <v/>
      </c>
      <c r="K429" s="8" t="s">
        <v>84</v>
      </c>
      <c r="L429" s="8" t="s">
        <v>85</v>
      </c>
      <c r="M429" s="5" t="str">
        <f>IFERROR(VLOOKUP(G429,[3]item_suppliers!$C$2:$F$112,2,FALSE),"")</f>
        <v/>
      </c>
      <c r="N429" s="5" t="str">
        <f>IFERROR(VLOOKUP(G429,[3]item_suppliers!$C$2:$F$112,3,FALSE),"")</f>
        <v/>
      </c>
      <c r="O429" s="5" t="str">
        <f t="shared" si="32"/>
        <v/>
      </c>
      <c r="P429" s="5">
        <f>IF(EXACT(L429,"sell"),VLOOKUP(D429,[1]items!$A$2:$E$39,4,FALSE),"")</f>
        <v>7500</v>
      </c>
      <c r="Q429" s="5">
        <f t="shared" si="33"/>
        <v>60000</v>
      </c>
      <c r="R429" s="13" t="str">
        <f t="shared" si="34"/>
        <v/>
      </c>
    </row>
    <row r="430" spans="1:18" x14ac:dyDescent="0.2">
      <c r="A430" s="5" t="s">
        <v>485</v>
      </c>
      <c r="B430" s="6" t="d">
        <v>2020-02-29</v>
      </c>
      <c r="C430" s="7">
        <f t="shared" si="30"/>
        <v>2020</v>
      </c>
      <c r="D430" s="5" t="s">
        <v>50</v>
      </c>
      <c r="E430" s="5" t="str">
        <f>VLOOKUP(D430,[1]items!$A$2:$E$39,2,FALSE)</f>
        <v>Bodrex Extra</v>
      </c>
      <c r="F430" s="5" t="str">
        <f>VLOOKUP(E430,[1]items!$B$2:$E$39,2,FALSE)</f>
        <v>Obat Sakit Kepala &amp; Demam</v>
      </c>
      <c r="G430" s="5" t="str">
        <f t="shared" si="31"/>
        <v>OD0008|</v>
      </c>
      <c r="H430" s="10">
        <v>69</v>
      </c>
      <c r="I430" s="11"/>
      <c r="J430" s="10" t="str">
        <f>IF(EXACT(L430,"buy"),VLOOKUP(I430,[2]suppliers!$A$2:$B$17,2,FALSE),"")</f>
        <v/>
      </c>
      <c r="K430" s="5" t="s">
        <v>84</v>
      </c>
      <c r="L430" s="5" t="s">
        <v>85</v>
      </c>
      <c r="M430" s="5" t="str">
        <f>IFERROR(VLOOKUP(G430,[3]item_suppliers!$C$2:$F$112,2,FALSE),"")</f>
        <v/>
      </c>
      <c r="N430" s="5" t="str">
        <f>IFERROR(VLOOKUP(G430,[3]item_suppliers!$C$2:$F$112,3,FALSE),"")</f>
        <v/>
      </c>
      <c r="O430" s="5" t="str">
        <f t="shared" si="32"/>
        <v/>
      </c>
      <c r="P430" s="5">
        <f>IF(EXACT(L430,"sell"),VLOOKUP(D430,[1]items!$A$2:$E$39,4,FALSE),"")</f>
        <v>50788</v>
      </c>
      <c r="Q430" s="5">
        <f t="shared" si="33"/>
        <v>3504372</v>
      </c>
      <c r="R430" s="13" t="str">
        <f t="shared" si="34"/>
        <v/>
      </c>
    </row>
    <row r="431" spans="1:18" x14ac:dyDescent="0.2">
      <c r="A431" s="8" t="s">
        <v>486</v>
      </c>
      <c r="B431" s="9" t="d">
        <v>2020-02-29</v>
      </c>
      <c r="C431" s="7">
        <f t="shared" si="30"/>
        <v>2020</v>
      </c>
      <c r="D431" s="8" t="s">
        <v>17</v>
      </c>
      <c r="E431" s="5" t="str">
        <f>VLOOKUP(D431,[1]items!$A$2:$E$39,2,FALSE)</f>
        <v>Bedak Heroxyn 150 gr</v>
      </c>
      <c r="F431" s="5" t="str">
        <f>VLOOKUP(E431,[1]items!$B$2:$E$39,2,FALSE)</f>
        <v>Obat Alergi</v>
      </c>
      <c r="G431" s="5" t="str">
        <f t="shared" si="31"/>
        <v>OA0005|</v>
      </c>
      <c r="H431" s="10">
        <v>70</v>
      </c>
      <c r="I431" s="11"/>
      <c r="J431" s="10" t="str">
        <f>IF(EXACT(L431,"buy"),VLOOKUP(I431,[2]suppliers!$A$2:$B$17,2,FALSE),"")</f>
        <v/>
      </c>
      <c r="K431" s="8" t="s">
        <v>84</v>
      </c>
      <c r="L431" s="8" t="s">
        <v>85</v>
      </c>
      <c r="M431" s="5" t="str">
        <f>IFERROR(VLOOKUP(G431,[3]item_suppliers!$C$2:$F$112,2,FALSE),"")</f>
        <v/>
      </c>
      <c r="N431" s="5" t="str">
        <f>IFERROR(VLOOKUP(G431,[3]item_suppliers!$C$2:$F$112,3,FALSE),"")</f>
        <v/>
      </c>
      <c r="O431" s="5" t="str">
        <f t="shared" si="32"/>
        <v/>
      </c>
      <c r="P431" s="5">
        <f>IF(EXACT(L431,"sell"),VLOOKUP(D431,[1]items!$A$2:$E$39,4,FALSE),"")</f>
        <v>16950</v>
      </c>
      <c r="Q431" s="5">
        <f t="shared" si="33"/>
        <v>1186500</v>
      </c>
      <c r="R431" s="13" t="str">
        <f t="shared" si="34"/>
        <v/>
      </c>
    </row>
    <row r="432" spans="1:18" x14ac:dyDescent="0.2">
      <c r="A432" s="5" t="s">
        <v>487</v>
      </c>
      <c r="B432" s="6" t="d">
        <v>2020-02-29</v>
      </c>
      <c r="C432" s="7">
        <f t="shared" si="30"/>
        <v>2020</v>
      </c>
      <c r="D432" s="5" t="s">
        <v>17</v>
      </c>
      <c r="E432" s="5" t="str">
        <f>VLOOKUP(D432,[1]items!$A$2:$E$39,2,FALSE)</f>
        <v>Bedak Heroxyn 150 gr</v>
      </c>
      <c r="F432" s="5" t="str">
        <f>VLOOKUP(E432,[1]items!$B$2:$E$39,2,FALSE)</f>
        <v>Obat Alergi</v>
      </c>
      <c r="G432" s="5" t="str">
        <f t="shared" si="31"/>
        <v>OA0005|</v>
      </c>
      <c r="H432" s="10">
        <v>54</v>
      </c>
      <c r="I432" s="11"/>
      <c r="J432" s="10" t="str">
        <f>IF(EXACT(L432,"buy"),VLOOKUP(I432,[2]suppliers!$A$2:$B$17,2,FALSE),"")</f>
        <v/>
      </c>
      <c r="K432" s="5" t="s">
        <v>84</v>
      </c>
      <c r="L432" s="5" t="s">
        <v>85</v>
      </c>
      <c r="M432" s="5" t="str">
        <f>IFERROR(VLOOKUP(G432,[3]item_suppliers!$C$2:$F$112,2,FALSE),"")</f>
        <v/>
      </c>
      <c r="N432" s="5" t="str">
        <f>IFERROR(VLOOKUP(G432,[3]item_suppliers!$C$2:$F$112,3,FALSE),"")</f>
        <v/>
      </c>
      <c r="O432" s="5" t="str">
        <f t="shared" si="32"/>
        <v/>
      </c>
      <c r="P432" s="5">
        <f>IF(EXACT(L432,"sell"),VLOOKUP(D432,[1]items!$A$2:$E$39,4,FALSE),"")</f>
        <v>16950</v>
      </c>
      <c r="Q432" s="5">
        <f t="shared" si="33"/>
        <v>915300</v>
      </c>
      <c r="R432" s="13" t="str">
        <f t="shared" si="34"/>
        <v/>
      </c>
    </row>
    <row r="433" spans="1:18" x14ac:dyDescent="0.2">
      <c r="A433" s="8" t="s">
        <v>488</v>
      </c>
      <c r="B433" s="9" t="d">
        <v>2020-02-29</v>
      </c>
      <c r="C433" s="7">
        <f t="shared" si="30"/>
        <v>2020</v>
      </c>
      <c r="D433" s="8" t="s">
        <v>20</v>
      </c>
      <c r="E433" s="5" t="str">
        <f>VLOOKUP(D433,[1]items!$A$2:$E$39,2,FALSE)</f>
        <v>Dexteem Box Plus 100 Tablet</v>
      </c>
      <c r="F433" s="5" t="str">
        <f>VLOOKUP(E433,[1]items!$B$2:$E$39,2,FALSE)</f>
        <v>Obat Alergi</v>
      </c>
      <c r="G433" s="5" t="str">
        <f t="shared" si="31"/>
        <v>OA0006|</v>
      </c>
      <c r="H433" s="10">
        <v>21</v>
      </c>
      <c r="I433" s="11"/>
      <c r="J433" s="10" t="str">
        <f>IF(EXACT(L433,"buy"),VLOOKUP(I433,[2]suppliers!$A$2:$B$17,2,FALSE),"")</f>
        <v/>
      </c>
      <c r="K433" s="8" t="s">
        <v>84</v>
      </c>
      <c r="L433" s="8" t="s">
        <v>85</v>
      </c>
      <c r="M433" s="5" t="str">
        <f>IFERROR(VLOOKUP(G433,[3]item_suppliers!$C$2:$F$112,2,FALSE),"")</f>
        <v/>
      </c>
      <c r="N433" s="5" t="str">
        <f>IFERROR(VLOOKUP(G433,[3]item_suppliers!$C$2:$F$112,3,FALSE),"")</f>
        <v/>
      </c>
      <c r="O433" s="5" t="str">
        <f t="shared" si="32"/>
        <v/>
      </c>
      <c r="P433" s="5">
        <f>IF(EXACT(L433,"sell"),VLOOKUP(D433,[1]items!$A$2:$E$39,4,FALSE),"")</f>
        <v>25322</v>
      </c>
      <c r="Q433" s="5">
        <f t="shared" si="33"/>
        <v>531762</v>
      </c>
      <c r="R433" s="13" t="str">
        <f t="shared" si="34"/>
        <v/>
      </c>
    </row>
    <row r="434" spans="1:18" x14ac:dyDescent="0.2">
      <c r="A434" s="5" t="s">
        <v>489</v>
      </c>
      <c r="B434" s="6" t="d">
        <v>2020-02-29</v>
      </c>
      <c r="C434" s="7">
        <f t="shared" si="30"/>
        <v>2020</v>
      </c>
      <c r="D434" s="5" t="s">
        <v>48</v>
      </c>
      <c r="E434" s="5" t="str">
        <f>VLOOKUP(D434,[1]items!$A$2:$E$39,2,FALSE)</f>
        <v>Sanmol Paracetamol</v>
      </c>
      <c r="F434" s="5" t="str">
        <f>VLOOKUP(E434,[1]items!$B$2:$E$39,2,FALSE)</f>
        <v>Obat Sakit Kepala &amp; Demam</v>
      </c>
      <c r="G434" s="5" t="str">
        <f t="shared" si="31"/>
        <v>OD0007|</v>
      </c>
      <c r="H434" s="10">
        <v>3</v>
      </c>
      <c r="I434" s="11"/>
      <c r="J434" s="10" t="str">
        <f>IF(EXACT(L434,"buy"),VLOOKUP(I434,[2]suppliers!$A$2:$B$17,2,FALSE),"")</f>
        <v/>
      </c>
      <c r="K434" s="5" t="s">
        <v>84</v>
      </c>
      <c r="L434" s="5" t="s">
        <v>85</v>
      </c>
      <c r="M434" s="5" t="str">
        <f>IFERROR(VLOOKUP(G434,[3]item_suppliers!$C$2:$F$112,2,FALSE),"")</f>
        <v/>
      </c>
      <c r="N434" s="5" t="str">
        <f>IFERROR(VLOOKUP(G434,[3]item_suppliers!$C$2:$F$112,3,FALSE),"")</f>
        <v/>
      </c>
      <c r="O434" s="5" t="str">
        <f t="shared" si="32"/>
        <v/>
      </c>
      <c r="P434" s="5">
        <f>IF(EXACT(L434,"sell"),VLOOKUP(D434,[1]items!$A$2:$E$39,4,FALSE),"")</f>
        <v>16100</v>
      </c>
      <c r="Q434" s="5">
        <f t="shared" si="33"/>
        <v>48300</v>
      </c>
      <c r="R434" s="13" t="str">
        <f t="shared" si="34"/>
        <v/>
      </c>
    </row>
    <row r="435" spans="1:18" x14ac:dyDescent="0.2">
      <c r="A435" s="8" t="s">
        <v>490</v>
      </c>
      <c r="B435" s="9" t="d">
        <v>2020-02-29</v>
      </c>
      <c r="C435" s="7">
        <f t="shared" si="30"/>
        <v>2020</v>
      </c>
      <c r="D435" s="8" t="s">
        <v>31</v>
      </c>
      <c r="E435" s="5" t="str">
        <f>VLOOKUP(D435,[1]items!$A$2:$E$39,2,FALSE)</f>
        <v>Ultraflu Box Isi 25 Strip</v>
      </c>
      <c r="F435" s="5" t="str">
        <f>VLOOKUP(E435,[1]items!$B$2:$E$39,2,FALSE)</f>
        <v>Obat Batuk &amp; Pilek</v>
      </c>
      <c r="G435" s="5" t="str">
        <f t="shared" si="31"/>
        <v>OB0006|</v>
      </c>
      <c r="H435" s="10">
        <v>25</v>
      </c>
      <c r="I435" s="11"/>
      <c r="J435" s="10" t="str">
        <f>IF(EXACT(L435,"buy"),VLOOKUP(I435,[2]suppliers!$A$2:$B$17,2,FALSE),"")</f>
        <v/>
      </c>
      <c r="K435" s="8" t="s">
        <v>84</v>
      </c>
      <c r="L435" s="8" t="s">
        <v>85</v>
      </c>
      <c r="M435" s="5" t="str">
        <f>IFERROR(VLOOKUP(G435,[3]item_suppliers!$C$2:$F$112,2,FALSE),"")</f>
        <v/>
      </c>
      <c r="N435" s="5" t="str">
        <f>IFERROR(VLOOKUP(G435,[3]item_suppliers!$C$2:$F$112,3,FALSE),"")</f>
        <v/>
      </c>
      <c r="O435" s="5" t="str">
        <f t="shared" si="32"/>
        <v/>
      </c>
      <c r="P435" s="5">
        <f>IF(EXACT(L435,"sell"),VLOOKUP(D435,[1]items!$A$2:$E$39,4,FALSE),"")</f>
        <v>72500</v>
      </c>
      <c r="Q435" s="5">
        <f t="shared" si="33"/>
        <v>1812500</v>
      </c>
      <c r="R435" s="13" t="str">
        <f t="shared" si="34"/>
        <v/>
      </c>
    </row>
    <row r="436" spans="1:18" x14ac:dyDescent="0.2">
      <c r="A436" s="5" t="s">
        <v>491</v>
      </c>
      <c r="B436" s="6" t="d">
        <v>2020-03-01</v>
      </c>
      <c r="C436" s="7">
        <f t="shared" si="30"/>
        <v>2020</v>
      </c>
      <c r="D436" s="5" t="s">
        <v>50</v>
      </c>
      <c r="E436" s="5" t="str">
        <f>VLOOKUP(D436,[1]items!$A$2:$E$39,2,FALSE)</f>
        <v>Bodrex Extra</v>
      </c>
      <c r="F436" s="5" t="str">
        <f>VLOOKUP(E436,[1]items!$B$2:$E$39,2,FALSE)</f>
        <v>Obat Sakit Kepala &amp; Demam</v>
      </c>
      <c r="G436" s="5" t="str">
        <f t="shared" si="31"/>
        <v>OD0008|</v>
      </c>
      <c r="H436" s="10">
        <v>58</v>
      </c>
      <c r="I436" s="11"/>
      <c r="J436" s="10" t="str">
        <f>IF(EXACT(L436,"buy"),VLOOKUP(I436,[2]suppliers!$A$2:$B$17,2,FALSE),"")</f>
        <v/>
      </c>
      <c r="K436" s="5" t="s">
        <v>84</v>
      </c>
      <c r="L436" s="5" t="s">
        <v>85</v>
      </c>
      <c r="M436" s="5" t="str">
        <f>IFERROR(VLOOKUP(G436,[3]item_suppliers!$C$2:$F$112,2,FALSE),"")</f>
        <v/>
      </c>
      <c r="N436" s="5" t="str">
        <f>IFERROR(VLOOKUP(G436,[3]item_suppliers!$C$2:$F$112,3,FALSE),"")</f>
        <v/>
      </c>
      <c r="O436" s="5" t="str">
        <f t="shared" si="32"/>
        <v/>
      </c>
      <c r="P436" s="5">
        <f>IF(EXACT(L436,"sell"),VLOOKUP(D436,[1]items!$A$2:$E$39,4,FALSE),"")</f>
        <v>50788</v>
      </c>
      <c r="Q436" s="5">
        <f t="shared" si="33"/>
        <v>2945704</v>
      </c>
      <c r="R436" s="13" t="str">
        <f t="shared" si="34"/>
        <v/>
      </c>
    </row>
    <row r="437" spans="1:18" x14ac:dyDescent="0.2">
      <c r="A437" s="8" t="s">
        <v>492</v>
      </c>
      <c r="B437" s="9" t="d">
        <v>2020-03-01</v>
      </c>
      <c r="C437" s="7">
        <f t="shared" si="30"/>
        <v>2020</v>
      </c>
      <c r="D437" s="8" t="s">
        <v>52</v>
      </c>
      <c r="E437" s="5" t="str">
        <f>VLOOKUP(D437,[1]items!$A$2:$E$39,2,FALSE)</f>
        <v>Sanmol 500 MG 4 Tablet</v>
      </c>
      <c r="F437" s="5" t="str">
        <f>VLOOKUP(E437,[1]items!$B$2:$E$39,2,FALSE)</f>
        <v>Obat Sakit Kepala &amp; Demam</v>
      </c>
      <c r="G437" s="5" t="str">
        <f t="shared" si="31"/>
        <v>OD0009|</v>
      </c>
      <c r="H437" s="10">
        <v>19</v>
      </c>
      <c r="I437" s="11"/>
      <c r="J437" s="10" t="str">
        <f>IF(EXACT(L437,"buy"),VLOOKUP(I437,[2]suppliers!$A$2:$B$17,2,FALSE),"")</f>
        <v/>
      </c>
      <c r="K437" s="8" t="s">
        <v>84</v>
      </c>
      <c r="L437" s="8" t="s">
        <v>85</v>
      </c>
      <c r="M437" s="5" t="str">
        <f>IFERROR(VLOOKUP(G437,[3]item_suppliers!$C$2:$F$112,2,FALSE),"")</f>
        <v/>
      </c>
      <c r="N437" s="5" t="str">
        <f>IFERROR(VLOOKUP(G437,[3]item_suppliers!$C$2:$F$112,3,FALSE),"")</f>
        <v/>
      </c>
      <c r="O437" s="5" t="str">
        <f t="shared" si="32"/>
        <v/>
      </c>
      <c r="P437" s="5">
        <f>IF(EXACT(L437,"sell"),VLOOKUP(D437,[1]items!$A$2:$E$39,4,FALSE),"")</f>
        <v>1600</v>
      </c>
      <c r="Q437" s="5">
        <f t="shared" si="33"/>
        <v>30400</v>
      </c>
      <c r="R437" s="13" t="str">
        <f t="shared" si="34"/>
        <v/>
      </c>
    </row>
    <row r="438" spans="1:18" x14ac:dyDescent="0.2">
      <c r="A438" s="5" t="s">
        <v>493</v>
      </c>
      <c r="B438" s="6" t="d">
        <v>2020-03-01</v>
      </c>
      <c r="C438" s="7">
        <f t="shared" si="30"/>
        <v>2020</v>
      </c>
      <c r="D438" s="5" t="s">
        <v>78</v>
      </c>
      <c r="E438" s="5" t="str">
        <f>VLOOKUP(D438,[1]items!$A$2:$E$39,2,FALSE)</f>
        <v>Hyperchol 100 MG 12 KPS</v>
      </c>
      <c r="F438" s="5" t="str">
        <f>VLOOKUP(E438,[1]items!$B$2:$E$39,2,FALSE)</f>
        <v>Obat Kolesterol</v>
      </c>
      <c r="G438" s="5" t="str">
        <f t="shared" si="31"/>
        <v>OK0002|</v>
      </c>
      <c r="H438" s="10">
        <v>6</v>
      </c>
      <c r="I438" s="11"/>
      <c r="J438" s="10" t="str">
        <f>IF(EXACT(L438,"buy"),VLOOKUP(I438,[2]suppliers!$A$2:$B$17,2,FALSE),"")</f>
        <v/>
      </c>
      <c r="K438" s="5" t="s">
        <v>84</v>
      </c>
      <c r="L438" s="5" t="s">
        <v>85</v>
      </c>
      <c r="M438" s="5" t="str">
        <f>IFERROR(VLOOKUP(G438,[3]item_suppliers!$C$2:$F$112,2,FALSE),"")</f>
        <v/>
      </c>
      <c r="N438" s="5" t="str">
        <f>IFERROR(VLOOKUP(G438,[3]item_suppliers!$C$2:$F$112,3,FALSE),"")</f>
        <v/>
      </c>
      <c r="O438" s="5" t="str">
        <f t="shared" si="32"/>
        <v/>
      </c>
      <c r="P438" s="5">
        <f>IF(EXACT(L438,"sell"),VLOOKUP(D438,[1]items!$A$2:$E$39,4,FALSE),"")</f>
        <v>42800</v>
      </c>
      <c r="Q438" s="5">
        <f t="shared" si="33"/>
        <v>256800</v>
      </c>
      <c r="R438" s="13" t="str">
        <f t="shared" si="34"/>
        <v/>
      </c>
    </row>
    <row r="439" spans="1:18" x14ac:dyDescent="0.2">
      <c r="A439" s="8" t="s">
        <v>494</v>
      </c>
      <c r="B439" s="9" t="d">
        <v>2020-03-01</v>
      </c>
      <c r="C439" s="7">
        <f t="shared" si="30"/>
        <v>2020</v>
      </c>
      <c r="D439" s="8" t="s">
        <v>11</v>
      </c>
      <c r="E439" s="5" t="str">
        <f>VLOOKUP(D439,[1]items!$A$2:$E$39,2,FALSE)</f>
        <v>Acetylcysteine Mahakam 200 mg</v>
      </c>
      <c r="F439" s="5" t="str">
        <f>VLOOKUP(E439,[1]items!$B$2:$E$39,2,FALSE)</f>
        <v>Obat Alergi</v>
      </c>
      <c r="G439" s="5" t="str">
        <f t="shared" si="31"/>
        <v>OA0003|</v>
      </c>
      <c r="H439" s="10">
        <v>9</v>
      </c>
      <c r="I439" s="11"/>
      <c r="J439" s="10" t="str">
        <f>IF(EXACT(L439,"buy"),VLOOKUP(I439,[2]suppliers!$A$2:$B$17,2,FALSE),"")</f>
        <v/>
      </c>
      <c r="K439" s="8" t="s">
        <v>84</v>
      </c>
      <c r="L439" s="8" t="s">
        <v>85</v>
      </c>
      <c r="M439" s="5" t="str">
        <f>IFERROR(VLOOKUP(G439,[3]item_suppliers!$C$2:$F$112,2,FALSE),"")</f>
        <v/>
      </c>
      <c r="N439" s="5" t="str">
        <f>IFERROR(VLOOKUP(G439,[3]item_suppliers!$C$2:$F$112,3,FALSE),"")</f>
        <v/>
      </c>
      <c r="O439" s="5" t="str">
        <f t="shared" si="32"/>
        <v/>
      </c>
      <c r="P439" s="5">
        <f>IF(EXACT(L439,"sell"),VLOOKUP(D439,[1]items!$A$2:$E$39,4,FALSE),"")</f>
        <v>33000</v>
      </c>
      <c r="Q439" s="5">
        <f t="shared" si="33"/>
        <v>297000</v>
      </c>
      <c r="R439" s="13" t="str">
        <f t="shared" si="34"/>
        <v/>
      </c>
    </row>
    <row r="440" spans="1:18" x14ac:dyDescent="0.2">
      <c r="A440" s="5" t="s">
        <v>495</v>
      </c>
      <c r="B440" s="6" t="d">
        <v>2020-03-01</v>
      </c>
      <c r="C440" s="7">
        <f t="shared" si="30"/>
        <v>2020</v>
      </c>
      <c r="D440" s="5" t="s">
        <v>67</v>
      </c>
      <c r="E440" s="5" t="str">
        <f>VLOOKUP(D440,[1]items!$A$2:$E$39,2,FALSE)</f>
        <v>Amlodipine Besilate</v>
      </c>
      <c r="F440" s="5" t="str">
        <f>VLOOKUP(E440,[1]items!$B$2:$E$39,2,FALSE)</f>
        <v>Obat Hipertensi</v>
      </c>
      <c r="G440" s="5" t="str">
        <f t="shared" si="31"/>
        <v>OH0004|</v>
      </c>
      <c r="H440" s="10">
        <v>21</v>
      </c>
      <c r="I440" s="11"/>
      <c r="J440" s="10" t="str">
        <f>IF(EXACT(L440,"buy"),VLOOKUP(I440,[2]suppliers!$A$2:$B$17,2,FALSE),"")</f>
        <v/>
      </c>
      <c r="K440" s="5" t="s">
        <v>84</v>
      </c>
      <c r="L440" s="5" t="s">
        <v>85</v>
      </c>
      <c r="M440" s="5" t="str">
        <f>IFERROR(VLOOKUP(G440,[3]item_suppliers!$C$2:$F$112,2,FALSE),"")</f>
        <v/>
      </c>
      <c r="N440" s="5" t="str">
        <f>IFERROR(VLOOKUP(G440,[3]item_suppliers!$C$2:$F$112,3,FALSE),"")</f>
        <v/>
      </c>
      <c r="O440" s="5" t="str">
        <f t="shared" si="32"/>
        <v/>
      </c>
      <c r="P440" s="5">
        <f>IF(EXACT(L440,"sell"),VLOOKUP(D440,[1]items!$A$2:$E$39,4,FALSE),"")</f>
        <v>7467</v>
      </c>
      <c r="Q440" s="5">
        <f t="shared" si="33"/>
        <v>156807</v>
      </c>
      <c r="R440" s="13" t="str">
        <f t="shared" si="34"/>
        <v/>
      </c>
    </row>
    <row r="441" spans="1:18" x14ac:dyDescent="0.2">
      <c r="A441" s="8" t="s">
        <v>496</v>
      </c>
      <c r="B441" s="9" t="d">
        <v>2020-03-01</v>
      </c>
      <c r="C441" s="7">
        <f t="shared" si="30"/>
        <v>2020</v>
      </c>
      <c r="D441" s="8" t="s">
        <v>17</v>
      </c>
      <c r="E441" s="5" t="str">
        <f>VLOOKUP(D441,[1]items!$A$2:$E$39,2,FALSE)</f>
        <v>Bedak Heroxyn 150 gr</v>
      </c>
      <c r="F441" s="5" t="str">
        <f>VLOOKUP(E441,[1]items!$B$2:$E$39,2,FALSE)</f>
        <v>Obat Alergi</v>
      </c>
      <c r="G441" s="5" t="str">
        <f t="shared" si="31"/>
        <v>OA0005|DQLab-10</v>
      </c>
      <c r="H441" s="10">
        <v>2000</v>
      </c>
      <c r="I441" s="10" t="s">
        <v>18</v>
      </c>
      <c r="J441" s="10" t="str">
        <f>IF(EXACT(L441,"buy"),VLOOKUP(I441,[2]suppliers!$A$2:$B$17,2,FALSE),"")</f>
        <v>DQLab Pharmacy Cempaka Putih</v>
      </c>
      <c r="K441" s="8"/>
      <c r="L441" s="8" t="s">
        <v>9</v>
      </c>
      <c r="M441" s="5">
        <f>IFERROR(VLOOKUP(G441,[3]item_suppliers!$C$2:$F$112,2,FALSE),"")</f>
        <v>21</v>
      </c>
      <c r="N441" s="5">
        <f>IFERROR(VLOOKUP(G441,[3]item_suppliers!$C$2:$F$112,3,FALSE),"")</f>
        <v>16272</v>
      </c>
      <c r="O441" s="5">
        <f t="shared" si="32"/>
        <v>32544000</v>
      </c>
      <c r="P441" s="5" t="str">
        <f>IF(EXACT(L441,"sell"),VLOOKUP(D441,[1]items!$A$2:$E$39,4,FALSE),"")</f>
        <v/>
      </c>
      <c r="Q441" s="5" t="str">
        <f t="shared" si="33"/>
        <v/>
      </c>
      <c r="R441" s="13">
        <f t="shared" si="34"/>
        <v>0.33333333333333331</v>
      </c>
    </row>
    <row r="442" spans="1:18" x14ac:dyDescent="0.2">
      <c r="A442" s="5" t="s">
        <v>497</v>
      </c>
      <c r="B442" s="6" t="d">
        <v>2020-03-01</v>
      </c>
      <c r="C442" s="7">
        <f t="shared" si="30"/>
        <v>2020</v>
      </c>
      <c r="D442" s="5" t="s">
        <v>20</v>
      </c>
      <c r="E442" s="5" t="str">
        <f>VLOOKUP(D442,[1]items!$A$2:$E$39,2,FALSE)</f>
        <v>Dexteem Box Plus 100 Tablet</v>
      </c>
      <c r="F442" s="5" t="str">
        <f>VLOOKUP(E442,[1]items!$B$2:$E$39,2,FALSE)</f>
        <v>Obat Alergi</v>
      </c>
      <c r="G442" s="5" t="str">
        <f t="shared" si="31"/>
        <v>OA0006|DQLab-01</v>
      </c>
      <c r="H442" s="10">
        <v>1000</v>
      </c>
      <c r="I442" s="10" t="s">
        <v>21</v>
      </c>
      <c r="J442" s="10" t="str">
        <f>IF(EXACT(L442,"buy"),VLOOKUP(I442,[2]suppliers!$A$2:$B$17,2,FALSE),"")</f>
        <v>DQLab Pharmacy Kebon Jeruk</v>
      </c>
      <c r="K442" s="5"/>
      <c r="L442" s="5" t="s">
        <v>9</v>
      </c>
      <c r="M442" s="5">
        <f>IFERROR(VLOOKUP(G442,[3]item_suppliers!$C$2:$F$112,2,FALSE),"")</f>
        <v>14</v>
      </c>
      <c r="N442" s="5">
        <f>IFERROR(VLOOKUP(G442,[3]item_suppliers!$C$2:$F$112,3,FALSE),"")</f>
        <v>24562</v>
      </c>
      <c r="O442" s="5">
        <f t="shared" si="32"/>
        <v>24562000</v>
      </c>
      <c r="P442" s="5" t="str">
        <f>IF(EXACT(L442,"sell"),VLOOKUP(D442,[1]items!$A$2:$E$39,4,FALSE),"")</f>
        <v/>
      </c>
      <c r="Q442" s="5" t="str">
        <f t="shared" si="33"/>
        <v/>
      </c>
      <c r="R442" s="13">
        <f t="shared" si="34"/>
        <v>0.2</v>
      </c>
    </row>
    <row r="443" spans="1:18" x14ac:dyDescent="0.2">
      <c r="A443" s="8" t="s">
        <v>498</v>
      </c>
      <c r="B443" s="9" t="d">
        <v>2020-03-01</v>
      </c>
      <c r="C443" s="7">
        <f t="shared" si="30"/>
        <v>2020</v>
      </c>
      <c r="D443" s="8" t="s">
        <v>23</v>
      </c>
      <c r="E443" s="5" t="str">
        <f>VLOOKUP(D443,[1]items!$A$2:$E$39,2,FALSE)</f>
        <v>Neozep Forte 1 Strip 4 Tablet</v>
      </c>
      <c r="F443" s="5" t="str">
        <f>VLOOKUP(E443,[1]items!$B$2:$E$39,2,FALSE)</f>
        <v>Obat Batuk &amp; Pilek</v>
      </c>
      <c r="G443" s="5" t="str">
        <f t="shared" si="31"/>
        <v>OB0001|DQLab-11</v>
      </c>
      <c r="H443" s="10">
        <v>2000</v>
      </c>
      <c r="I443" s="10" t="s">
        <v>63</v>
      </c>
      <c r="J443" s="10" t="str">
        <f>IF(EXACT(L443,"buy"),VLOOKUP(I443,[2]suppliers!$A$2:$B$17,2,FALSE),"")</f>
        <v>DQLab Pharmacy Jatinegara</v>
      </c>
      <c r="K443" s="8"/>
      <c r="L443" s="8" t="s">
        <v>9</v>
      </c>
      <c r="M443" s="5">
        <f>IFERROR(VLOOKUP(G443,[3]item_suppliers!$C$2:$F$112,2,FALSE),"")</f>
        <v>14</v>
      </c>
      <c r="N443" s="5">
        <f>IFERROR(VLOOKUP(G443,[3]item_suppliers!$C$2:$F$112,3,FALSE),"")</f>
        <v>2208</v>
      </c>
      <c r="O443" s="5">
        <f t="shared" si="32"/>
        <v>4416000</v>
      </c>
      <c r="P443" s="5" t="str">
        <f>IF(EXACT(L443,"sell"),VLOOKUP(D443,[1]items!$A$2:$E$39,4,FALSE),"")</f>
        <v/>
      </c>
      <c r="Q443" s="5" t="str">
        <f t="shared" si="33"/>
        <v/>
      </c>
      <c r="R443" s="13">
        <f t="shared" si="34"/>
        <v>1</v>
      </c>
    </row>
    <row r="444" spans="1:18" x14ac:dyDescent="0.2">
      <c r="A444" s="5" t="s">
        <v>499</v>
      </c>
      <c r="B444" s="6" t="d">
        <v>2020-03-01</v>
      </c>
      <c r="C444" s="7">
        <f t="shared" si="30"/>
        <v>2020</v>
      </c>
      <c r="D444" s="5" t="s">
        <v>500</v>
      </c>
      <c r="E444" s="5" t="str">
        <f>VLOOKUP(D444,[1]items!$A$2:$E$39,2,FALSE)</f>
        <v>Vicks Formula 44 Antitusif</v>
      </c>
      <c r="F444" s="5" t="str">
        <f>VLOOKUP(E444,[1]items!$B$2:$E$39,2,FALSE)</f>
        <v>Obat Batuk &amp; Pilek</v>
      </c>
      <c r="G444" s="5" t="str">
        <f t="shared" si="31"/>
        <v>OB0005|DQLab-02</v>
      </c>
      <c r="H444" s="10">
        <v>500</v>
      </c>
      <c r="I444" s="10" t="s">
        <v>12</v>
      </c>
      <c r="J444" s="10" t="str">
        <f>IF(EXACT(L444,"buy"),VLOOKUP(I444,[2]suppliers!$A$2:$B$17,2,FALSE),"")</f>
        <v>DQLab Pharmacy Senayan</v>
      </c>
      <c r="K444" s="5"/>
      <c r="L444" s="5" t="s">
        <v>9</v>
      </c>
      <c r="M444" s="5">
        <f>IFERROR(VLOOKUP(G444,[3]item_suppliers!$C$2:$F$112,2,FALSE),"")</f>
        <v>7</v>
      </c>
      <c r="N444" s="5">
        <f>IFERROR(VLOOKUP(G444,[3]item_suppliers!$C$2:$F$112,3,FALSE),"")</f>
        <v>23461</v>
      </c>
      <c r="O444" s="5">
        <f t="shared" si="32"/>
        <v>11730500</v>
      </c>
      <c r="P444" s="5" t="str">
        <f>IF(EXACT(L444,"sell"),VLOOKUP(D444,[1]items!$A$2:$E$39,4,FALSE),"")</f>
        <v/>
      </c>
      <c r="Q444" s="5" t="str">
        <f t="shared" si="33"/>
        <v/>
      </c>
      <c r="R444" s="13">
        <f t="shared" si="34"/>
        <v>1</v>
      </c>
    </row>
    <row r="445" spans="1:18" x14ac:dyDescent="0.2">
      <c r="A445" s="8" t="s">
        <v>501</v>
      </c>
      <c r="B445" s="9" t="d">
        <v>2020-03-01</v>
      </c>
      <c r="C445" s="7">
        <f t="shared" si="30"/>
        <v>2020</v>
      </c>
      <c r="D445" s="8" t="s">
        <v>46</v>
      </c>
      <c r="E445" s="5" t="str">
        <f>VLOOKUP(D445,[1]items!$A$2:$E$39,2,FALSE)</f>
        <v>Proris Ibuprofen</v>
      </c>
      <c r="F445" s="5" t="str">
        <f>VLOOKUP(E445,[1]items!$B$2:$E$39,2,FALSE)</f>
        <v>Obat Sakit Kepala &amp; Demam</v>
      </c>
      <c r="G445" s="5" t="str">
        <f t="shared" si="31"/>
        <v>OD0006|DQLab-16</v>
      </c>
      <c r="H445" s="10">
        <v>2000</v>
      </c>
      <c r="I445" s="10" t="s">
        <v>44</v>
      </c>
      <c r="J445" s="10" t="str">
        <f>IF(EXACT(L445,"buy"),VLOOKUP(I445,[2]suppliers!$A$2:$B$17,2,FALSE),"")</f>
        <v>DQLab Pharmacy Pulogadung</v>
      </c>
      <c r="K445" s="8"/>
      <c r="L445" s="8" t="s">
        <v>9</v>
      </c>
      <c r="M445" s="5">
        <f>IFERROR(VLOOKUP(G445,[3]item_suppliers!$C$2:$F$112,2,FALSE),"")</f>
        <v>28</v>
      </c>
      <c r="N445" s="5">
        <f>IFERROR(VLOOKUP(G445,[3]item_suppliers!$C$2:$F$112,3,FALSE),"")</f>
        <v>23750</v>
      </c>
      <c r="O445" s="5">
        <f t="shared" si="32"/>
        <v>47500000</v>
      </c>
      <c r="P445" s="5" t="str">
        <f>IF(EXACT(L445,"sell"),VLOOKUP(D445,[1]items!$A$2:$E$39,4,FALSE),"")</f>
        <v/>
      </c>
      <c r="Q445" s="5" t="str">
        <f t="shared" si="33"/>
        <v/>
      </c>
      <c r="R445" s="13">
        <f t="shared" si="34"/>
        <v>0.2</v>
      </c>
    </row>
    <row r="446" spans="1:18" x14ac:dyDescent="0.2">
      <c r="A446" s="5" t="s">
        <v>502</v>
      </c>
      <c r="B446" s="6" t="d">
        <v>2020-03-01</v>
      </c>
      <c r="C446" s="7">
        <f t="shared" si="30"/>
        <v>2020</v>
      </c>
      <c r="D446" s="5" t="s">
        <v>59</v>
      </c>
      <c r="E446" s="5" t="str">
        <f>VLOOKUP(D446,[1]items!$A$2:$E$39,2,FALSE)</f>
        <v>Carditens</v>
      </c>
      <c r="F446" s="5" t="str">
        <f>VLOOKUP(E446,[1]items!$B$2:$E$39,2,FALSE)</f>
        <v>Obat Hipertensi</v>
      </c>
      <c r="G446" s="5" t="str">
        <f t="shared" si="31"/>
        <v>OH0001|DQLab-10</v>
      </c>
      <c r="H446" s="10">
        <v>2000</v>
      </c>
      <c r="I446" s="10" t="s">
        <v>18</v>
      </c>
      <c r="J446" s="10" t="str">
        <f>IF(EXACT(L446,"buy"),VLOOKUP(I446,[2]suppliers!$A$2:$B$17,2,FALSE),"")</f>
        <v>DQLab Pharmacy Cempaka Putih</v>
      </c>
      <c r="K446" s="5"/>
      <c r="L446" s="5" t="s">
        <v>9</v>
      </c>
      <c r="M446" s="5">
        <f>IFERROR(VLOOKUP(G446,[3]item_suppliers!$C$2:$F$112,2,FALSE),"")</f>
        <v>21</v>
      </c>
      <c r="N446" s="5">
        <f>IFERROR(VLOOKUP(G446,[3]item_suppliers!$C$2:$F$112,3,FALSE),"")</f>
        <v>101000</v>
      </c>
      <c r="O446" s="5">
        <f t="shared" si="32"/>
        <v>202000000</v>
      </c>
      <c r="P446" s="5" t="str">
        <f>IF(EXACT(L446,"sell"),VLOOKUP(D446,[1]items!$A$2:$E$39,4,FALSE),"")</f>
        <v/>
      </c>
      <c r="Q446" s="5" t="str">
        <f t="shared" si="33"/>
        <v/>
      </c>
      <c r="R446" s="13">
        <f t="shared" si="34"/>
        <v>1</v>
      </c>
    </row>
    <row r="447" spans="1:18" x14ac:dyDescent="0.2">
      <c r="A447" s="8" t="s">
        <v>503</v>
      </c>
      <c r="B447" s="9" t="d">
        <v>2020-03-01</v>
      </c>
      <c r="C447" s="7">
        <f t="shared" si="30"/>
        <v>2020</v>
      </c>
      <c r="D447" s="8" t="s">
        <v>82</v>
      </c>
      <c r="E447" s="5" t="str">
        <f>VLOOKUP(D447,[1]items!$A$2:$E$39,2,FALSE)</f>
        <v>Otilon Ear Drops 8 mL</v>
      </c>
      <c r="F447" s="5" t="str">
        <f>VLOOKUP(E447,[1]items!$B$2:$E$39,2,FALSE)</f>
        <v>Obat Telinga</v>
      </c>
      <c r="G447" s="5" t="str">
        <f t="shared" si="31"/>
        <v>OT0001|DQLab-02</v>
      </c>
      <c r="H447" s="10">
        <v>1000</v>
      </c>
      <c r="I447" s="10" t="s">
        <v>12</v>
      </c>
      <c r="J447" s="10" t="str">
        <f>IF(EXACT(L447,"buy"),VLOOKUP(I447,[2]suppliers!$A$2:$B$17,2,FALSE),"")</f>
        <v>DQLab Pharmacy Senayan</v>
      </c>
      <c r="K447" s="8"/>
      <c r="L447" s="8" t="s">
        <v>9</v>
      </c>
      <c r="M447" s="5">
        <f>IFERROR(VLOOKUP(G447,[3]item_suppliers!$C$2:$F$112,2,FALSE),"")</f>
        <v>28</v>
      </c>
      <c r="N447" s="5">
        <f>IFERROR(VLOOKUP(G447,[3]item_suppliers!$C$2:$F$112,3,FALSE),"")</f>
        <v>52800</v>
      </c>
      <c r="O447" s="5">
        <f t="shared" si="32"/>
        <v>52800000</v>
      </c>
      <c r="P447" s="5" t="str">
        <f>IF(EXACT(L447,"sell"),VLOOKUP(D447,[1]items!$A$2:$E$39,4,FALSE),"")</f>
        <v/>
      </c>
      <c r="Q447" s="5" t="str">
        <f t="shared" si="33"/>
        <v/>
      </c>
      <c r="R447" s="13">
        <f t="shared" si="34"/>
        <v>0.25</v>
      </c>
    </row>
    <row r="448" spans="1:18" x14ac:dyDescent="0.2">
      <c r="A448" s="5" t="s">
        <v>504</v>
      </c>
      <c r="B448" s="6" t="d">
        <v>2020-03-02</v>
      </c>
      <c r="C448" s="7">
        <f t="shared" si="30"/>
        <v>2020</v>
      </c>
      <c r="D448" s="5" t="s">
        <v>52</v>
      </c>
      <c r="E448" s="5" t="str">
        <f>VLOOKUP(D448,[1]items!$A$2:$E$39,2,FALSE)</f>
        <v>Sanmol 500 MG 4 Tablet</v>
      </c>
      <c r="F448" s="5" t="str">
        <f>VLOOKUP(E448,[1]items!$B$2:$E$39,2,FALSE)</f>
        <v>Obat Sakit Kepala &amp; Demam</v>
      </c>
      <c r="G448" s="5" t="str">
        <f t="shared" si="31"/>
        <v>OD0009|</v>
      </c>
      <c r="H448" s="10">
        <v>1</v>
      </c>
      <c r="I448" s="11"/>
      <c r="J448" s="10" t="str">
        <f>IF(EXACT(L448,"buy"),VLOOKUP(I448,[2]suppliers!$A$2:$B$17,2,FALSE),"")</f>
        <v/>
      </c>
      <c r="K448" s="5" t="s">
        <v>84</v>
      </c>
      <c r="L448" s="5" t="s">
        <v>85</v>
      </c>
      <c r="M448" s="5" t="str">
        <f>IFERROR(VLOOKUP(G448,[3]item_suppliers!$C$2:$F$112,2,FALSE),"")</f>
        <v/>
      </c>
      <c r="N448" s="5" t="str">
        <f>IFERROR(VLOOKUP(G448,[3]item_suppliers!$C$2:$F$112,3,FALSE),"")</f>
        <v/>
      </c>
      <c r="O448" s="5" t="str">
        <f t="shared" si="32"/>
        <v/>
      </c>
      <c r="P448" s="5">
        <f>IF(EXACT(L448,"sell"),VLOOKUP(D448,[1]items!$A$2:$E$39,4,FALSE),"")</f>
        <v>1600</v>
      </c>
      <c r="Q448" s="5">
        <f t="shared" si="33"/>
        <v>1600</v>
      </c>
      <c r="R448" s="13" t="str">
        <f t="shared" si="34"/>
        <v/>
      </c>
    </row>
    <row r="449" spans="1:18" x14ac:dyDescent="0.2">
      <c r="A449" s="8" t="s">
        <v>505</v>
      </c>
      <c r="B449" s="9" t="d">
        <v>2020-03-02</v>
      </c>
      <c r="C449" s="7">
        <f t="shared" si="30"/>
        <v>2020</v>
      </c>
      <c r="D449" s="8" t="s">
        <v>78</v>
      </c>
      <c r="E449" s="5" t="str">
        <f>VLOOKUP(D449,[1]items!$A$2:$E$39,2,FALSE)</f>
        <v>Hyperchol 100 MG 12 KPS</v>
      </c>
      <c r="F449" s="5" t="str">
        <f>VLOOKUP(E449,[1]items!$B$2:$E$39,2,FALSE)</f>
        <v>Obat Kolesterol</v>
      </c>
      <c r="G449" s="5" t="str">
        <f t="shared" si="31"/>
        <v>OK0002|</v>
      </c>
      <c r="H449" s="10">
        <v>45</v>
      </c>
      <c r="I449" s="11"/>
      <c r="J449" s="10" t="str">
        <f>IF(EXACT(L449,"buy"),VLOOKUP(I449,[2]suppliers!$A$2:$B$17,2,FALSE),"")</f>
        <v/>
      </c>
      <c r="K449" s="8" t="s">
        <v>84</v>
      </c>
      <c r="L449" s="8" t="s">
        <v>85</v>
      </c>
      <c r="M449" s="5" t="str">
        <f>IFERROR(VLOOKUP(G449,[3]item_suppliers!$C$2:$F$112,2,FALSE),"")</f>
        <v/>
      </c>
      <c r="N449" s="5" t="str">
        <f>IFERROR(VLOOKUP(G449,[3]item_suppliers!$C$2:$F$112,3,FALSE),"")</f>
        <v/>
      </c>
      <c r="O449" s="5" t="str">
        <f t="shared" si="32"/>
        <v/>
      </c>
      <c r="P449" s="5">
        <f>IF(EXACT(L449,"sell"),VLOOKUP(D449,[1]items!$A$2:$E$39,4,FALSE),"")</f>
        <v>42800</v>
      </c>
      <c r="Q449" s="5">
        <f t="shared" si="33"/>
        <v>1926000</v>
      </c>
      <c r="R449" s="13" t="str">
        <f t="shared" si="34"/>
        <v/>
      </c>
    </row>
    <row r="450" spans="1:18" x14ac:dyDescent="0.2">
      <c r="A450" s="5" t="s">
        <v>506</v>
      </c>
      <c r="B450" s="6" t="d">
        <v>2020-03-02</v>
      </c>
      <c r="C450" s="7">
        <f t="shared" ref="C450:C513" si="35">YEAR(B450)</f>
        <v>2020</v>
      </c>
      <c r="D450" s="5" t="s">
        <v>94</v>
      </c>
      <c r="E450" s="5" t="str">
        <f>VLOOKUP(D450,[1]items!$A$2:$E$39,2,FALSE)</f>
        <v>Vicks Inhaler 0.5 mL</v>
      </c>
      <c r="F450" s="5" t="str">
        <f>VLOOKUP(E450,[1]items!$B$2:$E$39,2,FALSE)</f>
        <v>Obat Batuk &amp; Pilek</v>
      </c>
      <c r="G450" s="5" t="str">
        <f t="shared" ref="G450:G513" si="36">_xlfn.CONCAT(D450,"|",I450)</f>
        <v>OB0007|</v>
      </c>
      <c r="H450" s="10">
        <v>11</v>
      </c>
      <c r="I450" s="11"/>
      <c r="J450" s="10" t="str">
        <f>IF(EXACT(L450,"buy"),VLOOKUP(I450,[2]suppliers!$A$2:$B$17,2,FALSE),"")</f>
        <v/>
      </c>
      <c r="K450" s="5" t="s">
        <v>84</v>
      </c>
      <c r="L450" s="5" t="s">
        <v>85</v>
      </c>
      <c r="M450" s="5" t="str">
        <f>IFERROR(VLOOKUP(G450,[3]item_suppliers!$C$2:$F$112,2,FALSE),"")</f>
        <v/>
      </c>
      <c r="N450" s="5" t="str">
        <f>IFERROR(VLOOKUP(G450,[3]item_suppliers!$C$2:$F$112,3,FALSE),"")</f>
        <v/>
      </c>
      <c r="O450" s="5" t="str">
        <f t="shared" ref="O450:O513" si="37">IFERROR(H450*N450,"")</f>
        <v/>
      </c>
      <c r="P450" s="5">
        <f>IF(EXACT(L450,"sell"),VLOOKUP(D450,[1]items!$A$2:$E$39,4,FALSE),"")</f>
        <v>16155</v>
      </c>
      <c r="Q450" s="5">
        <f t="shared" ref="Q450:Q513" si="38">IFERROR(H450*P450,"")</f>
        <v>177705</v>
      </c>
      <c r="R450" s="13" t="str">
        <f t="shared" ref="R450:R513" si="39">IF(EXACT(L450,"buy"),1/COUNTIF($N$2:$N$4710,N450),"")</f>
        <v/>
      </c>
    </row>
    <row r="451" spans="1:18" x14ac:dyDescent="0.2">
      <c r="A451" s="8" t="s">
        <v>507</v>
      </c>
      <c r="B451" s="9" t="d">
        <v>2020-03-02</v>
      </c>
      <c r="C451" s="7">
        <f t="shared" si="35"/>
        <v>2020</v>
      </c>
      <c r="D451" s="8" t="s">
        <v>67</v>
      </c>
      <c r="E451" s="5" t="str">
        <f>VLOOKUP(D451,[1]items!$A$2:$E$39,2,FALSE)</f>
        <v>Amlodipine Besilate</v>
      </c>
      <c r="F451" s="5" t="str">
        <f>VLOOKUP(E451,[1]items!$B$2:$E$39,2,FALSE)</f>
        <v>Obat Hipertensi</v>
      </c>
      <c r="G451" s="5" t="str">
        <f t="shared" si="36"/>
        <v>OH0004|</v>
      </c>
      <c r="H451" s="10">
        <v>22</v>
      </c>
      <c r="I451" s="11"/>
      <c r="J451" s="10" t="str">
        <f>IF(EXACT(L451,"buy"),VLOOKUP(I451,[2]suppliers!$A$2:$B$17,2,FALSE),"")</f>
        <v/>
      </c>
      <c r="K451" s="8" t="s">
        <v>84</v>
      </c>
      <c r="L451" s="8" t="s">
        <v>85</v>
      </c>
      <c r="M451" s="5" t="str">
        <f>IFERROR(VLOOKUP(G451,[3]item_suppliers!$C$2:$F$112,2,FALSE),"")</f>
        <v/>
      </c>
      <c r="N451" s="5" t="str">
        <f>IFERROR(VLOOKUP(G451,[3]item_suppliers!$C$2:$F$112,3,FALSE),"")</f>
        <v/>
      </c>
      <c r="O451" s="5" t="str">
        <f t="shared" si="37"/>
        <v/>
      </c>
      <c r="P451" s="5">
        <f>IF(EXACT(L451,"sell"),VLOOKUP(D451,[1]items!$A$2:$E$39,4,FALSE),"")</f>
        <v>7467</v>
      </c>
      <c r="Q451" s="5">
        <f t="shared" si="38"/>
        <v>164274</v>
      </c>
      <c r="R451" s="13" t="str">
        <f t="shared" si="39"/>
        <v/>
      </c>
    </row>
    <row r="452" spans="1:18" x14ac:dyDescent="0.2">
      <c r="A452" s="5" t="s">
        <v>508</v>
      </c>
      <c r="B452" s="6" t="d">
        <v>2020-03-02</v>
      </c>
      <c r="C452" s="7">
        <f t="shared" si="35"/>
        <v>2020</v>
      </c>
      <c r="D452" s="5" t="s">
        <v>54</v>
      </c>
      <c r="E452" s="5" t="str">
        <f>VLOOKUP(D452,[1]items!$A$2:$E$39,2,FALSE)</f>
        <v>Cilostazol Bernofarm</v>
      </c>
      <c r="F452" s="5" t="str">
        <f>VLOOKUP(E452,[1]items!$B$2:$E$39,2,FALSE)</f>
        <v>Obat Sakit Kepala &amp; Demam</v>
      </c>
      <c r="G452" s="5" t="str">
        <f t="shared" si="36"/>
        <v>OD0010|</v>
      </c>
      <c r="H452" s="10">
        <v>9</v>
      </c>
      <c r="I452" s="11"/>
      <c r="J452" s="10" t="str">
        <f>IF(EXACT(L452,"buy"),VLOOKUP(I452,[2]suppliers!$A$2:$B$17,2,FALSE),"")</f>
        <v/>
      </c>
      <c r="K452" s="5" t="s">
        <v>84</v>
      </c>
      <c r="L452" s="5" t="s">
        <v>85</v>
      </c>
      <c r="M452" s="5" t="str">
        <f>IFERROR(VLOOKUP(G452,[3]item_suppliers!$C$2:$F$112,2,FALSE),"")</f>
        <v/>
      </c>
      <c r="N452" s="5" t="str">
        <f>IFERROR(VLOOKUP(G452,[3]item_suppliers!$C$2:$F$112,3,FALSE),"")</f>
        <v/>
      </c>
      <c r="O452" s="5" t="str">
        <f t="shared" si="37"/>
        <v/>
      </c>
      <c r="P452" s="5">
        <f>IF(EXACT(L452,"sell"),VLOOKUP(D452,[1]items!$A$2:$E$39,4,FALSE),"")</f>
        <v>45450</v>
      </c>
      <c r="Q452" s="5">
        <f t="shared" si="38"/>
        <v>409050</v>
      </c>
      <c r="R452" s="13" t="str">
        <f t="shared" si="39"/>
        <v/>
      </c>
    </row>
    <row r="453" spans="1:18" x14ac:dyDescent="0.2">
      <c r="A453" s="8" t="s">
        <v>509</v>
      </c>
      <c r="B453" s="9" t="d">
        <v>2020-03-03</v>
      </c>
      <c r="C453" s="7">
        <f t="shared" si="35"/>
        <v>2020</v>
      </c>
      <c r="D453" s="8" t="s">
        <v>50</v>
      </c>
      <c r="E453" s="5" t="str">
        <f>VLOOKUP(D453,[1]items!$A$2:$E$39,2,FALSE)</f>
        <v>Bodrex Extra</v>
      </c>
      <c r="F453" s="5" t="str">
        <f>VLOOKUP(E453,[1]items!$B$2:$E$39,2,FALSE)</f>
        <v>Obat Sakit Kepala &amp; Demam</v>
      </c>
      <c r="G453" s="5" t="str">
        <f t="shared" si="36"/>
        <v>OD0008|</v>
      </c>
      <c r="H453" s="10">
        <v>25</v>
      </c>
      <c r="I453" s="11"/>
      <c r="J453" s="10" t="str">
        <f>IF(EXACT(L453,"buy"),VLOOKUP(I453,[2]suppliers!$A$2:$B$17,2,FALSE),"")</f>
        <v/>
      </c>
      <c r="K453" s="8" t="s">
        <v>84</v>
      </c>
      <c r="L453" s="8" t="s">
        <v>85</v>
      </c>
      <c r="M453" s="5" t="str">
        <f>IFERROR(VLOOKUP(G453,[3]item_suppliers!$C$2:$F$112,2,FALSE),"")</f>
        <v/>
      </c>
      <c r="N453" s="5" t="str">
        <f>IFERROR(VLOOKUP(G453,[3]item_suppliers!$C$2:$F$112,3,FALSE),"")</f>
        <v/>
      </c>
      <c r="O453" s="5" t="str">
        <f t="shared" si="37"/>
        <v/>
      </c>
      <c r="P453" s="5">
        <f>IF(EXACT(L453,"sell"),VLOOKUP(D453,[1]items!$A$2:$E$39,4,FALSE),"")</f>
        <v>50788</v>
      </c>
      <c r="Q453" s="5">
        <f t="shared" si="38"/>
        <v>1269700</v>
      </c>
      <c r="R453" s="13" t="str">
        <f t="shared" si="39"/>
        <v/>
      </c>
    </row>
    <row r="454" spans="1:18" x14ac:dyDescent="0.2">
      <c r="A454" s="5" t="s">
        <v>510</v>
      </c>
      <c r="B454" s="6" t="d">
        <v>2020-03-03</v>
      </c>
      <c r="C454" s="7">
        <f t="shared" si="35"/>
        <v>2020</v>
      </c>
      <c r="D454" s="5" t="s">
        <v>56</v>
      </c>
      <c r="E454" s="5" t="str">
        <f>VLOOKUP(D454,[1]items!$A$2:$E$39,2,FALSE)</f>
        <v>Paramex Tablet / Obat</v>
      </c>
      <c r="F454" s="5" t="str">
        <f>VLOOKUP(E454,[1]items!$B$2:$E$39,2,FALSE)</f>
        <v>Obat Sakit Kepala &amp; Demam</v>
      </c>
      <c r="G454" s="5" t="str">
        <f t="shared" si="36"/>
        <v>OD0011|</v>
      </c>
      <c r="H454" s="10">
        <v>106</v>
      </c>
      <c r="I454" s="11"/>
      <c r="J454" s="10" t="str">
        <f>IF(EXACT(L454,"buy"),VLOOKUP(I454,[2]suppliers!$A$2:$B$17,2,FALSE),"")</f>
        <v/>
      </c>
      <c r="K454" s="5" t="s">
        <v>84</v>
      </c>
      <c r="L454" s="5" t="s">
        <v>85</v>
      </c>
      <c r="M454" s="5" t="str">
        <f>IFERROR(VLOOKUP(G454,[3]item_suppliers!$C$2:$F$112,2,FALSE),"")</f>
        <v/>
      </c>
      <c r="N454" s="5" t="str">
        <f>IFERROR(VLOOKUP(G454,[3]item_suppliers!$C$2:$F$112,3,FALSE),"")</f>
        <v/>
      </c>
      <c r="O454" s="5" t="str">
        <f t="shared" si="37"/>
        <v/>
      </c>
      <c r="P454" s="5">
        <f>IF(EXACT(L454,"sell"),VLOOKUP(D454,[1]items!$A$2:$E$39,4,FALSE),"")</f>
        <v>2560</v>
      </c>
      <c r="Q454" s="5">
        <f t="shared" si="38"/>
        <v>271360</v>
      </c>
      <c r="R454" s="13" t="str">
        <f t="shared" si="39"/>
        <v/>
      </c>
    </row>
    <row r="455" spans="1:18" x14ac:dyDescent="0.2">
      <c r="A455" s="8" t="s">
        <v>511</v>
      </c>
      <c r="B455" s="9" t="d">
        <v>2020-03-03</v>
      </c>
      <c r="C455" s="7">
        <f t="shared" si="35"/>
        <v>2020</v>
      </c>
      <c r="D455" s="8" t="s">
        <v>28</v>
      </c>
      <c r="E455" s="5" t="str">
        <f>VLOOKUP(D455,[1]items!$A$2:$E$39,2,FALSE)</f>
        <v>Lo Han Kuo Infusion 12</v>
      </c>
      <c r="F455" s="5" t="str">
        <f>VLOOKUP(E455,[1]items!$B$2:$E$39,2,FALSE)</f>
        <v>Obat Batuk &amp; Pilek</v>
      </c>
      <c r="G455" s="5" t="str">
        <f t="shared" si="36"/>
        <v>OB0004|</v>
      </c>
      <c r="H455" s="10">
        <v>14</v>
      </c>
      <c r="I455" s="11"/>
      <c r="J455" s="10" t="str">
        <f>IF(EXACT(L455,"buy"),VLOOKUP(I455,[2]suppliers!$A$2:$B$17,2,FALSE),"")</f>
        <v/>
      </c>
      <c r="K455" s="8" t="s">
        <v>84</v>
      </c>
      <c r="L455" s="8" t="s">
        <v>85</v>
      </c>
      <c r="M455" s="5" t="str">
        <f>IFERROR(VLOOKUP(G455,[3]item_suppliers!$C$2:$F$112,2,FALSE),"")</f>
        <v/>
      </c>
      <c r="N455" s="5" t="str">
        <f>IFERROR(VLOOKUP(G455,[3]item_suppliers!$C$2:$F$112,3,FALSE),"")</f>
        <v/>
      </c>
      <c r="O455" s="5" t="str">
        <f t="shared" si="37"/>
        <v/>
      </c>
      <c r="P455" s="5">
        <f>IF(EXACT(L455,"sell"),VLOOKUP(D455,[1]items!$A$2:$E$39,4,FALSE),"")</f>
        <v>23869</v>
      </c>
      <c r="Q455" s="5">
        <f t="shared" si="38"/>
        <v>334166</v>
      </c>
      <c r="R455" s="13" t="str">
        <f t="shared" si="39"/>
        <v/>
      </c>
    </row>
    <row r="456" spans="1:18" x14ac:dyDescent="0.2">
      <c r="A456" s="5" t="s">
        <v>512</v>
      </c>
      <c r="B456" s="6" t="d">
        <v>2020-03-04</v>
      </c>
      <c r="C456" s="7">
        <f t="shared" si="35"/>
        <v>2020</v>
      </c>
      <c r="D456" s="5" t="s">
        <v>20</v>
      </c>
      <c r="E456" s="5" t="str">
        <f>VLOOKUP(D456,[1]items!$A$2:$E$39,2,FALSE)</f>
        <v>Dexteem Box Plus 100 Tablet</v>
      </c>
      <c r="F456" s="5" t="str">
        <f>VLOOKUP(E456,[1]items!$B$2:$E$39,2,FALSE)</f>
        <v>Obat Alergi</v>
      </c>
      <c r="G456" s="5" t="str">
        <f t="shared" si="36"/>
        <v>OA0006|</v>
      </c>
      <c r="H456" s="10">
        <v>233</v>
      </c>
      <c r="I456" s="11"/>
      <c r="J456" s="10" t="str">
        <f>IF(EXACT(L456,"buy"),VLOOKUP(I456,[2]suppliers!$A$2:$B$17,2,FALSE),"")</f>
        <v/>
      </c>
      <c r="K456" s="5" t="s">
        <v>84</v>
      </c>
      <c r="L456" s="5" t="s">
        <v>85</v>
      </c>
      <c r="M456" s="5" t="str">
        <f>IFERROR(VLOOKUP(G456,[3]item_suppliers!$C$2:$F$112,2,FALSE),"")</f>
        <v/>
      </c>
      <c r="N456" s="5" t="str">
        <f>IFERROR(VLOOKUP(G456,[3]item_suppliers!$C$2:$F$112,3,FALSE),"")</f>
        <v/>
      </c>
      <c r="O456" s="5" t="str">
        <f t="shared" si="37"/>
        <v/>
      </c>
      <c r="P456" s="5">
        <f>IF(EXACT(L456,"sell"),VLOOKUP(D456,[1]items!$A$2:$E$39,4,FALSE),"")</f>
        <v>25322</v>
      </c>
      <c r="Q456" s="5">
        <f t="shared" si="38"/>
        <v>5900026</v>
      </c>
      <c r="R456" s="13" t="str">
        <f t="shared" si="39"/>
        <v/>
      </c>
    </row>
    <row r="457" spans="1:18" x14ac:dyDescent="0.2">
      <c r="A457" s="8" t="s">
        <v>513</v>
      </c>
      <c r="B457" s="9" t="d">
        <v>2020-03-05</v>
      </c>
      <c r="C457" s="7">
        <f t="shared" si="35"/>
        <v>2020</v>
      </c>
      <c r="D457" s="8" t="s">
        <v>17</v>
      </c>
      <c r="E457" s="5" t="str">
        <f>VLOOKUP(D457,[1]items!$A$2:$E$39,2,FALSE)</f>
        <v>Bedak Heroxyn 150 gr</v>
      </c>
      <c r="F457" s="5" t="str">
        <f>VLOOKUP(E457,[1]items!$B$2:$E$39,2,FALSE)</f>
        <v>Obat Alergi</v>
      </c>
      <c r="G457" s="5" t="str">
        <f t="shared" si="36"/>
        <v>OA0005|</v>
      </c>
      <c r="H457" s="10">
        <v>71</v>
      </c>
      <c r="I457" s="11"/>
      <c r="J457" s="10" t="str">
        <f>IF(EXACT(L457,"buy"),VLOOKUP(I457,[2]suppliers!$A$2:$B$17,2,FALSE),"")</f>
        <v/>
      </c>
      <c r="K457" s="8" t="s">
        <v>84</v>
      </c>
      <c r="L457" s="8" t="s">
        <v>85</v>
      </c>
      <c r="M457" s="5" t="str">
        <f>IFERROR(VLOOKUP(G457,[3]item_suppliers!$C$2:$F$112,2,FALSE),"")</f>
        <v/>
      </c>
      <c r="N457" s="5" t="str">
        <f>IFERROR(VLOOKUP(G457,[3]item_suppliers!$C$2:$F$112,3,FALSE),"")</f>
        <v/>
      </c>
      <c r="O457" s="5" t="str">
        <f t="shared" si="37"/>
        <v/>
      </c>
      <c r="P457" s="5">
        <f>IF(EXACT(L457,"sell"),VLOOKUP(D457,[1]items!$A$2:$E$39,4,FALSE),"")</f>
        <v>16950</v>
      </c>
      <c r="Q457" s="5">
        <f t="shared" si="38"/>
        <v>1203450</v>
      </c>
      <c r="R457" s="13" t="str">
        <f t="shared" si="39"/>
        <v/>
      </c>
    </row>
    <row r="458" spans="1:18" x14ac:dyDescent="0.2">
      <c r="A458" s="5" t="s">
        <v>514</v>
      </c>
      <c r="B458" s="6" t="d">
        <v>2020-03-05</v>
      </c>
      <c r="C458" s="7">
        <f t="shared" si="35"/>
        <v>2020</v>
      </c>
      <c r="D458" s="5" t="s">
        <v>70</v>
      </c>
      <c r="E458" s="5" t="str">
        <f>VLOOKUP(D458,[1]items!$A$2:$E$39,2,FALSE)</f>
        <v>Irbesartan</v>
      </c>
      <c r="F458" s="5" t="str">
        <f>VLOOKUP(E458,[1]items!$B$2:$E$39,2,FALSE)</f>
        <v>Obat Hipertensi</v>
      </c>
      <c r="G458" s="5" t="str">
        <f t="shared" si="36"/>
        <v>OH0005|</v>
      </c>
      <c r="H458" s="10">
        <v>32</v>
      </c>
      <c r="I458" s="11"/>
      <c r="J458" s="10" t="str">
        <f>IF(EXACT(L458,"buy"),VLOOKUP(I458,[2]suppliers!$A$2:$B$17,2,FALSE),"")</f>
        <v/>
      </c>
      <c r="K458" s="5" t="s">
        <v>84</v>
      </c>
      <c r="L458" s="5" t="s">
        <v>85</v>
      </c>
      <c r="M458" s="5" t="str">
        <f>IFERROR(VLOOKUP(G458,[3]item_suppliers!$C$2:$F$112,2,FALSE),"")</f>
        <v/>
      </c>
      <c r="N458" s="5" t="str">
        <f>IFERROR(VLOOKUP(G458,[3]item_suppliers!$C$2:$F$112,3,FALSE),"")</f>
        <v/>
      </c>
      <c r="O458" s="5" t="str">
        <f t="shared" si="37"/>
        <v/>
      </c>
      <c r="P458" s="5">
        <f>IF(EXACT(L458,"sell"),VLOOKUP(D458,[1]items!$A$2:$E$39,4,FALSE),"")</f>
        <v>108794</v>
      </c>
      <c r="Q458" s="5">
        <f t="shared" si="38"/>
        <v>3481408</v>
      </c>
      <c r="R458" s="13" t="str">
        <f t="shared" si="39"/>
        <v/>
      </c>
    </row>
    <row r="459" spans="1:18" x14ac:dyDescent="0.2">
      <c r="A459" s="8" t="s">
        <v>515</v>
      </c>
      <c r="B459" s="9" t="d">
        <v>2020-03-05</v>
      </c>
      <c r="C459" s="7">
        <f t="shared" si="35"/>
        <v>2020</v>
      </c>
      <c r="D459" s="8" t="s">
        <v>82</v>
      </c>
      <c r="E459" s="5" t="str">
        <f>VLOOKUP(D459,[1]items!$A$2:$E$39,2,FALSE)</f>
        <v>Otilon Ear Drops 8 mL</v>
      </c>
      <c r="F459" s="5" t="str">
        <f>VLOOKUP(E459,[1]items!$B$2:$E$39,2,FALSE)</f>
        <v>Obat Telinga</v>
      </c>
      <c r="G459" s="5" t="str">
        <f t="shared" si="36"/>
        <v>OT0001|</v>
      </c>
      <c r="H459" s="10">
        <v>32</v>
      </c>
      <c r="I459" s="11"/>
      <c r="J459" s="10" t="str">
        <f>IF(EXACT(L459,"buy"),VLOOKUP(I459,[2]suppliers!$A$2:$B$17,2,FALSE),"")</f>
        <v/>
      </c>
      <c r="K459" s="8" t="s">
        <v>84</v>
      </c>
      <c r="L459" s="8" t="s">
        <v>85</v>
      </c>
      <c r="M459" s="5" t="str">
        <f>IFERROR(VLOOKUP(G459,[3]item_suppliers!$C$2:$F$112,2,FALSE),"")</f>
        <v/>
      </c>
      <c r="N459" s="5" t="str">
        <f>IFERROR(VLOOKUP(G459,[3]item_suppliers!$C$2:$F$112,3,FALSE),"")</f>
        <v/>
      </c>
      <c r="O459" s="5" t="str">
        <f t="shared" si="37"/>
        <v/>
      </c>
      <c r="P459" s="5">
        <f>IF(EXACT(L459,"sell"),VLOOKUP(D459,[1]items!$A$2:$E$39,4,FALSE),"")</f>
        <v>55000</v>
      </c>
      <c r="Q459" s="5">
        <f t="shared" si="38"/>
        <v>1760000</v>
      </c>
      <c r="R459" s="13" t="str">
        <f t="shared" si="39"/>
        <v/>
      </c>
    </row>
    <row r="460" spans="1:18" x14ac:dyDescent="0.2">
      <c r="A460" s="5" t="s">
        <v>516</v>
      </c>
      <c r="B460" s="6" t="d">
        <v>2020-03-05</v>
      </c>
      <c r="C460" s="7">
        <f t="shared" si="35"/>
        <v>2020</v>
      </c>
      <c r="D460" s="5" t="s">
        <v>20</v>
      </c>
      <c r="E460" s="5" t="str">
        <f>VLOOKUP(D460,[1]items!$A$2:$E$39,2,FALSE)</f>
        <v>Dexteem Box Plus 100 Tablet</v>
      </c>
      <c r="F460" s="5" t="str">
        <f>VLOOKUP(E460,[1]items!$B$2:$E$39,2,FALSE)</f>
        <v>Obat Alergi</v>
      </c>
      <c r="G460" s="5" t="str">
        <f t="shared" si="36"/>
        <v>OA0006|</v>
      </c>
      <c r="H460" s="10">
        <v>0</v>
      </c>
      <c r="I460" s="11"/>
      <c r="J460" s="10" t="str">
        <f>IF(EXACT(L460,"buy"),VLOOKUP(I460,[2]suppliers!$A$2:$B$17,2,FALSE),"")</f>
        <v/>
      </c>
      <c r="K460" s="5" t="s">
        <v>84</v>
      </c>
      <c r="L460" s="5" t="s">
        <v>85</v>
      </c>
      <c r="M460" s="5" t="str">
        <f>IFERROR(VLOOKUP(G460,[3]item_suppliers!$C$2:$F$112,2,FALSE),"")</f>
        <v/>
      </c>
      <c r="N460" s="5" t="str">
        <f>IFERROR(VLOOKUP(G460,[3]item_suppliers!$C$2:$F$112,3,FALSE),"")</f>
        <v/>
      </c>
      <c r="O460" s="5" t="str">
        <f t="shared" si="37"/>
        <v/>
      </c>
      <c r="P460" s="5">
        <f>IF(EXACT(L460,"sell"),VLOOKUP(D460,[1]items!$A$2:$E$39,4,FALSE),"")</f>
        <v>25322</v>
      </c>
      <c r="Q460" s="5">
        <f t="shared" si="38"/>
        <v>0</v>
      </c>
      <c r="R460" s="13" t="str">
        <f t="shared" si="39"/>
        <v/>
      </c>
    </row>
    <row r="461" spans="1:18" x14ac:dyDescent="0.2">
      <c r="A461" s="8" t="s">
        <v>517</v>
      </c>
      <c r="B461" s="9" t="d">
        <v>2020-03-05</v>
      </c>
      <c r="C461" s="7">
        <f t="shared" si="35"/>
        <v>2020</v>
      </c>
      <c r="D461" s="8" t="s">
        <v>59</v>
      </c>
      <c r="E461" s="5" t="str">
        <f>VLOOKUP(D461,[1]items!$A$2:$E$39,2,FALSE)</f>
        <v>Carditens</v>
      </c>
      <c r="F461" s="5" t="str">
        <f>VLOOKUP(E461,[1]items!$B$2:$E$39,2,FALSE)</f>
        <v>Obat Hipertensi</v>
      </c>
      <c r="G461" s="5" t="str">
        <f t="shared" si="36"/>
        <v>OH0001|</v>
      </c>
      <c r="H461" s="10">
        <v>5</v>
      </c>
      <c r="I461" s="11"/>
      <c r="J461" s="10" t="str">
        <f>IF(EXACT(L461,"buy"),VLOOKUP(I461,[2]suppliers!$A$2:$B$17,2,FALSE),"")</f>
        <v/>
      </c>
      <c r="K461" s="8" t="s">
        <v>84</v>
      </c>
      <c r="L461" s="8" t="s">
        <v>85</v>
      </c>
      <c r="M461" s="5" t="str">
        <f>IFERROR(VLOOKUP(G461,[3]item_suppliers!$C$2:$F$112,2,FALSE),"")</f>
        <v/>
      </c>
      <c r="N461" s="5" t="str">
        <f>IFERROR(VLOOKUP(G461,[3]item_suppliers!$C$2:$F$112,3,FALSE),"")</f>
        <v/>
      </c>
      <c r="O461" s="5" t="str">
        <f t="shared" si="37"/>
        <v/>
      </c>
      <c r="P461" s="5">
        <f>IF(EXACT(L461,"sell"),VLOOKUP(D461,[1]items!$A$2:$E$39,4,FALSE),"")</f>
        <v>100000</v>
      </c>
      <c r="Q461" s="5">
        <f t="shared" si="38"/>
        <v>500000</v>
      </c>
      <c r="R461" s="13" t="str">
        <f t="shared" si="39"/>
        <v/>
      </c>
    </row>
    <row r="462" spans="1:18" x14ac:dyDescent="0.2">
      <c r="A462" s="5" t="s">
        <v>518</v>
      </c>
      <c r="B462" s="6" t="d">
        <v>2020-03-05</v>
      </c>
      <c r="C462" s="7">
        <f t="shared" si="35"/>
        <v>2020</v>
      </c>
      <c r="D462" s="5" t="s">
        <v>67</v>
      </c>
      <c r="E462" s="5" t="str">
        <f>VLOOKUP(D462,[1]items!$A$2:$E$39,2,FALSE)</f>
        <v>Amlodipine Besilate</v>
      </c>
      <c r="F462" s="5" t="str">
        <f>VLOOKUP(E462,[1]items!$B$2:$E$39,2,FALSE)</f>
        <v>Obat Hipertensi</v>
      </c>
      <c r="G462" s="5" t="str">
        <f t="shared" si="36"/>
        <v>OH0004|</v>
      </c>
      <c r="H462" s="10">
        <v>66</v>
      </c>
      <c r="I462" s="11"/>
      <c r="J462" s="10" t="str">
        <f>IF(EXACT(L462,"buy"),VLOOKUP(I462,[2]suppliers!$A$2:$B$17,2,FALSE),"")</f>
        <v/>
      </c>
      <c r="K462" s="5" t="s">
        <v>84</v>
      </c>
      <c r="L462" s="5" t="s">
        <v>85</v>
      </c>
      <c r="M462" s="5" t="str">
        <f>IFERROR(VLOOKUP(G462,[3]item_suppliers!$C$2:$F$112,2,FALSE),"")</f>
        <v/>
      </c>
      <c r="N462" s="5" t="str">
        <f>IFERROR(VLOOKUP(G462,[3]item_suppliers!$C$2:$F$112,3,FALSE),"")</f>
        <v/>
      </c>
      <c r="O462" s="5" t="str">
        <f t="shared" si="37"/>
        <v/>
      </c>
      <c r="P462" s="5">
        <f>IF(EXACT(L462,"sell"),VLOOKUP(D462,[1]items!$A$2:$E$39,4,FALSE),"")</f>
        <v>7467</v>
      </c>
      <c r="Q462" s="5">
        <f t="shared" si="38"/>
        <v>492822</v>
      </c>
      <c r="R462" s="13" t="str">
        <f t="shared" si="39"/>
        <v/>
      </c>
    </row>
    <row r="463" spans="1:18" x14ac:dyDescent="0.2">
      <c r="A463" s="8" t="s">
        <v>519</v>
      </c>
      <c r="B463" s="9" t="d">
        <v>2020-03-06</v>
      </c>
      <c r="C463" s="7">
        <f t="shared" si="35"/>
        <v>2020</v>
      </c>
      <c r="D463" s="8" t="s">
        <v>17</v>
      </c>
      <c r="E463" s="5" t="str">
        <f>VLOOKUP(D463,[1]items!$A$2:$E$39,2,FALSE)</f>
        <v>Bedak Heroxyn 150 gr</v>
      </c>
      <c r="F463" s="5" t="str">
        <f>VLOOKUP(E463,[1]items!$B$2:$E$39,2,FALSE)</f>
        <v>Obat Alergi</v>
      </c>
      <c r="G463" s="5" t="str">
        <f t="shared" si="36"/>
        <v>OA0005|</v>
      </c>
      <c r="H463" s="10">
        <v>21</v>
      </c>
      <c r="I463" s="11"/>
      <c r="J463" s="10" t="str">
        <f>IF(EXACT(L463,"buy"),VLOOKUP(I463,[2]suppliers!$A$2:$B$17,2,FALSE),"")</f>
        <v/>
      </c>
      <c r="K463" s="8" t="s">
        <v>84</v>
      </c>
      <c r="L463" s="8" t="s">
        <v>85</v>
      </c>
      <c r="M463" s="5" t="str">
        <f>IFERROR(VLOOKUP(G463,[3]item_suppliers!$C$2:$F$112,2,FALSE),"")</f>
        <v/>
      </c>
      <c r="N463" s="5" t="str">
        <f>IFERROR(VLOOKUP(G463,[3]item_suppliers!$C$2:$F$112,3,FALSE),"")</f>
        <v/>
      </c>
      <c r="O463" s="5" t="str">
        <f t="shared" si="37"/>
        <v/>
      </c>
      <c r="P463" s="5">
        <f>IF(EXACT(L463,"sell"),VLOOKUP(D463,[1]items!$A$2:$E$39,4,FALSE),"")</f>
        <v>16950</v>
      </c>
      <c r="Q463" s="5">
        <f t="shared" si="38"/>
        <v>355950</v>
      </c>
      <c r="R463" s="13" t="str">
        <f t="shared" si="39"/>
        <v/>
      </c>
    </row>
    <row r="464" spans="1:18" x14ac:dyDescent="0.2">
      <c r="A464" s="5" t="s">
        <v>520</v>
      </c>
      <c r="B464" s="6" t="d">
        <v>2020-03-06</v>
      </c>
      <c r="C464" s="7">
        <f t="shared" si="35"/>
        <v>2020</v>
      </c>
      <c r="D464" s="5" t="s">
        <v>17</v>
      </c>
      <c r="E464" s="5" t="str">
        <f>VLOOKUP(D464,[1]items!$A$2:$E$39,2,FALSE)</f>
        <v>Bedak Heroxyn 150 gr</v>
      </c>
      <c r="F464" s="5" t="str">
        <f>VLOOKUP(E464,[1]items!$B$2:$E$39,2,FALSE)</f>
        <v>Obat Alergi</v>
      </c>
      <c r="G464" s="5" t="str">
        <f t="shared" si="36"/>
        <v>OA0005|</v>
      </c>
      <c r="H464" s="10">
        <v>12</v>
      </c>
      <c r="I464" s="11"/>
      <c r="J464" s="10" t="str">
        <f>IF(EXACT(L464,"buy"),VLOOKUP(I464,[2]suppliers!$A$2:$B$17,2,FALSE),"")</f>
        <v/>
      </c>
      <c r="K464" s="5" t="s">
        <v>84</v>
      </c>
      <c r="L464" s="5" t="s">
        <v>85</v>
      </c>
      <c r="M464" s="5" t="str">
        <f>IFERROR(VLOOKUP(G464,[3]item_suppliers!$C$2:$F$112,2,FALSE),"")</f>
        <v/>
      </c>
      <c r="N464" s="5" t="str">
        <f>IFERROR(VLOOKUP(G464,[3]item_suppliers!$C$2:$F$112,3,FALSE),"")</f>
        <v/>
      </c>
      <c r="O464" s="5" t="str">
        <f t="shared" si="37"/>
        <v/>
      </c>
      <c r="P464" s="5">
        <f>IF(EXACT(L464,"sell"),VLOOKUP(D464,[1]items!$A$2:$E$39,4,FALSE),"")</f>
        <v>16950</v>
      </c>
      <c r="Q464" s="5">
        <f t="shared" si="38"/>
        <v>203400</v>
      </c>
      <c r="R464" s="13" t="str">
        <f t="shared" si="39"/>
        <v/>
      </c>
    </row>
    <row r="465" spans="1:18" x14ac:dyDescent="0.2">
      <c r="A465" s="8" t="s">
        <v>521</v>
      </c>
      <c r="B465" s="9" t="d">
        <v>2020-03-06</v>
      </c>
      <c r="C465" s="7">
        <f t="shared" si="35"/>
        <v>2020</v>
      </c>
      <c r="D465" s="8" t="s">
        <v>70</v>
      </c>
      <c r="E465" s="5" t="str">
        <f>VLOOKUP(D465,[1]items!$A$2:$E$39,2,FALSE)</f>
        <v>Irbesartan</v>
      </c>
      <c r="F465" s="5" t="str">
        <f>VLOOKUP(E465,[1]items!$B$2:$E$39,2,FALSE)</f>
        <v>Obat Hipertensi</v>
      </c>
      <c r="G465" s="5" t="str">
        <f t="shared" si="36"/>
        <v>OH0005|</v>
      </c>
      <c r="H465" s="10">
        <v>31</v>
      </c>
      <c r="I465" s="11"/>
      <c r="J465" s="10" t="str">
        <f>IF(EXACT(L465,"buy"),VLOOKUP(I465,[2]suppliers!$A$2:$B$17,2,FALSE),"")</f>
        <v/>
      </c>
      <c r="K465" s="8" t="s">
        <v>84</v>
      </c>
      <c r="L465" s="8" t="s">
        <v>85</v>
      </c>
      <c r="M465" s="5" t="str">
        <f>IFERROR(VLOOKUP(G465,[3]item_suppliers!$C$2:$F$112,2,FALSE),"")</f>
        <v/>
      </c>
      <c r="N465" s="5" t="str">
        <f>IFERROR(VLOOKUP(G465,[3]item_suppliers!$C$2:$F$112,3,FALSE),"")</f>
        <v/>
      </c>
      <c r="O465" s="5" t="str">
        <f t="shared" si="37"/>
        <v/>
      </c>
      <c r="P465" s="5">
        <f>IF(EXACT(L465,"sell"),VLOOKUP(D465,[1]items!$A$2:$E$39,4,FALSE),"")</f>
        <v>108794</v>
      </c>
      <c r="Q465" s="5">
        <f t="shared" si="38"/>
        <v>3372614</v>
      </c>
      <c r="R465" s="13" t="str">
        <f t="shared" si="39"/>
        <v/>
      </c>
    </row>
    <row r="466" spans="1:18" x14ac:dyDescent="0.2">
      <c r="A466" s="5" t="s">
        <v>522</v>
      </c>
      <c r="B466" s="6" t="d">
        <v>2020-03-06</v>
      </c>
      <c r="C466" s="7">
        <f t="shared" si="35"/>
        <v>2020</v>
      </c>
      <c r="D466" s="5" t="s">
        <v>82</v>
      </c>
      <c r="E466" s="5" t="str">
        <f>VLOOKUP(D466,[1]items!$A$2:$E$39,2,FALSE)</f>
        <v>Otilon Ear Drops 8 mL</v>
      </c>
      <c r="F466" s="5" t="str">
        <f>VLOOKUP(E466,[1]items!$B$2:$E$39,2,FALSE)</f>
        <v>Obat Telinga</v>
      </c>
      <c r="G466" s="5" t="str">
        <f t="shared" si="36"/>
        <v>OT0001|</v>
      </c>
      <c r="H466" s="10">
        <v>12</v>
      </c>
      <c r="I466" s="11"/>
      <c r="J466" s="10" t="str">
        <f>IF(EXACT(L466,"buy"),VLOOKUP(I466,[2]suppliers!$A$2:$B$17,2,FALSE),"")</f>
        <v/>
      </c>
      <c r="K466" s="5" t="s">
        <v>84</v>
      </c>
      <c r="L466" s="5" t="s">
        <v>85</v>
      </c>
      <c r="M466" s="5" t="str">
        <f>IFERROR(VLOOKUP(G466,[3]item_suppliers!$C$2:$F$112,2,FALSE),"")</f>
        <v/>
      </c>
      <c r="N466" s="5" t="str">
        <f>IFERROR(VLOOKUP(G466,[3]item_suppliers!$C$2:$F$112,3,FALSE),"")</f>
        <v/>
      </c>
      <c r="O466" s="5" t="str">
        <f t="shared" si="37"/>
        <v/>
      </c>
      <c r="P466" s="5">
        <f>IF(EXACT(L466,"sell"),VLOOKUP(D466,[1]items!$A$2:$E$39,4,FALSE),"")</f>
        <v>55000</v>
      </c>
      <c r="Q466" s="5">
        <f t="shared" si="38"/>
        <v>660000</v>
      </c>
      <c r="R466" s="13" t="str">
        <f t="shared" si="39"/>
        <v/>
      </c>
    </row>
    <row r="467" spans="1:18" x14ac:dyDescent="0.2">
      <c r="A467" s="8" t="s">
        <v>523</v>
      </c>
      <c r="B467" s="9" t="d">
        <v>2020-03-06</v>
      </c>
      <c r="C467" s="7">
        <f t="shared" si="35"/>
        <v>2020</v>
      </c>
      <c r="D467" s="8" t="s">
        <v>82</v>
      </c>
      <c r="E467" s="5" t="str">
        <f>VLOOKUP(D467,[1]items!$A$2:$E$39,2,FALSE)</f>
        <v>Otilon Ear Drops 8 mL</v>
      </c>
      <c r="F467" s="5" t="str">
        <f>VLOOKUP(E467,[1]items!$B$2:$E$39,2,FALSE)</f>
        <v>Obat Telinga</v>
      </c>
      <c r="G467" s="5" t="str">
        <f t="shared" si="36"/>
        <v>OT0001|</v>
      </c>
      <c r="H467" s="10">
        <v>41</v>
      </c>
      <c r="I467" s="11"/>
      <c r="J467" s="10" t="str">
        <f>IF(EXACT(L467,"buy"),VLOOKUP(I467,[2]suppliers!$A$2:$B$17,2,FALSE),"")</f>
        <v/>
      </c>
      <c r="K467" s="8" t="s">
        <v>84</v>
      </c>
      <c r="L467" s="8" t="s">
        <v>85</v>
      </c>
      <c r="M467" s="5" t="str">
        <f>IFERROR(VLOOKUP(G467,[3]item_suppliers!$C$2:$F$112,2,FALSE),"")</f>
        <v/>
      </c>
      <c r="N467" s="5" t="str">
        <f>IFERROR(VLOOKUP(G467,[3]item_suppliers!$C$2:$F$112,3,FALSE),"")</f>
        <v/>
      </c>
      <c r="O467" s="5" t="str">
        <f t="shared" si="37"/>
        <v/>
      </c>
      <c r="P467" s="5">
        <f>IF(EXACT(L467,"sell"),VLOOKUP(D467,[1]items!$A$2:$E$39,4,FALSE),"")</f>
        <v>55000</v>
      </c>
      <c r="Q467" s="5">
        <f t="shared" si="38"/>
        <v>2255000</v>
      </c>
      <c r="R467" s="13" t="str">
        <f t="shared" si="39"/>
        <v/>
      </c>
    </row>
    <row r="468" spans="1:18" x14ac:dyDescent="0.2">
      <c r="A468" s="5" t="s">
        <v>524</v>
      </c>
      <c r="B468" s="6" t="d">
        <v>2020-03-06</v>
      </c>
      <c r="C468" s="7">
        <f t="shared" si="35"/>
        <v>2020</v>
      </c>
      <c r="D468" s="5" t="s">
        <v>28</v>
      </c>
      <c r="E468" s="5" t="str">
        <f>VLOOKUP(D468,[1]items!$A$2:$E$39,2,FALSE)</f>
        <v>Lo Han Kuo Infusion 12</v>
      </c>
      <c r="F468" s="5" t="str">
        <f>VLOOKUP(E468,[1]items!$B$2:$E$39,2,FALSE)</f>
        <v>Obat Batuk &amp; Pilek</v>
      </c>
      <c r="G468" s="5" t="str">
        <f t="shared" si="36"/>
        <v>OB0004|</v>
      </c>
      <c r="H468" s="10">
        <v>12</v>
      </c>
      <c r="I468" s="11"/>
      <c r="J468" s="10" t="str">
        <f>IF(EXACT(L468,"buy"),VLOOKUP(I468,[2]suppliers!$A$2:$B$17,2,FALSE),"")</f>
        <v/>
      </c>
      <c r="K468" s="5" t="s">
        <v>84</v>
      </c>
      <c r="L468" s="5" t="s">
        <v>85</v>
      </c>
      <c r="M468" s="5" t="str">
        <f>IFERROR(VLOOKUP(G468,[3]item_suppliers!$C$2:$F$112,2,FALSE),"")</f>
        <v/>
      </c>
      <c r="N468" s="5" t="str">
        <f>IFERROR(VLOOKUP(G468,[3]item_suppliers!$C$2:$F$112,3,FALSE),"")</f>
        <v/>
      </c>
      <c r="O468" s="5" t="str">
        <f t="shared" si="37"/>
        <v/>
      </c>
      <c r="P468" s="5">
        <f>IF(EXACT(L468,"sell"),VLOOKUP(D468,[1]items!$A$2:$E$39,4,FALSE),"")</f>
        <v>23869</v>
      </c>
      <c r="Q468" s="5">
        <f t="shared" si="38"/>
        <v>286428</v>
      </c>
      <c r="R468" s="13" t="str">
        <f t="shared" si="39"/>
        <v/>
      </c>
    </row>
    <row r="469" spans="1:18" x14ac:dyDescent="0.2">
      <c r="A469" s="8" t="s">
        <v>525</v>
      </c>
      <c r="B469" s="9" t="d">
        <v>2020-03-06</v>
      </c>
      <c r="C469" s="7">
        <f t="shared" si="35"/>
        <v>2020</v>
      </c>
      <c r="D469" s="8" t="s">
        <v>28</v>
      </c>
      <c r="E469" s="5" t="str">
        <f>VLOOKUP(D469,[1]items!$A$2:$E$39,2,FALSE)</f>
        <v>Lo Han Kuo Infusion 12</v>
      </c>
      <c r="F469" s="5" t="str">
        <f>VLOOKUP(E469,[1]items!$B$2:$E$39,2,FALSE)</f>
        <v>Obat Batuk &amp; Pilek</v>
      </c>
      <c r="G469" s="5" t="str">
        <f t="shared" si="36"/>
        <v>OB0004|</v>
      </c>
      <c r="H469" s="10">
        <v>20</v>
      </c>
      <c r="I469" s="11"/>
      <c r="J469" s="10" t="str">
        <f>IF(EXACT(L469,"buy"),VLOOKUP(I469,[2]suppliers!$A$2:$B$17,2,FALSE),"")</f>
        <v/>
      </c>
      <c r="K469" s="8" t="s">
        <v>84</v>
      </c>
      <c r="L469" s="8" t="s">
        <v>85</v>
      </c>
      <c r="M469" s="5" t="str">
        <f>IFERROR(VLOOKUP(G469,[3]item_suppliers!$C$2:$F$112,2,FALSE),"")</f>
        <v/>
      </c>
      <c r="N469" s="5" t="str">
        <f>IFERROR(VLOOKUP(G469,[3]item_suppliers!$C$2:$F$112,3,FALSE),"")</f>
        <v/>
      </c>
      <c r="O469" s="5" t="str">
        <f t="shared" si="37"/>
        <v/>
      </c>
      <c r="P469" s="5">
        <f>IF(EXACT(L469,"sell"),VLOOKUP(D469,[1]items!$A$2:$E$39,4,FALSE),"")</f>
        <v>23869</v>
      </c>
      <c r="Q469" s="5">
        <f t="shared" si="38"/>
        <v>477380</v>
      </c>
      <c r="R469" s="13" t="str">
        <f t="shared" si="39"/>
        <v/>
      </c>
    </row>
    <row r="470" spans="1:18" x14ac:dyDescent="0.2">
      <c r="A470" s="5" t="s">
        <v>526</v>
      </c>
      <c r="B470" s="6" t="d">
        <v>2020-03-06</v>
      </c>
      <c r="C470" s="7">
        <f t="shared" si="35"/>
        <v>2020</v>
      </c>
      <c r="D470" s="5" t="s">
        <v>28</v>
      </c>
      <c r="E470" s="5" t="str">
        <f>VLOOKUP(D470,[1]items!$A$2:$E$39,2,FALSE)</f>
        <v>Lo Han Kuo Infusion 12</v>
      </c>
      <c r="F470" s="5" t="str">
        <f>VLOOKUP(E470,[1]items!$B$2:$E$39,2,FALSE)</f>
        <v>Obat Batuk &amp; Pilek</v>
      </c>
      <c r="G470" s="5" t="str">
        <f t="shared" si="36"/>
        <v>OB0004|</v>
      </c>
      <c r="H470" s="10">
        <v>2</v>
      </c>
      <c r="I470" s="11"/>
      <c r="J470" s="10" t="str">
        <f>IF(EXACT(L470,"buy"),VLOOKUP(I470,[2]suppliers!$A$2:$B$17,2,FALSE),"")</f>
        <v/>
      </c>
      <c r="K470" s="5" t="s">
        <v>84</v>
      </c>
      <c r="L470" s="5" t="s">
        <v>85</v>
      </c>
      <c r="M470" s="5" t="str">
        <f>IFERROR(VLOOKUP(G470,[3]item_suppliers!$C$2:$F$112,2,FALSE),"")</f>
        <v/>
      </c>
      <c r="N470" s="5" t="str">
        <f>IFERROR(VLOOKUP(G470,[3]item_suppliers!$C$2:$F$112,3,FALSE),"")</f>
        <v/>
      </c>
      <c r="O470" s="5" t="str">
        <f t="shared" si="37"/>
        <v/>
      </c>
      <c r="P470" s="5">
        <f>IF(EXACT(L470,"sell"),VLOOKUP(D470,[1]items!$A$2:$E$39,4,FALSE),"")</f>
        <v>23869</v>
      </c>
      <c r="Q470" s="5">
        <f t="shared" si="38"/>
        <v>47738</v>
      </c>
      <c r="R470" s="13" t="str">
        <f t="shared" si="39"/>
        <v/>
      </c>
    </row>
    <row r="471" spans="1:18" x14ac:dyDescent="0.2">
      <c r="A471" s="8" t="s">
        <v>527</v>
      </c>
      <c r="B471" s="9" t="d">
        <v>2020-03-07</v>
      </c>
      <c r="C471" s="7">
        <f t="shared" si="35"/>
        <v>2020</v>
      </c>
      <c r="D471" s="8" t="s">
        <v>330</v>
      </c>
      <c r="E471" s="5" t="str">
        <f>VLOOKUP(D471,[1]items!$A$2:$E$39,2,FALSE)</f>
        <v>Vital Ear Oil 10 mL</v>
      </c>
      <c r="F471" s="5" t="str">
        <f>VLOOKUP(E471,[1]items!$B$2:$E$39,2,FALSE)</f>
        <v>Obat Telinga</v>
      </c>
      <c r="G471" s="5" t="str">
        <f t="shared" si="36"/>
        <v>OT0002|</v>
      </c>
      <c r="H471" s="10">
        <v>32</v>
      </c>
      <c r="I471" s="11"/>
      <c r="J471" s="10" t="str">
        <f>IF(EXACT(L471,"buy"),VLOOKUP(I471,[2]suppliers!$A$2:$B$17,2,FALSE),"")</f>
        <v/>
      </c>
      <c r="K471" s="8" t="s">
        <v>84</v>
      </c>
      <c r="L471" s="8" t="s">
        <v>85</v>
      </c>
      <c r="M471" s="5" t="str">
        <f>IFERROR(VLOOKUP(G471,[3]item_suppliers!$C$2:$F$112,2,FALSE),"")</f>
        <v/>
      </c>
      <c r="N471" s="5" t="str">
        <f>IFERROR(VLOOKUP(G471,[3]item_suppliers!$C$2:$F$112,3,FALSE),"")</f>
        <v/>
      </c>
      <c r="O471" s="5" t="str">
        <f t="shared" si="37"/>
        <v/>
      </c>
      <c r="P471" s="5">
        <f>IF(EXACT(L471,"sell"),VLOOKUP(D471,[1]items!$A$2:$E$39,4,FALSE),"")</f>
        <v>16350</v>
      </c>
      <c r="Q471" s="5">
        <f t="shared" si="38"/>
        <v>523200</v>
      </c>
      <c r="R471" s="13" t="str">
        <f t="shared" si="39"/>
        <v/>
      </c>
    </row>
    <row r="472" spans="1:18" x14ac:dyDescent="0.2">
      <c r="A472" s="5" t="s">
        <v>528</v>
      </c>
      <c r="B472" s="6" t="d">
        <v>2020-03-07</v>
      </c>
      <c r="C472" s="7">
        <f t="shared" si="35"/>
        <v>2020</v>
      </c>
      <c r="D472" s="5" t="s">
        <v>26</v>
      </c>
      <c r="E472" s="5" t="str">
        <f>VLOOKUP(D472,[1]items!$A$2:$E$39,2,FALSE)</f>
        <v>Decolsen 1 Strip 4 Tablet</v>
      </c>
      <c r="F472" s="5" t="str">
        <f>VLOOKUP(E472,[1]items!$B$2:$E$39,2,FALSE)</f>
        <v>Obat Batuk &amp; Pilek</v>
      </c>
      <c r="G472" s="5" t="str">
        <f t="shared" si="36"/>
        <v>OB0002|</v>
      </c>
      <c r="H472" s="10">
        <v>10</v>
      </c>
      <c r="I472" s="11"/>
      <c r="J472" s="10" t="str">
        <f>IF(EXACT(L472,"buy"),VLOOKUP(I472,[2]suppliers!$A$2:$B$17,2,FALSE),"")</f>
        <v/>
      </c>
      <c r="K472" s="5" t="s">
        <v>84</v>
      </c>
      <c r="L472" s="5" t="s">
        <v>85</v>
      </c>
      <c r="M472" s="5" t="str">
        <f>IFERROR(VLOOKUP(G472,[3]item_suppliers!$C$2:$F$112,2,FALSE),"")</f>
        <v/>
      </c>
      <c r="N472" s="5" t="str">
        <f>IFERROR(VLOOKUP(G472,[3]item_suppliers!$C$2:$F$112,3,FALSE),"")</f>
        <v/>
      </c>
      <c r="O472" s="5" t="str">
        <f t="shared" si="37"/>
        <v/>
      </c>
      <c r="P472" s="5">
        <f>IF(EXACT(L472,"sell"),VLOOKUP(D472,[1]items!$A$2:$E$39,4,FALSE),"")</f>
        <v>2886</v>
      </c>
      <c r="Q472" s="5">
        <f t="shared" si="38"/>
        <v>28860</v>
      </c>
      <c r="R472" s="13" t="str">
        <f t="shared" si="39"/>
        <v/>
      </c>
    </row>
    <row r="473" spans="1:18" x14ac:dyDescent="0.2">
      <c r="A473" s="8" t="s">
        <v>529</v>
      </c>
      <c r="B473" s="9" t="d">
        <v>2020-03-07</v>
      </c>
      <c r="C473" s="7">
        <f t="shared" si="35"/>
        <v>2020</v>
      </c>
      <c r="D473" s="8" t="s">
        <v>50</v>
      </c>
      <c r="E473" s="5" t="str">
        <f>VLOOKUP(D473,[1]items!$A$2:$E$39,2,FALSE)</f>
        <v>Bodrex Extra</v>
      </c>
      <c r="F473" s="5" t="str">
        <f>VLOOKUP(E473,[1]items!$B$2:$E$39,2,FALSE)</f>
        <v>Obat Sakit Kepala &amp; Demam</v>
      </c>
      <c r="G473" s="5" t="str">
        <f t="shared" si="36"/>
        <v>OD0008|</v>
      </c>
      <c r="H473" s="10">
        <v>5</v>
      </c>
      <c r="I473" s="11"/>
      <c r="J473" s="10" t="str">
        <f>IF(EXACT(L473,"buy"),VLOOKUP(I473,[2]suppliers!$A$2:$B$17,2,FALSE),"")</f>
        <v/>
      </c>
      <c r="K473" s="8" t="s">
        <v>84</v>
      </c>
      <c r="L473" s="8" t="s">
        <v>85</v>
      </c>
      <c r="M473" s="5" t="str">
        <f>IFERROR(VLOOKUP(G473,[3]item_suppliers!$C$2:$F$112,2,FALSE),"")</f>
        <v/>
      </c>
      <c r="N473" s="5" t="str">
        <f>IFERROR(VLOOKUP(G473,[3]item_suppliers!$C$2:$F$112,3,FALSE),"")</f>
        <v/>
      </c>
      <c r="O473" s="5" t="str">
        <f t="shared" si="37"/>
        <v/>
      </c>
      <c r="P473" s="5">
        <f>IF(EXACT(L473,"sell"),VLOOKUP(D473,[1]items!$A$2:$E$39,4,FALSE),"")</f>
        <v>50788</v>
      </c>
      <c r="Q473" s="5">
        <f t="shared" si="38"/>
        <v>253940</v>
      </c>
      <c r="R473" s="13" t="str">
        <f t="shared" si="39"/>
        <v/>
      </c>
    </row>
    <row r="474" spans="1:18" x14ac:dyDescent="0.2">
      <c r="A474" s="5" t="s">
        <v>530</v>
      </c>
      <c r="B474" s="6" t="d">
        <v>2020-03-07</v>
      </c>
      <c r="C474" s="7">
        <f t="shared" si="35"/>
        <v>2020</v>
      </c>
      <c r="D474" s="5" t="s">
        <v>17</v>
      </c>
      <c r="E474" s="5" t="str">
        <f>VLOOKUP(D474,[1]items!$A$2:$E$39,2,FALSE)</f>
        <v>Bedak Heroxyn 150 gr</v>
      </c>
      <c r="F474" s="5" t="str">
        <f>VLOOKUP(E474,[1]items!$B$2:$E$39,2,FALSE)</f>
        <v>Obat Alergi</v>
      </c>
      <c r="G474" s="5" t="str">
        <f t="shared" si="36"/>
        <v>OA0005|</v>
      </c>
      <c r="H474" s="10">
        <v>44</v>
      </c>
      <c r="I474" s="11"/>
      <c r="J474" s="10" t="str">
        <f>IF(EXACT(L474,"buy"),VLOOKUP(I474,[2]suppliers!$A$2:$B$17,2,FALSE),"")</f>
        <v/>
      </c>
      <c r="K474" s="5" t="s">
        <v>84</v>
      </c>
      <c r="L474" s="5" t="s">
        <v>85</v>
      </c>
      <c r="M474" s="5" t="str">
        <f>IFERROR(VLOOKUP(G474,[3]item_suppliers!$C$2:$F$112,2,FALSE),"")</f>
        <v/>
      </c>
      <c r="N474" s="5" t="str">
        <f>IFERROR(VLOOKUP(G474,[3]item_suppliers!$C$2:$F$112,3,FALSE),"")</f>
        <v/>
      </c>
      <c r="O474" s="5" t="str">
        <f t="shared" si="37"/>
        <v/>
      </c>
      <c r="P474" s="5">
        <f>IF(EXACT(L474,"sell"),VLOOKUP(D474,[1]items!$A$2:$E$39,4,FALSE),"")</f>
        <v>16950</v>
      </c>
      <c r="Q474" s="5">
        <f t="shared" si="38"/>
        <v>745800</v>
      </c>
      <c r="R474" s="13" t="str">
        <f t="shared" si="39"/>
        <v/>
      </c>
    </row>
    <row r="475" spans="1:18" x14ac:dyDescent="0.2">
      <c r="A475" s="8" t="s">
        <v>531</v>
      </c>
      <c r="B475" s="9" t="d">
        <v>2020-03-07</v>
      </c>
      <c r="C475" s="7">
        <f t="shared" si="35"/>
        <v>2020</v>
      </c>
      <c r="D475" s="8" t="s">
        <v>70</v>
      </c>
      <c r="E475" s="5" t="str">
        <f>VLOOKUP(D475,[1]items!$A$2:$E$39,2,FALSE)</f>
        <v>Irbesartan</v>
      </c>
      <c r="F475" s="5" t="str">
        <f>VLOOKUP(E475,[1]items!$B$2:$E$39,2,FALSE)</f>
        <v>Obat Hipertensi</v>
      </c>
      <c r="G475" s="5" t="str">
        <f t="shared" si="36"/>
        <v>OH0005|</v>
      </c>
      <c r="H475" s="10">
        <v>14</v>
      </c>
      <c r="I475" s="11"/>
      <c r="J475" s="10" t="str">
        <f>IF(EXACT(L475,"buy"),VLOOKUP(I475,[2]suppliers!$A$2:$B$17,2,FALSE),"")</f>
        <v/>
      </c>
      <c r="K475" s="8" t="s">
        <v>84</v>
      </c>
      <c r="L475" s="8" t="s">
        <v>85</v>
      </c>
      <c r="M475" s="5" t="str">
        <f>IFERROR(VLOOKUP(G475,[3]item_suppliers!$C$2:$F$112,2,FALSE),"")</f>
        <v/>
      </c>
      <c r="N475" s="5" t="str">
        <f>IFERROR(VLOOKUP(G475,[3]item_suppliers!$C$2:$F$112,3,FALSE),"")</f>
        <v/>
      </c>
      <c r="O475" s="5" t="str">
        <f t="shared" si="37"/>
        <v/>
      </c>
      <c r="P475" s="5">
        <f>IF(EXACT(L475,"sell"),VLOOKUP(D475,[1]items!$A$2:$E$39,4,FALSE),"")</f>
        <v>108794</v>
      </c>
      <c r="Q475" s="5">
        <f t="shared" si="38"/>
        <v>1523116</v>
      </c>
      <c r="R475" s="13" t="str">
        <f t="shared" si="39"/>
        <v/>
      </c>
    </row>
    <row r="476" spans="1:18" x14ac:dyDescent="0.2">
      <c r="A476" s="5" t="s">
        <v>532</v>
      </c>
      <c r="B476" s="6" t="d">
        <v>2020-03-07</v>
      </c>
      <c r="C476" s="7">
        <f t="shared" si="35"/>
        <v>2020</v>
      </c>
      <c r="D476" s="5" t="s">
        <v>82</v>
      </c>
      <c r="E476" s="5" t="str">
        <f>VLOOKUP(D476,[1]items!$A$2:$E$39,2,FALSE)</f>
        <v>Otilon Ear Drops 8 mL</v>
      </c>
      <c r="F476" s="5" t="str">
        <f>VLOOKUP(E476,[1]items!$B$2:$E$39,2,FALSE)</f>
        <v>Obat Telinga</v>
      </c>
      <c r="G476" s="5" t="str">
        <f t="shared" si="36"/>
        <v>OT0001|</v>
      </c>
      <c r="H476" s="10">
        <v>11</v>
      </c>
      <c r="I476" s="11"/>
      <c r="J476" s="10" t="str">
        <f>IF(EXACT(L476,"buy"),VLOOKUP(I476,[2]suppliers!$A$2:$B$17,2,FALSE),"")</f>
        <v/>
      </c>
      <c r="K476" s="5" t="s">
        <v>84</v>
      </c>
      <c r="L476" s="5" t="s">
        <v>85</v>
      </c>
      <c r="M476" s="5" t="str">
        <f>IFERROR(VLOOKUP(G476,[3]item_suppliers!$C$2:$F$112,2,FALSE),"")</f>
        <v/>
      </c>
      <c r="N476" s="5" t="str">
        <f>IFERROR(VLOOKUP(G476,[3]item_suppliers!$C$2:$F$112,3,FALSE),"")</f>
        <v/>
      </c>
      <c r="O476" s="5" t="str">
        <f t="shared" si="37"/>
        <v/>
      </c>
      <c r="P476" s="5">
        <f>IF(EXACT(L476,"sell"),VLOOKUP(D476,[1]items!$A$2:$E$39,4,FALSE),"")</f>
        <v>55000</v>
      </c>
      <c r="Q476" s="5">
        <f t="shared" si="38"/>
        <v>605000</v>
      </c>
      <c r="R476" s="13" t="str">
        <f t="shared" si="39"/>
        <v/>
      </c>
    </row>
    <row r="477" spans="1:18" x14ac:dyDescent="0.2">
      <c r="A477" s="8" t="s">
        <v>533</v>
      </c>
      <c r="B477" s="9" t="d">
        <v>2020-03-07</v>
      </c>
      <c r="C477" s="7">
        <f t="shared" si="35"/>
        <v>2020</v>
      </c>
      <c r="D477" s="8" t="s">
        <v>31</v>
      </c>
      <c r="E477" s="5" t="str">
        <f>VLOOKUP(D477,[1]items!$A$2:$E$39,2,FALSE)</f>
        <v>Ultraflu Box Isi 25 Strip</v>
      </c>
      <c r="F477" s="5" t="str">
        <f>VLOOKUP(E477,[1]items!$B$2:$E$39,2,FALSE)</f>
        <v>Obat Batuk &amp; Pilek</v>
      </c>
      <c r="G477" s="5" t="str">
        <f t="shared" si="36"/>
        <v>OB0006|</v>
      </c>
      <c r="H477" s="10">
        <v>16</v>
      </c>
      <c r="I477" s="11"/>
      <c r="J477" s="10" t="str">
        <f>IF(EXACT(L477,"buy"),VLOOKUP(I477,[2]suppliers!$A$2:$B$17,2,FALSE),"")</f>
        <v/>
      </c>
      <c r="K477" s="8" t="s">
        <v>84</v>
      </c>
      <c r="L477" s="8" t="s">
        <v>85</v>
      </c>
      <c r="M477" s="5" t="str">
        <f>IFERROR(VLOOKUP(G477,[3]item_suppliers!$C$2:$F$112,2,FALSE),"")</f>
        <v/>
      </c>
      <c r="N477" s="5" t="str">
        <f>IFERROR(VLOOKUP(G477,[3]item_suppliers!$C$2:$F$112,3,FALSE),"")</f>
        <v/>
      </c>
      <c r="O477" s="5" t="str">
        <f t="shared" si="37"/>
        <v/>
      </c>
      <c r="P477" s="5">
        <f>IF(EXACT(L477,"sell"),VLOOKUP(D477,[1]items!$A$2:$E$39,4,FALSE),"")</f>
        <v>72500</v>
      </c>
      <c r="Q477" s="5">
        <f t="shared" si="38"/>
        <v>1160000</v>
      </c>
      <c r="R477" s="13" t="str">
        <f t="shared" si="39"/>
        <v/>
      </c>
    </row>
    <row r="478" spans="1:18" x14ac:dyDescent="0.2">
      <c r="A478" s="5" t="s">
        <v>534</v>
      </c>
      <c r="B478" s="6" t="d">
        <v>2020-03-07</v>
      </c>
      <c r="C478" s="7">
        <f t="shared" si="35"/>
        <v>2020</v>
      </c>
      <c r="D478" s="5" t="s">
        <v>59</v>
      </c>
      <c r="E478" s="5" t="str">
        <f>VLOOKUP(D478,[1]items!$A$2:$E$39,2,FALSE)</f>
        <v>Carditens</v>
      </c>
      <c r="F478" s="5" t="str">
        <f>VLOOKUP(E478,[1]items!$B$2:$E$39,2,FALSE)</f>
        <v>Obat Hipertensi</v>
      </c>
      <c r="G478" s="5" t="str">
        <f t="shared" si="36"/>
        <v>OH0001|</v>
      </c>
      <c r="H478" s="10">
        <v>2</v>
      </c>
      <c r="I478" s="11"/>
      <c r="J478" s="10" t="str">
        <f>IF(EXACT(L478,"buy"),VLOOKUP(I478,[2]suppliers!$A$2:$B$17,2,FALSE),"")</f>
        <v/>
      </c>
      <c r="K478" s="5" t="s">
        <v>84</v>
      </c>
      <c r="L478" s="5" t="s">
        <v>85</v>
      </c>
      <c r="M478" s="5" t="str">
        <f>IFERROR(VLOOKUP(G478,[3]item_suppliers!$C$2:$F$112,2,FALSE),"")</f>
        <v/>
      </c>
      <c r="N478" s="5" t="str">
        <f>IFERROR(VLOOKUP(G478,[3]item_suppliers!$C$2:$F$112,3,FALSE),"")</f>
        <v/>
      </c>
      <c r="O478" s="5" t="str">
        <f t="shared" si="37"/>
        <v/>
      </c>
      <c r="P478" s="5">
        <f>IF(EXACT(L478,"sell"),VLOOKUP(D478,[1]items!$A$2:$E$39,4,FALSE),"")</f>
        <v>100000</v>
      </c>
      <c r="Q478" s="5">
        <f t="shared" si="38"/>
        <v>200000</v>
      </c>
      <c r="R478" s="13" t="str">
        <f t="shared" si="39"/>
        <v/>
      </c>
    </row>
    <row r="479" spans="1:18" x14ac:dyDescent="0.2">
      <c r="A479" s="8" t="s">
        <v>535</v>
      </c>
      <c r="B479" s="9" t="d">
        <v>2020-03-08</v>
      </c>
      <c r="C479" s="7">
        <f t="shared" si="35"/>
        <v>2020</v>
      </c>
      <c r="D479" s="8" t="s">
        <v>26</v>
      </c>
      <c r="E479" s="5" t="str">
        <f>VLOOKUP(D479,[1]items!$A$2:$E$39,2,FALSE)</f>
        <v>Decolsen 1 Strip 4 Tablet</v>
      </c>
      <c r="F479" s="5" t="str">
        <f>VLOOKUP(E479,[1]items!$B$2:$E$39,2,FALSE)</f>
        <v>Obat Batuk &amp; Pilek</v>
      </c>
      <c r="G479" s="5" t="str">
        <f t="shared" si="36"/>
        <v>OB0002|</v>
      </c>
      <c r="H479" s="10">
        <v>4</v>
      </c>
      <c r="I479" s="11"/>
      <c r="J479" s="10" t="str">
        <f>IF(EXACT(L479,"buy"),VLOOKUP(I479,[2]suppliers!$A$2:$B$17,2,FALSE),"")</f>
        <v/>
      </c>
      <c r="K479" s="8" t="s">
        <v>84</v>
      </c>
      <c r="L479" s="8" t="s">
        <v>85</v>
      </c>
      <c r="M479" s="5" t="str">
        <f>IFERROR(VLOOKUP(G479,[3]item_suppliers!$C$2:$F$112,2,FALSE),"")</f>
        <v/>
      </c>
      <c r="N479" s="5" t="str">
        <f>IFERROR(VLOOKUP(G479,[3]item_suppliers!$C$2:$F$112,3,FALSE),"")</f>
        <v/>
      </c>
      <c r="O479" s="5" t="str">
        <f t="shared" si="37"/>
        <v/>
      </c>
      <c r="P479" s="5">
        <f>IF(EXACT(L479,"sell"),VLOOKUP(D479,[1]items!$A$2:$E$39,4,FALSE),"")</f>
        <v>2886</v>
      </c>
      <c r="Q479" s="5">
        <f t="shared" si="38"/>
        <v>11544</v>
      </c>
      <c r="R479" s="13" t="str">
        <f t="shared" si="39"/>
        <v/>
      </c>
    </row>
    <row r="480" spans="1:18" x14ac:dyDescent="0.2">
      <c r="A480" s="5" t="s">
        <v>536</v>
      </c>
      <c r="B480" s="6" t="d">
        <v>2020-03-08</v>
      </c>
      <c r="C480" s="7">
        <f t="shared" si="35"/>
        <v>2020</v>
      </c>
      <c r="D480" s="5" t="s">
        <v>26</v>
      </c>
      <c r="E480" s="5" t="str">
        <f>VLOOKUP(D480,[1]items!$A$2:$E$39,2,FALSE)</f>
        <v>Decolsen 1 Strip 4 Tablet</v>
      </c>
      <c r="F480" s="5" t="str">
        <f>VLOOKUP(E480,[1]items!$B$2:$E$39,2,FALSE)</f>
        <v>Obat Batuk &amp; Pilek</v>
      </c>
      <c r="G480" s="5" t="str">
        <f t="shared" si="36"/>
        <v>OB0002|</v>
      </c>
      <c r="H480" s="10">
        <v>34</v>
      </c>
      <c r="I480" s="11"/>
      <c r="J480" s="10" t="str">
        <f>IF(EXACT(L480,"buy"),VLOOKUP(I480,[2]suppliers!$A$2:$B$17,2,FALSE),"")</f>
        <v/>
      </c>
      <c r="K480" s="5" t="s">
        <v>84</v>
      </c>
      <c r="L480" s="5" t="s">
        <v>85</v>
      </c>
      <c r="M480" s="5" t="str">
        <f>IFERROR(VLOOKUP(G480,[3]item_suppliers!$C$2:$F$112,2,FALSE),"")</f>
        <v/>
      </c>
      <c r="N480" s="5" t="str">
        <f>IFERROR(VLOOKUP(G480,[3]item_suppliers!$C$2:$F$112,3,FALSE),"")</f>
        <v/>
      </c>
      <c r="O480" s="5" t="str">
        <f t="shared" si="37"/>
        <v/>
      </c>
      <c r="P480" s="5">
        <f>IF(EXACT(L480,"sell"),VLOOKUP(D480,[1]items!$A$2:$E$39,4,FALSE),"")</f>
        <v>2886</v>
      </c>
      <c r="Q480" s="5">
        <f t="shared" si="38"/>
        <v>98124</v>
      </c>
      <c r="R480" s="13" t="str">
        <f t="shared" si="39"/>
        <v/>
      </c>
    </row>
    <row r="481" spans="1:18" x14ac:dyDescent="0.2">
      <c r="A481" s="8" t="s">
        <v>537</v>
      </c>
      <c r="B481" s="9" t="d">
        <v>2020-03-08</v>
      </c>
      <c r="C481" s="7">
        <f t="shared" si="35"/>
        <v>2020</v>
      </c>
      <c r="D481" s="8" t="s">
        <v>70</v>
      </c>
      <c r="E481" s="5" t="str">
        <f>VLOOKUP(D481,[1]items!$A$2:$E$39,2,FALSE)</f>
        <v>Irbesartan</v>
      </c>
      <c r="F481" s="5" t="str">
        <f>VLOOKUP(E481,[1]items!$B$2:$E$39,2,FALSE)</f>
        <v>Obat Hipertensi</v>
      </c>
      <c r="G481" s="5" t="str">
        <f t="shared" si="36"/>
        <v>OH0005|</v>
      </c>
      <c r="H481" s="10">
        <v>37</v>
      </c>
      <c r="I481" s="11"/>
      <c r="J481" s="10" t="str">
        <f>IF(EXACT(L481,"buy"),VLOOKUP(I481,[2]suppliers!$A$2:$B$17,2,FALSE),"")</f>
        <v/>
      </c>
      <c r="K481" s="8" t="s">
        <v>84</v>
      </c>
      <c r="L481" s="8" t="s">
        <v>85</v>
      </c>
      <c r="M481" s="5" t="str">
        <f>IFERROR(VLOOKUP(G481,[3]item_suppliers!$C$2:$F$112,2,FALSE),"")</f>
        <v/>
      </c>
      <c r="N481" s="5" t="str">
        <f>IFERROR(VLOOKUP(G481,[3]item_suppliers!$C$2:$F$112,3,FALSE),"")</f>
        <v/>
      </c>
      <c r="O481" s="5" t="str">
        <f t="shared" si="37"/>
        <v/>
      </c>
      <c r="P481" s="5">
        <f>IF(EXACT(L481,"sell"),VLOOKUP(D481,[1]items!$A$2:$E$39,4,FALSE),"")</f>
        <v>108794</v>
      </c>
      <c r="Q481" s="5">
        <f t="shared" si="38"/>
        <v>4025378</v>
      </c>
      <c r="R481" s="13" t="str">
        <f t="shared" si="39"/>
        <v/>
      </c>
    </row>
    <row r="482" spans="1:18" x14ac:dyDescent="0.2">
      <c r="A482" s="5" t="s">
        <v>538</v>
      </c>
      <c r="B482" s="6" t="d">
        <v>2020-03-08</v>
      </c>
      <c r="C482" s="7">
        <f t="shared" si="35"/>
        <v>2020</v>
      </c>
      <c r="D482" s="5" t="s">
        <v>52</v>
      </c>
      <c r="E482" s="5" t="str">
        <f>VLOOKUP(D482,[1]items!$A$2:$E$39,2,FALSE)</f>
        <v>Sanmol 500 MG 4 Tablet</v>
      </c>
      <c r="F482" s="5" t="str">
        <f>VLOOKUP(E482,[1]items!$B$2:$E$39,2,FALSE)</f>
        <v>Obat Sakit Kepala &amp; Demam</v>
      </c>
      <c r="G482" s="5" t="str">
        <f t="shared" si="36"/>
        <v>OD0009|</v>
      </c>
      <c r="H482" s="10">
        <v>38</v>
      </c>
      <c r="I482" s="11"/>
      <c r="J482" s="10" t="str">
        <f>IF(EXACT(L482,"buy"),VLOOKUP(I482,[2]suppliers!$A$2:$B$17,2,FALSE),"")</f>
        <v/>
      </c>
      <c r="K482" s="5" t="s">
        <v>84</v>
      </c>
      <c r="L482" s="5" t="s">
        <v>85</v>
      </c>
      <c r="M482" s="5" t="str">
        <f>IFERROR(VLOOKUP(G482,[3]item_suppliers!$C$2:$F$112,2,FALSE),"")</f>
        <v/>
      </c>
      <c r="N482" s="5" t="str">
        <f>IFERROR(VLOOKUP(G482,[3]item_suppliers!$C$2:$F$112,3,FALSE),"")</f>
        <v/>
      </c>
      <c r="O482" s="5" t="str">
        <f t="shared" si="37"/>
        <v/>
      </c>
      <c r="P482" s="5">
        <f>IF(EXACT(L482,"sell"),VLOOKUP(D482,[1]items!$A$2:$E$39,4,FALSE),"")</f>
        <v>1600</v>
      </c>
      <c r="Q482" s="5">
        <f t="shared" si="38"/>
        <v>60800</v>
      </c>
      <c r="R482" s="13" t="str">
        <f t="shared" si="39"/>
        <v/>
      </c>
    </row>
    <row r="483" spans="1:18" x14ac:dyDescent="0.2">
      <c r="A483" s="8" t="s">
        <v>539</v>
      </c>
      <c r="B483" s="9" t="d">
        <v>2020-03-08</v>
      </c>
      <c r="C483" s="7">
        <f t="shared" si="35"/>
        <v>2020</v>
      </c>
      <c r="D483" s="8" t="s">
        <v>20</v>
      </c>
      <c r="E483" s="5" t="str">
        <f>VLOOKUP(D483,[1]items!$A$2:$E$39,2,FALSE)</f>
        <v>Dexteem Box Plus 100 Tablet</v>
      </c>
      <c r="F483" s="5" t="str">
        <f>VLOOKUP(E483,[1]items!$B$2:$E$39,2,FALSE)</f>
        <v>Obat Alergi</v>
      </c>
      <c r="G483" s="5" t="str">
        <f t="shared" si="36"/>
        <v>OA0006|</v>
      </c>
      <c r="H483" s="10">
        <v>0</v>
      </c>
      <c r="I483" s="11"/>
      <c r="J483" s="10" t="str">
        <f>IF(EXACT(L483,"buy"),VLOOKUP(I483,[2]suppliers!$A$2:$B$17,2,FALSE),"")</f>
        <v/>
      </c>
      <c r="K483" s="8" t="s">
        <v>84</v>
      </c>
      <c r="L483" s="8" t="s">
        <v>85</v>
      </c>
      <c r="M483" s="5" t="str">
        <f>IFERROR(VLOOKUP(G483,[3]item_suppliers!$C$2:$F$112,2,FALSE),"")</f>
        <v/>
      </c>
      <c r="N483" s="5" t="str">
        <f>IFERROR(VLOOKUP(G483,[3]item_suppliers!$C$2:$F$112,3,FALSE),"")</f>
        <v/>
      </c>
      <c r="O483" s="5" t="str">
        <f t="shared" si="37"/>
        <v/>
      </c>
      <c r="P483" s="5">
        <f>IF(EXACT(L483,"sell"),VLOOKUP(D483,[1]items!$A$2:$E$39,4,FALSE),"")</f>
        <v>25322</v>
      </c>
      <c r="Q483" s="5">
        <f t="shared" si="38"/>
        <v>0</v>
      </c>
      <c r="R483" s="13" t="str">
        <f t="shared" si="39"/>
        <v/>
      </c>
    </row>
    <row r="484" spans="1:18" x14ac:dyDescent="0.2">
      <c r="A484" s="5" t="s">
        <v>540</v>
      </c>
      <c r="B484" s="6" t="d">
        <v>2020-03-08</v>
      </c>
      <c r="C484" s="7">
        <f t="shared" si="35"/>
        <v>2020</v>
      </c>
      <c r="D484" s="5" t="s">
        <v>11</v>
      </c>
      <c r="E484" s="5" t="str">
        <f>VLOOKUP(D484,[1]items!$A$2:$E$39,2,FALSE)</f>
        <v>Acetylcysteine Mahakam 200 mg</v>
      </c>
      <c r="F484" s="5" t="str">
        <f>VLOOKUP(E484,[1]items!$B$2:$E$39,2,FALSE)</f>
        <v>Obat Alergi</v>
      </c>
      <c r="G484" s="5" t="str">
        <f t="shared" si="36"/>
        <v>OA0003|</v>
      </c>
      <c r="H484" s="10">
        <v>1</v>
      </c>
      <c r="I484" s="11"/>
      <c r="J484" s="10" t="str">
        <f>IF(EXACT(L484,"buy"),VLOOKUP(I484,[2]suppliers!$A$2:$B$17,2,FALSE),"")</f>
        <v/>
      </c>
      <c r="K484" s="5" t="s">
        <v>84</v>
      </c>
      <c r="L484" s="5" t="s">
        <v>85</v>
      </c>
      <c r="M484" s="5" t="str">
        <f>IFERROR(VLOOKUP(G484,[3]item_suppliers!$C$2:$F$112,2,FALSE),"")</f>
        <v/>
      </c>
      <c r="N484" s="5" t="str">
        <f>IFERROR(VLOOKUP(G484,[3]item_suppliers!$C$2:$F$112,3,FALSE),"")</f>
        <v/>
      </c>
      <c r="O484" s="5" t="str">
        <f t="shared" si="37"/>
        <v/>
      </c>
      <c r="P484" s="5">
        <f>IF(EXACT(L484,"sell"),VLOOKUP(D484,[1]items!$A$2:$E$39,4,FALSE),"")</f>
        <v>33000</v>
      </c>
      <c r="Q484" s="5">
        <f t="shared" si="38"/>
        <v>33000</v>
      </c>
      <c r="R484" s="13" t="str">
        <f t="shared" si="39"/>
        <v/>
      </c>
    </row>
    <row r="485" spans="1:18" x14ac:dyDescent="0.2">
      <c r="A485" s="8" t="s">
        <v>541</v>
      </c>
      <c r="B485" s="9" t="d">
        <v>2020-03-08</v>
      </c>
      <c r="C485" s="7">
        <f t="shared" si="35"/>
        <v>2020</v>
      </c>
      <c r="D485" s="8" t="s">
        <v>67</v>
      </c>
      <c r="E485" s="5" t="str">
        <f>VLOOKUP(D485,[1]items!$A$2:$E$39,2,FALSE)</f>
        <v>Amlodipine Besilate</v>
      </c>
      <c r="F485" s="5" t="str">
        <f>VLOOKUP(E485,[1]items!$B$2:$E$39,2,FALSE)</f>
        <v>Obat Hipertensi</v>
      </c>
      <c r="G485" s="5" t="str">
        <f t="shared" si="36"/>
        <v>OH0004|</v>
      </c>
      <c r="H485" s="10">
        <v>38</v>
      </c>
      <c r="I485" s="11"/>
      <c r="J485" s="10" t="str">
        <f>IF(EXACT(L485,"buy"),VLOOKUP(I485,[2]suppliers!$A$2:$B$17,2,FALSE),"")</f>
        <v/>
      </c>
      <c r="K485" s="8" t="s">
        <v>84</v>
      </c>
      <c r="L485" s="8" t="s">
        <v>85</v>
      </c>
      <c r="M485" s="5" t="str">
        <f>IFERROR(VLOOKUP(G485,[3]item_suppliers!$C$2:$F$112,2,FALSE),"")</f>
        <v/>
      </c>
      <c r="N485" s="5" t="str">
        <f>IFERROR(VLOOKUP(G485,[3]item_suppliers!$C$2:$F$112,3,FALSE),"")</f>
        <v/>
      </c>
      <c r="O485" s="5" t="str">
        <f t="shared" si="37"/>
        <v/>
      </c>
      <c r="P485" s="5">
        <f>IF(EXACT(L485,"sell"),VLOOKUP(D485,[1]items!$A$2:$E$39,4,FALSE),"")</f>
        <v>7467</v>
      </c>
      <c r="Q485" s="5">
        <f t="shared" si="38"/>
        <v>283746</v>
      </c>
      <c r="R485" s="13" t="str">
        <f t="shared" si="39"/>
        <v/>
      </c>
    </row>
    <row r="486" spans="1:18" x14ac:dyDescent="0.2">
      <c r="A486" s="5" t="s">
        <v>542</v>
      </c>
      <c r="B486" s="6" t="d">
        <v>2020-03-09</v>
      </c>
      <c r="C486" s="7">
        <f t="shared" si="35"/>
        <v>2020</v>
      </c>
      <c r="D486" s="5" t="s">
        <v>70</v>
      </c>
      <c r="E486" s="5" t="str">
        <f>VLOOKUP(D486,[1]items!$A$2:$E$39,2,FALSE)</f>
        <v>Irbesartan</v>
      </c>
      <c r="F486" s="5" t="str">
        <f>VLOOKUP(E486,[1]items!$B$2:$E$39,2,FALSE)</f>
        <v>Obat Hipertensi</v>
      </c>
      <c r="G486" s="5" t="str">
        <f t="shared" si="36"/>
        <v>OH0005|</v>
      </c>
      <c r="H486" s="10">
        <v>21</v>
      </c>
      <c r="I486" s="11"/>
      <c r="J486" s="10" t="str">
        <f>IF(EXACT(L486,"buy"),VLOOKUP(I486,[2]suppliers!$A$2:$B$17,2,FALSE),"")</f>
        <v/>
      </c>
      <c r="K486" s="5" t="s">
        <v>84</v>
      </c>
      <c r="L486" s="5" t="s">
        <v>85</v>
      </c>
      <c r="M486" s="5" t="str">
        <f>IFERROR(VLOOKUP(G486,[3]item_suppliers!$C$2:$F$112,2,FALSE),"")</f>
        <v/>
      </c>
      <c r="N486" s="5" t="str">
        <f>IFERROR(VLOOKUP(G486,[3]item_suppliers!$C$2:$F$112,3,FALSE),"")</f>
        <v/>
      </c>
      <c r="O486" s="5" t="str">
        <f t="shared" si="37"/>
        <v/>
      </c>
      <c r="P486" s="5">
        <f>IF(EXACT(L486,"sell"),VLOOKUP(D486,[1]items!$A$2:$E$39,4,FALSE),"")</f>
        <v>108794</v>
      </c>
      <c r="Q486" s="5">
        <f t="shared" si="38"/>
        <v>2284674</v>
      </c>
      <c r="R486" s="13" t="str">
        <f t="shared" si="39"/>
        <v/>
      </c>
    </row>
    <row r="487" spans="1:18" x14ac:dyDescent="0.2">
      <c r="A487" s="8" t="s">
        <v>543</v>
      </c>
      <c r="B487" s="9" t="d">
        <v>2020-03-09</v>
      </c>
      <c r="C487" s="7">
        <f t="shared" si="35"/>
        <v>2020</v>
      </c>
      <c r="D487" s="8" t="s">
        <v>56</v>
      </c>
      <c r="E487" s="5" t="str">
        <f>VLOOKUP(D487,[1]items!$A$2:$E$39,2,FALSE)</f>
        <v>Paramex Tablet / Obat</v>
      </c>
      <c r="F487" s="5" t="str">
        <f>VLOOKUP(E487,[1]items!$B$2:$E$39,2,FALSE)</f>
        <v>Obat Sakit Kepala &amp; Demam</v>
      </c>
      <c r="G487" s="5" t="str">
        <f t="shared" si="36"/>
        <v>OD0011|</v>
      </c>
      <c r="H487" s="10">
        <v>23</v>
      </c>
      <c r="I487" s="11"/>
      <c r="J487" s="10" t="str">
        <f>IF(EXACT(L487,"buy"),VLOOKUP(I487,[2]suppliers!$A$2:$B$17,2,FALSE),"")</f>
        <v/>
      </c>
      <c r="K487" s="8" t="s">
        <v>84</v>
      </c>
      <c r="L487" s="8" t="s">
        <v>85</v>
      </c>
      <c r="M487" s="5" t="str">
        <f>IFERROR(VLOOKUP(G487,[3]item_suppliers!$C$2:$F$112,2,FALSE),"")</f>
        <v/>
      </c>
      <c r="N487" s="5" t="str">
        <f>IFERROR(VLOOKUP(G487,[3]item_suppliers!$C$2:$F$112,3,FALSE),"")</f>
        <v/>
      </c>
      <c r="O487" s="5" t="str">
        <f t="shared" si="37"/>
        <v/>
      </c>
      <c r="P487" s="5">
        <f>IF(EXACT(L487,"sell"),VLOOKUP(D487,[1]items!$A$2:$E$39,4,FALSE),"")</f>
        <v>2560</v>
      </c>
      <c r="Q487" s="5">
        <f t="shared" si="38"/>
        <v>58880</v>
      </c>
      <c r="R487" s="13" t="str">
        <f t="shared" si="39"/>
        <v/>
      </c>
    </row>
    <row r="488" spans="1:18" x14ac:dyDescent="0.2">
      <c r="A488" s="5" t="s">
        <v>544</v>
      </c>
      <c r="B488" s="6" t="d">
        <v>2020-03-09</v>
      </c>
      <c r="C488" s="7">
        <f t="shared" si="35"/>
        <v>2020</v>
      </c>
      <c r="D488" s="5" t="s">
        <v>78</v>
      </c>
      <c r="E488" s="5" t="str">
        <f>VLOOKUP(D488,[1]items!$A$2:$E$39,2,FALSE)</f>
        <v>Hyperchol 100 MG 12 KPS</v>
      </c>
      <c r="F488" s="5" t="str">
        <f>VLOOKUP(E488,[1]items!$B$2:$E$39,2,FALSE)</f>
        <v>Obat Kolesterol</v>
      </c>
      <c r="G488" s="5" t="str">
        <f t="shared" si="36"/>
        <v>OK0002|</v>
      </c>
      <c r="H488" s="10">
        <v>11</v>
      </c>
      <c r="I488" s="11"/>
      <c r="J488" s="10" t="str">
        <f>IF(EXACT(L488,"buy"),VLOOKUP(I488,[2]suppliers!$A$2:$B$17,2,FALSE),"")</f>
        <v/>
      </c>
      <c r="K488" s="5" t="s">
        <v>84</v>
      </c>
      <c r="L488" s="5" t="s">
        <v>85</v>
      </c>
      <c r="M488" s="5" t="str">
        <f>IFERROR(VLOOKUP(G488,[3]item_suppliers!$C$2:$F$112,2,FALSE),"")</f>
        <v/>
      </c>
      <c r="N488" s="5" t="str">
        <f>IFERROR(VLOOKUP(G488,[3]item_suppliers!$C$2:$F$112,3,FALSE),"")</f>
        <v/>
      </c>
      <c r="O488" s="5" t="str">
        <f t="shared" si="37"/>
        <v/>
      </c>
      <c r="P488" s="5">
        <f>IF(EXACT(L488,"sell"),VLOOKUP(D488,[1]items!$A$2:$E$39,4,FALSE),"")</f>
        <v>42800</v>
      </c>
      <c r="Q488" s="5">
        <f t="shared" si="38"/>
        <v>470800</v>
      </c>
      <c r="R488" s="13" t="str">
        <f t="shared" si="39"/>
        <v/>
      </c>
    </row>
    <row r="489" spans="1:18" x14ac:dyDescent="0.2">
      <c r="A489" s="8" t="s">
        <v>545</v>
      </c>
      <c r="B489" s="9" t="d">
        <v>2020-03-09</v>
      </c>
      <c r="C489" s="7">
        <f t="shared" si="35"/>
        <v>2020</v>
      </c>
      <c r="D489" s="8" t="s">
        <v>7</v>
      </c>
      <c r="E489" s="5" t="str">
        <f>VLOOKUP(D489,[1]items!$A$2:$E$39,2,FALSE)</f>
        <v>Ozen 10 MG Blister</v>
      </c>
      <c r="F489" s="5" t="str">
        <f>VLOOKUP(E489,[1]items!$B$2:$E$39,2,FALSE)</f>
        <v>Obat Alergi</v>
      </c>
      <c r="G489" s="5" t="str">
        <f t="shared" si="36"/>
        <v>OA0001|</v>
      </c>
      <c r="H489" s="10">
        <v>141</v>
      </c>
      <c r="I489" s="11"/>
      <c r="J489" s="10" t="str">
        <f>IF(EXACT(L489,"buy"),VLOOKUP(I489,[2]suppliers!$A$2:$B$17,2,FALSE),"")</f>
        <v/>
      </c>
      <c r="K489" s="8" t="s">
        <v>84</v>
      </c>
      <c r="L489" s="8" t="s">
        <v>85</v>
      </c>
      <c r="M489" s="5" t="str">
        <f>IFERROR(VLOOKUP(G489,[3]item_suppliers!$C$2:$F$112,2,FALSE),"")</f>
        <v/>
      </c>
      <c r="N489" s="5" t="str">
        <f>IFERROR(VLOOKUP(G489,[3]item_suppliers!$C$2:$F$112,3,FALSE),"")</f>
        <v/>
      </c>
      <c r="O489" s="5" t="str">
        <f t="shared" si="37"/>
        <v/>
      </c>
      <c r="P489" s="5">
        <f>IF(EXACT(L489,"sell"),VLOOKUP(D489,[1]items!$A$2:$E$39,4,FALSE),"")</f>
        <v>18611</v>
      </c>
      <c r="Q489" s="5">
        <f t="shared" si="38"/>
        <v>2624151</v>
      </c>
      <c r="R489" s="13" t="str">
        <f t="shared" si="39"/>
        <v/>
      </c>
    </row>
    <row r="490" spans="1:18" x14ac:dyDescent="0.2">
      <c r="A490" s="5" t="s">
        <v>546</v>
      </c>
      <c r="B490" s="6" t="d">
        <v>2020-03-09</v>
      </c>
      <c r="C490" s="7">
        <f t="shared" si="35"/>
        <v>2020</v>
      </c>
      <c r="D490" s="5" t="s">
        <v>43</v>
      </c>
      <c r="E490" s="5" t="str">
        <f>VLOOKUP(D490,[1]items!$A$2:$E$39,2,FALSE)</f>
        <v>Panadol Anak Tablet 1 Strip</v>
      </c>
      <c r="F490" s="5" t="str">
        <f>VLOOKUP(E490,[1]items!$B$2:$E$39,2,FALSE)</f>
        <v>Obat Sakit Kepala &amp; Demam</v>
      </c>
      <c r="G490" s="5" t="str">
        <f t="shared" si="36"/>
        <v>OD0005|</v>
      </c>
      <c r="H490" s="10">
        <v>26</v>
      </c>
      <c r="I490" s="11"/>
      <c r="J490" s="10" t="str">
        <f>IF(EXACT(L490,"buy"),VLOOKUP(I490,[2]suppliers!$A$2:$B$17,2,FALSE),"")</f>
        <v/>
      </c>
      <c r="K490" s="5" t="s">
        <v>84</v>
      </c>
      <c r="L490" s="5" t="s">
        <v>85</v>
      </c>
      <c r="M490" s="5" t="str">
        <f>IFERROR(VLOOKUP(G490,[3]item_suppliers!$C$2:$F$112,2,FALSE),"")</f>
        <v/>
      </c>
      <c r="N490" s="5" t="str">
        <f>IFERROR(VLOOKUP(G490,[3]item_suppliers!$C$2:$F$112,3,FALSE),"")</f>
        <v/>
      </c>
      <c r="O490" s="5" t="str">
        <f t="shared" si="37"/>
        <v/>
      </c>
      <c r="P490" s="5">
        <f>IF(EXACT(L490,"sell"),VLOOKUP(D490,[1]items!$A$2:$E$39,4,FALSE),"")</f>
        <v>25000</v>
      </c>
      <c r="Q490" s="5">
        <f t="shared" si="38"/>
        <v>650000</v>
      </c>
      <c r="R490" s="13" t="str">
        <f t="shared" si="39"/>
        <v/>
      </c>
    </row>
    <row r="491" spans="1:18" x14ac:dyDescent="0.2">
      <c r="A491" s="8" t="s">
        <v>547</v>
      </c>
      <c r="B491" s="9" t="d">
        <v>2020-03-09</v>
      </c>
      <c r="C491" s="7">
        <f t="shared" si="35"/>
        <v>2020</v>
      </c>
      <c r="D491" s="8" t="s">
        <v>35</v>
      </c>
      <c r="E491" s="5" t="str">
        <f>VLOOKUP(D491,[1]items!$A$2:$E$39,2,FALSE)</f>
        <v>Konidin 4 Tablet</v>
      </c>
      <c r="F491" s="5" t="str">
        <f>VLOOKUP(E491,[1]items!$B$2:$E$39,2,FALSE)</f>
        <v>Obat Batuk &amp; Pilek</v>
      </c>
      <c r="G491" s="5" t="str">
        <f t="shared" si="36"/>
        <v>OB0008|</v>
      </c>
      <c r="H491" s="10">
        <v>53</v>
      </c>
      <c r="I491" s="11"/>
      <c r="J491" s="10" t="str">
        <f>IF(EXACT(L491,"buy"),VLOOKUP(I491,[2]suppliers!$A$2:$B$17,2,FALSE),"")</f>
        <v/>
      </c>
      <c r="K491" s="8" t="s">
        <v>84</v>
      </c>
      <c r="L491" s="8" t="s">
        <v>85</v>
      </c>
      <c r="M491" s="5" t="str">
        <f>IFERROR(VLOOKUP(G491,[3]item_suppliers!$C$2:$F$112,2,FALSE),"")</f>
        <v/>
      </c>
      <c r="N491" s="5" t="str">
        <f>IFERROR(VLOOKUP(G491,[3]item_suppliers!$C$2:$F$112,3,FALSE),"")</f>
        <v/>
      </c>
      <c r="O491" s="5" t="str">
        <f t="shared" si="37"/>
        <v/>
      </c>
      <c r="P491" s="5">
        <f>IF(EXACT(L491,"sell"),VLOOKUP(D491,[1]items!$A$2:$E$39,4,FALSE),"")</f>
        <v>2460</v>
      </c>
      <c r="Q491" s="5">
        <f t="shared" si="38"/>
        <v>130380</v>
      </c>
      <c r="R491" s="13" t="str">
        <f t="shared" si="39"/>
        <v/>
      </c>
    </row>
    <row r="492" spans="1:18" x14ac:dyDescent="0.2">
      <c r="A492" s="5" t="s">
        <v>548</v>
      </c>
      <c r="B492" s="6" t="d">
        <v>2020-03-10</v>
      </c>
      <c r="C492" s="7">
        <f t="shared" si="35"/>
        <v>2020</v>
      </c>
      <c r="D492" s="5" t="s">
        <v>50</v>
      </c>
      <c r="E492" s="5" t="str">
        <f>VLOOKUP(D492,[1]items!$A$2:$E$39,2,FALSE)</f>
        <v>Bodrex Extra</v>
      </c>
      <c r="F492" s="5" t="str">
        <f>VLOOKUP(E492,[1]items!$B$2:$E$39,2,FALSE)</f>
        <v>Obat Sakit Kepala &amp; Demam</v>
      </c>
      <c r="G492" s="5" t="str">
        <f t="shared" si="36"/>
        <v>OD0008|</v>
      </c>
      <c r="H492" s="10">
        <v>37</v>
      </c>
      <c r="I492" s="11"/>
      <c r="J492" s="10" t="str">
        <f>IF(EXACT(L492,"buy"),VLOOKUP(I492,[2]suppliers!$A$2:$B$17,2,FALSE),"")</f>
        <v/>
      </c>
      <c r="K492" s="5" t="s">
        <v>84</v>
      </c>
      <c r="L492" s="5" t="s">
        <v>85</v>
      </c>
      <c r="M492" s="5" t="str">
        <f>IFERROR(VLOOKUP(G492,[3]item_suppliers!$C$2:$F$112,2,FALSE),"")</f>
        <v/>
      </c>
      <c r="N492" s="5" t="str">
        <f>IFERROR(VLOOKUP(G492,[3]item_suppliers!$C$2:$F$112,3,FALSE),"")</f>
        <v/>
      </c>
      <c r="O492" s="5" t="str">
        <f t="shared" si="37"/>
        <v/>
      </c>
      <c r="P492" s="5">
        <f>IF(EXACT(L492,"sell"),VLOOKUP(D492,[1]items!$A$2:$E$39,4,FALSE),"")</f>
        <v>50788</v>
      </c>
      <c r="Q492" s="5">
        <f t="shared" si="38"/>
        <v>1879156</v>
      </c>
      <c r="R492" s="13" t="str">
        <f t="shared" si="39"/>
        <v/>
      </c>
    </row>
    <row r="493" spans="1:18" x14ac:dyDescent="0.2">
      <c r="A493" s="8" t="s">
        <v>549</v>
      </c>
      <c r="B493" s="9" t="d">
        <v>2020-03-10</v>
      </c>
      <c r="C493" s="7">
        <f t="shared" si="35"/>
        <v>2020</v>
      </c>
      <c r="D493" s="8" t="s">
        <v>70</v>
      </c>
      <c r="E493" s="5" t="str">
        <f>VLOOKUP(D493,[1]items!$A$2:$E$39,2,FALSE)</f>
        <v>Irbesartan</v>
      </c>
      <c r="F493" s="5" t="str">
        <f>VLOOKUP(E493,[1]items!$B$2:$E$39,2,FALSE)</f>
        <v>Obat Hipertensi</v>
      </c>
      <c r="G493" s="5" t="str">
        <f t="shared" si="36"/>
        <v>OH0005|</v>
      </c>
      <c r="H493" s="10">
        <v>13</v>
      </c>
      <c r="I493" s="11"/>
      <c r="J493" s="10" t="str">
        <f>IF(EXACT(L493,"buy"),VLOOKUP(I493,[2]suppliers!$A$2:$B$17,2,FALSE),"")</f>
        <v/>
      </c>
      <c r="K493" s="8" t="s">
        <v>84</v>
      </c>
      <c r="L493" s="8" t="s">
        <v>85</v>
      </c>
      <c r="M493" s="5" t="str">
        <f>IFERROR(VLOOKUP(G493,[3]item_suppliers!$C$2:$F$112,2,FALSE),"")</f>
        <v/>
      </c>
      <c r="N493" s="5" t="str">
        <f>IFERROR(VLOOKUP(G493,[3]item_suppliers!$C$2:$F$112,3,FALSE),"")</f>
        <v/>
      </c>
      <c r="O493" s="5" t="str">
        <f t="shared" si="37"/>
        <v/>
      </c>
      <c r="P493" s="5">
        <f>IF(EXACT(L493,"sell"),VLOOKUP(D493,[1]items!$A$2:$E$39,4,FALSE),"")</f>
        <v>108794</v>
      </c>
      <c r="Q493" s="5">
        <f t="shared" si="38"/>
        <v>1414322</v>
      </c>
      <c r="R493" s="13" t="str">
        <f t="shared" si="39"/>
        <v/>
      </c>
    </row>
    <row r="494" spans="1:18" x14ac:dyDescent="0.2">
      <c r="A494" s="5" t="s">
        <v>550</v>
      </c>
      <c r="B494" s="6" t="d">
        <v>2020-03-10</v>
      </c>
      <c r="C494" s="7">
        <f t="shared" si="35"/>
        <v>2020</v>
      </c>
      <c r="D494" s="5" t="s">
        <v>31</v>
      </c>
      <c r="E494" s="5" t="str">
        <f>VLOOKUP(D494,[1]items!$A$2:$E$39,2,FALSE)</f>
        <v>Ultraflu Box Isi 25 Strip</v>
      </c>
      <c r="F494" s="5" t="str">
        <f>VLOOKUP(E494,[1]items!$B$2:$E$39,2,FALSE)</f>
        <v>Obat Batuk &amp; Pilek</v>
      </c>
      <c r="G494" s="5" t="str">
        <f t="shared" si="36"/>
        <v>OB0006|</v>
      </c>
      <c r="H494" s="10">
        <v>14</v>
      </c>
      <c r="I494" s="11"/>
      <c r="J494" s="10" t="str">
        <f>IF(EXACT(L494,"buy"),VLOOKUP(I494,[2]suppliers!$A$2:$B$17,2,FALSE),"")</f>
        <v/>
      </c>
      <c r="K494" s="5" t="s">
        <v>84</v>
      </c>
      <c r="L494" s="5" t="s">
        <v>85</v>
      </c>
      <c r="M494" s="5" t="str">
        <f>IFERROR(VLOOKUP(G494,[3]item_suppliers!$C$2:$F$112,2,FALSE),"")</f>
        <v/>
      </c>
      <c r="N494" s="5" t="str">
        <f>IFERROR(VLOOKUP(G494,[3]item_suppliers!$C$2:$F$112,3,FALSE),"")</f>
        <v/>
      </c>
      <c r="O494" s="5" t="str">
        <f t="shared" si="37"/>
        <v/>
      </c>
      <c r="P494" s="5">
        <f>IF(EXACT(L494,"sell"),VLOOKUP(D494,[1]items!$A$2:$E$39,4,FALSE),"")</f>
        <v>72500</v>
      </c>
      <c r="Q494" s="5">
        <f t="shared" si="38"/>
        <v>1015000</v>
      </c>
      <c r="R494" s="13" t="str">
        <f t="shared" si="39"/>
        <v/>
      </c>
    </row>
    <row r="495" spans="1:18" x14ac:dyDescent="0.2">
      <c r="A495" s="8" t="s">
        <v>551</v>
      </c>
      <c r="B495" s="9" t="d">
        <v>2020-03-10</v>
      </c>
      <c r="C495" s="7">
        <f t="shared" si="35"/>
        <v>2020</v>
      </c>
      <c r="D495" s="8" t="s">
        <v>23</v>
      </c>
      <c r="E495" s="5" t="str">
        <f>VLOOKUP(D495,[1]items!$A$2:$E$39,2,FALSE)</f>
        <v>Neozep Forte 1 Strip 4 Tablet</v>
      </c>
      <c r="F495" s="5" t="str">
        <f>VLOOKUP(E495,[1]items!$B$2:$E$39,2,FALSE)</f>
        <v>Obat Batuk &amp; Pilek</v>
      </c>
      <c r="G495" s="5" t="str">
        <f t="shared" si="36"/>
        <v>OB0001|</v>
      </c>
      <c r="H495" s="10">
        <v>1</v>
      </c>
      <c r="I495" s="11"/>
      <c r="J495" s="10" t="str">
        <f>IF(EXACT(L495,"buy"),VLOOKUP(I495,[2]suppliers!$A$2:$B$17,2,FALSE),"")</f>
        <v/>
      </c>
      <c r="K495" s="8" t="s">
        <v>84</v>
      </c>
      <c r="L495" s="8" t="s">
        <v>85</v>
      </c>
      <c r="M495" s="5" t="str">
        <f>IFERROR(VLOOKUP(G495,[3]item_suppliers!$C$2:$F$112,2,FALSE),"")</f>
        <v/>
      </c>
      <c r="N495" s="5" t="str">
        <f>IFERROR(VLOOKUP(G495,[3]item_suppliers!$C$2:$F$112,3,FALSE),"")</f>
        <v/>
      </c>
      <c r="O495" s="5" t="str">
        <f t="shared" si="37"/>
        <v/>
      </c>
      <c r="P495" s="5">
        <f>IF(EXACT(L495,"sell"),VLOOKUP(D495,[1]items!$A$2:$E$39,4,FALSE),"")</f>
        <v>2324</v>
      </c>
      <c r="Q495" s="5">
        <f t="shared" si="38"/>
        <v>2324</v>
      </c>
      <c r="R495" s="13" t="str">
        <f t="shared" si="39"/>
        <v/>
      </c>
    </row>
    <row r="496" spans="1:18" x14ac:dyDescent="0.2">
      <c r="A496" s="5" t="s">
        <v>552</v>
      </c>
      <c r="B496" s="6" t="d">
        <v>2020-03-10</v>
      </c>
      <c r="C496" s="7">
        <f t="shared" si="35"/>
        <v>2020</v>
      </c>
      <c r="D496" s="5" t="s">
        <v>23</v>
      </c>
      <c r="E496" s="5" t="str">
        <f>VLOOKUP(D496,[1]items!$A$2:$E$39,2,FALSE)</f>
        <v>Neozep Forte 1 Strip 4 Tablet</v>
      </c>
      <c r="F496" s="5" t="str">
        <f>VLOOKUP(E496,[1]items!$B$2:$E$39,2,FALSE)</f>
        <v>Obat Batuk &amp; Pilek</v>
      </c>
      <c r="G496" s="5" t="str">
        <f t="shared" si="36"/>
        <v>OB0001|</v>
      </c>
      <c r="H496" s="10">
        <v>97</v>
      </c>
      <c r="I496" s="11"/>
      <c r="J496" s="10" t="str">
        <f>IF(EXACT(L496,"buy"),VLOOKUP(I496,[2]suppliers!$A$2:$B$17,2,FALSE),"")</f>
        <v/>
      </c>
      <c r="K496" s="5" t="s">
        <v>84</v>
      </c>
      <c r="L496" s="5" t="s">
        <v>85</v>
      </c>
      <c r="M496" s="5" t="str">
        <f>IFERROR(VLOOKUP(G496,[3]item_suppliers!$C$2:$F$112,2,FALSE),"")</f>
        <v/>
      </c>
      <c r="N496" s="5" t="str">
        <f>IFERROR(VLOOKUP(G496,[3]item_suppliers!$C$2:$F$112,3,FALSE),"")</f>
        <v/>
      </c>
      <c r="O496" s="5" t="str">
        <f t="shared" si="37"/>
        <v/>
      </c>
      <c r="P496" s="5">
        <f>IF(EXACT(L496,"sell"),VLOOKUP(D496,[1]items!$A$2:$E$39,4,FALSE),"")</f>
        <v>2324</v>
      </c>
      <c r="Q496" s="5">
        <f t="shared" si="38"/>
        <v>225428</v>
      </c>
      <c r="R496" s="13" t="str">
        <f t="shared" si="39"/>
        <v/>
      </c>
    </row>
    <row r="497" spans="1:18" x14ac:dyDescent="0.2">
      <c r="A497" s="8" t="s">
        <v>553</v>
      </c>
      <c r="B497" s="9" t="d">
        <v>2020-03-11</v>
      </c>
      <c r="C497" s="7">
        <f t="shared" si="35"/>
        <v>2020</v>
      </c>
      <c r="D497" s="8" t="s">
        <v>26</v>
      </c>
      <c r="E497" s="5" t="str">
        <f>VLOOKUP(D497,[1]items!$A$2:$E$39,2,FALSE)</f>
        <v>Decolsen 1 Strip 4 Tablet</v>
      </c>
      <c r="F497" s="5" t="str">
        <f>VLOOKUP(E497,[1]items!$B$2:$E$39,2,FALSE)</f>
        <v>Obat Batuk &amp; Pilek</v>
      </c>
      <c r="G497" s="5" t="str">
        <f t="shared" si="36"/>
        <v>OB0002|</v>
      </c>
      <c r="H497" s="10">
        <v>63</v>
      </c>
      <c r="I497" s="11"/>
      <c r="J497" s="10" t="str">
        <f>IF(EXACT(L497,"buy"),VLOOKUP(I497,[2]suppliers!$A$2:$B$17,2,FALSE),"")</f>
        <v/>
      </c>
      <c r="K497" s="8" t="s">
        <v>84</v>
      </c>
      <c r="L497" s="8" t="s">
        <v>85</v>
      </c>
      <c r="M497" s="5" t="str">
        <f>IFERROR(VLOOKUP(G497,[3]item_suppliers!$C$2:$F$112,2,FALSE),"")</f>
        <v/>
      </c>
      <c r="N497" s="5" t="str">
        <f>IFERROR(VLOOKUP(G497,[3]item_suppliers!$C$2:$F$112,3,FALSE),"")</f>
        <v/>
      </c>
      <c r="O497" s="5" t="str">
        <f t="shared" si="37"/>
        <v/>
      </c>
      <c r="P497" s="5">
        <f>IF(EXACT(L497,"sell"),VLOOKUP(D497,[1]items!$A$2:$E$39,4,FALSE),"")</f>
        <v>2886</v>
      </c>
      <c r="Q497" s="5">
        <f t="shared" si="38"/>
        <v>181818</v>
      </c>
      <c r="R497" s="13" t="str">
        <f t="shared" si="39"/>
        <v/>
      </c>
    </row>
    <row r="498" spans="1:18" x14ac:dyDescent="0.2">
      <c r="A498" s="5" t="s">
        <v>554</v>
      </c>
      <c r="B498" s="6" t="d">
        <v>2020-03-11</v>
      </c>
      <c r="C498" s="7">
        <f t="shared" si="35"/>
        <v>2020</v>
      </c>
      <c r="D498" s="5" t="s">
        <v>50</v>
      </c>
      <c r="E498" s="5" t="str">
        <f>VLOOKUP(D498,[1]items!$A$2:$E$39,2,FALSE)</f>
        <v>Bodrex Extra</v>
      </c>
      <c r="F498" s="5" t="str">
        <f>VLOOKUP(E498,[1]items!$B$2:$E$39,2,FALSE)</f>
        <v>Obat Sakit Kepala &amp; Demam</v>
      </c>
      <c r="G498" s="5" t="str">
        <f t="shared" si="36"/>
        <v>OD0008|</v>
      </c>
      <c r="H498" s="10">
        <v>17</v>
      </c>
      <c r="I498" s="11"/>
      <c r="J498" s="10" t="str">
        <f>IF(EXACT(L498,"buy"),VLOOKUP(I498,[2]suppliers!$A$2:$B$17,2,FALSE),"")</f>
        <v/>
      </c>
      <c r="K498" s="5" t="s">
        <v>84</v>
      </c>
      <c r="L498" s="5" t="s">
        <v>85</v>
      </c>
      <c r="M498" s="5" t="str">
        <f>IFERROR(VLOOKUP(G498,[3]item_suppliers!$C$2:$F$112,2,FALSE),"")</f>
        <v/>
      </c>
      <c r="N498" s="5" t="str">
        <f>IFERROR(VLOOKUP(G498,[3]item_suppliers!$C$2:$F$112,3,FALSE),"")</f>
        <v/>
      </c>
      <c r="O498" s="5" t="str">
        <f t="shared" si="37"/>
        <v/>
      </c>
      <c r="P498" s="5">
        <f>IF(EXACT(L498,"sell"),VLOOKUP(D498,[1]items!$A$2:$E$39,4,FALSE),"")</f>
        <v>50788</v>
      </c>
      <c r="Q498" s="5">
        <f t="shared" si="38"/>
        <v>863396</v>
      </c>
      <c r="R498" s="13" t="str">
        <f t="shared" si="39"/>
        <v/>
      </c>
    </row>
    <row r="499" spans="1:18" x14ac:dyDescent="0.2">
      <c r="A499" s="8" t="s">
        <v>555</v>
      </c>
      <c r="B499" s="9" t="d">
        <v>2020-03-11</v>
      </c>
      <c r="C499" s="7">
        <f t="shared" si="35"/>
        <v>2020</v>
      </c>
      <c r="D499" s="8" t="s">
        <v>50</v>
      </c>
      <c r="E499" s="5" t="str">
        <f>VLOOKUP(D499,[1]items!$A$2:$E$39,2,FALSE)</f>
        <v>Bodrex Extra</v>
      </c>
      <c r="F499" s="5" t="str">
        <f>VLOOKUP(E499,[1]items!$B$2:$E$39,2,FALSE)</f>
        <v>Obat Sakit Kepala &amp; Demam</v>
      </c>
      <c r="G499" s="5" t="str">
        <f t="shared" si="36"/>
        <v>OD0008|</v>
      </c>
      <c r="H499" s="10">
        <v>68</v>
      </c>
      <c r="I499" s="11"/>
      <c r="J499" s="10" t="str">
        <f>IF(EXACT(L499,"buy"),VLOOKUP(I499,[2]suppliers!$A$2:$B$17,2,FALSE),"")</f>
        <v/>
      </c>
      <c r="K499" s="8" t="s">
        <v>84</v>
      </c>
      <c r="L499" s="8" t="s">
        <v>85</v>
      </c>
      <c r="M499" s="5" t="str">
        <f>IFERROR(VLOOKUP(G499,[3]item_suppliers!$C$2:$F$112,2,FALSE),"")</f>
        <v/>
      </c>
      <c r="N499" s="5" t="str">
        <f>IFERROR(VLOOKUP(G499,[3]item_suppliers!$C$2:$F$112,3,FALSE),"")</f>
        <v/>
      </c>
      <c r="O499" s="5" t="str">
        <f t="shared" si="37"/>
        <v/>
      </c>
      <c r="P499" s="5">
        <f>IF(EXACT(L499,"sell"),VLOOKUP(D499,[1]items!$A$2:$E$39,4,FALSE),"")</f>
        <v>50788</v>
      </c>
      <c r="Q499" s="5">
        <f t="shared" si="38"/>
        <v>3453584</v>
      </c>
      <c r="R499" s="13" t="str">
        <f t="shared" si="39"/>
        <v/>
      </c>
    </row>
    <row r="500" spans="1:18" x14ac:dyDescent="0.2">
      <c r="A500" s="5" t="s">
        <v>556</v>
      </c>
      <c r="B500" s="6" t="d">
        <v>2020-03-11</v>
      </c>
      <c r="C500" s="7">
        <f t="shared" si="35"/>
        <v>2020</v>
      </c>
      <c r="D500" s="5" t="s">
        <v>52</v>
      </c>
      <c r="E500" s="5" t="str">
        <f>VLOOKUP(D500,[1]items!$A$2:$E$39,2,FALSE)</f>
        <v>Sanmol 500 MG 4 Tablet</v>
      </c>
      <c r="F500" s="5" t="str">
        <f>VLOOKUP(E500,[1]items!$B$2:$E$39,2,FALSE)</f>
        <v>Obat Sakit Kepala &amp; Demam</v>
      </c>
      <c r="G500" s="5" t="str">
        <f t="shared" si="36"/>
        <v>OD0009|</v>
      </c>
      <c r="H500" s="10">
        <v>43</v>
      </c>
      <c r="I500" s="11"/>
      <c r="J500" s="10" t="str">
        <f>IF(EXACT(L500,"buy"),VLOOKUP(I500,[2]suppliers!$A$2:$B$17,2,FALSE),"")</f>
        <v/>
      </c>
      <c r="K500" s="5" t="s">
        <v>84</v>
      </c>
      <c r="L500" s="5" t="s">
        <v>85</v>
      </c>
      <c r="M500" s="5" t="str">
        <f>IFERROR(VLOOKUP(G500,[3]item_suppliers!$C$2:$F$112,2,FALSE),"")</f>
        <v/>
      </c>
      <c r="N500" s="5" t="str">
        <f>IFERROR(VLOOKUP(G500,[3]item_suppliers!$C$2:$F$112,3,FALSE),"")</f>
        <v/>
      </c>
      <c r="O500" s="5" t="str">
        <f t="shared" si="37"/>
        <v/>
      </c>
      <c r="P500" s="5">
        <f>IF(EXACT(L500,"sell"),VLOOKUP(D500,[1]items!$A$2:$E$39,4,FALSE),"")</f>
        <v>1600</v>
      </c>
      <c r="Q500" s="5">
        <f t="shared" si="38"/>
        <v>68800</v>
      </c>
      <c r="R500" s="13" t="str">
        <f t="shared" si="39"/>
        <v/>
      </c>
    </row>
    <row r="501" spans="1:18" x14ac:dyDescent="0.2">
      <c r="A501" s="8" t="s">
        <v>557</v>
      </c>
      <c r="B501" s="9" t="d">
        <v>2020-03-11</v>
      </c>
      <c r="C501" s="7">
        <f t="shared" si="35"/>
        <v>2020</v>
      </c>
      <c r="D501" s="8" t="s">
        <v>52</v>
      </c>
      <c r="E501" s="5" t="str">
        <f>VLOOKUP(D501,[1]items!$A$2:$E$39,2,FALSE)</f>
        <v>Sanmol 500 MG 4 Tablet</v>
      </c>
      <c r="F501" s="5" t="str">
        <f>VLOOKUP(E501,[1]items!$B$2:$E$39,2,FALSE)</f>
        <v>Obat Sakit Kepala &amp; Demam</v>
      </c>
      <c r="G501" s="5" t="str">
        <f t="shared" si="36"/>
        <v>OD0009|</v>
      </c>
      <c r="H501" s="10">
        <v>21</v>
      </c>
      <c r="I501" s="11"/>
      <c r="J501" s="10" t="str">
        <f>IF(EXACT(L501,"buy"),VLOOKUP(I501,[2]suppliers!$A$2:$B$17,2,FALSE),"")</f>
        <v/>
      </c>
      <c r="K501" s="8" t="s">
        <v>84</v>
      </c>
      <c r="L501" s="8" t="s">
        <v>85</v>
      </c>
      <c r="M501" s="5" t="str">
        <f>IFERROR(VLOOKUP(G501,[3]item_suppliers!$C$2:$F$112,2,FALSE),"")</f>
        <v/>
      </c>
      <c r="N501" s="5" t="str">
        <f>IFERROR(VLOOKUP(G501,[3]item_suppliers!$C$2:$F$112,3,FALSE),"")</f>
        <v/>
      </c>
      <c r="O501" s="5" t="str">
        <f t="shared" si="37"/>
        <v/>
      </c>
      <c r="P501" s="5">
        <f>IF(EXACT(L501,"sell"),VLOOKUP(D501,[1]items!$A$2:$E$39,4,FALSE),"")</f>
        <v>1600</v>
      </c>
      <c r="Q501" s="5">
        <f t="shared" si="38"/>
        <v>33600</v>
      </c>
      <c r="R501" s="13" t="str">
        <f t="shared" si="39"/>
        <v/>
      </c>
    </row>
    <row r="502" spans="1:18" x14ac:dyDescent="0.2">
      <c r="A502" s="5" t="s">
        <v>558</v>
      </c>
      <c r="B502" s="6" t="d">
        <v>2020-03-11</v>
      </c>
      <c r="C502" s="7">
        <f t="shared" si="35"/>
        <v>2020</v>
      </c>
      <c r="D502" s="5" t="s">
        <v>78</v>
      </c>
      <c r="E502" s="5" t="str">
        <f>VLOOKUP(D502,[1]items!$A$2:$E$39,2,FALSE)</f>
        <v>Hyperchol 100 MG 12 KPS</v>
      </c>
      <c r="F502" s="5" t="str">
        <f>VLOOKUP(E502,[1]items!$B$2:$E$39,2,FALSE)</f>
        <v>Obat Kolesterol</v>
      </c>
      <c r="G502" s="5" t="str">
        <f t="shared" si="36"/>
        <v>OK0002|</v>
      </c>
      <c r="H502" s="10">
        <v>4</v>
      </c>
      <c r="I502" s="11"/>
      <c r="J502" s="10" t="str">
        <f>IF(EXACT(L502,"buy"),VLOOKUP(I502,[2]suppliers!$A$2:$B$17,2,FALSE),"")</f>
        <v/>
      </c>
      <c r="K502" s="5" t="s">
        <v>84</v>
      </c>
      <c r="L502" s="5" t="s">
        <v>85</v>
      </c>
      <c r="M502" s="5" t="str">
        <f>IFERROR(VLOOKUP(G502,[3]item_suppliers!$C$2:$F$112,2,FALSE),"")</f>
        <v/>
      </c>
      <c r="N502" s="5" t="str">
        <f>IFERROR(VLOOKUP(G502,[3]item_suppliers!$C$2:$F$112,3,FALSE),"")</f>
        <v/>
      </c>
      <c r="O502" s="5" t="str">
        <f t="shared" si="37"/>
        <v/>
      </c>
      <c r="P502" s="5">
        <f>IF(EXACT(L502,"sell"),VLOOKUP(D502,[1]items!$A$2:$E$39,4,FALSE),"")</f>
        <v>42800</v>
      </c>
      <c r="Q502" s="5">
        <f t="shared" si="38"/>
        <v>171200</v>
      </c>
      <c r="R502" s="13" t="str">
        <f t="shared" si="39"/>
        <v/>
      </c>
    </row>
    <row r="503" spans="1:18" x14ac:dyDescent="0.2">
      <c r="A503" s="8" t="s">
        <v>559</v>
      </c>
      <c r="B503" s="9" t="d">
        <v>2020-03-12</v>
      </c>
      <c r="C503" s="7">
        <f t="shared" si="35"/>
        <v>2020</v>
      </c>
      <c r="D503" s="8" t="s">
        <v>50</v>
      </c>
      <c r="E503" s="5" t="str">
        <f>VLOOKUP(D503,[1]items!$A$2:$E$39,2,FALSE)</f>
        <v>Bodrex Extra</v>
      </c>
      <c r="F503" s="5" t="str">
        <f>VLOOKUP(E503,[1]items!$B$2:$E$39,2,FALSE)</f>
        <v>Obat Sakit Kepala &amp; Demam</v>
      </c>
      <c r="G503" s="5" t="str">
        <f t="shared" si="36"/>
        <v>OD0008|</v>
      </c>
      <c r="H503" s="10">
        <v>64</v>
      </c>
      <c r="I503" s="11"/>
      <c r="J503" s="10" t="str">
        <f>IF(EXACT(L503,"buy"),VLOOKUP(I503,[2]suppliers!$A$2:$B$17,2,FALSE),"")</f>
        <v/>
      </c>
      <c r="K503" s="8" t="s">
        <v>84</v>
      </c>
      <c r="L503" s="8" t="s">
        <v>85</v>
      </c>
      <c r="M503" s="5" t="str">
        <f>IFERROR(VLOOKUP(G503,[3]item_suppliers!$C$2:$F$112,2,FALSE),"")</f>
        <v/>
      </c>
      <c r="N503" s="5" t="str">
        <f>IFERROR(VLOOKUP(G503,[3]item_suppliers!$C$2:$F$112,3,FALSE),"")</f>
        <v/>
      </c>
      <c r="O503" s="5" t="str">
        <f t="shared" si="37"/>
        <v/>
      </c>
      <c r="P503" s="5">
        <f>IF(EXACT(L503,"sell"),VLOOKUP(D503,[1]items!$A$2:$E$39,4,FALSE),"")</f>
        <v>50788</v>
      </c>
      <c r="Q503" s="5">
        <f t="shared" si="38"/>
        <v>3250432</v>
      </c>
      <c r="R503" s="13" t="str">
        <f t="shared" si="39"/>
        <v/>
      </c>
    </row>
    <row r="504" spans="1:18" x14ac:dyDescent="0.2">
      <c r="A504" s="5" t="s">
        <v>560</v>
      </c>
      <c r="B504" s="6" t="d">
        <v>2020-03-12</v>
      </c>
      <c r="C504" s="7">
        <f t="shared" si="35"/>
        <v>2020</v>
      </c>
      <c r="D504" s="5" t="s">
        <v>70</v>
      </c>
      <c r="E504" s="5" t="str">
        <f>VLOOKUP(D504,[1]items!$A$2:$E$39,2,FALSE)</f>
        <v>Irbesartan</v>
      </c>
      <c r="F504" s="5" t="str">
        <f>VLOOKUP(E504,[1]items!$B$2:$E$39,2,FALSE)</f>
        <v>Obat Hipertensi</v>
      </c>
      <c r="G504" s="5" t="str">
        <f t="shared" si="36"/>
        <v>OH0005|</v>
      </c>
      <c r="H504" s="10">
        <v>47</v>
      </c>
      <c r="I504" s="11"/>
      <c r="J504" s="10" t="str">
        <f>IF(EXACT(L504,"buy"),VLOOKUP(I504,[2]suppliers!$A$2:$B$17,2,FALSE),"")</f>
        <v/>
      </c>
      <c r="K504" s="5" t="s">
        <v>84</v>
      </c>
      <c r="L504" s="5" t="s">
        <v>85</v>
      </c>
      <c r="M504" s="5" t="str">
        <f>IFERROR(VLOOKUP(G504,[3]item_suppliers!$C$2:$F$112,2,FALSE),"")</f>
        <v/>
      </c>
      <c r="N504" s="5" t="str">
        <f>IFERROR(VLOOKUP(G504,[3]item_suppliers!$C$2:$F$112,3,FALSE),"")</f>
        <v/>
      </c>
      <c r="O504" s="5" t="str">
        <f t="shared" si="37"/>
        <v/>
      </c>
      <c r="P504" s="5">
        <f>IF(EXACT(L504,"sell"),VLOOKUP(D504,[1]items!$A$2:$E$39,4,FALSE),"")</f>
        <v>108794</v>
      </c>
      <c r="Q504" s="5">
        <f t="shared" si="38"/>
        <v>5113318</v>
      </c>
      <c r="R504" s="13" t="str">
        <f t="shared" si="39"/>
        <v/>
      </c>
    </row>
    <row r="505" spans="1:18" x14ac:dyDescent="0.2">
      <c r="A505" s="8" t="s">
        <v>561</v>
      </c>
      <c r="B505" s="9" t="d">
        <v>2020-03-12</v>
      </c>
      <c r="C505" s="7">
        <f t="shared" si="35"/>
        <v>2020</v>
      </c>
      <c r="D505" s="8" t="s">
        <v>65</v>
      </c>
      <c r="E505" s="5" t="str">
        <f>VLOOKUP(D505,[1]items!$A$2:$E$39,2,FALSE)</f>
        <v>Candesartan Ogb Dexa</v>
      </c>
      <c r="F505" s="5" t="str">
        <f>VLOOKUP(E505,[1]items!$B$2:$E$39,2,FALSE)</f>
        <v>Obat Hipertensi</v>
      </c>
      <c r="G505" s="5" t="str">
        <f t="shared" si="36"/>
        <v>OH0003|</v>
      </c>
      <c r="H505" s="10">
        <v>14</v>
      </c>
      <c r="I505" s="11"/>
      <c r="J505" s="10" t="str">
        <f>IF(EXACT(L505,"buy"),VLOOKUP(I505,[2]suppliers!$A$2:$B$17,2,FALSE),"")</f>
        <v/>
      </c>
      <c r="K505" s="8" t="s">
        <v>84</v>
      </c>
      <c r="L505" s="8" t="s">
        <v>85</v>
      </c>
      <c r="M505" s="5" t="str">
        <f>IFERROR(VLOOKUP(G505,[3]item_suppliers!$C$2:$F$112,2,FALSE),"")</f>
        <v/>
      </c>
      <c r="N505" s="5" t="str">
        <f>IFERROR(VLOOKUP(G505,[3]item_suppliers!$C$2:$F$112,3,FALSE),"")</f>
        <v/>
      </c>
      <c r="O505" s="5" t="str">
        <f t="shared" si="37"/>
        <v/>
      </c>
      <c r="P505" s="5">
        <f>IF(EXACT(L505,"sell"),VLOOKUP(D505,[1]items!$A$2:$E$39,4,FALSE),"")</f>
        <v>5000</v>
      </c>
      <c r="Q505" s="5">
        <f t="shared" si="38"/>
        <v>70000</v>
      </c>
      <c r="R505" s="13" t="str">
        <f t="shared" si="39"/>
        <v/>
      </c>
    </row>
    <row r="506" spans="1:18" x14ac:dyDescent="0.2">
      <c r="A506" s="5" t="s">
        <v>562</v>
      </c>
      <c r="B506" s="6" t="d">
        <v>2020-03-12</v>
      </c>
      <c r="C506" s="7">
        <f t="shared" si="35"/>
        <v>2020</v>
      </c>
      <c r="D506" s="5" t="s">
        <v>20</v>
      </c>
      <c r="E506" s="5" t="str">
        <f>VLOOKUP(D506,[1]items!$A$2:$E$39,2,FALSE)</f>
        <v>Dexteem Box Plus 100 Tablet</v>
      </c>
      <c r="F506" s="5" t="str">
        <f>VLOOKUP(E506,[1]items!$B$2:$E$39,2,FALSE)</f>
        <v>Obat Alergi</v>
      </c>
      <c r="G506" s="5" t="str">
        <f t="shared" si="36"/>
        <v>OA0006|</v>
      </c>
      <c r="H506" s="10">
        <v>10</v>
      </c>
      <c r="I506" s="11"/>
      <c r="J506" s="10" t="str">
        <f>IF(EXACT(L506,"buy"),VLOOKUP(I506,[2]suppliers!$A$2:$B$17,2,FALSE),"")</f>
        <v/>
      </c>
      <c r="K506" s="5" t="s">
        <v>84</v>
      </c>
      <c r="L506" s="5" t="s">
        <v>85</v>
      </c>
      <c r="M506" s="5" t="str">
        <f>IFERROR(VLOOKUP(G506,[3]item_suppliers!$C$2:$F$112,2,FALSE),"")</f>
        <v/>
      </c>
      <c r="N506" s="5" t="str">
        <f>IFERROR(VLOOKUP(G506,[3]item_suppliers!$C$2:$F$112,3,FALSE),"")</f>
        <v/>
      </c>
      <c r="O506" s="5" t="str">
        <f t="shared" si="37"/>
        <v/>
      </c>
      <c r="P506" s="5">
        <f>IF(EXACT(L506,"sell"),VLOOKUP(D506,[1]items!$A$2:$E$39,4,FALSE),"")</f>
        <v>25322</v>
      </c>
      <c r="Q506" s="5">
        <f t="shared" si="38"/>
        <v>253220</v>
      </c>
      <c r="R506" s="13" t="str">
        <f t="shared" si="39"/>
        <v/>
      </c>
    </row>
    <row r="507" spans="1:18" x14ac:dyDescent="0.2">
      <c r="A507" s="8" t="s">
        <v>563</v>
      </c>
      <c r="B507" s="9" t="d">
        <v>2020-03-12</v>
      </c>
      <c r="C507" s="7">
        <f t="shared" si="35"/>
        <v>2020</v>
      </c>
      <c r="D507" s="8" t="s">
        <v>56</v>
      </c>
      <c r="E507" s="5" t="str">
        <f>VLOOKUP(D507,[1]items!$A$2:$E$39,2,FALSE)</f>
        <v>Paramex Tablet / Obat</v>
      </c>
      <c r="F507" s="5" t="str">
        <f>VLOOKUP(E507,[1]items!$B$2:$E$39,2,FALSE)</f>
        <v>Obat Sakit Kepala &amp; Demam</v>
      </c>
      <c r="G507" s="5" t="str">
        <f t="shared" si="36"/>
        <v>OD0011|</v>
      </c>
      <c r="H507" s="10">
        <v>58</v>
      </c>
      <c r="I507" s="11"/>
      <c r="J507" s="10" t="str">
        <f>IF(EXACT(L507,"buy"),VLOOKUP(I507,[2]suppliers!$A$2:$B$17,2,FALSE),"")</f>
        <v/>
      </c>
      <c r="K507" s="8" t="s">
        <v>84</v>
      </c>
      <c r="L507" s="8" t="s">
        <v>85</v>
      </c>
      <c r="M507" s="5" t="str">
        <f>IFERROR(VLOOKUP(G507,[3]item_suppliers!$C$2:$F$112,2,FALSE),"")</f>
        <v/>
      </c>
      <c r="N507" s="5" t="str">
        <f>IFERROR(VLOOKUP(G507,[3]item_suppliers!$C$2:$F$112,3,FALSE),"")</f>
        <v/>
      </c>
      <c r="O507" s="5" t="str">
        <f t="shared" si="37"/>
        <v/>
      </c>
      <c r="P507" s="5">
        <f>IF(EXACT(L507,"sell"),VLOOKUP(D507,[1]items!$A$2:$E$39,4,FALSE),"")</f>
        <v>2560</v>
      </c>
      <c r="Q507" s="5">
        <f t="shared" si="38"/>
        <v>148480</v>
      </c>
      <c r="R507" s="13" t="str">
        <f t="shared" si="39"/>
        <v/>
      </c>
    </row>
    <row r="508" spans="1:18" x14ac:dyDescent="0.2">
      <c r="A508" s="5" t="s">
        <v>564</v>
      </c>
      <c r="B508" s="6" t="d">
        <v>2020-03-12</v>
      </c>
      <c r="C508" s="7">
        <f t="shared" si="35"/>
        <v>2020</v>
      </c>
      <c r="D508" s="5" t="s">
        <v>59</v>
      </c>
      <c r="E508" s="5" t="str">
        <f>VLOOKUP(D508,[1]items!$A$2:$E$39,2,FALSE)</f>
        <v>Carditens</v>
      </c>
      <c r="F508" s="5" t="str">
        <f>VLOOKUP(E508,[1]items!$B$2:$E$39,2,FALSE)</f>
        <v>Obat Hipertensi</v>
      </c>
      <c r="G508" s="5" t="str">
        <f t="shared" si="36"/>
        <v>OH0001|</v>
      </c>
      <c r="H508" s="10">
        <v>7</v>
      </c>
      <c r="I508" s="11"/>
      <c r="J508" s="10" t="str">
        <f>IF(EXACT(L508,"buy"),VLOOKUP(I508,[2]suppliers!$A$2:$B$17,2,FALSE),"")</f>
        <v/>
      </c>
      <c r="K508" s="5" t="s">
        <v>84</v>
      </c>
      <c r="L508" s="5" t="s">
        <v>85</v>
      </c>
      <c r="M508" s="5" t="str">
        <f>IFERROR(VLOOKUP(G508,[3]item_suppliers!$C$2:$F$112,2,FALSE),"")</f>
        <v/>
      </c>
      <c r="N508" s="5" t="str">
        <f>IFERROR(VLOOKUP(G508,[3]item_suppliers!$C$2:$F$112,3,FALSE),"")</f>
        <v/>
      </c>
      <c r="O508" s="5" t="str">
        <f t="shared" si="37"/>
        <v/>
      </c>
      <c r="P508" s="5">
        <f>IF(EXACT(L508,"sell"),VLOOKUP(D508,[1]items!$A$2:$E$39,4,FALSE),"")</f>
        <v>100000</v>
      </c>
      <c r="Q508" s="5">
        <f t="shared" si="38"/>
        <v>700000</v>
      </c>
      <c r="R508" s="13" t="str">
        <f t="shared" si="39"/>
        <v/>
      </c>
    </row>
    <row r="509" spans="1:18" x14ac:dyDescent="0.2">
      <c r="A509" s="8" t="s">
        <v>565</v>
      </c>
      <c r="B509" s="9" t="d">
        <v>2020-03-13</v>
      </c>
      <c r="C509" s="7">
        <f t="shared" si="35"/>
        <v>2020</v>
      </c>
      <c r="D509" s="8" t="s">
        <v>26</v>
      </c>
      <c r="E509" s="5" t="str">
        <f>VLOOKUP(D509,[1]items!$A$2:$E$39,2,FALSE)</f>
        <v>Decolsen 1 Strip 4 Tablet</v>
      </c>
      <c r="F509" s="5" t="str">
        <f>VLOOKUP(E509,[1]items!$B$2:$E$39,2,FALSE)</f>
        <v>Obat Batuk &amp; Pilek</v>
      </c>
      <c r="G509" s="5" t="str">
        <f t="shared" si="36"/>
        <v>OB0002|</v>
      </c>
      <c r="H509" s="10">
        <v>81</v>
      </c>
      <c r="I509" s="11"/>
      <c r="J509" s="10" t="str">
        <f>IF(EXACT(L509,"buy"),VLOOKUP(I509,[2]suppliers!$A$2:$B$17,2,FALSE),"")</f>
        <v/>
      </c>
      <c r="K509" s="8" t="s">
        <v>84</v>
      </c>
      <c r="L509" s="8" t="s">
        <v>85</v>
      </c>
      <c r="M509" s="5" t="str">
        <f>IFERROR(VLOOKUP(G509,[3]item_suppliers!$C$2:$F$112,2,FALSE),"")</f>
        <v/>
      </c>
      <c r="N509" s="5" t="str">
        <f>IFERROR(VLOOKUP(G509,[3]item_suppliers!$C$2:$F$112,3,FALSE),"")</f>
        <v/>
      </c>
      <c r="O509" s="5" t="str">
        <f t="shared" si="37"/>
        <v/>
      </c>
      <c r="P509" s="5">
        <f>IF(EXACT(L509,"sell"),VLOOKUP(D509,[1]items!$A$2:$E$39,4,FALSE),"")</f>
        <v>2886</v>
      </c>
      <c r="Q509" s="5">
        <f t="shared" si="38"/>
        <v>233766</v>
      </c>
      <c r="R509" s="13" t="str">
        <f t="shared" si="39"/>
        <v/>
      </c>
    </row>
    <row r="510" spans="1:18" x14ac:dyDescent="0.2">
      <c r="A510" s="5" t="s">
        <v>566</v>
      </c>
      <c r="B510" s="6" t="d">
        <v>2020-03-13</v>
      </c>
      <c r="C510" s="7">
        <f t="shared" si="35"/>
        <v>2020</v>
      </c>
      <c r="D510" s="5" t="s">
        <v>50</v>
      </c>
      <c r="E510" s="5" t="str">
        <f>VLOOKUP(D510,[1]items!$A$2:$E$39,2,FALSE)</f>
        <v>Bodrex Extra</v>
      </c>
      <c r="F510" s="5" t="str">
        <f>VLOOKUP(E510,[1]items!$B$2:$E$39,2,FALSE)</f>
        <v>Obat Sakit Kepala &amp; Demam</v>
      </c>
      <c r="G510" s="5" t="str">
        <f t="shared" si="36"/>
        <v>OD0008|</v>
      </c>
      <c r="H510" s="10">
        <v>9</v>
      </c>
      <c r="I510" s="11"/>
      <c r="J510" s="10" t="str">
        <f>IF(EXACT(L510,"buy"),VLOOKUP(I510,[2]suppliers!$A$2:$B$17,2,FALSE),"")</f>
        <v/>
      </c>
      <c r="K510" s="5" t="s">
        <v>84</v>
      </c>
      <c r="L510" s="5" t="s">
        <v>85</v>
      </c>
      <c r="M510" s="5" t="str">
        <f>IFERROR(VLOOKUP(G510,[3]item_suppliers!$C$2:$F$112,2,FALSE),"")</f>
        <v/>
      </c>
      <c r="N510" s="5" t="str">
        <f>IFERROR(VLOOKUP(G510,[3]item_suppliers!$C$2:$F$112,3,FALSE),"")</f>
        <v/>
      </c>
      <c r="O510" s="5" t="str">
        <f t="shared" si="37"/>
        <v/>
      </c>
      <c r="P510" s="5">
        <f>IF(EXACT(L510,"sell"),VLOOKUP(D510,[1]items!$A$2:$E$39,4,FALSE),"")</f>
        <v>50788</v>
      </c>
      <c r="Q510" s="5">
        <f t="shared" si="38"/>
        <v>457092</v>
      </c>
      <c r="R510" s="13" t="str">
        <f t="shared" si="39"/>
        <v/>
      </c>
    </row>
    <row r="511" spans="1:18" x14ac:dyDescent="0.2">
      <c r="A511" s="8" t="s">
        <v>567</v>
      </c>
      <c r="B511" s="9" t="d">
        <v>2020-03-13</v>
      </c>
      <c r="C511" s="7">
        <f t="shared" si="35"/>
        <v>2020</v>
      </c>
      <c r="D511" s="8" t="s">
        <v>17</v>
      </c>
      <c r="E511" s="5" t="str">
        <f>VLOOKUP(D511,[1]items!$A$2:$E$39,2,FALSE)</f>
        <v>Bedak Heroxyn 150 gr</v>
      </c>
      <c r="F511" s="5" t="str">
        <f>VLOOKUP(E511,[1]items!$B$2:$E$39,2,FALSE)</f>
        <v>Obat Alergi</v>
      </c>
      <c r="G511" s="5" t="str">
        <f t="shared" si="36"/>
        <v>OA0005|</v>
      </c>
      <c r="H511" s="10">
        <v>19</v>
      </c>
      <c r="I511" s="11"/>
      <c r="J511" s="10" t="str">
        <f>IF(EXACT(L511,"buy"),VLOOKUP(I511,[2]suppliers!$A$2:$B$17,2,FALSE),"")</f>
        <v/>
      </c>
      <c r="K511" s="8" t="s">
        <v>84</v>
      </c>
      <c r="L511" s="8" t="s">
        <v>85</v>
      </c>
      <c r="M511" s="5" t="str">
        <f>IFERROR(VLOOKUP(G511,[3]item_suppliers!$C$2:$F$112,2,FALSE),"")</f>
        <v/>
      </c>
      <c r="N511" s="5" t="str">
        <f>IFERROR(VLOOKUP(G511,[3]item_suppliers!$C$2:$F$112,3,FALSE),"")</f>
        <v/>
      </c>
      <c r="O511" s="5" t="str">
        <f t="shared" si="37"/>
        <v/>
      </c>
      <c r="P511" s="5">
        <f>IF(EXACT(L511,"sell"),VLOOKUP(D511,[1]items!$A$2:$E$39,4,FALSE),"")</f>
        <v>16950</v>
      </c>
      <c r="Q511" s="5">
        <f t="shared" si="38"/>
        <v>322050</v>
      </c>
      <c r="R511" s="13" t="str">
        <f t="shared" si="39"/>
        <v/>
      </c>
    </row>
    <row r="512" spans="1:18" x14ac:dyDescent="0.2">
      <c r="A512" s="5" t="s">
        <v>568</v>
      </c>
      <c r="B512" s="6" t="d">
        <v>2020-03-13</v>
      </c>
      <c r="C512" s="7">
        <f t="shared" si="35"/>
        <v>2020</v>
      </c>
      <c r="D512" s="5" t="s">
        <v>70</v>
      </c>
      <c r="E512" s="5" t="str">
        <f>VLOOKUP(D512,[1]items!$A$2:$E$39,2,FALSE)</f>
        <v>Irbesartan</v>
      </c>
      <c r="F512" s="5" t="str">
        <f>VLOOKUP(E512,[1]items!$B$2:$E$39,2,FALSE)</f>
        <v>Obat Hipertensi</v>
      </c>
      <c r="G512" s="5" t="str">
        <f t="shared" si="36"/>
        <v>OH0005|</v>
      </c>
      <c r="H512" s="10">
        <v>19</v>
      </c>
      <c r="I512" s="11"/>
      <c r="J512" s="10" t="str">
        <f>IF(EXACT(L512,"buy"),VLOOKUP(I512,[2]suppliers!$A$2:$B$17,2,FALSE),"")</f>
        <v/>
      </c>
      <c r="K512" s="5" t="s">
        <v>84</v>
      </c>
      <c r="L512" s="5" t="s">
        <v>85</v>
      </c>
      <c r="M512" s="5" t="str">
        <f>IFERROR(VLOOKUP(G512,[3]item_suppliers!$C$2:$F$112,2,FALSE),"")</f>
        <v/>
      </c>
      <c r="N512" s="5" t="str">
        <f>IFERROR(VLOOKUP(G512,[3]item_suppliers!$C$2:$F$112,3,FALSE),"")</f>
        <v/>
      </c>
      <c r="O512" s="5" t="str">
        <f t="shared" si="37"/>
        <v/>
      </c>
      <c r="P512" s="5">
        <f>IF(EXACT(L512,"sell"),VLOOKUP(D512,[1]items!$A$2:$E$39,4,FALSE),"")</f>
        <v>108794</v>
      </c>
      <c r="Q512" s="5">
        <f t="shared" si="38"/>
        <v>2067086</v>
      </c>
      <c r="R512" s="13" t="str">
        <f t="shared" si="39"/>
        <v/>
      </c>
    </row>
    <row r="513" spans="1:18" x14ac:dyDescent="0.2">
      <c r="A513" s="8" t="s">
        <v>569</v>
      </c>
      <c r="B513" s="9" t="d">
        <v>2020-03-13</v>
      </c>
      <c r="C513" s="7">
        <f t="shared" si="35"/>
        <v>2020</v>
      </c>
      <c r="D513" s="8" t="s">
        <v>48</v>
      </c>
      <c r="E513" s="5" t="str">
        <f>VLOOKUP(D513,[1]items!$A$2:$E$39,2,FALSE)</f>
        <v>Sanmol Paracetamol</v>
      </c>
      <c r="F513" s="5" t="str">
        <f>VLOOKUP(E513,[1]items!$B$2:$E$39,2,FALSE)</f>
        <v>Obat Sakit Kepala &amp; Demam</v>
      </c>
      <c r="G513" s="5" t="str">
        <f t="shared" si="36"/>
        <v>OD0007|</v>
      </c>
      <c r="H513" s="10">
        <v>47</v>
      </c>
      <c r="I513" s="11"/>
      <c r="J513" s="10" t="str">
        <f>IF(EXACT(L513,"buy"),VLOOKUP(I513,[2]suppliers!$A$2:$B$17,2,FALSE),"")</f>
        <v/>
      </c>
      <c r="K513" s="8" t="s">
        <v>84</v>
      </c>
      <c r="L513" s="8" t="s">
        <v>85</v>
      </c>
      <c r="M513" s="5" t="str">
        <f>IFERROR(VLOOKUP(G513,[3]item_suppliers!$C$2:$F$112,2,FALSE),"")</f>
        <v/>
      </c>
      <c r="N513" s="5" t="str">
        <f>IFERROR(VLOOKUP(G513,[3]item_suppliers!$C$2:$F$112,3,FALSE),"")</f>
        <v/>
      </c>
      <c r="O513" s="5" t="str">
        <f t="shared" si="37"/>
        <v/>
      </c>
      <c r="P513" s="5">
        <f>IF(EXACT(L513,"sell"),VLOOKUP(D513,[1]items!$A$2:$E$39,4,FALSE),"")</f>
        <v>16100</v>
      </c>
      <c r="Q513" s="5">
        <f t="shared" si="38"/>
        <v>756700</v>
      </c>
      <c r="R513" s="13" t="str">
        <f t="shared" si="39"/>
        <v/>
      </c>
    </row>
    <row r="514" spans="1:18" x14ac:dyDescent="0.2">
      <c r="A514" s="5" t="s">
        <v>570</v>
      </c>
      <c r="B514" s="6" t="d">
        <v>2020-03-14</v>
      </c>
      <c r="C514" s="7">
        <f t="shared" ref="C514:C577" si="40">YEAR(B514)</f>
        <v>2020</v>
      </c>
      <c r="D514" s="5" t="s">
        <v>320</v>
      </c>
      <c r="E514" s="5" t="str">
        <f>VLOOKUP(D514,[1]items!$A$2:$E$39,2,FALSE)</f>
        <v>Paratusin 1 Strip 10 Tablet</v>
      </c>
      <c r="F514" s="5" t="str">
        <f>VLOOKUP(E514,[1]items!$B$2:$E$39,2,FALSE)</f>
        <v>Obat Batuk &amp; Pilek</v>
      </c>
      <c r="G514" s="5" t="str">
        <f t="shared" ref="G514:G577" si="41">_xlfn.CONCAT(D514,"|",I514)</f>
        <v>OB0009|</v>
      </c>
      <c r="H514" s="10">
        <v>2</v>
      </c>
      <c r="I514" s="11"/>
      <c r="J514" s="10" t="str">
        <f>IF(EXACT(L514,"buy"),VLOOKUP(I514,[2]suppliers!$A$2:$B$17,2,FALSE),"")</f>
        <v/>
      </c>
      <c r="K514" s="5" t="s">
        <v>84</v>
      </c>
      <c r="L514" s="5" t="s">
        <v>85</v>
      </c>
      <c r="M514" s="5" t="str">
        <f>IFERROR(VLOOKUP(G514,[3]item_suppliers!$C$2:$F$112,2,FALSE),"")</f>
        <v/>
      </c>
      <c r="N514" s="5" t="str">
        <f>IFERROR(VLOOKUP(G514,[3]item_suppliers!$C$2:$F$112,3,FALSE),"")</f>
        <v/>
      </c>
      <c r="O514" s="5" t="str">
        <f t="shared" ref="O514:O577" si="42">IFERROR(H514*N514,"")</f>
        <v/>
      </c>
      <c r="P514" s="5">
        <f>IF(EXACT(L514,"sell"),VLOOKUP(D514,[1]items!$A$2:$E$39,4,FALSE),"")</f>
        <v>13600</v>
      </c>
      <c r="Q514" s="5">
        <f t="shared" ref="Q514:Q577" si="43">IFERROR(H514*P514,"")</f>
        <v>27200</v>
      </c>
      <c r="R514" s="13" t="str">
        <f t="shared" ref="R514:R577" si="44">IF(EXACT(L514,"buy"),1/COUNTIF($N$2:$N$4710,N514),"")</f>
        <v/>
      </c>
    </row>
    <row r="515" spans="1:18" x14ac:dyDescent="0.2">
      <c r="A515" s="8" t="s">
        <v>571</v>
      </c>
      <c r="B515" s="9" t="d">
        <v>2020-03-14</v>
      </c>
      <c r="C515" s="7">
        <f t="shared" si="40"/>
        <v>2020</v>
      </c>
      <c r="D515" s="8" t="s">
        <v>52</v>
      </c>
      <c r="E515" s="5" t="str">
        <f>VLOOKUP(D515,[1]items!$A$2:$E$39,2,FALSE)</f>
        <v>Sanmol 500 MG 4 Tablet</v>
      </c>
      <c r="F515" s="5" t="str">
        <f>VLOOKUP(E515,[1]items!$B$2:$E$39,2,FALSE)</f>
        <v>Obat Sakit Kepala &amp; Demam</v>
      </c>
      <c r="G515" s="5" t="str">
        <f t="shared" si="41"/>
        <v>OD0009|</v>
      </c>
      <c r="H515" s="10">
        <v>7</v>
      </c>
      <c r="I515" s="11"/>
      <c r="J515" s="10" t="str">
        <f>IF(EXACT(L515,"buy"),VLOOKUP(I515,[2]suppliers!$A$2:$B$17,2,FALSE),"")</f>
        <v/>
      </c>
      <c r="K515" s="8" t="s">
        <v>84</v>
      </c>
      <c r="L515" s="8" t="s">
        <v>85</v>
      </c>
      <c r="M515" s="5" t="str">
        <f>IFERROR(VLOOKUP(G515,[3]item_suppliers!$C$2:$F$112,2,FALSE),"")</f>
        <v/>
      </c>
      <c r="N515" s="5" t="str">
        <f>IFERROR(VLOOKUP(G515,[3]item_suppliers!$C$2:$F$112,3,FALSE),"")</f>
        <v/>
      </c>
      <c r="O515" s="5" t="str">
        <f t="shared" si="42"/>
        <v/>
      </c>
      <c r="P515" s="5">
        <f>IF(EXACT(L515,"sell"),VLOOKUP(D515,[1]items!$A$2:$E$39,4,FALSE),"")</f>
        <v>1600</v>
      </c>
      <c r="Q515" s="5">
        <f t="shared" si="43"/>
        <v>11200</v>
      </c>
      <c r="R515" s="13" t="str">
        <f t="shared" si="44"/>
        <v/>
      </c>
    </row>
    <row r="516" spans="1:18" x14ac:dyDescent="0.2">
      <c r="A516" s="5" t="s">
        <v>572</v>
      </c>
      <c r="B516" s="6" t="d">
        <v>2020-03-14</v>
      </c>
      <c r="C516" s="7">
        <f t="shared" si="40"/>
        <v>2020</v>
      </c>
      <c r="D516" s="5" t="s">
        <v>52</v>
      </c>
      <c r="E516" s="5" t="str">
        <f>VLOOKUP(D516,[1]items!$A$2:$E$39,2,FALSE)</f>
        <v>Sanmol 500 MG 4 Tablet</v>
      </c>
      <c r="F516" s="5" t="str">
        <f>VLOOKUP(E516,[1]items!$B$2:$E$39,2,FALSE)</f>
        <v>Obat Sakit Kepala &amp; Demam</v>
      </c>
      <c r="G516" s="5" t="str">
        <f t="shared" si="41"/>
        <v>OD0009|</v>
      </c>
      <c r="H516" s="10">
        <v>49</v>
      </c>
      <c r="I516" s="11"/>
      <c r="J516" s="10" t="str">
        <f>IF(EXACT(L516,"buy"),VLOOKUP(I516,[2]suppliers!$A$2:$B$17,2,FALSE),"")</f>
        <v/>
      </c>
      <c r="K516" s="5" t="s">
        <v>84</v>
      </c>
      <c r="L516" s="5" t="s">
        <v>85</v>
      </c>
      <c r="M516" s="5" t="str">
        <f>IFERROR(VLOOKUP(G516,[3]item_suppliers!$C$2:$F$112,2,FALSE),"")</f>
        <v/>
      </c>
      <c r="N516" s="5" t="str">
        <f>IFERROR(VLOOKUP(G516,[3]item_suppliers!$C$2:$F$112,3,FALSE),"")</f>
        <v/>
      </c>
      <c r="O516" s="5" t="str">
        <f t="shared" si="42"/>
        <v/>
      </c>
      <c r="P516" s="5">
        <f>IF(EXACT(L516,"sell"),VLOOKUP(D516,[1]items!$A$2:$E$39,4,FALSE),"")</f>
        <v>1600</v>
      </c>
      <c r="Q516" s="5">
        <f t="shared" si="43"/>
        <v>78400</v>
      </c>
      <c r="R516" s="13" t="str">
        <f t="shared" si="44"/>
        <v/>
      </c>
    </row>
    <row r="517" spans="1:18" x14ac:dyDescent="0.2">
      <c r="A517" s="8" t="s">
        <v>573</v>
      </c>
      <c r="B517" s="9" t="d">
        <v>2020-03-15</v>
      </c>
      <c r="C517" s="7">
        <f t="shared" si="40"/>
        <v>2020</v>
      </c>
      <c r="D517" s="8" t="s">
        <v>17</v>
      </c>
      <c r="E517" s="5" t="str">
        <f>VLOOKUP(D517,[1]items!$A$2:$E$39,2,FALSE)</f>
        <v>Bedak Heroxyn 150 gr</v>
      </c>
      <c r="F517" s="5" t="str">
        <f>VLOOKUP(E517,[1]items!$B$2:$E$39,2,FALSE)</f>
        <v>Obat Alergi</v>
      </c>
      <c r="G517" s="5" t="str">
        <f t="shared" si="41"/>
        <v>OA0005|</v>
      </c>
      <c r="H517" s="10">
        <v>28</v>
      </c>
      <c r="I517" s="11"/>
      <c r="J517" s="10" t="str">
        <f>IF(EXACT(L517,"buy"),VLOOKUP(I517,[2]suppliers!$A$2:$B$17,2,FALSE),"")</f>
        <v/>
      </c>
      <c r="K517" s="8" t="s">
        <v>84</v>
      </c>
      <c r="L517" s="8" t="s">
        <v>85</v>
      </c>
      <c r="M517" s="5" t="str">
        <f>IFERROR(VLOOKUP(G517,[3]item_suppliers!$C$2:$F$112,2,FALSE),"")</f>
        <v/>
      </c>
      <c r="N517" s="5" t="str">
        <f>IFERROR(VLOOKUP(G517,[3]item_suppliers!$C$2:$F$112,3,FALSE),"")</f>
        <v/>
      </c>
      <c r="O517" s="5" t="str">
        <f t="shared" si="42"/>
        <v/>
      </c>
      <c r="P517" s="5">
        <f>IF(EXACT(L517,"sell"),VLOOKUP(D517,[1]items!$A$2:$E$39,4,FALSE),"")</f>
        <v>16950</v>
      </c>
      <c r="Q517" s="5">
        <f t="shared" si="43"/>
        <v>474600</v>
      </c>
      <c r="R517" s="13" t="str">
        <f t="shared" si="44"/>
        <v/>
      </c>
    </row>
    <row r="518" spans="1:18" x14ac:dyDescent="0.2">
      <c r="A518" s="5" t="s">
        <v>574</v>
      </c>
      <c r="B518" s="6" t="d">
        <v>2020-03-15</v>
      </c>
      <c r="C518" s="7">
        <f t="shared" si="40"/>
        <v>2020</v>
      </c>
      <c r="D518" s="5" t="s">
        <v>70</v>
      </c>
      <c r="E518" s="5" t="str">
        <f>VLOOKUP(D518,[1]items!$A$2:$E$39,2,FALSE)</f>
        <v>Irbesartan</v>
      </c>
      <c r="F518" s="5" t="str">
        <f>VLOOKUP(E518,[1]items!$B$2:$E$39,2,FALSE)</f>
        <v>Obat Hipertensi</v>
      </c>
      <c r="G518" s="5" t="str">
        <f t="shared" si="41"/>
        <v>OH0005|</v>
      </c>
      <c r="H518" s="10">
        <v>31</v>
      </c>
      <c r="I518" s="11"/>
      <c r="J518" s="10" t="str">
        <f>IF(EXACT(L518,"buy"),VLOOKUP(I518,[2]suppliers!$A$2:$B$17,2,FALSE),"")</f>
        <v/>
      </c>
      <c r="K518" s="5" t="s">
        <v>84</v>
      </c>
      <c r="L518" s="5" t="s">
        <v>85</v>
      </c>
      <c r="M518" s="5" t="str">
        <f>IFERROR(VLOOKUP(G518,[3]item_suppliers!$C$2:$F$112,2,FALSE),"")</f>
        <v/>
      </c>
      <c r="N518" s="5" t="str">
        <f>IFERROR(VLOOKUP(G518,[3]item_suppliers!$C$2:$F$112,3,FALSE),"")</f>
        <v/>
      </c>
      <c r="O518" s="5" t="str">
        <f t="shared" si="42"/>
        <v/>
      </c>
      <c r="P518" s="5">
        <f>IF(EXACT(L518,"sell"),VLOOKUP(D518,[1]items!$A$2:$E$39,4,FALSE),"")</f>
        <v>108794</v>
      </c>
      <c r="Q518" s="5">
        <f t="shared" si="43"/>
        <v>3372614</v>
      </c>
      <c r="R518" s="13" t="str">
        <f t="shared" si="44"/>
        <v/>
      </c>
    </row>
    <row r="519" spans="1:18" x14ac:dyDescent="0.2">
      <c r="A519" s="8" t="s">
        <v>575</v>
      </c>
      <c r="B519" s="9" t="d">
        <v>2020-03-15</v>
      </c>
      <c r="C519" s="7">
        <f t="shared" si="40"/>
        <v>2020</v>
      </c>
      <c r="D519" s="8" t="s">
        <v>23</v>
      </c>
      <c r="E519" s="5" t="str">
        <f>VLOOKUP(D519,[1]items!$A$2:$E$39,2,FALSE)</f>
        <v>Neozep Forte 1 Strip 4 Tablet</v>
      </c>
      <c r="F519" s="5" t="str">
        <f>VLOOKUP(E519,[1]items!$B$2:$E$39,2,FALSE)</f>
        <v>Obat Batuk &amp; Pilek</v>
      </c>
      <c r="G519" s="5" t="str">
        <f t="shared" si="41"/>
        <v>OB0001|</v>
      </c>
      <c r="H519" s="10">
        <v>22</v>
      </c>
      <c r="I519" s="11"/>
      <c r="J519" s="10" t="str">
        <f>IF(EXACT(L519,"buy"),VLOOKUP(I519,[2]suppliers!$A$2:$B$17,2,FALSE),"")</f>
        <v/>
      </c>
      <c r="K519" s="8" t="s">
        <v>84</v>
      </c>
      <c r="L519" s="8" t="s">
        <v>85</v>
      </c>
      <c r="M519" s="5" t="str">
        <f>IFERROR(VLOOKUP(G519,[3]item_suppliers!$C$2:$F$112,2,FALSE),"")</f>
        <v/>
      </c>
      <c r="N519" s="5" t="str">
        <f>IFERROR(VLOOKUP(G519,[3]item_suppliers!$C$2:$F$112,3,FALSE),"")</f>
        <v/>
      </c>
      <c r="O519" s="5" t="str">
        <f t="shared" si="42"/>
        <v/>
      </c>
      <c r="P519" s="5">
        <f>IF(EXACT(L519,"sell"),VLOOKUP(D519,[1]items!$A$2:$E$39,4,FALSE),"")</f>
        <v>2324</v>
      </c>
      <c r="Q519" s="5">
        <f t="shared" si="43"/>
        <v>51128</v>
      </c>
      <c r="R519" s="13" t="str">
        <f t="shared" si="44"/>
        <v/>
      </c>
    </row>
    <row r="520" spans="1:18" x14ac:dyDescent="0.2">
      <c r="A520" s="5" t="s">
        <v>576</v>
      </c>
      <c r="B520" s="6" t="d">
        <v>2020-03-15</v>
      </c>
      <c r="C520" s="7">
        <f t="shared" si="40"/>
        <v>2020</v>
      </c>
      <c r="D520" s="5" t="s">
        <v>23</v>
      </c>
      <c r="E520" s="5" t="str">
        <f>VLOOKUP(D520,[1]items!$A$2:$E$39,2,FALSE)</f>
        <v>Neozep Forte 1 Strip 4 Tablet</v>
      </c>
      <c r="F520" s="5" t="str">
        <f>VLOOKUP(E520,[1]items!$B$2:$E$39,2,FALSE)</f>
        <v>Obat Batuk &amp; Pilek</v>
      </c>
      <c r="G520" s="5" t="str">
        <f t="shared" si="41"/>
        <v>OB0001|</v>
      </c>
      <c r="H520" s="10">
        <v>4</v>
      </c>
      <c r="I520" s="11"/>
      <c r="J520" s="10" t="str">
        <f>IF(EXACT(L520,"buy"),VLOOKUP(I520,[2]suppliers!$A$2:$B$17,2,FALSE),"")</f>
        <v/>
      </c>
      <c r="K520" s="5" t="s">
        <v>84</v>
      </c>
      <c r="L520" s="5" t="s">
        <v>85</v>
      </c>
      <c r="M520" s="5" t="str">
        <f>IFERROR(VLOOKUP(G520,[3]item_suppliers!$C$2:$F$112,2,FALSE),"")</f>
        <v/>
      </c>
      <c r="N520" s="5" t="str">
        <f>IFERROR(VLOOKUP(G520,[3]item_suppliers!$C$2:$F$112,3,FALSE),"")</f>
        <v/>
      </c>
      <c r="O520" s="5" t="str">
        <f t="shared" si="42"/>
        <v/>
      </c>
      <c r="P520" s="5">
        <f>IF(EXACT(L520,"sell"),VLOOKUP(D520,[1]items!$A$2:$E$39,4,FALSE),"")</f>
        <v>2324</v>
      </c>
      <c r="Q520" s="5">
        <f t="shared" si="43"/>
        <v>9296</v>
      </c>
      <c r="R520" s="13" t="str">
        <f t="shared" si="44"/>
        <v/>
      </c>
    </row>
    <row r="521" spans="1:18" x14ac:dyDescent="0.2">
      <c r="A521" s="8" t="s">
        <v>577</v>
      </c>
      <c r="B521" s="9" t="d">
        <v>2020-03-16</v>
      </c>
      <c r="C521" s="7">
        <f t="shared" si="40"/>
        <v>2020</v>
      </c>
      <c r="D521" s="8" t="s">
        <v>50</v>
      </c>
      <c r="E521" s="5" t="str">
        <f>VLOOKUP(D521,[1]items!$A$2:$E$39,2,FALSE)</f>
        <v>Bodrex Extra</v>
      </c>
      <c r="F521" s="5" t="str">
        <f>VLOOKUP(E521,[1]items!$B$2:$E$39,2,FALSE)</f>
        <v>Obat Sakit Kepala &amp; Demam</v>
      </c>
      <c r="G521" s="5" t="str">
        <f t="shared" si="41"/>
        <v>OD0008|</v>
      </c>
      <c r="H521" s="10">
        <v>77</v>
      </c>
      <c r="I521" s="11"/>
      <c r="J521" s="10" t="str">
        <f>IF(EXACT(L521,"buy"),VLOOKUP(I521,[2]suppliers!$A$2:$B$17,2,FALSE),"")</f>
        <v/>
      </c>
      <c r="K521" s="8" t="s">
        <v>84</v>
      </c>
      <c r="L521" s="8" t="s">
        <v>85</v>
      </c>
      <c r="M521" s="5" t="str">
        <f>IFERROR(VLOOKUP(G521,[3]item_suppliers!$C$2:$F$112,2,FALSE),"")</f>
        <v/>
      </c>
      <c r="N521" s="5" t="str">
        <f>IFERROR(VLOOKUP(G521,[3]item_suppliers!$C$2:$F$112,3,FALSE),"")</f>
        <v/>
      </c>
      <c r="O521" s="5" t="str">
        <f t="shared" si="42"/>
        <v/>
      </c>
      <c r="P521" s="5">
        <f>IF(EXACT(L521,"sell"),VLOOKUP(D521,[1]items!$A$2:$E$39,4,FALSE),"")</f>
        <v>50788</v>
      </c>
      <c r="Q521" s="5">
        <f t="shared" si="43"/>
        <v>3910676</v>
      </c>
      <c r="R521" s="13" t="str">
        <f t="shared" si="44"/>
        <v/>
      </c>
    </row>
    <row r="522" spans="1:18" x14ac:dyDescent="0.2">
      <c r="A522" s="5" t="s">
        <v>578</v>
      </c>
      <c r="B522" s="6" t="d">
        <v>2020-03-16</v>
      </c>
      <c r="C522" s="7">
        <f t="shared" si="40"/>
        <v>2020</v>
      </c>
      <c r="D522" s="5" t="s">
        <v>50</v>
      </c>
      <c r="E522" s="5" t="str">
        <f>VLOOKUP(D522,[1]items!$A$2:$E$39,2,FALSE)</f>
        <v>Bodrex Extra</v>
      </c>
      <c r="F522" s="5" t="str">
        <f>VLOOKUP(E522,[1]items!$B$2:$E$39,2,FALSE)</f>
        <v>Obat Sakit Kepala &amp; Demam</v>
      </c>
      <c r="G522" s="5" t="str">
        <f t="shared" si="41"/>
        <v>OD0008|</v>
      </c>
      <c r="H522" s="10">
        <v>57</v>
      </c>
      <c r="I522" s="11"/>
      <c r="J522" s="10" t="str">
        <f>IF(EXACT(L522,"buy"),VLOOKUP(I522,[2]suppliers!$A$2:$B$17,2,FALSE),"")</f>
        <v/>
      </c>
      <c r="K522" s="5" t="s">
        <v>84</v>
      </c>
      <c r="L522" s="5" t="s">
        <v>85</v>
      </c>
      <c r="M522" s="5" t="str">
        <f>IFERROR(VLOOKUP(G522,[3]item_suppliers!$C$2:$F$112,2,FALSE),"")</f>
        <v/>
      </c>
      <c r="N522" s="5" t="str">
        <f>IFERROR(VLOOKUP(G522,[3]item_suppliers!$C$2:$F$112,3,FALSE),"")</f>
        <v/>
      </c>
      <c r="O522" s="5" t="str">
        <f t="shared" si="42"/>
        <v/>
      </c>
      <c r="P522" s="5">
        <f>IF(EXACT(L522,"sell"),VLOOKUP(D522,[1]items!$A$2:$E$39,4,FALSE),"")</f>
        <v>50788</v>
      </c>
      <c r="Q522" s="5">
        <f t="shared" si="43"/>
        <v>2894916</v>
      </c>
      <c r="R522" s="13" t="str">
        <f t="shared" si="44"/>
        <v/>
      </c>
    </row>
    <row r="523" spans="1:18" x14ac:dyDescent="0.2">
      <c r="A523" s="8" t="s">
        <v>579</v>
      </c>
      <c r="B523" s="9" t="d">
        <v>2020-03-16</v>
      </c>
      <c r="C523" s="7">
        <f t="shared" si="40"/>
        <v>2020</v>
      </c>
      <c r="D523" s="8" t="s">
        <v>48</v>
      </c>
      <c r="E523" s="5" t="str">
        <f>VLOOKUP(D523,[1]items!$A$2:$E$39,2,FALSE)</f>
        <v>Sanmol Paracetamol</v>
      </c>
      <c r="F523" s="5" t="str">
        <f>VLOOKUP(E523,[1]items!$B$2:$E$39,2,FALSE)</f>
        <v>Obat Sakit Kepala &amp; Demam</v>
      </c>
      <c r="G523" s="5" t="str">
        <f t="shared" si="41"/>
        <v>OD0007|</v>
      </c>
      <c r="H523" s="10">
        <v>13</v>
      </c>
      <c r="I523" s="11"/>
      <c r="J523" s="10" t="str">
        <f>IF(EXACT(L523,"buy"),VLOOKUP(I523,[2]suppliers!$A$2:$B$17,2,FALSE),"")</f>
        <v/>
      </c>
      <c r="K523" s="8" t="s">
        <v>84</v>
      </c>
      <c r="L523" s="8" t="s">
        <v>85</v>
      </c>
      <c r="M523" s="5" t="str">
        <f>IFERROR(VLOOKUP(G523,[3]item_suppliers!$C$2:$F$112,2,FALSE),"")</f>
        <v/>
      </c>
      <c r="N523" s="5" t="str">
        <f>IFERROR(VLOOKUP(G523,[3]item_suppliers!$C$2:$F$112,3,FALSE),"")</f>
        <v/>
      </c>
      <c r="O523" s="5" t="str">
        <f t="shared" si="42"/>
        <v/>
      </c>
      <c r="P523" s="5">
        <f>IF(EXACT(L523,"sell"),VLOOKUP(D523,[1]items!$A$2:$E$39,4,FALSE),"")</f>
        <v>16100</v>
      </c>
      <c r="Q523" s="5">
        <f t="shared" si="43"/>
        <v>209300</v>
      </c>
      <c r="R523" s="13" t="str">
        <f t="shared" si="44"/>
        <v/>
      </c>
    </row>
    <row r="524" spans="1:18" x14ac:dyDescent="0.2">
      <c r="A524" s="5" t="s">
        <v>580</v>
      </c>
      <c r="B524" s="6" t="d">
        <v>2020-03-16</v>
      </c>
      <c r="C524" s="7">
        <f t="shared" si="40"/>
        <v>2020</v>
      </c>
      <c r="D524" s="5" t="s">
        <v>94</v>
      </c>
      <c r="E524" s="5" t="str">
        <f>VLOOKUP(D524,[1]items!$A$2:$E$39,2,FALSE)</f>
        <v>Vicks Inhaler 0.5 mL</v>
      </c>
      <c r="F524" s="5" t="str">
        <f>VLOOKUP(E524,[1]items!$B$2:$E$39,2,FALSE)</f>
        <v>Obat Batuk &amp; Pilek</v>
      </c>
      <c r="G524" s="5" t="str">
        <f t="shared" si="41"/>
        <v>OB0007|</v>
      </c>
      <c r="H524" s="10">
        <v>383</v>
      </c>
      <c r="I524" s="11"/>
      <c r="J524" s="10" t="str">
        <f>IF(EXACT(L524,"buy"),VLOOKUP(I524,[2]suppliers!$A$2:$B$17,2,FALSE),"")</f>
        <v/>
      </c>
      <c r="K524" s="5" t="s">
        <v>84</v>
      </c>
      <c r="L524" s="5" t="s">
        <v>85</v>
      </c>
      <c r="M524" s="5" t="str">
        <f>IFERROR(VLOOKUP(G524,[3]item_suppliers!$C$2:$F$112,2,FALSE),"")</f>
        <v/>
      </c>
      <c r="N524" s="5" t="str">
        <f>IFERROR(VLOOKUP(G524,[3]item_suppliers!$C$2:$F$112,3,FALSE),"")</f>
        <v/>
      </c>
      <c r="O524" s="5" t="str">
        <f t="shared" si="42"/>
        <v/>
      </c>
      <c r="P524" s="5">
        <f>IF(EXACT(L524,"sell"),VLOOKUP(D524,[1]items!$A$2:$E$39,4,FALSE),"")</f>
        <v>16155</v>
      </c>
      <c r="Q524" s="5">
        <f t="shared" si="43"/>
        <v>6187365</v>
      </c>
      <c r="R524" s="13" t="str">
        <f t="shared" si="44"/>
        <v/>
      </c>
    </row>
    <row r="525" spans="1:18" x14ac:dyDescent="0.2">
      <c r="A525" s="8" t="s">
        <v>581</v>
      </c>
      <c r="B525" s="9" t="d">
        <v>2020-03-17</v>
      </c>
      <c r="C525" s="7">
        <f t="shared" si="40"/>
        <v>2020</v>
      </c>
      <c r="D525" s="8" t="s">
        <v>26</v>
      </c>
      <c r="E525" s="5" t="str">
        <f>VLOOKUP(D525,[1]items!$A$2:$E$39,2,FALSE)</f>
        <v>Decolsen 1 Strip 4 Tablet</v>
      </c>
      <c r="F525" s="5" t="str">
        <f>VLOOKUP(E525,[1]items!$B$2:$E$39,2,FALSE)</f>
        <v>Obat Batuk &amp; Pilek</v>
      </c>
      <c r="G525" s="5" t="str">
        <f t="shared" si="41"/>
        <v>OB0002|</v>
      </c>
      <c r="H525" s="10">
        <v>84</v>
      </c>
      <c r="I525" s="11"/>
      <c r="J525" s="10" t="str">
        <f>IF(EXACT(L525,"buy"),VLOOKUP(I525,[2]suppliers!$A$2:$B$17,2,FALSE),"")</f>
        <v/>
      </c>
      <c r="K525" s="8" t="s">
        <v>84</v>
      </c>
      <c r="L525" s="8" t="s">
        <v>85</v>
      </c>
      <c r="M525" s="5" t="str">
        <f>IFERROR(VLOOKUP(G525,[3]item_suppliers!$C$2:$F$112,2,FALSE),"")</f>
        <v/>
      </c>
      <c r="N525" s="5" t="str">
        <f>IFERROR(VLOOKUP(G525,[3]item_suppliers!$C$2:$F$112,3,FALSE),"")</f>
        <v/>
      </c>
      <c r="O525" s="5" t="str">
        <f t="shared" si="42"/>
        <v/>
      </c>
      <c r="P525" s="5">
        <f>IF(EXACT(L525,"sell"),VLOOKUP(D525,[1]items!$A$2:$E$39,4,FALSE),"")</f>
        <v>2886</v>
      </c>
      <c r="Q525" s="5">
        <f t="shared" si="43"/>
        <v>242424</v>
      </c>
      <c r="R525" s="13" t="str">
        <f t="shared" si="44"/>
        <v/>
      </c>
    </row>
    <row r="526" spans="1:18" x14ac:dyDescent="0.2">
      <c r="A526" s="5" t="s">
        <v>582</v>
      </c>
      <c r="B526" s="6" t="d">
        <v>2020-03-17</v>
      </c>
      <c r="C526" s="7">
        <f t="shared" si="40"/>
        <v>2020</v>
      </c>
      <c r="D526" s="5" t="s">
        <v>82</v>
      </c>
      <c r="E526" s="5" t="str">
        <f>VLOOKUP(D526,[1]items!$A$2:$E$39,2,FALSE)</f>
        <v>Otilon Ear Drops 8 mL</v>
      </c>
      <c r="F526" s="5" t="str">
        <f>VLOOKUP(E526,[1]items!$B$2:$E$39,2,FALSE)</f>
        <v>Obat Telinga</v>
      </c>
      <c r="G526" s="5" t="str">
        <f t="shared" si="41"/>
        <v>OT0001|</v>
      </c>
      <c r="H526" s="10">
        <v>13</v>
      </c>
      <c r="I526" s="11"/>
      <c r="J526" s="10" t="str">
        <f>IF(EXACT(L526,"buy"),VLOOKUP(I526,[2]suppliers!$A$2:$B$17,2,FALSE),"")</f>
        <v/>
      </c>
      <c r="K526" s="5" t="s">
        <v>84</v>
      </c>
      <c r="L526" s="5" t="s">
        <v>85</v>
      </c>
      <c r="M526" s="5" t="str">
        <f>IFERROR(VLOOKUP(G526,[3]item_suppliers!$C$2:$F$112,2,FALSE),"")</f>
        <v/>
      </c>
      <c r="N526" s="5" t="str">
        <f>IFERROR(VLOOKUP(G526,[3]item_suppliers!$C$2:$F$112,3,FALSE),"")</f>
        <v/>
      </c>
      <c r="O526" s="5" t="str">
        <f t="shared" si="42"/>
        <v/>
      </c>
      <c r="P526" s="5">
        <f>IF(EXACT(L526,"sell"),VLOOKUP(D526,[1]items!$A$2:$E$39,4,FALSE),"")</f>
        <v>55000</v>
      </c>
      <c r="Q526" s="5">
        <f t="shared" si="43"/>
        <v>715000</v>
      </c>
      <c r="R526" s="13" t="str">
        <f t="shared" si="44"/>
        <v/>
      </c>
    </row>
    <row r="527" spans="1:18" x14ac:dyDescent="0.2">
      <c r="A527" s="8" t="s">
        <v>583</v>
      </c>
      <c r="B527" s="9" t="d">
        <v>2020-03-17</v>
      </c>
      <c r="C527" s="7">
        <f t="shared" si="40"/>
        <v>2020</v>
      </c>
      <c r="D527" s="8" t="s">
        <v>65</v>
      </c>
      <c r="E527" s="5" t="str">
        <f>VLOOKUP(D527,[1]items!$A$2:$E$39,2,FALSE)</f>
        <v>Candesartan Ogb Dexa</v>
      </c>
      <c r="F527" s="5" t="str">
        <f>VLOOKUP(E527,[1]items!$B$2:$E$39,2,FALSE)</f>
        <v>Obat Hipertensi</v>
      </c>
      <c r="G527" s="5" t="str">
        <f t="shared" si="41"/>
        <v>OH0003|</v>
      </c>
      <c r="H527" s="10">
        <v>51</v>
      </c>
      <c r="I527" s="11"/>
      <c r="J527" s="10" t="str">
        <f>IF(EXACT(L527,"buy"),VLOOKUP(I527,[2]suppliers!$A$2:$B$17,2,FALSE),"")</f>
        <v/>
      </c>
      <c r="K527" s="8" t="s">
        <v>84</v>
      </c>
      <c r="L527" s="8" t="s">
        <v>85</v>
      </c>
      <c r="M527" s="5" t="str">
        <f>IFERROR(VLOOKUP(G527,[3]item_suppliers!$C$2:$F$112,2,FALSE),"")</f>
        <v/>
      </c>
      <c r="N527" s="5" t="str">
        <f>IFERROR(VLOOKUP(G527,[3]item_suppliers!$C$2:$F$112,3,FALSE),"")</f>
        <v/>
      </c>
      <c r="O527" s="5" t="str">
        <f t="shared" si="42"/>
        <v/>
      </c>
      <c r="P527" s="5">
        <f>IF(EXACT(L527,"sell"),VLOOKUP(D527,[1]items!$A$2:$E$39,4,FALSE),"")</f>
        <v>5000</v>
      </c>
      <c r="Q527" s="5">
        <f t="shared" si="43"/>
        <v>255000</v>
      </c>
      <c r="R527" s="13" t="str">
        <f t="shared" si="44"/>
        <v/>
      </c>
    </row>
    <row r="528" spans="1:18" x14ac:dyDescent="0.2">
      <c r="A528" s="5" t="s">
        <v>584</v>
      </c>
      <c r="B528" s="6" t="d">
        <v>2020-03-17</v>
      </c>
      <c r="C528" s="7">
        <f t="shared" si="40"/>
        <v>2020</v>
      </c>
      <c r="D528" s="5" t="s">
        <v>14</v>
      </c>
      <c r="E528" s="5" t="str">
        <f>VLOOKUP(D528,[1]items!$A$2:$E$39,2,FALSE)</f>
        <v>Bisoprolol Ogb Dexa</v>
      </c>
      <c r="F528" s="5" t="str">
        <f>VLOOKUP(E528,[1]items!$B$2:$E$39,2,FALSE)</f>
        <v>Obat Alergi</v>
      </c>
      <c r="G528" s="5" t="str">
        <f t="shared" si="41"/>
        <v>OA0004|</v>
      </c>
      <c r="H528" s="10">
        <v>52</v>
      </c>
      <c r="I528" s="11"/>
      <c r="J528" s="10" t="str">
        <f>IF(EXACT(L528,"buy"),VLOOKUP(I528,[2]suppliers!$A$2:$B$17,2,FALSE),"")</f>
        <v/>
      </c>
      <c r="K528" s="5" t="s">
        <v>84</v>
      </c>
      <c r="L528" s="5" t="s">
        <v>85</v>
      </c>
      <c r="M528" s="5" t="str">
        <f>IFERROR(VLOOKUP(G528,[3]item_suppliers!$C$2:$F$112,2,FALSE),"")</f>
        <v/>
      </c>
      <c r="N528" s="5" t="str">
        <f>IFERROR(VLOOKUP(G528,[3]item_suppliers!$C$2:$F$112,3,FALSE),"")</f>
        <v/>
      </c>
      <c r="O528" s="5" t="str">
        <f t="shared" si="42"/>
        <v/>
      </c>
      <c r="P528" s="5">
        <f>IF(EXACT(L528,"sell"),VLOOKUP(D528,[1]items!$A$2:$E$39,4,FALSE),"")</f>
        <v>10000</v>
      </c>
      <c r="Q528" s="5">
        <f t="shared" si="43"/>
        <v>520000</v>
      </c>
      <c r="R528" s="13" t="str">
        <f t="shared" si="44"/>
        <v/>
      </c>
    </row>
    <row r="529" spans="1:18" x14ac:dyDescent="0.2">
      <c r="A529" s="8" t="s">
        <v>585</v>
      </c>
      <c r="B529" s="9" t="d">
        <v>2020-03-18</v>
      </c>
      <c r="C529" s="7">
        <f t="shared" si="40"/>
        <v>2020</v>
      </c>
      <c r="D529" s="8" t="s">
        <v>52</v>
      </c>
      <c r="E529" s="5" t="str">
        <f>VLOOKUP(D529,[1]items!$A$2:$E$39,2,FALSE)</f>
        <v>Sanmol 500 MG 4 Tablet</v>
      </c>
      <c r="F529" s="5" t="str">
        <f>VLOOKUP(E529,[1]items!$B$2:$E$39,2,FALSE)</f>
        <v>Obat Sakit Kepala &amp; Demam</v>
      </c>
      <c r="G529" s="5" t="str">
        <f t="shared" si="41"/>
        <v>OD0009|</v>
      </c>
      <c r="H529" s="10">
        <v>27</v>
      </c>
      <c r="I529" s="11"/>
      <c r="J529" s="10" t="str">
        <f>IF(EXACT(L529,"buy"),VLOOKUP(I529,[2]suppliers!$A$2:$B$17,2,FALSE),"")</f>
        <v/>
      </c>
      <c r="K529" s="8" t="s">
        <v>84</v>
      </c>
      <c r="L529" s="8" t="s">
        <v>85</v>
      </c>
      <c r="M529" s="5" t="str">
        <f>IFERROR(VLOOKUP(G529,[3]item_suppliers!$C$2:$F$112,2,FALSE),"")</f>
        <v/>
      </c>
      <c r="N529" s="5" t="str">
        <f>IFERROR(VLOOKUP(G529,[3]item_suppliers!$C$2:$F$112,3,FALSE),"")</f>
        <v/>
      </c>
      <c r="O529" s="5" t="str">
        <f t="shared" si="42"/>
        <v/>
      </c>
      <c r="P529" s="5">
        <f>IF(EXACT(L529,"sell"),VLOOKUP(D529,[1]items!$A$2:$E$39,4,FALSE),"")</f>
        <v>1600</v>
      </c>
      <c r="Q529" s="5">
        <f t="shared" si="43"/>
        <v>43200</v>
      </c>
      <c r="R529" s="13" t="str">
        <f t="shared" si="44"/>
        <v/>
      </c>
    </row>
    <row r="530" spans="1:18" x14ac:dyDescent="0.2">
      <c r="A530" s="5" t="s">
        <v>586</v>
      </c>
      <c r="B530" s="6" t="d">
        <v>2020-03-19</v>
      </c>
      <c r="C530" s="7">
        <f t="shared" si="40"/>
        <v>2020</v>
      </c>
      <c r="D530" s="5" t="s">
        <v>50</v>
      </c>
      <c r="E530" s="5" t="str">
        <f>VLOOKUP(D530,[1]items!$A$2:$E$39,2,FALSE)</f>
        <v>Bodrex Extra</v>
      </c>
      <c r="F530" s="5" t="str">
        <f>VLOOKUP(E530,[1]items!$B$2:$E$39,2,FALSE)</f>
        <v>Obat Sakit Kepala &amp; Demam</v>
      </c>
      <c r="G530" s="5" t="str">
        <f t="shared" si="41"/>
        <v>OD0008|</v>
      </c>
      <c r="H530" s="10">
        <v>6</v>
      </c>
      <c r="I530" s="11"/>
      <c r="J530" s="10" t="str">
        <f>IF(EXACT(L530,"buy"),VLOOKUP(I530,[2]suppliers!$A$2:$B$17,2,FALSE),"")</f>
        <v/>
      </c>
      <c r="K530" s="5" t="s">
        <v>84</v>
      </c>
      <c r="L530" s="5" t="s">
        <v>85</v>
      </c>
      <c r="M530" s="5" t="str">
        <f>IFERROR(VLOOKUP(G530,[3]item_suppliers!$C$2:$F$112,2,FALSE),"")</f>
        <v/>
      </c>
      <c r="N530" s="5" t="str">
        <f>IFERROR(VLOOKUP(G530,[3]item_suppliers!$C$2:$F$112,3,FALSE),"")</f>
        <v/>
      </c>
      <c r="O530" s="5" t="str">
        <f t="shared" si="42"/>
        <v/>
      </c>
      <c r="P530" s="5">
        <f>IF(EXACT(L530,"sell"),VLOOKUP(D530,[1]items!$A$2:$E$39,4,FALSE),"")</f>
        <v>50788</v>
      </c>
      <c r="Q530" s="5">
        <f t="shared" si="43"/>
        <v>304728</v>
      </c>
      <c r="R530" s="13" t="str">
        <f t="shared" si="44"/>
        <v/>
      </c>
    </row>
    <row r="531" spans="1:18" x14ac:dyDescent="0.2">
      <c r="A531" s="8" t="s">
        <v>587</v>
      </c>
      <c r="B531" s="9" t="d">
        <v>2020-03-19</v>
      </c>
      <c r="C531" s="7">
        <f t="shared" si="40"/>
        <v>2020</v>
      </c>
      <c r="D531" s="8" t="s">
        <v>50</v>
      </c>
      <c r="E531" s="5" t="str">
        <f>VLOOKUP(D531,[1]items!$A$2:$E$39,2,FALSE)</f>
        <v>Bodrex Extra</v>
      </c>
      <c r="F531" s="5" t="str">
        <f>VLOOKUP(E531,[1]items!$B$2:$E$39,2,FALSE)</f>
        <v>Obat Sakit Kepala &amp; Demam</v>
      </c>
      <c r="G531" s="5" t="str">
        <f t="shared" si="41"/>
        <v>OD0008|</v>
      </c>
      <c r="H531" s="10">
        <v>15</v>
      </c>
      <c r="I531" s="11"/>
      <c r="J531" s="10" t="str">
        <f>IF(EXACT(L531,"buy"),VLOOKUP(I531,[2]suppliers!$A$2:$B$17,2,FALSE),"")</f>
        <v/>
      </c>
      <c r="K531" s="8" t="s">
        <v>84</v>
      </c>
      <c r="L531" s="8" t="s">
        <v>85</v>
      </c>
      <c r="M531" s="5" t="str">
        <f>IFERROR(VLOOKUP(G531,[3]item_suppliers!$C$2:$F$112,2,FALSE),"")</f>
        <v/>
      </c>
      <c r="N531" s="5" t="str">
        <f>IFERROR(VLOOKUP(G531,[3]item_suppliers!$C$2:$F$112,3,FALSE),"")</f>
        <v/>
      </c>
      <c r="O531" s="5" t="str">
        <f t="shared" si="42"/>
        <v/>
      </c>
      <c r="P531" s="5">
        <f>IF(EXACT(L531,"sell"),VLOOKUP(D531,[1]items!$A$2:$E$39,4,FALSE),"")</f>
        <v>50788</v>
      </c>
      <c r="Q531" s="5">
        <f t="shared" si="43"/>
        <v>761820</v>
      </c>
      <c r="R531" s="13" t="str">
        <f t="shared" si="44"/>
        <v/>
      </c>
    </row>
    <row r="532" spans="1:18" x14ac:dyDescent="0.2">
      <c r="A532" s="5" t="s">
        <v>588</v>
      </c>
      <c r="B532" s="6" t="d">
        <v>2020-03-19</v>
      </c>
      <c r="C532" s="7">
        <f t="shared" si="40"/>
        <v>2020</v>
      </c>
      <c r="D532" s="5" t="s">
        <v>52</v>
      </c>
      <c r="E532" s="5" t="str">
        <f>VLOOKUP(D532,[1]items!$A$2:$E$39,2,FALSE)</f>
        <v>Sanmol 500 MG 4 Tablet</v>
      </c>
      <c r="F532" s="5" t="str">
        <f>VLOOKUP(E532,[1]items!$B$2:$E$39,2,FALSE)</f>
        <v>Obat Sakit Kepala &amp; Demam</v>
      </c>
      <c r="G532" s="5" t="str">
        <f t="shared" si="41"/>
        <v>OD0009|</v>
      </c>
      <c r="H532" s="10">
        <v>50</v>
      </c>
      <c r="I532" s="11"/>
      <c r="J532" s="10" t="str">
        <f>IF(EXACT(L532,"buy"),VLOOKUP(I532,[2]suppliers!$A$2:$B$17,2,FALSE),"")</f>
        <v/>
      </c>
      <c r="K532" s="5" t="s">
        <v>84</v>
      </c>
      <c r="L532" s="5" t="s">
        <v>85</v>
      </c>
      <c r="M532" s="5" t="str">
        <f>IFERROR(VLOOKUP(G532,[3]item_suppliers!$C$2:$F$112,2,FALSE),"")</f>
        <v/>
      </c>
      <c r="N532" s="5" t="str">
        <f>IFERROR(VLOOKUP(G532,[3]item_suppliers!$C$2:$F$112,3,FALSE),"")</f>
        <v/>
      </c>
      <c r="O532" s="5" t="str">
        <f t="shared" si="42"/>
        <v/>
      </c>
      <c r="P532" s="5">
        <f>IF(EXACT(L532,"sell"),VLOOKUP(D532,[1]items!$A$2:$E$39,4,FALSE),"")</f>
        <v>1600</v>
      </c>
      <c r="Q532" s="5">
        <f t="shared" si="43"/>
        <v>80000</v>
      </c>
      <c r="R532" s="13" t="str">
        <f t="shared" si="44"/>
        <v/>
      </c>
    </row>
    <row r="533" spans="1:18" x14ac:dyDescent="0.2">
      <c r="A533" s="8" t="s">
        <v>589</v>
      </c>
      <c r="B533" s="9" t="d">
        <v>2020-03-19</v>
      </c>
      <c r="C533" s="7">
        <f t="shared" si="40"/>
        <v>2020</v>
      </c>
      <c r="D533" s="8" t="s">
        <v>52</v>
      </c>
      <c r="E533" s="5" t="str">
        <f>VLOOKUP(D533,[1]items!$A$2:$E$39,2,FALSE)</f>
        <v>Sanmol 500 MG 4 Tablet</v>
      </c>
      <c r="F533" s="5" t="str">
        <f>VLOOKUP(E533,[1]items!$B$2:$E$39,2,FALSE)</f>
        <v>Obat Sakit Kepala &amp; Demam</v>
      </c>
      <c r="G533" s="5" t="str">
        <f t="shared" si="41"/>
        <v>OD0009|</v>
      </c>
      <c r="H533" s="10">
        <v>1</v>
      </c>
      <c r="I533" s="11"/>
      <c r="J533" s="10" t="str">
        <f>IF(EXACT(L533,"buy"),VLOOKUP(I533,[2]suppliers!$A$2:$B$17,2,FALSE),"")</f>
        <v/>
      </c>
      <c r="K533" s="8" t="s">
        <v>84</v>
      </c>
      <c r="L533" s="8" t="s">
        <v>85</v>
      </c>
      <c r="M533" s="5" t="str">
        <f>IFERROR(VLOOKUP(G533,[3]item_suppliers!$C$2:$F$112,2,FALSE),"")</f>
        <v/>
      </c>
      <c r="N533" s="5" t="str">
        <f>IFERROR(VLOOKUP(G533,[3]item_suppliers!$C$2:$F$112,3,FALSE),"")</f>
        <v/>
      </c>
      <c r="O533" s="5" t="str">
        <f t="shared" si="42"/>
        <v/>
      </c>
      <c r="P533" s="5">
        <f>IF(EXACT(L533,"sell"),VLOOKUP(D533,[1]items!$A$2:$E$39,4,FALSE),"")</f>
        <v>1600</v>
      </c>
      <c r="Q533" s="5">
        <f t="shared" si="43"/>
        <v>1600</v>
      </c>
      <c r="R533" s="13" t="str">
        <f t="shared" si="44"/>
        <v/>
      </c>
    </row>
    <row r="534" spans="1:18" x14ac:dyDescent="0.2">
      <c r="A534" s="5" t="s">
        <v>590</v>
      </c>
      <c r="B534" s="6" t="d">
        <v>2020-03-19</v>
      </c>
      <c r="C534" s="7">
        <f t="shared" si="40"/>
        <v>2020</v>
      </c>
      <c r="D534" s="5" t="s">
        <v>37</v>
      </c>
      <c r="E534" s="5" t="str">
        <f>VLOOKUP(D534,[1]items!$A$2:$E$39,2,FALSE)</f>
        <v>Koolfever</v>
      </c>
      <c r="F534" s="5" t="str">
        <f>VLOOKUP(E534,[1]items!$B$2:$E$39,2,FALSE)</f>
        <v>Obat Sakit Kepala &amp; Demam</v>
      </c>
      <c r="G534" s="5" t="str">
        <f t="shared" si="41"/>
        <v>OD0001|</v>
      </c>
      <c r="H534" s="10">
        <v>1</v>
      </c>
      <c r="I534" s="11"/>
      <c r="J534" s="10" t="str">
        <f>IF(EXACT(L534,"buy"),VLOOKUP(I534,[2]suppliers!$A$2:$B$17,2,FALSE),"")</f>
        <v/>
      </c>
      <c r="K534" s="5" t="s">
        <v>84</v>
      </c>
      <c r="L534" s="5" t="s">
        <v>85</v>
      </c>
      <c r="M534" s="5" t="str">
        <f>IFERROR(VLOOKUP(G534,[3]item_suppliers!$C$2:$F$112,2,FALSE),"")</f>
        <v/>
      </c>
      <c r="N534" s="5" t="str">
        <f>IFERROR(VLOOKUP(G534,[3]item_suppliers!$C$2:$F$112,3,FALSE),"")</f>
        <v/>
      </c>
      <c r="O534" s="5" t="str">
        <f t="shared" si="42"/>
        <v/>
      </c>
      <c r="P534" s="5">
        <f>IF(EXACT(L534,"sell"),VLOOKUP(D534,[1]items!$A$2:$E$39,4,FALSE),"")</f>
        <v>7500</v>
      </c>
      <c r="Q534" s="5">
        <f t="shared" si="43"/>
        <v>7500</v>
      </c>
      <c r="R534" s="13" t="str">
        <f t="shared" si="44"/>
        <v/>
      </c>
    </row>
    <row r="535" spans="1:18" x14ac:dyDescent="0.2">
      <c r="A535" s="8" t="s">
        <v>591</v>
      </c>
      <c r="B535" s="9" t="d">
        <v>2020-03-19</v>
      </c>
      <c r="C535" s="7">
        <f t="shared" si="40"/>
        <v>2020</v>
      </c>
      <c r="D535" s="8" t="s">
        <v>67</v>
      </c>
      <c r="E535" s="5" t="str">
        <f>VLOOKUP(D535,[1]items!$A$2:$E$39,2,FALSE)</f>
        <v>Amlodipine Besilate</v>
      </c>
      <c r="F535" s="5" t="str">
        <f>VLOOKUP(E535,[1]items!$B$2:$E$39,2,FALSE)</f>
        <v>Obat Hipertensi</v>
      </c>
      <c r="G535" s="5" t="str">
        <f t="shared" si="41"/>
        <v>OH0004|</v>
      </c>
      <c r="H535" s="10">
        <v>14</v>
      </c>
      <c r="I535" s="11"/>
      <c r="J535" s="10" t="str">
        <f>IF(EXACT(L535,"buy"),VLOOKUP(I535,[2]suppliers!$A$2:$B$17,2,FALSE),"")</f>
        <v/>
      </c>
      <c r="K535" s="8" t="s">
        <v>84</v>
      </c>
      <c r="L535" s="8" t="s">
        <v>85</v>
      </c>
      <c r="M535" s="5" t="str">
        <f>IFERROR(VLOOKUP(G535,[3]item_suppliers!$C$2:$F$112,2,FALSE),"")</f>
        <v/>
      </c>
      <c r="N535" s="5" t="str">
        <f>IFERROR(VLOOKUP(G535,[3]item_suppliers!$C$2:$F$112,3,FALSE),"")</f>
        <v/>
      </c>
      <c r="O535" s="5" t="str">
        <f t="shared" si="42"/>
        <v/>
      </c>
      <c r="P535" s="5">
        <f>IF(EXACT(L535,"sell"),VLOOKUP(D535,[1]items!$A$2:$E$39,4,FALSE),"")</f>
        <v>7467</v>
      </c>
      <c r="Q535" s="5">
        <f t="shared" si="43"/>
        <v>104538</v>
      </c>
      <c r="R535" s="13" t="str">
        <f t="shared" si="44"/>
        <v/>
      </c>
    </row>
    <row r="536" spans="1:18" x14ac:dyDescent="0.2">
      <c r="A536" s="5" t="s">
        <v>592</v>
      </c>
      <c r="B536" s="6" t="d">
        <v>2020-03-20</v>
      </c>
      <c r="C536" s="7">
        <f t="shared" si="40"/>
        <v>2020</v>
      </c>
      <c r="D536" s="5" t="s">
        <v>26</v>
      </c>
      <c r="E536" s="5" t="str">
        <f>VLOOKUP(D536,[1]items!$A$2:$E$39,2,FALSE)</f>
        <v>Decolsen 1 Strip 4 Tablet</v>
      </c>
      <c r="F536" s="5" t="str">
        <f>VLOOKUP(E536,[1]items!$B$2:$E$39,2,FALSE)</f>
        <v>Obat Batuk &amp; Pilek</v>
      </c>
      <c r="G536" s="5" t="str">
        <f t="shared" si="41"/>
        <v>OB0002|</v>
      </c>
      <c r="H536" s="10">
        <v>46</v>
      </c>
      <c r="I536" s="11"/>
      <c r="J536" s="10" t="str">
        <f>IF(EXACT(L536,"buy"),VLOOKUP(I536,[2]suppliers!$A$2:$B$17,2,FALSE),"")</f>
        <v/>
      </c>
      <c r="K536" s="5" t="s">
        <v>84</v>
      </c>
      <c r="L536" s="5" t="s">
        <v>85</v>
      </c>
      <c r="M536" s="5" t="str">
        <f>IFERROR(VLOOKUP(G536,[3]item_suppliers!$C$2:$F$112,2,FALSE),"")</f>
        <v/>
      </c>
      <c r="N536" s="5" t="str">
        <f>IFERROR(VLOOKUP(G536,[3]item_suppliers!$C$2:$F$112,3,FALSE),"")</f>
        <v/>
      </c>
      <c r="O536" s="5" t="str">
        <f t="shared" si="42"/>
        <v/>
      </c>
      <c r="P536" s="5">
        <f>IF(EXACT(L536,"sell"),VLOOKUP(D536,[1]items!$A$2:$E$39,4,FALSE),"")</f>
        <v>2886</v>
      </c>
      <c r="Q536" s="5">
        <f t="shared" si="43"/>
        <v>132756</v>
      </c>
      <c r="R536" s="13" t="str">
        <f t="shared" si="44"/>
        <v/>
      </c>
    </row>
    <row r="537" spans="1:18" x14ac:dyDescent="0.2">
      <c r="A537" s="8" t="s">
        <v>593</v>
      </c>
      <c r="B537" s="9" t="d">
        <v>2020-03-20</v>
      </c>
      <c r="C537" s="7">
        <f t="shared" si="40"/>
        <v>2020</v>
      </c>
      <c r="D537" s="8" t="s">
        <v>52</v>
      </c>
      <c r="E537" s="5" t="str">
        <f>VLOOKUP(D537,[1]items!$A$2:$E$39,2,FALSE)</f>
        <v>Sanmol 500 MG 4 Tablet</v>
      </c>
      <c r="F537" s="5" t="str">
        <f>VLOOKUP(E537,[1]items!$B$2:$E$39,2,FALSE)</f>
        <v>Obat Sakit Kepala &amp; Demam</v>
      </c>
      <c r="G537" s="5" t="str">
        <f t="shared" si="41"/>
        <v>OD0009|</v>
      </c>
      <c r="H537" s="10">
        <v>3</v>
      </c>
      <c r="I537" s="11"/>
      <c r="J537" s="10" t="str">
        <f>IF(EXACT(L537,"buy"),VLOOKUP(I537,[2]suppliers!$A$2:$B$17,2,FALSE),"")</f>
        <v/>
      </c>
      <c r="K537" s="8" t="s">
        <v>84</v>
      </c>
      <c r="L537" s="8" t="s">
        <v>85</v>
      </c>
      <c r="M537" s="5" t="str">
        <f>IFERROR(VLOOKUP(G537,[3]item_suppliers!$C$2:$F$112,2,FALSE),"")</f>
        <v/>
      </c>
      <c r="N537" s="5" t="str">
        <f>IFERROR(VLOOKUP(G537,[3]item_suppliers!$C$2:$F$112,3,FALSE),"")</f>
        <v/>
      </c>
      <c r="O537" s="5" t="str">
        <f t="shared" si="42"/>
        <v/>
      </c>
      <c r="P537" s="5">
        <f>IF(EXACT(L537,"sell"),VLOOKUP(D537,[1]items!$A$2:$E$39,4,FALSE),"")</f>
        <v>1600</v>
      </c>
      <c r="Q537" s="5">
        <f t="shared" si="43"/>
        <v>4800</v>
      </c>
      <c r="R537" s="13" t="str">
        <f t="shared" si="44"/>
        <v/>
      </c>
    </row>
    <row r="538" spans="1:18" x14ac:dyDescent="0.2">
      <c r="A538" s="5" t="s">
        <v>594</v>
      </c>
      <c r="B538" s="6" t="d">
        <v>2020-03-20</v>
      </c>
      <c r="C538" s="7">
        <f t="shared" si="40"/>
        <v>2020</v>
      </c>
      <c r="D538" s="5" t="s">
        <v>82</v>
      </c>
      <c r="E538" s="5" t="str">
        <f>VLOOKUP(D538,[1]items!$A$2:$E$39,2,FALSE)</f>
        <v>Otilon Ear Drops 8 mL</v>
      </c>
      <c r="F538" s="5" t="str">
        <f>VLOOKUP(E538,[1]items!$B$2:$E$39,2,FALSE)</f>
        <v>Obat Telinga</v>
      </c>
      <c r="G538" s="5" t="str">
        <f t="shared" si="41"/>
        <v>OT0001|</v>
      </c>
      <c r="H538" s="10">
        <v>23</v>
      </c>
      <c r="I538" s="11"/>
      <c r="J538" s="10" t="str">
        <f>IF(EXACT(L538,"buy"),VLOOKUP(I538,[2]suppliers!$A$2:$B$17,2,FALSE),"")</f>
        <v/>
      </c>
      <c r="K538" s="5" t="s">
        <v>84</v>
      </c>
      <c r="L538" s="5" t="s">
        <v>85</v>
      </c>
      <c r="M538" s="5" t="str">
        <f>IFERROR(VLOOKUP(G538,[3]item_suppliers!$C$2:$F$112,2,FALSE),"")</f>
        <v/>
      </c>
      <c r="N538" s="5" t="str">
        <f>IFERROR(VLOOKUP(G538,[3]item_suppliers!$C$2:$F$112,3,FALSE),"")</f>
        <v/>
      </c>
      <c r="O538" s="5" t="str">
        <f t="shared" si="42"/>
        <v/>
      </c>
      <c r="P538" s="5">
        <f>IF(EXACT(L538,"sell"),VLOOKUP(D538,[1]items!$A$2:$E$39,4,FALSE),"")</f>
        <v>55000</v>
      </c>
      <c r="Q538" s="5">
        <f t="shared" si="43"/>
        <v>1265000</v>
      </c>
      <c r="R538" s="13" t="str">
        <f t="shared" si="44"/>
        <v/>
      </c>
    </row>
    <row r="539" spans="1:18" x14ac:dyDescent="0.2">
      <c r="A539" s="8" t="s">
        <v>595</v>
      </c>
      <c r="B539" s="9" t="d">
        <v>2020-03-20</v>
      </c>
      <c r="C539" s="7">
        <f t="shared" si="40"/>
        <v>2020</v>
      </c>
      <c r="D539" s="8" t="s">
        <v>65</v>
      </c>
      <c r="E539" s="5" t="str">
        <f>VLOOKUP(D539,[1]items!$A$2:$E$39,2,FALSE)</f>
        <v>Candesartan Ogb Dexa</v>
      </c>
      <c r="F539" s="5" t="str">
        <f>VLOOKUP(E539,[1]items!$B$2:$E$39,2,FALSE)</f>
        <v>Obat Hipertensi</v>
      </c>
      <c r="G539" s="5" t="str">
        <f t="shared" si="41"/>
        <v>OH0003|</v>
      </c>
      <c r="H539" s="10">
        <v>47</v>
      </c>
      <c r="I539" s="11"/>
      <c r="J539" s="10" t="str">
        <f>IF(EXACT(L539,"buy"),VLOOKUP(I539,[2]suppliers!$A$2:$B$17,2,FALSE),"")</f>
        <v/>
      </c>
      <c r="K539" s="8" t="s">
        <v>84</v>
      </c>
      <c r="L539" s="8" t="s">
        <v>85</v>
      </c>
      <c r="M539" s="5" t="str">
        <f>IFERROR(VLOOKUP(G539,[3]item_suppliers!$C$2:$F$112,2,FALSE),"")</f>
        <v/>
      </c>
      <c r="N539" s="5" t="str">
        <f>IFERROR(VLOOKUP(G539,[3]item_suppliers!$C$2:$F$112,3,FALSE),"")</f>
        <v/>
      </c>
      <c r="O539" s="5" t="str">
        <f t="shared" si="42"/>
        <v/>
      </c>
      <c r="P539" s="5">
        <f>IF(EXACT(L539,"sell"),VLOOKUP(D539,[1]items!$A$2:$E$39,4,FALSE),"")</f>
        <v>5000</v>
      </c>
      <c r="Q539" s="5">
        <f t="shared" si="43"/>
        <v>235000</v>
      </c>
      <c r="R539" s="13" t="str">
        <f t="shared" si="44"/>
        <v/>
      </c>
    </row>
    <row r="540" spans="1:18" x14ac:dyDescent="0.2">
      <c r="A540" s="5" t="s">
        <v>596</v>
      </c>
      <c r="B540" s="6" t="d">
        <v>2020-03-20</v>
      </c>
      <c r="C540" s="7">
        <f t="shared" si="40"/>
        <v>2020</v>
      </c>
      <c r="D540" s="5" t="s">
        <v>48</v>
      </c>
      <c r="E540" s="5" t="str">
        <f>VLOOKUP(D540,[1]items!$A$2:$E$39,2,FALSE)</f>
        <v>Sanmol Paracetamol</v>
      </c>
      <c r="F540" s="5" t="str">
        <f>VLOOKUP(E540,[1]items!$B$2:$E$39,2,FALSE)</f>
        <v>Obat Sakit Kepala &amp; Demam</v>
      </c>
      <c r="G540" s="5" t="str">
        <f t="shared" si="41"/>
        <v>OD0007|</v>
      </c>
      <c r="H540" s="10">
        <v>32</v>
      </c>
      <c r="I540" s="11"/>
      <c r="J540" s="10" t="str">
        <f>IF(EXACT(L540,"buy"),VLOOKUP(I540,[2]suppliers!$A$2:$B$17,2,FALSE),"")</f>
        <v/>
      </c>
      <c r="K540" s="5" t="s">
        <v>84</v>
      </c>
      <c r="L540" s="5" t="s">
        <v>85</v>
      </c>
      <c r="M540" s="5" t="str">
        <f>IFERROR(VLOOKUP(G540,[3]item_suppliers!$C$2:$F$112,2,FALSE),"")</f>
        <v/>
      </c>
      <c r="N540" s="5" t="str">
        <f>IFERROR(VLOOKUP(G540,[3]item_suppliers!$C$2:$F$112,3,FALSE),"")</f>
        <v/>
      </c>
      <c r="O540" s="5" t="str">
        <f t="shared" si="42"/>
        <v/>
      </c>
      <c r="P540" s="5">
        <f>IF(EXACT(L540,"sell"),VLOOKUP(D540,[1]items!$A$2:$E$39,4,FALSE),"")</f>
        <v>16100</v>
      </c>
      <c r="Q540" s="5">
        <f t="shared" si="43"/>
        <v>515200</v>
      </c>
      <c r="R540" s="13" t="str">
        <f t="shared" si="44"/>
        <v/>
      </c>
    </row>
    <row r="541" spans="1:18" x14ac:dyDescent="0.2">
      <c r="A541" s="8" t="s">
        <v>597</v>
      </c>
      <c r="B541" s="9" t="d">
        <v>2020-03-20</v>
      </c>
      <c r="C541" s="7">
        <f t="shared" si="40"/>
        <v>2020</v>
      </c>
      <c r="D541" s="8" t="s">
        <v>46</v>
      </c>
      <c r="E541" s="5" t="str">
        <f>VLOOKUP(D541,[1]items!$A$2:$E$39,2,FALSE)</f>
        <v>Proris Ibuprofen</v>
      </c>
      <c r="F541" s="5" t="str">
        <f>VLOOKUP(E541,[1]items!$B$2:$E$39,2,FALSE)</f>
        <v>Obat Sakit Kepala &amp; Demam</v>
      </c>
      <c r="G541" s="5" t="str">
        <f t="shared" si="41"/>
        <v>OD0006|</v>
      </c>
      <c r="H541" s="10">
        <v>34</v>
      </c>
      <c r="I541" s="11"/>
      <c r="J541" s="10" t="str">
        <f>IF(EXACT(L541,"buy"),VLOOKUP(I541,[2]suppliers!$A$2:$B$17,2,FALSE),"")</f>
        <v/>
      </c>
      <c r="K541" s="8" t="s">
        <v>84</v>
      </c>
      <c r="L541" s="8" t="s">
        <v>85</v>
      </c>
      <c r="M541" s="5" t="str">
        <f>IFERROR(VLOOKUP(G541,[3]item_suppliers!$C$2:$F$112,2,FALSE),"")</f>
        <v/>
      </c>
      <c r="N541" s="5" t="str">
        <f>IFERROR(VLOOKUP(G541,[3]item_suppliers!$C$2:$F$112,3,FALSE),"")</f>
        <v/>
      </c>
      <c r="O541" s="5" t="str">
        <f t="shared" si="42"/>
        <v/>
      </c>
      <c r="P541" s="5">
        <f>IF(EXACT(L541,"sell"),VLOOKUP(D541,[1]items!$A$2:$E$39,4,FALSE),"")</f>
        <v>25000</v>
      </c>
      <c r="Q541" s="5">
        <f t="shared" si="43"/>
        <v>850000</v>
      </c>
      <c r="R541" s="13" t="str">
        <f t="shared" si="44"/>
        <v/>
      </c>
    </row>
    <row r="542" spans="1:18" x14ac:dyDescent="0.2">
      <c r="A542" s="5" t="s">
        <v>598</v>
      </c>
      <c r="B542" s="6" t="d">
        <v>2020-03-21</v>
      </c>
      <c r="C542" s="7">
        <f t="shared" si="40"/>
        <v>2020</v>
      </c>
      <c r="D542" s="5" t="s">
        <v>26</v>
      </c>
      <c r="E542" s="5" t="str">
        <f>VLOOKUP(D542,[1]items!$A$2:$E$39,2,FALSE)</f>
        <v>Decolsen 1 Strip 4 Tablet</v>
      </c>
      <c r="F542" s="5" t="str">
        <f>VLOOKUP(E542,[1]items!$B$2:$E$39,2,FALSE)</f>
        <v>Obat Batuk &amp; Pilek</v>
      </c>
      <c r="G542" s="5" t="str">
        <f t="shared" si="41"/>
        <v>OB0002|</v>
      </c>
      <c r="H542" s="10">
        <v>26</v>
      </c>
      <c r="I542" s="11"/>
      <c r="J542" s="10" t="str">
        <f>IF(EXACT(L542,"buy"),VLOOKUP(I542,[2]suppliers!$A$2:$B$17,2,FALSE),"")</f>
        <v/>
      </c>
      <c r="K542" s="5" t="s">
        <v>84</v>
      </c>
      <c r="L542" s="5" t="s">
        <v>85</v>
      </c>
      <c r="M542" s="5" t="str">
        <f>IFERROR(VLOOKUP(G542,[3]item_suppliers!$C$2:$F$112,2,FALSE),"")</f>
        <v/>
      </c>
      <c r="N542" s="5" t="str">
        <f>IFERROR(VLOOKUP(G542,[3]item_suppliers!$C$2:$F$112,3,FALSE),"")</f>
        <v/>
      </c>
      <c r="O542" s="5" t="str">
        <f t="shared" si="42"/>
        <v/>
      </c>
      <c r="P542" s="5">
        <f>IF(EXACT(L542,"sell"),VLOOKUP(D542,[1]items!$A$2:$E$39,4,FALSE),"")</f>
        <v>2886</v>
      </c>
      <c r="Q542" s="5">
        <f t="shared" si="43"/>
        <v>75036</v>
      </c>
      <c r="R542" s="13" t="str">
        <f t="shared" si="44"/>
        <v/>
      </c>
    </row>
    <row r="543" spans="1:18" x14ac:dyDescent="0.2">
      <c r="A543" s="8" t="s">
        <v>599</v>
      </c>
      <c r="B543" s="9" t="d">
        <v>2020-03-21</v>
      </c>
      <c r="C543" s="7">
        <f t="shared" si="40"/>
        <v>2020</v>
      </c>
      <c r="D543" s="8" t="s">
        <v>26</v>
      </c>
      <c r="E543" s="5" t="str">
        <f>VLOOKUP(D543,[1]items!$A$2:$E$39,2,FALSE)</f>
        <v>Decolsen 1 Strip 4 Tablet</v>
      </c>
      <c r="F543" s="5" t="str">
        <f>VLOOKUP(E543,[1]items!$B$2:$E$39,2,FALSE)</f>
        <v>Obat Batuk &amp; Pilek</v>
      </c>
      <c r="G543" s="5" t="str">
        <f t="shared" si="41"/>
        <v>OB0002|</v>
      </c>
      <c r="H543" s="10">
        <v>78</v>
      </c>
      <c r="I543" s="11"/>
      <c r="J543" s="10" t="str">
        <f>IF(EXACT(L543,"buy"),VLOOKUP(I543,[2]suppliers!$A$2:$B$17,2,FALSE),"")</f>
        <v/>
      </c>
      <c r="K543" s="8" t="s">
        <v>84</v>
      </c>
      <c r="L543" s="8" t="s">
        <v>85</v>
      </c>
      <c r="M543" s="5" t="str">
        <f>IFERROR(VLOOKUP(G543,[3]item_suppliers!$C$2:$F$112,2,FALSE),"")</f>
        <v/>
      </c>
      <c r="N543" s="5" t="str">
        <f>IFERROR(VLOOKUP(G543,[3]item_suppliers!$C$2:$F$112,3,FALSE),"")</f>
        <v/>
      </c>
      <c r="O543" s="5" t="str">
        <f t="shared" si="42"/>
        <v/>
      </c>
      <c r="P543" s="5">
        <f>IF(EXACT(L543,"sell"),VLOOKUP(D543,[1]items!$A$2:$E$39,4,FALSE),"")</f>
        <v>2886</v>
      </c>
      <c r="Q543" s="5">
        <f t="shared" si="43"/>
        <v>225108</v>
      </c>
      <c r="R543" s="13" t="str">
        <f t="shared" si="44"/>
        <v/>
      </c>
    </row>
    <row r="544" spans="1:18" x14ac:dyDescent="0.2">
      <c r="A544" s="5" t="s">
        <v>600</v>
      </c>
      <c r="B544" s="6" t="d">
        <v>2020-03-21</v>
      </c>
      <c r="C544" s="7">
        <f t="shared" si="40"/>
        <v>2020</v>
      </c>
      <c r="D544" s="5" t="s">
        <v>50</v>
      </c>
      <c r="E544" s="5" t="str">
        <f>VLOOKUP(D544,[1]items!$A$2:$E$39,2,FALSE)</f>
        <v>Bodrex Extra</v>
      </c>
      <c r="F544" s="5" t="str">
        <f>VLOOKUP(E544,[1]items!$B$2:$E$39,2,FALSE)</f>
        <v>Obat Sakit Kepala &amp; Demam</v>
      </c>
      <c r="G544" s="5" t="str">
        <f t="shared" si="41"/>
        <v>OD0008|</v>
      </c>
      <c r="H544" s="10">
        <v>18</v>
      </c>
      <c r="I544" s="11"/>
      <c r="J544" s="10" t="str">
        <f>IF(EXACT(L544,"buy"),VLOOKUP(I544,[2]suppliers!$A$2:$B$17,2,FALSE),"")</f>
        <v/>
      </c>
      <c r="K544" s="5" t="s">
        <v>84</v>
      </c>
      <c r="L544" s="5" t="s">
        <v>85</v>
      </c>
      <c r="M544" s="5" t="str">
        <f>IFERROR(VLOOKUP(G544,[3]item_suppliers!$C$2:$F$112,2,FALSE),"")</f>
        <v/>
      </c>
      <c r="N544" s="5" t="str">
        <f>IFERROR(VLOOKUP(G544,[3]item_suppliers!$C$2:$F$112,3,FALSE),"")</f>
        <v/>
      </c>
      <c r="O544" s="5" t="str">
        <f t="shared" si="42"/>
        <v/>
      </c>
      <c r="P544" s="5">
        <f>IF(EXACT(L544,"sell"),VLOOKUP(D544,[1]items!$A$2:$E$39,4,FALSE),"")</f>
        <v>50788</v>
      </c>
      <c r="Q544" s="5">
        <f t="shared" si="43"/>
        <v>914184</v>
      </c>
      <c r="R544" s="13" t="str">
        <f t="shared" si="44"/>
        <v/>
      </c>
    </row>
    <row r="545" spans="1:18" x14ac:dyDescent="0.2">
      <c r="A545" s="8" t="s">
        <v>601</v>
      </c>
      <c r="B545" s="9" t="d">
        <v>2020-03-21</v>
      </c>
      <c r="C545" s="7">
        <f t="shared" si="40"/>
        <v>2020</v>
      </c>
      <c r="D545" s="8" t="s">
        <v>17</v>
      </c>
      <c r="E545" s="5" t="str">
        <f>VLOOKUP(D545,[1]items!$A$2:$E$39,2,FALSE)</f>
        <v>Bedak Heroxyn 150 gr</v>
      </c>
      <c r="F545" s="5" t="str">
        <f>VLOOKUP(E545,[1]items!$B$2:$E$39,2,FALSE)</f>
        <v>Obat Alergi</v>
      </c>
      <c r="G545" s="5" t="str">
        <f t="shared" si="41"/>
        <v>OA0005|</v>
      </c>
      <c r="H545" s="10">
        <v>25</v>
      </c>
      <c r="I545" s="11"/>
      <c r="J545" s="10" t="str">
        <f>IF(EXACT(L545,"buy"),VLOOKUP(I545,[2]suppliers!$A$2:$B$17,2,FALSE),"")</f>
        <v/>
      </c>
      <c r="K545" s="8" t="s">
        <v>84</v>
      </c>
      <c r="L545" s="8" t="s">
        <v>85</v>
      </c>
      <c r="M545" s="5" t="str">
        <f>IFERROR(VLOOKUP(G545,[3]item_suppliers!$C$2:$F$112,2,FALSE),"")</f>
        <v/>
      </c>
      <c r="N545" s="5" t="str">
        <f>IFERROR(VLOOKUP(G545,[3]item_suppliers!$C$2:$F$112,3,FALSE),"")</f>
        <v/>
      </c>
      <c r="O545" s="5" t="str">
        <f t="shared" si="42"/>
        <v/>
      </c>
      <c r="P545" s="5">
        <f>IF(EXACT(L545,"sell"),VLOOKUP(D545,[1]items!$A$2:$E$39,4,FALSE),"")</f>
        <v>16950</v>
      </c>
      <c r="Q545" s="5">
        <f t="shared" si="43"/>
        <v>423750</v>
      </c>
      <c r="R545" s="13" t="str">
        <f t="shared" si="44"/>
        <v/>
      </c>
    </row>
    <row r="546" spans="1:18" x14ac:dyDescent="0.2">
      <c r="A546" s="5" t="s">
        <v>602</v>
      </c>
      <c r="B546" s="6" t="d">
        <v>2020-03-21</v>
      </c>
      <c r="C546" s="7">
        <f t="shared" si="40"/>
        <v>2020</v>
      </c>
      <c r="D546" s="5" t="s">
        <v>70</v>
      </c>
      <c r="E546" s="5" t="str">
        <f>VLOOKUP(D546,[1]items!$A$2:$E$39,2,FALSE)</f>
        <v>Irbesartan</v>
      </c>
      <c r="F546" s="5" t="str">
        <f>VLOOKUP(E546,[1]items!$B$2:$E$39,2,FALSE)</f>
        <v>Obat Hipertensi</v>
      </c>
      <c r="G546" s="5" t="str">
        <f t="shared" si="41"/>
        <v>OH0005|</v>
      </c>
      <c r="H546" s="10">
        <v>49</v>
      </c>
      <c r="I546" s="11"/>
      <c r="J546" s="10" t="str">
        <f>IF(EXACT(L546,"buy"),VLOOKUP(I546,[2]suppliers!$A$2:$B$17,2,FALSE),"")</f>
        <v/>
      </c>
      <c r="K546" s="5" t="s">
        <v>84</v>
      </c>
      <c r="L546" s="5" t="s">
        <v>85</v>
      </c>
      <c r="M546" s="5" t="str">
        <f>IFERROR(VLOOKUP(G546,[3]item_suppliers!$C$2:$F$112,2,FALSE),"")</f>
        <v/>
      </c>
      <c r="N546" s="5" t="str">
        <f>IFERROR(VLOOKUP(G546,[3]item_suppliers!$C$2:$F$112,3,FALSE),"")</f>
        <v/>
      </c>
      <c r="O546" s="5" t="str">
        <f t="shared" si="42"/>
        <v/>
      </c>
      <c r="P546" s="5">
        <f>IF(EXACT(L546,"sell"),VLOOKUP(D546,[1]items!$A$2:$E$39,4,FALSE),"")</f>
        <v>108794</v>
      </c>
      <c r="Q546" s="5">
        <f t="shared" si="43"/>
        <v>5330906</v>
      </c>
      <c r="R546" s="13" t="str">
        <f t="shared" si="44"/>
        <v/>
      </c>
    </row>
    <row r="547" spans="1:18" x14ac:dyDescent="0.2">
      <c r="A547" s="8" t="s">
        <v>603</v>
      </c>
      <c r="B547" s="9" t="d">
        <v>2020-03-21</v>
      </c>
      <c r="C547" s="7">
        <f t="shared" si="40"/>
        <v>2020</v>
      </c>
      <c r="D547" s="8" t="s">
        <v>52</v>
      </c>
      <c r="E547" s="5" t="str">
        <f>VLOOKUP(D547,[1]items!$A$2:$E$39,2,FALSE)</f>
        <v>Sanmol 500 MG 4 Tablet</v>
      </c>
      <c r="F547" s="5" t="str">
        <f>VLOOKUP(E547,[1]items!$B$2:$E$39,2,FALSE)</f>
        <v>Obat Sakit Kepala &amp; Demam</v>
      </c>
      <c r="G547" s="5" t="str">
        <f t="shared" si="41"/>
        <v>OD0009|</v>
      </c>
      <c r="H547" s="10">
        <v>51</v>
      </c>
      <c r="I547" s="11"/>
      <c r="J547" s="10" t="str">
        <f>IF(EXACT(L547,"buy"),VLOOKUP(I547,[2]suppliers!$A$2:$B$17,2,FALSE),"")</f>
        <v/>
      </c>
      <c r="K547" s="8" t="s">
        <v>84</v>
      </c>
      <c r="L547" s="8" t="s">
        <v>85</v>
      </c>
      <c r="M547" s="5" t="str">
        <f>IFERROR(VLOOKUP(G547,[3]item_suppliers!$C$2:$F$112,2,FALSE),"")</f>
        <v/>
      </c>
      <c r="N547" s="5" t="str">
        <f>IFERROR(VLOOKUP(G547,[3]item_suppliers!$C$2:$F$112,3,FALSE),"")</f>
        <v/>
      </c>
      <c r="O547" s="5" t="str">
        <f t="shared" si="42"/>
        <v/>
      </c>
      <c r="P547" s="5">
        <f>IF(EXACT(L547,"sell"),VLOOKUP(D547,[1]items!$A$2:$E$39,4,FALSE),"")</f>
        <v>1600</v>
      </c>
      <c r="Q547" s="5">
        <f t="shared" si="43"/>
        <v>81600</v>
      </c>
      <c r="R547" s="13" t="str">
        <f t="shared" si="44"/>
        <v/>
      </c>
    </row>
    <row r="548" spans="1:18" x14ac:dyDescent="0.2">
      <c r="A548" s="5" t="s">
        <v>604</v>
      </c>
      <c r="B548" s="6" t="d">
        <v>2020-03-21</v>
      </c>
      <c r="C548" s="7">
        <f t="shared" si="40"/>
        <v>2020</v>
      </c>
      <c r="D548" s="5" t="s">
        <v>82</v>
      </c>
      <c r="E548" s="5" t="str">
        <f>VLOOKUP(D548,[1]items!$A$2:$E$39,2,FALSE)</f>
        <v>Otilon Ear Drops 8 mL</v>
      </c>
      <c r="F548" s="5" t="str">
        <f>VLOOKUP(E548,[1]items!$B$2:$E$39,2,FALSE)</f>
        <v>Obat Telinga</v>
      </c>
      <c r="G548" s="5" t="str">
        <f t="shared" si="41"/>
        <v>OT0001|</v>
      </c>
      <c r="H548" s="10">
        <v>45</v>
      </c>
      <c r="I548" s="11"/>
      <c r="J548" s="10" t="str">
        <f>IF(EXACT(L548,"buy"),VLOOKUP(I548,[2]suppliers!$A$2:$B$17,2,FALSE),"")</f>
        <v/>
      </c>
      <c r="K548" s="5" t="s">
        <v>84</v>
      </c>
      <c r="L548" s="5" t="s">
        <v>85</v>
      </c>
      <c r="M548" s="5" t="str">
        <f>IFERROR(VLOOKUP(G548,[3]item_suppliers!$C$2:$F$112,2,FALSE),"")</f>
        <v/>
      </c>
      <c r="N548" s="5" t="str">
        <f>IFERROR(VLOOKUP(G548,[3]item_suppliers!$C$2:$F$112,3,FALSE),"")</f>
        <v/>
      </c>
      <c r="O548" s="5" t="str">
        <f t="shared" si="42"/>
        <v/>
      </c>
      <c r="P548" s="5">
        <f>IF(EXACT(L548,"sell"),VLOOKUP(D548,[1]items!$A$2:$E$39,4,FALSE),"")</f>
        <v>55000</v>
      </c>
      <c r="Q548" s="5">
        <f t="shared" si="43"/>
        <v>2475000</v>
      </c>
      <c r="R548" s="13" t="str">
        <f t="shared" si="44"/>
        <v/>
      </c>
    </row>
    <row r="549" spans="1:18" x14ac:dyDescent="0.2">
      <c r="A549" s="8" t="s">
        <v>605</v>
      </c>
      <c r="B549" s="9" t="d">
        <v>2020-03-21</v>
      </c>
      <c r="C549" s="7">
        <f t="shared" si="40"/>
        <v>2020</v>
      </c>
      <c r="D549" s="8" t="s">
        <v>31</v>
      </c>
      <c r="E549" s="5" t="str">
        <f>VLOOKUP(D549,[1]items!$A$2:$E$39,2,FALSE)</f>
        <v>Ultraflu Box Isi 25 Strip</v>
      </c>
      <c r="F549" s="5" t="str">
        <f>VLOOKUP(E549,[1]items!$B$2:$E$39,2,FALSE)</f>
        <v>Obat Batuk &amp; Pilek</v>
      </c>
      <c r="G549" s="5" t="str">
        <f t="shared" si="41"/>
        <v>OB0006|</v>
      </c>
      <c r="H549" s="10">
        <v>47</v>
      </c>
      <c r="I549" s="11"/>
      <c r="J549" s="10" t="str">
        <f>IF(EXACT(L549,"buy"),VLOOKUP(I549,[2]suppliers!$A$2:$B$17,2,FALSE),"")</f>
        <v/>
      </c>
      <c r="K549" s="8" t="s">
        <v>84</v>
      </c>
      <c r="L549" s="8" t="s">
        <v>85</v>
      </c>
      <c r="M549" s="5" t="str">
        <f>IFERROR(VLOOKUP(G549,[3]item_suppliers!$C$2:$F$112,2,FALSE),"")</f>
        <v/>
      </c>
      <c r="N549" s="5" t="str">
        <f>IFERROR(VLOOKUP(G549,[3]item_suppliers!$C$2:$F$112,3,FALSE),"")</f>
        <v/>
      </c>
      <c r="O549" s="5" t="str">
        <f t="shared" si="42"/>
        <v/>
      </c>
      <c r="P549" s="5">
        <f>IF(EXACT(L549,"sell"),VLOOKUP(D549,[1]items!$A$2:$E$39,4,FALSE),"")</f>
        <v>72500</v>
      </c>
      <c r="Q549" s="5">
        <f t="shared" si="43"/>
        <v>3407500</v>
      </c>
      <c r="R549" s="13" t="str">
        <f t="shared" si="44"/>
        <v/>
      </c>
    </row>
    <row r="550" spans="1:18" x14ac:dyDescent="0.2">
      <c r="A550" s="5" t="s">
        <v>606</v>
      </c>
      <c r="B550" s="6" t="d">
        <v>2020-03-21</v>
      </c>
      <c r="C550" s="7">
        <f t="shared" si="40"/>
        <v>2020</v>
      </c>
      <c r="D550" s="5" t="s">
        <v>37</v>
      </c>
      <c r="E550" s="5" t="str">
        <f>VLOOKUP(D550,[1]items!$A$2:$E$39,2,FALSE)</f>
        <v>Koolfever</v>
      </c>
      <c r="F550" s="5" t="str">
        <f>VLOOKUP(E550,[1]items!$B$2:$E$39,2,FALSE)</f>
        <v>Obat Sakit Kepala &amp; Demam</v>
      </c>
      <c r="G550" s="5" t="str">
        <f t="shared" si="41"/>
        <v>OD0001|</v>
      </c>
      <c r="H550" s="10">
        <v>0</v>
      </c>
      <c r="I550" s="11"/>
      <c r="J550" s="10" t="str">
        <f>IF(EXACT(L550,"buy"),VLOOKUP(I550,[2]suppliers!$A$2:$B$17,2,FALSE),"")</f>
        <v/>
      </c>
      <c r="K550" s="5" t="s">
        <v>84</v>
      </c>
      <c r="L550" s="5" t="s">
        <v>85</v>
      </c>
      <c r="M550" s="5" t="str">
        <f>IFERROR(VLOOKUP(G550,[3]item_suppliers!$C$2:$F$112,2,FALSE),"")</f>
        <v/>
      </c>
      <c r="N550" s="5" t="str">
        <f>IFERROR(VLOOKUP(G550,[3]item_suppliers!$C$2:$F$112,3,FALSE),"")</f>
        <v/>
      </c>
      <c r="O550" s="5" t="str">
        <f t="shared" si="42"/>
        <v/>
      </c>
      <c r="P550" s="5">
        <f>IF(EXACT(L550,"sell"),VLOOKUP(D550,[1]items!$A$2:$E$39,4,FALSE),"")</f>
        <v>7500</v>
      </c>
      <c r="Q550" s="5">
        <f t="shared" si="43"/>
        <v>0</v>
      </c>
      <c r="R550" s="13" t="str">
        <f t="shared" si="44"/>
        <v/>
      </c>
    </row>
    <row r="551" spans="1:18" x14ac:dyDescent="0.2">
      <c r="A551" s="8" t="s">
        <v>607</v>
      </c>
      <c r="B551" s="9" t="d">
        <v>2020-03-21</v>
      </c>
      <c r="C551" s="7">
        <f t="shared" si="40"/>
        <v>2020</v>
      </c>
      <c r="D551" s="8" t="s">
        <v>59</v>
      </c>
      <c r="E551" s="5" t="str">
        <f>VLOOKUP(D551,[1]items!$A$2:$E$39,2,FALSE)</f>
        <v>Carditens</v>
      </c>
      <c r="F551" s="5" t="str">
        <f>VLOOKUP(E551,[1]items!$B$2:$E$39,2,FALSE)</f>
        <v>Obat Hipertensi</v>
      </c>
      <c r="G551" s="5" t="str">
        <f t="shared" si="41"/>
        <v>OH0001|</v>
      </c>
      <c r="H551" s="10">
        <v>5</v>
      </c>
      <c r="I551" s="11"/>
      <c r="J551" s="10" t="str">
        <f>IF(EXACT(L551,"buy"),VLOOKUP(I551,[2]suppliers!$A$2:$B$17,2,FALSE),"")</f>
        <v/>
      </c>
      <c r="K551" s="8" t="s">
        <v>84</v>
      </c>
      <c r="L551" s="8" t="s">
        <v>85</v>
      </c>
      <c r="M551" s="5" t="str">
        <f>IFERROR(VLOOKUP(G551,[3]item_suppliers!$C$2:$F$112,2,FALSE),"")</f>
        <v/>
      </c>
      <c r="N551" s="5" t="str">
        <f>IFERROR(VLOOKUP(G551,[3]item_suppliers!$C$2:$F$112,3,FALSE),"")</f>
        <v/>
      </c>
      <c r="O551" s="5" t="str">
        <f t="shared" si="42"/>
        <v/>
      </c>
      <c r="P551" s="5">
        <f>IF(EXACT(L551,"sell"),VLOOKUP(D551,[1]items!$A$2:$E$39,4,FALSE),"")</f>
        <v>100000</v>
      </c>
      <c r="Q551" s="5">
        <f t="shared" si="43"/>
        <v>500000</v>
      </c>
      <c r="R551" s="13" t="str">
        <f t="shared" si="44"/>
        <v/>
      </c>
    </row>
    <row r="552" spans="1:18" x14ac:dyDescent="0.2">
      <c r="A552" s="5" t="s">
        <v>608</v>
      </c>
      <c r="B552" s="6" t="d">
        <v>2020-03-22</v>
      </c>
      <c r="C552" s="7">
        <f t="shared" si="40"/>
        <v>2020</v>
      </c>
      <c r="D552" s="5" t="s">
        <v>70</v>
      </c>
      <c r="E552" s="5" t="str">
        <f>VLOOKUP(D552,[1]items!$A$2:$E$39,2,FALSE)</f>
        <v>Irbesartan</v>
      </c>
      <c r="F552" s="5" t="str">
        <f>VLOOKUP(E552,[1]items!$B$2:$E$39,2,FALSE)</f>
        <v>Obat Hipertensi</v>
      </c>
      <c r="G552" s="5" t="str">
        <f t="shared" si="41"/>
        <v>OH0005|</v>
      </c>
      <c r="H552" s="10">
        <v>26</v>
      </c>
      <c r="I552" s="11"/>
      <c r="J552" s="10" t="str">
        <f>IF(EXACT(L552,"buy"),VLOOKUP(I552,[2]suppliers!$A$2:$B$17,2,FALSE),"")</f>
        <v/>
      </c>
      <c r="K552" s="5" t="s">
        <v>84</v>
      </c>
      <c r="L552" s="5" t="s">
        <v>85</v>
      </c>
      <c r="M552" s="5" t="str">
        <f>IFERROR(VLOOKUP(G552,[3]item_suppliers!$C$2:$F$112,2,FALSE),"")</f>
        <v/>
      </c>
      <c r="N552" s="5" t="str">
        <f>IFERROR(VLOOKUP(G552,[3]item_suppliers!$C$2:$F$112,3,FALSE),"")</f>
        <v/>
      </c>
      <c r="O552" s="5" t="str">
        <f t="shared" si="42"/>
        <v/>
      </c>
      <c r="P552" s="5">
        <f>IF(EXACT(L552,"sell"),VLOOKUP(D552,[1]items!$A$2:$E$39,4,FALSE),"")</f>
        <v>108794</v>
      </c>
      <c r="Q552" s="5">
        <f t="shared" si="43"/>
        <v>2828644</v>
      </c>
      <c r="R552" s="13" t="str">
        <f t="shared" si="44"/>
        <v/>
      </c>
    </row>
    <row r="553" spans="1:18" x14ac:dyDescent="0.2">
      <c r="A553" s="8" t="s">
        <v>609</v>
      </c>
      <c r="B553" s="9" t="d">
        <v>2020-03-22</v>
      </c>
      <c r="C553" s="7">
        <f t="shared" si="40"/>
        <v>2020</v>
      </c>
      <c r="D553" s="8" t="s">
        <v>20</v>
      </c>
      <c r="E553" s="5" t="str">
        <f>VLOOKUP(D553,[1]items!$A$2:$E$39,2,FALSE)</f>
        <v>Dexteem Box Plus 100 Tablet</v>
      </c>
      <c r="F553" s="5" t="str">
        <f>VLOOKUP(E553,[1]items!$B$2:$E$39,2,FALSE)</f>
        <v>Obat Alergi</v>
      </c>
      <c r="G553" s="5" t="str">
        <f t="shared" si="41"/>
        <v>OA0006|</v>
      </c>
      <c r="H553" s="10">
        <v>21</v>
      </c>
      <c r="I553" s="11"/>
      <c r="J553" s="10" t="str">
        <f>IF(EXACT(L553,"buy"),VLOOKUP(I553,[2]suppliers!$A$2:$B$17,2,FALSE),"")</f>
        <v/>
      </c>
      <c r="K553" s="8" t="s">
        <v>84</v>
      </c>
      <c r="L553" s="8" t="s">
        <v>85</v>
      </c>
      <c r="M553" s="5" t="str">
        <f>IFERROR(VLOOKUP(G553,[3]item_suppliers!$C$2:$F$112,2,FALSE),"")</f>
        <v/>
      </c>
      <c r="N553" s="5" t="str">
        <f>IFERROR(VLOOKUP(G553,[3]item_suppliers!$C$2:$F$112,3,FALSE),"")</f>
        <v/>
      </c>
      <c r="O553" s="5" t="str">
        <f t="shared" si="42"/>
        <v/>
      </c>
      <c r="P553" s="5">
        <f>IF(EXACT(L553,"sell"),VLOOKUP(D553,[1]items!$A$2:$E$39,4,FALSE),"")</f>
        <v>25322</v>
      </c>
      <c r="Q553" s="5">
        <f t="shared" si="43"/>
        <v>531762</v>
      </c>
      <c r="R553" s="13" t="str">
        <f t="shared" si="44"/>
        <v/>
      </c>
    </row>
    <row r="554" spans="1:18" x14ac:dyDescent="0.2">
      <c r="A554" s="5" t="s">
        <v>610</v>
      </c>
      <c r="B554" s="6" t="d">
        <v>2020-03-23</v>
      </c>
      <c r="C554" s="7">
        <f t="shared" si="40"/>
        <v>2020</v>
      </c>
      <c r="D554" s="5" t="s">
        <v>26</v>
      </c>
      <c r="E554" s="5" t="str">
        <f>VLOOKUP(D554,[1]items!$A$2:$E$39,2,FALSE)</f>
        <v>Decolsen 1 Strip 4 Tablet</v>
      </c>
      <c r="F554" s="5" t="str">
        <f>VLOOKUP(E554,[1]items!$B$2:$E$39,2,FALSE)</f>
        <v>Obat Batuk &amp; Pilek</v>
      </c>
      <c r="G554" s="5" t="str">
        <f t="shared" si="41"/>
        <v>OB0002|</v>
      </c>
      <c r="H554" s="10">
        <v>47</v>
      </c>
      <c r="I554" s="11"/>
      <c r="J554" s="10" t="str">
        <f>IF(EXACT(L554,"buy"),VLOOKUP(I554,[2]suppliers!$A$2:$B$17,2,FALSE),"")</f>
        <v/>
      </c>
      <c r="K554" s="5" t="s">
        <v>84</v>
      </c>
      <c r="L554" s="5" t="s">
        <v>85</v>
      </c>
      <c r="M554" s="5" t="str">
        <f>IFERROR(VLOOKUP(G554,[3]item_suppliers!$C$2:$F$112,2,FALSE),"")</f>
        <v/>
      </c>
      <c r="N554" s="5" t="str">
        <f>IFERROR(VLOOKUP(G554,[3]item_suppliers!$C$2:$F$112,3,FALSE),"")</f>
        <v/>
      </c>
      <c r="O554" s="5" t="str">
        <f t="shared" si="42"/>
        <v/>
      </c>
      <c r="P554" s="5">
        <f>IF(EXACT(L554,"sell"),VLOOKUP(D554,[1]items!$A$2:$E$39,4,FALSE),"")</f>
        <v>2886</v>
      </c>
      <c r="Q554" s="5">
        <f t="shared" si="43"/>
        <v>135642</v>
      </c>
      <c r="R554" s="13" t="str">
        <f t="shared" si="44"/>
        <v/>
      </c>
    </row>
    <row r="555" spans="1:18" x14ac:dyDescent="0.2">
      <c r="A555" s="8" t="s">
        <v>611</v>
      </c>
      <c r="B555" s="9" t="d">
        <v>2020-03-23</v>
      </c>
      <c r="C555" s="7">
        <f t="shared" si="40"/>
        <v>2020</v>
      </c>
      <c r="D555" s="8" t="s">
        <v>50</v>
      </c>
      <c r="E555" s="5" t="str">
        <f>VLOOKUP(D555,[1]items!$A$2:$E$39,2,FALSE)</f>
        <v>Bodrex Extra</v>
      </c>
      <c r="F555" s="5" t="str">
        <f>VLOOKUP(E555,[1]items!$B$2:$E$39,2,FALSE)</f>
        <v>Obat Sakit Kepala &amp; Demam</v>
      </c>
      <c r="G555" s="5" t="str">
        <f t="shared" si="41"/>
        <v>OD0008|</v>
      </c>
      <c r="H555" s="10">
        <v>15</v>
      </c>
      <c r="I555" s="11"/>
      <c r="J555" s="10" t="str">
        <f>IF(EXACT(L555,"buy"),VLOOKUP(I555,[2]suppliers!$A$2:$B$17,2,FALSE),"")</f>
        <v/>
      </c>
      <c r="K555" s="8" t="s">
        <v>84</v>
      </c>
      <c r="L555" s="8" t="s">
        <v>85</v>
      </c>
      <c r="M555" s="5" t="str">
        <f>IFERROR(VLOOKUP(G555,[3]item_suppliers!$C$2:$F$112,2,FALSE),"")</f>
        <v/>
      </c>
      <c r="N555" s="5" t="str">
        <f>IFERROR(VLOOKUP(G555,[3]item_suppliers!$C$2:$F$112,3,FALSE),"")</f>
        <v/>
      </c>
      <c r="O555" s="5" t="str">
        <f t="shared" si="42"/>
        <v/>
      </c>
      <c r="P555" s="5">
        <f>IF(EXACT(L555,"sell"),VLOOKUP(D555,[1]items!$A$2:$E$39,4,FALSE),"")</f>
        <v>50788</v>
      </c>
      <c r="Q555" s="5">
        <f t="shared" si="43"/>
        <v>761820</v>
      </c>
      <c r="R555" s="13" t="str">
        <f t="shared" si="44"/>
        <v/>
      </c>
    </row>
    <row r="556" spans="1:18" x14ac:dyDescent="0.2">
      <c r="A556" s="5" t="s">
        <v>612</v>
      </c>
      <c r="B556" s="6" t="d">
        <v>2020-03-23</v>
      </c>
      <c r="C556" s="7">
        <f t="shared" si="40"/>
        <v>2020</v>
      </c>
      <c r="D556" s="5" t="s">
        <v>17</v>
      </c>
      <c r="E556" s="5" t="str">
        <f>VLOOKUP(D556,[1]items!$A$2:$E$39,2,FALSE)</f>
        <v>Bedak Heroxyn 150 gr</v>
      </c>
      <c r="F556" s="5" t="str">
        <f>VLOOKUP(E556,[1]items!$B$2:$E$39,2,FALSE)</f>
        <v>Obat Alergi</v>
      </c>
      <c r="G556" s="5" t="str">
        <f t="shared" si="41"/>
        <v>OA0005|</v>
      </c>
      <c r="H556" s="10">
        <v>68</v>
      </c>
      <c r="I556" s="11"/>
      <c r="J556" s="10" t="str">
        <f>IF(EXACT(L556,"buy"),VLOOKUP(I556,[2]suppliers!$A$2:$B$17,2,FALSE),"")</f>
        <v/>
      </c>
      <c r="K556" s="5" t="s">
        <v>84</v>
      </c>
      <c r="L556" s="5" t="s">
        <v>85</v>
      </c>
      <c r="M556" s="5" t="str">
        <f>IFERROR(VLOOKUP(G556,[3]item_suppliers!$C$2:$F$112,2,FALSE),"")</f>
        <v/>
      </c>
      <c r="N556" s="5" t="str">
        <f>IFERROR(VLOOKUP(G556,[3]item_suppliers!$C$2:$F$112,3,FALSE),"")</f>
        <v/>
      </c>
      <c r="O556" s="5" t="str">
        <f t="shared" si="42"/>
        <v/>
      </c>
      <c r="P556" s="5">
        <f>IF(EXACT(L556,"sell"),VLOOKUP(D556,[1]items!$A$2:$E$39,4,FALSE),"")</f>
        <v>16950</v>
      </c>
      <c r="Q556" s="5">
        <f t="shared" si="43"/>
        <v>1152600</v>
      </c>
      <c r="R556" s="13" t="str">
        <f t="shared" si="44"/>
        <v/>
      </c>
    </row>
    <row r="557" spans="1:18" x14ac:dyDescent="0.2">
      <c r="A557" s="8" t="s">
        <v>613</v>
      </c>
      <c r="B557" s="9" t="d">
        <v>2020-03-23</v>
      </c>
      <c r="C557" s="7">
        <f t="shared" si="40"/>
        <v>2020</v>
      </c>
      <c r="D557" s="8" t="s">
        <v>17</v>
      </c>
      <c r="E557" s="5" t="str">
        <f>VLOOKUP(D557,[1]items!$A$2:$E$39,2,FALSE)</f>
        <v>Bedak Heroxyn 150 gr</v>
      </c>
      <c r="F557" s="5" t="str">
        <f>VLOOKUP(E557,[1]items!$B$2:$E$39,2,FALSE)</f>
        <v>Obat Alergi</v>
      </c>
      <c r="G557" s="5" t="str">
        <f t="shared" si="41"/>
        <v>OA0005|</v>
      </c>
      <c r="H557" s="10">
        <v>28</v>
      </c>
      <c r="I557" s="11"/>
      <c r="J557" s="10" t="str">
        <f>IF(EXACT(L557,"buy"),VLOOKUP(I557,[2]suppliers!$A$2:$B$17,2,FALSE),"")</f>
        <v/>
      </c>
      <c r="K557" s="8" t="s">
        <v>84</v>
      </c>
      <c r="L557" s="8" t="s">
        <v>85</v>
      </c>
      <c r="M557" s="5" t="str">
        <f>IFERROR(VLOOKUP(G557,[3]item_suppliers!$C$2:$F$112,2,FALSE),"")</f>
        <v/>
      </c>
      <c r="N557" s="5" t="str">
        <f>IFERROR(VLOOKUP(G557,[3]item_suppliers!$C$2:$F$112,3,FALSE),"")</f>
        <v/>
      </c>
      <c r="O557" s="5" t="str">
        <f t="shared" si="42"/>
        <v/>
      </c>
      <c r="P557" s="5">
        <f>IF(EXACT(L557,"sell"),VLOOKUP(D557,[1]items!$A$2:$E$39,4,FALSE),"")</f>
        <v>16950</v>
      </c>
      <c r="Q557" s="5">
        <f t="shared" si="43"/>
        <v>474600</v>
      </c>
      <c r="R557" s="13" t="str">
        <f t="shared" si="44"/>
        <v/>
      </c>
    </row>
    <row r="558" spans="1:18" x14ac:dyDescent="0.2">
      <c r="A558" s="5" t="s">
        <v>614</v>
      </c>
      <c r="B558" s="6" t="d">
        <v>2020-03-23</v>
      </c>
      <c r="C558" s="7">
        <f t="shared" si="40"/>
        <v>2020</v>
      </c>
      <c r="D558" s="5" t="s">
        <v>70</v>
      </c>
      <c r="E558" s="5" t="str">
        <f>VLOOKUP(D558,[1]items!$A$2:$E$39,2,FALSE)</f>
        <v>Irbesartan</v>
      </c>
      <c r="F558" s="5" t="str">
        <f>VLOOKUP(E558,[1]items!$B$2:$E$39,2,FALSE)</f>
        <v>Obat Hipertensi</v>
      </c>
      <c r="G558" s="5" t="str">
        <f t="shared" si="41"/>
        <v>OH0005|</v>
      </c>
      <c r="H558" s="10">
        <v>40</v>
      </c>
      <c r="I558" s="11"/>
      <c r="J558" s="10" t="str">
        <f>IF(EXACT(L558,"buy"),VLOOKUP(I558,[2]suppliers!$A$2:$B$17,2,FALSE),"")</f>
        <v/>
      </c>
      <c r="K558" s="5" t="s">
        <v>84</v>
      </c>
      <c r="L558" s="5" t="s">
        <v>85</v>
      </c>
      <c r="M558" s="5" t="str">
        <f>IFERROR(VLOOKUP(G558,[3]item_suppliers!$C$2:$F$112,2,FALSE),"")</f>
        <v/>
      </c>
      <c r="N558" s="5" t="str">
        <f>IFERROR(VLOOKUP(G558,[3]item_suppliers!$C$2:$F$112,3,FALSE),"")</f>
        <v/>
      </c>
      <c r="O558" s="5" t="str">
        <f t="shared" si="42"/>
        <v/>
      </c>
      <c r="P558" s="5">
        <f>IF(EXACT(L558,"sell"),VLOOKUP(D558,[1]items!$A$2:$E$39,4,FALSE),"")</f>
        <v>108794</v>
      </c>
      <c r="Q558" s="5">
        <f t="shared" si="43"/>
        <v>4351760</v>
      </c>
      <c r="R558" s="13" t="str">
        <f t="shared" si="44"/>
        <v/>
      </c>
    </row>
    <row r="559" spans="1:18" x14ac:dyDescent="0.2">
      <c r="A559" s="8" t="s">
        <v>615</v>
      </c>
      <c r="B559" s="9" t="d">
        <v>2020-03-23</v>
      </c>
      <c r="C559" s="7">
        <f t="shared" si="40"/>
        <v>2020</v>
      </c>
      <c r="D559" s="8" t="s">
        <v>82</v>
      </c>
      <c r="E559" s="5" t="str">
        <f>VLOOKUP(D559,[1]items!$A$2:$E$39,2,FALSE)</f>
        <v>Otilon Ear Drops 8 mL</v>
      </c>
      <c r="F559" s="5" t="str">
        <f>VLOOKUP(E559,[1]items!$B$2:$E$39,2,FALSE)</f>
        <v>Obat Telinga</v>
      </c>
      <c r="G559" s="5" t="str">
        <f t="shared" si="41"/>
        <v>OT0001|</v>
      </c>
      <c r="H559" s="10">
        <v>5</v>
      </c>
      <c r="I559" s="11"/>
      <c r="J559" s="10" t="str">
        <f>IF(EXACT(L559,"buy"),VLOOKUP(I559,[2]suppliers!$A$2:$B$17,2,FALSE),"")</f>
        <v/>
      </c>
      <c r="K559" s="8" t="s">
        <v>84</v>
      </c>
      <c r="L559" s="8" t="s">
        <v>85</v>
      </c>
      <c r="M559" s="5" t="str">
        <f>IFERROR(VLOOKUP(G559,[3]item_suppliers!$C$2:$F$112,2,FALSE),"")</f>
        <v/>
      </c>
      <c r="N559" s="5" t="str">
        <f>IFERROR(VLOOKUP(G559,[3]item_suppliers!$C$2:$F$112,3,FALSE),"")</f>
        <v/>
      </c>
      <c r="O559" s="5" t="str">
        <f t="shared" si="42"/>
        <v/>
      </c>
      <c r="P559" s="5">
        <f>IF(EXACT(L559,"sell"),VLOOKUP(D559,[1]items!$A$2:$E$39,4,FALSE),"")</f>
        <v>55000</v>
      </c>
      <c r="Q559" s="5">
        <f t="shared" si="43"/>
        <v>275000</v>
      </c>
      <c r="R559" s="13" t="str">
        <f t="shared" si="44"/>
        <v/>
      </c>
    </row>
    <row r="560" spans="1:18" x14ac:dyDescent="0.2">
      <c r="A560" s="5" t="s">
        <v>616</v>
      </c>
      <c r="B560" s="6" t="d">
        <v>2020-03-23</v>
      </c>
      <c r="C560" s="7">
        <f t="shared" si="40"/>
        <v>2020</v>
      </c>
      <c r="D560" s="5" t="s">
        <v>65</v>
      </c>
      <c r="E560" s="5" t="str">
        <f>VLOOKUP(D560,[1]items!$A$2:$E$39,2,FALSE)</f>
        <v>Candesartan Ogb Dexa</v>
      </c>
      <c r="F560" s="5" t="str">
        <f>VLOOKUP(E560,[1]items!$B$2:$E$39,2,FALSE)</f>
        <v>Obat Hipertensi</v>
      </c>
      <c r="G560" s="5" t="str">
        <f t="shared" si="41"/>
        <v>OH0003|</v>
      </c>
      <c r="H560" s="10">
        <v>2</v>
      </c>
      <c r="I560" s="11"/>
      <c r="J560" s="10" t="str">
        <f>IF(EXACT(L560,"buy"),VLOOKUP(I560,[2]suppliers!$A$2:$B$17,2,FALSE),"")</f>
        <v/>
      </c>
      <c r="K560" s="5" t="s">
        <v>84</v>
      </c>
      <c r="L560" s="5" t="s">
        <v>85</v>
      </c>
      <c r="M560" s="5" t="str">
        <f>IFERROR(VLOOKUP(G560,[3]item_suppliers!$C$2:$F$112,2,FALSE),"")</f>
        <v/>
      </c>
      <c r="N560" s="5" t="str">
        <f>IFERROR(VLOOKUP(G560,[3]item_suppliers!$C$2:$F$112,3,FALSE),"")</f>
        <v/>
      </c>
      <c r="O560" s="5" t="str">
        <f t="shared" si="42"/>
        <v/>
      </c>
      <c r="P560" s="5">
        <f>IF(EXACT(L560,"sell"),VLOOKUP(D560,[1]items!$A$2:$E$39,4,FALSE),"")</f>
        <v>5000</v>
      </c>
      <c r="Q560" s="5">
        <f t="shared" si="43"/>
        <v>10000</v>
      </c>
      <c r="R560" s="13" t="str">
        <f t="shared" si="44"/>
        <v/>
      </c>
    </row>
    <row r="561" spans="1:18" x14ac:dyDescent="0.2">
      <c r="A561" s="8" t="s">
        <v>617</v>
      </c>
      <c r="B561" s="9" t="d">
        <v>2020-03-23</v>
      </c>
      <c r="C561" s="7">
        <f t="shared" si="40"/>
        <v>2020</v>
      </c>
      <c r="D561" s="8" t="s">
        <v>31</v>
      </c>
      <c r="E561" s="5" t="str">
        <f>VLOOKUP(D561,[1]items!$A$2:$E$39,2,FALSE)</f>
        <v>Ultraflu Box Isi 25 Strip</v>
      </c>
      <c r="F561" s="5" t="str">
        <f>VLOOKUP(E561,[1]items!$B$2:$E$39,2,FALSE)</f>
        <v>Obat Batuk &amp; Pilek</v>
      </c>
      <c r="G561" s="5" t="str">
        <f t="shared" si="41"/>
        <v>OB0006|</v>
      </c>
      <c r="H561" s="10">
        <v>52</v>
      </c>
      <c r="I561" s="11"/>
      <c r="J561" s="10" t="str">
        <f>IF(EXACT(L561,"buy"),VLOOKUP(I561,[2]suppliers!$A$2:$B$17,2,FALSE),"")</f>
        <v/>
      </c>
      <c r="K561" s="8" t="s">
        <v>84</v>
      </c>
      <c r="L561" s="8" t="s">
        <v>85</v>
      </c>
      <c r="M561" s="5" t="str">
        <f>IFERROR(VLOOKUP(G561,[3]item_suppliers!$C$2:$F$112,2,FALSE),"")</f>
        <v/>
      </c>
      <c r="N561" s="5" t="str">
        <f>IFERROR(VLOOKUP(G561,[3]item_suppliers!$C$2:$F$112,3,FALSE),"")</f>
        <v/>
      </c>
      <c r="O561" s="5" t="str">
        <f t="shared" si="42"/>
        <v/>
      </c>
      <c r="P561" s="5">
        <f>IF(EXACT(L561,"sell"),VLOOKUP(D561,[1]items!$A$2:$E$39,4,FALSE),"")</f>
        <v>72500</v>
      </c>
      <c r="Q561" s="5">
        <f t="shared" si="43"/>
        <v>3770000</v>
      </c>
      <c r="R561" s="13" t="str">
        <f t="shared" si="44"/>
        <v/>
      </c>
    </row>
    <row r="562" spans="1:18" x14ac:dyDescent="0.2">
      <c r="A562" s="5" t="s">
        <v>618</v>
      </c>
      <c r="B562" s="6" t="d">
        <v>2020-03-23</v>
      </c>
      <c r="C562" s="7">
        <f t="shared" si="40"/>
        <v>2020</v>
      </c>
      <c r="D562" s="5" t="s">
        <v>56</v>
      </c>
      <c r="E562" s="5" t="str">
        <f>VLOOKUP(D562,[1]items!$A$2:$E$39,2,FALSE)</f>
        <v>Paramex Tablet / Obat</v>
      </c>
      <c r="F562" s="5" t="str">
        <f>VLOOKUP(E562,[1]items!$B$2:$E$39,2,FALSE)</f>
        <v>Obat Sakit Kepala &amp; Demam</v>
      </c>
      <c r="G562" s="5" t="str">
        <f t="shared" si="41"/>
        <v>OD0011|</v>
      </c>
      <c r="H562" s="10">
        <v>14</v>
      </c>
      <c r="I562" s="11"/>
      <c r="J562" s="10" t="str">
        <f>IF(EXACT(L562,"buy"),VLOOKUP(I562,[2]suppliers!$A$2:$B$17,2,FALSE),"")</f>
        <v/>
      </c>
      <c r="K562" s="5" t="s">
        <v>84</v>
      </c>
      <c r="L562" s="5" t="s">
        <v>85</v>
      </c>
      <c r="M562" s="5" t="str">
        <f>IFERROR(VLOOKUP(G562,[3]item_suppliers!$C$2:$F$112,2,FALSE),"")</f>
        <v/>
      </c>
      <c r="N562" s="5" t="str">
        <f>IFERROR(VLOOKUP(G562,[3]item_suppliers!$C$2:$F$112,3,FALSE),"")</f>
        <v/>
      </c>
      <c r="O562" s="5" t="str">
        <f t="shared" si="42"/>
        <v/>
      </c>
      <c r="P562" s="5">
        <f>IF(EXACT(L562,"sell"),VLOOKUP(D562,[1]items!$A$2:$E$39,4,FALSE),"")</f>
        <v>2560</v>
      </c>
      <c r="Q562" s="5">
        <f t="shared" si="43"/>
        <v>35840</v>
      </c>
      <c r="R562" s="13" t="str">
        <f t="shared" si="44"/>
        <v/>
      </c>
    </row>
    <row r="563" spans="1:18" x14ac:dyDescent="0.2">
      <c r="A563" s="8" t="s">
        <v>619</v>
      </c>
      <c r="B563" s="9" t="d">
        <v>2020-03-23</v>
      </c>
      <c r="C563" s="7">
        <f t="shared" si="40"/>
        <v>2020</v>
      </c>
      <c r="D563" s="8" t="s">
        <v>78</v>
      </c>
      <c r="E563" s="5" t="str">
        <f>VLOOKUP(D563,[1]items!$A$2:$E$39,2,FALSE)</f>
        <v>Hyperchol 100 MG 12 KPS</v>
      </c>
      <c r="F563" s="5" t="str">
        <f>VLOOKUP(E563,[1]items!$B$2:$E$39,2,FALSE)</f>
        <v>Obat Kolesterol</v>
      </c>
      <c r="G563" s="5" t="str">
        <f t="shared" si="41"/>
        <v>OK0002|</v>
      </c>
      <c r="H563" s="10">
        <v>18</v>
      </c>
      <c r="I563" s="11"/>
      <c r="J563" s="10" t="str">
        <f>IF(EXACT(L563,"buy"),VLOOKUP(I563,[2]suppliers!$A$2:$B$17,2,FALSE),"")</f>
        <v/>
      </c>
      <c r="K563" s="8" t="s">
        <v>84</v>
      </c>
      <c r="L563" s="8" t="s">
        <v>85</v>
      </c>
      <c r="M563" s="5" t="str">
        <f>IFERROR(VLOOKUP(G563,[3]item_suppliers!$C$2:$F$112,2,FALSE),"")</f>
        <v/>
      </c>
      <c r="N563" s="5" t="str">
        <f>IFERROR(VLOOKUP(G563,[3]item_suppliers!$C$2:$F$112,3,FALSE),"")</f>
        <v/>
      </c>
      <c r="O563" s="5" t="str">
        <f t="shared" si="42"/>
        <v/>
      </c>
      <c r="P563" s="5">
        <f>IF(EXACT(L563,"sell"),VLOOKUP(D563,[1]items!$A$2:$E$39,4,FALSE),"")</f>
        <v>42800</v>
      </c>
      <c r="Q563" s="5">
        <f t="shared" si="43"/>
        <v>770400</v>
      </c>
      <c r="R563" s="13" t="str">
        <f t="shared" si="44"/>
        <v/>
      </c>
    </row>
    <row r="564" spans="1:18" x14ac:dyDescent="0.2">
      <c r="A564" s="5" t="s">
        <v>620</v>
      </c>
      <c r="B564" s="6" t="d">
        <v>2020-03-23</v>
      </c>
      <c r="C564" s="7">
        <f t="shared" si="40"/>
        <v>2020</v>
      </c>
      <c r="D564" s="5" t="s">
        <v>46</v>
      </c>
      <c r="E564" s="5" t="str">
        <f>VLOOKUP(D564,[1]items!$A$2:$E$39,2,FALSE)</f>
        <v>Proris Ibuprofen</v>
      </c>
      <c r="F564" s="5" t="str">
        <f>VLOOKUP(E564,[1]items!$B$2:$E$39,2,FALSE)</f>
        <v>Obat Sakit Kepala &amp; Demam</v>
      </c>
      <c r="G564" s="5" t="str">
        <f t="shared" si="41"/>
        <v>OD0006|</v>
      </c>
      <c r="H564" s="10">
        <v>26</v>
      </c>
      <c r="I564" s="11"/>
      <c r="J564" s="10" t="str">
        <f>IF(EXACT(L564,"buy"),VLOOKUP(I564,[2]suppliers!$A$2:$B$17,2,FALSE),"")</f>
        <v/>
      </c>
      <c r="K564" s="5" t="s">
        <v>84</v>
      </c>
      <c r="L564" s="5" t="s">
        <v>85</v>
      </c>
      <c r="M564" s="5" t="str">
        <f>IFERROR(VLOOKUP(G564,[3]item_suppliers!$C$2:$F$112,2,FALSE),"")</f>
        <v/>
      </c>
      <c r="N564" s="5" t="str">
        <f>IFERROR(VLOOKUP(G564,[3]item_suppliers!$C$2:$F$112,3,FALSE),"")</f>
        <v/>
      </c>
      <c r="O564" s="5" t="str">
        <f t="shared" si="42"/>
        <v/>
      </c>
      <c r="P564" s="5">
        <f>IF(EXACT(L564,"sell"),VLOOKUP(D564,[1]items!$A$2:$E$39,4,FALSE),"")</f>
        <v>25000</v>
      </c>
      <c r="Q564" s="5">
        <f t="shared" si="43"/>
        <v>650000</v>
      </c>
      <c r="R564" s="13" t="str">
        <f t="shared" si="44"/>
        <v/>
      </c>
    </row>
    <row r="565" spans="1:18" x14ac:dyDescent="0.2">
      <c r="A565" s="8" t="s">
        <v>621</v>
      </c>
      <c r="B565" s="9" t="d">
        <v>2020-03-23</v>
      </c>
      <c r="C565" s="7">
        <f t="shared" si="40"/>
        <v>2020</v>
      </c>
      <c r="D565" s="8" t="s">
        <v>7</v>
      </c>
      <c r="E565" s="5" t="str">
        <f>VLOOKUP(D565,[1]items!$A$2:$E$39,2,FALSE)</f>
        <v>Ozen 10 MG Blister</v>
      </c>
      <c r="F565" s="5" t="str">
        <f>VLOOKUP(E565,[1]items!$B$2:$E$39,2,FALSE)</f>
        <v>Obat Alergi</v>
      </c>
      <c r="G565" s="5" t="str">
        <f t="shared" si="41"/>
        <v>OA0001|</v>
      </c>
      <c r="H565" s="10">
        <v>390</v>
      </c>
      <c r="I565" s="11"/>
      <c r="J565" s="10" t="str">
        <f>IF(EXACT(L565,"buy"),VLOOKUP(I565,[2]suppliers!$A$2:$B$17,2,FALSE),"")</f>
        <v/>
      </c>
      <c r="K565" s="8" t="s">
        <v>84</v>
      </c>
      <c r="L565" s="8" t="s">
        <v>85</v>
      </c>
      <c r="M565" s="5" t="str">
        <f>IFERROR(VLOOKUP(G565,[3]item_suppliers!$C$2:$F$112,2,FALSE),"")</f>
        <v/>
      </c>
      <c r="N565" s="5" t="str">
        <f>IFERROR(VLOOKUP(G565,[3]item_suppliers!$C$2:$F$112,3,FALSE),"")</f>
        <v/>
      </c>
      <c r="O565" s="5" t="str">
        <f t="shared" si="42"/>
        <v/>
      </c>
      <c r="P565" s="5">
        <f>IF(EXACT(L565,"sell"),VLOOKUP(D565,[1]items!$A$2:$E$39,4,FALSE),"")</f>
        <v>18611</v>
      </c>
      <c r="Q565" s="5">
        <f t="shared" si="43"/>
        <v>7258290</v>
      </c>
      <c r="R565" s="13" t="str">
        <f t="shared" si="44"/>
        <v/>
      </c>
    </row>
    <row r="566" spans="1:18" x14ac:dyDescent="0.2">
      <c r="A566" s="5" t="s">
        <v>622</v>
      </c>
      <c r="B566" s="6" t="d">
        <v>2020-03-24</v>
      </c>
      <c r="C566" s="7">
        <f t="shared" si="40"/>
        <v>2020</v>
      </c>
      <c r="D566" s="5" t="s">
        <v>26</v>
      </c>
      <c r="E566" s="5" t="str">
        <f>VLOOKUP(D566,[1]items!$A$2:$E$39,2,FALSE)</f>
        <v>Decolsen 1 Strip 4 Tablet</v>
      </c>
      <c r="F566" s="5" t="str">
        <f>VLOOKUP(E566,[1]items!$B$2:$E$39,2,FALSE)</f>
        <v>Obat Batuk &amp; Pilek</v>
      </c>
      <c r="G566" s="5" t="str">
        <f t="shared" si="41"/>
        <v>OB0002|</v>
      </c>
      <c r="H566" s="10">
        <v>48</v>
      </c>
      <c r="I566" s="11"/>
      <c r="J566" s="10" t="str">
        <f>IF(EXACT(L566,"buy"),VLOOKUP(I566,[2]suppliers!$A$2:$B$17,2,FALSE),"")</f>
        <v/>
      </c>
      <c r="K566" s="5" t="s">
        <v>84</v>
      </c>
      <c r="L566" s="5" t="s">
        <v>85</v>
      </c>
      <c r="M566" s="5" t="str">
        <f>IFERROR(VLOOKUP(G566,[3]item_suppliers!$C$2:$F$112,2,FALSE),"")</f>
        <v/>
      </c>
      <c r="N566" s="5" t="str">
        <f>IFERROR(VLOOKUP(G566,[3]item_suppliers!$C$2:$F$112,3,FALSE),"")</f>
        <v/>
      </c>
      <c r="O566" s="5" t="str">
        <f t="shared" si="42"/>
        <v/>
      </c>
      <c r="P566" s="5">
        <f>IF(EXACT(L566,"sell"),VLOOKUP(D566,[1]items!$A$2:$E$39,4,FALSE),"")</f>
        <v>2886</v>
      </c>
      <c r="Q566" s="5">
        <f t="shared" si="43"/>
        <v>138528</v>
      </c>
      <c r="R566" s="13" t="str">
        <f t="shared" si="44"/>
        <v/>
      </c>
    </row>
    <row r="567" spans="1:18" x14ac:dyDescent="0.2">
      <c r="A567" s="8" t="s">
        <v>623</v>
      </c>
      <c r="B567" s="9" t="d">
        <v>2020-03-24</v>
      </c>
      <c r="C567" s="7">
        <f t="shared" si="40"/>
        <v>2020</v>
      </c>
      <c r="D567" s="8" t="s">
        <v>26</v>
      </c>
      <c r="E567" s="5" t="str">
        <f>VLOOKUP(D567,[1]items!$A$2:$E$39,2,FALSE)</f>
        <v>Decolsen 1 Strip 4 Tablet</v>
      </c>
      <c r="F567" s="5" t="str">
        <f>VLOOKUP(E567,[1]items!$B$2:$E$39,2,FALSE)</f>
        <v>Obat Batuk &amp; Pilek</v>
      </c>
      <c r="G567" s="5" t="str">
        <f t="shared" si="41"/>
        <v>OB0002|</v>
      </c>
      <c r="H567" s="10">
        <v>87</v>
      </c>
      <c r="I567" s="11"/>
      <c r="J567" s="10" t="str">
        <f>IF(EXACT(L567,"buy"),VLOOKUP(I567,[2]suppliers!$A$2:$B$17,2,FALSE),"")</f>
        <v/>
      </c>
      <c r="K567" s="8" t="s">
        <v>84</v>
      </c>
      <c r="L567" s="8" t="s">
        <v>85</v>
      </c>
      <c r="M567" s="5" t="str">
        <f>IFERROR(VLOOKUP(G567,[3]item_suppliers!$C$2:$F$112,2,FALSE),"")</f>
        <v/>
      </c>
      <c r="N567" s="5" t="str">
        <f>IFERROR(VLOOKUP(G567,[3]item_suppliers!$C$2:$F$112,3,FALSE),"")</f>
        <v/>
      </c>
      <c r="O567" s="5" t="str">
        <f t="shared" si="42"/>
        <v/>
      </c>
      <c r="P567" s="5">
        <f>IF(EXACT(L567,"sell"),VLOOKUP(D567,[1]items!$A$2:$E$39,4,FALSE),"")</f>
        <v>2886</v>
      </c>
      <c r="Q567" s="5">
        <f t="shared" si="43"/>
        <v>251082</v>
      </c>
      <c r="R567" s="13" t="str">
        <f t="shared" si="44"/>
        <v/>
      </c>
    </row>
    <row r="568" spans="1:18" x14ac:dyDescent="0.2">
      <c r="A568" s="5" t="s">
        <v>624</v>
      </c>
      <c r="B568" s="6" t="d">
        <v>2020-03-24</v>
      </c>
      <c r="C568" s="7">
        <f t="shared" si="40"/>
        <v>2020</v>
      </c>
      <c r="D568" s="5" t="s">
        <v>50</v>
      </c>
      <c r="E568" s="5" t="str">
        <f>VLOOKUP(D568,[1]items!$A$2:$E$39,2,FALSE)</f>
        <v>Bodrex Extra</v>
      </c>
      <c r="F568" s="5" t="str">
        <f>VLOOKUP(E568,[1]items!$B$2:$E$39,2,FALSE)</f>
        <v>Obat Sakit Kepala &amp; Demam</v>
      </c>
      <c r="G568" s="5" t="str">
        <f t="shared" si="41"/>
        <v>OD0008|</v>
      </c>
      <c r="H568" s="10">
        <v>48</v>
      </c>
      <c r="I568" s="11"/>
      <c r="J568" s="10" t="str">
        <f>IF(EXACT(L568,"buy"),VLOOKUP(I568,[2]suppliers!$A$2:$B$17,2,FALSE),"")</f>
        <v/>
      </c>
      <c r="K568" s="5" t="s">
        <v>84</v>
      </c>
      <c r="L568" s="5" t="s">
        <v>85</v>
      </c>
      <c r="M568" s="5" t="str">
        <f>IFERROR(VLOOKUP(G568,[3]item_suppliers!$C$2:$F$112,2,FALSE),"")</f>
        <v/>
      </c>
      <c r="N568" s="5" t="str">
        <f>IFERROR(VLOOKUP(G568,[3]item_suppliers!$C$2:$F$112,3,FALSE),"")</f>
        <v/>
      </c>
      <c r="O568" s="5" t="str">
        <f t="shared" si="42"/>
        <v/>
      </c>
      <c r="P568" s="5">
        <f>IF(EXACT(L568,"sell"),VLOOKUP(D568,[1]items!$A$2:$E$39,4,FALSE),"")</f>
        <v>50788</v>
      </c>
      <c r="Q568" s="5">
        <f t="shared" si="43"/>
        <v>2437824</v>
      </c>
      <c r="R568" s="13" t="str">
        <f t="shared" si="44"/>
        <v/>
      </c>
    </row>
    <row r="569" spans="1:18" x14ac:dyDescent="0.2">
      <c r="A569" s="8" t="s">
        <v>625</v>
      </c>
      <c r="B569" s="9" t="d">
        <v>2020-03-24</v>
      </c>
      <c r="C569" s="7">
        <f t="shared" si="40"/>
        <v>2020</v>
      </c>
      <c r="D569" s="8" t="s">
        <v>70</v>
      </c>
      <c r="E569" s="5" t="str">
        <f>VLOOKUP(D569,[1]items!$A$2:$E$39,2,FALSE)</f>
        <v>Irbesartan</v>
      </c>
      <c r="F569" s="5" t="str">
        <f>VLOOKUP(E569,[1]items!$B$2:$E$39,2,FALSE)</f>
        <v>Obat Hipertensi</v>
      </c>
      <c r="G569" s="5" t="str">
        <f t="shared" si="41"/>
        <v>OH0005|</v>
      </c>
      <c r="H569" s="10">
        <v>41</v>
      </c>
      <c r="I569" s="11"/>
      <c r="J569" s="10" t="str">
        <f>IF(EXACT(L569,"buy"),VLOOKUP(I569,[2]suppliers!$A$2:$B$17,2,FALSE),"")</f>
        <v/>
      </c>
      <c r="K569" s="8" t="s">
        <v>84</v>
      </c>
      <c r="L569" s="8" t="s">
        <v>85</v>
      </c>
      <c r="M569" s="5" t="str">
        <f>IFERROR(VLOOKUP(G569,[3]item_suppliers!$C$2:$F$112,2,FALSE),"")</f>
        <v/>
      </c>
      <c r="N569" s="5" t="str">
        <f>IFERROR(VLOOKUP(G569,[3]item_suppliers!$C$2:$F$112,3,FALSE),"")</f>
        <v/>
      </c>
      <c r="O569" s="5" t="str">
        <f t="shared" si="42"/>
        <v/>
      </c>
      <c r="P569" s="5">
        <f>IF(EXACT(L569,"sell"),VLOOKUP(D569,[1]items!$A$2:$E$39,4,FALSE),"")</f>
        <v>108794</v>
      </c>
      <c r="Q569" s="5">
        <f t="shared" si="43"/>
        <v>4460554</v>
      </c>
      <c r="R569" s="13" t="str">
        <f t="shared" si="44"/>
        <v/>
      </c>
    </row>
    <row r="570" spans="1:18" x14ac:dyDescent="0.2">
      <c r="A570" s="5" t="s">
        <v>626</v>
      </c>
      <c r="B570" s="6" t="d">
        <v>2020-03-24</v>
      </c>
      <c r="C570" s="7">
        <f t="shared" si="40"/>
        <v>2020</v>
      </c>
      <c r="D570" s="5" t="s">
        <v>20</v>
      </c>
      <c r="E570" s="5" t="str">
        <f>VLOOKUP(D570,[1]items!$A$2:$E$39,2,FALSE)</f>
        <v>Dexteem Box Plus 100 Tablet</v>
      </c>
      <c r="F570" s="5" t="str">
        <f>VLOOKUP(E570,[1]items!$B$2:$E$39,2,FALSE)</f>
        <v>Obat Alergi</v>
      </c>
      <c r="G570" s="5" t="str">
        <f t="shared" si="41"/>
        <v>OA0006|</v>
      </c>
      <c r="H570" s="10">
        <v>189</v>
      </c>
      <c r="I570" s="11"/>
      <c r="J570" s="10" t="str">
        <f>IF(EXACT(L570,"buy"),VLOOKUP(I570,[2]suppliers!$A$2:$B$17,2,FALSE),"")</f>
        <v/>
      </c>
      <c r="K570" s="5" t="s">
        <v>84</v>
      </c>
      <c r="L570" s="5" t="s">
        <v>85</v>
      </c>
      <c r="M570" s="5" t="str">
        <f>IFERROR(VLOOKUP(G570,[3]item_suppliers!$C$2:$F$112,2,FALSE),"")</f>
        <v/>
      </c>
      <c r="N570" s="5" t="str">
        <f>IFERROR(VLOOKUP(G570,[3]item_suppliers!$C$2:$F$112,3,FALSE),"")</f>
        <v/>
      </c>
      <c r="O570" s="5" t="str">
        <f t="shared" si="42"/>
        <v/>
      </c>
      <c r="P570" s="5">
        <f>IF(EXACT(L570,"sell"),VLOOKUP(D570,[1]items!$A$2:$E$39,4,FALSE),"")</f>
        <v>25322</v>
      </c>
      <c r="Q570" s="5">
        <f t="shared" si="43"/>
        <v>4785858</v>
      </c>
      <c r="R570" s="13" t="str">
        <f t="shared" si="44"/>
        <v/>
      </c>
    </row>
    <row r="571" spans="1:18" x14ac:dyDescent="0.2">
      <c r="A571" s="8" t="s">
        <v>627</v>
      </c>
      <c r="B571" s="9" t="d">
        <v>2020-03-24</v>
      </c>
      <c r="C571" s="7">
        <f t="shared" si="40"/>
        <v>2020</v>
      </c>
      <c r="D571" s="8" t="s">
        <v>78</v>
      </c>
      <c r="E571" s="5" t="str">
        <f>VLOOKUP(D571,[1]items!$A$2:$E$39,2,FALSE)</f>
        <v>Hyperchol 100 MG 12 KPS</v>
      </c>
      <c r="F571" s="5" t="str">
        <f>VLOOKUP(E571,[1]items!$B$2:$E$39,2,FALSE)</f>
        <v>Obat Kolesterol</v>
      </c>
      <c r="G571" s="5" t="str">
        <f t="shared" si="41"/>
        <v>OK0002|</v>
      </c>
      <c r="H571" s="10">
        <v>252</v>
      </c>
      <c r="I571" s="11"/>
      <c r="J571" s="10" t="str">
        <f>IF(EXACT(L571,"buy"),VLOOKUP(I571,[2]suppliers!$A$2:$B$17,2,FALSE),"")</f>
        <v/>
      </c>
      <c r="K571" s="8" t="s">
        <v>84</v>
      </c>
      <c r="L571" s="8" t="s">
        <v>85</v>
      </c>
      <c r="M571" s="5" t="str">
        <f>IFERROR(VLOOKUP(G571,[3]item_suppliers!$C$2:$F$112,2,FALSE),"")</f>
        <v/>
      </c>
      <c r="N571" s="5" t="str">
        <f>IFERROR(VLOOKUP(G571,[3]item_suppliers!$C$2:$F$112,3,FALSE),"")</f>
        <v/>
      </c>
      <c r="O571" s="5" t="str">
        <f t="shared" si="42"/>
        <v/>
      </c>
      <c r="P571" s="5">
        <f>IF(EXACT(L571,"sell"),VLOOKUP(D571,[1]items!$A$2:$E$39,4,FALSE),"")</f>
        <v>42800</v>
      </c>
      <c r="Q571" s="5">
        <f t="shared" si="43"/>
        <v>10785600</v>
      </c>
      <c r="R571" s="13" t="str">
        <f t="shared" si="44"/>
        <v/>
      </c>
    </row>
    <row r="572" spans="1:18" x14ac:dyDescent="0.2">
      <c r="A572" s="5" t="s">
        <v>628</v>
      </c>
      <c r="B572" s="6" t="d">
        <v>2020-03-24</v>
      </c>
      <c r="C572" s="7">
        <f t="shared" si="40"/>
        <v>2020</v>
      </c>
      <c r="D572" s="5" t="s">
        <v>59</v>
      </c>
      <c r="E572" s="5" t="str">
        <f>VLOOKUP(D572,[1]items!$A$2:$E$39,2,FALSE)</f>
        <v>Carditens</v>
      </c>
      <c r="F572" s="5" t="str">
        <f>VLOOKUP(E572,[1]items!$B$2:$E$39,2,FALSE)</f>
        <v>Obat Hipertensi</v>
      </c>
      <c r="G572" s="5" t="str">
        <f t="shared" si="41"/>
        <v>OH0001|</v>
      </c>
      <c r="H572" s="10">
        <v>116</v>
      </c>
      <c r="I572" s="11"/>
      <c r="J572" s="10" t="str">
        <f>IF(EXACT(L572,"buy"),VLOOKUP(I572,[2]suppliers!$A$2:$B$17,2,FALSE),"")</f>
        <v/>
      </c>
      <c r="K572" s="5" t="s">
        <v>84</v>
      </c>
      <c r="L572" s="5" t="s">
        <v>85</v>
      </c>
      <c r="M572" s="5" t="str">
        <f>IFERROR(VLOOKUP(G572,[3]item_suppliers!$C$2:$F$112,2,FALSE),"")</f>
        <v/>
      </c>
      <c r="N572" s="5" t="str">
        <f>IFERROR(VLOOKUP(G572,[3]item_suppliers!$C$2:$F$112,3,FALSE),"")</f>
        <v/>
      </c>
      <c r="O572" s="5" t="str">
        <f t="shared" si="42"/>
        <v/>
      </c>
      <c r="P572" s="5">
        <f>IF(EXACT(L572,"sell"),VLOOKUP(D572,[1]items!$A$2:$E$39,4,FALSE),"")</f>
        <v>100000</v>
      </c>
      <c r="Q572" s="5">
        <f t="shared" si="43"/>
        <v>11600000</v>
      </c>
      <c r="R572" s="13" t="str">
        <f t="shared" si="44"/>
        <v/>
      </c>
    </row>
    <row r="573" spans="1:18" x14ac:dyDescent="0.2">
      <c r="A573" s="8" t="s">
        <v>629</v>
      </c>
      <c r="B573" s="9" t="d">
        <v>2020-03-24</v>
      </c>
      <c r="C573" s="7">
        <f t="shared" si="40"/>
        <v>2020</v>
      </c>
      <c r="D573" s="8" t="s">
        <v>14</v>
      </c>
      <c r="E573" s="5" t="str">
        <f>VLOOKUP(D573,[1]items!$A$2:$E$39,2,FALSE)</f>
        <v>Bisoprolol Ogb Dexa</v>
      </c>
      <c r="F573" s="5" t="str">
        <f>VLOOKUP(E573,[1]items!$B$2:$E$39,2,FALSE)</f>
        <v>Obat Alergi</v>
      </c>
      <c r="G573" s="5" t="str">
        <f t="shared" si="41"/>
        <v>OA0004|</v>
      </c>
      <c r="H573" s="10">
        <v>8</v>
      </c>
      <c r="I573" s="11"/>
      <c r="J573" s="10" t="str">
        <f>IF(EXACT(L573,"buy"),VLOOKUP(I573,[2]suppliers!$A$2:$B$17,2,FALSE),"")</f>
        <v/>
      </c>
      <c r="K573" s="8" t="s">
        <v>84</v>
      </c>
      <c r="L573" s="8" t="s">
        <v>85</v>
      </c>
      <c r="M573" s="5" t="str">
        <f>IFERROR(VLOOKUP(G573,[3]item_suppliers!$C$2:$F$112,2,FALSE),"")</f>
        <v/>
      </c>
      <c r="N573" s="5" t="str">
        <f>IFERROR(VLOOKUP(G573,[3]item_suppliers!$C$2:$F$112,3,FALSE),"")</f>
        <v/>
      </c>
      <c r="O573" s="5" t="str">
        <f t="shared" si="42"/>
        <v/>
      </c>
      <c r="P573" s="5">
        <f>IF(EXACT(L573,"sell"),VLOOKUP(D573,[1]items!$A$2:$E$39,4,FALSE),"")</f>
        <v>10000</v>
      </c>
      <c r="Q573" s="5">
        <f t="shared" si="43"/>
        <v>80000</v>
      </c>
      <c r="R573" s="13" t="str">
        <f t="shared" si="44"/>
        <v/>
      </c>
    </row>
    <row r="574" spans="1:18" x14ac:dyDescent="0.2">
      <c r="A574" s="5" t="s">
        <v>630</v>
      </c>
      <c r="B574" s="6" t="d">
        <v>2020-03-25</v>
      </c>
      <c r="C574" s="7">
        <f t="shared" si="40"/>
        <v>2020</v>
      </c>
      <c r="D574" s="5" t="s">
        <v>26</v>
      </c>
      <c r="E574" s="5" t="str">
        <f>VLOOKUP(D574,[1]items!$A$2:$E$39,2,FALSE)</f>
        <v>Decolsen 1 Strip 4 Tablet</v>
      </c>
      <c r="F574" s="5" t="str">
        <f>VLOOKUP(E574,[1]items!$B$2:$E$39,2,FALSE)</f>
        <v>Obat Batuk &amp; Pilek</v>
      </c>
      <c r="G574" s="5" t="str">
        <f t="shared" si="41"/>
        <v>OB0002|</v>
      </c>
      <c r="H574" s="10">
        <v>56</v>
      </c>
      <c r="I574" s="11"/>
      <c r="J574" s="10" t="str">
        <f>IF(EXACT(L574,"buy"),VLOOKUP(I574,[2]suppliers!$A$2:$B$17,2,FALSE),"")</f>
        <v/>
      </c>
      <c r="K574" s="5" t="s">
        <v>84</v>
      </c>
      <c r="L574" s="5" t="s">
        <v>85</v>
      </c>
      <c r="M574" s="5" t="str">
        <f>IFERROR(VLOOKUP(G574,[3]item_suppliers!$C$2:$F$112,2,FALSE),"")</f>
        <v/>
      </c>
      <c r="N574" s="5" t="str">
        <f>IFERROR(VLOOKUP(G574,[3]item_suppliers!$C$2:$F$112,3,FALSE),"")</f>
        <v/>
      </c>
      <c r="O574" s="5" t="str">
        <f t="shared" si="42"/>
        <v/>
      </c>
      <c r="P574" s="5">
        <f>IF(EXACT(L574,"sell"),VLOOKUP(D574,[1]items!$A$2:$E$39,4,FALSE),"")</f>
        <v>2886</v>
      </c>
      <c r="Q574" s="5">
        <f t="shared" si="43"/>
        <v>161616</v>
      </c>
      <c r="R574" s="13" t="str">
        <f t="shared" si="44"/>
        <v/>
      </c>
    </row>
    <row r="575" spans="1:18" x14ac:dyDescent="0.2">
      <c r="A575" s="8" t="s">
        <v>631</v>
      </c>
      <c r="B575" s="9" t="d">
        <v>2020-03-25</v>
      </c>
      <c r="C575" s="7">
        <f t="shared" si="40"/>
        <v>2020</v>
      </c>
      <c r="D575" s="8" t="s">
        <v>50</v>
      </c>
      <c r="E575" s="5" t="str">
        <f>VLOOKUP(D575,[1]items!$A$2:$E$39,2,FALSE)</f>
        <v>Bodrex Extra</v>
      </c>
      <c r="F575" s="5" t="str">
        <f>VLOOKUP(E575,[1]items!$B$2:$E$39,2,FALSE)</f>
        <v>Obat Sakit Kepala &amp; Demam</v>
      </c>
      <c r="G575" s="5" t="str">
        <f t="shared" si="41"/>
        <v>OD0008|</v>
      </c>
      <c r="H575" s="10">
        <v>71</v>
      </c>
      <c r="I575" s="11"/>
      <c r="J575" s="10" t="str">
        <f>IF(EXACT(L575,"buy"),VLOOKUP(I575,[2]suppliers!$A$2:$B$17,2,FALSE),"")</f>
        <v/>
      </c>
      <c r="K575" s="8" t="s">
        <v>84</v>
      </c>
      <c r="L575" s="8" t="s">
        <v>85</v>
      </c>
      <c r="M575" s="5" t="str">
        <f>IFERROR(VLOOKUP(G575,[3]item_suppliers!$C$2:$F$112,2,FALSE),"")</f>
        <v/>
      </c>
      <c r="N575" s="5" t="str">
        <f>IFERROR(VLOOKUP(G575,[3]item_suppliers!$C$2:$F$112,3,FALSE),"")</f>
        <v/>
      </c>
      <c r="O575" s="5" t="str">
        <f t="shared" si="42"/>
        <v/>
      </c>
      <c r="P575" s="5">
        <f>IF(EXACT(L575,"sell"),VLOOKUP(D575,[1]items!$A$2:$E$39,4,FALSE),"")</f>
        <v>50788</v>
      </c>
      <c r="Q575" s="5">
        <f t="shared" si="43"/>
        <v>3605948</v>
      </c>
      <c r="R575" s="13" t="str">
        <f t="shared" si="44"/>
        <v/>
      </c>
    </row>
    <row r="576" spans="1:18" x14ac:dyDescent="0.2">
      <c r="A576" s="5" t="s">
        <v>632</v>
      </c>
      <c r="B576" s="6" t="d">
        <v>2020-03-25</v>
      </c>
      <c r="C576" s="7">
        <f t="shared" si="40"/>
        <v>2020</v>
      </c>
      <c r="D576" s="5" t="s">
        <v>82</v>
      </c>
      <c r="E576" s="5" t="str">
        <f>VLOOKUP(D576,[1]items!$A$2:$E$39,2,FALSE)</f>
        <v>Otilon Ear Drops 8 mL</v>
      </c>
      <c r="F576" s="5" t="str">
        <f>VLOOKUP(E576,[1]items!$B$2:$E$39,2,FALSE)</f>
        <v>Obat Telinga</v>
      </c>
      <c r="G576" s="5" t="str">
        <f t="shared" si="41"/>
        <v>OT0001|</v>
      </c>
      <c r="H576" s="10">
        <v>24</v>
      </c>
      <c r="I576" s="11"/>
      <c r="J576" s="10" t="str">
        <f>IF(EXACT(L576,"buy"),VLOOKUP(I576,[2]suppliers!$A$2:$B$17,2,FALSE),"")</f>
        <v/>
      </c>
      <c r="K576" s="5" t="s">
        <v>84</v>
      </c>
      <c r="L576" s="5" t="s">
        <v>85</v>
      </c>
      <c r="M576" s="5" t="str">
        <f>IFERROR(VLOOKUP(G576,[3]item_suppliers!$C$2:$F$112,2,FALSE),"")</f>
        <v/>
      </c>
      <c r="N576" s="5" t="str">
        <f>IFERROR(VLOOKUP(G576,[3]item_suppliers!$C$2:$F$112,3,FALSE),"")</f>
        <v/>
      </c>
      <c r="O576" s="5" t="str">
        <f t="shared" si="42"/>
        <v/>
      </c>
      <c r="P576" s="5">
        <f>IF(EXACT(L576,"sell"),VLOOKUP(D576,[1]items!$A$2:$E$39,4,FALSE),"")</f>
        <v>55000</v>
      </c>
      <c r="Q576" s="5">
        <f t="shared" si="43"/>
        <v>1320000</v>
      </c>
      <c r="R576" s="13" t="str">
        <f t="shared" si="44"/>
        <v/>
      </c>
    </row>
    <row r="577" spans="1:18" x14ac:dyDescent="0.2">
      <c r="A577" s="8" t="s">
        <v>633</v>
      </c>
      <c r="B577" s="9" t="d">
        <v>2020-03-25</v>
      </c>
      <c r="C577" s="7">
        <f t="shared" si="40"/>
        <v>2020</v>
      </c>
      <c r="D577" s="8" t="s">
        <v>31</v>
      </c>
      <c r="E577" s="5" t="str">
        <f>VLOOKUP(D577,[1]items!$A$2:$E$39,2,FALSE)</f>
        <v>Ultraflu Box Isi 25 Strip</v>
      </c>
      <c r="F577" s="5" t="str">
        <f>VLOOKUP(E577,[1]items!$B$2:$E$39,2,FALSE)</f>
        <v>Obat Batuk &amp; Pilek</v>
      </c>
      <c r="G577" s="5" t="str">
        <f t="shared" si="41"/>
        <v>OB0006|</v>
      </c>
      <c r="H577" s="10">
        <v>105</v>
      </c>
      <c r="I577" s="11"/>
      <c r="J577" s="10" t="str">
        <f>IF(EXACT(L577,"buy"),VLOOKUP(I577,[2]suppliers!$A$2:$B$17,2,FALSE),"")</f>
        <v/>
      </c>
      <c r="K577" s="8" t="s">
        <v>84</v>
      </c>
      <c r="L577" s="8" t="s">
        <v>85</v>
      </c>
      <c r="M577" s="5" t="str">
        <f>IFERROR(VLOOKUP(G577,[3]item_suppliers!$C$2:$F$112,2,FALSE),"")</f>
        <v/>
      </c>
      <c r="N577" s="5" t="str">
        <f>IFERROR(VLOOKUP(G577,[3]item_suppliers!$C$2:$F$112,3,FALSE),"")</f>
        <v/>
      </c>
      <c r="O577" s="5" t="str">
        <f t="shared" si="42"/>
        <v/>
      </c>
      <c r="P577" s="5">
        <f>IF(EXACT(L577,"sell"),VLOOKUP(D577,[1]items!$A$2:$E$39,4,FALSE),"")</f>
        <v>72500</v>
      </c>
      <c r="Q577" s="5">
        <f t="shared" si="43"/>
        <v>7612500</v>
      </c>
      <c r="R577" s="13" t="str">
        <f t="shared" si="44"/>
        <v/>
      </c>
    </row>
    <row r="578" spans="1:18" x14ac:dyDescent="0.2">
      <c r="A578" s="5" t="s">
        <v>634</v>
      </c>
      <c r="B578" s="6" t="d">
        <v>2020-03-25</v>
      </c>
      <c r="C578" s="7">
        <f t="shared" ref="C578:C641" si="45">YEAR(B578)</f>
        <v>2020</v>
      </c>
      <c r="D578" s="5" t="s">
        <v>37</v>
      </c>
      <c r="E578" s="5" t="str">
        <f>VLOOKUP(D578,[1]items!$A$2:$E$39,2,FALSE)</f>
        <v>Koolfever</v>
      </c>
      <c r="F578" s="5" t="str">
        <f>VLOOKUP(E578,[1]items!$B$2:$E$39,2,FALSE)</f>
        <v>Obat Sakit Kepala &amp; Demam</v>
      </c>
      <c r="G578" s="5" t="str">
        <f t="shared" ref="G578:G641" si="46">_xlfn.CONCAT(D578,"|",I578)</f>
        <v>OD0001|</v>
      </c>
      <c r="H578" s="10">
        <v>59</v>
      </c>
      <c r="I578" s="11"/>
      <c r="J578" s="10" t="str">
        <f>IF(EXACT(L578,"buy"),VLOOKUP(I578,[2]suppliers!$A$2:$B$17,2,FALSE),"")</f>
        <v/>
      </c>
      <c r="K578" s="5" t="s">
        <v>84</v>
      </c>
      <c r="L578" s="5" t="s">
        <v>85</v>
      </c>
      <c r="M578" s="5" t="str">
        <f>IFERROR(VLOOKUP(G578,[3]item_suppliers!$C$2:$F$112,2,FALSE),"")</f>
        <v/>
      </c>
      <c r="N578" s="5" t="str">
        <f>IFERROR(VLOOKUP(G578,[3]item_suppliers!$C$2:$F$112,3,FALSE),"")</f>
        <v/>
      </c>
      <c r="O578" s="5" t="str">
        <f t="shared" ref="O578:O641" si="47">IFERROR(H578*N578,"")</f>
        <v/>
      </c>
      <c r="P578" s="5">
        <f>IF(EXACT(L578,"sell"),VLOOKUP(D578,[1]items!$A$2:$E$39,4,FALSE),"")</f>
        <v>7500</v>
      </c>
      <c r="Q578" s="5">
        <f t="shared" ref="Q578:Q641" si="48">IFERROR(H578*P578,"")</f>
        <v>442500</v>
      </c>
      <c r="R578" s="13" t="str">
        <f t="shared" ref="R578:R641" si="49">IF(EXACT(L578,"buy"),1/COUNTIF($N$2:$N$4710,N578),"")</f>
        <v/>
      </c>
    </row>
    <row r="579" spans="1:18" x14ac:dyDescent="0.2">
      <c r="A579" s="8" t="s">
        <v>635</v>
      </c>
      <c r="B579" s="9" t="d">
        <v>2020-03-25</v>
      </c>
      <c r="C579" s="7">
        <f t="shared" si="45"/>
        <v>2020</v>
      </c>
      <c r="D579" s="8" t="s">
        <v>23</v>
      </c>
      <c r="E579" s="5" t="str">
        <f>VLOOKUP(D579,[1]items!$A$2:$E$39,2,FALSE)</f>
        <v>Neozep Forte 1 Strip 4 Tablet</v>
      </c>
      <c r="F579" s="5" t="str">
        <f>VLOOKUP(E579,[1]items!$B$2:$E$39,2,FALSE)</f>
        <v>Obat Batuk &amp; Pilek</v>
      </c>
      <c r="G579" s="5" t="str">
        <f t="shared" si="46"/>
        <v>OB0001|</v>
      </c>
      <c r="H579" s="10">
        <v>28</v>
      </c>
      <c r="I579" s="11"/>
      <c r="J579" s="10" t="str">
        <f>IF(EXACT(L579,"buy"),VLOOKUP(I579,[2]suppliers!$A$2:$B$17,2,FALSE),"")</f>
        <v/>
      </c>
      <c r="K579" s="8" t="s">
        <v>84</v>
      </c>
      <c r="L579" s="8" t="s">
        <v>85</v>
      </c>
      <c r="M579" s="5" t="str">
        <f>IFERROR(VLOOKUP(G579,[3]item_suppliers!$C$2:$F$112,2,FALSE),"")</f>
        <v/>
      </c>
      <c r="N579" s="5" t="str">
        <f>IFERROR(VLOOKUP(G579,[3]item_suppliers!$C$2:$F$112,3,FALSE),"")</f>
        <v/>
      </c>
      <c r="O579" s="5" t="str">
        <f t="shared" si="47"/>
        <v/>
      </c>
      <c r="P579" s="5">
        <f>IF(EXACT(L579,"sell"),VLOOKUP(D579,[1]items!$A$2:$E$39,4,FALSE),"")</f>
        <v>2324</v>
      </c>
      <c r="Q579" s="5">
        <f t="shared" si="48"/>
        <v>65072</v>
      </c>
      <c r="R579" s="13" t="str">
        <f t="shared" si="49"/>
        <v/>
      </c>
    </row>
    <row r="580" spans="1:18" x14ac:dyDescent="0.2">
      <c r="A580" s="5" t="s">
        <v>636</v>
      </c>
      <c r="B580" s="6" t="d">
        <v>2020-03-25</v>
      </c>
      <c r="C580" s="7">
        <f t="shared" si="45"/>
        <v>2020</v>
      </c>
      <c r="D580" s="5" t="s">
        <v>72</v>
      </c>
      <c r="E580" s="5" t="str">
        <f>VLOOKUP(D580,[1]items!$A$2:$E$39,2,FALSE)</f>
        <v>Irvell 150MG Box 20 Tablet</v>
      </c>
      <c r="F580" s="5" t="str">
        <f>VLOOKUP(E580,[1]items!$B$2:$E$39,2,FALSE)</f>
        <v>Obat Hipertensi</v>
      </c>
      <c r="G580" s="5" t="str">
        <f t="shared" si="46"/>
        <v>OH0006|</v>
      </c>
      <c r="H580" s="10">
        <v>11</v>
      </c>
      <c r="I580" s="11"/>
      <c r="J580" s="10" t="str">
        <f>IF(EXACT(L580,"buy"),VLOOKUP(I580,[2]suppliers!$A$2:$B$17,2,FALSE),"")</f>
        <v/>
      </c>
      <c r="K580" s="5" t="s">
        <v>84</v>
      </c>
      <c r="L580" s="5" t="s">
        <v>85</v>
      </c>
      <c r="M580" s="5" t="str">
        <f>IFERROR(VLOOKUP(G580,[3]item_suppliers!$C$2:$F$112,2,FALSE),"")</f>
        <v/>
      </c>
      <c r="N580" s="5" t="str">
        <f>IFERROR(VLOOKUP(G580,[3]item_suppliers!$C$2:$F$112,3,FALSE),"")</f>
        <v/>
      </c>
      <c r="O580" s="5" t="str">
        <f t="shared" si="47"/>
        <v/>
      </c>
      <c r="P580" s="5">
        <f>IF(EXACT(L580,"sell"),VLOOKUP(D580,[1]items!$A$2:$E$39,4,FALSE),"")</f>
        <v>143991</v>
      </c>
      <c r="Q580" s="5">
        <f t="shared" si="48"/>
        <v>1583901</v>
      </c>
      <c r="R580" s="13" t="str">
        <f t="shared" si="49"/>
        <v/>
      </c>
    </row>
    <row r="581" spans="1:18" x14ac:dyDescent="0.2">
      <c r="A581" s="8" t="s">
        <v>637</v>
      </c>
      <c r="B581" s="9" t="d">
        <v>2020-03-26</v>
      </c>
      <c r="C581" s="7">
        <f t="shared" si="45"/>
        <v>2020</v>
      </c>
      <c r="D581" s="8" t="s">
        <v>26</v>
      </c>
      <c r="E581" s="5" t="str">
        <f>VLOOKUP(D581,[1]items!$A$2:$E$39,2,FALSE)</f>
        <v>Decolsen 1 Strip 4 Tablet</v>
      </c>
      <c r="F581" s="5" t="str">
        <f>VLOOKUP(E581,[1]items!$B$2:$E$39,2,FALSE)</f>
        <v>Obat Batuk &amp; Pilek</v>
      </c>
      <c r="G581" s="5" t="str">
        <f t="shared" si="46"/>
        <v>OB0002|</v>
      </c>
      <c r="H581" s="10">
        <v>31</v>
      </c>
      <c r="I581" s="11"/>
      <c r="J581" s="10" t="str">
        <f>IF(EXACT(L581,"buy"),VLOOKUP(I581,[2]suppliers!$A$2:$B$17,2,FALSE),"")</f>
        <v/>
      </c>
      <c r="K581" s="8" t="s">
        <v>84</v>
      </c>
      <c r="L581" s="8" t="s">
        <v>85</v>
      </c>
      <c r="M581" s="5" t="str">
        <f>IFERROR(VLOOKUP(G581,[3]item_suppliers!$C$2:$F$112,2,FALSE),"")</f>
        <v/>
      </c>
      <c r="N581" s="5" t="str">
        <f>IFERROR(VLOOKUP(G581,[3]item_suppliers!$C$2:$F$112,3,FALSE),"")</f>
        <v/>
      </c>
      <c r="O581" s="5" t="str">
        <f t="shared" si="47"/>
        <v/>
      </c>
      <c r="P581" s="5">
        <f>IF(EXACT(L581,"sell"),VLOOKUP(D581,[1]items!$A$2:$E$39,4,FALSE),"")</f>
        <v>2886</v>
      </c>
      <c r="Q581" s="5">
        <f t="shared" si="48"/>
        <v>89466</v>
      </c>
      <c r="R581" s="13" t="str">
        <f t="shared" si="49"/>
        <v/>
      </c>
    </row>
    <row r="582" spans="1:18" x14ac:dyDescent="0.2">
      <c r="A582" s="5" t="s">
        <v>638</v>
      </c>
      <c r="B582" s="6" t="d">
        <v>2020-03-26</v>
      </c>
      <c r="C582" s="7">
        <f t="shared" si="45"/>
        <v>2020</v>
      </c>
      <c r="D582" s="5" t="s">
        <v>70</v>
      </c>
      <c r="E582" s="5" t="str">
        <f>VLOOKUP(D582,[1]items!$A$2:$E$39,2,FALSE)</f>
        <v>Irbesartan</v>
      </c>
      <c r="F582" s="5" t="str">
        <f>VLOOKUP(E582,[1]items!$B$2:$E$39,2,FALSE)</f>
        <v>Obat Hipertensi</v>
      </c>
      <c r="G582" s="5" t="str">
        <f t="shared" si="46"/>
        <v>OH0005|</v>
      </c>
      <c r="H582" s="10">
        <v>46</v>
      </c>
      <c r="I582" s="11"/>
      <c r="J582" s="10" t="str">
        <f>IF(EXACT(L582,"buy"),VLOOKUP(I582,[2]suppliers!$A$2:$B$17,2,FALSE),"")</f>
        <v/>
      </c>
      <c r="K582" s="5" t="s">
        <v>84</v>
      </c>
      <c r="L582" s="5" t="s">
        <v>85</v>
      </c>
      <c r="M582" s="5" t="str">
        <f>IFERROR(VLOOKUP(G582,[3]item_suppliers!$C$2:$F$112,2,FALSE),"")</f>
        <v/>
      </c>
      <c r="N582" s="5" t="str">
        <f>IFERROR(VLOOKUP(G582,[3]item_suppliers!$C$2:$F$112,3,FALSE),"")</f>
        <v/>
      </c>
      <c r="O582" s="5" t="str">
        <f t="shared" si="47"/>
        <v/>
      </c>
      <c r="P582" s="5">
        <f>IF(EXACT(L582,"sell"),VLOOKUP(D582,[1]items!$A$2:$E$39,4,FALSE),"")</f>
        <v>108794</v>
      </c>
      <c r="Q582" s="5">
        <f t="shared" si="48"/>
        <v>5004524</v>
      </c>
      <c r="R582" s="13" t="str">
        <f t="shared" si="49"/>
        <v/>
      </c>
    </row>
    <row r="583" spans="1:18" x14ac:dyDescent="0.2">
      <c r="A583" s="8" t="s">
        <v>639</v>
      </c>
      <c r="B583" s="9" t="d">
        <v>2020-03-26</v>
      </c>
      <c r="C583" s="7">
        <f t="shared" si="45"/>
        <v>2020</v>
      </c>
      <c r="D583" s="8" t="s">
        <v>52</v>
      </c>
      <c r="E583" s="5" t="str">
        <f>VLOOKUP(D583,[1]items!$A$2:$E$39,2,FALSE)</f>
        <v>Sanmol 500 MG 4 Tablet</v>
      </c>
      <c r="F583" s="5" t="str">
        <f>VLOOKUP(E583,[1]items!$B$2:$E$39,2,FALSE)</f>
        <v>Obat Sakit Kepala &amp; Demam</v>
      </c>
      <c r="G583" s="5" t="str">
        <f t="shared" si="46"/>
        <v>OD0009|</v>
      </c>
      <c r="H583" s="10">
        <v>43</v>
      </c>
      <c r="I583" s="11"/>
      <c r="J583" s="10" t="str">
        <f>IF(EXACT(L583,"buy"),VLOOKUP(I583,[2]suppliers!$A$2:$B$17,2,FALSE),"")</f>
        <v/>
      </c>
      <c r="K583" s="8" t="s">
        <v>84</v>
      </c>
      <c r="L583" s="8" t="s">
        <v>85</v>
      </c>
      <c r="M583" s="5" t="str">
        <f>IFERROR(VLOOKUP(G583,[3]item_suppliers!$C$2:$F$112,2,FALSE),"")</f>
        <v/>
      </c>
      <c r="N583" s="5" t="str">
        <f>IFERROR(VLOOKUP(G583,[3]item_suppliers!$C$2:$F$112,3,FALSE),"")</f>
        <v/>
      </c>
      <c r="O583" s="5" t="str">
        <f t="shared" si="47"/>
        <v/>
      </c>
      <c r="P583" s="5">
        <f>IF(EXACT(L583,"sell"),VLOOKUP(D583,[1]items!$A$2:$E$39,4,FALSE),"")</f>
        <v>1600</v>
      </c>
      <c r="Q583" s="5">
        <f t="shared" si="48"/>
        <v>68800</v>
      </c>
      <c r="R583" s="13" t="str">
        <f t="shared" si="49"/>
        <v/>
      </c>
    </row>
    <row r="584" spans="1:18" x14ac:dyDescent="0.2">
      <c r="A584" s="5" t="s">
        <v>640</v>
      </c>
      <c r="B584" s="6" t="d">
        <v>2020-03-26</v>
      </c>
      <c r="C584" s="7">
        <f t="shared" si="45"/>
        <v>2020</v>
      </c>
      <c r="D584" s="5" t="s">
        <v>48</v>
      </c>
      <c r="E584" s="5" t="str">
        <f>VLOOKUP(D584,[1]items!$A$2:$E$39,2,FALSE)</f>
        <v>Sanmol Paracetamol</v>
      </c>
      <c r="F584" s="5" t="str">
        <f>VLOOKUP(E584,[1]items!$B$2:$E$39,2,FALSE)</f>
        <v>Obat Sakit Kepala &amp; Demam</v>
      </c>
      <c r="G584" s="5" t="str">
        <f t="shared" si="46"/>
        <v>OD0007|</v>
      </c>
      <c r="H584" s="10">
        <v>18</v>
      </c>
      <c r="I584" s="11"/>
      <c r="J584" s="10" t="str">
        <f>IF(EXACT(L584,"buy"),VLOOKUP(I584,[2]suppliers!$A$2:$B$17,2,FALSE),"")</f>
        <v/>
      </c>
      <c r="K584" s="5" t="s">
        <v>84</v>
      </c>
      <c r="L584" s="5" t="s">
        <v>85</v>
      </c>
      <c r="M584" s="5" t="str">
        <f>IFERROR(VLOOKUP(G584,[3]item_suppliers!$C$2:$F$112,2,FALSE),"")</f>
        <v/>
      </c>
      <c r="N584" s="5" t="str">
        <f>IFERROR(VLOOKUP(G584,[3]item_suppliers!$C$2:$F$112,3,FALSE),"")</f>
        <v/>
      </c>
      <c r="O584" s="5" t="str">
        <f t="shared" si="47"/>
        <v/>
      </c>
      <c r="P584" s="5">
        <f>IF(EXACT(L584,"sell"),VLOOKUP(D584,[1]items!$A$2:$E$39,4,FALSE),"")</f>
        <v>16100</v>
      </c>
      <c r="Q584" s="5">
        <f t="shared" si="48"/>
        <v>289800</v>
      </c>
      <c r="R584" s="13" t="str">
        <f t="shared" si="49"/>
        <v/>
      </c>
    </row>
    <row r="585" spans="1:18" x14ac:dyDescent="0.2">
      <c r="A585" s="8" t="s">
        <v>641</v>
      </c>
      <c r="B585" s="9" t="d">
        <v>2020-03-26</v>
      </c>
      <c r="C585" s="7">
        <f t="shared" si="45"/>
        <v>2020</v>
      </c>
      <c r="D585" s="8" t="s">
        <v>37</v>
      </c>
      <c r="E585" s="5" t="str">
        <f>VLOOKUP(D585,[1]items!$A$2:$E$39,2,FALSE)</f>
        <v>Koolfever</v>
      </c>
      <c r="F585" s="5" t="str">
        <f>VLOOKUP(E585,[1]items!$B$2:$E$39,2,FALSE)</f>
        <v>Obat Sakit Kepala &amp; Demam</v>
      </c>
      <c r="G585" s="5" t="str">
        <f t="shared" si="46"/>
        <v>OD0001|</v>
      </c>
      <c r="H585" s="10">
        <v>28</v>
      </c>
      <c r="I585" s="11"/>
      <c r="J585" s="10" t="str">
        <f>IF(EXACT(L585,"buy"),VLOOKUP(I585,[2]suppliers!$A$2:$B$17,2,FALSE),"")</f>
        <v/>
      </c>
      <c r="K585" s="8" t="s">
        <v>84</v>
      </c>
      <c r="L585" s="8" t="s">
        <v>85</v>
      </c>
      <c r="M585" s="5" t="str">
        <f>IFERROR(VLOOKUP(G585,[3]item_suppliers!$C$2:$F$112,2,FALSE),"")</f>
        <v/>
      </c>
      <c r="N585" s="5" t="str">
        <f>IFERROR(VLOOKUP(G585,[3]item_suppliers!$C$2:$F$112,3,FALSE),"")</f>
        <v/>
      </c>
      <c r="O585" s="5" t="str">
        <f t="shared" si="47"/>
        <v/>
      </c>
      <c r="P585" s="5">
        <f>IF(EXACT(L585,"sell"),VLOOKUP(D585,[1]items!$A$2:$E$39,4,FALSE),"")</f>
        <v>7500</v>
      </c>
      <c r="Q585" s="5">
        <f t="shared" si="48"/>
        <v>210000</v>
      </c>
      <c r="R585" s="13" t="str">
        <f t="shared" si="49"/>
        <v/>
      </c>
    </row>
    <row r="586" spans="1:18" x14ac:dyDescent="0.2">
      <c r="A586" s="5" t="s">
        <v>642</v>
      </c>
      <c r="B586" s="6" t="d">
        <v>2020-03-26</v>
      </c>
      <c r="C586" s="7">
        <f t="shared" si="45"/>
        <v>2020</v>
      </c>
      <c r="D586" s="5" t="s">
        <v>78</v>
      </c>
      <c r="E586" s="5" t="str">
        <f>VLOOKUP(D586,[1]items!$A$2:$E$39,2,FALSE)</f>
        <v>Hyperchol 100 MG 12 KPS</v>
      </c>
      <c r="F586" s="5" t="str">
        <f>VLOOKUP(E586,[1]items!$B$2:$E$39,2,FALSE)</f>
        <v>Obat Kolesterol</v>
      </c>
      <c r="G586" s="5" t="str">
        <f t="shared" si="46"/>
        <v>OK0002|</v>
      </c>
      <c r="H586" s="10">
        <v>1</v>
      </c>
      <c r="I586" s="11"/>
      <c r="J586" s="10" t="str">
        <f>IF(EXACT(L586,"buy"),VLOOKUP(I586,[2]suppliers!$A$2:$B$17,2,FALSE),"")</f>
        <v/>
      </c>
      <c r="K586" s="5" t="s">
        <v>84</v>
      </c>
      <c r="L586" s="5" t="s">
        <v>85</v>
      </c>
      <c r="M586" s="5" t="str">
        <f>IFERROR(VLOOKUP(G586,[3]item_suppliers!$C$2:$F$112,2,FALSE),"")</f>
        <v/>
      </c>
      <c r="N586" s="5" t="str">
        <f>IFERROR(VLOOKUP(G586,[3]item_suppliers!$C$2:$F$112,3,FALSE),"")</f>
        <v/>
      </c>
      <c r="O586" s="5" t="str">
        <f t="shared" si="47"/>
        <v/>
      </c>
      <c r="P586" s="5">
        <f>IF(EXACT(L586,"sell"),VLOOKUP(D586,[1]items!$A$2:$E$39,4,FALSE),"")</f>
        <v>42800</v>
      </c>
      <c r="Q586" s="5">
        <f t="shared" si="48"/>
        <v>42800</v>
      </c>
      <c r="R586" s="13" t="str">
        <f t="shared" si="49"/>
        <v/>
      </c>
    </row>
    <row r="587" spans="1:18" x14ac:dyDescent="0.2">
      <c r="A587" s="8" t="s">
        <v>643</v>
      </c>
      <c r="B587" s="9" t="d">
        <v>2020-03-27</v>
      </c>
      <c r="C587" s="7">
        <f t="shared" si="45"/>
        <v>2020</v>
      </c>
      <c r="D587" s="8" t="s">
        <v>80</v>
      </c>
      <c r="E587" s="5" t="str">
        <f>VLOOKUP(D587,[1]items!$A$2:$E$39,2,FALSE)</f>
        <v>Trolip 100 MG 10 KPS</v>
      </c>
      <c r="F587" s="5" t="str">
        <f>VLOOKUP(E587,[1]items!$B$2:$E$39,2,FALSE)</f>
        <v>Obat Kolesterol</v>
      </c>
      <c r="G587" s="5" t="str">
        <f t="shared" si="46"/>
        <v>OK0003|</v>
      </c>
      <c r="H587" s="10">
        <v>45</v>
      </c>
      <c r="I587" s="11"/>
      <c r="J587" s="10" t="str">
        <f>IF(EXACT(L587,"buy"),VLOOKUP(I587,[2]suppliers!$A$2:$B$17,2,FALSE),"")</f>
        <v/>
      </c>
      <c r="K587" s="8" t="s">
        <v>84</v>
      </c>
      <c r="L587" s="8" t="s">
        <v>85</v>
      </c>
      <c r="M587" s="5" t="str">
        <f>IFERROR(VLOOKUP(G587,[3]item_suppliers!$C$2:$F$112,2,FALSE),"")</f>
        <v/>
      </c>
      <c r="N587" s="5" t="str">
        <f>IFERROR(VLOOKUP(G587,[3]item_suppliers!$C$2:$F$112,3,FALSE),"")</f>
        <v/>
      </c>
      <c r="O587" s="5" t="str">
        <f t="shared" si="47"/>
        <v/>
      </c>
      <c r="P587" s="5">
        <f>IF(EXACT(L587,"sell"),VLOOKUP(D587,[1]items!$A$2:$E$39,4,FALSE),"")</f>
        <v>56300</v>
      </c>
      <c r="Q587" s="5">
        <f t="shared" si="48"/>
        <v>2533500</v>
      </c>
      <c r="R587" s="13" t="str">
        <f t="shared" si="49"/>
        <v/>
      </c>
    </row>
    <row r="588" spans="1:18" x14ac:dyDescent="0.2">
      <c r="A588" s="5" t="s">
        <v>644</v>
      </c>
      <c r="B588" s="6" t="d">
        <v>2020-03-27</v>
      </c>
      <c r="C588" s="7">
        <f t="shared" si="45"/>
        <v>2020</v>
      </c>
      <c r="D588" s="5" t="s">
        <v>26</v>
      </c>
      <c r="E588" s="5" t="str">
        <f>VLOOKUP(D588,[1]items!$A$2:$E$39,2,FALSE)</f>
        <v>Decolsen 1 Strip 4 Tablet</v>
      </c>
      <c r="F588" s="5" t="str">
        <f>VLOOKUP(E588,[1]items!$B$2:$E$39,2,FALSE)</f>
        <v>Obat Batuk &amp; Pilek</v>
      </c>
      <c r="G588" s="5" t="str">
        <f t="shared" si="46"/>
        <v>OB0002|</v>
      </c>
      <c r="H588" s="10">
        <v>28</v>
      </c>
      <c r="I588" s="11"/>
      <c r="J588" s="10" t="str">
        <f>IF(EXACT(L588,"buy"),VLOOKUP(I588,[2]suppliers!$A$2:$B$17,2,FALSE),"")</f>
        <v/>
      </c>
      <c r="K588" s="5" t="s">
        <v>84</v>
      </c>
      <c r="L588" s="5" t="s">
        <v>85</v>
      </c>
      <c r="M588" s="5" t="str">
        <f>IFERROR(VLOOKUP(G588,[3]item_suppliers!$C$2:$F$112,2,FALSE),"")</f>
        <v/>
      </c>
      <c r="N588" s="5" t="str">
        <f>IFERROR(VLOOKUP(G588,[3]item_suppliers!$C$2:$F$112,3,FALSE),"")</f>
        <v/>
      </c>
      <c r="O588" s="5" t="str">
        <f t="shared" si="47"/>
        <v/>
      </c>
      <c r="P588" s="5">
        <f>IF(EXACT(L588,"sell"),VLOOKUP(D588,[1]items!$A$2:$E$39,4,FALSE),"")</f>
        <v>2886</v>
      </c>
      <c r="Q588" s="5">
        <f t="shared" si="48"/>
        <v>80808</v>
      </c>
      <c r="R588" s="13" t="str">
        <f t="shared" si="49"/>
        <v/>
      </c>
    </row>
    <row r="589" spans="1:18" x14ac:dyDescent="0.2">
      <c r="A589" s="8" t="s">
        <v>645</v>
      </c>
      <c r="B589" s="9" t="d">
        <v>2020-03-27</v>
      </c>
      <c r="C589" s="7">
        <f t="shared" si="45"/>
        <v>2020</v>
      </c>
      <c r="D589" s="8" t="s">
        <v>17</v>
      </c>
      <c r="E589" s="5" t="str">
        <f>VLOOKUP(D589,[1]items!$A$2:$E$39,2,FALSE)</f>
        <v>Bedak Heroxyn 150 gr</v>
      </c>
      <c r="F589" s="5" t="str">
        <f>VLOOKUP(E589,[1]items!$B$2:$E$39,2,FALSE)</f>
        <v>Obat Alergi</v>
      </c>
      <c r="G589" s="5" t="str">
        <f t="shared" si="46"/>
        <v>OA0005|</v>
      </c>
      <c r="H589" s="10">
        <v>36</v>
      </c>
      <c r="I589" s="11"/>
      <c r="J589" s="10" t="str">
        <f>IF(EXACT(L589,"buy"),VLOOKUP(I589,[2]suppliers!$A$2:$B$17,2,FALSE),"")</f>
        <v/>
      </c>
      <c r="K589" s="8" t="s">
        <v>84</v>
      </c>
      <c r="L589" s="8" t="s">
        <v>85</v>
      </c>
      <c r="M589" s="5" t="str">
        <f>IFERROR(VLOOKUP(G589,[3]item_suppliers!$C$2:$F$112,2,FALSE),"")</f>
        <v/>
      </c>
      <c r="N589" s="5" t="str">
        <f>IFERROR(VLOOKUP(G589,[3]item_suppliers!$C$2:$F$112,3,FALSE),"")</f>
        <v/>
      </c>
      <c r="O589" s="5" t="str">
        <f t="shared" si="47"/>
        <v/>
      </c>
      <c r="P589" s="5">
        <f>IF(EXACT(L589,"sell"),VLOOKUP(D589,[1]items!$A$2:$E$39,4,FALSE),"")</f>
        <v>16950</v>
      </c>
      <c r="Q589" s="5">
        <f t="shared" si="48"/>
        <v>610200</v>
      </c>
      <c r="R589" s="13" t="str">
        <f t="shared" si="49"/>
        <v/>
      </c>
    </row>
    <row r="590" spans="1:18" x14ac:dyDescent="0.2">
      <c r="A590" s="5" t="s">
        <v>646</v>
      </c>
      <c r="B590" s="6" t="d">
        <v>2020-03-27</v>
      </c>
      <c r="C590" s="7">
        <f t="shared" si="45"/>
        <v>2020</v>
      </c>
      <c r="D590" s="5" t="s">
        <v>52</v>
      </c>
      <c r="E590" s="5" t="str">
        <f>VLOOKUP(D590,[1]items!$A$2:$E$39,2,FALSE)</f>
        <v>Sanmol 500 MG 4 Tablet</v>
      </c>
      <c r="F590" s="5" t="str">
        <f>VLOOKUP(E590,[1]items!$B$2:$E$39,2,FALSE)</f>
        <v>Obat Sakit Kepala &amp; Demam</v>
      </c>
      <c r="G590" s="5" t="str">
        <f t="shared" si="46"/>
        <v>OD0009|</v>
      </c>
      <c r="H590" s="10">
        <v>2</v>
      </c>
      <c r="I590" s="11"/>
      <c r="J590" s="10" t="str">
        <f>IF(EXACT(L590,"buy"),VLOOKUP(I590,[2]suppliers!$A$2:$B$17,2,FALSE),"")</f>
        <v/>
      </c>
      <c r="K590" s="5" t="s">
        <v>84</v>
      </c>
      <c r="L590" s="5" t="s">
        <v>85</v>
      </c>
      <c r="M590" s="5" t="str">
        <f>IFERROR(VLOOKUP(G590,[3]item_suppliers!$C$2:$F$112,2,FALSE),"")</f>
        <v/>
      </c>
      <c r="N590" s="5" t="str">
        <f>IFERROR(VLOOKUP(G590,[3]item_suppliers!$C$2:$F$112,3,FALSE),"")</f>
        <v/>
      </c>
      <c r="O590" s="5" t="str">
        <f t="shared" si="47"/>
        <v/>
      </c>
      <c r="P590" s="5">
        <f>IF(EXACT(L590,"sell"),VLOOKUP(D590,[1]items!$A$2:$E$39,4,FALSE),"")</f>
        <v>1600</v>
      </c>
      <c r="Q590" s="5">
        <f t="shared" si="48"/>
        <v>3200</v>
      </c>
      <c r="R590" s="13" t="str">
        <f t="shared" si="49"/>
        <v/>
      </c>
    </row>
    <row r="591" spans="1:18" x14ac:dyDescent="0.2">
      <c r="A591" s="8" t="s">
        <v>647</v>
      </c>
      <c r="B591" s="9" t="d">
        <v>2020-03-27</v>
      </c>
      <c r="C591" s="7">
        <f t="shared" si="45"/>
        <v>2020</v>
      </c>
      <c r="D591" s="8" t="s">
        <v>20</v>
      </c>
      <c r="E591" s="5" t="str">
        <f>VLOOKUP(D591,[1]items!$A$2:$E$39,2,FALSE)</f>
        <v>Dexteem Box Plus 100 Tablet</v>
      </c>
      <c r="F591" s="5" t="str">
        <f>VLOOKUP(E591,[1]items!$B$2:$E$39,2,FALSE)</f>
        <v>Obat Alergi</v>
      </c>
      <c r="G591" s="5" t="str">
        <f t="shared" si="46"/>
        <v>OA0006|</v>
      </c>
      <c r="H591" s="10">
        <v>33</v>
      </c>
      <c r="I591" s="11"/>
      <c r="J591" s="10" t="str">
        <f>IF(EXACT(L591,"buy"),VLOOKUP(I591,[2]suppliers!$A$2:$B$17,2,FALSE),"")</f>
        <v/>
      </c>
      <c r="K591" s="8" t="s">
        <v>84</v>
      </c>
      <c r="L591" s="8" t="s">
        <v>85</v>
      </c>
      <c r="M591" s="5" t="str">
        <f>IFERROR(VLOOKUP(G591,[3]item_suppliers!$C$2:$F$112,2,FALSE),"")</f>
        <v/>
      </c>
      <c r="N591" s="5" t="str">
        <f>IFERROR(VLOOKUP(G591,[3]item_suppliers!$C$2:$F$112,3,FALSE),"")</f>
        <v/>
      </c>
      <c r="O591" s="5" t="str">
        <f t="shared" si="47"/>
        <v/>
      </c>
      <c r="P591" s="5">
        <f>IF(EXACT(L591,"sell"),VLOOKUP(D591,[1]items!$A$2:$E$39,4,FALSE),"")</f>
        <v>25322</v>
      </c>
      <c r="Q591" s="5">
        <f t="shared" si="48"/>
        <v>835626</v>
      </c>
      <c r="R591" s="13" t="str">
        <f t="shared" si="49"/>
        <v/>
      </c>
    </row>
    <row r="592" spans="1:18" x14ac:dyDescent="0.2">
      <c r="A592" s="5" t="s">
        <v>648</v>
      </c>
      <c r="B592" s="6" t="d">
        <v>2020-03-27</v>
      </c>
      <c r="C592" s="7">
        <f t="shared" si="45"/>
        <v>2020</v>
      </c>
      <c r="D592" s="5" t="s">
        <v>48</v>
      </c>
      <c r="E592" s="5" t="str">
        <f>VLOOKUP(D592,[1]items!$A$2:$E$39,2,FALSE)</f>
        <v>Sanmol Paracetamol</v>
      </c>
      <c r="F592" s="5" t="str">
        <f>VLOOKUP(E592,[1]items!$B$2:$E$39,2,FALSE)</f>
        <v>Obat Sakit Kepala &amp; Demam</v>
      </c>
      <c r="G592" s="5" t="str">
        <f t="shared" si="46"/>
        <v>OD0007|</v>
      </c>
      <c r="H592" s="10">
        <v>52</v>
      </c>
      <c r="I592" s="11"/>
      <c r="J592" s="10" t="str">
        <f>IF(EXACT(L592,"buy"),VLOOKUP(I592,[2]suppliers!$A$2:$B$17,2,FALSE),"")</f>
        <v/>
      </c>
      <c r="K592" s="5" t="s">
        <v>84</v>
      </c>
      <c r="L592" s="5" t="s">
        <v>85</v>
      </c>
      <c r="M592" s="5" t="str">
        <f>IFERROR(VLOOKUP(G592,[3]item_suppliers!$C$2:$F$112,2,FALSE),"")</f>
        <v/>
      </c>
      <c r="N592" s="5" t="str">
        <f>IFERROR(VLOOKUP(G592,[3]item_suppliers!$C$2:$F$112,3,FALSE),"")</f>
        <v/>
      </c>
      <c r="O592" s="5" t="str">
        <f t="shared" si="47"/>
        <v/>
      </c>
      <c r="P592" s="5">
        <f>IF(EXACT(L592,"sell"),VLOOKUP(D592,[1]items!$A$2:$E$39,4,FALSE),"")</f>
        <v>16100</v>
      </c>
      <c r="Q592" s="5">
        <f t="shared" si="48"/>
        <v>837200</v>
      </c>
      <c r="R592" s="13" t="str">
        <f t="shared" si="49"/>
        <v/>
      </c>
    </row>
    <row r="593" spans="1:18" x14ac:dyDescent="0.2">
      <c r="A593" s="8" t="s">
        <v>649</v>
      </c>
      <c r="B593" s="9" t="d">
        <v>2020-03-27</v>
      </c>
      <c r="C593" s="7">
        <f t="shared" si="45"/>
        <v>2020</v>
      </c>
      <c r="D593" s="8" t="s">
        <v>23</v>
      </c>
      <c r="E593" s="5" t="str">
        <f>VLOOKUP(D593,[1]items!$A$2:$E$39,2,FALSE)</f>
        <v>Neozep Forte 1 Strip 4 Tablet</v>
      </c>
      <c r="F593" s="5" t="str">
        <f>VLOOKUP(E593,[1]items!$B$2:$E$39,2,FALSE)</f>
        <v>Obat Batuk &amp; Pilek</v>
      </c>
      <c r="G593" s="5" t="str">
        <f t="shared" si="46"/>
        <v>OB0001|</v>
      </c>
      <c r="H593" s="10">
        <v>92</v>
      </c>
      <c r="I593" s="11"/>
      <c r="J593" s="10" t="str">
        <f>IF(EXACT(L593,"buy"),VLOOKUP(I593,[2]suppliers!$A$2:$B$17,2,FALSE),"")</f>
        <v/>
      </c>
      <c r="K593" s="8" t="s">
        <v>84</v>
      </c>
      <c r="L593" s="8" t="s">
        <v>85</v>
      </c>
      <c r="M593" s="5" t="str">
        <f>IFERROR(VLOOKUP(G593,[3]item_suppliers!$C$2:$F$112,2,FALSE),"")</f>
        <v/>
      </c>
      <c r="N593" s="5" t="str">
        <f>IFERROR(VLOOKUP(G593,[3]item_suppliers!$C$2:$F$112,3,FALSE),"")</f>
        <v/>
      </c>
      <c r="O593" s="5" t="str">
        <f t="shared" si="47"/>
        <v/>
      </c>
      <c r="P593" s="5">
        <f>IF(EXACT(L593,"sell"),VLOOKUP(D593,[1]items!$A$2:$E$39,4,FALSE),"")</f>
        <v>2324</v>
      </c>
      <c r="Q593" s="5">
        <f t="shared" si="48"/>
        <v>213808</v>
      </c>
      <c r="R593" s="13" t="str">
        <f t="shared" si="49"/>
        <v/>
      </c>
    </row>
    <row r="594" spans="1:18" x14ac:dyDescent="0.2">
      <c r="A594" s="5" t="s">
        <v>650</v>
      </c>
      <c r="B594" s="6" t="d">
        <v>2020-03-28</v>
      </c>
      <c r="C594" s="7">
        <f t="shared" si="45"/>
        <v>2020</v>
      </c>
      <c r="D594" s="5" t="s">
        <v>50</v>
      </c>
      <c r="E594" s="5" t="str">
        <f>VLOOKUP(D594,[1]items!$A$2:$E$39,2,FALSE)</f>
        <v>Bodrex Extra</v>
      </c>
      <c r="F594" s="5" t="str">
        <f>VLOOKUP(E594,[1]items!$B$2:$E$39,2,FALSE)</f>
        <v>Obat Sakit Kepala &amp; Demam</v>
      </c>
      <c r="G594" s="5" t="str">
        <f t="shared" si="46"/>
        <v>OD0008|</v>
      </c>
      <c r="H594" s="10">
        <v>16</v>
      </c>
      <c r="I594" s="11"/>
      <c r="J594" s="10" t="str">
        <f>IF(EXACT(L594,"buy"),VLOOKUP(I594,[2]suppliers!$A$2:$B$17,2,FALSE),"")</f>
        <v/>
      </c>
      <c r="K594" s="5" t="s">
        <v>84</v>
      </c>
      <c r="L594" s="5" t="s">
        <v>85</v>
      </c>
      <c r="M594" s="5" t="str">
        <f>IFERROR(VLOOKUP(G594,[3]item_suppliers!$C$2:$F$112,2,FALSE),"")</f>
        <v/>
      </c>
      <c r="N594" s="5" t="str">
        <f>IFERROR(VLOOKUP(G594,[3]item_suppliers!$C$2:$F$112,3,FALSE),"")</f>
        <v/>
      </c>
      <c r="O594" s="5" t="str">
        <f t="shared" si="47"/>
        <v/>
      </c>
      <c r="P594" s="5">
        <f>IF(EXACT(L594,"sell"),VLOOKUP(D594,[1]items!$A$2:$E$39,4,FALSE),"")</f>
        <v>50788</v>
      </c>
      <c r="Q594" s="5">
        <f t="shared" si="48"/>
        <v>812608</v>
      </c>
      <c r="R594" s="13" t="str">
        <f t="shared" si="49"/>
        <v/>
      </c>
    </row>
    <row r="595" spans="1:18" x14ac:dyDescent="0.2">
      <c r="A595" s="8" t="s">
        <v>651</v>
      </c>
      <c r="B595" s="9" t="d">
        <v>2020-03-28</v>
      </c>
      <c r="C595" s="7">
        <f t="shared" si="45"/>
        <v>2020</v>
      </c>
      <c r="D595" s="8" t="s">
        <v>17</v>
      </c>
      <c r="E595" s="5" t="str">
        <f>VLOOKUP(D595,[1]items!$A$2:$E$39,2,FALSE)</f>
        <v>Bedak Heroxyn 150 gr</v>
      </c>
      <c r="F595" s="5" t="str">
        <f>VLOOKUP(E595,[1]items!$B$2:$E$39,2,FALSE)</f>
        <v>Obat Alergi</v>
      </c>
      <c r="G595" s="5" t="str">
        <f t="shared" si="46"/>
        <v>OA0005|</v>
      </c>
      <c r="H595" s="10">
        <v>34</v>
      </c>
      <c r="I595" s="11"/>
      <c r="J595" s="10" t="str">
        <f>IF(EXACT(L595,"buy"),VLOOKUP(I595,[2]suppliers!$A$2:$B$17,2,FALSE),"")</f>
        <v/>
      </c>
      <c r="K595" s="8" t="s">
        <v>84</v>
      </c>
      <c r="L595" s="8" t="s">
        <v>85</v>
      </c>
      <c r="M595" s="5" t="str">
        <f>IFERROR(VLOOKUP(G595,[3]item_suppliers!$C$2:$F$112,2,FALSE),"")</f>
        <v/>
      </c>
      <c r="N595" s="5" t="str">
        <f>IFERROR(VLOOKUP(G595,[3]item_suppliers!$C$2:$F$112,3,FALSE),"")</f>
        <v/>
      </c>
      <c r="O595" s="5" t="str">
        <f t="shared" si="47"/>
        <v/>
      </c>
      <c r="P595" s="5">
        <f>IF(EXACT(L595,"sell"),VLOOKUP(D595,[1]items!$A$2:$E$39,4,FALSE),"")</f>
        <v>16950</v>
      </c>
      <c r="Q595" s="5">
        <f t="shared" si="48"/>
        <v>576300</v>
      </c>
      <c r="R595" s="13" t="str">
        <f t="shared" si="49"/>
        <v/>
      </c>
    </row>
    <row r="596" spans="1:18" x14ac:dyDescent="0.2">
      <c r="A596" s="5" t="s">
        <v>652</v>
      </c>
      <c r="B596" s="6" t="d">
        <v>2020-03-28</v>
      </c>
      <c r="C596" s="7">
        <f t="shared" si="45"/>
        <v>2020</v>
      </c>
      <c r="D596" s="5" t="s">
        <v>20</v>
      </c>
      <c r="E596" s="5" t="str">
        <f>VLOOKUP(D596,[1]items!$A$2:$E$39,2,FALSE)</f>
        <v>Dexteem Box Plus 100 Tablet</v>
      </c>
      <c r="F596" s="5" t="str">
        <f>VLOOKUP(E596,[1]items!$B$2:$E$39,2,FALSE)</f>
        <v>Obat Alergi</v>
      </c>
      <c r="G596" s="5" t="str">
        <f t="shared" si="46"/>
        <v>OA0006|</v>
      </c>
      <c r="H596" s="10">
        <v>12</v>
      </c>
      <c r="I596" s="11"/>
      <c r="J596" s="10" t="str">
        <f>IF(EXACT(L596,"buy"),VLOOKUP(I596,[2]suppliers!$A$2:$B$17,2,FALSE),"")</f>
        <v/>
      </c>
      <c r="K596" s="5" t="s">
        <v>84</v>
      </c>
      <c r="L596" s="5" t="s">
        <v>85</v>
      </c>
      <c r="M596" s="5" t="str">
        <f>IFERROR(VLOOKUP(G596,[3]item_suppliers!$C$2:$F$112,2,FALSE),"")</f>
        <v/>
      </c>
      <c r="N596" s="5" t="str">
        <f>IFERROR(VLOOKUP(G596,[3]item_suppliers!$C$2:$F$112,3,FALSE),"")</f>
        <v/>
      </c>
      <c r="O596" s="5" t="str">
        <f t="shared" si="47"/>
        <v/>
      </c>
      <c r="P596" s="5">
        <f>IF(EXACT(L596,"sell"),VLOOKUP(D596,[1]items!$A$2:$E$39,4,FALSE),"")</f>
        <v>25322</v>
      </c>
      <c r="Q596" s="5">
        <f t="shared" si="48"/>
        <v>303864</v>
      </c>
      <c r="R596" s="13" t="str">
        <f t="shared" si="49"/>
        <v/>
      </c>
    </row>
    <row r="597" spans="1:18" x14ac:dyDescent="0.2">
      <c r="A597" s="8" t="s">
        <v>653</v>
      </c>
      <c r="B597" s="9" t="d">
        <v>2020-03-28</v>
      </c>
      <c r="C597" s="7">
        <f t="shared" si="45"/>
        <v>2020</v>
      </c>
      <c r="D597" s="8" t="s">
        <v>31</v>
      </c>
      <c r="E597" s="5" t="str">
        <f>VLOOKUP(D597,[1]items!$A$2:$E$39,2,FALSE)</f>
        <v>Ultraflu Box Isi 25 Strip</v>
      </c>
      <c r="F597" s="5" t="str">
        <f>VLOOKUP(E597,[1]items!$B$2:$E$39,2,FALSE)</f>
        <v>Obat Batuk &amp; Pilek</v>
      </c>
      <c r="G597" s="5" t="str">
        <f t="shared" si="46"/>
        <v>OB0006|</v>
      </c>
      <c r="H597" s="10">
        <v>23</v>
      </c>
      <c r="I597" s="11"/>
      <c r="J597" s="10" t="str">
        <f>IF(EXACT(L597,"buy"),VLOOKUP(I597,[2]suppliers!$A$2:$B$17,2,FALSE),"")</f>
        <v/>
      </c>
      <c r="K597" s="8" t="s">
        <v>84</v>
      </c>
      <c r="L597" s="8" t="s">
        <v>85</v>
      </c>
      <c r="M597" s="5" t="str">
        <f>IFERROR(VLOOKUP(G597,[3]item_suppliers!$C$2:$F$112,2,FALSE),"")</f>
        <v/>
      </c>
      <c r="N597" s="5" t="str">
        <f>IFERROR(VLOOKUP(G597,[3]item_suppliers!$C$2:$F$112,3,FALSE),"")</f>
        <v/>
      </c>
      <c r="O597" s="5" t="str">
        <f t="shared" si="47"/>
        <v/>
      </c>
      <c r="P597" s="5">
        <f>IF(EXACT(L597,"sell"),VLOOKUP(D597,[1]items!$A$2:$E$39,4,FALSE),"")</f>
        <v>72500</v>
      </c>
      <c r="Q597" s="5">
        <f t="shared" si="48"/>
        <v>1667500</v>
      </c>
      <c r="R597" s="13" t="str">
        <f t="shared" si="49"/>
        <v/>
      </c>
    </row>
    <row r="598" spans="1:18" x14ac:dyDescent="0.2">
      <c r="A598" s="5" t="s">
        <v>654</v>
      </c>
      <c r="B598" s="6" t="d">
        <v>2020-03-28</v>
      </c>
      <c r="C598" s="7">
        <f t="shared" si="45"/>
        <v>2020</v>
      </c>
      <c r="D598" s="5" t="s">
        <v>94</v>
      </c>
      <c r="E598" s="5" t="str">
        <f>VLOOKUP(D598,[1]items!$A$2:$E$39,2,FALSE)</f>
        <v>Vicks Inhaler 0.5 mL</v>
      </c>
      <c r="F598" s="5" t="str">
        <f>VLOOKUP(E598,[1]items!$B$2:$E$39,2,FALSE)</f>
        <v>Obat Batuk &amp; Pilek</v>
      </c>
      <c r="G598" s="5" t="str">
        <f t="shared" si="46"/>
        <v>OB0007|</v>
      </c>
      <c r="H598" s="10">
        <v>88</v>
      </c>
      <c r="I598" s="11"/>
      <c r="J598" s="10" t="str">
        <f>IF(EXACT(L598,"buy"),VLOOKUP(I598,[2]suppliers!$A$2:$B$17,2,FALSE),"")</f>
        <v/>
      </c>
      <c r="K598" s="5" t="s">
        <v>84</v>
      </c>
      <c r="L598" s="5" t="s">
        <v>85</v>
      </c>
      <c r="M598" s="5" t="str">
        <f>IFERROR(VLOOKUP(G598,[3]item_suppliers!$C$2:$F$112,2,FALSE),"")</f>
        <v/>
      </c>
      <c r="N598" s="5" t="str">
        <f>IFERROR(VLOOKUP(G598,[3]item_suppliers!$C$2:$F$112,3,FALSE),"")</f>
        <v/>
      </c>
      <c r="O598" s="5" t="str">
        <f t="shared" si="47"/>
        <v/>
      </c>
      <c r="P598" s="5">
        <f>IF(EXACT(L598,"sell"),VLOOKUP(D598,[1]items!$A$2:$E$39,4,FALSE),"")</f>
        <v>16155</v>
      </c>
      <c r="Q598" s="5">
        <f t="shared" si="48"/>
        <v>1421640</v>
      </c>
      <c r="R598" s="13" t="str">
        <f t="shared" si="49"/>
        <v/>
      </c>
    </row>
    <row r="599" spans="1:18" x14ac:dyDescent="0.2">
      <c r="A599" s="8" t="s">
        <v>655</v>
      </c>
      <c r="B599" s="9" t="d">
        <v>2020-03-29</v>
      </c>
      <c r="C599" s="7">
        <f t="shared" si="45"/>
        <v>2020</v>
      </c>
      <c r="D599" s="8" t="s">
        <v>80</v>
      </c>
      <c r="E599" s="5" t="str">
        <f>VLOOKUP(D599,[1]items!$A$2:$E$39,2,FALSE)</f>
        <v>Trolip 100 MG 10 KPS</v>
      </c>
      <c r="F599" s="5" t="str">
        <f>VLOOKUP(E599,[1]items!$B$2:$E$39,2,FALSE)</f>
        <v>Obat Kolesterol</v>
      </c>
      <c r="G599" s="5" t="str">
        <f t="shared" si="46"/>
        <v>OK0003|</v>
      </c>
      <c r="H599" s="10">
        <v>30</v>
      </c>
      <c r="I599" s="11"/>
      <c r="J599" s="10" t="str">
        <f>IF(EXACT(L599,"buy"),VLOOKUP(I599,[2]suppliers!$A$2:$B$17,2,FALSE),"")</f>
        <v/>
      </c>
      <c r="K599" s="8" t="s">
        <v>84</v>
      </c>
      <c r="L599" s="8" t="s">
        <v>85</v>
      </c>
      <c r="M599" s="5" t="str">
        <f>IFERROR(VLOOKUP(G599,[3]item_suppliers!$C$2:$F$112,2,FALSE),"")</f>
        <v/>
      </c>
      <c r="N599" s="5" t="str">
        <f>IFERROR(VLOOKUP(G599,[3]item_suppliers!$C$2:$F$112,3,FALSE),"")</f>
        <v/>
      </c>
      <c r="O599" s="5" t="str">
        <f t="shared" si="47"/>
        <v/>
      </c>
      <c r="P599" s="5">
        <f>IF(EXACT(L599,"sell"),VLOOKUP(D599,[1]items!$A$2:$E$39,4,FALSE),"")</f>
        <v>56300</v>
      </c>
      <c r="Q599" s="5">
        <f t="shared" si="48"/>
        <v>1689000</v>
      </c>
      <c r="R599" s="13" t="str">
        <f t="shared" si="49"/>
        <v/>
      </c>
    </row>
    <row r="600" spans="1:18" x14ac:dyDescent="0.2">
      <c r="A600" s="5" t="s">
        <v>656</v>
      </c>
      <c r="B600" s="6" t="d">
        <v>2020-03-29</v>
      </c>
      <c r="C600" s="7">
        <f t="shared" si="45"/>
        <v>2020</v>
      </c>
      <c r="D600" s="5" t="s">
        <v>50</v>
      </c>
      <c r="E600" s="5" t="str">
        <f>VLOOKUP(D600,[1]items!$A$2:$E$39,2,FALSE)</f>
        <v>Bodrex Extra</v>
      </c>
      <c r="F600" s="5" t="str">
        <f>VLOOKUP(E600,[1]items!$B$2:$E$39,2,FALSE)</f>
        <v>Obat Sakit Kepala &amp; Demam</v>
      </c>
      <c r="G600" s="5" t="str">
        <f t="shared" si="46"/>
        <v>OD0008|</v>
      </c>
      <c r="H600" s="10">
        <v>21</v>
      </c>
      <c r="I600" s="11"/>
      <c r="J600" s="10" t="str">
        <f>IF(EXACT(L600,"buy"),VLOOKUP(I600,[2]suppliers!$A$2:$B$17,2,FALSE),"")</f>
        <v/>
      </c>
      <c r="K600" s="5" t="s">
        <v>84</v>
      </c>
      <c r="L600" s="5" t="s">
        <v>85</v>
      </c>
      <c r="M600" s="5" t="str">
        <f>IFERROR(VLOOKUP(G600,[3]item_suppliers!$C$2:$F$112,2,FALSE),"")</f>
        <v/>
      </c>
      <c r="N600" s="5" t="str">
        <f>IFERROR(VLOOKUP(G600,[3]item_suppliers!$C$2:$F$112,3,FALSE),"")</f>
        <v/>
      </c>
      <c r="O600" s="5" t="str">
        <f t="shared" si="47"/>
        <v/>
      </c>
      <c r="P600" s="5">
        <f>IF(EXACT(L600,"sell"),VLOOKUP(D600,[1]items!$A$2:$E$39,4,FALSE),"")</f>
        <v>50788</v>
      </c>
      <c r="Q600" s="5">
        <f t="shared" si="48"/>
        <v>1066548</v>
      </c>
      <c r="R600" s="13" t="str">
        <f t="shared" si="49"/>
        <v/>
      </c>
    </row>
    <row r="601" spans="1:18" x14ac:dyDescent="0.2">
      <c r="A601" s="8" t="s">
        <v>657</v>
      </c>
      <c r="B601" s="9" t="d">
        <v>2020-03-29</v>
      </c>
      <c r="C601" s="7">
        <f t="shared" si="45"/>
        <v>2020</v>
      </c>
      <c r="D601" s="8" t="s">
        <v>70</v>
      </c>
      <c r="E601" s="5" t="str">
        <f>VLOOKUP(D601,[1]items!$A$2:$E$39,2,FALSE)</f>
        <v>Irbesartan</v>
      </c>
      <c r="F601" s="5" t="str">
        <f>VLOOKUP(E601,[1]items!$B$2:$E$39,2,FALSE)</f>
        <v>Obat Hipertensi</v>
      </c>
      <c r="G601" s="5" t="str">
        <f t="shared" si="46"/>
        <v>OH0005|</v>
      </c>
      <c r="H601" s="10">
        <v>27</v>
      </c>
      <c r="I601" s="11"/>
      <c r="J601" s="10" t="str">
        <f>IF(EXACT(L601,"buy"),VLOOKUP(I601,[2]suppliers!$A$2:$B$17,2,FALSE),"")</f>
        <v/>
      </c>
      <c r="K601" s="8" t="s">
        <v>84</v>
      </c>
      <c r="L601" s="8" t="s">
        <v>85</v>
      </c>
      <c r="M601" s="5" t="str">
        <f>IFERROR(VLOOKUP(G601,[3]item_suppliers!$C$2:$F$112,2,FALSE),"")</f>
        <v/>
      </c>
      <c r="N601" s="5" t="str">
        <f>IFERROR(VLOOKUP(G601,[3]item_suppliers!$C$2:$F$112,3,FALSE),"")</f>
        <v/>
      </c>
      <c r="O601" s="5" t="str">
        <f t="shared" si="47"/>
        <v/>
      </c>
      <c r="P601" s="5">
        <f>IF(EXACT(L601,"sell"),VLOOKUP(D601,[1]items!$A$2:$E$39,4,FALSE),"")</f>
        <v>108794</v>
      </c>
      <c r="Q601" s="5">
        <f t="shared" si="48"/>
        <v>2937438</v>
      </c>
      <c r="R601" s="13" t="str">
        <f t="shared" si="49"/>
        <v/>
      </c>
    </row>
    <row r="602" spans="1:18" x14ac:dyDescent="0.2">
      <c r="A602" s="5" t="s">
        <v>658</v>
      </c>
      <c r="B602" s="6" t="d">
        <v>2020-03-29</v>
      </c>
      <c r="C602" s="7">
        <f t="shared" si="45"/>
        <v>2020</v>
      </c>
      <c r="D602" s="5" t="s">
        <v>82</v>
      </c>
      <c r="E602" s="5" t="str">
        <f>VLOOKUP(D602,[1]items!$A$2:$E$39,2,FALSE)</f>
        <v>Otilon Ear Drops 8 mL</v>
      </c>
      <c r="F602" s="5" t="str">
        <f>VLOOKUP(E602,[1]items!$B$2:$E$39,2,FALSE)</f>
        <v>Obat Telinga</v>
      </c>
      <c r="G602" s="5" t="str">
        <f t="shared" si="46"/>
        <v>OT0001|</v>
      </c>
      <c r="H602" s="10">
        <v>29</v>
      </c>
      <c r="I602" s="11"/>
      <c r="J602" s="10" t="str">
        <f>IF(EXACT(L602,"buy"),VLOOKUP(I602,[2]suppliers!$A$2:$B$17,2,FALSE),"")</f>
        <v/>
      </c>
      <c r="K602" s="5" t="s">
        <v>84</v>
      </c>
      <c r="L602" s="5" t="s">
        <v>85</v>
      </c>
      <c r="M602" s="5" t="str">
        <f>IFERROR(VLOOKUP(G602,[3]item_suppliers!$C$2:$F$112,2,FALSE),"")</f>
        <v/>
      </c>
      <c r="N602" s="5" t="str">
        <f>IFERROR(VLOOKUP(G602,[3]item_suppliers!$C$2:$F$112,3,FALSE),"")</f>
        <v/>
      </c>
      <c r="O602" s="5" t="str">
        <f t="shared" si="47"/>
        <v/>
      </c>
      <c r="P602" s="5">
        <f>IF(EXACT(L602,"sell"),VLOOKUP(D602,[1]items!$A$2:$E$39,4,FALSE),"")</f>
        <v>55000</v>
      </c>
      <c r="Q602" s="5">
        <f t="shared" si="48"/>
        <v>1595000</v>
      </c>
      <c r="R602" s="13" t="str">
        <f t="shared" si="49"/>
        <v/>
      </c>
    </row>
    <row r="603" spans="1:18" x14ac:dyDescent="0.2">
      <c r="A603" s="8" t="s">
        <v>659</v>
      </c>
      <c r="B603" s="9" t="d">
        <v>2020-03-29</v>
      </c>
      <c r="C603" s="7">
        <f t="shared" si="45"/>
        <v>2020</v>
      </c>
      <c r="D603" s="8" t="s">
        <v>65</v>
      </c>
      <c r="E603" s="5" t="str">
        <f>VLOOKUP(D603,[1]items!$A$2:$E$39,2,FALSE)</f>
        <v>Candesartan Ogb Dexa</v>
      </c>
      <c r="F603" s="5" t="str">
        <f>VLOOKUP(E603,[1]items!$B$2:$E$39,2,FALSE)</f>
        <v>Obat Hipertensi</v>
      </c>
      <c r="G603" s="5" t="str">
        <f t="shared" si="46"/>
        <v>OH0003|</v>
      </c>
      <c r="H603" s="10">
        <v>20</v>
      </c>
      <c r="I603" s="11"/>
      <c r="J603" s="10" t="str">
        <f>IF(EXACT(L603,"buy"),VLOOKUP(I603,[2]suppliers!$A$2:$B$17,2,FALSE),"")</f>
        <v/>
      </c>
      <c r="K603" s="8" t="s">
        <v>84</v>
      </c>
      <c r="L603" s="8" t="s">
        <v>85</v>
      </c>
      <c r="M603" s="5" t="str">
        <f>IFERROR(VLOOKUP(G603,[3]item_suppliers!$C$2:$F$112,2,FALSE),"")</f>
        <v/>
      </c>
      <c r="N603" s="5" t="str">
        <f>IFERROR(VLOOKUP(G603,[3]item_suppliers!$C$2:$F$112,3,FALSE),"")</f>
        <v/>
      </c>
      <c r="O603" s="5" t="str">
        <f t="shared" si="47"/>
        <v/>
      </c>
      <c r="P603" s="5">
        <f>IF(EXACT(L603,"sell"),VLOOKUP(D603,[1]items!$A$2:$E$39,4,FALSE),"")</f>
        <v>5000</v>
      </c>
      <c r="Q603" s="5">
        <f t="shared" si="48"/>
        <v>100000</v>
      </c>
      <c r="R603" s="13" t="str">
        <f t="shared" si="49"/>
        <v/>
      </c>
    </row>
    <row r="604" spans="1:18" x14ac:dyDescent="0.2">
      <c r="A604" s="5" t="s">
        <v>660</v>
      </c>
      <c r="B604" s="6" t="d">
        <v>2020-03-29</v>
      </c>
      <c r="C604" s="7">
        <f t="shared" si="45"/>
        <v>2020</v>
      </c>
      <c r="D604" s="5" t="s">
        <v>20</v>
      </c>
      <c r="E604" s="5" t="str">
        <f>VLOOKUP(D604,[1]items!$A$2:$E$39,2,FALSE)</f>
        <v>Dexteem Box Plus 100 Tablet</v>
      </c>
      <c r="F604" s="5" t="str">
        <f>VLOOKUP(E604,[1]items!$B$2:$E$39,2,FALSE)</f>
        <v>Obat Alergi</v>
      </c>
      <c r="G604" s="5" t="str">
        <f t="shared" si="46"/>
        <v>OA0006|</v>
      </c>
      <c r="H604" s="10">
        <v>98</v>
      </c>
      <c r="I604" s="11"/>
      <c r="J604" s="10" t="str">
        <f>IF(EXACT(L604,"buy"),VLOOKUP(I604,[2]suppliers!$A$2:$B$17,2,FALSE),"")</f>
        <v/>
      </c>
      <c r="K604" s="5" t="s">
        <v>84</v>
      </c>
      <c r="L604" s="5" t="s">
        <v>85</v>
      </c>
      <c r="M604" s="5" t="str">
        <f>IFERROR(VLOOKUP(G604,[3]item_suppliers!$C$2:$F$112,2,FALSE),"")</f>
        <v/>
      </c>
      <c r="N604" s="5" t="str">
        <f>IFERROR(VLOOKUP(G604,[3]item_suppliers!$C$2:$F$112,3,FALSE),"")</f>
        <v/>
      </c>
      <c r="O604" s="5" t="str">
        <f t="shared" si="47"/>
        <v/>
      </c>
      <c r="P604" s="5">
        <f>IF(EXACT(L604,"sell"),VLOOKUP(D604,[1]items!$A$2:$E$39,4,FALSE),"")</f>
        <v>25322</v>
      </c>
      <c r="Q604" s="5">
        <f t="shared" si="48"/>
        <v>2481556</v>
      </c>
      <c r="R604" s="13" t="str">
        <f t="shared" si="49"/>
        <v/>
      </c>
    </row>
    <row r="605" spans="1:18" x14ac:dyDescent="0.2">
      <c r="A605" s="8" t="s">
        <v>661</v>
      </c>
      <c r="B605" s="9" t="d">
        <v>2020-03-29</v>
      </c>
      <c r="C605" s="7">
        <f t="shared" si="45"/>
        <v>2020</v>
      </c>
      <c r="D605" s="8" t="s">
        <v>59</v>
      </c>
      <c r="E605" s="5" t="str">
        <f>VLOOKUP(D605,[1]items!$A$2:$E$39,2,FALSE)</f>
        <v>Carditens</v>
      </c>
      <c r="F605" s="5" t="str">
        <f>VLOOKUP(E605,[1]items!$B$2:$E$39,2,FALSE)</f>
        <v>Obat Hipertensi</v>
      </c>
      <c r="G605" s="5" t="str">
        <f t="shared" si="46"/>
        <v>OH0001|</v>
      </c>
      <c r="H605" s="10">
        <v>335</v>
      </c>
      <c r="I605" s="11"/>
      <c r="J605" s="10" t="str">
        <f>IF(EXACT(L605,"buy"),VLOOKUP(I605,[2]suppliers!$A$2:$B$17,2,FALSE),"")</f>
        <v/>
      </c>
      <c r="K605" s="8" t="s">
        <v>84</v>
      </c>
      <c r="L605" s="8" t="s">
        <v>85</v>
      </c>
      <c r="M605" s="5" t="str">
        <f>IFERROR(VLOOKUP(G605,[3]item_suppliers!$C$2:$F$112,2,FALSE),"")</f>
        <v/>
      </c>
      <c r="N605" s="5" t="str">
        <f>IFERROR(VLOOKUP(G605,[3]item_suppliers!$C$2:$F$112,3,FALSE),"")</f>
        <v/>
      </c>
      <c r="O605" s="5" t="str">
        <f t="shared" si="47"/>
        <v/>
      </c>
      <c r="P605" s="5">
        <f>IF(EXACT(L605,"sell"),VLOOKUP(D605,[1]items!$A$2:$E$39,4,FALSE),"")</f>
        <v>100000</v>
      </c>
      <c r="Q605" s="5">
        <f t="shared" si="48"/>
        <v>33500000</v>
      </c>
      <c r="R605" s="13" t="str">
        <f t="shared" si="49"/>
        <v/>
      </c>
    </row>
    <row r="606" spans="1:18" x14ac:dyDescent="0.2">
      <c r="A606" s="5" t="s">
        <v>662</v>
      </c>
      <c r="B606" s="6" t="d">
        <v>2020-03-30</v>
      </c>
      <c r="C606" s="7">
        <f t="shared" si="45"/>
        <v>2020</v>
      </c>
      <c r="D606" s="5" t="s">
        <v>26</v>
      </c>
      <c r="E606" s="5" t="str">
        <f>VLOOKUP(D606,[1]items!$A$2:$E$39,2,FALSE)</f>
        <v>Decolsen 1 Strip 4 Tablet</v>
      </c>
      <c r="F606" s="5" t="str">
        <f>VLOOKUP(E606,[1]items!$B$2:$E$39,2,FALSE)</f>
        <v>Obat Batuk &amp; Pilek</v>
      </c>
      <c r="G606" s="5" t="str">
        <f t="shared" si="46"/>
        <v>OB0002|</v>
      </c>
      <c r="H606" s="10">
        <v>75</v>
      </c>
      <c r="I606" s="11"/>
      <c r="J606" s="10" t="str">
        <f>IF(EXACT(L606,"buy"),VLOOKUP(I606,[2]suppliers!$A$2:$B$17,2,FALSE),"")</f>
        <v/>
      </c>
      <c r="K606" s="5" t="s">
        <v>84</v>
      </c>
      <c r="L606" s="5" t="s">
        <v>85</v>
      </c>
      <c r="M606" s="5" t="str">
        <f>IFERROR(VLOOKUP(G606,[3]item_suppliers!$C$2:$F$112,2,FALSE),"")</f>
        <v/>
      </c>
      <c r="N606" s="5" t="str">
        <f>IFERROR(VLOOKUP(G606,[3]item_suppliers!$C$2:$F$112,3,FALSE),"")</f>
        <v/>
      </c>
      <c r="O606" s="5" t="str">
        <f t="shared" si="47"/>
        <v/>
      </c>
      <c r="P606" s="5">
        <f>IF(EXACT(L606,"sell"),VLOOKUP(D606,[1]items!$A$2:$E$39,4,FALSE),"")</f>
        <v>2886</v>
      </c>
      <c r="Q606" s="5">
        <f t="shared" si="48"/>
        <v>216450</v>
      </c>
      <c r="R606" s="13" t="str">
        <f t="shared" si="49"/>
        <v/>
      </c>
    </row>
    <row r="607" spans="1:18" x14ac:dyDescent="0.2">
      <c r="A607" s="8" t="s">
        <v>663</v>
      </c>
      <c r="B607" s="9" t="d">
        <v>2020-03-30</v>
      </c>
      <c r="C607" s="7">
        <f t="shared" si="45"/>
        <v>2020</v>
      </c>
      <c r="D607" s="8" t="s">
        <v>26</v>
      </c>
      <c r="E607" s="5" t="str">
        <f>VLOOKUP(D607,[1]items!$A$2:$E$39,2,FALSE)</f>
        <v>Decolsen 1 Strip 4 Tablet</v>
      </c>
      <c r="F607" s="5" t="str">
        <f>VLOOKUP(E607,[1]items!$B$2:$E$39,2,FALSE)</f>
        <v>Obat Batuk &amp; Pilek</v>
      </c>
      <c r="G607" s="5" t="str">
        <f t="shared" si="46"/>
        <v>OB0002|</v>
      </c>
      <c r="H607" s="10">
        <v>41</v>
      </c>
      <c r="I607" s="11"/>
      <c r="J607" s="10" t="str">
        <f>IF(EXACT(L607,"buy"),VLOOKUP(I607,[2]suppliers!$A$2:$B$17,2,FALSE),"")</f>
        <v/>
      </c>
      <c r="K607" s="8" t="s">
        <v>84</v>
      </c>
      <c r="L607" s="8" t="s">
        <v>85</v>
      </c>
      <c r="M607" s="5" t="str">
        <f>IFERROR(VLOOKUP(G607,[3]item_suppliers!$C$2:$F$112,2,FALSE),"")</f>
        <v/>
      </c>
      <c r="N607" s="5" t="str">
        <f>IFERROR(VLOOKUP(G607,[3]item_suppliers!$C$2:$F$112,3,FALSE),"")</f>
        <v/>
      </c>
      <c r="O607" s="5" t="str">
        <f t="shared" si="47"/>
        <v/>
      </c>
      <c r="P607" s="5">
        <f>IF(EXACT(L607,"sell"),VLOOKUP(D607,[1]items!$A$2:$E$39,4,FALSE),"")</f>
        <v>2886</v>
      </c>
      <c r="Q607" s="5">
        <f t="shared" si="48"/>
        <v>118326</v>
      </c>
      <c r="R607" s="13" t="str">
        <f t="shared" si="49"/>
        <v/>
      </c>
    </row>
    <row r="608" spans="1:18" x14ac:dyDescent="0.2">
      <c r="A608" s="5" t="s">
        <v>664</v>
      </c>
      <c r="B608" s="6" t="d">
        <v>2020-03-30</v>
      </c>
      <c r="C608" s="7">
        <f t="shared" si="45"/>
        <v>2020</v>
      </c>
      <c r="D608" s="5" t="s">
        <v>50</v>
      </c>
      <c r="E608" s="5" t="str">
        <f>VLOOKUP(D608,[1]items!$A$2:$E$39,2,FALSE)</f>
        <v>Bodrex Extra</v>
      </c>
      <c r="F608" s="5" t="str">
        <f>VLOOKUP(E608,[1]items!$B$2:$E$39,2,FALSE)</f>
        <v>Obat Sakit Kepala &amp; Demam</v>
      </c>
      <c r="G608" s="5" t="str">
        <f t="shared" si="46"/>
        <v>OD0008|</v>
      </c>
      <c r="H608" s="10">
        <v>3</v>
      </c>
      <c r="I608" s="11"/>
      <c r="J608" s="10" t="str">
        <f>IF(EXACT(L608,"buy"),VLOOKUP(I608,[2]suppliers!$A$2:$B$17,2,FALSE),"")</f>
        <v/>
      </c>
      <c r="K608" s="5" t="s">
        <v>84</v>
      </c>
      <c r="L608" s="5" t="s">
        <v>85</v>
      </c>
      <c r="M608" s="5" t="str">
        <f>IFERROR(VLOOKUP(G608,[3]item_suppliers!$C$2:$F$112,2,FALSE),"")</f>
        <v/>
      </c>
      <c r="N608" s="5" t="str">
        <f>IFERROR(VLOOKUP(G608,[3]item_suppliers!$C$2:$F$112,3,FALSE),"")</f>
        <v/>
      </c>
      <c r="O608" s="5" t="str">
        <f t="shared" si="47"/>
        <v/>
      </c>
      <c r="P608" s="5">
        <f>IF(EXACT(L608,"sell"),VLOOKUP(D608,[1]items!$A$2:$E$39,4,FALSE),"")</f>
        <v>50788</v>
      </c>
      <c r="Q608" s="5">
        <f t="shared" si="48"/>
        <v>152364</v>
      </c>
      <c r="R608" s="13" t="str">
        <f t="shared" si="49"/>
        <v/>
      </c>
    </row>
    <row r="609" spans="1:18" x14ac:dyDescent="0.2">
      <c r="A609" s="8" t="s">
        <v>665</v>
      </c>
      <c r="B609" s="9" t="d">
        <v>2020-03-30</v>
      </c>
      <c r="C609" s="7">
        <f t="shared" si="45"/>
        <v>2020</v>
      </c>
      <c r="D609" s="8" t="s">
        <v>70</v>
      </c>
      <c r="E609" s="5" t="str">
        <f>VLOOKUP(D609,[1]items!$A$2:$E$39,2,FALSE)</f>
        <v>Irbesartan</v>
      </c>
      <c r="F609" s="5" t="str">
        <f>VLOOKUP(E609,[1]items!$B$2:$E$39,2,FALSE)</f>
        <v>Obat Hipertensi</v>
      </c>
      <c r="G609" s="5" t="str">
        <f t="shared" si="46"/>
        <v>OH0005|</v>
      </c>
      <c r="H609" s="10">
        <v>51</v>
      </c>
      <c r="I609" s="11"/>
      <c r="J609" s="10" t="str">
        <f>IF(EXACT(L609,"buy"),VLOOKUP(I609,[2]suppliers!$A$2:$B$17,2,FALSE),"")</f>
        <v/>
      </c>
      <c r="K609" s="8" t="s">
        <v>84</v>
      </c>
      <c r="L609" s="8" t="s">
        <v>85</v>
      </c>
      <c r="M609" s="5" t="str">
        <f>IFERROR(VLOOKUP(G609,[3]item_suppliers!$C$2:$F$112,2,FALSE),"")</f>
        <v/>
      </c>
      <c r="N609" s="5" t="str">
        <f>IFERROR(VLOOKUP(G609,[3]item_suppliers!$C$2:$F$112,3,FALSE),"")</f>
        <v/>
      </c>
      <c r="O609" s="5" t="str">
        <f t="shared" si="47"/>
        <v/>
      </c>
      <c r="P609" s="5">
        <f>IF(EXACT(L609,"sell"),VLOOKUP(D609,[1]items!$A$2:$E$39,4,FALSE),"")</f>
        <v>108794</v>
      </c>
      <c r="Q609" s="5">
        <f t="shared" si="48"/>
        <v>5548494</v>
      </c>
      <c r="R609" s="13" t="str">
        <f t="shared" si="49"/>
        <v/>
      </c>
    </row>
    <row r="610" spans="1:18" x14ac:dyDescent="0.2">
      <c r="A610" s="5" t="s">
        <v>666</v>
      </c>
      <c r="B610" s="6" t="d">
        <v>2020-03-30</v>
      </c>
      <c r="C610" s="7">
        <f t="shared" si="45"/>
        <v>2020</v>
      </c>
      <c r="D610" s="5" t="s">
        <v>82</v>
      </c>
      <c r="E610" s="5" t="str">
        <f>VLOOKUP(D610,[1]items!$A$2:$E$39,2,FALSE)</f>
        <v>Otilon Ear Drops 8 mL</v>
      </c>
      <c r="F610" s="5" t="str">
        <f>VLOOKUP(E610,[1]items!$B$2:$E$39,2,FALSE)</f>
        <v>Obat Telinga</v>
      </c>
      <c r="G610" s="5" t="str">
        <f t="shared" si="46"/>
        <v>OT0001|</v>
      </c>
      <c r="H610" s="10">
        <v>18</v>
      </c>
      <c r="I610" s="11"/>
      <c r="J610" s="10" t="str">
        <f>IF(EXACT(L610,"buy"),VLOOKUP(I610,[2]suppliers!$A$2:$B$17,2,FALSE),"")</f>
        <v/>
      </c>
      <c r="K610" s="5" t="s">
        <v>84</v>
      </c>
      <c r="L610" s="5" t="s">
        <v>85</v>
      </c>
      <c r="M610" s="5" t="str">
        <f>IFERROR(VLOOKUP(G610,[3]item_suppliers!$C$2:$F$112,2,FALSE),"")</f>
        <v/>
      </c>
      <c r="N610" s="5" t="str">
        <f>IFERROR(VLOOKUP(G610,[3]item_suppliers!$C$2:$F$112,3,FALSE),"")</f>
        <v/>
      </c>
      <c r="O610" s="5" t="str">
        <f t="shared" si="47"/>
        <v/>
      </c>
      <c r="P610" s="5">
        <f>IF(EXACT(L610,"sell"),VLOOKUP(D610,[1]items!$A$2:$E$39,4,FALSE),"")</f>
        <v>55000</v>
      </c>
      <c r="Q610" s="5">
        <f t="shared" si="48"/>
        <v>990000</v>
      </c>
      <c r="R610" s="13" t="str">
        <f t="shared" si="49"/>
        <v/>
      </c>
    </row>
    <row r="611" spans="1:18" x14ac:dyDescent="0.2">
      <c r="A611" s="8" t="s">
        <v>667</v>
      </c>
      <c r="B611" s="9" t="d">
        <v>2020-03-30</v>
      </c>
      <c r="C611" s="7">
        <f t="shared" si="45"/>
        <v>2020</v>
      </c>
      <c r="D611" s="8" t="s">
        <v>82</v>
      </c>
      <c r="E611" s="5" t="str">
        <f>VLOOKUP(D611,[1]items!$A$2:$E$39,2,FALSE)</f>
        <v>Otilon Ear Drops 8 mL</v>
      </c>
      <c r="F611" s="5" t="str">
        <f>VLOOKUP(E611,[1]items!$B$2:$E$39,2,FALSE)</f>
        <v>Obat Telinga</v>
      </c>
      <c r="G611" s="5" t="str">
        <f t="shared" si="46"/>
        <v>OT0001|</v>
      </c>
      <c r="H611" s="10">
        <v>5</v>
      </c>
      <c r="I611" s="11"/>
      <c r="J611" s="10" t="str">
        <f>IF(EXACT(L611,"buy"),VLOOKUP(I611,[2]suppliers!$A$2:$B$17,2,FALSE),"")</f>
        <v/>
      </c>
      <c r="K611" s="8" t="s">
        <v>84</v>
      </c>
      <c r="L611" s="8" t="s">
        <v>85</v>
      </c>
      <c r="M611" s="5" t="str">
        <f>IFERROR(VLOOKUP(G611,[3]item_suppliers!$C$2:$F$112,2,FALSE),"")</f>
        <v/>
      </c>
      <c r="N611" s="5" t="str">
        <f>IFERROR(VLOOKUP(G611,[3]item_suppliers!$C$2:$F$112,3,FALSE),"")</f>
        <v/>
      </c>
      <c r="O611" s="5" t="str">
        <f t="shared" si="47"/>
        <v/>
      </c>
      <c r="P611" s="5">
        <f>IF(EXACT(L611,"sell"),VLOOKUP(D611,[1]items!$A$2:$E$39,4,FALSE),"")</f>
        <v>55000</v>
      </c>
      <c r="Q611" s="5">
        <f t="shared" si="48"/>
        <v>275000</v>
      </c>
      <c r="R611" s="13" t="str">
        <f t="shared" si="49"/>
        <v/>
      </c>
    </row>
    <row r="612" spans="1:18" x14ac:dyDescent="0.2">
      <c r="A612" s="5" t="s">
        <v>668</v>
      </c>
      <c r="B612" s="6" t="d">
        <v>2020-03-30</v>
      </c>
      <c r="C612" s="7">
        <f t="shared" si="45"/>
        <v>2020</v>
      </c>
      <c r="D612" s="5" t="s">
        <v>48</v>
      </c>
      <c r="E612" s="5" t="str">
        <f>VLOOKUP(D612,[1]items!$A$2:$E$39,2,FALSE)</f>
        <v>Sanmol Paracetamol</v>
      </c>
      <c r="F612" s="5" t="str">
        <f>VLOOKUP(E612,[1]items!$B$2:$E$39,2,FALSE)</f>
        <v>Obat Sakit Kepala &amp; Demam</v>
      </c>
      <c r="G612" s="5" t="str">
        <f t="shared" si="46"/>
        <v>OD0007|</v>
      </c>
      <c r="H612" s="10">
        <v>14</v>
      </c>
      <c r="I612" s="11"/>
      <c r="J612" s="10" t="str">
        <f>IF(EXACT(L612,"buy"),VLOOKUP(I612,[2]suppliers!$A$2:$B$17,2,FALSE),"")</f>
        <v/>
      </c>
      <c r="K612" s="5" t="s">
        <v>84</v>
      </c>
      <c r="L612" s="5" t="s">
        <v>85</v>
      </c>
      <c r="M612" s="5" t="str">
        <f>IFERROR(VLOOKUP(G612,[3]item_suppliers!$C$2:$F$112,2,FALSE),"")</f>
        <v/>
      </c>
      <c r="N612" s="5" t="str">
        <f>IFERROR(VLOOKUP(G612,[3]item_suppliers!$C$2:$F$112,3,FALSE),"")</f>
        <v/>
      </c>
      <c r="O612" s="5" t="str">
        <f t="shared" si="47"/>
        <v/>
      </c>
      <c r="P612" s="5">
        <f>IF(EXACT(L612,"sell"),VLOOKUP(D612,[1]items!$A$2:$E$39,4,FALSE),"")</f>
        <v>16100</v>
      </c>
      <c r="Q612" s="5">
        <f t="shared" si="48"/>
        <v>225400</v>
      </c>
      <c r="R612" s="13" t="str">
        <f t="shared" si="49"/>
        <v/>
      </c>
    </row>
    <row r="613" spans="1:18" x14ac:dyDescent="0.2">
      <c r="A613" s="8" t="s">
        <v>669</v>
      </c>
      <c r="B613" s="9" t="d">
        <v>2020-03-30</v>
      </c>
      <c r="C613" s="7">
        <f t="shared" si="45"/>
        <v>2020</v>
      </c>
      <c r="D613" s="8" t="s">
        <v>56</v>
      </c>
      <c r="E613" s="5" t="str">
        <f>VLOOKUP(D613,[1]items!$A$2:$E$39,2,FALSE)</f>
        <v>Paramex Tablet / Obat</v>
      </c>
      <c r="F613" s="5" t="str">
        <f>VLOOKUP(E613,[1]items!$B$2:$E$39,2,FALSE)</f>
        <v>Obat Sakit Kepala &amp; Demam</v>
      </c>
      <c r="G613" s="5" t="str">
        <f t="shared" si="46"/>
        <v>OD0011|</v>
      </c>
      <c r="H613" s="10">
        <v>31</v>
      </c>
      <c r="I613" s="11"/>
      <c r="J613" s="10" t="str">
        <f>IF(EXACT(L613,"buy"),VLOOKUP(I613,[2]suppliers!$A$2:$B$17,2,FALSE),"")</f>
        <v/>
      </c>
      <c r="K613" s="8" t="s">
        <v>84</v>
      </c>
      <c r="L613" s="8" t="s">
        <v>85</v>
      </c>
      <c r="M613" s="5" t="str">
        <f>IFERROR(VLOOKUP(G613,[3]item_suppliers!$C$2:$F$112,2,FALSE),"")</f>
        <v/>
      </c>
      <c r="N613" s="5" t="str">
        <f>IFERROR(VLOOKUP(G613,[3]item_suppliers!$C$2:$F$112,3,FALSE),"")</f>
        <v/>
      </c>
      <c r="O613" s="5" t="str">
        <f t="shared" si="47"/>
        <v/>
      </c>
      <c r="P613" s="5">
        <f>IF(EXACT(L613,"sell"),VLOOKUP(D613,[1]items!$A$2:$E$39,4,FALSE),"")</f>
        <v>2560</v>
      </c>
      <c r="Q613" s="5">
        <f t="shared" si="48"/>
        <v>79360</v>
      </c>
      <c r="R613" s="13" t="str">
        <f t="shared" si="49"/>
        <v/>
      </c>
    </row>
    <row r="614" spans="1:18" x14ac:dyDescent="0.2">
      <c r="A614" s="5" t="s">
        <v>670</v>
      </c>
      <c r="B614" s="6" t="d">
        <v>2020-03-30</v>
      </c>
      <c r="C614" s="7">
        <f t="shared" si="45"/>
        <v>2020</v>
      </c>
      <c r="D614" s="5" t="s">
        <v>72</v>
      </c>
      <c r="E614" s="5" t="str">
        <f>VLOOKUP(D614,[1]items!$A$2:$E$39,2,FALSE)</f>
        <v>Irvell 150MG Box 20 Tablet</v>
      </c>
      <c r="F614" s="5" t="str">
        <f>VLOOKUP(E614,[1]items!$B$2:$E$39,2,FALSE)</f>
        <v>Obat Hipertensi</v>
      </c>
      <c r="G614" s="5" t="str">
        <f t="shared" si="46"/>
        <v>OH0006|</v>
      </c>
      <c r="H614" s="10">
        <v>22</v>
      </c>
      <c r="I614" s="11"/>
      <c r="J614" s="10" t="str">
        <f>IF(EXACT(L614,"buy"),VLOOKUP(I614,[2]suppliers!$A$2:$B$17,2,FALSE),"")</f>
        <v/>
      </c>
      <c r="K614" s="5" t="s">
        <v>84</v>
      </c>
      <c r="L614" s="5" t="s">
        <v>85</v>
      </c>
      <c r="M614" s="5" t="str">
        <f>IFERROR(VLOOKUP(G614,[3]item_suppliers!$C$2:$F$112,2,FALSE),"")</f>
        <v/>
      </c>
      <c r="N614" s="5" t="str">
        <f>IFERROR(VLOOKUP(G614,[3]item_suppliers!$C$2:$F$112,3,FALSE),"")</f>
        <v/>
      </c>
      <c r="O614" s="5" t="str">
        <f t="shared" si="47"/>
        <v/>
      </c>
      <c r="P614" s="5">
        <f>IF(EXACT(L614,"sell"),VLOOKUP(D614,[1]items!$A$2:$E$39,4,FALSE),"")</f>
        <v>143991</v>
      </c>
      <c r="Q614" s="5">
        <f t="shared" si="48"/>
        <v>3167802</v>
      </c>
      <c r="R614" s="13" t="str">
        <f t="shared" si="49"/>
        <v/>
      </c>
    </row>
    <row r="615" spans="1:18" x14ac:dyDescent="0.2">
      <c r="A615" s="8" t="s">
        <v>671</v>
      </c>
      <c r="B615" s="9" t="d">
        <v>2020-03-31</v>
      </c>
      <c r="C615" s="7">
        <f t="shared" si="45"/>
        <v>2020</v>
      </c>
      <c r="D615" s="8" t="s">
        <v>80</v>
      </c>
      <c r="E615" s="5" t="str">
        <f>VLOOKUP(D615,[1]items!$A$2:$E$39,2,FALSE)</f>
        <v>Trolip 100 MG 10 KPS</v>
      </c>
      <c r="F615" s="5" t="str">
        <f>VLOOKUP(E615,[1]items!$B$2:$E$39,2,FALSE)</f>
        <v>Obat Kolesterol</v>
      </c>
      <c r="G615" s="5" t="str">
        <f t="shared" si="46"/>
        <v>OK0003|</v>
      </c>
      <c r="H615" s="10">
        <v>16</v>
      </c>
      <c r="I615" s="11"/>
      <c r="J615" s="10" t="str">
        <f>IF(EXACT(L615,"buy"),VLOOKUP(I615,[2]suppliers!$A$2:$B$17,2,FALSE),"")</f>
        <v/>
      </c>
      <c r="K615" s="8" t="s">
        <v>84</v>
      </c>
      <c r="L615" s="8" t="s">
        <v>85</v>
      </c>
      <c r="M615" s="5" t="str">
        <f>IFERROR(VLOOKUP(G615,[3]item_suppliers!$C$2:$F$112,2,FALSE),"")</f>
        <v/>
      </c>
      <c r="N615" s="5" t="str">
        <f>IFERROR(VLOOKUP(G615,[3]item_suppliers!$C$2:$F$112,3,FALSE),"")</f>
        <v/>
      </c>
      <c r="O615" s="5" t="str">
        <f t="shared" si="47"/>
        <v/>
      </c>
      <c r="P615" s="5">
        <f>IF(EXACT(L615,"sell"),VLOOKUP(D615,[1]items!$A$2:$E$39,4,FALSE),"")</f>
        <v>56300</v>
      </c>
      <c r="Q615" s="5">
        <f t="shared" si="48"/>
        <v>900800</v>
      </c>
      <c r="R615" s="13" t="str">
        <f t="shared" si="49"/>
        <v/>
      </c>
    </row>
    <row r="616" spans="1:18" x14ac:dyDescent="0.2">
      <c r="A616" s="5" t="s">
        <v>672</v>
      </c>
      <c r="B616" s="6" t="d">
        <v>2020-03-31</v>
      </c>
      <c r="C616" s="7">
        <f t="shared" si="45"/>
        <v>2020</v>
      </c>
      <c r="D616" s="5" t="s">
        <v>17</v>
      </c>
      <c r="E616" s="5" t="str">
        <f>VLOOKUP(D616,[1]items!$A$2:$E$39,2,FALSE)</f>
        <v>Bedak Heroxyn 150 gr</v>
      </c>
      <c r="F616" s="5" t="str">
        <f>VLOOKUP(E616,[1]items!$B$2:$E$39,2,FALSE)</f>
        <v>Obat Alergi</v>
      </c>
      <c r="G616" s="5" t="str">
        <f t="shared" si="46"/>
        <v>OA0005|</v>
      </c>
      <c r="H616" s="10">
        <v>78</v>
      </c>
      <c r="I616" s="11"/>
      <c r="J616" s="10" t="str">
        <f>IF(EXACT(L616,"buy"),VLOOKUP(I616,[2]suppliers!$A$2:$B$17,2,FALSE),"")</f>
        <v/>
      </c>
      <c r="K616" s="5" t="s">
        <v>84</v>
      </c>
      <c r="L616" s="5" t="s">
        <v>85</v>
      </c>
      <c r="M616" s="5" t="str">
        <f>IFERROR(VLOOKUP(G616,[3]item_suppliers!$C$2:$F$112,2,FALSE),"")</f>
        <v/>
      </c>
      <c r="N616" s="5" t="str">
        <f>IFERROR(VLOOKUP(G616,[3]item_suppliers!$C$2:$F$112,3,FALSE),"")</f>
        <v/>
      </c>
      <c r="O616" s="5" t="str">
        <f t="shared" si="47"/>
        <v/>
      </c>
      <c r="P616" s="5">
        <f>IF(EXACT(L616,"sell"),VLOOKUP(D616,[1]items!$A$2:$E$39,4,FALSE),"")</f>
        <v>16950</v>
      </c>
      <c r="Q616" s="5">
        <f t="shared" si="48"/>
        <v>1322100</v>
      </c>
      <c r="R616" s="13" t="str">
        <f t="shared" si="49"/>
        <v/>
      </c>
    </row>
    <row r="617" spans="1:18" x14ac:dyDescent="0.2">
      <c r="A617" s="8" t="s">
        <v>673</v>
      </c>
      <c r="B617" s="9" t="d">
        <v>2020-03-31</v>
      </c>
      <c r="C617" s="7">
        <f t="shared" si="45"/>
        <v>2020</v>
      </c>
      <c r="D617" s="8" t="s">
        <v>65</v>
      </c>
      <c r="E617" s="5" t="str">
        <f>VLOOKUP(D617,[1]items!$A$2:$E$39,2,FALSE)</f>
        <v>Candesartan Ogb Dexa</v>
      </c>
      <c r="F617" s="5" t="str">
        <f>VLOOKUP(E617,[1]items!$B$2:$E$39,2,FALSE)</f>
        <v>Obat Hipertensi</v>
      </c>
      <c r="G617" s="5" t="str">
        <f t="shared" si="46"/>
        <v>OH0003|</v>
      </c>
      <c r="H617" s="10">
        <v>1</v>
      </c>
      <c r="I617" s="11"/>
      <c r="J617" s="10" t="str">
        <f>IF(EXACT(L617,"buy"),VLOOKUP(I617,[2]suppliers!$A$2:$B$17,2,FALSE),"")</f>
        <v/>
      </c>
      <c r="K617" s="8" t="s">
        <v>84</v>
      </c>
      <c r="L617" s="8" t="s">
        <v>85</v>
      </c>
      <c r="M617" s="5" t="str">
        <f>IFERROR(VLOOKUP(G617,[3]item_suppliers!$C$2:$F$112,2,FALSE),"")</f>
        <v/>
      </c>
      <c r="N617" s="5" t="str">
        <f>IFERROR(VLOOKUP(G617,[3]item_suppliers!$C$2:$F$112,3,FALSE),"")</f>
        <v/>
      </c>
      <c r="O617" s="5" t="str">
        <f t="shared" si="47"/>
        <v/>
      </c>
      <c r="P617" s="5">
        <f>IF(EXACT(L617,"sell"),VLOOKUP(D617,[1]items!$A$2:$E$39,4,FALSE),"")</f>
        <v>5000</v>
      </c>
      <c r="Q617" s="5">
        <f t="shared" si="48"/>
        <v>5000</v>
      </c>
      <c r="R617" s="13" t="str">
        <f t="shared" si="49"/>
        <v/>
      </c>
    </row>
    <row r="618" spans="1:18" x14ac:dyDescent="0.2">
      <c r="A618" s="5" t="s">
        <v>674</v>
      </c>
      <c r="B618" s="6" t="d">
        <v>2020-03-31</v>
      </c>
      <c r="C618" s="7">
        <f t="shared" si="45"/>
        <v>2020</v>
      </c>
      <c r="D618" s="5" t="s">
        <v>11</v>
      </c>
      <c r="E618" s="5" t="str">
        <f>VLOOKUP(D618,[1]items!$A$2:$E$39,2,FALSE)</f>
        <v>Acetylcysteine Mahakam 200 mg</v>
      </c>
      <c r="F618" s="5" t="str">
        <f>VLOOKUP(E618,[1]items!$B$2:$E$39,2,FALSE)</f>
        <v>Obat Alergi</v>
      </c>
      <c r="G618" s="5" t="str">
        <f t="shared" si="46"/>
        <v>OA0003|</v>
      </c>
      <c r="H618" s="10">
        <v>0</v>
      </c>
      <c r="I618" s="11"/>
      <c r="J618" s="10" t="str">
        <f>IF(EXACT(L618,"buy"),VLOOKUP(I618,[2]suppliers!$A$2:$B$17,2,FALSE),"")</f>
        <v/>
      </c>
      <c r="K618" s="5" t="s">
        <v>84</v>
      </c>
      <c r="L618" s="5" t="s">
        <v>85</v>
      </c>
      <c r="M618" s="5" t="str">
        <f>IFERROR(VLOOKUP(G618,[3]item_suppliers!$C$2:$F$112,2,FALSE),"")</f>
        <v/>
      </c>
      <c r="N618" s="5" t="str">
        <f>IFERROR(VLOOKUP(G618,[3]item_suppliers!$C$2:$F$112,3,FALSE),"")</f>
        <v/>
      </c>
      <c r="O618" s="5" t="str">
        <f t="shared" si="47"/>
        <v/>
      </c>
      <c r="P618" s="5">
        <f>IF(EXACT(L618,"sell"),VLOOKUP(D618,[1]items!$A$2:$E$39,4,FALSE),"")</f>
        <v>33000</v>
      </c>
      <c r="Q618" s="5">
        <f t="shared" si="48"/>
        <v>0</v>
      </c>
      <c r="R618" s="13" t="str">
        <f t="shared" si="49"/>
        <v/>
      </c>
    </row>
    <row r="619" spans="1:18" x14ac:dyDescent="0.2">
      <c r="A619" s="8" t="s">
        <v>675</v>
      </c>
      <c r="B619" s="9" t="d">
        <v>2020-04-01</v>
      </c>
      <c r="C619" s="7">
        <f t="shared" si="45"/>
        <v>2020</v>
      </c>
      <c r="D619" s="8" t="s">
        <v>82</v>
      </c>
      <c r="E619" s="5" t="str">
        <f>VLOOKUP(D619,[1]items!$A$2:$E$39,2,FALSE)</f>
        <v>Otilon Ear Drops 8 mL</v>
      </c>
      <c r="F619" s="5" t="str">
        <f>VLOOKUP(E619,[1]items!$B$2:$E$39,2,FALSE)</f>
        <v>Obat Telinga</v>
      </c>
      <c r="G619" s="5" t="str">
        <f t="shared" si="46"/>
        <v>OT0001|</v>
      </c>
      <c r="H619" s="10">
        <v>42</v>
      </c>
      <c r="I619" s="11"/>
      <c r="J619" s="10" t="str">
        <f>IF(EXACT(L619,"buy"),VLOOKUP(I619,[2]suppliers!$A$2:$B$17,2,FALSE),"")</f>
        <v/>
      </c>
      <c r="K619" s="8" t="s">
        <v>84</v>
      </c>
      <c r="L619" s="8" t="s">
        <v>85</v>
      </c>
      <c r="M619" s="5" t="str">
        <f>IFERROR(VLOOKUP(G619,[3]item_suppliers!$C$2:$F$112,2,FALSE),"")</f>
        <v/>
      </c>
      <c r="N619" s="5" t="str">
        <f>IFERROR(VLOOKUP(G619,[3]item_suppliers!$C$2:$F$112,3,FALSE),"")</f>
        <v/>
      </c>
      <c r="O619" s="5" t="str">
        <f t="shared" si="47"/>
        <v/>
      </c>
      <c r="P619" s="5">
        <f>IF(EXACT(L619,"sell"),VLOOKUP(D619,[1]items!$A$2:$E$39,4,FALSE),"")</f>
        <v>55000</v>
      </c>
      <c r="Q619" s="5">
        <f t="shared" si="48"/>
        <v>2310000</v>
      </c>
      <c r="R619" s="13" t="str">
        <f t="shared" si="49"/>
        <v/>
      </c>
    </row>
    <row r="620" spans="1:18" x14ac:dyDescent="0.2">
      <c r="A620" s="5" t="s">
        <v>676</v>
      </c>
      <c r="B620" s="6" t="d">
        <v>2020-04-01</v>
      </c>
      <c r="C620" s="7">
        <f t="shared" si="45"/>
        <v>2020</v>
      </c>
      <c r="D620" s="5" t="s">
        <v>82</v>
      </c>
      <c r="E620" s="5" t="str">
        <f>VLOOKUP(D620,[1]items!$A$2:$E$39,2,FALSE)</f>
        <v>Otilon Ear Drops 8 mL</v>
      </c>
      <c r="F620" s="5" t="str">
        <f>VLOOKUP(E620,[1]items!$B$2:$E$39,2,FALSE)</f>
        <v>Obat Telinga</v>
      </c>
      <c r="G620" s="5" t="str">
        <f t="shared" si="46"/>
        <v>OT0001|</v>
      </c>
      <c r="H620" s="10">
        <v>20</v>
      </c>
      <c r="I620" s="11"/>
      <c r="J620" s="10" t="str">
        <f>IF(EXACT(L620,"buy"),VLOOKUP(I620,[2]suppliers!$A$2:$B$17,2,FALSE),"")</f>
        <v/>
      </c>
      <c r="K620" s="5" t="s">
        <v>84</v>
      </c>
      <c r="L620" s="5" t="s">
        <v>85</v>
      </c>
      <c r="M620" s="5" t="str">
        <f>IFERROR(VLOOKUP(G620,[3]item_suppliers!$C$2:$F$112,2,FALSE),"")</f>
        <v/>
      </c>
      <c r="N620" s="5" t="str">
        <f>IFERROR(VLOOKUP(G620,[3]item_suppliers!$C$2:$F$112,3,FALSE),"")</f>
        <v/>
      </c>
      <c r="O620" s="5" t="str">
        <f t="shared" si="47"/>
        <v/>
      </c>
      <c r="P620" s="5">
        <f>IF(EXACT(L620,"sell"),VLOOKUP(D620,[1]items!$A$2:$E$39,4,FALSE),"")</f>
        <v>55000</v>
      </c>
      <c r="Q620" s="5">
        <f t="shared" si="48"/>
        <v>1100000</v>
      </c>
      <c r="R620" s="13" t="str">
        <f t="shared" si="49"/>
        <v/>
      </c>
    </row>
    <row r="621" spans="1:18" x14ac:dyDescent="0.2">
      <c r="A621" s="8" t="s">
        <v>677</v>
      </c>
      <c r="B621" s="9" t="d">
        <v>2020-04-01</v>
      </c>
      <c r="C621" s="7">
        <f t="shared" si="45"/>
        <v>2020</v>
      </c>
      <c r="D621" s="8" t="s">
        <v>65</v>
      </c>
      <c r="E621" s="5" t="str">
        <f>VLOOKUP(D621,[1]items!$A$2:$E$39,2,FALSE)</f>
        <v>Candesartan Ogb Dexa</v>
      </c>
      <c r="F621" s="5" t="str">
        <f>VLOOKUP(E621,[1]items!$B$2:$E$39,2,FALSE)</f>
        <v>Obat Hipertensi</v>
      </c>
      <c r="G621" s="5" t="str">
        <f t="shared" si="46"/>
        <v>OH0003|</v>
      </c>
      <c r="H621" s="10">
        <v>50</v>
      </c>
      <c r="I621" s="11"/>
      <c r="J621" s="10" t="str">
        <f>IF(EXACT(L621,"buy"),VLOOKUP(I621,[2]suppliers!$A$2:$B$17,2,FALSE),"")</f>
        <v/>
      </c>
      <c r="K621" s="8" t="s">
        <v>84</v>
      </c>
      <c r="L621" s="8" t="s">
        <v>85</v>
      </c>
      <c r="M621" s="5" t="str">
        <f>IFERROR(VLOOKUP(G621,[3]item_suppliers!$C$2:$F$112,2,FALSE),"")</f>
        <v/>
      </c>
      <c r="N621" s="5" t="str">
        <f>IFERROR(VLOOKUP(G621,[3]item_suppliers!$C$2:$F$112,3,FALSE),"")</f>
        <v/>
      </c>
      <c r="O621" s="5" t="str">
        <f t="shared" si="47"/>
        <v/>
      </c>
      <c r="P621" s="5">
        <f>IF(EXACT(L621,"sell"),VLOOKUP(D621,[1]items!$A$2:$E$39,4,FALSE),"")</f>
        <v>5000</v>
      </c>
      <c r="Q621" s="5">
        <f t="shared" si="48"/>
        <v>250000</v>
      </c>
      <c r="R621" s="13" t="str">
        <f t="shared" si="49"/>
        <v/>
      </c>
    </row>
    <row r="622" spans="1:18" x14ac:dyDescent="0.2">
      <c r="A622" s="5" t="s">
        <v>678</v>
      </c>
      <c r="B622" s="6" t="d">
        <v>2020-04-01</v>
      </c>
      <c r="C622" s="7">
        <f t="shared" si="45"/>
        <v>2020</v>
      </c>
      <c r="D622" s="5" t="s">
        <v>65</v>
      </c>
      <c r="E622" s="5" t="str">
        <f>VLOOKUP(D622,[1]items!$A$2:$E$39,2,FALSE)</f>
        <v>Candesartan Ogb Dexa</v>
      </c>
      <c r="F622" s="5" t="str">
        <f>VLOOKUP(E622,[1]items!$B$2:$E$39,2,FALSE)</f>
        <v>Obat Hipertensi</v>
      </c>
      <c r="G622" s="5" t="str">
        <f t="shared" si="46"/>
        <v>OH0003|</v>
      </c>
      <c r="H622" s="10">
        <v>25</v>
      </c>
      <c r="I622" s="11"/>
      <c r="J622" s="10" t="str">
        <f>IF(EXACT(L622,"buy"),VLOOKUP(I622,[2]suppliers!$A$2:$B$17,2,FALSE),"")</f>
        <v/>
      </c>
      <c r="K622" s="5" t="s">
        <v>84</v>
      </c>
      <c r="L622" s="5" t="s">
        <v>85</v>
      </c>
      <c r="M622" s="5" t="str">
        <f>IFERROR(VLOOKUP(G622,[3]item_suppliers!$C$2:$F$112,2,FALSE),"")</f>
        <v/>
      </c>
      <c r="N622" s="5" t="str">
        <f>IFERROR(VLOOKUP(G622,[3]item_suppliers!$C$2:$F$112,3,FALSE),"")</f>
        <v/>
      </c>
      <c r="O622" s="5" t="str">
        <f t="shared" si="47"/>
        <v/>
      </c>
      <c r="P622" s="5">
        <f>IF(EXACT(L622,"sell"),VLOOKUP(D622,[1]items!$A$2:$E$39,4,FALSE),"")</f>
        <v>5000</v>
      </c>
      <c r="Q622" s="5">
        <f t="shared" si="48"/>
        <v>125000</v>
      </c>
      <c r="R622" s="13" t="str">
        <f t="shared" si="49"/>
        <v/>
      </c>
    </row>
    <row r="623" spans="1:18" x14ac:dyDescent="0.2">
      <c r="A623" s="8" t="s">
        <v>679</v>
      </c>
      <c r="B623" s="9" t="d">
        <v>2020-04-01</v>
      </c>
      <c r="C623" s="7">
        <f t="shared" si="45"/>
        <v>2020</v>
      </c>
      <c r="D623" s="8" t="s">
        <v>20</v>
      </c>
      <c r="E623" s="5" t="str">
        <f>VLOOKUP(D623,[1]items!$A$2:$E$39,2,FALSE)</f>
        <v>Dexteem Box Plus 100 Tablet</v>
      </c>
      <c r="F623" s="5" t="str">
        <f>VLOOKUP(E623,[1]items!$B$2:$E$39,2,FALSE)</f>
        <v>Obat Alergi</v>
      </c>
      <c r="G623" s="5" t="str">
        <f t="shared" si="46"/>
        <v>OA0006|</v>
      </c>
      <c r="H623" s="10">
        <v>13</v>
      </c>
      <c r="I623" s="11"/>
      <c r="J623" s="10" t="str">
        <f>IF(EXACT(L623,"buy"),VLOOKUP(I623,[2]suppliers!$A$2:$B$17,2,FALSE),"")</f>
        <v/>
      </c>
      <c r="K623" s="8" t="s">
        <v>84</v>
      </c>
      <c r="L623" s="8" t="s">
        <v>85</v>
      </c>
      <c r="M623" s="5" t="str">
        <f>IFERROR(VLOOKUP(G623,[3]item_suppliers!$C$2:$F$112,2,FALSE),"")</f>
        <v/>
      </c>
      <c r="N623" s="5" t="str">
        <f>IFERROR(VLOOKUP(G623,[3]item_suppliers!$C$2:$F$112,3,FALSE),"")</f>
        <v/>
      </c>
      <c r="O623" s="5" t="str">
        <f t="shared" si="47"/>
        <v/>
      </c>
      <c r="P623" s="5">
        <f>IF(EXACT(L623,"sell"),VLOOKUP(D623,[1]items!$A$2:$E$39,4,FALSE),"")</f>
        <v>25322</v>
      </c>
      <c r="Q623" s="5">
        <f t="shared" si="48"/>
        <v>329186</v>
      </c>
      <c r="R623" s="13" t="str">
        <f t="shared" si="49"/>
        <v/>
      </c>
    </row>
    <row r="624" spans="1:18" x14ac:dyDescent="0.2">
      <c r="A624" s="5" t="s">
        <v>680</v>
      </c>
      <c r="B624" s="6" t="d">
        <v>2020-04-01</v>
      </c>
      <c r="C624" s="7">
        <f t="shared" si="45"/>
        <v>2020</v>
      </c>
      <c r="D624" s="5" t="s">
        <v>7</v>
      </c>
      <c r="E624" s="5" t="str">
        <f>VLOOKUP(D624,[1]items!$A$2:$E$39,2,FALSE)</f>
        <v>Ozen 10 MG Blister</v>
      </c>
      <c r="F624" s="5" t="str">
        <f>VLOOKUP(E624,[1]items!$B$2:$E$39,2,FALSE)</f>
        <v>Obat Alergi</v>
      </c>
      <c r="G624" s="5" t="str">
        <f t="shared" si="46"/>
        <v>OA0001|DQLab-14</v>
      </c>
      <c r="H624" s="10">
        <v>1000</v>
      </c>
      <c r="I624" s="10" t="s">
        <v>8</v>
      </c>
      <c r="J624" s="10" t="str">
        <f>IF(EXACT(L624,"buy"),VLOOKUP(I624,[2]suppliers!$A$2:$B$17,2,FALSE),"")</f>
        <v>DQLab Pharmacy Tanjung Priuk</v>
      </c>
      <c r="K624" s="5"/>
      <c r="L624" s="5" t="s">
        <v>9</v>
      </c>
      <c r="M624" s="5">
        <f>IFERROR(VLOOKUP(G624,[3]item_suppliers!$C$2:$F$112,2,FALSE),"")</f>
        <v>28</v>
      </c>
      <c r="N624" s="5">
        <f>IFERROR(VLOOKUP(G624,[3]item_suppliers!$C$2:$F$112,3,FALSE),"")</f>
        <v>17494</v>
      </c>
      <c r="O624" s="5">
        <f t="shared" si="47"/>
        <v>17494000</v>
      </c>
      <c r="P624" s="5" t="str">
        <f>IF(EXACT(L624,"sell"),VLOOKUP(D624,[1]items!$A$2:$E$39,4,FALSE),"")</f>
        <v/>
      </c>
      <c r="Q624" s="5" t="str">
        <f t="shared" si="48"/>
        <v/>
      </c>
      <c r="R624" s="13">
        <f t="shared" si="49"/>
        <v>0.5</v>
      </c>
    </row>
    <row r="625" spans="1:18" x14ac:dyDescent="0.2">
      <c r="A625" s="8" t="s">
        <v>681</v>
      </c>
      <c r="B625" s="9" t="d">
        <v>2020-04-01</v>
      </c>
      <c r="C625" s="7">
        <f t="shared" si="45"/>
        <v>2020</v>
      </c>
      <c r="D625" s="8" t="s">
        <v>94</v>
      </c>
      <c r="E625" s="5" t="str">
        <f>VLOOKUP(D625,[1]items!$A$2:$E$39,2,FALSE)</f>
        <v>Vicks Inhaler 0.5 mL</v>
      </c>
      <c r="F625" s="5" t="str">
        <f>VLOOKUP(E625,[1]items!$B$2:$E$39,2,FALSE)</f>
        <v>Obat Batuk &amp; Pilek</v>
      </c>
      <c r="G625" s="5" t="str">
        <f t="shared" si="46"/>
        <v>OB0007|DQLab-01</v>
      </c>
      <c r="H625" s="10">
        <v>1000</v>
      </c>
      <c r="I625" s="10" t="s">
        <v>21</v>
      </c>
      <c r="J625" s="10" t="str">
        <f>IF(EXACT(L625,"buy"),VLOOKUP(I625,[2]suppliers!$A$2:$B$17,2,FALSE),"")</f>
        <v>DQLab Pharmacy Kebon Jeruk</v>
      </c>
      <c r="K625" s="8"/>
      <c r="L625" s="8" t="s">
        <v>9</v>
      </c>
      <c r="M625" s="5">
        <f>IFERROR(VLOOKUP(G625,[3]item_suppliers!$C$2:$F$112,2,FALSE),"")</f>
        <v>7</v>
      </c>
      <c r="N625" s="5">
        <f>IFERROR(VLOOKUP(G625,[3]item_suppliers!$C$2:$F$112,3,FALSE),"")</f>
        <v>15670</v>
      </c>
      <c r="O625" s="5">
        <f t="shared" si="47"/>
        <v>15670000</v>
      </c>
      <c r="P625" s="5" t="str">
        <f>IF(EXACT(L625,"sell"),VLOOKUP(D625,[1]items!$A$2:$E$39,4,FALSE),"")</f>
        <v/>
      </c>
      <c r="Q625" s="5" t="str">
        <f t="shared" si="48"/>
        <v/>
      </c>
      <c r="R625" s="13">
        <f t="shared" si="49"/>
        <v>0.5</v>
      </c>
    </row>
    <row r="626" spans="1:18" x14ac:dyDescent="0.2">
      <c r="A626" s="5" t="s">
        <v>682</v>
      </c>
      <c r="B626" s="6" t="d">
        <v>2020-04-01</v>
      </c>
      <c r="C626" s="7">
        <f t="shared" si="45"/>
        <v>2020</v>
      </c>
      <c r="D626" s="5" t="s">
        <v>37</v>
      </c>
      <c r="E626" s="5" t="str">
        <f>VLOOKUP(D626,[1]items!$A$2:$E$39,2,FALSE)</f>
        <v>Koolfever</v>
      </c>
      <c r="F626" s="5" t="str">
        <f>VLOOKUP(E626,[1]items!$B$2:$E$39,2,FALSE)</f>
        <v>Obat Sakit Kepala &amp; Demam</v>
      </c>
      <c r="G626" s="5" t="str">
        <f t="shared" si="46"/>
        <v>OD0001|DQLab-13</v>
      </c>
      <c r="H626" s="10">
        <v>2000</v>
      </c>
      <c r="I626" s="10" t="s">
        <v>15</v>
      </c>
      <c r="J626" s="10" t="str">
        <f>IF(EXACT(L626,"buy"),VLOOKUP(I626,[2]suppliers!$A$2:$B$17,2,FALSE),"")</f>
        <v>DQLab Pharmacy Pancoran</v>
      </c>
      <c r="K626" s="5"/>
      <c r="L626" s="5" t="s">
        <v>9</v>
      </c>
      <c r="M626" s="5">
        <f>IFERROR(VLOOKUP(G626,[3]item_suppliers!$C$2:$F$112,2,FALSE),"")</f>
        <v>14</v>
      </c>
      <c r="N626" s="5">
        <f>IFERROR(VLOOKUP(G626,[3]item_suppliers!$C$2:$F$112,3,FALSE),"")</f>
        <v>7350</v>
      </c>
      <c r="O626" s="5">
        <f t="shared" si="47"/>
        <v>14700000</v>
      </c>
      <c r="P626" s="5" t="str">
        <f>IF(EXACT(L626,"sell"),VLOOKUP(D626,[1]items!$A$2:$E$39,4,FALSE),"")</f>
        <v/>
      </c>
      <c r="Q626" s="5" t="str">
        <f t="shared" si="48"/>
        <v/>
      </c>
      <c r="R626" s="13">
        <f t="shared" si="49"/>
        <v>1</v>
      </c>
    </row>
    <row r="627" spans="1:18" x14ac:dyDescent="0.2">
      <c r="A627" s="8" t="s">
        <v>683</v>
      </c>
      <c r="B627" s="9" t="d">
        <v>2020-04-01</v>
      </c>
      <c r="C627" s="7">
        <f t="shared" si="45"/>
        <v>2020</v>
      </c>
      <c r="D627" s="8" t="s">
        <v>684</v>
      </c>
      <c r="E627" s="5" t="str">
        <f>VLOOKUP(D627,[1]items!$A$2:$E$39,2,FALSE)</f>
        <v>Hisamitsu Bye Bye Fever</v>
      </c>
      <c r="F627" s="5" t="str">
        <f>VLOOKUP(E627,[1]items!$B$2:$E$39,2,FALSE)</f>
        <v>Obat Sakit Kepala &amp; Demam</v>
      </c>
      <c r="G627" s="5" t="str">
        <f t="shared" si="46"/>
        <v>OD0004|DQLab-13</v>
      </c>
      <c r="H627" s="10">
        <v>500</v>
      </c>
      <c r="I627" s="10" t="s">
        <v>15</v>
      </c>
      <c r="J627" s="10" t="str">
        <f>IF(EXACT(L627,"buy"),VLOOKUP(I627,[2]suppliers!$A$2:$B$17,2,FALSE),"")</f>
        <v>DQLab Pharmacy Pancoran</v>
      </c>
      <c r="K627" s="8"/>
      <c r="L627" s="8" t="s">
        <v>9</v>
      </c>
      <c r="M627" s="5">
        <f>IFERROR(VLOOKUP(G627,[3]item_suppliers!$C$2:$F$112,2,FALSE),"")</f>
        <v>21</v>
      </c>
      <c r="N627" s="5">
        <f>IFERROR(VLOOKUP(G627,[3]item_suppliers!$C$2:$F$112,3,FALSE),"")</f>
        <v>6580</v>
      </c>
      <c r="O627" s="5">
        <f t="shared" si="47"/>
        <v>3290000</v>
      </c>
      <c r="P627" s="5" t="str">
        <f>IF(EXACT(L627,"sell"),VLOOKUP(D627,[1]items!$A$2:$E$39,4,FALSE),"")</f>
        <v/>
      </c>
      <c r="Q627" s="5" t="str">
        <f t="shared" si="48"/>
        <v/>
      </c>
      <c r="R627" s="13">
        <f t="shared" si="49"/>
        <v>1</v>
      </c>
    </row>
    <row r="628" spans="1:18" x14ac:dyDescent="0.2">
      <c r="A628" s="5" t="s">
        <v>685</v>
      </c>
      <c r="B628" s="6" t="d">
        <v>2020-04-01</v>
      </c>
      <c r="C628" s="7">
        <f t="shared" si="45"/>
        <v>2020</v>
      </c>
      <c r="D628" s="5" t="s">
        <v>43</v>
      </c>
      <c r="E628" s="5" t="str">
        <f>VLOOKUP(D628,[1]items!$A$2:$E$39,2,FALSE)</f>
        <v>Panadol Anak Tablet 1 Strip</v>
      </c>
      <c r="F628" s="5" t="str">
        <f>VLOOKUP(E628,[1]items!$B$2:$E$39,2,FALSE)</f>
        <v>Obat Sakit Kepala &amp; Demam</v>
      </c>
      <c r="G628" s="5" t="str">
        <f t="shared" si="46"/>
        <v>OD0005|DQLab-16</v>
      </c>
      <c r="H628" s="10">
        <v>1000</v>
      </c>
      <c r="I628" s="10" t="s">
        <v>44</v>
      </c>
      <c r="J628" s="10" t="str">
        <f>IF(EXACT(L628,"buy"),VLOOKUP(I628,[2]suppliers!$A$2:$B$17,2,FALSE),"")</f>
        <v>DQLab Pharmacy Pulogadung</v>
      </c>
      <c r="K628" s="5"/>
      <c r="L628" s="5" t="s">
        <v>9</v>
      </c>
      <c r="M628" s="5">
        <f>IFERROR(VLOOKUP(G628,[3]item_suppliers!$C$2:$F$112,2,FALSE),"")</f>
        <v>7</v>
      </c>
      <c r="N628" s="5">
        <f>IFERROR(VLOOKUP(G628,[3]item_suppliers!$C$2:$F$112,3,FALSE),"")</f>
        <v>23750</v>
      </c>
      <c r="O628" s="5">
        <f t="shared" si="47"/>
        <v>23750000</v>
      </c>
      <c r="P628" s="5" t="str">
        <f>IF(EXACT(L628,"sell"),VLOOKUP(D628,[1]items!$A$2:$E$39,4,FALSE),"")</f>
        <v/>
      </c>
      <c r="Q628" s="5" t="str">
        <f t="shared" si="48"/>
        <v/>
      </c>
      <c r="R628" s="13">
        <f t="shared" si="49"/>
        <v>0.2</v>
      </c>
    </row>
    <row r="629" spans="1:18" x14ac:dyDescent="0.2">
      <c r="A629" s="8" t="s">
        <v>686</v>
      </c>
      <c r="B629" s="9" t="d">
        <v>2020-04-01</v>
      </c>
      <c r="C629" s="7">
        <f t="shared" si="45"/>
        <v>2020</v>
      </c>
      <c r="D629" s="8" t="s">
        <v>48</v>
      </c>
      <c r="E629" s="5" t="str">
        <f>VLOOKUP(D629,[1]items!$A$2:$E$39,2,FALSE)</f>
        <v>Sanmol Paracetamol</v>
      </c>
      <c r="F629" s="5" t="str">
        <f>VLOOKUP(E629,[1]items!$B$2:$E$39,2,FALSE)</f>
        <v>Obat Sakit Kepala &amp; Demam</v>
      </c>
      <c r="G629" s="5" t="str">
        <f t="shared" si="46"/>
        <v>OD0007|DQLab-10</v>
      </c>
      <c r="H629" s="10">
        <v>2000</v>
      </c>
      <c r="I629" s="10" t="s">
        <v>18</v>
      </c>
      <c r="J629" s="10" t="str">
        <f>IF(EXACT(L629,"buy"),VLOOKUP(I629,[2]suppliers!$A$2:$B$17,2,FALSE),"")</f>
        <v>DQLab Pharmacy Cempaka Putih</v>
      </c>
      <c r="K629" s="8"/>
      <c r="L629" s="8" t="s">
        <v>9</v>
      </c>
      <c r="M629" s="5">
        <f>IFERROR(VLOOKUP(G629,[3]item_suppliers!$C$2:$F$112,2,FALSE),"")</f>
        <v>28</v>
      </c>
      <c r="N629" s="5">
        <f>IFERROR(VLOOKUP(G629,[3]item_suppliers!$C$2:$F$112,3,FALSE),"")</f>
        <v>16744</v>
      </c>
      <c r="O629" s="5">
        <f t="shared" si="47"/>
        <v>33488000</v>
      </c>
      <c r="P629" s="5" t="str">
        <f>IF(EXACT(L629,"sell"),VLOOKUP(D629,[1]items!$A$2:$E$39,4,FALSE),"")</f>
        <v/>
      </c>
      <c r="Q629" s="5" t="str">
        <f t="shared" si="48"/>
        <v/>
      </c>
      <c r="R629" s="13">
        <f t="shared" si="49"/>
        <v>1</v>
      </c>
    </row>
    <row r="630" spans="1:18" x14ac:dyDescent="0.2">
      <c r="A630" s="5" t="s">
        <v>687</v>
      </c>
      <c r="B630" s="6" t="d">
        <v>2020-04-01</v>
      </c>
      <c r="C630" s="7">
        <f t="shared" si="45"/>
        <v>2020</v>
      </c>
      <c r="D630" s="5" t="s">
        <v>72</v>
      </c>
      <c r="E630" s="5" t="str">
        <f>VLOOKUP(D630,[1]items!$A$2:$E$39,2,FALSE)</f>
        <v>Irvell 150MG Box 20 Tablet</v>
      </c>
      <c r="F630" s="5" t="str">
        <f>VLOOKUP(E630,[1]items!$B$2:$E$39,2,FALSE)</f>
        <v>Obat Hipertensi</v>
      </c>
      <c r="G630" s="5" t="str">
        <f t="shared" si="46"/>
        <v>OH0006|DQLab-16</v>
      </c>
      <c r="H630" s="10">
        <v>1000</v>
      </c>
      <c r="I630" s="10" t="s">
        <v>44</v>
      </c>
      <c r="J630" s="10" t="str">
        <f>IF(EXACT(L630,"buy"),VLOOKUP(I630,[2]suppliers!$A$2:$B$17,2,FALSE),"")</f>
        <v>DQLab Pharmacy Pulogadung</v>
      </c>
      <c r="K630" s="5"/>
      <c r="L630" s="5" t="s">
        <v>9</v>
      </c>
      <c r="M630" s="5">
        <f>IFERROR(VLOOKUP(G630,[3]item_suppliers!$C$2:$F$112,2,FALSE),"")</f>
        <v>14</v>
      </c>
      <c r="N630" s="5">
        <f>IFERROR(VLOOKUP(G630,[3]item_suppliers!$C$2:$F$112,3,FALSE),"")</f>
        <v>136791</v>
      </c>
      <c r="O630" s="5">
        <f t="shared" si="47"/>
        <v>136791000</v>
      </c>
      <c r="P630" s="5" t="str">
        <f>IF(EXACT(L630,"sell"),VLOOKUP(D630,[1]items!$A$2:$E$39,4,FALSE),"")</f>
        <v/>
      </c>
      <c r="Q630" s="5" t="str">
        <f t="shared" si="48"/>
        <v/>
      </c>
      <c r="R630" s="13">
        <f t="shared" si="49"/>
        <v>0.2</v>
      </c>
    </row>
    <row r="631" spans="1:18" x14ac:dyDescent="0.2">
      <c r="A631" s="8" t="s">
        <v>688</v>
      </c>
      <c r="B631" s="9" t="d">
        <v>2020-04-02</v>
      </c>
      <c r="C631" s="7">
        <f t="shared" si="45"/>
        <v>2020</v>
      </c>
      <c r="D631" s="8" t="s">
        <v>500</v>
      </c>
      <c r="E631" s="5" t="str">
        <f>VLOOKUP(D631,[1]items!$A$2:$E$39,2,FALSE)</f>
        <v>Vicks Formula 44 Antitusif</v>
      </c>
      <c r="F631" s="5" t="str">
        <f>VLOOKUP(E631,[1]items!$B$2:$E$39,2,FALSE)</f>
        <v>Obat Batuk &amp; Pilek</v>
      </c>
      <c r="G631" s="5" t="str">
        <f t="shared" si="46"/>
        <v>OB0005|</v>
      </c>
      <c r="H631" s="10">
        <v>6</v>
      </c>
      <c r="I631" s="11"/>
      <c r="J631" s="10" t="str">
        <f>IF(EXACT(L631,"buy"),VLOOKUP(I631,[2]suppliers!$A$2:$B$17,2,FALSE),"")</f>
        <v/>
      </c>
      <c r="K631" s="8" t="s">
        <v>84</v>
      </c>
      <c r="L631" s="8" t="s">
        <v>85</v>
      </c>
      <c r="M631" s="5" t="str">
        <f>IFERROR(VLOOKUP(G631,[3]item_suppliers!$C$2:$F$112,2,FALSE),"")</f>
        <v/>
      </c>
      <c r="N631" s="5" t="str">
        <f>IFERROR(VLOOKUP(G631,[3]item_suppliers!$C$2:$F$112,3,FALSE),"")</f>
        <v/>
      </c>
      <c r="O631" s="5" t="str">
        <f t="shared" si="47"/>
        <v/>
      </c>
      <c r="P631" s="5">
        <f>IF(EXACT(L631,"sell"),VLOOKUP(D631,[1]items!$A$2:$E$39,4,FALSE),"")</f>
        <v>23461</v>
      </c>
      <c r="Q631" s="5">
        <f t="shared" si="48"/>
        <v>140766</v>
      </c>
      <c r="R631" s="13" t="str">
        <f t="shared" si="49"/>
        <v/>
      </c>
    </row>
    <row r="632" spans="1:18" x14ac:dyDescent="0.2">
      <c r="A632" s="5" t="s">
        <v>689</v>
      </c>
      <c r="B632" s="6" t="d">
        <v>2020-04-02</v>
      </c>
      <c r="C632" s="7">
        <f t="shared" si="45"/>
        <v>2020</v>
      </c>
      <c r="D632" s="5" t="s">
        <v>26</v>
      </c>
      <c r="E632" s="5" t="str">
        <f>VLOOKUP(D632,[1]items!$A$2:$E$39,2,FALSE)</f>
        <v>Decolsen 1 Strip 4 Tablet</v>
      </c>
      <c r="F632" s="5" t="str">
        <f>VLOOKUP(E632,[1]items!$B$2:$E$39,2,FALSE)</f>
        <v>Obat Batuk &amp; Pilek</v>
      </c>
      <c r="G632" s="5" t="str">
        <f t="shared" si="46"/>
        <v>OB0002|</v>
      </c>
      <c r="H632" s="10">
        <v>55</v>
      </c>
      <c r="I632" s="11"/>
      <c r="J632" s="10" t="str">
        <f>IF(EXACT(L632,"buy"),VLOOKUP(I632,[2]suppliers!$A$2:$B$17,2,FALSE),"")</f>
        <v/>
      </c>
      <c r="K632" s="5" t="s">
        <v>84</v>
      </c>
      <c r="L632" s="5" t="s">
        <v>85</v>
      </c>
      <c r="M632" s="5" t="str">
        <f>IFERROR(VLOOKUP(G632,[3]item_suppliers!$C$2:$F$112,2,FALSE),"")</f>
        <v/>
      </c>
      <c r="N632" s="5" t="str">
        <f>IFERROR(VLOOKUP(G632,[3]item_suppliers!$C$2:$F$112,3,FALSE),"")</f>
        <v/>
      </c>
      <c r="O632" s="5" t="str">
        <f t="shared" si="47"/>
        <v/>
      </c>
      <c r="P632" s="5">
        <f>IF(EXACT(L632,"sell"),VLOOKUP(D632,[1]items!$A$2:$E$39,4,FALSE),"")</f>
        <v>2886</v>
      </c>
      <c r="Q632" s="5">
        <f t="shared" si="48"/>
        <v>158730</v>
      </c>
      <c r="R632" s="13" t="str">
        <f t="shared" si="49"/>
        <v/>
      </c>
    </row>
    <row r="633" spans="1:18" x14ac:dyDescent="0.2">
      <c r="A633" s="8" t="s">
        <v>690</v>
      </c>
      <c r="B633" s="9" t="d">
        <v>2020-04-02</v>
      </c>
      <c r="C633" s="7">
        <f t="shared" si="45"/>
        <v>2020</v>
      </c>
      <c r="D633" s="8" t="s">
        <v>17</v>
      </c>
      <c r="E633" s="5" t="str">
        <f>VLOOKUP(D633,[1]items!$A$2:$E$39,2,FALSE)</f>
        <v>Bedak Heroxyn 150 gr</v>
      </c>
      <c r="F633" s="5" t="str">
        <f>VLOOKUP(E633,[1]items!$B$2:$E$39,2,FALSE)</f>
        <v>Obat Alergi</v>
      </c>
      <c r="G633" s="5" t="str">
        <f t="shared" si="46"/>
        <v>OA0005|</v>
      </c>
      <c r="H633" s="10">
        <v>10</v>
      </c>
      <c r="I633" s="11"/>
      <c r="J633" s="10" t="str">
        <f>IF(EXACT(L633,"buy"),VLOOKUP(I633,[2]suppliers!$A$2:$B$17,2,FALSE),"")</f>
        <v/>
      </c>
      <c r="K633" s="8" t="s">
        <v>84</v>
      </c>
      <c r="L633" s="8" t="s">
        <v>85</v>
      </c>
      <c r="M633" s="5" t="str">
        <f>IFERROR(VLOOKUP(G633,[3]item_suppliers!$C$2:$F$112,2,FALSE),"")</f>
        <v/>
      </c>
      <c r="N633" s="5" t="str">
        <f>IFERROR(VLOOKUP(G633,[3]item_suppliers!$C$2:$F$112,3,FALSE),"")</f>
        <v/>
      </c>
      <c r="O633" s="5" t="str">
        <f t="shared" si="47"/>
        <v/>
      </c>
      <c r="P633" s="5">
        <f>IF(EXACT(L633,"sell"),VLOOKUP(D633,[1]items!$A$2:$E$39,4,FALSE),"")</f>
        <v>16950</v>
      </c>
      <c r="Q633" s="5">
        <f t="shared" si="48"/>
        <v>169500</v>
      </c>
      <c r="R633" s="13" t="str">
        <f t="shared" si="49"/>
        <v/>
      </c>
    </row>
    <row r="634" spans="1:18" x14ac:dyDescent="0.2">
      <c r="A634" s="5" t="s">
        <v>691</v>
      </c>
      <c r="B634" s="6" t="d">
        <v>2020-04-02</v>
      </c>
      <c r="C634" s="7">
        <f t="shared" si="45"/>
        <v>2020</v>
      </c>
      <c r="D634" s="5" t="s">
        <v>20</v>
      </c>
      <c r="E634" s="5" t="str">
        <f>VLOOKUP(D634,[1]items!$A$2:$E$39,2,FALSE)</f>
        <v>Dexteem Box Plus 100 Tablet</v>
      </c>
      <c r="F634" s="5" t="str">
        <f>VLOOKUP(E634,[1]items!$B$2:$E$39,2,FALSE)</f>
        <v>Obat Alergi</v>
      </c>
      <c r="G634" s="5" t="str">
        <f t="shared" si="46"/>
        <v>OA0006|</v>
      </c>
      <c r="H634" s="10">
        <v>9</v>
      </c>
      <c r="I634" s="11"/>
      <c r="J634" s="10" t="str">
        <f>IF(EXACT(L634,"buy"),VLOOKUP(I634,[2]suppliers!$A$2:$B$17,2,FALSE),"")</f>
        <v/>
      </c>
      <c r="K634" s="5" t="s">
        <v>84</v>
      </c>
      <c r="L634" s="5" t="s">
        <v>85</v>
      </c>
      <c r="M634" s="5" t="str">
        <f>IFERROR(VLOOKUP(G634,[3]item_suppliers!$C$2:$F$112,2,FALSE),"")</f>
        <v/>
      </c>
      <c r="N634" s="5" t="str">
        <f>IFERROR(VLOOKUP(G634,[3]item_suppliers!$C$2:$F$112,3,FALSE),"")</f>
        <v/>
      </c>
      <c r="O634" s="5" t="str">
        <f t="shared" si="47"/>
        <v/>
      </c>
      <c r="P634" s="5">
        <f>IF(EXACT(L634,"sell"),VLOOKUP(D634,[1]items!$A$2:$E$39,4,FALSE),"")</f>
        <v>25322</v>
      </c>
      <c r="Q634" s="5">
        <f t="shared" si="48"/>
        <v>227898</v>
      </c>
      <c r="R634" s="13" t="str">
        <f t="shared" si="49"/>
        <v/>
      </c>
    </row>
    <row r="635" spans="1:18" x14ac:dyDescent="0.2">
      <c r="A635" s="8" t="s">
        <v>692</v>
      </c>
      <c r="B635" s="9" t="d">
        <v>2020-04-02</v>
      </c>
      <c r="C635" s="7">
        <f t="shared" si="45"/>
        <v>2020</v>
      </c>
      <c r="D635" s="8" t="s">
        <v>48</v>
      </c>
      <c r="E635" s="5" t="str">
        <f>VLOOKUP(D635,[1]items!$A$2:$E$39,2,FALSE)</f>
        <v>Sanmol Paracetamol</v>
      </c>
      <c r="F635" s="5" t="str">
        <f>VLOOKUP(E635,[1]items!$B$2:$E$39,2,FALSE)</f>
        <v>Obat Sakit Kepala &amp; Demam</v>
      </c>
      <c r="G635" s="5" t="str">
        <f t="shared" si="46"/>
        <v>OD0007|</v>
      </c>
      <c r="H635" s="10">
        <v>13</v>
      </c>
      <c r="I635" s="11"/>
      <c r="J635" s="10" t="str">
        <f>IF(EXACT(L635,"buy"),VLOOKUP(I635,[2]suppliers!$A$2:$B$17,2,FALSE),"")</f>
        <v/>
      </c>
      <c r="K635" s="8" t="s">
        <v>84</v>
      </c>
      <c r="L635" s="8" t="s">
        <v>85</v>
      </c>
      <c r="M635" s="5" t="str">
        <f>IFERROR(VLOOKUP(G635,[3]item_suppliers!$C$2:$F$112,2,FALSE),"")</f>
        <v/>
      </c>
      <c r="N635" s="5" t="str">
        <f>IFERROR(VLOOKUP(G635,[3]item_suppliers!$C$2:$F$112,3,FALSE),"")</f>
        <v/>
      </c>
      <c r="O635" s="5" t="str">
        <f t="shared" si="47"/>
        <v/>
      </c>
      <c r="P635" s="5">
        <f>IF(EXACT(L635,"sell"),VLOOKUP(D635,[1]items!$A$2:$E$39,4,FALSE),"")</f>
        <v>16100</v>
      </c>
      <c r="Q635" s="5">
        <f t="shared" si="48"/>
        <v>209300</v>
      </c>
      <c r="R635" s="13" t="str">
        <f t="shared" si="49"/>
        <v/>
      </c>
    </row>
    <row r="636" spans="1:18" x14ac:dyDescent="0.2">
      <c r="A636" s="5" t="s">
        <v>693</v>
      </c>
      <c r="B636" s="6" t="d">
        <v>2020-04-02</v>
      </c>
      <c r="C636" s="7">
        <f t="shared" si="45"/>
        <v>2020</v>
      </c>
      <c r="D636" s="5" t="s">
        <v>94</v>
      </c>
      <c r="E636" s="5" t="str">
        <f>VLOOKUP(D636,[1]items!$A$2:$E$39,2,FALSE)</f>
        <v>Vicks Inhaler 0.5 mL</v>
      </c>
      <c r="F636" s="5" t="str">
        <f>VLOOKUP(E636,[1]items!$B$2:$E$39,2,FALSE)</f>
        <v>Obat Batuk &amp; Pilek</v>
      </c>
      <c r="G636" s="5" t="str">
        <f t="shared" si="46"/>
        <v>OB0007|</v>
      </c>
      <c r="H636" s="10">
        <v>18</v>
      </c>
      <c r="I636" s="11"/>
      <c r="J636" s="10" t="str">
        <f>IF(EXACT(L636,"buy"),VLOOKUP(I636,[2]suppliers!$A$2:$B$17,2,FALSE),"")</f>
        <v/>
      </c>
      <c r="K636" s="5" t="s">
        <v>84</v>
      </c>
      <c r="L636" s="5" t="s">
        <v>85</v>
      </c>
      <c r="M636" s="5" t="str">
        <f>IFERROR(VLOOKUP(G636,[3]item_suppliers!$C$2:$F$112,2,FALSE),"")</f>
        <v/>
      </c>
      <c r="N636" s="5" t="str">
        <f>IFERROR(VLOOKUP(G636,[3]item_suppliers!$C$2:$F$112,3,FALSE),"")</f>
        <v/>
      </c>
      <c r="O636" s="5" t="str">
        <f t="shared" si="47"/>
        <v/>
      </c>
      <c r="P636" s="5">
        <f>IF(EXACT(L636,"sell"),VLOOKUP(D636,[1]items!$A$2:$E$39,4,FALSE),"")</f>
        <v>16155</v>
      </c>
      <c r="Q636" s="5">
        <f t="shared" si="48"/>
        <v>290790</v>
      </c>
      <c r="R636" s="13" t="str">
        <f t="shared" si="49"/>
        <v/>
      </c>
    </row>
    <row r="637" spans="1:18" x14ac:dyDescent="0.2">
      <c r="A637" s="8" t="s">
        <v>694</v>
      </c>
      <c r="B637" s="9" t="d">
        <v>2020-04-03</v>
      </c>
      <c r="C637" s="7">
        <f t="shared" si="45"/>
        <v>2020</v>
      </c>
      <c r="D637" s="8" t="s">
        <v>94</v>
      </c>
      <c r="E637" s="5" t="str">
        <f>VLOOKUP(D637,[1]items!$A$2:$E$39,2,FALSE)</f>
        <v>Vicks Inhaler 0.5 mL</v>
      </c>
      <c r="F637" s="5" t="str">
        <f>VLOOKUP(E637,[1]items!$B$2:$E$39,2,FALSE)</f>
        <v>Obat Batuk &amp; Pilek</v>
      </c>
      <c r="G637" s="5" t="str">
        <f t="shared" si="46"/>
        <v>OB0007|</v>
      </c>
      <c r="H637" s="10">
        <v>14</v>
      </c>
      <c r="I637" s="11"/>
      <c r="J637" s="10" t="str">
        <f>IF(EXACT(L637,"buy"),VLOOKUP(I637,[2]suppliers!$A$2:$B$17,2,FALSE),"")</f>
        <v/>
      </c>
      <c r="K637" s="8" t="s">
        <v>84</v>
      </c>
      <c r="L637" s="8" t="s">
        <v>85</v>
      </c>
      <c r="M637" s="5" t="str">
        <f>IFERROR(VLOOKUP(G637,[3]item_suppliers!$C$2:$F$112,2,FALSE),"")</f>
        <v/>
      </c>
      <c r="N637" s="5" t="str">
        <f>IFERROR(VLOOKUP(G637,[3]item_suppliers!$C$2:$F$112,3,FALSE),"")</f>
        <v/>
      </c>
      <c r="O637" s="5" t="str">
        <f t="shared" si="47"/>
        <v/>
      </c>
      <c r="P637" s="5">
        <f>IF(EXACT(L637,"sell"),VLOOKUP(D637,[1]items!$A$2:$E$39,4,FALSE),"")</f>
        <v>16155</v>
      </c>
      <c r="Q637" s="5">
        <f t="shared" si="48"/>
        <v>226170</v>
      </c>
      <c r="R637" s="13" t="str">
        <f t="shared" si="49"/>
        <v/>
      </c>
    </row>
    <row r="638" spans="1:18" x14ac:dyDescent="0.2">
      <c r="A638" s="5" t="s">
        <v>695</v>
      </c>
      <c r="B638" s="6" t="d">
        <v>2020-04-03</v>
      </c>
      <c r="C638" s="7">
        <f t="shared" si="45"/>
        <v>2020</v>
      </c>
      <c r="D638" s="5" t="s">
        <v>11</v>
      </c>
      <c r="E638" s="5" t="str">
        <f>VLOOKUP(D638,[1]items!$A$2:$E$39,2,FALSE)</f>
        <v>Acetylcysteine Mahakam 200 mg</v>
      </c>
      <c r="F638" s="5" t="str">
        <f>VLOOKUP(E638,[1]items!$B$2:$E$39,2,FALSE)</f>
        <v>Obat Alergi</v>
      </c>
      <c r="G638" s="5" t="str">
        <f t="shared" si="46"/>
        <v>OA0003|</v>
      </c>
      <c r="H638" s="10">
        <v>88</v>
      </c>
      <c r="I638" s="11"/>
      <c r="J638" s="10" t="str">
        <f>IF(EXACT(L638,"buy"),VLOOKUP(I638,[2]suppliers!$A$2:$B$17,2,FALSE),"")</f>
        <v/>
      </c>
      <c r="K638" s="5" t="s">
        <v>84</v>
      </c>
      <c r="L638" s="5" t="s">
        <v>85</v>
      </c>
      <c r="M638" s="5" t="str">
        <f>IFERROR(VLOOKUP(G638,[3]item_suppliers!$C$2:$F$112,2,FALSE),"")</f>
        <v/>
      </c>
      <c r="N638" s="5" t="str">
        <f>IFERROR(VLOOKUP(G638,[3]item_suppliers!$C$2:$F$112,3,FALSE),"")</f>
        <v/>
      </c>
      <c r="O638" s="5" t="str">
        <f t="shared" si="47"/>
        <v/>
      </c>
      <c r="P638" s="5">
        <f>IF(EXACT(L638,"sell"),VLOOKUP(D638,[1]items!$A$2:$E$39,4,FALSE),"")</f>
        <v>33000</v>
      </c>
      <c r="Q638" s="5">
        <f t="shared" si="48"/>
        <v>2904000</v>
      </c>
      <c r="R638" s="13" t="str">
        <f t="shared" si="49"/>
        <v/>
      </c>
    </row>
    <row r="639" spans="1:18" x14ac:dyDescent="0.2">
      <c r="A639" s="8" t="s">
        <v>696</v>
      </c>
      <c r="B639" s="9" t="d">
        <v>2020-04-03</v>
      </c>
      <c r="C639" s="7">
        <f t="shared" si="45"/>
        <v>2020</v>
      </c>
      <c r="D639" s="8" t="s">
        <v>43</v>
      </c>
      <c r="E639" s="5" t="str">
        <f>VLOOKUP(D639,[1]items!$A$2:$E$39,2,FALSE)</f>
        <v>Panadol Anak Tablet 1 Strip</v>
      </c>
      <c r="F639" s="5" t="str">
        <f>VLOOKUP(E639,[1]items!$B$2:$E$39,2,FALSE)</f>
        <v>Obat Sakit Kepala &amp; Demam</v>
      </c>
      <c r="G639" s="5" t="str">
        <f t="shared" si="46"/>
        <v>OD0005|</v>
      </c>
      <c r="H639" s="10">
        <v>386</v>
      </c>
      <c r="I639" s="11"/>
      <c r="J639" s="10" t="str">
        <f>IF(EXACT(L639,"buy"),VLOOKUP(I639,[2]suppliers!$A$2:$B$17,2,FALSE),"")</f>
        <v/>
      </c>
      <c r="K639" s="8" t="s">
        <v>84</v>
      </c>
      <c r="L639" s="8" t="s">
        <v>85</v>
      </c>
      <c r="M639" s="5" t="str">
        <f>IFERROR(VLOOKUP(G639,[3]item_suppliers!$C$2:$F$112,2,FALSE),"")</f>
        <v/>
      </c>
      <c r="N639" s="5" t="str">
        <f>IFERROR(VLOOKUP(G639,[3]item_suppliers!$C$2:$F$112,3,FALSE),"")</f>
        <v/>
      </c>
      <c r="O639" s="5" t="str">
        <f t="shared" si="47"/>
        <v/>
      </c>
      <c r="P639" s="5">
        <f>IF(EXACT(L639,"sell"),VLOOKUP(D639,[1]items!$A$2:$E$39,4,FALSE),"")</f>
        <v>25000</v>
      </c>
      <c r="Q639" s="5">
        <f t="shared" si="48"/>
        <v>9650000</v>
      </c>
      <c r="R639" s="13" t="str">
        <f t="shared" si="49"/>
        <v/>
      </c>
    </row>
    <row r="640" spans="1:18" x14ac:dyDescent="0.2">
      <c r="A640" s="5" t="s">
        <v>697</v>
      </c>
      <c r="B640" s="6" t="d">
        <v>2020-04-04</v>
      </c>
      <c r="C640" s="7">
        <f t="shared" si="45"/>
        <v>2020</v>
      </c>
      <c r="D640" s="5" t="s">
        <v>50</v>
      </c>
      <c r="E640" s="5" t="str">
        <f>VLOOKUP(D640,[1]items!$A$2:$E$39,2,FALSE)</f>
        <v>Bodrex Extra</v>
      </c>
      <c r="F640" s="5" t="str">
        <f>VLOOKUP(E640,[1]items!$B$2:$E$39,2,FALSE)</f>
        <v>Obat Sakit Kepala &amp; Demam</v>
      </c>
      <c r="G640" s="5" t="str">
        <f t="shared" si="46"/>
        <v>OD0008|</v>
      </c>
      <c r="H640" s="10">
        <v>59</v>
      </c>
      <c r="I640" s="11"/>
      <c r="J640" s="10" t="str">
        <f>IF(EXACT(L640,"buy"),VLOOKUP(I640,[2]suppliers!$A$2:$B$17,2,FALSE),"")</f>
        <v/>
      </c>
      <c r="K640" s="5" t="s">
        <v>84</v>
      </c>
      <c r="L640" s="5" t="s">
        <v>85</v>
      </c>
      <c r="M640" s="5" t="str">
        <f>IFERROR(VLOOKUP(G640,[3]item_suppliers!$C$2:$F$112,2,FALSE),"")</f>
        <v/>
      </c>
      <c r="N640" s="5" t="str">
        <f>IFERROR(VLOOKUP(G640,[3]item_suppliers!$C$2:$F$112,3,FALSE),"")</f>
        <v/>
      </c>
      <c r="O640" s="5" t="str">
        <f t="shared" si="47"/>
        <v/>
      </c>
      <c r="P640" s="5">
        <f>IF(EXACT(L640,"sell"),VLOOKUP(D640,[1]items!$A$2:$E$39,4,FALSE),"")</f>
        <v>50788</v>
      </c>
      <c r="Q640" s="5">
        <f t="shared" si="48"/>
        <v>2996492</v>
      </c>
      <c r="R640" s="13" t="str">
        <f t="shared" si="49"/>
        <v/>
      </c>
    </row>
    <row r="641" spans="1:18" x14ac:dyDescent="0.2">
      <c r="A641" s="8" t="s">
        <v>698</v>
      </c>
      <c r="B641" s="9" t="d">
        <v>2020-04-04</v>
      </c>
      <c r="C641" s="7">
        <f t="shared" si="45"/>
        <v>2020</v>
      </c>
      <c r="D641" s="8" t="s">
        <v>31</v>
      </c>
      <c r="E641" s="5" t="str">
        <f>VLOOKUP(D641,[1]items!$A$2:$E$39,2,FALSE)</f>
        <v>Ultraflu Box Isi 25 Strip</v>
      </c>
      <c r="F641" s="5" t="str">
        <f>VLOOKUP(E641,[1]items!$B$2:$E$39,2,FALSE)</f>
        <v>Obat Batuk &amp; Pilek</v>
      </c>
      <c r="G641" s="5" t="str">
        <f t="shared" si="46"/>
        <v>OB0006|</v>
      </c>
      <c r="H641" s="10">
        <v>918</v>
      </c>
      <c r="I641" s="11"/>
      <c r="J641" s="10" t="str">
        <f>IF(EXACT(L641,"buy"),VLOOKUP(I641,[2]suppliers!$A$2:$B$17,2,FALSE),"")</f>
        <v/>
      </c>
      <c r="K641" s="8" t="s">
        <v>84</v>
      </c>
      <c r="L641" s="8" t="s">
        <v>85</v>
      </c>
      <c r="M641" s="5" t="str">
        <f>IFERROR(VLOOKUP(G641,[3]item_suppliers!$C$2:$F$112,2,FALSE),"")</f>
        <v/>
      </c>
      <c r="N641" s="5" t="str">
        <f>IFERROR(VLOOKUP(G641,[3]item_suppliers!$C$2:$F$112,3,FALSE),"")</f>
        <v/>
      </c>
      <c r="O641" s="5" t="str">
        <f t="shared" si="47"/>
        <v/>
      </c>
      <c r="P641" s="5">
        <f>IF(EXACT(L641,"sell"),VLOOKUP(D641,[1]items!$A$2:$E$39,4,FALSE),"")</f>
        <v>72500</v>
      </c>
      <c r="Q641" s="5">
        <f t="shared" si="48"/>
        <v>66555000</v>
      </c>
      <c r="R641" s="13" t="str">
        <f t="shared" si="49"/>
        <v/>
      </c>
    </row>
    <row r="642" spans="1:18" x14ac:dyDescent="0.2">
      <c r="A642" s="5" t="s">
        <v>699</v>
      </c>
      <c r="B642" s="6" t="d">
        <v>2020-04-04</v>
      </c>
      <c r="C642" s="7">
        <f t="shared" ref="C642:C705" si="50">YEAR(B642)</f>
        <v>2020</v>
      </c>
      <c r="D642" s="5" t="s">
        <v>37</v>
      </c>
      <c r="E642" s="5" t="str">
        <f>VLOOKUP(D642,[1]items!$A$2:$E$39,2,FALSE)</f>
        <v>Koolfever</v>
      </c>
      <c r="F642" s="5" t="str">
        <f>VLOOKUP(E642,[1]items!$B$2:$E$39,2,FALSE)</f>
        <v>Obat Sakit Kepala &amp; Demam</v>
      </c>
      <c r="G642" s="5" t="str">
        <f t="shared" ref="G642:G705" si="51">_xlfn.CONCAT(D642,"|",I642)</f>
        <v>OD0001|</v>
      </c>
      <c r="H642" s="10">
        <v>25</v>
      </c>
      <c r="I642" s="11"/>
      <c r="J642" s="10" t="str">
        <f>IF(EXACT(L642,"buy"),VLOOKUP(I642,[2]suppliers!$A$2:$B$17,2,FALSE),"")</f>
        <v/>
      </c>
      <c r="K642" s="5" t="s">
        <v>84</v>
      </c>
      <c r="L642" s="5" t="s">
        <v>85</v>
      </c>
      <c r="M642" s="5" t="str">
        <f>IFERROR(VLOOKUP(G642,[3]item_suppliers!$C$2:$F$112,2,FALSE),"")</f>
        <v/>
      </c>
      <c r="N642" s="5" t="str">
        <f>IFERROR(VLOOKUP(G642,[3]item_suppliers!$C$2:$F$112,3,FALSE),"")</f>
        <v/>
      </c>
      <c r="O642" s="5" t="str">
        <f t="shared" ref="O642:O705" si="52">IFERROR(H642*N642,"")</f>
        <v/>
      </c>
      <c r="P642" s="5">
        <f>IF(EXACT(L642,"sell"),VLOOKUP(D642,[1]items!$A$2:$E$39,4,FALSE),"")</f>
        <v>7500</v>
      </c>
      <c r="Q642" s="5">
        <f t="shared" ref="Q642:Q705" si="53">IFERROR(H642*P642,"")</f>
        <v>187500</v>
      </c>
      <c r="R642" s="13" t="str">
        <f t="shared" ref="R642:R705" si="54">IF(EXACT(L642,"buy"),1/COUNTIF($N$2:$N$4710,N642),"")</f>
        <v/>
      </c>
    </row>
    <row r="643" spans="1:18" x14ac:dyDescent="0.2">
      <c r="A643" s="8" t="s">
        <v>700</v>
      </c>
      <c r="B643" s="9" t="d">
        <v>2020-04-04</v>
      </c>
      <c r="C643" s="7">
        <f t="shared" si="50"/>
        <v>2020</v>
      </c>
      <c r="D643" s="8" t="s">
        <v>94</v>
      </c>
      <c r="E643" s="5" t="str">
        <f>VLOOKUP(D643,[1]items!$A$2:$E$39,2,FALSE)</f>
        <v>Vicks Inhaler 0.5 mL</v>
      </c>
      <c r="F643" s="5" t="str">
        <f>VLOOKUP(E643,[1]items!$B$2:$E$39,2,FALSE)</f>
        <v>Obat Batuk &amp; Pilek</v>
      </c>
      <c r="G643" s="5" t="str">
        <f t="shared" si="51"/>
        <v>OB0007|</v>
      </c>
      <c r="H643" s="10">
        <v>143</v>
      </c>
      <c r="I643" s="11"/>
      <c r="J643" s="10" t="str">
        <f>IF(EXACT(L643,"buy"),VLOOKUP(I643,[2]suppliers!$A$2:$B$17,2,FALSE),"")</f>
        <v/>
      </c>
      <c r="K643" s="8" t="s">
        <v>84</v>
      </c>
      <c r="L643" s="8" t="s">
        <v>85</v>
      </c>
      <c r="M643" s="5" t="str">
        <f>IFERROR(VLOOKUP(G643,[3]item_suppliers!$C$2:$F$112,2,FALSE),"")</f>
        <v/>
      </c>
      <c r="N643" s="5" t="str">
        <f>IFERROR(VLOOKUP(G643,[3]item_suppliers!$C$2:$F$112,3,FALSE),"")</f>
        <v/>
      </c>
      <c r="O643" s="5" t="str">
        <f t="shared" si="52"/>
        <v/>
      </c>
      <c r="P643" s="5">
        <f>IF(EXACT(L643,"sell"),VLOOKUP(D643,[1]items!$A$2:$E$39,4,FALSE),"")</f>
        <v>16155</v>
      </c>
      <c r="Q643" s="5">
        <f t="shared" si="53"/>
        <v>2310165</v>
      </c>
      <c r="R643" s="13" t="str">
        <f t="shared" si="54"/>
        <v/>
      </c>
    </row>
    <row r="644" spans="1:18" x14ac:dyDescent="0.2">
      <c r="A644" s="5" t="s">
        <v>701</v>
      </c>
      <c r="B644" s="6" t="d">
        <v>2020-04-05</v>
      </c>
      <c r="C644" s="7">
        <f t="shared" si="50"/>
        <v>2020</v>
      </c>
      <c r="D644" s="5" t="s">
        <v>26</v>
      </c>
      <c r="E644" s="5" t="str">
        <f>VLOOKUP(D644,[1]items!$A$2:$E$39,2,FALSE)</f>
        <v>Decolsen 1 Strip 4 Tablet</v>
      </c>
      <c r="F644" s="5" t="str">
        <f>VLOOKUP(E644,[1]items!$B$2:$E$39,2,FALSE)</f>
        <v>Obat Batuk &amp; Pilek</v>
      </c>
      <c r="G644" s="5" t="str">
        <f t="shared" si="51"/>
        <v>OB0002|</v>
      </c>
      <c r="H644" s="10">
        <v>22</v>
      </c>
      <c r="I644" s="11"/>
      <c r="J644" s="10" t="str">
        <f>IF(EXACT(L644,"buy"),VLOOKUP(I644,[2]suppliers!$A$2:$B$17,2,FALSE),"")</f>
        <v/>
      </c>
      <c r="K644" s="5" t="s">
        <v>84</v>
      </c>
      <c r="L644" s="5" t="s">
        <v>85</v>
      </c>
      <c r="M644" s="5" t="str">
        <f>IFERROR(VLOOKUP(G644,[3]item_suppliers!$C$2:$F$112,2,FALSE),"")</f>
        <v/>
      </c>
      <c r="N644" s="5" t="str">
        <f>IFERROR(VLOOKUP(G644,[3]item_suppliers!$C$2:$F$112,3,FALSE),"")</f>
        <v/>
      </c>
      <c r="O644" s="5" t="str">
        <f t="shared" si="52"/>
        <v/>
      </c>
      <c r="P644" s="5">
        <f>IF(EXACT(L644,"sell"),VLOOKUP(D644,[1]items!$A$2:$E$39,4,FALSE),"")</f>
        <v>2886</v>
      </c>
      <c r="Q644" s="5">
        <f t="shared" si="53"/>
        <v>63492</v>
      </c>
      <c r="R644" s="13" t="str">
        <f t="shared" si="54"/>
        <v/>
      </c>
    </row>
    <row r="645" spans="1:18" x14ac:dyDescent="0.2">
      <c r="A645" s="8" t="s">
        <v>702</v>
      </c>
      <c r="B645" s="9" t="d">
        <v>2020-04-05</v>
      </c>
      <c r="C645" s="7">
        <f t="shared" si="50"/>
        <v>2020</v>
      </c>
      <c r="D645" s="8" t="s">
        <v>50</v>
      </c>
      <c r="E645" s="5" t="str">
        <f>VLOOKUP(D645,[1]items!$A$2:$E$39,2,FALSE)</f>
        <v>Bodrex Extra</v>
      </c>
      <c r="F645" s="5" t="str">
        <f>VLOOKUP(E645,[1]items!$B$2:$E$39,2,FALSE)</f>
        <v>Obat Sakit Kepala &amp; Demam</v>
      </c>
      <c r="G645" s="5" t="str">
        <f t="shared" si="51"/>
        <v>OD0008|</v>
      </c>
      <c r="H645" s="10">
        <v>57</v>
      </c>
      <c r="I645" s="11"/>
      <c r="J645" s="10" t="str">
        <f>IF(EXACT(L645,"buy"),VLOOKUP(I645,[2]suppliers!$A$2:$B$17,2,FALSE),"")</f>
        <v/>
      </c>
      <c r="K645" s="8" t="s">
        <v>84</v>
      </c>
      <c r="L645" s="8" t="s">
        <v>85</v>
      </c>
      <c r="M645" s="5" t="str">
        <f>IFERROR(VLOOKUP(G645,[3]item_suppliers!$C$2:$F$112,2,FALSE),"")</f>
        <v/>
      </c>
      <c r="N645" s="5" t="str">
        <f>IFERROR(VLOOKUP(G645,[3]item_suppliers!$C$2:$F$112,3,FALSE),"")</f>
        <v/>
      </c>
      <c r="O645" s="5" t="str">
        <f t="shared" si="52"/>
        <v/>
      </c>
      <c r="P645" s="5">
        <f>IF(EXACT(L645,"sell"),VLOOKUP(D645,[1]items!$A$2:$E$39,4,FALSE),"")</f>
        <v>50788</v>
      </c>
      <c r="Q645" s="5">
        <f t="shared" si="53"/>
        <v>2894916</v>
      </c>
      <c r="R645" s="13" t="str">
        <f t="shared" si="54"/>
        <v/>
      </c>
    </row>
    <row r="646" spans="1:18" x14ac:dyDescent="0.2">
      <c r="A646" s="5" t="s">
        <v>703</v>
      </c>
      <c r="B646" s="6" t="d">
        <v>2020-04-05</v>
      </c>
      <c r="C646" s="7">
        <f t="shared" si="50"/>
        <v>2020</v>
      </c>
      <c r="D646" s="5" t="s">
        <v>70</v>
      </c>
      <c r="E646" s="5" t="str">
        <f>VLOOKUP(D646,[1]items!$A$2:$E$39,2,FALSE)</f>
        <v>Irbesartan</v>
      </c>
      <c r="F646" s="5" t="str">
        <f>VLOOKUP(E646,[1]items!$B$2:$E$39,2,FALSE)</f>
        <v>Obat Hipertensi</v>
      </c>
      <c r="G646" s="5" t="str">
        <f t="shared" si="51"/>
        <v>OH0005|</v>
      </c>
      <c r="H646" s="10">
        <v>19</v>
      </c>
      <c r="I646" s="11"/>
      <c r="J646" s="10" t="str">
        <f>IF(EXACT(L646,"buy"),VLOOKUP(I646,[2]suppliers!$A$2:$B$17,2,FALSE),"")</f>
        <v/>
      </c>
      <c r="K646" s="5" t="s">
        <v>84</v>
      </c>
      <c r="L646" s="5" t="s">
        <v>85</v>
      </c>
      <c r="M646" s="5" t="str">
        <f>IFERROR(VLOOKUP(G646,[3]item_suppliers!$C$2:$F$112,2,FALSE),"")</f>
        <v/>
      </c>
      <c r="N646" s="5" t="str">
        <f>IFERROR(VLOOKUP(G646,[3]item_suppliers!$C$2:$F$112,3,FALSE),"")</f>
        <v/>
      </c>
      <c r="O646" s="5" t="str">
        <f t="shared" si="52"/>
        <v/>
      </c>
      <c r="P646" s="5">
        <f>IF(EXACT(L646,"sell"),VLOOKUP(D646,[1]items!$A$2:$E$39,4,FALSE),"")</f>
        <v>108794</v>
      </c>
      <c r="Q646" s="5">
        <f t="shared" si="53"/>
        <v>2067086</v>
      </c>
      <c r="R646" s="13" t="str">
        <f t="shared" si="54"/>
        <v/>
      </c>
    </row>
    <row r="647" spans="1:18" x14ac:dyDescent="0.2">
      <c r="A647" s="8" t="s">
        <v>704</v>
      </c>
      <c r="B647" s="9" t="d">
        <v>2020-04-05</v>
      </c>
      <c r="C647" s="7">
        <f t="shared" si="50"/>
        <v>2020</v>
      </c>
      <c r="D647" s="8" t="s">
        <v>52</v>
      </c>
      <c r="E647" s="5" t="str">
        <f>VLOOKUP(D647,[1]items!$A$2:$E$39,2,FALSE)</f>
        <v>Sanmol 500 MG 4 Tablet</v>
      </c>
      <c r="F647" s="5" t="str">
        <f>VLOOKUP(E647,[1]items!$B$2:$E$39,2,FALSE)</f>
        <v>Obat Sakit Kepala &amp; Demam</v>
      </c>
      <c r="G647" s="5" t="str">
        <f t="shared" si="51"/>
        <v>OD0009|</v>
      </c>
      <c r="H647" s="10">
        <v>16</v>
      </c>
      <c r="I647" s="11"/>
      <c r="J647" s="10" t="str">
        <f>IF(EXACT(L647,"buy"),VLOOKUP(I647,[2]suppliers!$A$2:$B$17,2,FALSE),"")</f>
        <v/>
      </c>
      <c r="K647" s="8" t="s">
        <v>84</v>
      </c>
      <c r="L647" s="8" t="s">
        <v>85</v>
      </c>
      <c r="M647" s="5" t="str">
        <f>IFERROR(VLOOKUP(G647,[3]item_suppliers!$C$2:$F$112,2,FALSE),"")</f>
        <v/>
      </c>
      <c r="N647" s="5" t="str">
        <f>IFERROR(VLOOKUP(G647,[3]item_suppliers!$C$2:$F$112,3,FALSE),"")</f>
        <v/>
      </c>
      <c r="O647" s="5" t="str">
        <f t="shared" si="52"/>
        <v/>
      </c>
      <c r="P647" s="5">
        <f>IF(EXACT(L647,"sell"),VLOOKUP(D647,[1]items!$A$2:$E$39,4,FALSE),"")</f>
        <v>1600</v>
      </c>
      <c r="Q647" s="5">
        <f t="shared" si="53"/>
        <v>25600</v>
      </c>
      <c r="R647" s="13" t="str">
        <f t="shared" si="54"/>
        <v/>
      </c>
    </row>
    <row r="648" spans="1:18" x14ac:dyDescent="0.2">
      <c r="A648" s="5" t="s">
        <v>705</v>
      </c>
      <c r="B648" s="6" t="d">
        <v>2020-04-05</v>
      </c>
      <c r="C648" s="7">
        <f t="shared" si="50"/>
        <v>2020</v>
      </c>
      <c r="D648" s="5" t="s">
        <v>37</v>
      </c>
      <c r="E648" s="5" t="str">
        <f>VLOOKUP(D648,[1]items!$A$2:$E$39,2,FALSE)</f>
        <v>Koolfever</v>
      </c>
      <c r="F648" s="5" t="str">
        <f>VLOOKUP(E648,[1]items!$B$2:$E$39,2,FALSE)</f>
        <v>Obat Sakit Kepala &amp; Demam</v>
      </c>
      <c r="G648" s="5" t="str">
        <f t="shared" si="51"/>
        <v>OD0001|</v>
      </c>
      <c r="H648" s="10">
        <v>109</v>
      </c>
      <c r="I648" s="11"/>
      <c r="J648" s="10" t="str">
        <f>IF(EXACT(L648,"buy"),VLOOKUP(I648,[2]suppliers!$A$2:$B$17,2,FALSE),"")</f>
        <v/>
      </c>
      <c r="K648" s="5" t="s">
        <v>84</v>
      </c>
      <c r="L648" s="5" t="s">
        <v>85</v>
      </c>
      <c r="M648" s="5" t="str">
        <f>IFERROR(VLOOKUP(G648,[3]item_suppliers!$C$2:$F$112,2,FALSE),"")</f>
        <v/>
      </c>
      <c r="N648" s="5" t="str">
        <f>IFERROR(VLOOKUP(G648,[3]item_suppliers!$C$2:$F$112,3,FALSE),"")</f>
        <v/>
      </c>
      <c r="O648" s="5" t="str">
        <f t="shared" si="52"/>
        <v/>
      </c>
      <c r="P648" s="5">
        <f>IF(EXACT(L648,"sell"),VLOOKUP(D648,[1]items!$A$2:$E$39,4,FALSE),"")</f>
        <v>7500</v>
      </c>
      <c r="Q648" s="5">
        <f t="shared" si="53"/>
        <v>817500</v>
      </c>
      <c r="R648" s="13" t="str">
        <f t="shared" si="54"/>
        <v/>
      </c>
    </row>
    <row r="649" spans="1:18" x14ac:dyDescent="0.2">
      <c r="A649" s="8" t="s">
        <v>706</v>
      </c>
      <c r="B649" s="9" t="d">
        <v>2020-04-05</v>
      </c>
      <c r="C649" s="7">
        <f t="shared" si="50"/>
        <v>2020</v>
      </c>
      <c r="D649" s="8" t="s">
        <v>78</v>
      </c>
      <c r="E649" s="5" t="str">
        <f>VLOOKUP(D649,[1]items!$A$2:$E$39,2,FALSE)</f>
        <v>Hyperchol 100 MG 12 KPS</v>
      </c>
      <c r="F649" s="5" t="str">
        <f>VLOOKUP(E649,[1]items!$B$2:$E$39,2,FALSE)</f>
        <v>Obat Kolesterol</v>
      </c>
      <c r="G649" s="5" t="str">
        <f t="shared" si="51"/>
        <v>OK0002|</v>
      </c>
      <c r="H649" s="10">
        <v>20</v>
      </c>
      <c r="I649" s="11"/>
      <c r="J649" s="10" t="str">
        <f>IF(EXACT(L649,"buy"),VLOOKUP(I649,[2]suppliers!$A$2:$B$17,2,FALSE),"")</f>
        <v/>
      </c>
      <c r="K649" s="8" t="s">
        <v>84</v>
      </c>
      <c r="L649" s="8" t="s">
        <v>85</v>
      </c>
      <c r="M649" s="5" t="str">
        <f>IFERROR(VLOOKUP(G649,[3]item_suppliers!$C$2:$F$112,2,FALSE),"")</f>
        <v/>
      </c>
      <c r="N649" s="5" t="str">
        <f>IFERROR(VLOOKUP(G649,[3]item_suppliers!$C$2:$F$112,3,FALSE),"")</f>
        <v/>
      </c>
      <c r="O649" s="5" t="str">
        <f t="shared" si="52"/>
        <v/>
      </c>
      <c r="P649" s="5">
        <f>IF(EXACT(L649,"sell"),VLOOKUP(D649,[1]items!$A$2:$E$39,4,FALSE),"")</f>
        <v>42800</v>
      </c>
      <c r="Q649" s="5">
        <f t="shared" si="53"/>
        <v>856000</v>
      </c>
      <c r="R649" s="13" t="str">
        <f t="shared" si="54"/>
        <v/>
      </c>
    </row>
    <row r="650" spans="1:18" x14ac:dyDescent="0.2">
      <c r="A650" s="5" t="s">
        <v>707</v>
      </c>
      <c r="B650" s="6" t="d">
        <v>2020-04-05</v>
      </c>
      <c r="C650" s="7">
        <f t="shared" si="50"/>
        <v>2020</v>
      </c>
      <c r="D650" s="5" t="s">
        <v>11</v>
      </c>
      <c r="E650" s="5" t="str">
        <f>VLOOKUP(D650,[1]items!$A$2:$E$39,2,FALSE)</f>
        <v>Acetylcysteine Mahakam 200 mg</v>
      </c>
      <c r="F650" s="5" t="str">
        <f>VLOOKUP(E650,[1]items!$B$2:$E$39,2,FALSE)</f>
        <v>Obat Alergi</v>
      </c>
      <c r="G650" s="5" t="str">
        <f t="shared" si="51"/>
        <v>OA0003|</v>
      </c>
      <c r="H650" s="10">
        <v>18</v>
      </c>
      <c r="I650" s="11"/>
      <c r="J650" s="10" t="str">
        <f>IF(EXACT(L650,"buy"),VLOOKUP(I650,[2]suppliers!$A$2:$B$17,2,FALSE),"")</f>
        <v/>
      </c>
      <c r="K650" s="5" t="s">
        <v>84</v>
      </c>
      <c r="L650" s="5" t="s">
        <v>85</v>
      </c>
      <c r="M650" s="5" t="str">
        <f>IFERROR(VLOOKUP(G650,[3]item_suppliers!$C$2:$F$112,2,FALSE),"")</f>
        <v/>
      </c>
      <c r="N650" s="5" t="str">
        <f>IFERROR(VLOOKUP(G650,[3]item_suppliers!$C$2:$F$112,3,FALSE),"")</f>
        <v/>
      </c>
      <c r="O650" s="5" t="str">
        <f t="shared" si="52"/>
        <v/>
      </c>
      <c r="P650" s="5">
        <f>IF(EXACT(L650,"sell"),VLOOKUP(D650,[1]items!$A$2:$E$39,4,FALSE),"")</f>
        <v>33000</v>
      </c>
      <c r="Q650" s="5">
        <f t="shared" si="53"/>
        <v>594000</v>
      </c>
      <c r="R650" s="13" t="str">
        <f t="shared" si="54"/>
        <v/>
      </c>
    </row>
    <row r="651" spans="1:18" x14ac:dyDescent="0.2">
      <c r="A651" s="8" t="s">
        <v>708</v>
      </c>
      <c r="B651" s="9" t="d">
        <v>2020-04-05</v>
      </c>
      <c r="C651" s="7">
        <f t="shared" si="50"/>
        <v>2020</v>
      </c>
      <c r="D651" s="8" t="s">
        <v>28</v>
      </c>
      <c r="E651" s="5" t="str">
        <f>VLOOKUP(D651,[1]items!$A$2:$E$39,2,FALSE)</f>
        <v>Lo Han Kuo Infusion 12</v>
      </c>
      <c r="F651" s="5" t="str">
        <f>VLOOKUP(E651,[1]items!$B$2:$E$39,2,FALSE)</f>
        <v>Obat Batuk &amp; Pilek</v>
      </c>
      <c r="G651" s="5" t="str">
        <f t="shared" si="51"/>
        <v>OB0004|</v>
      </c>
      <c r="H651" s="10">
        <v>24</v>
      </c>
      <c r="I651" s="11"/>
      <c r="J651" s="10" t="str">
        <f>IF(EXACT(L651,"buy"),VLOOKUP(I651,[2]suppliers!$A$2:$B$17,2,FALSE),"")</f>
        <v/>
      </c>
      <c r="K651" s="8" t="s">
        <v>84</v>
      </c>
      <c r="L651" s="8" t="s">
        <v>85</v>
      </c>
      <c r="M651" s="5" t="str">
        <f>IFERROR(VLOOKUP(G651,[3]item_suppliers!$C$2:$F$112,2,FALSE),"")</f>
        <v/>
      </c>
      <c r="N651" s="5" t="str">
        <f>IFERROR(VLOOKUP(G651,[3]item_suppliers!$C$2:$F$112,3,FALSE),"")</f>
        <v/>
      </c>
      <c r="O651" s="5" t="str">
        <f t="shared" si="52"/>
        <v/>
      </c>
      <c r="P651" s="5">
        <f>IF(EXACT(L651,"sell"),VLOOKUP(D651,[1]items!$A$2:$E$39,4,FALSE),"")</f>
        <v>23869</v>
      </c>
      <c r="Q651" s="5">
        <f t="shared" si="53"/>
        <v>572856</v>
      </c>
      <c r="R651" s="13" t="str">
        <f t="shared" si="54"/>
        <v/>
      </c>
    </row>
    <row r="652" spans="1:18" x14ac:dyDescent="0.2">
      <c r="A652" s="5" t="s">
        <v>709</v>
      </c>
      <c r="B652" s="6" t="d">
        <v>2020-04-06</v>
      </c>
      <c r="C652" s="7">
        <f t="shared" si="50"/>
        <v>2020</v>
      </c>
      <c r="D652" s="5" t="s">
        <v>26</v>
      </c>
      <c r="E652" s="5" t="str">
        <f>VLOOKUP(D652,[1]items!$A$2:$E$39,2,FALSE)</f>
        <v>Decolsen 1 Strip 4 Tablet</v>
      </c>
      <c r="F652" s="5" t="str">
        <f>VLOOKUP(E652,[1]items!$B$2:$E$39,2,FALSE)</f>
        <v>Obat Batuk &amp; Pilek</v>
      </c>
      <c r="G652" s="5" t="str">
        <f t="shared" si="51"/>
        <v>OB0002|</v>
      </c>
      <c r="H652" s="10">
        <v>35</v>
      </c>
      <c r="I652" s="11"/>
      <c r="J652" s="10" t="str">
        <f>IF(EXACT(L652,"buy"),VLOOKUP(I652,[2]suppliers!$A$2:$B$17,2,FALSE),"")</f>
        <v/>
      </c>
      <c r="K652" s="5" t="s">
        <v>84</v>
      </c>
      <c r="L652" s="5" t="s">
        <v>85</v>
      </c>
      <c r="M652" s="5" t="str">
        <f>IFERROR(VLOOKUP(G652,[3]item_suppliers!$C$2:$F$112,2,FALSE),"")</f>
        <v/>
      </c>
      <c r="N652" s="5" t="str">
        <f>IFERROR(VLOOKUP(G652,[3]item_suppliers!$C$2:$F$112,3,FALSE),"")</f>
        <v/>
      </c>
      <c r="O652" s="5" t="str">
        <f t="shared" si="52"/>
        <v/>
      </c>
      <c r="P652" s="5">
        <f>IF(EXACT(L652,"sell"),VLOOKUP(D652,[1]items!$A$2:$E$39,4,FALSE),"")</f>
        <v>2886</v>
      </c>
      <c r="Q652" s="5">
        <f t="shared" si="53"/>
        <v>101010</v>
      </c>
      <c r="R652" s="13" t="str">
        <f t="shared" si="54"/>
        <v/>
      </c>
    </row>
    <row r="653" spans="1:18" x14ac:dyDescent="0.2">
      <c r="A653" s="8" t="s">
        <v>710</v>
      </c>
      <c r="B653" s="9" t="d">
        <v>2020-04-06</v>
      </c>
      <c r="C653" s="7">
        <f t="shared" si="50"/>
        <v>2020</v>
      </c>
      <c r="D653" s="8" t="s">
        <v>82</v>
      </c>
      <c r="E653" s="5" t="str">
        <f>VLOOKUP(D653,[1]items!$A$2:$E$39,2,FALSE)</f>
        <v>Otilon Ear Drops 8 mL</v>
      </c>
      <c r="F653" s="5" t="str">
        <f>VLOOKUP(E653,[1]items!$B$2:$E$39,2,FALSE)</f>
        <v>Obat Telinga</v>
      </c>
      <c r="G653" s="5" t="str">
        <f t="shared" si="51"/>
        <v>OT0001|</v>
      </c>
      <c r="H653" s="10">
        <v>39</v>
      </c>
      <c r="I653" s="11"/>
      <c r="J653" s="10" t="str">
        <f>IF(EXACT(L653,"buy"),VLOOKUP(I653,[2]suppliers!$A$2:$B$17,2,FALSE),"")</f>
        <v/>
      </c>
      <c r="K653" s="8" t="s">
        <v>84</v>
      </c>
      <c r="L653" s="8" t="s">
        <v>85</v>
      </c>
      <c r="M653" s="5" t="str">
        <f>IFERROR(VLOOKUP(G653,[3]item_suppliers!$C$2:$F$112,2,FALSE),"")</f>
        <v/>
      </c>
      <c r="N653" s="5" t="str">
        <f>IFERROR(VLOOKUP(G653,[3]item_suppliers!$C$2:$F$112,3,FALSE),"")</f>
        <v/>
      </c>
      <c r="O653" s="5" t="str">
        <f t="shared" si="52"/>
        <v/>
      </c>
      <c r="P653" s="5">
        <f>IF(EXACT(L653,"sell"),VLOOKUP(D653,[1]items!$A$2:$E$39,4,FALSE),"")</f>
        <v>55000</v>
      </c>
      <c r="Q653" s="5">
        <f t="shared" si="53"/>
        <v>2145000</v>
      </c>
      <c r="R653" s="13" t="str">
        <f t="shared" si="54"/>
        <v/>
      </c>
    </row>
    <row r="654" spans="1:18" x14ac:dyDescent="0.2">
      <c r="A654" s="5" t="s">
        <v>711</v>
      </c>
      <c r="B654" s="6" t="d">
        <v>2020-04-06</v>
      </c>
      <c r="C654" s="7">
        <f t="shared" si="50"/>
        <v>2020</v>
      </c>
      <c r="D654" s="5" t="s">
        <v>20</v>
      </c>
      <c r="E654" s="5" t="str">
        <f>VLOOKUP(D654,[1]items!$A$2:$E$39,2,FALSE)</f>
        <v>Dexteem Box Plus 100 Tablet</v>
      </c>
      <c r="F654" s="5" t="str">
        <f>VLOOKUP(E654,[1]items!$B$2:$E$39,2,FALSE)</f>
        <v>Obat Alergi</v>
      </c>
      <c r="G654" s="5" t="str">
        <f t="shared" si="51"/>
        <v>OA0006|</v>
      </c>
      <c r="H654" s="10">
        <v>16</v>
      </c>
      <c r="I654" s="11"/>
      <c r="J654" s="10" t="str">
        <f>IF(EXACT(L654,"buy"),VLOOKUP(I654,[2]suppliers!$A$2:$B$17,2,FALSE),"")</f>
        <v/>
      </c>
      <c r="K654" s="5" t="s">
        <v>84</v>
      </c>
      <c r="L654" s="5" t="s">
        <v>85</v>
      </c>
      <c r="M654" s="5" t="str">
        <f>IFERROR(VLOOKUP(G654,[3]item_suppliers!$C$2:$F$112,2,FALSE),"")</f>
        <v/>
      </c>
      <c r="N654" s="5" t="str">
        <f>IFERROR(VLOOKUP(G654,[3]item_suppliers!$C$2:$F$112,3,FALSE),"")</f>
        <v/>
      </c>
      <c r="O654" s="5" t="str">
        <f t="shared" si="52"/>
        <v/>
      </c>
      <c r="P654" s="5">
        <f>IF(EXACT(L654,"sell"),VLOOKUP(D654,[1]items!$A$2:$E$39,4,FALSE),"")</f>
        <v>25322</v>
      </c>
      <c r="Q654" s="5">
        <f t="shared" si="53"/>
        <v>405152</v>
      </c>
      <c r="R654" s="13" t="str">
        <f t="shared" si="54"/>
        <v/>
      </c>
    </row>
    <row r="655" spans="1:18" x14ac:dyDescent="0.2">
      <c r="A655" s="8" t="s">
        <v>712</v>
      </c>
      <c r="B655" s="9" t="d">
        <v>2020-04-06</v>
      </c>
      <c r="C655" s="7">
        <f t="shared" si="50"/>
        <v>2020</v>
      </c>
      <c r="D655" s="8" t="s">
        <v>14</v>
      </c>
      <c r="E655" s="5" t="str">
        <f>VLOOKUP(D655,[1]items!$A$2:$E$39,2,FALSE)</f>
        <v>Bisoprolol Ogb Dexa</v>
      </c>
      <c r="F655" s="5" t="str">
        <f>VLOOKUP(E655,[1]items!$B$2:$E$39,2,FALSE)</f>
        <v>Obat Alergi</v>
      </c>
      <c r="G655" s="5" t="str">
        <f t="shared" si="51"/>
        <v>OA0004|</v>
      </c>
      <c r="H655" s="10">
        <v>212</v>
      </c>
      <c r="I655" s="11"/>
      <c r="J655" s="10" t="str">
        <f>IF(EXACT(L655,"buy"),VLOOKUP(I655,[2]suppliers!$A$2:$B$17,2,FALSE),"")</f>
        <v/>
      </c>
      <c r="K655" s="8" t="s">
        <v>84</v>
      </c>
      <c r="L655" s="8" t="s">
        <v>85</v>
      </c>
      <c r="M655" s="5" t="str">
        <f>IFERROR(VLOOKUP(G655,[3]item_suppliers!$C$2:$F$112,2,FALSE),"")</f>
        <v/>
      </c>
      <c r="N655" s="5" t="str">
        <f>IFERROR(VLOOKUP(G655,[3]item_suppliers!$C$2:$F$112,3,FALSE),"")</f>
        <v/>
      </c>
      <c r="O655" s="5" t="str">
        <f t="shared" si="52"/>
        <v/>
      </c>
      <c r="P655" s="5">
        <f>IF(EXACT(L655,"sell"),VLOOKUP(D655,[1]items!$A$2:$E$39,4,FALSE),"")</f>
        <v>10000</v>
      </c>
      <c r="Q655" s="5">
        <f t="shared" si="53"/>
        <v>2120000</v>
      </c>
      <c r="R655" s="13" t="str">
        <f t="shared" si="54"/>
        <v/>
      </c>
    </row>
    <row r="656" spans="1:18" x14ac:dyDescent="0.2">
      <c r="A656" s="5" t="s">
        <v>713</v>
      </c>
      <c r="B656" s="6" t="d">
        <v>2020-04-06</v>
      </c>
      <c r="C656" s="7">
        <f t="shared" si="50"/>
        <v>2020</v>
      </c>
      <c r="D656" s="5" t="s">
        <v>62</v>
      </c>
      <c r="E656" s="5" t="str">
        <f>VLOOKUP(D656,[1]items!$A$2:$E$39,2,FALSE)</f>
        <v>Concor 5MG Strip 10</v>
      </c>
      <c r="F656" s="5" t="str">
        <f>VLOOKUP(E656,[1]items!$B$2:$E$39,2,FALSE)</f>
        <v>Obat Hipertensi</v>
      </c>
      <c r="G656" s="5" t="str">
        <f t="shared" si="51"/>
        <v>OH0002|</v>
      </c>
      <c r="H656" s="10">
        <v>29</v>
      </c>
      <c r="I656" s="11"/>
      <c r="J656" s="10" t="str">
        <f>IF(EXACT(L656,"buy"),VLOOKUP(I656,[2]suppliers!$A$2:$B$17,2,FALSE),"")</f>
        <v/>
      </c>
      <c r="K656" s="5" t="s">
        <v>84</v>
      </c>
      <c r="L656" s="5" t="s">
        <v>85</v>
      </c>
      <c r="M656" s="5" t="str">
        <f>IFERROR(VLOOKUP(G656,[3]item_suppliers!$C$2:$F$112,2,FALSE),"")</f>
        <v/>
      </c>
      <c r="N656" s="5" t="str">
        <f>IFERROR(VLOOKUP(G656,[3]item_suppliers!$C$2:$F$112,3,FALSE),"")</f>
        <v/>
      </c>
      <c r="O656" s="5" t="str">
        <f t="shared" si="52"/>
        <v/>
      </c>
      <c r="P656" s="5">
        <f>IF(EXACT(L656,"sell"),VLOOKUP(D656,[1]items!$A$2:$E$39,4,FALSE),"")</f>
        <v>102000</v>
      </c>
      <c r="Q656" s="5">
        <f t="shared" si="53"/>
        <v>2958000</v>
      </c>
      <c r="R656" s="13" t="str">
        <f t="shared" si="54"/>
        <v/>
      </c>
    </row>
    <row r="657" spans="1:18" x14ac:dyDescent="0.2">
      <c r="A657" s="8" t="s">
        <v>714</v>
      </c>
      <c r="B657" s="9" t="d">
        <v>2020-04-07</v>
      </c>
      <c r="C657" s="7">
        <f t="shared" si="50"/>
        <v>2020</v>
      </c>
      <c r="D657" s="8" t="s">
        <v>17</v>
      </c>
      <c r="E657" s="5" t="str">
        <f>VLOOKUP(D657,[1]items!$A$2:$E$39,2,FALSE)</f>
        <v>Bedak Heroxyn 150 gr</v>
      </c>
      <c r="F657" s="5" t="str">
        <f>VLOOKUP(E657,[1]items!$B$2:$E$39,2,FALSE)</f>
        <v>Obat Alergi</v>
      </c>
      <c r="G657" s="5" t="str">
        <f t="shared" si="51"/>
        <v>OA0005|</v>
      </c>
      <c r="H657" s="10">
        <v>15</v>
      </c>
      <c r="I657" s="11"/>
      <c r="J657" s="10" t="str">
        <f>IF(EXACT(L657,"buy"),VLOOKUP(I657,[2]suppliers!$A$2:$B$17,2,FALSE),"")</f>
        <v/>
      </c>
      <c r="K657" s="8" t="s">
        <v>84</v>
      </c>
      <c r="L657" s="8" t="s">
        <v>85</v>
      </c>
      <c r="M657" s="5" t="str">
        <f>IFERROR(VLOOKUP(G657,[3]item_suppliers!$C$2:$F$112,2,FALSE),"")</f>
        <v/>
      </c>
      <c r="N657" s="5" t="str">
        <f>IFERROR(VLOOKUP(G657,[3]item_suppliers!$C$2:$F$112,3,FALSE),"")</f>
        <v/>
      </c>
      <c r="O657" s="5" t="str">
        <f t="shared" si="52"/>
        <v/>
      </c>
      <c r="P657" s="5">
        <f>IF(EXACT(L657,"sell"),VLOOKUP(D657,[1]items!$A$2:$E$39,4,FALSE),"")</f>
        <v>16950</v>
      </c>
      <c r="Q657" s="5">
        <f t="shared" si="53"/>
        <v>254250</v>
      </c>
      <c r="R657" s="13" t="str">
        <f t="shared" si="54"/>
        <v/>
      </c>
    </row>
    <row r="658" spans="1:18" x14ac:dyDescent="0.2">
      <c r="A658" s="5" t="s">
        <v>715</v>
      </c>
      <c r="B658" s="6" t="d">
        <v>2020-04-07</v>
      </c>
      <c r="C658" s="7">
        <f t="shared" si="50"/>
        <v>2020</v>
      </c>
      <c r="D658" s="5" t="s">
        <v>37</v>
      </c>
      <c r="E658" s="5" t="str">
        <f>VLOOKUP(D658,[1]items!$A$2:$E$39,2,FALSE)</f>
        <v>Koolfever</v>
      </c>
      <c r="F658" s="5" t="str">
        <f>VLOOKUP(E658,[1]items!$B$2:$E$39,2,FALSE)</f>
        <v>Obat Sakit Kepala &amp; Demam</v>
      </c>
      <c r="G658" s="5" t="str">
        <f t="shared" si="51"/>
        <v>OD0001|</v>
      </c>
      <c r="H658" s="10">
        <v>14</v>
      </c>
      <c r="I658" s="11"/>
      <c r="J658" s="10" t="str">
        <f>IF(EXACT(L658,"buy"),VLOOKUP(I658,[2]suppliers!$A$2:$B$17,2,FALSE),"")</f>
        <v/>
      </c>
      <c r="K658" s="5" t="s">
        <v>84</v>
      </c>
      <c r="L658" s="5" t="s">
        <v>85</v>
      </c>
      <c r="M658" s="5" t="str">
        <f>IFERROR(VLOOKUP(G658,[3]item_suppliers!$C$2:$F$112,2,FALSE),"")</f>
        <v/>
      </c>
      <c r="N658" s="5" t="str">
        <f>IFERROR(VLOOKUP(G658,[3]item_suppliers!$C$2:$F$112,3,FALSE),"")</f>
        <v/>
      </c>
      <c r="O658" s="5" t="str">
        <f t="shared" si="52"/>
        <v/>
      </c>
      <c r="P658" s="5">
        <f>IF(EXACT(L658,"sell"),VLOOKUP(D658,[1]items!$A$2:$E$39,4,FALSE),"")</f>
        <v>7500</v>
      </c>
      <c r="Q658" s="5">
        <f t="shared" si="53"/>
        <v>105000</v>
      </c>
      <c r="R658" s="13" t="str">
        <f t="shared" si="54"/>
        <v/>
      </c>
    </row>
    <row r="659" spans="1:18" x14ac:dyDescent="0.2">
      <c r="A659" s="8" t="s">
        <v>716</v>
      </c>
      <c r="B659" s="9" t="d">
        <v>2020-04-07</v>
      </c>
      <c r="C659" s="7">
        <f t="shared" si="50"/>
        <v>2020</v>
      </c>
      <c r="D659" s="8" t="s">
        <v>59</v>
      </c>
      <c r="E659" s="5" t="str">
        <f>VLOOKUP(D659,[1]items!$A$2:$E$39,2,FALSE)</f>
        <v>Carditens</v>
      </c>
      <c r="F659" s="5" t="str">
        <f>VLOOKUP(E659,[1]items!$B$2:$E$39,2,FALSE)</f>
        <v>Obat Hipertensi</v>
      </c>
      <c r="G659" s="5" t="str">
        <f t="shared" si="51"/>
        <v>OH0001|</v>
      </c>
      <c r="H659" s="10">
        <v>3</v>
      </c>
      <c r="I659" s="11"/>
      <c r="J659" s="10" t="str">
        <f>IF(EXACT(L659,"buy"),VLOOKUP(I659,[2]suppliers!$A$2:$B$17,2,FALSE),"")</f>
        <v/>
      </c>
      <c r="K659" s="8" t="s">
        <v>84</v>
      </c>
      <c r="L659" s="8" t="s">
        <v>85</v>
      </c>
      <c r="M659" s="5" t="str">
        <f>IFERROR(VLOOKUP(G659,[3]item_suppliers!$C$2:$F$112,2,FALSE),"")</f>
        <v/>
      </c>
      <c r="N659" s="5" t="str">
        <f>IFERROR(VLOOKUP(G659,[3]item_suppliers!$C$2:$F$112,3,FALSE),"")</f>
        <v/>
      </c>
      <c r="O659" s="5" t="str">
        <f t="shared" si="52"/>
        <v/>
      </c>
      <c r="P659" s="5">
        <f>IF(EXACT(L659,"sell"),VLOOKUP(D659,[1]items!$A$2:$E$39,4,FALSE),"")</f>
        <v>100000</v>
      </c>
      <c r="Q659" s="5">
        <f t="shared" si="53"/>
        <v>300000</v>
      </c>
      <c r="R659" s="13" t="str">
        <f t="shared" si="54"/>
        <v/>
      </c>
    </row>
    <row r="660" spans="1:18" x14ac:dyDescent="0.2">
      <c r="A660" s="5" t="s">
        <v>717</v>
      </c>
      <c r="B660" s="6" t="d">
        <v>2020-04-07</v>
      </c>
      <c r="C660" s="7">
        <f t="shared" si="50"/>
        <v>2020</v>
      </c>
      <c r="D660" s="5" t="s">
        <v>94</v>
      </c>
      <c r="E660" s="5" t="str">
        <f>VLOOKUP(D660,[1]items!$A$2:$E$39,2,FALSE)</f>
        <v>Vicks Inhaler 0.5 mL</v>
      </c>
      <c r="F660" s="5" t="str">
        <f>VLOOKUP(E660,[1]items!$B$2:$E$39,2,FALSE)</f>
        <v>Obat Batuk &amp; Pilek</v>
      </c>
      <c r="G660" s="5" t="str">
        <f t="shared" si="51"/>
        <v>OB0007|</v>
      </c>
      <c r="H660" s="10">
        <v>84</v>
      </c>
      <c r="I660" s="11"/>
      <c r="J660" s="10" t="str">
        <f>IF(EXACT(L660,"buy"),VLOOKUP(I660,[2]suppliers!$A$2:$B$17,2,FALSE),"")</f>
        <v/>
      </c>
      <c r="K660" s="5" t="s">
        <v>84</v>
      </c>
      <c r="L660" s="5" t="s">
        <v>85</v>
      </c>
      <c r="M660" s="5" t="str">
        <f>IFERROR(VLOOKUP(G660,[3]item_suppliers!$C$2:$F$112,2,FALSE),"")</f>
        <v/>
      </c>
      <c r="N660" s="5" t="str">
        <f>IFERROR(VLOOKUP(G660,[3]item_suppliers!$C$2:$F$112,3,FALSE),"")</f>
        <v/>
      </c>
      <c r="O660" s="5" t="str">
        <f t="shared" si="52"/>
        <v/>
      </c>
      <c r="P660" s="5">
        <f>IF(EXACT(L660,"sell"),VLOOKUP(D660,[1]items!$A$2:$E$39,4,FALSE),"")</f>
        <v>16155</v>
      </c>
      <c r="Q660" s="5">
        <f t="shared" si="53"/>
        <v>1357020</v>
      </c>
      <c r="R660" s="13" t="str">
        <f t="shared" si="54"/>
        <v/>
      </c>
    </row>
    <row r="661" spans="1:18" x14ac:dyDescent="0.2">
      <c r="A661" s="8" t="s">
        <v>718</v>
      </c>
      <c r="B661" s="9" t="d">
        <v>2020-04-07</v>
      </c>
      <c r="C661" s="7">
        <f t="shared" si="50"/>
        <v>2020</v>
      </c>
      <c r="D661" s="8" t="s">
        <v>43</v>
      </c>
      <c r="E661" s="5" t="str">
        <f>VLOOKUP(D661,[1]items!$A$2:$E$39,2,FALSE)</f>
        <v>Panadol Anak Tablet 1 Strip</v>
      </c>
      <c r="F661" s="5" t="str">
        <f>VLOOKUP(E661,[1]items!$B$2:$E$39,2,FALSE)</f>
        <v>Obat Sakit Kepala &amp; Demam</v>
      </c>
      <c r="G661" s="5" t="str">
        <f t="shared" si="51"/>
        <v>OD0005|</v>
      </c>
      <c r="H661" s="10">
        <v>18</v>
      </c>
      <c r="I661" s="11"/>
      <c r="J661" s="10" t="str">
        <f>IF(EXACT(L661,"buy"),VLOOKUP(I661,[2]suppliers!$A$2:$B$17,2,FALSE),"")</f>
        <v/>
      </c>
      <c r="K661" s="8" t="s">
        <v>84</v>
      </c>
      <c r="L661" s="8" t="s">
        <v>85</v>
      </c>
      <c r="M661" s="5" t="str">
        <f>IFERROR(VLOOKUP(G661,[3]item_suppliers!$C$2:$F$112,2,FALSE),"")</f>
        <v/>
      </c>
      <c r="N661" s="5" t="str">
        <f>IFERROR(VLOOKUP(G661,[3]item_suppliers!$C$2:$F$112,3,FALSE),"")</f>
        <v/>
      </c>
      <c r="O661" s="5" t="str">
        <f t="shared" si="52"/>
        <v/>
      </c>
      <c r="P661" s="5">
        <f>IF(EXACT(L661,"sell"),VLOOKUP(D661,[1]items!$A$2:$E$39,4,FALSE),"")</f>
        <v>25000</v>
      </c>
      <c r="Q661" s="5">
        <f t="shared" si="53"/>
        <v>450000</v>
      </c>
      <c r="R661" s="13" t="str">
        <f t="shared" si="54"/>
        <v/>
      </c>
    </row>
    <row r="662" spans="1:18" x14ac:dyDescent="0.2">
      <c r="A662" s="5" t="s">
        <v>719</v>
      </c>
      <c r="B662" s="6" t="d">
        <v>2020-04-08</v>
      </c>
      <c r="C662" s="7">
        <f t="shared" si="50"/>
        <v>2020</v>
      </c>
      <c r="D662" s="5" t="s">
        <v>20</v>
      </c>
      <c r="E662" s="5" t="str">
        <f>VLOOKUP(D662,[1]items!$A$2:$E$39,2,FALSE)</f>
        <v>Dexteem Box Plus 100 Tablet</v>
      </c>
      <c r="F662" s="5" t="str">
        <f>VLOOKUP(E662,[1]items!$B$2:$E$39,2,FALSE)</f>
        <v>Obat Alergi</v>
      </c>
      <c r="G662" s="5" t="str">
        <f t="shared" si="51"/>
        <v>OA0006|</v>
      </c>
      <c r="H662" s="10">
        <v>2</v>
      </c>
      <c r="I662" s="11"/>
      <c r="J662" s="10" t="str">
        <f>IF(EXACT(L662,"buy"),VLOOKUP(I662,[2]suppliers!$A$2:$B$17,2,FALSE),"")</f>
        <v/>
      </c>
      <c r="K662" s="5" t="s">
        <v>84</v>
      </c>
      <c r="L662" s="5" t="s">
        <v>85</v>
      </c>
      <c r="M662" s="5" t="str">
        <f>IFERROR(VLOOKUP(G662,[3]item_suppliers!$C$2:$F$112,2,FALSE),"")</f>
        <v/>
      </c>
      <c r="N662" s="5" t="str">
        <f>IFERROR(VLOOKUP(G662,[3]item_suppliers!$C$2:$F$112,3,FALSE),"")</f>
        <v/>
      </c>
      <c r="O662" s="5" t="str">
        <f t="shared" si="52"/>
        <v/>
      </c>
      <c r="P662" s="5">
        <f>IF(EXACT(L662,"sell"),VLOOKUP(D662,[1]items!$A$2:$E$39,4,FALSE),"")</f>
        <v>25322</v>
      </c>
      <c r="Q662" s="5">
        <f t="shared" si="53"/>
        <v>50644</v>
      </c>
      <c r="R662" s="13" t="str">
        <f t="shared" si="54"/>
        <v/>
      </c>
    </row>
    <row r="663" spans="1:18" x14ac:dyDescent="0.2">
      <c r="A663" s="8" t="s">
        <v>720</v>
      </c>
      <c r="B663" s="9" t="d">
        <v>2020-04-08</v>
      </c>
      <c r="C663" s="7">
        <f t="shared" si="50"/>
        <v>2020</v>
      </c>
      <c r="D663" s="8" t="s">
        <v>20</v>
      </c>
      <c r="E663" s="5" t="str">
        <f>VLOOKUP(D663,[1]items!$A$2:$E$39,2,FALSE)</f>
        <v>Dexteem Box Plus 100 Tablet</v>
      </c>
      <c r="F663" s="5" t="str">
        <f>VLOOKUP(E663,[1]items!$B$2:$E$39,2,FALSE)</f>
        <v>Obat Alergi</v>
      </c>
      <c r="G663" s="5" t="str">
        <f t="shared" si="51"/>
        <v>OA0006|</v>
      </c>
      <c r="H663" s="10">
        <v>201</v>
      </c>
      <c r="I663" s="11"/>
      <c r="J663" s="10" t="str">
        <f>IF(EXACT(L663,"buy"),VLOOKUP(I663,[2]suppliers!$A$2:$B$17,2,FALSE),"")</f>
        <v/>
      </c>
      <c r="K663" s="8" t="s">
        <v>84</v>
      </c>
      <c r="L663" s="8" t="s">
        <v>85</v>
      </c>
      <c r="M663" s="5" t="str">
        <f>IFERROR(VLOOKUP(G663,[3]item_suppliers!$C$2:$F$112,2,FALSE),"")</f>
        <v/>
      </c>
      <c r="N663" s="5" t="str">
        <f>IFERROR(VLOOKUP(G663,[3]item_suppliers!$C$2:$F$112,3,FALSE),"")</f>
        <v/>
      </c>
      <c r="O663" s="5" t="str">
        <f t="shared" si="52"/>
        <v/>
      </c>
      <c r="P663" s="5">
        <f>IF(EXACT(L663,"sell"),VLOOKUP(D663,[1]items!$A$2:$E$39,4,FALSE),"")</f>
        <v>25322</v>
      </c>
      <c r="Q663" s="5">
        <f t="shared" si="53"/>
        <v>5089722</v>
      </c>
      <c r="R663" s="13" t="str">
        <f t="shared" si="54"/>
        <v/>
      </c>
    </row>
    <row r="664" spans="1:18" x14ac:dyDescent="0.2">
      <c r="A664" s="5" t="s">
        <v>721</v>
      </c>
      <c r="B664" s="6" t="d">
        <v>2020-04-08</v>
      </c>
      <c r="C664" s="7">
        <f t="shared" si="50"/>
        <v>2020</v>
      </c>
      <c r="D664" s="5" t="s">
        <v>48</v>
      </c>
      <c r="E664" s="5" t="str">
        <f>VLOOKUP(D664,[1]items!$A$2:$E$39,2,FALSE)</f>
        <v>Sanmol Paracetamol</v>
      </c>
      <c r="F664" s="5" t="str">
        <f>VLOOKUP(E664,[1]items!$B$2:$E$39,2,FALSE)</f>
        <v>Obat Sakit Kepala &amp; Demam</v>
      </c>
      <c r="G664" s="5" t="str">
        <f t="shared" si="51"/>
        <v>OD0007|</v>
      </c>
      <c r="H664" s="10">
        <v>25</v>
      </c>
      <c r="I664" s="11"/>
      <c r="J664" s="10" t="str">
        <f>IF(EXACT(L664,"buy"),VLOOKUP(I664,[2]suppliers!$A$2:$B$17,2,FALSE),"")</f>
        <v/>
      </c>
      <c r="K664" s="5" t="s">
        <v>84</v>
      </c>
      <c r="L664" s="5" t="s">
        <v>85</v>
      </c>
      <c r="M664" s="5" t="str">
        <f>IFERROR(VLOOKUP(G664,[3]item_suppliers!$C$2:$F$112,2,FALSE),"")</f>
        <v/>
      </c>
      <c r="N664" s="5" t="str">
        <f>IFERROR(VLOOKUP(G664,[3]item_suppliers!$C$2:$F$112,3,FALSE),"")</f>
        <v/>
      </c>
      <c r="O664" s="5" t="str">
        <f t="shared" si="52"/>
        <v/>
      </c>
      <c r="P664" s="5">
        <f>IF(EXACT(L664,"sell"),VLOOKUP(D664,[1]items!$A$2:$E$39,4,FALSE),"")</f>
        <v>16100</v>
      </c>
      <c r="Q664" s="5">
        <f t="shared" si="53"/>
        <v>402500</v>
      </c>
      <c r="R664" s="13" t="str">
        <f t="shared" si="54"/>
        <v/>
      </c>
    </row>
    <row r="665" spans="1:18" x14ac:dyDescent="0.2">
      <c r="A665" s="8" t="s">
        <v>722</v>
      </c>
      <c r="B665" s="9" t="d">
        <v>2020-04-08</v>
      </c>
      <c r="C665" s="7">
        <f t="shared" si="50"/>
        <v>2020</v>
      </c>
      <c r="D665" s="8" t="s">
        <v>31</v>
      </c>
      <c r="E665" s="5" t="str">
        <f>VLOOKUP(D665,[1]items!$A$2:$E$39,2,FALSE)</f>
        <v>Ultraflu Box Isi 25 Strip</v>
      </c>
      <c r="F665" s="5" t="str">
        <f>VLOOKUP(E665,[1]items!$B$2:$E$39,2,FALSE)</f>
        <v>Obat Batuk &amp; Pilek</v>
      </c>
      <c r="G665" s="5" t="str">
        <f t="shared" si="51"/>
        <v>OB0006|</v>
      </c>
      <c r="H665" s="10">
        <v>24</v>
      </c>
      <c r="I665" s="11"/>
      <c r="J665" s="10" t="str">
        <f>IF(EXACT(L665,"buy"),VLOOKUP(I665,[2]suppliers!$A$2:$B$17,2,FALSE),"")</f>
        <v/>
      </c>
      <c r="K665" s="8" t="s">
        <v>84</v>
      </c>
      <c r="L665" s="8" t="s">
        <v>85</v>
      </c>
      <c r="M665" s="5" t="str">
        <f>IFERROR(VLOOKUP(G665,[3]item_suppliers!$C$2:$F$112,2,FALSE),"")</f>
        <v/>
      </c>
      <c r="N665" s="5" t="str">
        <f>IFERROR(VLOOKUP(G665,[3]item_suppliers!$C$2:$F$112,3,FALSE),"")</f>
        <v/>
      </c>
      <c r="O665" s="5" t="str">
        <f t="shared" si="52"/>
        <v/>
      </c>
      <c r="P665" s="5">
        <f>IF(EXACT(L665,"sell"),VLOOKUP(D665,[1]items!$A$2:$E$39,4,FALSE),"")</f>
        <v>72500</v>
      </c>
      <c r="Q665" s="5">
        <f t="shared" si="53"/>
        <v>1740000</v>
      </c>
      <c r="R665" s="13" t="str">
        <f t="shared" si="54"/>
        <v/>
      </c>
    </row>
    <row r="666" spans="1:18" x14ac:dyDescent="0.2">
      <c r="A666" s="5" t="s">
        <v>723</v>
      </c>
      <c r="B666" s="6" t="d">
        <v>2020-04-08</v>
      </c>
      <c r="C666" s="7">
        <f t="shared" si="50"/>
        <v>2020</v>
      </c>
      <c r="D666" s="5" t="s">
        <v>94</v>
      </c>
      <c r="E666" s="5" t="str">
        <f>VLOOKUP(D666,[1]items!$A$2:$E$39,2,FALSE)</f>
        <v>Vicks Inhaler 0.5 mL</v>
      </c>
      <c r="F666" s="5" t="str">
        <f>VLOOKUP(E666,[1]items!$B$2:$E$39,2,FALSE)</f>
        <v>Obat Batuk &amp; Pilek</v>
      </c>
      <c r="G666" s="5" t="str">
        <f t="shared" si="51"/>
        <v>OB0007|</v>
      </c>
      <c r="H666" s="10">
        <v>72</v>
      </c>
      <c r="I666" s="11"/>
      <c r="J666" s="10" t="str">
        <f>IF(EXACT(L666,"buy"),VLOOKUP(I666,[2]suppliers!$A$2:$B$17,2,FALSE),"")</f>
        <v/>
      </c>
      <c r="K666" s="5" t="s">
        <v>84</v>
      </c>
      <c r="L666" s="5" t="s">
        <v>85</v>
      </c>
      <c r="M666" s="5" t="str">
        <f>IFERROR(VLOOKUP(G666,[3]item_suppliers!$C$2:$F$112,2,FALSE),"")</f>
        <v/>
      </c>
      <c r="N666" s="5" t="str">
        <f>IFERROR(VLOOKUP(G666,[3]item_suppliers!$C$2:$F$112,3,FALSE),"")</f>
        <v/>
      </c>
      <c r="O666" s="5" t="str">
        <f t="shared" si="52"/>
        <v/>
      </c>
      <c r="P666" s="5">
        <f>IF(EXACT(L666,"sell"),VLOOKUP(D666,[1]items!$A$2:$E$39,4,FALSE),"")</f>
        <v>16155</v>
      </c>
      <c r="Q666" s="5">
        <f t="shared" si="53"/>
        <v>1163160</v>
      </c>
      <c r="R666" s="13" t="str">
        <f t="shared" si="54"/>
        <v/>
      </c>
    </row>
    <row r="667" spans="1:18" x14ac:dyDescent="0.2">
      <c r="A667" s="8" t="s">
        <v>724</v>
      </c>
      <c r="B667" s="9" t="d">
        <v>2020-04-09</v>
      </c>
      <c r="C667" s="7">
        <f t="shared" si="50"/>
        <v>2020</v>
      </c>
      <c r="D667" s="8" t="s">
        <v>20</v>
      </c>
      <c r="E667" s="5" t="str">
        <f>VLOOKUP(D667,[1]items!$A$2:$E$39,2,FALSE)</f>
        <v>Dexteem Box Plus 100 Tablet</v>
      </c>
      <c r="F667" s="5" t="str">
        <f>VLOOKUP(E667,[1]items!$B$2:$E$39,2,FALSE)</f>
        <v>Obat Alergi</v>
      </c>
      <c r="G667" s="5" t="str">
        <f t="shared" si="51"/>
        <v>OA0006|</v>
      </c>
      <c r="H667" s="10">
        <v>25</v>
      </c>
      <c r="I667" s="11"/>
      <c r="J667" s="10" t="str">
        <f>IF(EXACT(L667,"buy"),VLOOKUP(I667,[2]suppliers!$A$2:$B$17,2,FALSE),"")</f>
        <v/>
      </c>
      <c r="K667" s="8" t="s">
        <v>84</v>
      </c>
      <c r="L667" s="8" t="s">
        <v>85</v>
      </c>
      <c r="M667" s="5" t="str">
        <f>IFERROR(VLOOKUP(G667,[3]item_suppliers!$C$2:$F$112,2,FALSE),"")</f>
        <v/>
      </c>
      <c r="N667" s="5" t="str">
        <f>IFERROR(VLOOKUP(G667,[3]item_suppliers!$C$2:$F$112,3,FALSE),"")</f>
        <v/>
      </c>
      <c r="O667" s="5" t="str">
        <f t="shared" si="52"/>
        <v/>
      </c>
      <c r="P667" s="5">
        <f>IF(EXACT(L667,"sell"),VLOOKUP(D667,[1]items!$A$2:$E$39,4,FALSE),"")</f>
        <v>25322</v>
      </c>
      <c r="Q667" s="5">
        <f t="shared" si="53"/>
        <v>633050</v>
      </c>
      <c r="R667" s="13" t="str">
        <f t="shared" si="54"/>
        <v/>
      </c>
    </row>
    <row r="668" spans="1:18" x14ac:dyDescent="0.2">
      <c r="A668" s="5" t="s">
        <v>725</v>
      </c>
      <c r="B668" s="6" t="d">
        <v>2020-04-09</v>
      </c>
      <c r="C668" s="7">
        <f t="shared" si="50"/>
        <v>2020</v>
      </c>
      <c r="D668" s="5" t="s">
        <v>37</v>
      </c>
      <c r="E668" s="5" t="str">
        <f>VLOOKUP(D668,[1]items!$A$2:$E$39,2,FALSE)</f>
        <v>Koolfever</v>
      </c>
      <c r="F668" s="5" t="str">
        <f>VLOOKUP(E668,[1]items!$B$2:$E$39,2,FALSE)</f>
        <v>Obat Sakit Kepala &amp; Demam</v>
      </c>
      <c r="G668" s="5" t="str">
        <f t="shared" si="51"/>
        <v>OD0001|</v>
      </c>
      <c r="H668" s="10">
        <v>58</v>
      </c>
      <c r="I668" s="11"/>
      <c r="J668" s="10" t="str">
        <f>IF(EXACT(L668,"buy"),VLOOKUP(I668,[2]suppliers!$A$2:$B$17,2,FALSE),"")</f>
        <v/>
      </c>
      <c r="K668" s="5" t="s">
        <v>84</v>
      </c>
      <c r="L668" s="5" t="s">
        <v>85</v>
      </c>
      <c r="M668" s="5" t="str">
        <f>IFERROR(VLOOKUP(G668,[3]item_suppliers!$C$2:$F$112,2,FALSE),"")</f>
        <v/>
      </c>
      <c r="N668" s="5" t="str">
        <f>IFERROR(VLOOKUP(G668,[3]item_suppliers!$C$2:$F$112,3,FALSE),"")</f>
        <v/>
      </c>
      <c r="O668" s="5" t="str">
        <f t="shared" si="52"/>
        <v/>
      </c>
      <c r="P668" s="5">
        <f>IF(EXACT(L668,"sell"),VLOOKUP(D668,[1]items!$A$2:$E$39,4,FALSE),"")</f>
        <v>7500</v>
      </c>
      <c r="Q668" s="5">
        <f t="shared" si="53"/>
        <v>435000</v>
      </c>
      <c r="R668" s="13" t="str">
        <f t="shared" si="54"/>
        <v/>
      </c>
    </row>
    <row r="669" spans="1:18" x14ac:dyDescent="0.2">
      <c r="A669" s="8" t="s">
        <v>726</v>
      </c>
      <c r="B669" s="9" t="d">
        <v>2020-04-09</v>
      </c>
      <c r="C669" s="7">
        <f t="shared" si="50"/>
        <v>2020</v>
      </c>
      <c r="D669" s="8" t="s">
        <v>14</v>
      </c>
      <c r="E669" s="5" t="str">
        <f>VLOOKUP(D669,[1]items!$A$2:$E$39,2,FALSE)</f>
        <v>Bisoprolol Ogb Dexa</v>
      </c>
      <c r="F669" s="5" t="str">
        <f>VLOOKUP(E669,[1]items!$B$2:$E$39,2,FALSE)</f>
        <v>Obat Alergi</v>
      </c>
      <c r="G669" s="5" t="str">
        <f t="shared" si="51"/>
        <v>OA0004|</v>
      </c>
      <c r="H669" s="10">
        <v>114</v>
      </c>
      <c r="I669" s="11"/>
      <c r="J669" s="10" t="str">
        <f>IF(EXACT(L669,"buy"),VLOOKUP(I669,[2]suppliers!$A$2:$B$17,2,FALSE),"")</f>
        <v/>
      </c>
      <c r="K669" s="8" t="s">
        <v>84</v>
      </c>
      <c r="L669" s="8" t="s">
        <v>85</v>
      </c>
      <c r="M669" s="5" t="str">
        <f>IFERROR(VLOOKUP(G669,[3]item_suppliers!$C$2:$F$112,2,FALSE),"")</f>
        <v/>
      </c>
      <c r="N669" s="5" t="str">
        <f>IFERROR(VLOOKUP(G669,[3]item_suppliers!$C$2:$F$112,3,FALSE),"")</f>
        <v/>
      </c>
      <c r="O669" s="5" t="str">
        <f t="shared" si="52"/>
        <v/>
      </c>
      <c r="P669" s="5">
        <f>IF(EXACT(L669,"sell"),VLOOKUP(D669,[1]items!$A$2:$E$39,4,FALSE),"")</f>
        <v>10000</v>
      </c>
      <c r="Q669" s="5">
        <f t="shared" si="53"/>
        <v>1140000</v>
      </c>
      <c r="R669" s="13" t="str">
        <f t="shared" si="54"/>
        <v/>
      </c>
    </row>
    <row r="670" spans="1:18" x14ac:dyDescent="0.2">
      <c r="A670" s="5" t="s">
        <v>727</v>
      </c>
      <c r="B670" s="6" t="d">
        <v>2020-04-10</v>
      </c>
      <c r="C670" s="7">
        <f t="shared" si="50"/>
        <v>2020</v>
      </c>
      <c r="D670" s="5" t="s">
        <v>50</v>
      </c>
      <c r="E670" s="5" t="str">
        <f>VLOOKUP(D670,[1]items!$A$2:$E$39,2,FALSE)</f>
        <v>Bodrex Extra</v>
      </c>
      <c r="F670" s="5" t="str">
        <f>VLOOKUP(E670,[1]items!$B$2:$E$39,2,FALSE)</f>
        <v>Obat Sakit Kepala &amp; Demam</v>
      </c>
      <c r="G670" s="5" t="str">
        <f t="shared" si="51"/>
        <v>OD0008|</v>
      </c>
      <c r="H670" s="10">
        <v>29</v>
      </c>
      <c r="I670" s="11"/>
      <c r="J670" s="10" t="str">
        <f>IF(EXACT(L670,"buy"),VLOOKUP(I670,[2]suppliers!$A$2:$B$17,2,FALSE),"")</f>
        <v/>
      </c>
      <c r="K670" s="5" t="s">
        <v>84</v>
      </c>
      <c r="L670" s="5" t="s">
        <v>85</v>
      </c>
      <c r="M670" s="5" t="str">
        <f>IFERROR(VLOOKUP(G670,[3]item_suppliers!$C$2:$F$112,2,FALSE),"")</f>
        <v/>
      </c>
      <c r="N670" s="5" t="str">
        <f>IFERROR(VLOOKUP(G670,[3]item_suppliers!$C$2:$F$112,3,FALSE),"")</f>
        <v/>
      </c>
      <c r="O670" s="5" t="str">
        <f t="shared" si="52"/>
        <v/>
      </c>
      <c r="P670" s="5">
        <f>IF(EXACT(L670,"sell"),VLOOKUP(D670,[1]items!$A$2:$E$39,4,FALSE),"")</f>
        <v>50788</v>
      </c>
      <c r="Q670" s="5">
        <f t="shared" si="53"/>
        <v>1472852</v>
      </c>
      <c r="R670" s="13" t="str">
        <f t="shared" si="54"/>
        <v/>
      </c>
    </row>
    <row r="671" spans="1:18" x14ac:dyDescent="0.2">
      <c r="A671" s="8" t="s">
        <v>728</v>
      </c>
      <c r="B671" s="9" t="d">
        <v>2020-04-10</v>
      </c>
      <c r="C671" s="7">
        <f t="shared" si="50"/>
        <v>2020</v>
      </c>
      <c r="D671" s="8" t="s">
        <v>50</v>
      </c>
      <c r="E671" s="5" t="str">
        <f>VLOOKUP(D671,[1]items!$A$2:$E$39,2,FALSE)</f>
        <v>Bodrex Extra</v>
      </c>
      <c r="F671" s="5" t="str">
        <f>VLOOKUP(E671,[1]items!$B$2:$E$39,2,FALSE)</f>
        <v>Obat Sakit Kepala &amp; Demam</v>
      </c>
      <c r="G671" s="5" t="str">
        <f t="shared" si="51"/>
        <v>OD0008|</v>
      </c>
      <c r="H671" s="10">
        <v>84</v>
      </c>
      <c r="I671" s="11"/>
      <c r="J671" s="10" t="str">
        <f>IF(EXACT(L671,"buy"),VLOOKUP(I671,[2]suppliers!$A$2:$B$17,2,FALSE),"")</f>
        <v/>
      </c>
      <c r="K671" s="8" t="s">
        <v>84</v>
      </c>
      <c r="L671" s="8" t="s">
        <v>85</v>
      </c>
      <c r="M671" s="5" t="str">
        <f>IFERROR(VLOOKUP(G671,[3]item_suppliers!$C$2:$F$112,2,FALSE),"")</f>
        <v/>
      </c>
      <c r="N671" s="5" t="str">
        <f>IFERROR(VLOOKUP(G671,[3]item_suppliers!$C$2:$F$112,3,FALSE),"")</f>
        <v/>
      </c>
      <c r="O671" s="5" t="str">
        <f t="shared" si="52"/>
        <v/>
      </c>
      <c r="P671" s="5">
        <f>IF(EXACT(L671,"sell"),VLOOKUP(D671,[1]items!$A$2:$E$39,4,FALSE),"")</f>
        <v>50788</v>
      </c>
      <c r="Q671" s="5">
        <f t="shared" si="53"/>
        <v>4266192</v>
      </c>
      <c r="R671" s="13" t="str">
        <f t="shared" si="54"/>
        <v/>
      </c>
    </row>
    <row r="672" spans="1:18" x14ac:dyDescent="0.2">
      <c r="A672" s="5" t="s">
        <v>729</v>
      </c>
      <c r="B672" s="6" t="d">
        <v>2020-04-10</v>
      </c>
      <c r="C672" s="7">
        <f t="shared" si="50"/>
        <v>2020</v>
      </c>
      <c r="D672" s="5" t="s">
        <v>17</v>
      </c>
      <c r="E672" s="5" t="str">
        <f>VLOOKUP(D672,[1]items!$A$2:$E$39,2,FALSE)</f>
        <v>Bedak Heroxyn 150 gr</v>
      </c>
      <c r="F672" s="5" t="str">
        <f>VLOOKUP(E672,[1]items!$B$2:$E$39,2,FALSE)</f>
        <v>Obat Alergi</v>
      </c>
      <c r="G672" s="5" t="str">
        <f t="shared" si="51"/>
        <v>OA0005|</v>
      </c>
      <c r="H672" s="10">
        <v>69</v>
      </c>
      <c r="I672" s="11"/>
      <c r="J672" s="10" t="str">
        <f>IF(EXACT(L672,"buy"),VLOOKUP(I672,[2]suppliers!$A$2:$B$17,2,FALSE),"")</f>
        <v/>
      </c>
      <c r="K672" s="5" t="s">
        <v>84</v>
      </c>
      <c r="L672" s="5" t="s">
        <v>85</v>
      </c>
      <c r="M672" s="5" t="str">
        <f>IFERROR(VLOOKUP(G672,[3]item_suppliers!$C$2:$F$112,2,FALSE),"")</f>
        <v/>
      </c>
      <c r="N672" s="5" t="str">
        <f>IFERROR(VLOOKUP(G672,[3]item_suppliers!$C$2:$F$112,3,FALSE),"")</f>
        <v/>
      </c>
      <c r="O672" s="5" t="str">
        <f t="shared" si="52"/>
        <v/>
      </c>
      <c r="P672" s="5">
        <f>IF(EXACT(L672,"sell"),VLOOKUP(D672,[1]items!$A$2:$E$39,4,FALSE),"")</f>
        <v>16950</v>
      </c>
      <c r="Q672" s="5">
        <f t="shared" si="53"/>
        <v>1169550</v>
      </c>
      <c r="R672" s="13" t="str">
        <f t="shared" si="54"/>
        <v/>
      </c>
    </row>
    <row r="673" spans="1:18" x14ac:dyDescent="0.2">
      <c r="A673" s="8" t="s">
        <v>730</v>
      </c>
      <c r="B673" s="9" t="d">
        <v>2020-04-11</v>
      </c>
      <c r="C673" s="7">
        <f t="shared" si="50"/>
        <v>2020</v>
      </c>
      <c r="D673" s="8" t="s">
        <v>26</v>
      </c>
      <c r="E673" s="5" t="str">
        <f>VLOOKUP(D673,[1]items!$A$2:$E$39,2,FALSE)</f>
        <v>Decolsen 1 Strip 4 Tablet</v>
      </c>
      <c r="F673" s="5" t="str">
        <f>VLOOKUP(E673,[1]items!$B$2:$E$39,2,FALSE)</f>
        <v>Obat Batuk &amp; Pilek</v>
      </c>
      <c r="G673" s="5" t="str">
        <f t="shared" si="51"/>
        <v>OB0002|</v>
      </c>
      <c r="H673" s="10">
        <v>2</v>
      </c>
      <c r="I673" s="11"/>
      <c r="J673" s="10" t="str">
        <f>IF(EXACT(L673,"buy"),VLOOKUP(I673,[2]suppliers!$A$2:$B$17,2,FALSE),"")</f>
        <v/>
      </c>
      <c r="K673" s="8" t="s">
        <v>84</v>
      </c>
      <c r="L673" s="8" t="s">
        <v>85</v>
      </c>
      <c r="M673" s="5" t="str">
        <f>IFERROR(VLOOKUP(G673,[3]item_suppliers!$C$2:$F$112,2,FALSE),"")</f>
        <v/>
      </c>
      <c r="N673" s="5" t="str">
        <f>IFERROR(VLOOKUP(G673,[3]item_suppliers!$C$2:$F$112,3,FALSE),"")</f>
        <v/>
      </c>
      <c r="O673" s="5" t="str">
        <f t="shared" si="52"/>
        <v/>
      </c>
      <c r="P673" s="5">
        <f>IF(EXACT(L673,"sell"),VLOOKUP(D673,[1]items!$A$2:$E$39,4,FALSE),"")</f>
        <v>2886</v>
      </c>
      <c r="Q673" s="5">
        <f t="shared" si="53"/>
        <v>5772</v>
      </c>
      <c r="R673" s="13" t="str">
        <f t="shared" si="54"/>
        <v/>
      </c>
    </row>
    <row r="674" spans="1:18" x14ac:dyDescent="0.2">
      <c r="A674" s="5" t="s">
        <v>731</v>
      </c>
      <c r="B674" s="6" t="d">
        <v>2020-04-11</v>
      </c>
      <c r="C674" s="7">
        <f t="shared" si="50"/>
        <v>2020</v>
      </c>
      <c r="D674" s="5" t="s">
        <v>26</v>
      </c>
      <c r="E674" s="5" t="str">
        <f>VLOOKUP(D674,[1]items!$A$2:$E$39,2,FALSE)</f>
        <v>Decolsen 1 Strip 4 Tablet</v>
      </c>
      <c r="F674" s="5" t="str">
        <f>VLOOKUP(E674,[1]items!$B$2:$E$39,2,FALSE)</f>
        <v>Obat Batuk &amp; Pilek</v>
      </c>
      <c r="G674" s="5" t="str">
        <f t="shared" si="51"/>
        <v>OB0002|</v>
      </c>
      <c r="H674" s="10">
        <v>79</v>
      </c>
      <c r="I674" s="11"/>
      <c r="J674" s="10" t="str">
        <f>IF(EXACT(L674,"buy"),VLOOKUP(I674,[2]suppliers!$A$2:$B$17,2,FALSE),"")</f>
        <v/>
      </c>
      <c r="K674" s="5" t="s">
        <v>84</v>
      </c>
      <c r="L674" s="5" t="s">
        <v>85</v>
      </c>
      <c r="M674" s="5" t="str">
        <f>IFERROR(VLOOKUP(G674,[3]item_suppliers!$C$2:$F$112,2,FALSE),"")</f>
        <v/>
      </c>
      <c r="N674" s="5" t="str">
        <f>IFERROR(VLOOKUP(G674,[3]item_suppliers!$C$2:$F$112,3,FALSE),"")</f>
        <v/>
      </c>
      <c r="O674" s="5" t="str">
        <f t="shared" si="52"/>
        <v/>
      </c>
      <c r="P674" s="5">
        <f>IF(EXACT(L674,"sell"),VLOOKUP(D674,[1]items!$A$2:$E$39,4,FALSE),"")</f>
        <v>2886</v>
      </c>
      <c r="Q674" s="5">
        <f t="shared" si="53"/>
        <v>227994</v>
      </c>
      <c r="R674" s="13" t="str">
        <f t="shared" si="54"/>
        <v/>
      </c>
    </row>
    <row r="675" spans="1:18" x14ac:dyDescent="0.2">
      <c r="A675" s="8" t="s">
        <v>732</v>
      </c>
      <c r="B675" s="9" t="d">
        <v>2020-04-11</v>
      </c>
      <c r="C675" s="7">
        <f t="shared" si="50"/>
        <v>2020</v>
      </c>
      <c r="D675" s="8" t="s">
        <v>26</v>
      </c>
      <c r="E675" s="5" t="str">
        <f>VLOOKUP(D675,[1]items!$A$2:$E$39,2,FALSE)</f>
        <v>Decolsen 1 Strip 4 Tablet</v>
      </c>
      <c r="F675" s="5" t="str">
        <f>VLOOKUP(E675,[1]items!$B$2:$E$39,2,FALSE)</f>
        <v>Obat Batuk &amp; Pilek</v>
      </c>
      <c r="G675" s="5" t="str">
        <f t="shared" si="51"/>
        <v>OB0002|</v>
      </c>
      <c r="H675" s="10">
        <v>18</v>
      </c>
      <c r="I675" s="11"/>
      <c r="J675" s="10" t="str">
        <f>IF(EXACT(L675,"buy"),VLOOKUP(I675,[2]suppliers!$A$2:$B$17,2,FALSE),"")</f>
        <v/>
      </c>
      <c r="K675" s="8" t="s">
        <v>84</v>
      </c>
      <c r="L675" s="8" t="s">
        <v>85</v>
      </c>
      <c r="M675" s="5" t="str">
        <f>IFERROR(VLOOKUP(G675,[3]item_suppliers!$C$2:$F$112,2,FALSE),"")</f>
        <v/>
      </c>
      <c r="N675" s="5" t="str">
        <f>IFERROR(VLOOKUP(G675,[3]item_suppliers!$C$2:$F$112,3,FALSE),"")</f>
        <v/>
      </c>
      <c r="O675" s="5" t="str">
        <f t="shared" si="52"/>
        <v/>
      </c>
      <c r="P675" s="5">
        <f>IF(EXACT(L675,"sell"),VLOOKUP(D675,[1]items!$A$2:$E$39,4,FALSE),"")</f>
        <v>2886</v>
      </c>
      <c r="Q675" s="5">
        <f t="shared" si="53"/>
        <v>51948</v>
      </c>
      <c r="R675" s="13" t="str">
        <f t="shared" si="54"/>
        <v/>
      </c>
    </row>
    <row r="676" spans="1:18" x14ac:dyDescent="0.2">
      <c r="A676" s="5" t="s">
        <v>733</v>
      </c>
      <c r="B676" s="6" t="d">
        <v>2020-04-11</v>
      </c>
      <c r="C676" s="7">
        <f t="shared" si="50"/>
        <v>2020</v>
      </c>
      <c r="D676" s="5" t="s">
        <v>70</v>
      </c>
      <c r="E676" s="5" t="str">
        <f>VLOOKUP(D676,[1]items!$A$2:$E$39,2,FALSE)</f>
        <v>Irbesartan</v>
      </c>
      <c r="F676" s="5" t="str">
        <f>VLOOKUP(E676,[1]items!$B$2:$E$39,2,FALSE)</f>
        <v>Obat Hipertensi</v>
      </c>
      <c r="G676" s="5" t="str">
        <f t="shared" si="51"/>
        <v>OH0005|</v>
      </c>
      <c r="H676" s="10">
        <v>29</v>
      </c>
      <c r="I676" s="11"/>
      <c r="J676" s="10" t="str">
        <f>IF(EXACT(L676,"buy"),VLOOKUP(I676,[2]suppliers!$A$2:$B$17,2,FALSE),"")</f>
        <v/>
      </c>
      <c r="K676" s="5" t="s">
        <v>84</v>
      </c>
      <c r="L676" s="5" t="s">
        <v>85</v>
      </c>
      <c r="M676" s="5" t="str">
        <f>IFERROR(VLOOKUP(G676,[3]item_suppliers!$C$2:$F$112,2,FALSE),"")</f>
        <v/>
      </c>
      <c r="N676" s="5" t="str">
        <f>IFERROR(VLOOKUP(G676,[3]item_suppliers!$C$2:$F$112,3,FALSE),"")</f>
        <v/>
      </c>
      <c r="O676" s="5" t="str">
        <f t="shared" si="52"/>
        <v/>
      </c>
      <c r="P676" s="5">
        <f>IF(EXACT(L676,"sell"),VLOOKUP(D676,[1]items!$A$2:$E$39,4,FALSE),"")</f>
        <v>108794</v>
      </c>
      <c r="Q676" s="5">
        <f t="shared" si="53"/>
        <v>3155026</v>
      </c>
      <c r="R676" s="13" t="str">
        <f t="shared" si="54"/>
        <v/>
      </c>
    </row>
    <row r="677" spans="1:18" x14ac:dyDescent="0.2">
      <c r="A677" s="8" t="s">
        <v>734</v>
      </c>
      <c r="B677" s="9" t="d">
        <v>2020-04-11</v>
      </c>
      <c r="C677" s="7">
        <f t="shared" si="50"/>
        <v>2020</v>
      </c>
      <c r="D677" s="8" t="s">
        <v>82</v>
      </c>
      <c r="E677" s="5" t="str">
        <f>VLOOKUP(D677,[1]items!$A$2:$E$39,2,FALSE)</f>
        <v>Otilon Ear Drops 8 mL</v>
      </c>
      <c r="F677" s="5" t="str">
        <f>VLOOKUP(E677,[1]items!$B$2:$E$39,2,FALSE)</f>
        <v>Obat Telinga</v>
      </c>
      <c r="G677" s="5" t="str">
        <f t="shared" si="51"/>
        <v>OT0001|</v>
      </c>
      <c r="H677" s="10">
        <v>29</v>
      </c>
      <c r="I677" s="11"/>
      <c r="J677" s="10" t="str">
        <f>IF(EXACT(L677,"buy"),VLOOKUP(I677,[2]suppliers!$A$2:$B$17,2,FALSE),"")</f>
        <v/>
      </c>
      <c r="K677" s="8" t="s">
        <v>84</v>
      </c>
      <c r="L677" s="8" t="s">
        <v>85</v>
      </c>
      <c r="M677" s="5" t="str">
        <f>IFERROR(VLOOKUP(G677,[3]item_suppliers!$C$2:$F$112,2,FALSE),"")</f>
        <v/>
      </c>
      <c r="N677" s="5" t="str">
        <f>IFERROR(VLOOKUP(G677,[3]item_suppliers!$C$2:$F$112,3,FALSE),"")</f>
        <v/>
      </c>
      <c r="O677" s="5" t="str">
        <f t="shared" si="52"/>
        <v/>
      </c>
      <c r="P677" s="5">
        <f>IF(EXACT(L677,"sell"),VLOOKUP(D677,[1]items!$A$2:$E$39,4,FALSE),"")</f>
        <v>55000</v>
      </c>
      <c r="Q677" s="5">
        <f t="shared" si="53"/>
        <v>1595000</v>
      </c>
      <c r="R677" s="13" t="str">
        <f t="shared" si="54"/>
        <v/>
      </c>
    </row>
    <row r="678" spans="1:18" x14ac:dyDescent="0.2">
      <c r="A678" s="5" t="s">
        <v>735</v>
      </c>
      <c r="B678" s="6" t="d">
        <v>2020-04-11</v>
      </c>
      <c r="C678" s="7">
        <f t="shared" si="50"/>
        <v>2020</v>
      </c>
      <c r="D678" s="5" t="s">
        <v>56</v>
      </c>
      <c r="E678" s="5" t="str">
        <f>VLOOKUP(D678,[1]items!$A$2:$E$39,2,FALSE)</f>
        <v>Paramex Tablet / Obat</v>
      </c>
      <c r="F678" s="5" t="str">
        <f>VLOOKUP(E678,[1]items!$B$2:$E$39,2,FALSE)</f>
        <v>Obat Sakit Kepala &amp; Demam</v>
      </c>
      <c r="G678" s="5" t="str">
        <f t="shared" si="51"/>
        <v>OD0011|</v>
      </c>
      <c r="H678" s="10">
        <v>4</v>
      </c>
      <c r="I678" s="11"/>
      <c r="J678" s="10" t="str">
        <f>IF(EXACT(L678,"buy"),VLOOKUP(I678,[2]suppliers!$A$2:$B$17,2,FALSE),"")</f>
        <v/>
      </c>
      <c r="K678" s="5" t="s">
        <v>84</v>
      </c>
      <c r="L678" s="5" t="s">
        <v>85</v>
      </c>
      <c r="M678" s="5" t="str">
        <f>IFERROR(VLOOKUP(G678,[3]item_suppliers!$C$2:$F$112,2,FALSE),"")</f>
        <v/>
      </c>
      <c r="N678" s="5" t="str">
        <f>IFERROR(VLOOKUP(G678,[3]item_suppliers!$C$2:$F$112,3,FALSE),"")</f>
        <v/>
      </c>
      <c r="O678" s="5" t="str">
        <f t="shared" si="52"/>
        <v/>
      </c>
      <c r="P678" s="5">
        <f>IF(EXACT(L678,"sell"),VLOOKUP(D678,[1]items!$A$2:$E$39,4,FALSE),"")</f>
        <v>2560</v>
      </c>
      <c r="Q678" s="5">
        <f t="shared" si="53"/>
        <v>10240</v>
      </c>
      <c r="R678" s="13" t="str">
        <f t="shared" si="54"/>
        <v/>
      </c>
    </row>
    <row r="679" spans="1:18" x14ac:dyDescent="0.2">
      <c r="A679" s="8" t="s">
        <v>736</v>
      </c>
      <c r="B679" s="9" t="d">
        <v>2020-04-12</v>
      </c>
      <c r="C679" s="7">
        <f t="shared" si="50"/>
        <v>2020</v>
      </c>
      <c r="D679" s="8" t="s">
        <v>31</v>
      </c>
      <c r="E679" s="5" t="str">
        <f>VLOOKUP(D679,[1]items!$A$2:$E$39,2,FALSE)</f>
        <v>Ultraflu Box Isi 25 Strip</v>
      </c>
      <c r="F679" s="5" t="str">
        <f>VLOOKUP(E679,[1]items!$B$2:$E$39,2,FALSE)</f>
        <v>Obat Batuk &amp; Pilek</v>
      </c>
      <c r="G679" s="5" t="str">
        <f t="shared" si="51"/>
        <v>OB0006|</v>
      </c>
      <c r="H679" s="10">
        <v>63</v>
      </c>
      <c r="I679" s="11"/>
      <c r="J679" s="10" t="str">
        <f>IF(EXACT(L679,"buy"),VLOOKUP(I679,[2]suppliers!$A$2:$B$17,2,FALSE),"")</f>
        <v/>
      </c>
      <c r="K679" s="8" t="s">
        <v>84</v>
      </c>
      <c r="L679" s="8" t="s">
        <v>85</v>
      </c>
      <c r="M679" s="5" t="str">
        <f>IFERROR(VLOOKUP(G679,[3]item_suppliers!$C$2:$F$112,2,FALSE),"")</f>
        <v/>
      </c>
      <c r="N679" s="5" t="str">
        <f>IFERROR(VLOOKUP(G679,[3]item_suppliers!$C$2:$F$112,3,FALSE),"")</f>
        <v/>
      </c>
      <c r="O679" s="5" t="str">
        <f t="shared" si="52"/>
        <v/>
      </c>
      <c r="P679" s="5">
        <f>IF(EXACT(L679,"sell"),VLOOKUP(D679,[1]items!$A$2:$E$39,4,FALSE),"")</f>
        <v>72500</v>
      </c>
      <c r="Q679" s="5">
        <f t="shared" si="53"/>
        <v>4567500</v>
      </c>
      <c r="R679" s="13" t="str">
        <f t="shared" si="54"/>
        <v/>
      </c>
    </row>
    <row r="680" spans="1:18" x14ac:dyDescent="0.2">
      <c r="A680" s="5" t="s">
        <v>737</v>
      </c>
      <c r="B680" s="6" t="d">
        <v>2020-04-12</v>
      </c>
      <c r="C680" s="7">
        <f t="shared" si="50"/>
        <v>2020</v>
      </c>
      <c r="D680" s="5" t="s">
        <v>67</v>
      </c>
      <c r="E680" s="5" t="str">
        <f>VLOOKUP(D680,[1]items!$A$2:$E$39,2,FALSE)</f>
        <v>Amlodipine Besilate</v>
      </c>
      <c r="F680" s="5" t="str">
        <f>VLOOKUP(E680,[1]items!$B$2:$E$39,2,FALSE)</f>
        <v>Obat Hipertensi</v>
      </c>
      <c r="G680" s="5" t="str">
        <f t="shared" si="51"/>
        <v>OH0004|</v>
      </c>
      <c r="H680" s="10">
        <v>50</v>
      </c>
      <c r="I680" s="11"/>
      <c r="J680" s="10" t="str">
        <f>IF(EXACT(L680,"buy"),VLOOKUP(I680,[2]suppliers!$A$2:$B$17,2,FALSE),"")</f>
        <v/>
      </c>
      <c r="K680" s="5" t="s">
        <v>84</v>
      </c>
      <c r="L680" s="5" t="s">
        <v>85</v>
      </c>
      <c r="M680" s="5" t="str">
        <f>IFERROR(VLOOKUP(G680,[3]item_suppliers!$C$2:$F$112,2,FALSE),"")</f>
        <v/>
      </c>
      <c r="N680" s="5" t="str">
        <f>IFERROR(VLOOKUP(G680,[3]item_suppliers!$C$2:$F$112,3,FALSE),"")</f>
        <v/>
      </c>
      <c r="O680" s="5" t="str">
        <f t="shared" si="52"/>
        <v/>
      </c>
      <c r="P680" s="5">
        <f>IF(EXACT(L680,"sell"),VLOOKUP(D680,[1]items!$A$2:$E$39,4,FALSE),"")</f>
        <v>7467</v>
      </c>
      <c r="Q680" s="5">
        <f t="shared" si="53"/>
        <v>373350</v>
      </c>
      <c r="R680" s="13" t="str">
        <f t="shared" si="54"/>
        <v/>
      </c>
    </row>
    <row r="681" spans="1:18" x14ac:dyDescent="0.2">
      <c r="A681" s="8" t="s">
        <v>738</v>
      </c>
      <c r="B681" s="9" t="d">
        <v>2020-04-12</v>
      </c>
      <c r="C681" s="7">
        <f t="shared" si="50"/>
        <v>2020</v>
      </c>
      <c r="D681" s="8" t="s">
        <v>23</v>
      </c>
      <c r="E681" s="5" t="str">
        <f>VLOOKUP(D681,[1]items!$A$2:$E$39,2,FALSE)</f>
        <v>Neozep Forte 1 Strip 4 Tablet</v>
      </c>
      <c r="F681" s="5" t="str">
        <f>VLOOKUP(E681,[1]items!$B$2:$E$39,2,FALSE)</f>
        <v>Obat Batuk &amp; Pilek</v>
      </c>
      <c r="G681" s="5" t="str">
        <f t="shared" si="51"/>
        <v>OB0001|</v>
      </c>
      <c r="H681" s="10">
        <v>14</v>
      </c>
      <c r="I681" s="11"/>
      <c r="J681" s="10" t="str">
        <f>IF(EXACT(L681,"buy"),VLOOKUP(I681,[2]suppliers!$A$2:$B$17,2,FALSE),"")</f>
        <v/>
      </c>
      <c r="K681" s="8" t="s">
        <v>84</v>
      </c>
      <c r="L681" s="8" t="s">
        <v>85</v>
      </c>
      <c r="M681" s="5" t="str">
        <f>IFERROR(VLOOKUP(G681,[3]item_suppliers!$C$2:$F$112,2,FALSE),"")</f>
        <v/>
      </c>
      <c r="N681" s="5" t="str">
        <f>IFERROR(VLOOKUP(G681,[3]item_suppliers!$C$2:$F$112,3,FALSE),"")</f>
        <v/>
      </c>
      <c r="O681" s="5" t="str">
        <f t="shared" si="52"/>
        <v/>
      </c>
      <c r="P681" s="5">
        <f>IF(EXACT(L681,"sell"),VLOOKUP(D681,[1]items!$A$2:$E$39,4,FALSE),"")</f>
        <v>2324</v>
      </c>
      <c r="Q681" s="5">
        <f t="shared" si="53"/>
        <v>32536</v>
      </c>
      <c r="R681" s="13" t="str">
        <f t="shared" si="54"/>
        <v/>
      </c>
    </row>
    <row r="682" spans="1:18" x14ac:dyDescent="0.2">
      <c r="A682" s="5" t="s">
        <v>739</v>
      </c>
      <c r="B682" s="6" t="d">
        <v>2020-04-12</v>
      </c>
      <c r="C682" s="7">
        <f t="shared" si="50"/>
        <v>2020</v>
      </c>
      <c r="D682" s="5" t="s">
        <v>7</v>
      </c>
      <c r="E682" s="5" t="str">
        <f>VLOOKUP(D682,[1]items!$A$2:$E$39,2,FALSE)</f>
        <v>Ozen 10 MG Blister</v>
      </c>
      <c r="F682" s="5" t="str">
        <f>VLOOKUP(E682,[1]items!$B$2:$E$39,2,FALSE)</f>
        <v>Obat Alergi</v>
      </c>
      <c r="G682" s="5" t="str">
        <f t="shared" si="51"/>
        <v>OA0001|</v>
      </c>
      <c r="H682" s="10">
        <v>35</v>
      </c>
      <c r="I682" s="11"/>
      <c r="J682" s="10" t="str">
        <f>IF(EXACT(L682,"buy"),VLOOKUP(I682,[2]suppliers!$A$2:$B$17,2,FALSE),"")</f>
        <v/>
      </c>
      <c r="K682" s="5" t="s">
        <v>84</v>
      </c>
      <c r="L682" s="5" t="s">
        <v>85</v>
      </c>
      <c r="M682" s="5" t="str">
        <f>IFERROR(VLOOKUP(G682,[3]item_suppliers!$C$2:$F$112,2,FALSE),"")</f>
        <v/>
      </c>
      <c r="N682" s="5" t="str">
        <f>IFERROR(VLOOKUP(G682,[3]item_suppliers!$C$2:$F$112,3,FALSE),"")</f>
        <v/>
      </c>
      <c r="O682" s="5" t="str">
        <f t="shared" si="52"/>
        <v/>
      </c>
      <c r="P682" s="5">
        <f>IF(EXACT(L682,"sell"),VLOOKUP(D682,[1]items!$A$2:$E$39,4,FALSE),"")</f>
        <v>18611</v>
      </c>
      <c r="Q682" s="5">
        <f t="shared" si="53"/>
        <v>651385</v>
      </c>
      <c r="R682" s="13" t="str">
        <f t="shared" si="54"/>
        <v/>
      </c>
    </row>
    <row r="683" spans="1:18" x14ac:dyDescent="0.2">
      <c r="A683" s="8" t="s">
        <v>740</v>
      </c>
      <c r="B683" s="9" t="d">
        <v>2020-04-13</v>
      </c>
      <c r="C683" s="7">
        <f t="shared" si="50"/>
        <v>2020</v>
      </c>
      <c r="D683" s="8" t="s">
        <v>17</v>
      </c>
      <c r="E683" s="5" t="str">
        <f>VLOOKUP(D683,[1]items!$A$2:$E$39,2,FALSE)</f>
        <v>Bedak Heroxyn 150 gr</v>
      </c>
      <c r="F683" s="5" t="str">
        <f>VLOOKUP(E683,[1]items!$B$2:$E$39,2,FALSE)</f>
        <v>Obat Alergi</v>
      </c>
      <c r="G683" s="5" t="str">
        <f t="shared" si="51"/>
        <v>OA0005|</v>
      </c>
      <c r="H683" s="10">
        <v>26</v>
      </c>
      <c r="I683" s="11"/>
      <c r="J683" s="10" t="str">
        <f>IF(EXACT(L683,"buy"),VLOOKUP(I683,[2]suppliers!$A$2:$B$17,2,FALSE),"")</f>
        <v/>
      </c>
      <c r="K683" s="8" t="s">
        <v>84</v>
      </c>
      <c r="L683" s="8" t="s">
        <v>85</v>
      </c>
      <c r="M683" s="5" t="str">
        <f>IFERROR(VLOOKUP(G683,[3]item_suppliers!$C$2:$F$112,2,FALSE),"")</f>
        <v/>
      </c>
      <c r="N683" s="5" t="str">
        <f>IFERROR(VLOOKUP(G683,[3]item_suppliers!$C$2:$F$112,3,FALSE),"")</f>
        <v/>
      </c>
      <c r="O683" s="5" t="str">
        <f t="shared" si="52"/>
        <v/>
      </c>
      <c r="P683" s="5">
        <f>IF(EXACT(L683,"sell"),VLOOKUP(D683,[1]items!$A$2:$E$39,4,FALSE),"")</f>
        <v>16950</v>
      </c>
      <c r="Q683" s="5">
        <f t="shared" si="53"/>
        <v>440700</v>
      </c>
      <c r="R683" s="13" t="str">
        <f t="shared" si="54"/>
        <v/>
      </c>
    </row>
    <row r="684" spans="1:18" x14ac:dyDescent="0.2">
      <c r="A684" s="5" t="s">
        <v>741</v>
      </c>
      <c r="B684" s="6" t="d">
        <v>2020-04-13</v>
      </c>
      <c r="C684" s="7">
        <f t="shared" si="50"/>
        <v>2020</v>
      </c>
      <c r="D684" s="5" t="s">
        <v>17</v>
      </c>
      <c r="E684" s="5" t="str">
        <f>VLOOKUP(D684,[1]items!$A$2:$E$39,2,FALSE)</f>
        <v>Bedak Heroxyn 150 gr</v>
      </c>
      <c r="F684" s="5" t="str">
        <f>VLOOKUP(E684,[1]items!$B$2:$E$39,2,FALSE)</f>
        <v>Obat Alergi</v>
      </c>
      <c r="G684" s="5" t="str">
        <f t="shared" si="51"/>
        <v>OA0005|</v>
      </c>
      <c r="H684" s="10">
        <v>31</v>
      </c>
      <c r="I684" s="11"/>
      <c r="J684" s="10" t="str">
        <f>IF(EXACT(L684,"buy"),VLOOKUP(I684,[2]suppliers!$A$2:$B$17,2,FALSE),"")</f>
        <v/>
      </c>
      <c r="K684" s="5" t="s">
        <v>84</v>
      </c>
      <c r="L684" s="5" t="s">
        <v>85</v>
      </c>
      <c r="M684" s="5" t="str">
        <f>IFERROR(VLOOKUP(G684,[3]item_suppliers!$C$2:$F$112,2,FALSE),"")</f>
        <v/>
      </c>
      <c r="N684" s="5" t="str">
        <f>IFERROR(VLOOKUP(G684,[3]item_suppliers!$C$2:$F$112,3,FALSE),"")</f>
        <v/>
      </c>
      <c r="O684" s="5" t="str">
        <f t="shared" si="52"/>
        <v/>
      </c>
      <c r="P684" s="5">
        <f>IF(EXACT(L684,"sell"),VLOOKUP(D684,[1]items!$A$2:$E$39,4,FALSE),"")</f>
        <v>16950</v>
      </c>
      <c r="Q684" s="5">
        <f t="shared" si="53"/>
        <v>525450</v>
      </c>
      <c r="R684" s="13" t="str">
        <f t="shared" si="54"/>
        <v/>
      </c>
    </row>
    <row r="685" spans="1:18" x14ac:dyDescent="0.2">
      <c r="A685" s="8" t="s">
        <v>742</v>
      </c>
      <c r="B685" s="9" t="d">
        <v>2020-04-13</v>
      </c>
      <c r="C685" s="7">
        <f t="shared" si="50"/>
        <v>2020</v>
      </c>
      <c r="D685" s="8" t="s">
        <v>82</v>
      </c>
      <c r="E685" s="5" t="str">
        <f>VLOOKUP(D685,[1]items!$A$2:$E$39,2,FALSE)</f>
        <v>Otilon Ear Drops 8 mL</v>
      </c>
      <c r="F685" s="5" t="str">
        <f>VLOOKUP(E685,[1]items!$B$2:$E$39,2,FALSE)</f>
        <v>Obat Telinga</v>
      </c>
      <c r="G685" s="5" t="str">
        <f t="shared" si="51"/>
        <v>OT0001|</v>
      </c>
      <c r="H685" s="10">
        <v>3</v>
      </c>
      <c r="I685" s="11"/>
      <c r="J685" s="10" t="str">
        <f>IF(EXACT(L685,"buy"),VLOOKUP(I685,[2]suppliers!$A$2:$B$17,2,FALSE),"")</f>
        <v/>
      </c>
      <c r="K685" s="8" t="s">
        <v>84</v>
      </c>
      <c r="L685" s="8" t="s">
        <v>85</v>
      </c>
      <c r="M685" s="5" t="str">
        <f>IFERROR(VLOOKUP(G685,[3]item_suppliers!$C$2:$F$112,2,FALSE),"")</f>
        <v/>
      </c>
      <c r="N685" s="5" t="str">
        <f>IFERROR(VLOOKUP(G685,[3]item_suppliers!$C$2:$F$112,3,FALSE),"")</f>
        <v/>
      </c>
      <c r="O685" s="5" t="str">
        <f t="shared" si="52"/>
        <v/>
      </c>
      <c r="P685" s="5">
        <f>IF(EXACT(L685,"sell"),VLOOKUP(D685,[1]items!$A$2:$E$39,4,FALSE),"")</f>
        <v>55000</v>
      </c>
      <c r="Q685" s="5">
        <f t="shared" si="53"/>
        <v>165000</v>
      </c>
      <c r="R685" s="13" t="str">
        <f t="shared" si="54"/>
        <v/>
      </c>
    </row>
    <row r="686" spans="1:18" x14ac:dyDescent="0.2">
      <c r="A686" s="5" t="s">
        <v>743</v>
      </c>
      <c r="B686" s="6" t="d">
        <v>2020-04-13</v>
      </c>
      <c r="C686" s="7">
        <f t="shared" si="50"/>
        <v>2020</v>
      </c>
      <c r="D686" s="5" t="s">
        <v>20</v>
      </c>
      <c r="E686" s="5" t="str">
        <f>VLOOKUP(D686,[1]items!$A$2:$E$39,2,FALSE)</f>
        <v>Dexteem Box Plus 100 Tablet</v>
      </c>
      <c r="F686" s="5" t="str">
        <f>VLOOKUP(E686,[1]items!$B$2:$E$39,2,FALSE)</f>
        <v>Obat Alergi</v>
      </c>
      <c r="G686" s="5" t="str">
        <f t="shared" si="51"/>
        <v>OA0006|</v>
      </c>
      <c r="H686" s="10">
        <v>476</v>
      </c>
      <c r="I686" s="11"/>
      <c r="J686" s="10" t="str">
        <f>IF(EXACT(L686,"buy"),VLOOKUP(I686,[2]suppliers!$A$2:$B$17,2,FALSE),"")</f>
        <v/>
      </c>
      <c r="K686" s="5" t="s">
        <v>84</v>
      </c>
      <c r="L686" s="5" t="s">
        <v>85</v>
      </c>
      <c r="M686" s="5" t="str">
        <f>IFERROR(VLOOKUP(G686,[3]item_suppliers!$C$2:$F$112,2,FALSE),"")</f>
        <v/>
      </c>
      <c r="N686" s="5" t="str">
        <f>IFERROR(VLOOKUP(G686,[3]item_suppliers!$C$2:$F$112,3,FALSE),"")</f>
        <v/>
      </c>
      <c r="O686" s="5" t="str">
        <f t="shared" si="52"/>
        <v/>
      </c>
      <c r="P686" s="5">
        <f>IF(EXACT(L686,"sell"),VLOOKUP(D686,[1]items!$A$2:$E$39,4,FALSE),"")</f>
        <v>25322</v>
      </c>
      <c r="Q686" s="5">
        <f t="shared" si="53"/>
        <v>12053272</v>
      </c>
      <c r="R686" s="13" t="str">
        <f t="shared" si="54"/>
        <v/>
      </c>
    </row>
    <row r="687" spans="1:18" x14ac:dyDescent="0.2">
      <c r="A687" s="8" t="s">
        <v>744</v>
      </c>
      <c r="B687" s="9" t="d">
        <v>2020-04-13</v>
      </c>
      <c r="C687" s="7">
        <f t="shared" si="50"/>
        <v>2020</v>
      </c>
      <c r="D687" s="8" t="s">
        <v>37</v>
      </c>
      <c r="E687" s="5" t="str">
        <f>VLOOKUP(D687,[1]items!$A$2:$E$39,2,FALSE)</f>
        <v>Koolfever</v>
      </c>
      <c r="F687" s="5" t="str">
        <f>VLOOKUP(E687,[1]items!$B$2:$E$39,2,FALSE)</f>
        <v>Obat Sakit Kepala &amp; Demam</v>
      </c>
      <c r="G687" s="5" t="str">
        <f t="shared" si="51"/>
        <v>OD0001|</v>
      </c>
      <c r="H687" s="10">
        <v>35</v>
      </c>
      <c r="I687" s="11"/>
      <c r="J687" s="10" t="str">
        <f>IF(EXACT(L687,"buy"),VLOOKUP(I687,[2]suppliers!$A$2:$B$17,2,FALSE),"")</f>
        <v/>
      </c>
      <c r="K687" s="8" t="s">
        <v>84</v>
      </c>
      <c r="L687" s="8" t="s">
        <v>85</v>
      </c>
      <c r="M687" s="5" t="str">
        <f>IFERROR(VLOOKUP(G687,[3]item_suppliers!$C$2:$F$112,2,FALSE),"")</f>
        <v/>
      </c>
      <c r="N687" s="5" t="str">
        <f>IFERROR(VLOOKUP(G687,[3]item_suppliers!$C$2:$F$112,3,FALSE),"")</f>
        <v/>
      </c>
      <c r="O687" s="5" t="str">
        <f t="shared" si="52"/>
        <v/>
      </c>
      <c r="P687" s="5">
        <f>IF(EXACT(L687,"sell"),VLOOKUP(D687,[1]items!$A$2:$E$39,4,FALSE),"")</f>
        <v>7500</v>
      </c>
      <c r="Q687" s="5">
        <f t="shared" si="53"/>
        <v>262500</v>
      </c>
      <c r="R687" s="13" t="str">
        <f t="shared" si="54"/>
        <v/>
      </c>
    </row>
    <row r="688" spans="1:18" x14ac:dyDescent="0.2">
      <c r="A688" s="5" t="s">
        <v>745</v>
      </c>
      <c r="B688" s="6" t="d">
        <v>2020-04-13</v>
      </c>
      <c r="C688" s="7">
        <f t="shared" si="50"/>
        <v>2020</v>
      </c>
      <c r="D688" s="5" t="s">
        <v>14</v>
      </c>
      <c r="E688" s="5" t="str">
        <f>VLOOKUP(D688,[1]items!$A$2:$E$39,2,FALSE)</f>
        <v>Bisoprolol Ogb Dexa</v>
      </c>
      <c r="F688" s="5" t="str">
        <f>VLOOKUP(E688,[1]items!$B$2:$E$39,2,FALSE)</f>
        <v>Obat Alergi</v>
      </c>
      <c r="G688" s="5" t="str">
        <f t="shared" si="51"/>
        <v>OA0004|</v>
      </c>
      <c r="H688" s="10">
        <v>26</v>
      </c>
      <c r="I688" s="11"/>
      <c r="J688" s="10" t="str">
        <f>IF(EXACT(L688,"buy"),VLOOKUP(I688,[2]suppliers!$A$2:$B$17,2,FALSE),"")</f>
        <v/>
      </c>
      <c r="K688" s="5" t="s">
        <v>84</v>
      </c>
      <c r="L688" s="5" t="s">
        <v>85</v>
      </c>
      <c r="M688" s="5" t="str">
        <f>IFERROR(VLOOKUP(G688,[3]item_suppliers!$C$2:$F$112,2,FALSE),"")</f>
        <v/>
      </c>
      <c r="N688" s="5" t="str">
        <f>IFERROR(VLOOKUP(G688,[3]item_suppliers!$C$2:$F$112,3,FALSE),"")</f>
        <v/>
      </c>
      <c r="O688" s="5" t="str">
        <f t="shared" si="52"/>
        <v/>
      </c>
      <c r="P688" s="5">
        <f>IF(EXACT(L688,"sell"),VLOOKUP(D688,[1]items!$A$2:$E$39,4,FALSE),"")</f>
        <v>10000</v>
      </c>
      <c r="Q688" s="5">
        <f t="shared" si="53"/>
        <v>260000</v>
      </c>
      <c r="R688" s="13" t="str">
        <f t="shared" si="54"/>
        <v/>
      </c>
    </row>
    <row r="689" spans="1:18" x14ac:dyDescent="0.2">
      <c r="A689" s="8" t="s">
        <v>746</v>
      </c>
      <c r="B689" s="9" t="d">
        <v>2020-04-13</v>
      </c>
      <c r="C689" s="7">
        <f t="shared" si="50"/>
        <v>2020</v>
      </c>
      <c r="D689" s="8" t="s">
        <v>62</v>
      </c>
      <c r="E689" s="5" t="str">
        <f>VLOOKUP(D689,[1]items!$A$2:$E$39,2,FALSE)</f>
        <v>Concor 5MG Strip 10</v>
      </c>
      <c r="F689" s="5" t="str">
        <f>VLOOKUP(E689,[1]items!$B$2:$E$39,2,FALSE)</f>
        <v>Obat Hipertensi</v>
      </c>
      <c r="G689" s="5" t="str">
        <f t="shared" si="51"/>
        <v>OH0002|</v>
      </c>
      <c r="H689" s="10">
        <v>0</v>
      </c>
      <c r="I689" s="11"/>
      <c r="J689" s="10" t="str">
        <f>IF(EXACT(L689,"buy"),VLOOKUP(I689,[2]suppliers!$A$2:$B$17,2,FALSE),"")</f>
        <v/>
      </c>
      <c r="K689" s="8" t="s">
        <v>84</v>
      </c>
      <c r="L689" s="8" t="s">
        <v>85</v>
      </c>
      <c r="M689" s="5" t="str">
        <f>IFERROR(VLOOKUP(G689,[3]item_suppliers!$C$2:$F$112,2,FALSE),"")</f>
        <v/>
      </c>
      <c r="N689" s="5" t="str">
        <f>IFERROR(VLOOKUP(G689,[3]item_suppliers!$C$2:$F$112,3,FALSE),"")</f>
        <v/>
      </c>
      <c r="O689" s="5" t="str">
        <f t="shared" si="52"/>
        <v/>
      </c>
      <c r="P689" s="5">
        <f>IF(EXACT(L689,"sell"),VLOOKUP(D689,[1]items!$A$2:$E$39,4,FALSE),"")</f>
        <v>102000</v>
      </c>
      <c r="Q689" s="5">
        <f t="shared" si="53"/>
        <v>0</v>
      </c>
      <c r="R689" s="13" t="str">
        <f t="shared" si="54"/>
        <v/>
      </c>
    </row>
    <row r="690" spans="1:18" x14ac:dyDescent="0.2">
      <c r="A690" s="5" t="s">
        <v>747</v>
      </c>
      <c r="B690" s="6" t="d">
        <v>2020-04-14</v>
      </c>
      <c r="C690" s="7">
        <f t="shared" si="50"/>
        <v>2020</v>
      </c>
      <c r="D690" s="5" t="s">
        <v>82</v>
      </c>
      <c r="E690" s="5" t="str">
        <f>VLOOKUP(D690,[1]items!$A$2:$E$39,2,FALSE)</f>
        <v>Otilon Ear Drops 8 mL</v>
      </c>
      <c r="F690" s="5" t="str">
        <f>VLOOKUP(E690,[1]items!$B$2:$E$39,2,FALSE)</f>
        <v>Obat Telinga</v>
      </c>
      <c r="G690" s="5" t="str">
        <f t="shared" si="51"/>
        <v>OT0001|</v>
      </c>
      <c r="H690" s="10">
        <v>26</v>
      </c>
      <c r="I690" s="11"/>
      <c r="J690" s="10" t="str">
        <f>IF(EXACT(L690,"buy"),VLOOKUP(I690,[2]suppliers!$A$2:$B$17,2,FALSE),"")</f>
        <v/>
      </c>
      <c r="K690" s="5" t="s">
        <v>84</v>
      </c>
      <c r="L690" s="5" t="s">
        <v>85</v>
      </c>
      <c r="M690" s="5" t="str">
        <f>IFERROR(VLOOKUP(G690,[3]item_suppliers!$C$2:$F$112,2,FALSE),"")</f>
        <v/>
      </c>
      <c r="N690" s="5" t="str">
        <f>IFERROR(VLOOKUP(G690,[3]item_suppliers!$C$2:$F$112,3,FALSE),"")</f>
        <v/>
      </c>
      <c r="O690" s="5" t="str">
        <f t="shared" si="52"/>
        <v/>
      </c>
      <c r="P690" s="5">
        <f>IF(EXACT(L690,"sell"),VLOOKUP(D690,[1]items!$A$2:$E$39,4,FALSE),"")</f>
        <v>55000</v>
      </c>
      <c r="Q690" s="5">
        <f t="shared" si="53"/>
        <v>1430000</v>
      </c>
      <c r="R690" s="13" t="str">
        <f t="shared" si="54"/>
        <v/>
      </c>
    </row>
    <row r="691" spans="1:18" x14ac:dyDescent="0.2">
      <c r="A691" s="8" t="s">
        <v>748</v>
      </c>
      <c r="B691" s="9" t="d">
        <v>2020-04-14</v>
      </c>
      <c r="C691" s="7">
        <f t="shared" si="50"/>
        <v>2020</v>
      </c>
      <c r="D691" s="8" t="s">
        <v>56</v>
      </c>
      <c r="E691" s="5" t="str">
        <f>VLOOKUP(D691,[1]items!$A$2:$E$39,2,FALSE)</f>
        <v>Paramex Tablet / Obat</v>
      </c>
      <c r="F691" s="5" t="str">
        <f>VLOOKUP(E691,[1]items!$B$2:$E$39,2,FALSE)</f>
        <v>Obat Sakit Kepala &amp; Demam</v>
      </c>
      <c r="G691" s="5" t="str">
        <f t="shared" si="51"/>
        <v>OD0011|</v>
      </c>
      <c r="H691" s="10">
        <v>48</v>
      </c>
      <c r="I691" s="11"/>
      <c r="J691" s="10" t="str">
        <f>IF(EXACT(L691,"buy"),VLOOKUP(I691,[2]suppliers!$A$2:$B$17,2,FALSE),"")</f>
        <v/>
      </c>
      <c r="K691" s="8" t="s">
        <v>84</v>
      </c>
      <c r="L691" s="8" t="s">
        <v>85</v>
      </c>
      <c r="M691" s="5" t="str">
        <f>IFERROR(VLOOKUP(G691,[3]item_suppliers!$C$2:$F$112,2,FALSE),"")</f>
        <v/>
      </c>
      <c r="N691" s="5" t="str">
        <f>IFERROR(VLOOKUP(G691,[3]item_suppliers!$C$2:$F$112,3,FALSE),"")</f>
        <v/>
      </c>
      <c r="O691" s="5" t="str">
        <f t="shared" si="52"/>
        <v/>
      </c>
      <c r="P691" s="5">
        <f>IF(EXACT(L691,"sell"),VLOOKUP(D691,[1]items!$A$2:$E$39,4,FALSE),"")</f>
        <v>2560</v>
      </c>
      <c r="Q691" s="5">
        <f t="shared" si="53"/>
        <v>122880</v>
      </c>
      <c r="R691" s="13" t="str">
        <f t="shared" si="54"/>
        <v/>
      </c>
    </row>
    <row r="692" spans="1:18" x14ac:dyDescent="0.2">
      <c r="A692" s="5" t="s">
        <v>749</v>
      </c>
      <c r="B692" s="6" t="d">
        <v>2020-04-14</v>
      </c>
      <c r="C692" s="7">
        <f t="shared" si="50"/>
        <v>2020</v>
      </c>
      <c r="D692" s="5" t="s">
        <v>7</v>
      </c>
      <c r="E692" s="5" t="str">
        <f>VLOOKUP(D692,[1]items!$A$2:$E$39,2,FALSE)</f>
        <v>Ozen 10 MG Blister</v>
      </c>
      <c r="F692" s="5" t="str">
        <f>VLOOKUP(E692,[1]items!$B$2:$E$39,2,FALSE)</f>
        <v>Obat Alergi</v>
      </c>
      <c r="G692" s="5" t="str">
        <f t="shared" si="51"/>
        <v>OA0001|</v>
      </c>
      <c r="H692" s="10">
        <v>176</v>
      </c>
      <c r="I692" s="11"/>
      <c r="J692" s="10" t="str">
        <f>IF(EXACT(L692,"buy"),VLOOKUP(I692,[2]suppliers!$A$2:$B$17,2,FALSE),"")</f>
        <v/>
      </c>
      <c r="K692" s="5" t="s">
        <v>84</v>
      </c>
      <c r="L692" s="5" t="s">
        <v>85</v>
      </c>
      <c r="M692" s="5" t="str">
        <f>IFERROR(VLOOKUP(G692,[3]item_suppliers!$C$2:$F$112,2,FALSE),"")</f>
        <v/>
      </c>
      <c r="N692" s="5" t="str">
        <f>IFERROR(VLOOKUP(G692,[3]item_suppliers!$C$2:$F$112,3,FALSE),"")</f>
        <v/>
      </c>
      <c r="O692" s="5" t="str">
        <f t="shared" si="52"/>
        <v/>
      </c>
      <c r="P692" s="5">
        <f>IF(EXACT(L692,"sell"),VLOOKUP(D692,[1]items!$A$2:$E$39,4,FALSE),"")</f>
        <v>18611</v>
      </c>
      <c r="Q692" s="5">
        <f t="shared" si="53"/>
        <v>3275536</v>
      </c>
      <c r="R692" s="13" t="str">
        <f t="shared" si="54"/>
        <v/>
      </c>
    </row>
    <row r="693" spans="1:18" x14ac:dyDescent="0.2">
      <c r="A693" s="8" t="s">
        <v>750</v>
      </c>
      <c r="B693" s="9" t="d">
        <v>2020-04-15</v>
      </c>
      <c r="C693" s="7">
        <f t="shared" si="50"/>
        <v>2020</v>
      </c>
      <c r="D693" s="8" t="s">
        <v>14</v>
      </c>
      <c r="E693" s="5" t="str">
        <f>VLOOKUP(D693,[1]items!$A$2:$E$39,2,FALSE)</f>
        <v>Bisoprolol Ogb Dexa</v>
      </c>
      <c r="F693" s="5" t="str">
        <f>VLOOKUP(E693,[1]items!$B$2:$E$39,2,FALSE)</f>
        <v>Obat Alergi</v>
      </c>
      <c r="G693" s="5" t="str">
        <f t="shared" si="51"/>
        <v>OA0004|</v>
      </c>
      <c r="H693" s="10">
        <v>1</v>
      </c>
      <c r="I693" s="11"/>
      <c r="J693" s="10" t="str">
        <f>IF(EXACT(L693,"buy"),VLOOKUP(I693,[2]suppliers!$A$2:$B$17,2,FALSE),"")</f>
        <v/>
      </c>
      <c r="K693" s="8" t="s">
        <v>84</v>
      </c>
      <c r="L693" s="8" t="s">
        <v>85</v>
      </c>
      <c r="M693" s="5" t="str">
        <f>IFERROR(VLOOKUP(G693,[3]item_suppliers!$C$2:$F$112,2,FALSE),"")</f>
        <v/>
      </c>
      <c r="N693" s="5" t="str">
        <f>IFERROR(VLOOKUP(G693,[3]item_suppliers!$C$2:$F$112,3,FALSE),"")</f>
        <v/>
      </c>
      <c r="O693" s="5" t="str">
        <f t="shared" si="52"/>
        <v/>
      </c>
      <c r="P693" s="5">
        <f>IF(EXACT(L693,"sell"),VLOOKUP(D693,[1]items!$A$2:$E$39,4,FALSE),"")</f>
        <v>10000</v>
      </c>
      <c r="Q693" s="5">
        <f t="shared" si="53"/>
        <v>10000</v>
      </c>
      <c r="R693" s="13" t="str">
        <f t="shared" si="54"/>
        <v/>
      </c>
    </row>
    <row r="694" spans="1:18" x14ac:dyDescent="0.2">
      <c r="A694" s="5" t="s">
        <v>751</v>
      </c>
      <c r="B694" s="6" t="d">
        <v>2020-04-15</v>
      </c>
      <c r="C694" s="7">
        <f t="shared" si="50"/>
        <v>2020</v>
      </c>
      <c r="D694" s="5" t="s">
        <v>46</v>
      </c>
      <c r="E694" s="5" t="str">
        <f>VLOOKUP(D694,[1]items!$A$2:$E$39,2,FALSE)</f>
        <v>Proris Ibuprofen</v>
      </c>
      <c r="F694" s="5" t="str">
        <f>VLOOKUP(E694,[1]items!$B$2:$E$39,2,FALSE)</f>
        <v>Obat Sakit Kepala &amp; Demam</v>
      </c>
      <c r="G694" s="5" t="str">
        <f t="shared" si="51"/>
        <v>OD0006|</v>
      </c>
      <c r="H694" s="10">
        <v>16</v>
      </c>
      <c r="I694" s="11"/>
      <c r="J694" s="10" t="str">
        <f>IF(EXACT(L694,"buy"),VLOOKUP(I694,[2]suppliers!$A$2:$B$17,2,FALSE),"")</f>
        <v/>
      </c>
      <c r="K694" s="5" t="s">
        <v>84</v>
      </c>
      <c r="L694" s="5" t="s">
        <v>85</v>
      </c>
      <c r="M694" s="5" t="str">
        <f>IFERROR(VLOOKUP(G694,[3]item_suppliers!$C$2:$F$112,2,FALSE),"")</f>
        <v/>
      </c>
      <c r="N694" s="5" t="str">
        <f>IFERROR(VLOOKUP(G694,[3]item_suppliers!$C$2:$F$112,3,FALSE),"")</f>
        <v/>
      </c>
      <c r="O694" s="5" t="str">
        <f t="shared" si="52"/>
        <v/>
      </c>
      <c r="P694" s="5">
        <f>IF(EXACT(L694,"sell"),VLOOKUP(D694,[1]items!$A$2:$E$39,4,FALSE),"")</f>
        <v>25000</v>
      </c>
      <c r="Q694" s="5">
        <f t="shared" si="53"/>
        <v>400000</v>
      </c>
      <c r="R694" s="13" t="str">
        <f t="shared" si="54"/>
        <v/>
      </c>
    </row>
    <row r="695" spans="1:18" x14ac:dyDescent="0.2">
      <c r="A695" s="8" t="s">
        <v>752</v>
      </c>
      <c r="B695" s="9" t="d">
        <v>2020-04-16</v>
      </c>
      <c r="C695" s="7">
        <f t="shared" si="50"/>
        <v>2020</v>
      </c>
      <c r="D695" s="8" t="s">
        <v>26</v>
      </c>
      <c r="E695" s="5" t="str">
        <f>VLOOKUP(D695,[1]items!$A$2:$E$39,2,FALSE)</f>
        <v>Decolsen 1 Strip 4 Tablet</v>
      </c>
      <c r="F695" s="5" t="str">
        <f>VLOOKUP(E695,[1]items!$B$2:$E$39,2,FALSE)</f>
        <v>Obat Batuk &amp; Pilek</v>
      </c>
      <c r="G695" s="5" t="str">
        <f t="shared" si="51"/>
        <v>OB0002|</v>
      </c>
      <c r="H695" s="10">
        <v>57</v>
      </c>
      <c r="I695" s="11"/>
      <c r="J695" s="10" t="str">
        <f>IF(EXACT(L695,"buy"),VLOOKUP(I695,[2]suppliers!$A$2:$B$17,2,FALSE),"")</f>
        <v/>
      </c>
      <c r="K695" s="8" t="s">
        <v>84</v>
      </c>
      <c r="L695" s="8" t="s">
        <v>85</v>
      </c>
      <c r="M695" s="5" t="str">
        <f>IFERROR(VLOOKUP(G695,[3]item_suppliers!$C$2:$F$112,2,FALSE),"")</f>
        <v/>
      </c>
      <c r="N695" s="5" t="str">
        <f>IFERROR(VLOOKUP(G695,[3]item_suppliers!$C$2:$F$112,3,FALSE),"")</f>
        <v/>
      </c>
      <c r="O695" s="5" t="str">
        <f t="shared" si="52"/>
        <v/>
      </c>
      <c r="P695" s="5">
        <f>IF(EXACT(L695,"sell"),VLOOKUP(D695,[1]items!$A$2:$E$39,4,FALSE),"")</f>
        <v>2886</v>
      </c>
      <c r="Q695" s="5">
        <f t="shared" si="53"/>
        <v>164502</v>
      </c>
      <c r="R695" s="13" t="str">
        <f t="shared" si="54"/>
        <v/>
      </c>
    </row>
    <row r="696" spans="1:18" x14ac:dyDescent="0.2">
      <c r="A696" s="5" t="s">
        <v>753</v>
      </c>
      <c r="B696" s="6" t="d">
        <v>2020-04-16</v>
      </c>
      <c r="C696" s="7">
        <f t="shared" si="50"/>
        <v>2020</v>
      </c>
      <c r="D696" s="5" t="s">
        <v>26</v>
      </c>
      <c r="E696" s="5" t="str">
        <f>VLOOKUP(D696,[1]items!$A$2:$E$39,2,FALSE)</f>
        <v>Decolsen 1 Strip 4 Tablet</v>
      </c>
      <c r="F696" s="5" t="str">
        <f>VLOOKUP(E696,[1]items!$B$2:$E$39,2,FALSE)</f>
        <v>Obat Batuk &amp; Pilek</v>
      </c>
      <c r="G696" s="5" t="str">
        <f t="shared" si="51"/>
        <v>OB0002|</v>
      </c>
      <c r="H696" s="10">
        <v>6</v>
      </c>
      <c r="I696" s="11"/>
      <c r="J696" s="10" t="str">
        <f>IF(EXACT(L696,"buy"),VLOOKUP(I696,[2]suppliers!$A$2:$B$17,2,FALSE),"")</f>
        <v/>
      </c>
      <c r="K696" s="5" t="s">
        <v>84</v>
      </c>
      <c r="L696" s="5" t="s">
        <v>85</v>
      </c>
      <c r="M696" s="5" t="str">
        <f>IFERROR(VLOOKUP(G696,[3]item_suppliers!$C$2:$F$112,2,FALSE),"")</f>
        <v/>
      </c>
      <c r="N696" s="5" t="str">
        <f>IFERROR(VLOOKUP(G696,[3]item_suppliers!$C$2:$F$112,3,FALSE),"")</f>
        <v/>
      </c>
      <c r="O696" s="5" t="str">
        <f t="shared" si="52"/>
        <v/>
      </c>
      <c r="P696" s="5">
        <f>IF(EXACT(L696,"sell"),VLOOKUP(D696,[1]items!$A$2:$E$39,4,FALSE),"")</f>
        <v>2886</v>
      </c>
      <c r="Q696" s="5">
        <f t="shared" si="53"/>
        <v>17316</v>
      </c>
      <c r="R696" s="13" t="str">
        <f t="shared" si="54"/>
        <v/>
      </c>
    </row>
    <row r="697" spans="1:18" x14ac:dyDescent="0.2">
      <c r="A697" s="8" t="s">
        <v>754</v>
      </c>
      <c r="B697" s="9" t="d">
        <v>2020-04-16</v>
      </c>
      <c r="C697" s="7">
        <f t="shared" si="50"/>
        <v>2020</v>
      </c>
      <c r="D697" s="8" t="s">
        <v>50</v>
      </c>
      <c r="E697" s="5" t="str">
        <f>VLOOKUP(D697,[1]items!$A$2:$E$39,2,FALSE)</f>
        <v>Bodrex Extra</v>
      </c>
      <c r="F697" s="5" t="str">
        <f>VLOOKUP(E697,[1]items!$B$2:$E$39,2,FALSE)</f>
        <v>Obat Sakit Kepala &amp; Demam</v>
      </c>
      <c r="G697" s="5" t="str">
        <f t="shared" si="51"/>
        <v>OD0008|</v>
      </c>
      <c r="H697" s="10">
        <v>44</v>
      </c>
      <c r="I697" s="11"/>
      <c r="J697" s="10" t="str">
        <f>IF(EXACT(L697,"buy"),VLOOKUP(I697,[2]suppliers!$A$2:$B$17,2,FALSE),"")</f>
        <v/>
      </c>
      <c r="K697" s="8" t="s">
        <v>84</v>
      </c>
      <c r="L697" s="8" t="s">
        <v>85</v>
      </c>
      <c r="M697" s="5" t="str">
        <f>IFERROR(VLOOKUP(G697,[3]item_suppliers!$C$2:$F$112,2,FALSE),"")</f>
        <v/>
      </c>
      <c r="N697" s="5" t="str">
        <f>IFERROR(VLOOKUP(G697,[3]item_suppliers!$C$2:$F$112,3,FALSE),"")</f>
        <v/>
      </c>
      <c r="O697" s="5" t="str">
        <f t="shared" si="52"/>
        <v/>
      </c>
      <c r="P697" s="5">
        <f>IF(EXACT(L697,"sell"),VLOOKUP(D697,[1]items!$A$2:$E$39,4,FALSE),"")</f>
        <v>50788</v>
      </c>
      <c r="Q697" s="5">
        <f t="shared" si="53"/>
        <v>2234672</v>
      </c>
      <c r="R697" s="13" t="str">
        <f t="shared" si="54"/>
        <v/>
      </c>
    </row>
    <row r="698" spans="1:18" x14ac:dyDescent="0.2">
      <c r="A698" s="5" t="s">
        <v>755</v>
      </c>
      <c r="B698" s="6" t="d">
        <v>2020-04-16</v>
      </c>
      <c r="C698" s="7">
        <f t="shared" si="50"/>
        <v>2020</v>
      </c>
      <c r="D698" s="5" t="s">
        <v>50</v>
      </c>
      <c r="E698" s="5" t="str">
        <f>VLOOKUP(D698,[1]items!$A$2:$E$39,2,FALSE)</f>
        <v>Bodrex Extra</v>
      </c>
      <c r="F698" s="5" t="str">
        <f>VLOOKUP(E698,[1]items!$B$2:$E$39,2,FALSE)</f>
        <v>Obat Sakit Kepala &amp; Demam</v>
      </c>
      <c r="G698" s="5" t="str">
        <f t="shared" si="51"/>
        <v>OD0008|</v>
      </c>
      <c r="H698" s="10">
        <v>70</v>
      </c>
      <c r="I698" s="11"/>
      <c r="J698" s="10" t="str">
        <f>IF(EXACT(L698,"buy"),VLOOKUP(I698,[2]suppliers!$A$2:$B$17,2,FALSE),"")</f>
        <v/>
      </c>
      <c r="K698" s="5" t="s">
        <v>84</v>
      </c>
      <c r="L698" s="5" t="s">
        <v>85</v>
      </c>
      <c r="M698" s="5" t="str">
        <f>IFERROR(VLOOKUP(G698,[3]item_suppliers!$C$2:$F$112,2,FALSE),"")</f>
        <v/>
      </c>
      <c r="N698" s="5" t="str">
        <f>IFERROR(VLOOKUP(G698,[3]item_suppliers!$C$2:$F$112,3,FALSE),"")</f>
        <v/>
      </c>
      <c r="O698" s="5" t="str">
        <f t="shared" si="52"/>
        <v/>
      </c>
      <c r="P698" s="5">
        <f>IF(EXACT(L698,"sell"),VLOOKUP(D698,[1]items!$A$2:$E$39,4,FALSE),"")</f>
        <v>50788</v>
      </c>
      <c r="Q698" s="5">
        <f t="shared" si="53"/>
        <v>3555160</v>
      </c>
      <c r="R698" s="13" t="str">
        <f t="shared" si="54"/>
        <v/>
      </c>
    </row>
    <row r="699" spans="1:18" x14ac:dyDescent="0.2">
      <c r="A699" s="8" t="s">
        <v>756</v>
      </c>
      <c r="B699" s="9" t="d">
        <v>2020-04-16</v>
      </c>
      <c r="C699" s="7">
        <f t="shared" si="50"/>
        <v>2020</v>
      </c>
      <c r="D699" s="8" t="s">
        <v>70</v>
      </c>
      <c r="E699" s="5" t="str">
        <f>VLOOKUP(D699,[1]items!$A$2:$E$39,2,FALSE)</f>
        <v>Irbesartan</v>
      </c>
      <c r="F699" s="5" t="str">
        <f>VLOOKUP(E699,[1]items!$B$2:$E$39,2,FALSE)</f>
        <v>Obat Hipertensi</v>
      </c>
      <c r="G699" s="5" t="str">
        <f t="shared" si="51"/>
        <v>OH0005|</v>
      </c>
      <c r="H699" s="10">
        <v>40</v>
      </c>
      <c r="I699" s="11"/>
      <c r="J699" s="10" t="str">
        <f>IF(EXACT(L699,"buy"),VLOOKUP(I699,[2]suppliers!$A$2:$B$17,2,FALSE),"")</f>
        <v/>
      </c>
      <c r="K699" s="8" t="s">
        <v>84</v>
      </c>
      <c r="L699" s="8" t="s">
        <v>85</v>
      </c>
      <c r="M699" s="5" t="str">
        <f>IFERROR(VLOOKUP(G699,[3]item_suppliers!$C$2:$F$112,2,FALSE),"")</f>
        <v/>
      </c>
      <c r="N699" s="5" t="str">
        <f>IFERROR(VLOOKUP(G699,[3]item_suppliers!$C$2:$F$112,3,FALSE),"")</f>
        <v/>
      </c>
      <c r="O699" s="5" t="str">
        <f t="shared" si="52"/>
        <v/>
      </c>
      <c r="P699" s="5">
        <f>IF(EXACT(L699,"sell"),VLOOKUP(D699,[1]items!$A$2:$E$39,4,FALSE),"")</f>
        <v>108794</v>
      </c>
      <c r="Q699" s="5">
        <f t="shared" si="53"/>
        <v>4351760</v>
      </c>
      <c r="R699" s="13" t="str">
        <f t="shared" si="54"/>
        <v/>
      </c>
    </row>
    <row r="700" spans="1:18" x14ac:dyDescent="0.2">
      <c r="A700" s="5" t="s">
        <v>757</v>
      </c>
      <c r="B700" s="6" t="d">
        <v>2020-04-16</v>
      </c>
      <c r="C700" s="7">
        <f t="shared" si="50"/>
        <v>2020</v>
      </c>
      <c r="D700" s="5" t="s">
        <v>65</v>
      </c>
      <c r="E700" s="5" t="str">
        <f>VLOOKUP(D700,[1]items!$A$2:$E$39,2,FALSE)</f>
        <v>Candesartan Ogb Dexa</v>
      </c>
      <c r="F700" s="5" t="str">
        <f>VLOOKUP(E700,[1]items!$B$2:$E$39,2,FALSE)</f>
        <v>Obat Hipertensi</v>
      </c>
      <c r="G700" s="5" t="str">
        <f t="shared" si="51"/>
        <v>OH0003|</v>
      </c>
      <c r="H700" s="10">
        <v>43</v>
      </c>
      <c r="I700" s="11"/>
      <c r="J700" s="10" t="str">
        <f>IF(EXACT(L700,"buy"),VLOOKUP(I700,[2]suppliers!$A$2:$B$17,2,FALSE),"")</f>
        <v/>
      </c>
      <c r="K700" s="5" t="s">
        <v>84</v>
      </c>
      <c r="L700" s="5" t="s">
        <v>85</v>
      </c>
      <c r="M700" s="5" t="str">
        <f>IFERROR(VLOOKUP(G700,[3]item_suppliers!$C$2:$F$112,2,FALSE),"")</f>
        <v/>
      </c>
      <c r="N700" s="5" t="str">
        <f>IFERROR(VLOOKUP(G700,[3]item_suppliers!$C$2:$F$112,3,FALSE),"")</f>
        <v/>
      </c>
      <c r="O700" s="5" t="str">
        <f t="shared" si="52"/>
        <v/>
      </c>
      <c r="P700" s="5">
        <f>IF(EXACT(L700,"sell"),VLOOKUP(D700,[1]items!$A$2:$E$39,4,FALSE),"")</f>
        <v>5000</v>
      </c>
      <c r="Q700" s="5">
        <f t="shared" si="53"/>
        <v>215000</v>
      </c>
      <c r="R700" s="13" t="str">
        <f t="shared" si="54"/>
        <v/>
      </c>
    </row>
    <row r="701" spans="1:18" x14ac:dyDescent="0.2">
      <c r="A701" s="8" t="s">
        <v>758</v>
      </c>
      <c r="B701" s="9" t="d">
        <v>2020-04-16</v>
      </c>
      <c r="C701" s="7">
        <f t="shared" si="50"/>
        <v>2020</v>
      </c>
      <c r="D701" s="8" t="s">
        <v>20</v>
      </c>
      <c r="E701" s="5" t="str">
        <f>VLOOKUP(D701,[1]items!$A$2:$E$39,2,FALSE)</f>
        <v>Dexteem Box Plus 100 Tablet</v>
      </c>
      <c r="F701" s="5" t="str">
        <f>VLOOKUP(E701,[1]items!$B$2:$E$39,2,FALSE)</f>
        <v>Obat Alergi</v>
      </c>
      <c r="G701" s="5" t="str">
        <f t="shared" si="51"/>
        <v>OA0006|</v>
      </c>
      <c r="H701" s="10">
        <v>41</v>
      </c>
      <c r="I701" s="11"/>
      <c r="J701" s="10" t="str">
        <f>IF(EXACT(L701,"buy"),VLOOKUP(I701,[2]suppliers!$A$2:$B$17,2,FALSE),"")</f>
        <v/>
      </c>
      <c r="K701" s="8" t="s">
        <v>84</v>
      </c>
      <c r="L701" s="8" t="s">
        <v>85</v>
      </c>
      <c r="M701" s="5" t="str">
        <f>IFERROR(VLOOKUP(G701,[3]item_suppliers!$C$2:$F$112,2,FALSE),"")</f>
        <v/>
      </c>
      <c r="N701" s="5" t="str">
        <f>IFERROR(VLOOKUP(G701,[3]item_suppliers!$C$2:$F$112,3,FALSE),"")</f>
        <v/>
      </c>
      <c r="O701" s="5" t="str">
        <f t="shared" si="52"/>
        <v/>
      </c>
      <c r="P701" s="5">
        <f>IF(EXACT(L701,"sell"),VLOOKUP(D701,[1]items!$A$2:$E$39,4,FALSE),"")</f>
        <v>25322</v>
      </c>
      <c r="Q701" s="5">
        <f t="shared" si="53"/>
        <v>1038202</v>
      </c>
      <c r="R701" s="13" t="str">
        <f t="shared" si="54"/>
        <v/>
      </c>
    </row>
    <row r="702" spans="1:18" x14ac:dyDescent="0.2">
      <c r="A702" s="5" t="s">
        <v>759</v>
      </c>
      <c r="B702" s="6" t="d">
        <v>2020-04-16</v>
      </c>
      <c r="C702" s="7">
        <f t="shared" si="50"/>
        <v>2020</v>
      </c>
      <c r="D702" s="5" t="s">
        <v>31</v>
      </c>
      <c r="E702" s="5" t="str">
        <f>VLOOKUP(D702,[1]items!$A$2:$E$39,2,FALSE)</f>
        <v>Ultraflu Box Isi 25 Strip</v>
      </c>
      <c r="F702" s="5" t="str">
        <f>VLOOKUP(E702,[1]items!$B$2:$E$39,2,FALSE)</f>
        <v>Obat Batuk &amp; Pilek</v>
      </c>
      <c r="G702" s="5" t="str">
        <f t="shared" si="51"/>
        <v>OB0006|</v>
      </c>
      <c r="H702" s="10">
        <v>3</v>
      </c>
      <c r="I702" s="11"/>
      <c r="J702" s="10" t="str">
        <f>IF(EXACT(L702,"buy"),VLOOKUP(I702,[2]suppliers!$A$2:$B$17,2,FALSE),"")</f>
        <v/>
      </c>
      <c r="K702" s="5" t="s">
        <v>84</v>
      </c>
      <c r="L702" s="5" t="s">
        <v>85</v>
      </c>
      <c r="M702" s="5" t="str">
        <f>IFERROR(VLOOKUP(G702,[3]item_suppliers!$C$2:$F$112,2,FALSE),"")</f>
        <v/>
      </c>
      <c r="N702" s="5" t="str">
        <f>IFERROR(VLOOKUP(G702,[3]item_suppliers!$C$2:$F$112,3,FALSE),"")</f>
        <v/>
      </c>
      <c r="O702" s="5" t="str">
        <f t="shared" si="52"/>
        <v/>
      </c>
      <c r="P702" s="5">
        <f>IF(EXACT(L702,"sell"),VLOOKUP(D702,[1]items!$A$2:$E$39,4,FALSE),"")</f>
        <v>72500</v>
      </c>
      <c r="Q702" s="5">
        <f t="shared" si="53"/>
        <v>217500</v>
      </c>
      <c r="R702" s="13" t="str">
        <f t="shared" si="54"/>
        <v/>
      </c>
    </row>
    <row r="703" spans="1:18" x14ac:dyDescent="0.2">
      <c r="A703" s="8" t="s">
        <v>760</v>
      </c>
      <c r="B703" s="9" t="d">
        <v>2020-04-16</v>
      </c>
      <c r="C703" s="7">
        <f t="shared" si="50"/>
        <v>2020</v>
      </c>
      <c r="D703" s="8" t="s">
        <v>37</v>
      </c>
      <c r="E703" s="5" t="str">
        <f>VLOOKUP(D703,[1]items!$A$2:$E$39,2,FALSE)</f>
        <v>Koolfever</v>
      </c>
      <c r="F703" s="5" t="str">
        <f>VLOOKUP(E703,[1]items!$B$2:$E$39,2,FALSE)</f>
        <v>Obat Sakit Kepala &amp; Demam</v>
      </c>
      <c r="G703" s="5" t="str">
        <f t="shared" si="51"/>
        <v>OD0001|</v>
      </c>
      <c r="H703" s="10">
        <v>86</v>
      </c>
      <c r="I703" s="11"/>
      <c r="J703" s="10" t="str">
        <f>IF(EXACT(L703,"buy"),VLOOKUP(I703,[2]suppliers!$A$2:$B$17,2,FALSE),"")</f>
        <v/>
      </c>
      <c r="K703" s="8" t="s">
        <v>84</v>
      </c>
      <c r="L703" s="8" t="s">
        <v>85</v>
      </c>
      <c r="M703" s="5" t="str">
        <f>IFERROR(VLOOKUP(G703,[3]item_suppliers!$C$2:$F$112,2,FALSE),"")</f>
        <v/>
      </c>
      <c r="N703" s="5" t="str">
        <f>IFERROR(VLOOKUP(G703,[3]item_suppliers!$C$2:$F$112,3,FALSE),"")</f>
        <v/>
      </c>
      <c r="O703" s="5" t="str">
        <f t="shared" si="52"/>
        <v/>
      </c>
      <c r="P703" s="5">
        <f>IF(EXACT(L703,"sell"),VLOOKUP(D703,[1]items!$A$2:$E$39,4,FALSE),"")</f>
        <v>7500</v>
      </c>
      <c r="Q703" s="5">
        <f t="shared" si="53"/>
        <v>645000</v>
      </c>
      <c r="R703" s="13" t="str">
        <f t="shared" si="54"/>
        <v/>
      </c>
    </row>
    <row r="704" spans="1:18" x14ac:dyDescent="0.2">
      <c r="A704" s="5" t="s">
        <v>761</v>
      </c>
      <c r="B704" s="6" t="d">
        <v>2020-04-16</v>
      </c>
      <c r="C704" s="7">
        <f t="shared" si="50"/>
        <v>2020</v>
      </c>
      <c r="D704" s="5" t="s">
        <v>59</v>
      </c>
      <c r="E704" s="5" t="str">
        <f>VLOOKUP(D704,[1]items!$A$2:$E$39,2,FALSE)</f>
        <v>Carditens</v>
      </c>
      <c r="F704" s="5" t="str">
        <f>VLOOKUP(E704,[1]items!$B$2:$E$39,2,FALSE)</f>
        <v>Obat Hipertensi</v>
      </c>
      <c r="G704" s="5" t="str">
        <f t="shared" si="51"/>
        <v>OH0001|</v>
      </c>
      <c r="H704" s="10">
        <v>13</v>
      </c>
      <c r="I704" s="11"/>
      <c r="J704" s="10" t="str">
        <f>IF(EXACT(L704,"buy"),VLOOKUP(I704,[2]suppliers!$A$2:$B$17,2,FALSE),"")</f>
        <v/>
      </c>
      <c r="K704" s="5" t="s">
        <v>84</v>
      </c>
      <c r="L704" s="5" t="s">
        <v>85</v>
      </c>
      <c r="M704" s="5" t="str">
        <f>IFERROR(VLOOKUP(G704,[3]item_suppliers!$C$2:$F$112,2,FALSE),"")</f>
        <v/>
      </c>
      <c r="N704" s="5" t="str">
        <f>IFERROR(VLOOKUP(G704,[3]item_suppliers!$C$2:$F$112,3,FALSE),"")</f>
        <v/>
      </c>
      <c r="O704" s="5" t="str">
        <f t="shared" si="52"/>
        <v/>
      </c>
      <c r="P704" s="5">
        <f>IF(EXACT(L704,"sell"),VLOOKUP(D704,[1]items!$A$2:$E$39,4,FALSE),"")</f>
        <v>100000</v>
      </c>
      <c r="Q704" s="5">
        <f t="shared" si="53"/>
        <v>1300000</v>
      </c>
      <c r="R704" s="13" t="str">
        <f t="shared" si="54"/>
        <v/>
      </c>
    </row>
    <row r="705" spans="1:18" x14ac:dyDescent="0.2">
      <c r="A705" s="8" t="s">
        <v>762</v>
      </c>
      <c r="B705" s="9" t="d">
        <v>2020-04-16</v>
      </c>
      <c r="C705" s="7">
        <f t="shared" si="50"/>
        <v>2020</v>
      </c>
      <c r="D705" s="8" t="s">
        <v>23</v>
      </c>
      <c r="E705" s="5" t="str">
        <f>VLOOKUP(D705,[1]items!$A$2:$E$39,2,FALSE)</f>
        <v>Neozep Forte 1 Strip 4 Tablet</v>
      </c>
      <c r="F705" s="5" t="str">
        <f>VLOOKUP(E705,[1]items!$B$2:$E$39,2,FALSE)</f>
        <v>Obat Batuk &amp; Pilek</v>
      </c>
      <c r="G705" s="5" t="str">
        <f t="shared" si="51"/>
        <v>OB0001|</v>
      </c>
      <c r="H705" s="10">
        <v>41</v>
      </c>
      <c r="I705" s="11"/>
      <c r="J705" s="10" t="str">
        <f>IF(EXACT(L705,"buy"),VLOOKUP(I705,[2]suppliers!$A$2:$B$17,2,FALSE),"")</f>
        <v/>
      </c>
      <c r="K705" s="8" t="s">
        <v>84</v>
      </c>
      <c r="L705" s="8" t="s">
        <v>85</v>
      </c>
      <c r="M705" s="5" t="str">
        <f>IFERROR(VLOOKUP(G705,[3]item_suppliers!$C$2:$F$112,2,FALSE),"")</f>
        <v/>
      </c>
      <c r="N705" s="5" t="str">
        <f>IFERROR(VLOOKUP(G705,[3]item_suppliers!$C$2:$F$112,3,FALSE),"")</f>
        <v/>
      </c>
      <c r="O705" s="5" t="str">
        <f t="shared" si="52"/>
        <v/>
      </c>
      <c r="P705" s="5">
        <f>IF(EXACT(L705,"sell"),VLOOKUP(D705,[1]items!$A$2:$E$39,4,FALSE),"")</f>
        <v>2324</v>
      </c>
      <c r="Q705" s="5">
        <f t="shared" si="53"/>
        <v>95284</v>
      </c>
      <c r="R705" s="13" t="str">
        <f t="shared" si="54"/>
        <v/>
      </c>
    </row>
    <row r="706" spans="1:18" x14ac:dyDescent="0.2">
      <c r="A706" s="5" t="s">
        <v>763</v>
      </c>
      <c r="B706" s="6" t="d">
        <v>2020-04-16</v>
      </c>
      <c r="C706" s="7">
        <f t="shared" ref="C706:C769" si="55">YEAR(B706)</f>
        <v>2020</v>
      </c>
      <c r="D706" s="5" t="s">
        <v>62</v>
      </c>
      <c r="E706" s="5" t="str">
        <f>VLOOKUP(D706,[1]items!$A$2:$E$39,2,FALSE)</f>
        <v>Concor 5MG Strip 10</v>
      </c>
      <c r="F706" s="5" t="str">
        <f>VLOOKUP(E706,[1]items!$B$2:$E$39,2,FALSE)</f>
        <v>Obat Hipertensi</v>
      </c>
      <c r="G706" s="5" t="str">
        <f t="shared" ref="G706:G769" si="56">_xlfn.CONCAT(D706,"|",I706)</f>
        <v>OH0002|</v>
      </c>
      <c r="H706" s="10">
        <v>19</v>
      </c>
      <c r="I706" s="11"/>
      <c r="J706" s="10" t="str">
        <f>IF(EXACT(L706,"buy"),VLOOKUP(I706,[2]suppliers!$A$2:$B$17,2,FALSE),"")</f>
        <v/>
      </c>
      <c r="K706" s="5" t="s">
        <v>84</v>
      </c>
      <c r="L706" s="5" t="s">
        <v>85</v>
      </c>
      <c r="M706" s="5" t="str">
        <f>IFERROR(VLOOKUP(G706,[3]item_suppliers!$C$2:$F$112,2,FALSE),"")</f>
        <v/>
      </c>
      <c r="N706" s="5" t="str">
        <f>IFERROR(VLOOKUP(G706,[3]item_suppliers!$C$2:$F$112,3,FALSE),"")</f>
        <v/>
      </c>
      <c r="O706" s="5" t="str">
        <f t="shared" ref="O706:O769" si="57">IFERROR(H706*N706,"")</f>
        <v/>
      </c>
      <c r="P706" s="5">
        <f>IF(EXACT(L706,"sell"),VLOOKUP(D706,[1]items!$A$2:$E$39,4,FALSE),"")</f>
        <v>102000</v>
      </c>
      <c r="Q706" s="5">
        <f t="shared" ref="Q706:Q769" si="58">IFERROR(H706*P706,"")</f>
        <v>1938000</v>
      </c>
      <c r="R706" s="13" t="str">
        <f t="shared" ref="R706:R769" si="59">IF(EXACT(L706,"buy"),1/COUNTIF($N$2:$N$4710,N706),"")</f>
        <v/>
      </c>
    </row>
    <row r="707" spans="1:18" x14ac:dyDescent="0.2">
      <c r="A707" s="8" t="s">
        <v>764</v>
      </c>
      <c r="B707" s="9" t="d">
        <v>2020-04-17</v>
      </c>
      <c r="C707" s="7">
        <f t="shared" si="55"/>
        <v>2020</v>
      </c>
      <c r="D707" s="8" t="s">
        <v>26</v>
      </c>
      <c r="E707" s="5" t="str">
        <f>VLOOKUP(D707,[1]items!$A$2:$E$39,2,FALSE)</f>
        <v>Decolsen 1 Strip 4 Tablet</v>
      </c>
      <c r="F707" s="5" t="str">
        <f>VLOOKUP(E707,[1]items!$B$2:$E$39,2,FALSE)</f>
        <v>Obat Batuk &amp; Pilek</v>
      </c>
      <c r="G707" s="5" t="str">
        <f t="shared" si="56"/>
        <v>OB0002|</v>
      </c>
      <c r="H707" s="10">
        <v>37</v>
      </c>
      <c r="I707" s="11"/>
      <c r="J707" s="10" t="str">
        <f>IF(EXACT(L707,"buy"),VLOOKUP(I707,[2]suppliers!$A$2:$B$17,2,FALSE),"")</f>
        <v/>
      </c>
      <c r="K707" s="8" t="s">
        <v>84</v>
      </c>
      <c r="L707" s="8" t="s">
        <v>85</v>
      </c>
      <c r="M707" s="5" t="str">
        <f>IFERROR(VLOOKUP(G707,[3]item_suppliers!$C$2:$F$112,2,FALSE),"")</f>
        <v/>
      </c>
      <c r="N707" s="5" t="str">
        <f>IFERROR(VLOOKUP(G707,[3]item_suppliers!$C$2:$F$112,3,FALSE),"")</f>
        <v/>
      </c>
      <c r="O707" s="5" t="str">
        <f t="shared" si="57"/>
        <v/>
      </c>
      <c r="P707" s="5">
        <f>IF(EXACT(L707,"sell"),VLOOKUP(D707,[1]items!$A$2:$E$39,4,FALSE),"")</f>
        <v>2886</v>
      </c>
      <c r="Q707" s="5">
        <f t="shared" si="58"/>
        <v>106782</v>
      </c>
      <c r="R707" s="13" t="str">
        <f t="shared" si="59"/>
        <v/>
      </c>
    </row>
    <row r="708" spans="1:18" x14ac:dyDescent="0.2">
      <c r="A708" s="5" t="s">
        <v>765</v>
      </c>
      <c r="B708" s="6" t="d">
        <v>2020-04-17</v>
      </c>
      <c r="C708" s="7">
        <f t="shared" si="55"/>
        <v>2020</v>
      </c>
      <c r="D708" s="5" t="s">
        <v>17</v>
      </c>
      <c r="E708" s="5" t="str">
        <f>VLOOKUP(D708,[1]items!$A$2:$E$39,2,FALSE)</f>
        <v>Bedak Heroxyn 150 gr</v>
      </c>
      <c r="F708" s="5" t="str">
        <f>VLOOKUP(E708,[1]items!$B$2:$E$39,2,FALSE)</f>
        <v>Obat Alergi</v>
      </c>
      <c r="G708" s="5" t="str">
        <f t="shared" si="56"/>
        <v>OA0005|</v>
      </c>
      <c r="H708" s="10">
        <v>48</v>
      </c>
      <c r="I708" s="11"/>
      <c r="J708" s="10" t="str">
        <f>IF(EXACT(L708,"buy"),VLOOKUP(I708,[2]suppliers!$A$2:$B$17,2,FALSE),"")</f>
        <v/>
      </c>
      <c r="K708" s="5" t="s">
        <v>84</v>
      </c>
      <c r="L708" s="5" t="s">
        <v>85</v>
      </c>
      <c r="M708" s="5" t="str">
        <f>IFERROR(VLOOKUP(G708,[3]item_suppliers!$C$2:$F$112,2,FALSE),"")</f>
        <v/>
      </c>
      <c r="N708" s="5" t="str">
        <f>IFERROR(VLOOKUP(G708,[3]item_suppliers!$C$2:$F$112,3,FALSE),"")</f>
        <v/>
      </c>
      <c r="O708" s="5" t="str">
        <f t="shared" si="57"/>
        <v/>
      </c>
      <c r="P708" s="5">
        <f>IF(EXACT(L708,"sell"),VLOOKUP(D708,[1]items!$A$2:$E$39,4,FALSE),"")</f>
        <v>16950</v>
      </c>
      <c r="Q708" s="5">
        <f t="shared" si="58"/>
        <v>813600</v>
      </c>
      <c r="R708" s="13" t="str">
        <f t="shared" si="59"/>
        <v/>
      </c>
    </row>
    <row r="709" spans="1:18" x14ac:dyDescent="0.2">
      <c r="A709" s="8" t="s">
        <v>766</v>
      </c>
      <c r="B709" s="9" t="d">
        <v>2020-04-17</v>
      </c>
      <c r="C709" s="7">
        <f t="shared" si="55"/>
        <v>2020</v>
      </c>
      <c r="D709" s="8" t="s">
        <v>52</v>
      </c>
      <c r="E709" s="5" t="str">
        <f>VLOOKUP(D709,[1]items!$A$2:$E$39,2,FALSE)</f>
        <v>Sanmol 500 MG 4 Tablet</v>
      </c>
      <c r="F709" s="5" t="str">
        <f>VLOOKUP(E709,[1]items!$B$2:$E$39,2,FALSE)</f>
        <v>Obat Sakit Kepala &amp; Demam</v>
      </c>
      <c r="G709" s="5" t="str">
        <f t="shared" si="56"/>
        <v>OD0009|</v>
      </c>
      <c r="H709" s="10">
        <v>15</v>
      </c>
      <c r="I709" s="11"/>
      <c r="J709" s="10" t="str">
        <f>IF(EXACT(L709,"buy"),VLOOKUP(I709,[2]suppliers!$A$2:$B$17,2,FALSE),"")</f>
        <v/>
      </c>
      <c r="K709" s="8" t="s">
        <v>84</v>
      </c>
      <c r="L709" s="8" t="s">
        <v>85</v>
      </c>
      <c r="M709" s="5" t="str">
        <f>IFERROR(VLOOKUP(G709,[3]item_suppliers!$C$2:$F$112,2,FALSE),"")</f>
        <v/>
      </c>
      <c r="N709" s="5" t="str">
        <f>IFERROR(VLOOKUP(G709,[3]item_suppliers!$C$2:$F$112,3,FALSE),"")</f>
        <v/>
      </c>
      <c r="O709" s="5" t="str">
        <f t="shared" si="57"/>
        <v/>
      </c>
      <c r="P709" s="5">
        <f>IF(EXACT(L709,"sell"),VLOOKUP(D709,[1]items!$A$2:$E$39,4,FALSE),"")</f>
        <v>1600</v>
      </c>
      <c r="Q709" s="5">
        <f t="shared" si="58"/>
        <v>24000</v>
      </c>
      <c r="R709" s="13" t="str">
        <f t="shared" si="59"/>
        <v/>
      </c>
    </row>
    <row r="710" spans="1:18" x14ac:dyDescent="0.2">
      <c r="A710" s="5" t="s">
        <v>767</v>
      </c>
      <c r="B710" s="6" t="d">
        <v>2020-04-17</v>
      </c>
      <c r="C710" s="7">
        <f t="shared" si="55"/>
        <v>2020</v>
      </c>
      <c r="D710" s="5" t="s">
        <v>20</v>
      </c>
      <c r="E710" s="5" t="str">
        <f>VLOOKUP(D710,[1]items!$A$2:$E$39,2,FALSE)</f>
        <v>Dexteem Box Plus 100 Tablet</v>
      </c>
      <c r="F710" s="5" t="str">
        <f>VLOOKUP(E710,[1]items!$B$2:$E$39,2,FALSE)</f>
        <v>Obat Alergi</v>
      </c>
      <c r="G710" s="5" t="str">
        <f t="shared" si="56"/>
        <v>OA0006|</v>
      </c>
      <c r="H710" s="10">
        <v>67</v>
      </c>
      <c r="I710" s="11"/>
      <c r="J710" s="10" t="str">
        <f>IF(EXACT(L710,"buy"),VLOOKUP(I710,[2]suppliers!$A$2:$B$17,2,FALSE),"")</f>
        <v/>
      </c>
      <c r="K710" s="5" t="s">
        <v>84</v>
      </c>
      <c r="L710" s="5" t="s">
        <v>85</v>
      </c>
      <c r="M710" s="5" t="str">
        <f>IFERROR(VLOOKUP(G710,[3]item_suppliers!$C$2:$F$112,2,FALSE),"")</f>
        <v/>
      </c>
      <c r="N710" s="5" t="str">
        <f>IFERROR(VLOOKUP(G710,[3]item_suppliers!$C$2:$F$112,3,FALSE),"")</f>
        <v/>
      </c>
      <c r="O710" s="5" t="str">
        <f t="shared" si="57"/>
        <v/>
      </c>
      <c r="P710" s="5">
        <f>IF(EXACT(L710,"sell"),VLOOKUP(D710,[1]items!$A$2:$E$39,4,FALSE),"")</f>
        <v>25322</v>
      </c>
      <c r="Q710" s="5">
        <f t="shared" si="58"/>
        <v>1696574</v>
      </c>
      <c r="R710" s="13" t="str">
        <f t="shared" si="59"/>
        <v/>
      </c>
    </row>
    <row r="711" spans="1:18" x14ac:dyDescent="0.2">
      <c r="A711" s="8" t="s">
        <v>768</v>
      </c>
      <c r="B711" s="9" t="d">
        <v>2020-04-17</v>
      </c>
      <c r="C711" s="7">
        <f t="shared" si="55"/>
        <v>2020</v>
      </c>
      <c r="D711" s="8" t="s">
        <v>20</v>
      </c>
      <c r="E711" s="5" t="str">
        <f>VLOOKUP(D711,[1]items!$A$2:$E$39,2,FALSE)</f>
        <v>Dexteem Box Plus 100 Tablet</v>
      </c>
      <c r="F711" s="5" t="str">
        <f>VLOOKUP(E711,[1]items!$B$2:$E$39,2,FALSE)</f>
        <v>Obat Alergi</v>
      </c>
      <c r="G711" s="5" t="str">
        <f t="shared" si="56"/>
        <v>OA0006|</v>
      </c>
      <c r="H711" s="10">
        <v>2</v>
      </c>
      <c r="I711" s="11"/>
      <c r="J711" s="10" t="str">
        <f>IF(EXACT(L711,"buy"),VLOOKUP(I711,[2]suppliers!$A$2:$B$17,2,FALSE),"")</f>
        <v/>
      </c>
      <c r="K711" s="8" t="s">
        <v>84</v>
      </c>
      <c r="L711" s="8" t="s">
        <v>85</v>
      </c>
      <c r="M711" s="5" t="str">
        <f>IFERROR(VLOOKUP(G711,[3]item_suppliers!$C$2:$F$112,2,FALSE),"")</f>
        <v/>
      </c>
      <c r="N711" s="5" t="str">
        <f>IFERROR(VLOOKUP(G711,[3]item_suppliers!$C$2:$F$112,3,FALSE),"")</f>
        <v/>
      </c>
      <c r="O711" s="5" t="str">
        <f t="shared" si="57"/>
        <v/>
      </c>
      <c r="P711" s="5">
        <f>IF(EXACT(L711,"sell"),VLOOKUP(D711,[1]items!$A$2:$E$39,4,FALSE),"")</f>
        <v>25322</v>
      </c>
      <c r="Q711" s="5">
        <f t="shared" si="58"/>
        <v>50644</v>
      </c>
      <c r="R711" s="13" t="str">
        <f t="shared" si="59"/>
        <v/>
      </c>
    </row>
    <row r="712" spans="1:18" x14ac:dyDescent="0.2">
      <c r="A712" s="5" t="s">
        <v>769</v>
      </c>
      <c r="B712" s="6" t="d">
        <v>2020-04-17</v>
      </c>
      <c r="C712" s="7">
        <f t="shared" si="55"/>
        <v>2020</v>
      </c>
      <c r="D712" s="5" t="s">
        <v>31</v>
      </c>
      <c r="E712" s="5" t="str">
        <f>VLOOKUP(D712,[1]items!$A$2:$E$39,2,FALSE)</f>
        <v>Ultraflu Box Isi 25 Strip</v>
      </c>
      <c r="F712" s="5" t="str">
        <f>VLOOKUP(E712,[1]items!$B$2:$E$39,2,FALSE)</f>
        <v>Obat Batuk &amp; Pilek</v>
      </c>
      <c r="G712" s="5" t="str">
        <f t="shared" si="56"/>
        <v>OB0006|</v>
      </c>
      <c r="H712" s="10">
        <v>85</v>
      </c>
      <c r="I712" s="11"/>
      <c r="J712" s="10" t="str">
        <f>IF(EXACT(L712,"buy"),VLOOKUP(I712,[2]suppliers!$A$2:$B$17,2,FALSE),"")</f>
        <v/>
      </c>
      <c r="K712" s="5" t="s">
        <v>84</v>
      </c>
      <c r="L712" s="5" t="s">
        <v>85</v>
      </c>
      <c r="M712" s="5" t="str">
        <f>IFERROR(VLOOKUP(G712,[3]item_suppliers!$C$2:$F$112,2,FALSE),"")</f>
        <v/>
      </c>
      <c r="N712" s="5" t="str">
        <f>IFERROR(VLOOKUP(G712,[3]item_suppliers!$C$2:$F$112,3,FALSE),"")</f>
        <v/>
      </c>
      <c r="O712" s="5" t="str">
        <f t="shared" si="57"/>
        <v/>
      </c>
      <c r="P712" s="5">
        <f>IF(EXACT(L712,"sell"),VLOOKUP(D712,[1]items!$A$2:$E$39,4,FALSE),"")</f>
        <v>72500</v>
      </c>
      <c r="Q712" s="5">
        <f t="shared" si="58"/>
        <v>6162500</v>
      </c>
      <c r="R712" s="13" t="str">
        <f t="shared" si="59"/>
        <v/>
      </c>
    </row>
    <row r="713" spans="1:18" x14ac:dyDescent="0.2">
      <c r="A713" s="8" t="s">
        <v>770</v>
      </c>
      <c r="B713" s="9" t="d">
        <v>2020-04-17</v>
      </c>
      <c r="C713" s="7">
        <f t="shared" si="55"/>
        <v>2020</v>
      </c>
      <c r="D713" s="8" t="s">
        <v>94</v>
      </c>
      <c r="E713" s="5" t="str">
        <f>VLOOKUP(D713,[1]items!$A$2:$E$39,2,FALSE)</f>
        <v>Vicks Inhaler 0.5 mL</v>
      </c>
      <c r="F713" s="5" t="str">
        <f>VLOOKUP(E713,[1]items!$B$2:$E$39,2,FALSE)</f>
        <v>Obat Batuk &amp; Pilek</v>
      </c>
      <c r="G713" s="5" t="str">
        <f t="shared" si="56"/>
        <v>OB0007|</v>
      </c>
      <c r="H713" s="10">
        <v>26</v>
      </c>
      <c r="I713" s="11"/>
      <c r="J713" s="10" t="str">
        <f>IF(EXACT(L713,"buy"),VLOOKUP(I713,[2]suppliers!$A$2:$B$17,2,FALSE),"")</f>
        <v/>
      </c>
      <c r="K713" s="8" t="s">
        <v>84</v>
      </c>
      <c r="L713" s="8" t="s">
        <v>85</v>
      </c>
      <c r="M713" s="5" t="str">
        <f>IFERROR(VLOOKUP(G713,[3]item_suppliers!$C$2:$F$112,2,FALSE),"")</f>
        <v/>
      </c>
      <c r="N713" s="5" t="str">
        <f>IFERROR(VLOOKUP(G713,[3]item_suppliers!$C$2:$F$112,3,FALSE),"")</f>
        <v/>
      </c>
      <c r="O713" s="5" t="str">
        <f t="shared" si="57"/>
        <v/>
      </c>
      <c r="P713" s="5">
        <f>IF(EXACT(L713,"sell"),VLOOKUP(D713,[1]items!$A$2:$E$39,4,FALSE),"")</f>
        <v>16155</v>
      </c>
      <c r="Q713" s="5">
        <f t="shared" si="58"/>
        <v>420030</v>
      </c>
      <c r="R713" s="13" t="str">
        <f t="shared" si="59"/>
        <v/>
      </c>
    </row>
    <row r="714" spans="1:18" x14ac:dyDescent="0.2">
      <c r="A714" s="5" t="s">
        <v>771</v>
      </c>
      <c r="B714" s="6" t="d">
        <v>2020-04-17</v>
      </c>
      <c r="C714" s="7">
        <f t="shared" si="55"/>
        <v>2020</v>
      </c>
      <c r="D714" s="5" t="s">
        <v>43</v>
      </c>
      <c r="E714" s="5" t="str">
        <f>VLOOKUP(D714,[1]items!$A$2:$E$39,2,FALSE)</f>
        <v>Panadol Anak Tablet 1 Strip</v>
      </c>
      <c r="F714" s="5" t="str">
        <f>VLOOKUP(E714,[1]items!$B$2:$E$39,2,FALSE)</f>
        <v>Obat Sakit Kepala &amp; Demam</v>
      </c>
      <c r="G714" s="5" t="str">
        <f t="shared" si="56"/>
        <v>OD0005|</v>
      </c>
      <c r="H714" s="10">
        <v>34</v>
      </c>
      <c r="I714" s="11"/>
      <c r="J714" s="10" t="str">
        <f>IF(EXACT(L714,"buy"),VLOOKUP(I714,[2]suppliers!$A$2:$B$17,2,FALSE),"")</f>
        <v/>
      </c>
      <c r="K714" s="5" t="s">
        <v>84</v>
      </c>
      <c r="L714" s="5" t="s">
        <v>85</v>
      </c>
      <c r="M714" s="5" t="str">
        <f>IFERROR(VLOOKUP(G714,[3]item_suppliers!$C$2:$F$112,2,FALSE),"")</f>
        <v/>
      </c>
      <c r="N714" s="5" t="str">
        <f>IFERROR(VLOOKUP(G714,[3]item_suppliers!$C$2:$F$112,3,FALSE),"")</f>
        <v/>
      </c>
      <c r="O714" s="5" t="str">
        <f t="shared" si="57"/>
        <v/>
      </c>
      <c r="P714" s="5">
        <f>IF(EXACT(L714,"sell"),VLOOKUP(D714,[1]items!$A$2:$E$39,4,FALSE),"")</f>
        <v>25000</v>
      </c>
      <c r="Q714" s="5">
        <f t="shared" si="58"/>
        <v>850000</v>
      </c>
      <c r="R714" s="13" t="str">
        <f t="shared" si="59"/>
        <v/>
      </c>
    </row>
    <row r="715" spans="1:18" x14ac:dyDescent="0.2">
      <c r="A715" s="8" t="s">
        <v>772</v>
      </c>
      <c r="B715" s="9" t="d">
        <v>2020-04-18</v>
      </c>
      <c r="C715" s="7">
        <f t="shared" si="55"/>
        <v>2020</v>
      </c>
      <c r="D715" s="8" t="s">
        <v>52</v>
      </c>
      <c r="E715" s="5" t="str">
        <f>VLOOKUP(D715,[1]items!$A$2:$E$39,2,FALSE)</f>
        <v>Sanmol 500 MG 4 Tablet</v>
      </c>
      <c r="F715" s="5" t="str">
        <f>VLOOKUP(E715,[1]items!$B$2:$E$39,2,FALSE)</f>
        <v>Obat Sakit Kepala &amp; Demam</v>
      </c>
      <c r="G715" s="5" t="str">
        <f t="shared" si="56"/>
        <v>OD0009|</v>
      </c>
      <c r="H715" s="10">
        <v>4</v>
      </c>
      <c r="I715" s="11"/>
      <c r="J715" s="10" t="str">
        <f>IF(EXACT(L715,"buy"),VLOOKUP(I715,[2]suppliers!$A$2:$B$17,2,FALSE),"")</f>
        <v/>
      </c>
      <c r="K715" s="8" t="s">
        <v>84</v>
      </c>
      <c r="L715" s="8" t="s">
        <v>85</v>
      </c>
      <c r="M715" s="5" t="str">
        <f>IFERROR(VLOOKUP(G715,[3]item_suppliers!$C$2:$F$112,2,FALSE),"")</f>
        <v/>
      </c>
      <c r="N715" s="5" t="str">
        <f>IFERROR(VLOOKUP(G715,[3]item_suppliers!$C$2:$F$112,3,FALSE),"")</f>
        <v/>
      </c>
      <c r="O715" s="5" t="str">
        <f t="shared" si="57"/>
        <v/>
      </c>
      <c r="P715" s="5">
        <f>IF(EXACT(L715,"sell"),VLOOKUP(D715,[1]items!$A$2:$E$39,4,FALSE),"")</f>
        <v>1600</v>
      </c>
      <c r="Q715" s="5">
        <f t="shared" si="58"/>
        <v>6400</v>
      </c>
      <c r="R715" s="13" t="str">
        <f t="shared" si="59"/>
        <v/>
      </c>
    </row>
    <row r="716" spans="1:18" x14ac:dyDescent="0.2">
      <c r="A716" s="5" t="s">
        <v>773</v>
      </c>
      <c r="B716" s="6" t="d">
        <v>2020-04-18</v>
      </c>
      <c r="C716" s="7">
        <f t="shared" si="55"/>
        <v>2020</v>
      </c>
      <c r="D716" s="5" t="s">
        <v>82</v>
      </c>
      <c r="E716" s="5" t="str">
        <f>VLOOKUP(D716,[1]items!$A$2:$E$39,2,FALSE)</f>
        <v>Otilon Ear Drops 8 mL</v>
      </c>
      <c r="F716" s="5" t="str">
        <f>VLOOKUP(E716,[1]items!$B$2:$E$39,2,FALSE)</f>
        <v>Obat Telinga</v>
      </c>
      <c r="G716" s="5" t="str">
        <f t="shared" si="56"/>
        <v>OT0001|</v>
      </c>
      <c r="H716" s="10">
        <v>44</v>
      </c>
      <c r="I716" s="11"/>
      <c r="J716" s="10" t="str">
        <f>IF(EXACT(L716,"buy"),VLOOKUP(I716,[2]suppliers!$A$2:$B$17,2,FALSE),"")</f>
        <v/>
      </c>
      <c r="K716" s="5" t="s">
        <v>84</v>
      </c>
      <c r="L716" s="5" t="s">
        <v>85</v>
      </c>
      <c r="M716" s="5" t="str">
        <f>IFERROR(VLOOKUP(G716,[3]item_suppliers!$C$2:$F$112,2,FALSE),"")</f>
        <v/>
      </c>
      <c r="N716" s="5" t="str">
        <f>IFERROR(VLOOKUP(G716,[3]item_suppliers!$C$2:$F$112,3,FALSE),"")</f>
        <v/>
      </c>
      <c r="O716" s="5" t="str">
        <f t="shared" si="57"/>
        <v/>
      </c>
      <c r="P716" s="5">
        <f>IF(EXACT(L716,"sell"),VLOOKUP(D716,[1]items!$A$2:$E$39,4,FALSE),"")</f>
        <v>55000</v>
      </c>
      <c r="Q716" s="5">
        <f t="shared" si="58"/>
        <v>2420000</v>
      </c>
      <c r="R716" s="13" t="str">
        <f t="shared" si="59"/>
        <v/>
      </c>
    </row>
    <row r="717" spans="1:18" x14ac:dyDescent="0.2">
      <c r="A717" s="8" t="s">
        <v>774</v>
      </c>
      <c r="B717" s="9" t="d">
        <v>2020-04-18</v>
      </c>
      <c r="C717" s="7">
        <f t="shared" si="55"/>
        <v>2020</v>
      </c>
      <c r="D717" s="8" t="s">
        <v>48</v>
      </c>
      <c r="E717" s="5" t="str">
        <f>VLOOKUP(D717,[1]items!$A$2:$E$39,2,FALSE)</f>
        <v>Sanmol Paracetamol</v>
      </c>
      <c r="F717" s="5" t="str">
        <f>VLOOKUP(E717,[1]items!$B$2:$E$39,2,FALSE)</f>
        <v>Obat Sakit Kepala &amp; Demam</v>
      </c>
      <c r="G717" s="5" t="str">
        <f t="shared" si="56"/>
        <v>OD0007|</v>
      </c>
      <c r="H717" s="10">
        <v>8</v>
      </c>
      <c r="I717" s="11"/>
      <c r="J717" s="10" t="str">
        <f>IF(EXACT(L717,"buy"),VLOOKUP(I717,[2]suppliers!$A$2:$B$17,2,FALSE),"")</f>
        <v/>
      </c>
      <c r="K717" s="8" t="s">
        <v>84</v>
      </c>
      <c r="L717" s="8" t="s">
        <v>85</v>
      </c>
      <c r="M717" s="5" t="str">
        <f>IFERROR(VLOOKUP(G717,[3]item_suppliers!$C$2:$F$112,2,FALSE),"")</f>
        <v/>
      </c>
      <c r="N717" s="5" t="str">
        <f>IFERROR(VLOOKUP(G717,[3]item_suppliers!$C$2:$F$112,3,FALSE),"")</f>
        <v/>
      </c>
      <c r="O717" s="5" t="str">
        <f t="shared" si="57"/>
        <v/>
      </c>
      <c r="P717" s="5">
        <f>IF(EXACT(L717,"sell"),VLOOKUP(D717,[1]items!$A$2:$E$39,4,FALSE),"")</f>
        <v>16100</v>
      </c>
      <c r="Q717" s="5">
        <f t="shared" si="58"/>
        <v>128800</v>
      </c>
      <c r="R717" s="13" t="str">
        <f t="shared" si="59"/>
        <v/>
      </c>
    </row>
    <row r="718" spans="1:18" x14ac:dyDescent="0.2">
      <c r="A718" s="5" t="s">
        <v>775</v>
      </c>
      <c r="B718" s="6" t="d">
        <v>2020-04-18</v>
      </c>
      <c r="C718" s="7">
        <f t="shared" si="55"/>
        <v>2020</v>
      </c>
      <c r="D718" s="5" t="s">
        <v>59</v>
      </c>
      <c r="E718" s="5" t="str">
        <f>VLOOKUP(D718,[1]items!$A$2:$E$39,2,FALSE)</f>
        <v>Carditens</v>
      </c>
      <c r="F718" s="5" t="str">
        <f>VLOOKUP(E718,[1]items!$B$2:$E$39,2,FALSE)</f>
        <v>Obat Hipertensi</v>
      </c>
      <c r="G718" s="5" t="str">
        <f t="shared" si="56"/>
        <v>OH0001|</v>
      </c>
      <c r="H718" s="10">
        <v>6</v>
      </c>
      <c r="I718" s="11"/>
      <c r="J718" s="10" t="str">
        <f>IF(EXACT(L718,"buy"),VLOOKUP(I718,[2]suppliers!$A$2:$B$17,2,FALSE),"")</f>
        <v/>
      </c>
      <c r="K718" s="5" t="s">
        <v>84</v>
      </c>
      <c r="L718" s="5" t="s">
        <v>85</v>
      </c>
      <c r="M718" s="5" t="str">
        <f>IFERROR(VLOOKUP(G718,[3]item_suppliers!$C$2:$F$112,2,FALSE),"")</f>
        <v/>
      </c>
      <c r="N718" s="5" t="str">
        <f>IFERROR(VLOOKUP(G718,[3]item_suppliers!$C$2:$F$112,3,FALSE),"")</f>
        <v/>
      </c>
      <c r="O718" s="5" t="str">
        <f t="shared" si="57"/>
        <v/>
      </c>
      <c r="P718" s="5">
        <f>IF(EXACT(L718,"sell"),VLOOKUP(D718,[1]items!$A$2:$E$39,4,FALSE),"")</f>
        <v>100000</v>
      </c>
      <c r="Q718" s="5">
        <f t="shared" si="58"/>
        <v>600000</v>
      </c>
      <c r="R718" s="13" t="str">
        <f t="shared" si="59"/>
        <v/>
      </c>
    </row>
    <row r="719" spans="1:18" x14ac:dyDescent="0.2">
      <c r="A719" s="8" t="s">
        <v>776</v>
      </c>
      <c r="B719" s="9" t="d">
        <v>2020-04-18</v>
      </c>
      <c r="C719" s="7">
        <f t="shared" si="55"/>
        <v>2020</v>
      </c>
      <c r="D719" s="8" t="s">
        <v>14</v>
      </c>
      <c r="E719" s="5" t="str">
        <f>VLOOKUP(D719,[1]items!$A$2:$E$39,2,FALSE)</f>
        <v>Bisoprolol Ogb Dexa</v>
      </c>
      <c r="F719" s="5" t="str">
        <f>VLOOKUP(E719,[1]items!$B$2:$E$39,2,FALSE)</f>
        <v>Obat Alergi</v>
      </c>
      <c r="G719" s="5" t="str">
        <f t="shared" si="56"/>
        <v>OA0004|</v>
      </c>
      <c r="H719" s="10">
        <v>12</v>
      </c>
      <c r="I719" s="11"/>
      <c r="J719" s="10" t="str">
        <f>IF(EXACT(L719,"buy"),VLOOKUP(I719,[2]suppliers!$A$2:$B$17,2,FALSE),"")</f>
        <v/>
      </c>
      <c r="K719" s="8" t="s">
        <v>84</v>
      </c>
      <c r="L719" s="8" t="s">
        <v>85</v>
      </c>
      <c r="M719" s="5" t="str">
        <f>IFERROR(VLOOKUP(G719,[3]item_suppliers!$C$2:$F$112,2,FALSE),"")</f>
        <v/>
      </c>
      <c r="N719" s="5" t="str">
        <f>IFERROR(VLOOKUP(G719,[3]item_suppliers!$C$2:$F$112,3,FALSE),"")</f>
        <v/>
      </c>
      <c r="O719" s="5" t="str">
        <f t="shared" si="57"/>
        <v/>
      </c>
      <c r="P719" s="5">
        <f>IF(EXACT(L719,"sell"),VLOOKUP(D719,[1]items!$A$2:$E$39,4,FALSE),"")</f>
        <v>10000</v>
      </c>
      <c r="Q719" s="5">
        <f t="shared" si="58"/>
        <v>120000</v>
      </c>
      <c r="R719" s="13" t="str">
        <f t="shared" si="59"/>
        <v/>
      </c>
    </row>
    <row r="720" spans="1:18" x14ac:dyDescent="0.2">
      <c r="A720" s="5" t="s">
        <v>777</v>
      </c>
      <c r="B720" s="6" t="d">
        <v>2020-04-18</v>
      </c>
      <c r="C720" s="7">
        <f t="shared" si="55"/>
        <v>2020</v>
      </c>
      <c r="D720" s="5" t="s">
        <v>28</v>
      </c>
      <c r="E720" s="5" t="str">
        <f>VLOOKUP(D720,[1]items!$A$2:$E$39,2,FALSE)</f>
        <v>Lo Han Kuo Infusion 12</v>
      </c>
      <c r="F720" s="5" t="str">
        <f>VLOOKUP(E720,[1]items!$B$2:$E$39,2,FALSE)</f>
        <v>Obat Batuk &amp; Pilek</v>
      </c>
      <c r="G720" s="5" t="str">
        <f t="shared" si="56"/>
        <v>OB0004|</v>
      </c>
      <c r="H720" s="10">
        <v>2</v>
      </c>
      <c r="I720" s="11"/>
      <c r="J720" s="10" t="str">
        <f>IF(EXACT(L720,"buy"),VLOOKUP(I720,[2]suppliers!$A$2:$B$17,2,FALSE),"")</f>
        <v/>
      </c>
      <c r="K720" s="5" t="s">
        <v>84</v>
      </c>
      <c r="L720" s="5" t="s">
        <v>85</v>
      </c>
      <c r="M720" s="5" t="str">
        <f>IFERROR(VLOOKUP(G720,[3]item_suppliers!$C$2:$F$112,2,FALSE),"")</f>
        <v/>
      </c>
      <c r="N720" s="5" t="str">
        <f>IFERROR(VLOOKUP(G720,[3]item_suppliers!$C$2:$F$112,3,FALSE),"")</f>
        <v/>
      </c>
      <c r="O720" s="5" t="str">
        <f t="shared" si="57"/>
        <v/>
      </c>
      <c r="P720" s="5">
        <f>IF(EXACT(L720,"sell"),VLOOKUP(D720,[1]items!$A$2:$E$39,4,FALSE),"")</f>
        <v>23869</v>
      </c>
      <c r="Q720" s="5">
        <f t="shared" si="58"/>
        <v>47738</v>
      </c>
      <c r="R720" s="13" t="str">
        <f t="shared" si="59"/>
        <v/>
      </c>
    </row>
    <row r="721" spans="1:18" x14ac:dyDescent="0.2">
      <c r="A721" s="8" t="s">
        <v>778</v>
      </c>
      <c r="B721" s="9" t="d">
        <v>2020-04-18</v>
      </c>
      <c r="C721" s="7">
        <f t="shared" si="55"/>
        <v>2020</v>
      </c>
      <c r="D721" s="8" t="s">
        <v>67</v>
      </c>
      <c r="E721" s="5" t="str">
        <f>VLOOKUP(D721,[1]items!$A$2:$E$39,2,FALSE)</f>
        <v>Amlodipine Besilate</v>
      </c>
      <c r="F721" s="5" t="str">
        <f>VLOOKUP(E721,[1]items!$B$2:$E$39,2,FALSE)</f>
        <v>Obat Hipertensi</v>
      </c>
      <c r="G721" s="5" t="str">
        <f t="shared" si="56"/>
        <v>OH0004|</v>
      </c>
      <c r="H721" s="10">
        <v>12</v>
      </c>
      <c r="I721" s="11"/>
      <c r="J721" s="10" t="str">
        <f>IF(EXACT(L721,"buy"),VLOOKUP(I721,[2]suppliers!$A$2:$B$17,2,FALSE),"")</f>
        <v/>
      </c>
      <c r="K721" s="8" t="s">
        <v>84</v>
      </c>
      <c r="L721" s="8" t="s">
        <v>85</v>
      </c>
      <c r="M721" s="5" t="str">
        <f>IFERROR(VLOOKUP(G721,[3]item_suppliers!$C$2:$F$112,2,FALSE),"")</f>
        <v/>
      </c>
      <c r="N721" s="5" t="str">
        <f>IFERROR(VLOOKUP(G721,[3]item_suppliers!$C$2:$F$112,3,FALSE),"")</f>
        <v/>
      </c>
      <c r="O721" s="5" t="str">
        <f t="shared" si="57"/>
        <v/>
      </c>
      <c r="P721" s="5">
        <f>IF(EXACT(L721,"sell"),VLOOKUP(D721,[1]items!$A$2:$E$39,4,FALSE),"")</f>
        <v>7467</v>
      </c>
      <c r="Q721" s="5">
        <f t="shared" si="58"/>
        <v>89604</v>
      </c>
      <c r="R721" s="13" t="str">
        <f t="shared" si="59"/>
        <v/>
      </c>
    </row>
    <row r="722" spans="1:18" x14ac:dyDescent="0.2">
      <c r="A722" s="5" t="s">
        <v>779</v>
      </c>
      <c r="B722" s="6" t="d">
        <v>2020-04-19</v>
      </c>
      <c r="C722" s="7">
        <f t="shared" si="55"/>
        <v>2020</v>
      </c>
      <c r="D722" s="5" t="s">
        <v>70</v>
      </c>
      <c r="E722" s="5" t="str">
        <f>VLOOKUP(D722,[1]items!$A$2:$E$39,2,FALSE)</f>
        <v>Irbesartan</v>
      </c>
      <c r="F722" s="5" t="str">
        <f>VLOOKUP(E722,[1]items!$B$2:$E$39,2,FALSE)</f>
        <v>Obat Hipertensi</v>
      </c>
      <c r="G722" s="5" t="str">
        <f t="shared" si="56"/>
        <v>OH0005|</v>
      </c>
      <c r="H722" s="10">
        <v>16</v>
      </c>
      <c r="I722" s="11"/>
      <c r="J722" s="10" t="str">
        <f>IF(EXACT(L722,"buy"),VLOOKUP(I722,[2]suppliers!$A$2:$B$17,2,FALSE),"")</f>
        <v/>
      </c>
      <c r="K722" s="5" t="s">
        <v>84</v>
      </c>
      <c r="L722" s="5" t="s">
        <v>85</v>
      </c>
      <c r="M722" s="5" t="str">
        <f>IFERROR(VLOOKUP(G722,[3]item_suppliers!$C$2:$F$112,2,FALSE),"")</f>
        <v/>
      </c>
      <c r="N722" s="5" t="str">
        <f>IFERROR(VLOOKUP(G722,[3]item_suppliers!$C$2:$F$112,3,FALSE),"")</f>
        <v/>
      </c>
      <c r="O722" s="5" t="str">
        <f t="shared" si="57"/>
        <v/>
      </c>
      <c r="P722" s="5">
        <f>IF(EXACT(L722,"sell"),VLOOKUP(D722,[1]items!$A$2:$E$39,4,FALSE),"")</f>
        <v>108794</v>
      </c>
      <c r="Q722" s="5">
        <f t="shared" si="58"/>
        <v>1740704</v>
      </c>
      <c r="R722" s="13" t="str">
        <f t="shared" si="59"/>
        <v/>
      </c>
    </row>
    <row r="723" spans="1:18" x14ac:dyDescent="0.2">
      <c r="A723" s="8" t="s">
        <v>780</v>
      </c>
      <c r="B723" s="9" t="d">
        <v>2020-04-19</v>
      </c>
      <c r="C723" s="7">
        <f t="shared" si="55"/>
        <v>2020</v>
      </c>
      <c r="D723" s="8" t="s">
        <v>20</v>
      </c>
      <c r="E723" s="5" t="str">
        <f>VLOOKUP(D723,[1]items!$A$2:$E$39,2,FALSE)</f>
        <v>Dexteem Box Plus 100 Tablet</v>
      </c>
      <c r="F723" s="5" t="str">
        <f>VLOOKUP(E723,[1]items!$B$2:$E$39,2,FALSE)</f>
        <v>Obat Alergi</v>
      </c>
      <c r="G723" s="5" t="str">
        <f t="shared" si="56"/>
        <v>OA0006|</v>
      </c>
      <c r="H723" s="10">
        <v>95</v>
      </c>
      <c r="I723" s="11"/>
      <c r="J723" s="10" t="str">
        <f>IF(EXACT(L723,"buy"),VLOOKUP(I723,[2]suppliers!$A$2:$B$17,2,FALSE),"")</f>
        <v/>
      </c>
      <c r="K723" s="8" t="s">
        <v>84</v>
      </c>
      <c r="L723" s="8" t="s">
        <v>85</v>
      </c>
      <c r="M723" s="5" t="str">
        <f>IFERROR(VLOOKUP(G723,[3]item_suppliers!$C$2:$F$112,2,FALSE),"")</f>
        <v/>
      </c>
      <c r="N723" s="5" t="str">
        <f>IFERROR(VLOOKUP(G723,[3]item_suppliers!$C$2:$F$112,3,FALSE),"")</f>
        <v/>
      </c>
      <c r="O723" s="5" t="str">
        <f t="shared" si="57"/>
        <v/>
      </c>
      <c r="P723" s="5">
        <f>IF(EXACT(L723,"sell"),VLOOKUP(D723,[1]items!$A$2:$E$39,4,FALSE),"")</f>
        <v>25322</v>
      </c>
      <c r="Q723" s="5">
        <f t="shared" si="58"/>
        <v>2405590</v>
      </c>
      <c r="R723" s="13" t="str">
        <f t="shared" si="59"/>
        <v/>
      </c>
    </row>
    <row r="724" spans="1:18" x14ac:dyDescent="0.2">
      <c r="A724" s="5" t="s">
        <v>781</v>
      </c>
      <c r="B724" s="6" t="d">
        <v>2020-04-19</v>
      </c>
      <c r="C724" s="7">
        <f t="shared" si="55"/>
        <v>2020</v>
      </c>
      <c r="D724" s="5" t="s">
        <v>37</v>
      </c>
      <c r="E724" s="5" t="str">
        <f>VLOOKUP(D724,[1]items!$A$2:$E$39,2,FALSE)</f>
        <v>Koolfever</v>
      </c>
      <c r="F724" s="5" t="str">
        <f>VLOOKUP(E724,[1]items!$B$2:$E$39,2,FALSE)</f>
        <v>Obat Sakit Kepala &amp; Demam</v>
      </c>
      <c r="G724" s="5" t="str">
        <f t="shared" si="56"/>
        <v>OD0001|</v>
      </c>
      <c r="H724" s="10">
        <v>16</v>
      </c>
      <c r="I724" s="11"/>
      <c r="J724" s="10" t="str">
        <f>IF(EXACT(L724,"buy"),VLOOKUP(I724,[2]suppliers!$A$2:$B$17,2,FALSE),"")</f>
        <v/>
      </c>
      <c r="K724" s="5" t="s">
        <v>84</v>
      </c>
      <c r="L724" s="5" t="s">
        <v>85</v>
      </c>
      <c r="M724" s="5" t="str">
        <f>IFERROR(VLOOKUP(G724,[3]item_suppliers!$C$2:$F$112,2,FALSE),"")</f>
        <v/>
      </c>
      <c r="N724" s="5" t="str">
        <f>IFERROR(VLOOKUP(G724,[3]item_suppliers!$C$2:$F$112,3,FALSE),"")</f>
        <v/>
      </c>
      <c r="O724" s="5" t="str">
        <f t="shared" si="57"/>
        <v/>
      </c>
      <c r="P724" s="5">
        <f>IF(EXACT(L724,"sell"),VLOOKUP(D724,[1]items!$A$2:$E$39,4,FALSE),"")</f>
        <v>7500</v>
      </c>
      <c r="Q724" s="5">
        <f t="shared" si="58"/>
        <v>120000</v>
      </c>
      <c r="R724" s="13" t="str">
        <f t="shared" si="59"/>
        <v/>
      </c>
    </row>
    <row r="725" spans="1:18" x14ac:dyDescent="0.2">
      <c r="A725" s="8" t="s">
        <v>782</v>
      </c>
      <c r="B725" s="9" t="d">
        <v>2020-04-20</v>
      </c>
      <c r="C725" s="7">
        <f t="shared" si="55"/>
        <v>2020</v>
      </c>
      <c r="D725" s="8" t="s">
        <v>26</v>
      </c>
      <c r="E725" s="5" t="str">
        <f>VLOOKUP(D725,[1]items!$A$2:$E$39,2,FALSE)</f>
        <v>Decolsen 1 Strip 4 Tablet</v>
      </c>
      <c r="F725" s="5" t="str">
        <f>VLOOKUP(E725,[1]items!$B$2:$E$39,2,FALSE)</f>
        <v>Obat Batuk &amp; Pilek</v>
      </c>
      <c r="G725" s="5" t="str">
        <f t="shared" si="56"/>
        <v>OB0002|</v>
      </c>
      <c r="H725" s="10">
        <v>23</v>
      </c>
      <c r="I725" s="11"/>
      <c r="J725" s="10" t="str">
        <f>IF(EXACT(L725,"buy"),VLOOKUP(I725,[2]suppliers!$A$2:$B$17,2,FALSE),"")</f>
        <v/>
      </c>
      <c r="K725" s="8" t="s">
        <v>84</v>
      </c>
      <c r="L725" s="8" t="s">
        <v>85</v>
      </c>
      <c r="M725" s="5" t="str">
        <f>IFERROR(VLOOKUP(G725,[3]item_suppliers!$C$2:$F$112,2,FALSE),"")</f>
        <v/>
      </c>
      <c r="N725" s="5" t="str">
        <f>IFERROR(VLOOKUP(G725,[3]item_suppliers!$C$2:$F$112,3,FALSE),"")</f>
        <v/>
      </c>
      <c r="O725" s="5" t="str">
        <f t="shared" si="57"/>
        <v/>
      </c>
      <c r="P725" s="5">
        <f>IF(EXACT(L725,"sell"),VLOOKUP(D725,[1]items!$A$2:$E$39,4,FALSE),"")</f>
        <v>2886</v>
      </c>
      <c r="Q725" s="5">
        <f t="shared" si="58"/>
        <v>66378</v>
      </c>
      <c r="R725" s="13" t="str">
        <f t="shared" si="59"/>
        <v/>
      </c>
    </row>
    <row r="726" spans="1:18" x14ac:dyDescent="0.2">
      <c r="A726" s="5" t="s">
        <v>783</v>
      </c>
      <c r="B726" s="6" t="d">
        <v>2020-04-20</v>
      </c>
      <c r="C726" s="7">
        <f t="shared" si="55"/>
        <v>2020</v>
      </c>
      <c r="D726" s="5" t="s">
        <v>20</v>
      </c>
      <c r="E726" s="5" t="str">
        <f>VLOOKUP(D726,[1]items!$A$2:$E$39,2,FALSE)</f>
        <v>Dexteem Box Plus 100 Tablet</v>
      </c>
      <c r="F726" s="5" t="str">
        <f>VLOOKUP(E726,[1]items!$B$2:$E$39,2,FALSE)</f>
        <v>Obat Alergi</v>
      </c>
      <c r="G726" s="5" t="str">
        <f t="shared" si="56"/>
        <v>OA0006|</v>
      </c>
      <c r="H726" s="10">
        <v>24</v>
      </c>
      <c r="I726" s="11"/>
      <c r="J726" s="10" t="str">
        <f>IF(EXACT(L726,"buy"),VLOOKUP(I726,[2]suppliers!$A$2:$B$17,2,FALSE),"")</f>
        <v/>
      </c>
      <c r="K726" s="5" t="s">
        <v>84</v>
      </c>
      <c r="L726" s="5" t="s">
        <v>85</v>
      </c>
      <c r="M726" s="5" t="str">
        <f>IFERROR(VLOOKUP(G726,[3]item_suppliers!$C$2:$F$112,2,FALSE),"")</f>
        <v/>
      </c>
      <c r="N726" s="5" t="str">
        <f>IFERROR(VLOOKUP(G726,[3]item_suppliers!$C$2:$F$112,3,FALSE),"")</f>
        <v/>
      </c>
      <c r="O726" s="5" t="str">
        <f t="shared" si="57"/>
        <v/>
      </c>
      <c r="P726" s="5">
        <f>IF(EXACT(L726,"sell"),VLOOKUP(D726,[1]items!$A$2:$E$39,4,FALSE),"")</f>
        <v>25322</v>
      </c>
      <c r="Q726" s="5">
        <f t="shared" si="58"/>
        <v>607728</v>
      </c>
      <c r="R726" s="13" t="str">
        <f t="shared" si="59"/>
        <v/>
      </c>
    </row>
    <row r="727" spans="1:18" x14ac:dyDescent="0.2">
      <c r="A727" s="8" t="s">
        <v>784</v>
      </c>
      <c r="B727" s="9" t="d">
        <v>2020-04-20</v>
      </c>
      <c r="C727" s="7">
        <f t="shared" si="55"/>
        <v>2020</v>
      </c>
      <c r="D727" s="8" t="s">
        <v>48</v>
      </c>
      <c r="E727" s="5" t="str">
        <f>VLOOKUP(D727,[1]items!$A$2:$E$39,2,FALSE)</f>
        <v>Sanmol Paracetamol</v>
      </c>
      <c r="F727" s="5" t="str">
        <f>VLOOKUP(E727,[1]items!$B$2:$E$39,2,FALSE)</f>
        <v>Obat Sakit Kepala &amp; Demam</v>
      </c>
      <c r="G727" s="5" t="str">
        <f t="shared" si="56"/>
        <v>OD0007|</v>
      </c>
      <c r="H727" s="10">
        <v>36</v>
      </c>
      <c r="I727" s="11"/>
      <c r="J727" s="10" t="str">
        <f>IF(EXACT(L727,"buy"),VLOOKUP(I727,[2]suppliers!$A$2:$B$17,2,FALSE),"")</f>
        <v/>
      </c>
      <c r="K727" s="8" t="s">
        <v>84</v>
      </c>
      <c r="L727" s="8" t="s">
        <v>85</v>
      </c>
      <c r="M727" s="5" t="str">
        <f>IFERROR(VLOOKUP(G727,[3]item_suppliers!$C$2:$F$112,2,FALSE),"")</f>
        <v/>
      </c>
      <c r="N727" s="5" t="str">
        <f>IFERROR(VLOOKUP(G727,[3]item_suppliers!$C$2:$F$112,3,FALSE),"")</f>
        <v/>
      </c>
      <c r="O727" s="5" t="str">
        <f t="shared" si="57"/>
        <v/>
      </c>
      <c r="P727" s="5">
        <f>IF(EXACT(L727,"sell"),VLOOKUP(D727,[1]items!$A$2:$E$39,4,FALSE),"")</f>
        <v>16100</v>
      </c>
      <c r="Q727" s="5">
        <f t="shared" si="58"/>
        <v>579600</v>
      </c>
      <c r="R727" s="13" t="str">
        <f t="shared" si="59"/>
        <v/>
      </c>
    </row>
    <row r="728" spans="1:18" x14ac:dyDescent="0.2">
      <c r="A728" s="5" t="s">
        <v>785</v>
      </c>
      <c r="B728" s="6" t="d">
        <v>2020-04-20</v>
      </c>
      <c r="C728" s="7">
        <f t="shared" si="55"/>
        <v>2020</v>
      </c>
      <c r="D728" s="5" t="s">
        <v>35</v>
      </c>
      <c r="E728" s="5" t="str">
        <f>VLOOKUP(D728,[1]items!$A$2:$E$39,2,FALSE)</f>
        <v>Konidin 4 Tablet</v>
      </c>
      <c r="F728" s="5" t="str">
        <f>VLOOKUP(E728,[1]items!$B$2:$E$39,2,FALSE)</f>
        <v>Obat Batuk &amp; Pilek</v>
      </c>
      <c r="G728" s="5" t="str">
        <f t="shared" si="56"/>
        <v>OB0008|</v>
      </c>
      <c r="H728" s="10">
        <v>7</v>
      </c>
      <c r="I728" s="11"/>
      <c r="J728" s="10" t="str">
        <f>IF(EXACT(L728,"buy"),VLOOKUP(I728,[2]suppliers!$A$2:$B$17,2,FALSE),"")</f>
        <v/>
      </c>
      <c r="K728" s="5" t="s">
        <v>84</v>
      </c>
      <c r="L728" s="5" t="s">
        <v>85</v>
      </c>
      <c r="M728" s="5" t="str">
        <f>IFERROR(VLOOKUP(G728,[3]item_suppliers!$C$2:$F$112,2,FALSE),"")</f>
        <v/>
      </c>
      <c r="N728" s="5" t="str">
        <f>IFERROR(VLOOKUP(G728,[3]item_suppliers!$C$2:$F$112,3,FALSE),"")</f>
        <v/>
      </c>
      <c r="O728" s="5" t="str">
        <f t="shared" si="57"/>
        <v/>
      </c>
      <c r="P728" s="5">
        <f>IF(EXACT(L728,"sell"),VLOOKUP(D728,[1]items!$A$2:$E$39,4,FALSE),"")</f>
        <v>2460</v>
      </c>
      <c r="Q728" s="5">
        <f t="shared" si="58"/>
        <v>17220</v>
      </c>
      <c r="R728" s="13" t="str">
        <f t="shared" si="59"/>
        <v/>
      </c>
    </row>
    <row r="729" spans="1:18" x14ac:dyDescent="0.2">
      <c r="A729" s="8" t="s">
        <v>786</v>
      </c>
      <c r="B729" s="9" t="d">
        <v>2020-04-21</v>
      </c>
      <c r="C729" s="7">
        <f t="shared" si="55"/>
        <v>2020</v>
      </c>
      <c r="D729" s="8" t="s">
        <v>26</v>
      </c>
      <c r="E729" s="5" t="str">
        <f>VLOOKUP(D729,[1]items!$A$2:$E$39,2,FALSE)</f>
        <v>Decolsen 1 Strip 4 Tablet</v>
      </c>
      <c r="F729" s="5" t="str">
        <f>VLOOKUP(E729,[1]items!$B$2:$E$39,2,FALSE)</f>
        <v>Obat Batuk &amp; Pilek</v>
      </c>
      <c r="G729" s="5" t="str">
        <f t="shared" si="56"/>
        <v>OB0002|</v>
      </c>
      <c r="H729" s="10">
        <v>52</v>
      </c>
      <c r="I729" s="11"/>
      <c r="J729" s="10" t="str">
        <f>IF(EXACT(L729,"buy"),VLOOKUP(I729,[2]suppliers!$A$2:$B$17,2,FALSE),"")</f>
        <v/>
      </c>
      <c r="K729" s="8" t="s">
        <v>84</v>
      </c>
      <c r="L729" s="8" t="s">
        <v>85</v>
      </c>
      <c r="M729" s="5" t="str">
        <f>IFERROR(VLOOKUP(G729,[3]item_suppliers!$C$2:$F$112,2,FALSE),"")</f>
        <v/>
      </c>
      <c r="N729" s="5" t="str">
        <f>IFERROR(VLOOKUP(G729,[3]item_suppliers!$C$2:$F$112,3,FALSE),"")</f>
        <v/>
      </c>
      <c r="O729" s="5" t="str">
        <f t="shared" si="57"/>
        <v/>
      </c>
      <c r="P729" s="5">
        <f>IF(EXACT(L729,"sell"),VLOOKUP(D729,[1]items!$A$2:$E$39,4,FALSE),"")</f>
        <v>2886</v>
      </c>
      <c r="Q729" s="5">
        <f t="shared" si="58"/>
        <v>150072</v>
      </c>
      <c r="R729" s="13" t="str">
        <f t="shared" si="59"/>
        <v/>
      </c>
    </row>
    <row r="730" spans="1:18" x14ac:dyDescent="0.2">
      <c r="A730" s="5" t="s">
        <v>787</v>
      </c>
      <c r="B730" s="6" t="d">
        <v>2020-04-21</v>
      </c>
      <c r="C730" s="7">
        <f t="shared" si="55"/>
        <v>2020</v>
      </c>
      <c r="D730" s="5" t="s">
        <v>56</v>
      </c>
      <c r="E730" s="5" t="str">
        <f>VLOOKUP(D730,[1]items!$A$2:$E$39,2,FALSE)</f>
        <v>Paramex Tablet / Obat</v>
      </c>
      <c r="F730" s="5" t="str">
        <f>VLOOKUP(E730,[1]items!$B$2:$E$39,2,FALSE)</f>
        <v>Obat Sakit Kepala &amp; Demam</v>
      </c>
      <c r="G730" s="5" t="str">
        <f t="shared" si="56"/>
        <v>OD0011|</v>
      </c>
      <c r="H730" s="10">
        <v>83</v>
      </c>
      <c r="I730" s="11"/>
      <c r="J730" s="10" t="str">
        <f>IF(EXACT(L730,"buy"),VLOOKUP(I730,[2]suppliers!$A$2:$B$17,2,FALSE),"")</f>
        <v/>
      </c>
      <c r="K730" s="5" t="s">
        <v>84</v>
      </c>
      <c r="L730" s="5" t="s">
        <v>85</v>
      </c>
      <c r="M730" s="5" t="str">
        <f>IFERROR(VLOOKUP(G730,[3]item_suppliers!$C$2:$F$112,2,FALSE),"")</f>
        <v/>
      </c>
      <c r="N730" s="5" t="str">
        <f>IFERROR(VLOOKUP(G730,[3]item_suppliers!$C$2:$F$112,3,FALSE),"")</f>
        <v/>
      </c>
      <c r="O730" s="5" t="str">
        <f t="shared" si="57"/>
        <v/>
      </c>
      <c r="P730" s="5">
        <f>IF(EXACT(L730,"sell"),VLOOKUP(D730,[1]items!$A$2:$E$39,4,FALSE),"")</f>
        <v>2560</v>
      </c>
      <c r="Q730" s="5">
        <f t="shared" si="58"/>
        <v>212480</v>
      </c>
      <c r="R730" s="13" t="str">
        <f t="shared" si="59"/>
        <v/>
      </c>
    </row>
    <row r="731" spans="1:18" x14ac:dyDescent="0.2">
      <c r="A731" s="8" t="s">
        <v>788</v>
      </c>
      <c r="B731" s="9" t="d">
        <v>2020-04-21</v>
      </c>
      <c r="C731" s="7">
        <f t="shared" si="55"/>
        <v>2020</v>
      </c>
      <c r="D731" s="8" t="s">
        <v>59</v>
      </c>
      <c r="E731" s="5" t="str">
        <f>VLOOKUP(D731,[1]items!$A$2:$E$39,2,FALSE)</f>
        <v>Carditens</v>
      </c>
      <c r="F731" s="5" t="str">
        <f>VLOOKUP(E731,[1]items!$B$2:$E$39,2,FALSE)</f>
        <v>Obat Hipertensi</v>
      </c>
      <c r="G731" s="5" t="str">
        <f t="shared" si="56"/>
        <v>OH0001|</v>
      </c>
      <c r="H731" s="10">
        <v>25</v>
      </c>
      <c r="I731" s="11"/>
      <c r="J731" s="10" t="str">
        <f>IF(EXACT(L731,"buy"),VLOOKUP(I731,[2]suppliers!$A$2:$B$17,2,FALSE),"")</f>
        <v/>
      </c>
      <c r="K731" s="8" t="s">
        <v>84</v>
      </c>
      <c r="L731" s="8" t="s">
        <v>85</v>
      </c>
      <c r="M731" s="5" t="str">
        <f>IFERROR(VLOOKUP(G731,[3]item_suppliers!$C$2:$F$112,2,FALSE),"")</f>
        <v/>
      </c>
      <c r="N731" s="5" t="str">
        <f>IFERROR(VLOOKUP(G731,[3]item_suppliers!$C$2:$F$112,3,FALSE),"")</f>
        <v/>
      </c>
      <c r="O731" s="5" t="str">
        <f t="shared" si="57"/>
        <v/>
      </c>
      <c r="P731" s="5">
        <f>IF(EXACT(L731,"sell"),VLOOKUP(D731,[1]items!$A$2:$E$39,4,FALSE),"")</f>
        <v>100000</v>
      </c>
      <c r="Q731" s="5">
        <f t="shared" si="58"/>
        <v>2500000</v>
      </c>
      <c r="R731" s="13" t="str">
        <f t="shared" si="59"/>
        <v/>
      </c>
    </row>
    <row r="732" spans="1:18" x14ac:dyDescent="0.2">
      <c r="A732" s="5" t="s">
        <v>789</v>
      </c>
      <c r="B732" s="6" t="d">
        <v>2020-04-21</v>
      </c>
      <c r="C732" s="7">
        <f t="shared" si="55"/>
        <v>2020</v>
      </c>
      <c r="D732" s="5" t="s">
        <v>11</v>
      </c>
      <c r="E732" s="5" t="str">
        <f>VLOOKUP(D732,[1]items!$A$2:$E$39,2,FALSE)</f>
        <v>Acetylcysteine Mahakam 200 mg</v>
      </c>
      <c r="F732" s="5" t="str">
        <f>VLOOKUP(E732,[1]items!$B$2:$E$39,2,FALSE)</f>
        <v>Obat Alergi</v>
      </c>
      <c r="G732" s="5" t="str">
        <f t="shared" si="56"/>
        <v>OA0003|</v>
      </c>
      <c r="H732" s="10">
        <v>261</v>
      </c>
      <c r="I732" s="11"/>
      <c r="J732" s="10" t="str">
        <f>IF(EXACT(L732,"buy"),VLOOKUP(I732,[2]suppliers!$A$2:$B$17,2,FALSE),"")</f>
        <v/>
      </c>
      <c r="K732" s="5" t="s">
        <v>84</v>
      </c>
      <c r="L732" s="5" t="s">
        <v>85</v>
      </c>
      <c r="M732" s="5" t="str">
        <f>IFERROR(VLOOKUP(G732,[3]item_suppliers!$C$2:$F$112,2,FALSE),"")</f>
        <v/>
      </c>
      <c r="N732" s="5" t="str">
        <f>IFERROR(VLOOKUP(G732,[3]item_suppliers!$C$2:$F$112,3,FALSE),"")</f>
        <v/>
      </c>
      <c r="O732" s="5" t="str">
        <f t="shared" si="57"/>
        <v/>
      </c>
      <c r="P732" s="5">
        <f>IF(EXACT(L732,"sell"),VLOOKUP(D732,[1]items!$A$2:$E$39,4,FALSE),"")</f>
        <v>33000</v>
      </c>
      <c r="Q732" s="5">
        <f t="shared" si="58"/>
        <v>8613000</v>
      </c>
      <c r="R732" s="13" t="str">
        <f t="shared" si="59"/>
        <v/>
      </c>
    </row>
    <row r="733" spans="1:18" x14ac:dyDescent="0.2">
      <c r="A733" s="8" t="s">
        <v>790</v>
      </c>
      <c r="B733" s="9" t="d">
        <v>2020-04-21</v>
      </c>
      <c r="C733" s="7">
        <f t="shared" si="55"/>
        <v>2020</v>
      </c>
      <c r="D733" s="8" t="s">
        <v>62</v>
      </c>
      <c r="E733" s="5" t="str">
        <f>VLOOKUP(D733,[1]items!$A$2:$E$39,2,FALSE)</f>
        <v>Concor 5MG Strip 10</v>
      </c>
      <c r="F733" s="5" t="str">
        <f>VLOOKUP(E733,[1]items!$B$2:$E$39,2,FALSE)</f>
        <v>Obat Hipertensi</v>
      </c>
      <c r="G733" s="5" t="str">
        <f t="shared" si="56"/>
        <v>OH0002|</v>
      </c>
      <c r="H733" s="10">
        <v>2</v>
      </c>
      <c r="I733" s="11"/>
      <c r="J733" s="10" t="str">
        <f>IF(EXACT(L733,"buy"),VLOOKUP(I733,[2]suppliers!$A$2:$B$17,2,FALSE),"")</f>
        <v/>
      </c>
      <c r="K733" s="8" t="s">
        <v>84</v>
      </c>
      <c r="L733" s="8" t="s">
        <v>85</v>
      </c>
      <c r="M733" s="5" t="str">
        <f>IFERROR(VLOOKUP(G733,[3]item_suppliers!$C$2:$F$112,2,FALSE),"")</f>
        <v/>
      </c>
      <c r="N733" s="5" t="str">
        <f>IFERROR(VLOOKUP(G733,[3]item_suppliers!$C$2:$F$112,3,FALSE),"")</f>
        <v/>
      </c>
      <c r="O733" s="5" t="str">
        <f t="shared" si="57"/>
        <v/>
      </c>
      <c r="P733" s="5">
        <f>IF(EXACT(L733,"sell"),VLOOKUP(D733,[1]items!$A$2:$E$39,4,FALSE),"")</f>
        <v>102000</v>
      </c>
      <c r="Q733" s="5">
        <f t="shared" si="58"/>
        <v>204000</v>
      </c>
      <c r="R733" s="13" t="str">
        <f t="shared" si="59"/>
        <v/>
      </c>
    </row>
    <row r="734" spans="1:18" x14ac:dyDescent="0.2">
      <c r="A734" s="5" t="s">
        <v>791</v>
      </c>
      <c r="B734" s="6" t="d">
        <v>2020-04-22</v>
      </c>
      <c r="C734" s="7">
        <f t="shared" si="55"/>
        <v>2020</v>
      </c>
      <c r="D734" s="5" t="s">
        <v>26</v>
      </c>
      <c r="E734" s="5" t="str">
        <f>VLOOKUP(D734,[1]items!$A$2:$E$39,2,FALSE)</f>
        <v>Decolsen 1 Strip 4 Tablet</v>
      </c>
      <c r="F734" s="5" t="str">
        <f>VLOOKUP(E734,[1]items!$B$2:$E$39,2,FALSE)</f>
        <v>Obat Batuk &amp; Pilek</v>
      </c>
      <c r="G734" s="5" t="str">
        <f t="shared" si="56"/>
        <v>OB0002|</v>
      </c>
      <c r="H734" s="10">
        <v>61</v>
      </c>
      <c r="I734" s="11"/>
      <c r="J734" s="10" t="str">
        <f>IF(EXACT(L734,"buy"),VLOOKUP(I734,[2]suppliers!$A$2:$B$17,2,FALSE),"")</f>
        <v/>
      </c>
      <c r="K734" s="5" t="s">
        <v>84</v>
      </c>
      <c r="L734" s="5" t="s">
        <v>85</v>
      </c>
      <c r="M734" s="5" t="str">
        <f>IFERROR(VLOOKUP(G734,[3]item_suppliers!$C$2:$F$112,2,FALSE),"")</f>
        <v/>
      </c>
      <c r="N734" s="5" t="str">
        <f>IFERROR(VLOOKUP(G734,[3]item_suppliers!$C$2:$F$112,3,FALSE),"")</f>
        <v/>
      </c>
      <c r="O734" s="5" t="str">
        <f t="shared" si="57"/>
        <v/>
      </c>
      <c r="P734" s="5">
        <f>IF(EXACT(L734,"sell"),VLOOKUP(D734,[1]items!$A$2:$E$39,4,FALSE),"")</f>
        <v>2886</v>
      </c>
      <c r="Q734" s="5">
        <f t="shared" si="58"/>
        <v>176046</v>
      </c>
      <c r="R734" s="13" t="str">
        <f t="shared" si="59"/>
        <v/>
      </c>
    </row>
    <row r="735" spans="1:18" x14ac:dyDescent="0.2">
      <c r="A735" s="8" t="s">
        <v>792</v>
      </c>
      <c r="B735" s="9" t="d">
        <v>2020-04-22</v>
      </c>
      <c r="C735" s="7">
        <f t="shared" si="55"/>
        <v>2020</v>
      </c>
      <c r="D735" s="8" t="s">
        <v>50</v>
      </c>
      <c r="E735" s="5" t="str">
        <f>VLOOKUP(D735,[1]items!$A$2:$E$39,2,FALSE)</f>
        <v>Bodrex Extra</v>
      </c>
      <c r="F735" s="5" t="str">
        <f>VLOOKUP(E735,[1]items!$B$2:$E$39,2,FALSE)</f>
        <v>Obat Sakit Kepala &amp; Demam</v>
      </c>
      <c r="G735" s="5" t="str">
        <f t="shared" si="56"/>
        <v>OD0008|</v>
      </c>
      <c r="H735" s="10">
        <v>42</v>
      </c>
      <c r="I735" s="11"/>
      <c r="J735" s="10" t="str">
        <f>IF(EXACT(L735,"buy"),VLOOKUP(I735,[2]suppliers!$A$2:$B$17,2,FALSE),"")</f>
        <v/>
      </c>
      <c r="K735" s="8" t="s">
        <v>84</v>
      </c>
      <c r="L735" s="8" t="s">
        <v>85</v>
      </c>
      <c r="M735" s="5" t="str">
        <f>IFERROR(VLOOKUP(G735,[3]item_suppliers!$C$2:$F$112,2,FALSE),"")</f>
        <v/>
      </c>
      <c r="N735" s="5" t="str">
        <f>IFERROR(VLOOKUP(G735,[3]item_suppliers!$C$2:$F$112,3,FALSE),"")</f>
        <v/>
      </c>
      <c r="O735" s="5" t="str">
        <f t="shared" si="57"/>
        <v/>
      </c>
      <c r="P735" s="5">
        <f>IF(EXACT(L735,"sell"),VLOOKUP(D735,[1]items!$A$2:$E$39,4,FALSE),"")</f>
        <v>50788</v>
      </c>
      <c r="Q735" s="5">
        <f t="shared" si="58"/>
        <v>2133096</v>
      </c>
      <c r="R735" s="13" t="str">
        <f t="shared" si="59"/>
        <v/>
      </c>
    </row>
    <row r="736" spans="1:18" x14ac:dyDescent="0.2">
      <c r="A736" s="5" t="s">
        <v>793</v>
      </c>
      <c r="B736" s="6" t="d">
        <v>2020-04-22</v>
      </c>
      <c r="C736" s="7">
        <f t="shared" si="55"/>
        <v>2020</v>
      </c>
      <c r="D736" s="5" t="s">
        <v>17</v>
      </c>
      <c r="E736" s="5" t="str">
        <f>VLOOKUP(D736,[1]items!$A$2:$E$39,2,FALSE)</f>
        <v>Bedak Heroxyn 150 gr</v>
      </c>
      <c r="F736" s="5" t="str">
        <f>VLOOKUP(E736,[1]items!$B$2:$E$39,2,FALSE)</f>
        <v>Obat Alergi</v>
      </c>
      <c r="G736" s="5" t="str">
        <f t="shared" si="56"/>
        <v>OA0005|</v>
      </c>
      <c r="H736" s="10">
        <v>78</v>
      </c>
      <c r="I736" s="11"/>
      <c r="J736" s="10" t="str">
        <f>IF(EXACT(L736,"buy"),VLOOKUP(I736,[2]suppliers!$A$2:$B$17,2,FALSE),"")</f>
        <v/>
      </c>
      <c r="K736" s="5" t="s">
        <v>84</v>
      </c>
      <c r="L736" s="5" t="s">
        <v>85</v>
      </c>
      <c r="M736" s="5" t="str">
        <f>IFERROR(VLOOKUP(G736,[3]item_suppliers!$C$2:$F$112,2,FALSE),"")</f>
        <v/>
      </c>
      <c r="N736" s="5" t="str">
        <f>IFERROR(VLOOKUP(G736,[3]item_suppliers!$C$2:$F$112,3,FALSE),"")</f>
        <v/>
      </c>
      <c r="O736" s="5" t="str">
        <f t="shared" si="57"/>
        <v/>
      </c>
      <c r="P736" s="5">
        <f>IF(EXACT(L736,"sell"),VLOOKUP(D736,[1]items!$A$2:$E$39,4,FALSE),"")</f>
        <v>16950</v>
      </c>
      <c r="Q736" s="5">
        <f t="shared" si="58"/>
        <v>1322100</v>
      </c>
      <c r="R736" s="13" t="str">
        <f t="shared" si="59"/>
        <v/>
      </c>
    </row>
    <row r="737" spans="1:18" x14ac:dyDescent="0.2">
      <c r="A737" s="8" t="s">
        <v>794</v>
      </c>
      <c r="B737" s="9" t="d">
        <v>2020-04-22</v>
      </c>
      <c r="C737" s="7">
        <f t="shared" si="55"/>
        <v>2020</v>
      </c>
      <c r="D737" s="8" t="s">
        <v>17</v>
      </c>
      <c r="E737" s="5" t="str">
        <f>VLOOKUP(D737,[1]items!$A$2:$E$39,2,FALSE)</f>
        <v>Bedak Heroxyn 150 gr</v>
      </c>
      <c r="F737" s="5" t="str">
        <f>VLOOKUP(E737,[1]items!$B$2:$E$39,2,FALSE)</f>
        <v>Obat Alergi</v>
      </c>
      <c r="G737" s="5" t="str">
        <f t="shared" si="56"/>
        <v>OA0005|</v>
      </c>
      <c r="H737" s="10">
        <v>79</v>
      </c>
      <c r="I737" s="11"/>
      <c r="J737" s="10" t="str">
        <f>IF(EXACT(L737,"buy"),VLOOKUP(I737,[2]suppliers!$A$2:$B$17,2,FALSE),"")</f>
        <v/>
      </c>
      <c r="K737" s="8" t="s">
        <v>84</v>
      </c>
      <c r="L737" s="8" t="s">
        <v>85</v>
      </c>
      <c r="M737" s="5" t="str">
        <f>IFERROR(VLOOKUP(G737,[3]item_suppliers!$C$2:$F$112,2,FALSE),"")</f>
        <v/>
      </c>
      <c r="N737" s="5" t="str">
        <f>IFERROR(VLOOKUP(G737,[3]item_suppliers!$C$2:$F$112,3,FALSE),"")</f>
        <v/>
      </c>
      <c r="O737" s="5" t="str">
        <f t="shared" si="57"/>
        <v/>
      </c>
      <c r="P737" s="5">
        <f>IF(EXACT(L737,"sell"),VLOOKUP(D737,[1]items!$A$2:$E$39,4,FALSE),"")</f>
        <v>16950</v>
      </c>
      <c r="Q737" s="5">
        <f t="shared" si="58"/>
        <v>1339050</v>
      </c>
      <c r="R737" s="13" t="str">
        <f t="shared" si="59"/>
        <v/>
      </c>
    </row>
    <row r="738" spans="1:18" x14ac:dyDescent="0.2">
      <c r="A738" s="5" t="s">
        <v>795</v>
      </c>
      <c r="B738" s="6" t="d">
        <v>2020-04-22</v>
      </c>
      <c r="C738" s="7">
        <f t="shared" si="55"/>
        <v>2020</v>
      </c>
      <c r="D738" s="5" t="s">
        <v>82</v>
      </c>
      <c r="E738" s="5" t="str">
        <f>VLOOKUP(D738,[1]items!$A$2:$E$39,2,FALSE)</f>
        <v>Otilon Ear Drops 8 mL</v>
      </c>
      <c r="F738" s="5" t="str">
        <f>VLOOKUP(E738,[1]items!$B$2:$E$39,2,FALSE)</f>
        <v>Obat Telinga</v>
      </c>
      <c r="G738" s="5" t="str">
        <f t="shared" si="56"/>
        <v>OT0001|</v>
      </c>
      <c r="H738" s="10">
        <v>33</v>
      </c>
      <c r="I738" s="11"/>
      <c r="J738" s="10" t="str">
        <f>IF(EXACT(L738,"buy"),VLOOKUP(I738,[2]suppliers!$A$2:$B$17,2,FALSE),"")</f>
        <v/>
      </c>
      <c r="K738" s="5" t="s">
        <v>84</v>
      </c>
      <c r="L738" s="5" t="s">
        <v>85</v>
      </c>
      <c r="M738" s="5" t="str">
        <f>IFERROR(VLOOKUP(G738,[3]item_suppliers!$C$2:$F$112,2,FALSE),"")</f>
        <v/>
      </c>
      <c r="N738" s="5" t="str">
        <f>IFERROR(VLOOKUP(G738,[3]item_suppliers!$C$2:$F$112,3,FALSE),"")</f>
        <v/>
      </c>
      <c r="O738" s="5" t="str">
        <f t="shared" si="57"/>
        <v/>
      </c>
      <c r="P738" s="5">
        <f>IF(EXACT(L738,"sell"),VLOOKUP(D738,[1]items!$A$2:$E$39,4,FALSE),"")</f>
        <v>55000</v>
      </c>
      <c r="Q738" s="5">
        <f t="shared" si="58"/>
        <v>1815000</v>
      </c>
      <c r="R738" s="13" t="str">
        <f t="shared" si="59"/>
        <v/>
      </c>
    </row>
    <row r="739" spans="1:18" x14ac:dyDescent="0.2">
      <c r="A739" s="8" t="s">
        <v>796</v>
      </c>
      <c r="B739" s="9" t="d">
        <v>2020-04-22</v>
      </c>
      <c r="C739" s="7">
        <f t="shared" si="55"/>
        <v>2020</v>
      </c>
      <c r="D739" s="8" t="s">
        <v>31</v>
      </c>
      <c r="E739" s="5" t="str">
        <f>VLOOKUP(D739,[1]items!$A$2:$E$39,2,FALSE)</f>
        <v>Ultraflu Box Isi 25 Strip</v>
      </c>
      <c r="F739" s="5" t="str">
        <f>VLOOKUP(E739,[1]items!$B$2:$E$39,2,FALSE)</f>
        <v>Obat Batuk &amp; Pilek</v>
      </c>
      <c r="G739" s="5" t="str">
        <f t="shared" si="56"/>
        <v>OB0006|</v>
      </c>
      <c r="H739" s="10">
        <v>2</v>
      </c>
      <c r="I739" s="11"/>
      <c r="J739" s="10" t="str">
        <f>IF(EXACT(L739,"buy"),VLOOKUP(I739,[2]suppliers!$A$2:$B$17,2,FALSE),"")</f>
        <v/>
      </c>
      <c r="K739" s="8" t="s">
        <v>84</v>
      </c>
      <c r="L739" s="8" t="s">
        <v>85</v>
      </c>
      <c r="M739" s="5" t="str">
        <f>IFERROR(VLOOKUP(G739,[3]item_suppliers!$C$2:$F$112,2,FALSE),"")</f>
        <v/>
      </c>
      <c r="N739" s="5" t="str">
        <f>IFERROR(VLOOKUP(G739,[3]item_suppliers!$C$2:$F$112,3,FALSE),"")</f>
        <v/>
      </c>
      <c r="O739" s="5" t="str">
        <f t="shared" si="57"/>
        <v/>
      </c>
      <c r="P739" s="5">
        <f>IF(EXACT(L739,"sell"),VLOOKUP(D739,[1]items!$A$2:$E$39,4,FALSE),"")</f>
        <v>72500</v>
      </c>
      <c r="Q739" s="5">
        <f t="shared" si="58"/>
        <v>145000</v>
      </c>
      <c r="R739" s="13" t="str">
        <f t="shared" si="59"/>
        <v/>
      </c>
    </row>
    <row r="740" spans="1:18" x14ac:dyDescent="0.2">
      <c r="A740" s="5" t="s">
        <v>797</v>
      </c>
      <c r="B740" s="6" t="d">
        <v>2020-04-22</v>
      </c>
      <c r="C740" s="7">
        <f t="shared" si="55"/>
        <v>2020</v>
      </c>
      <c r="D740" s="5" t="s">
        <v>46</v>
      </c>
      <c r="E740" s="5" t="str">
        <f>VLOOKUP(D740,[1]items!$A$2:$E$39,2,FALSE)</f>
        <v>Proris Ibuprofen</v>
      </c>
      <c r="F740" s="5" t="str">
        <f>VLOOKUP(E740,[1]items!$B$2:$E$39,2,FALSE)</f>
        <v>Obat Sakit Kepala &amp; Demam</v>
      </c>
      <c r="G740" s="5" t="str">
        <f t="shared" si="56"/>
        <v>OD0006|</v>
      </c>
      <c r="H740" s="10">
        <v>45</v>
      </c>
      <c r="I740" s="11"/>
      <c r="J740" s="10" t="str">
        <f>IF(EXACT(L740,"buy"),VLOOKUP(I740,[2]suppliers!$A$2:$B$17,2,FALSE),"")</f>
        <v/>
      </c>
      <c r="K740" s="5" t="s">
        <v>84</v>
      </c>
      <c r="L740" s="5" t="s">
        <v>85</v>
      </c>
      <c r="M740" s="5" t="str">
        <f>IFERROR(VLOOKUP(G740,[3]item_suppliers!$C$2:$F$112,2,FALSE),"")</f>
        <v/>
      </c>
      <c r="N740" s="5" t="str">
        <f>IFERROR(VLOOKUP(G740,[3]item_suppliers!$C$2:$F$112,3,FALSE),"")</f>
        <v/>
      </c>
      <c r="O740" s="5" t="str">
        <f t="shared" si="57"/>
        <v/>
      </c>
      <c r="P740" s="5">
        <f>IF(EXACT(L740,"sell"),VLOOKUP(D740,[1]items!$A$2:$E$39,4,FALSE),"")</f>
        <v>25000</v>
      </c>
      <c r="Q740" s="5">
        <f t="shared" si="58"/>
        <v>1125000</v>
      </c>
      <c r="R740" s="13" t="str">
        <f t="shared" si="59"/>
        <v/>
      </c>
    </row>
    <row r="741" spans="1:18" x14ac:dyDescent="0.2">
      <c r="A741" s="8" t="s">
        <v>798</v>
      </c>
      <c r="B741" s="9" t="d">
        <v>2020-04-22</v>
      </c>
      <c r="C741" s="7">
        <f t="shared" si="55"/>
        <v>2020</v>
      </c>
      <c r="D741" s="8" t="s">
        <v>23</v>
      </c>
      <c r="E741" s="5" t="str">
        <f>VLOOKUP(D741,[1]items!$A$2:$E$39,2,FALSE)</f>
        <v>Neozep Forte 1 Strip 4 Tablet</v>
      </c>
      <c r="F741" s="5" t="str">
        <f>VLOOKUP(E741,[1]items!$B$2:$E$39,2,FALSE)</f>
        <v>Obat Batuk &amp; Pilek</v>
      </c>
      <c r="G741" s="5" t="str">
        <f t="shared" si="56"/>
        <v>OB0001|</v>
      </c>
      <c r="H741" s="10">
        <v>20</v>
      </c>
      <c r="I741" s="11"/>
      <c r="J741" s="10" t="str">
        <f>IF(EXACT(L741,"buy"),VLOOKUP(I741,[2]suppliers!$A$2:$B$17,2,FALSE),"")</f>
        <v/>
      </c>
      <c r="K741" s="8" t="s">
        <v>84</v>
      </c>
      <c r="L741" s="8" t="s">
        <v>85</v>
      </c>
      <c r="M741" s="5" t="str">
        <f>IFERROR(VLOOKUP(G741,[3]item_suppliers!$C$2:$F$112,2,FALSE),"")</f>
        <v/>
      </c>
      <c r="N741" s="5" t="str">
        <f>IFERROR(VLOOKUP(G741,[3]item_suppliers!$C$2:$F$112,3,FALSE),"")</f>
        <v/>
      </c>
      <c r="O741" s="5" t="str">
        <f t="shared" si="57"/>
        <v/>
      </c>
      <c r="P741" s="5">
        <f>IF(EXACT(L741,"sell"),VLOOKUP(D741,[1]items!$A$2:$E$39,4,FALSE),"")</f>
        <v>2324</v>
      </c>
      <c r="Q741" s="5">
        <f t="shared" si="58"/>
        <v>46480</v>
      </c>
      <c r="R741" s="13" t="str">
        <f t="shared" si="59"/>
        <v/>
      </c>
    </row>
    <row r="742" spans="1:18" x14ac:dyDescent="0.2">
      <c r="A742" s="5" t="s">
        <v>799</v>
      </c>
      <c r="B742" s="6" t="d">
        <v>2020-04-22</v>
      </c>
      <c r="C742" s="7">
        <f t="shared" si="55"/>
        <v>2020</v>
      </c>
      <c r="D742" s="5" t="s">
        <v>43</v>
      </c>
      <c r="E742" s="5" t="str">
        <f>VLOOKUP(D742,[1]items!$A$2:$E$39,2,FALSE)</f>
        <v>Panadol Anak Tablet 1 Strip</v>
      </c>
      <c r="F742" s="5" t="str">
        <f>VLOOKUP(E742,[1]items!$B$2:$E$39,2,FALSE)</f>
        <v>Obat Sakit Kepala &amp; Demam</v>
      </c>
      <c r="G742" s="5" t="str">
        <f t="shared" si="56"/>
        <v>OD0005|</v>
      </c>
      <c r="H742" s="10">
        <v>24</v>
      </c>
      <c r="I742" s="11"/>
      <c r="J742" s="10" t="str">
        <f>IF(EXACT(L742,"buy"),VLOOKUP(I742,[2]suppliers!$A$2:$B$17,2,FALSE),"")</f>
        <v/>
      </c>
      <c r="K742" s="5" t="s">
        <v>84</v>
      </c>
      <c r="L742" s="5" t="s">
        <v>85</v>
      </c>
      <c r="M742" s="5" t="str">
        <f>IFERROR(VLOOKUP(G742,[3]item_suppliers!$C$2:$F$112,2,FALSE),"")</f>
        <v/>
      </c>
      <c r="N742" s="5" t="str">
        <f>IFERROR(VLOOKUP(G742,[3]item_suppliers!$C$2:$F$112,3,FALSE),"")</f>
        <v/>
      </c>
      <c r="O742" s="5" t="str">
        <f t="shared" si="57"/>
        <v/>
      </c>
      <c r="P742" s="5">
        <f>IF(EXACT(L742,"sell"),VLOOKUP(D742,[1]items!$A$2:$E$39,4,FALSE),"")</f>
        <v>25000</v>
      </c>
      <c r="Q742" s="5">
        <f t="shared" si="58"/>
        <v>600000</v>
      </c>
      <c r="R742" s="13" t="str">
        <f t="shared" si="59"/>
        <v/>
      </c>
    </row>
    <row r="743" spans="1:18" x14ac:dyDescent="0.2">
      <c r="A743" s="8" t="s">
        <v>800</v>
      </c>
      <c r="B743" s="9" t="d">
        <v>2020-04-23</v>
      </c>
      <c r="C743" s="7">
        <f t="shared" si="55"/>
        <v>2020</v>
      </c>
      <c r="D743" s="8" t="s">
        <v>31</v>
      </c>
      <c r="E743" s="5" t="str">
        <f>VLOOKUP(D743,[1]items!$A$2:$E$39,2,FALSE)</f>
        <v>Ultraflu Box Isi 25 Strip</v>
      </c>
      <c r="F743" s="5" t="str">
        <f>VLOOKUP(E743,[1]items!$B$2:$E$39,2,FALSE)</f>
        <v>Obat Batuk &amp; Pilek</v>
      </c>
      <c r="G743" s="5" t="str">
        <f t="shared" si="56"/>
        <v>OB0006|</v>
      </c>
      <c r="H743" s="10">
        <v>4</v>
      </c>
      <c r="I743" s="11"/>
      <c r="J743" s="10" t="str">
        <f>IF(EXACT(L743,"buy"),VLOOKUP(I743,[2]suppliers!$A$2:$B$17,2,FALSE),"")</f>
        <v/>
      </c>
      <c r="K743" s="8" t="s">
        <v>84</v>
      </c>
      <c r="L743" s="8" t="s">
        <v>85</v>
      </c>
      <c r="M743" s="5" t="str">
        <f>IFERROR(VLOOKUP(G743,[3]item_suppliers!$C$2:$F$112,2,FALSE),"")</f>
        <v/>
      </c>
      <c r="N743" s="5" t="str">
        <f>IFERROR(VLOOKUP(G743,[3]item_suppliers!$C$2:$F$112,3,FALSE),"")</f>
        <v/>
      </c>
      <c r="O743" s="5" t="str">
        <f t="shared" si="57"/>
        <v/>
      </c>
      <c r="P743" s="5">
        <f>IF(EXACT(L743,"sell"),VLOOKUP(D743,[1]items!$A$2:$E$39,4,FALSE),"")</f>
        <v>72500</v>
      </c>
      <c r="Q743" s="5">
        <f t="shared" si="58"/>
        <v>290000</v>
      </c>
      <c r="R743" s="13" t="str">
        <f t="shared" si="59"/>
        <v/>
      </c>
    </row>
    <row r="744" spans="1:18" x14ac:dyDescent="0.2">
      <c r="A744" s="5" t="s">
        <v>801</v>
      </c>
      <c r="B744" s="6" t="d">
        <v>2020-04-24</v>
      </c>
      <c r="C744" s="7">
        <f t="shared" si="55"/>
        <v>2020</v>
      </c>
      <c r="D744" s="5" t="s">
        <v>65</v>
      </c>
      <c r="E744" s="5" t="str">
        <f>VLOOKUP(D744,[1]items!$A$2:$E$39,2,FALSE)</f>
        <v>Candesartan Ogb Dexa</v>
      </c>
      <c r="F744" s="5" t="str">
        <f>VLOOKUP(E744,[1]items!$B$2:$E$39,2,FALSE)</f>
        <v>Obat Hipertensi</v>
      </c>
      <c r="G744" s="5" t="str">
        <f t="shared" si="56"/>
        <v>OH0003|</v>
      </c>
      <c r="H744" s="10">
        <v>42</v>
      </c>
      <c r="I744" s="11"/>
      <c r="J744" s="10" t="str">
        <f>IF(EXACT(L744,"buy"),VLOOKUP(I744,[2]suppliers!$A$2:$B$17,2,FALSE),"")</f>
        <v/>
      </c>
      <c r="K744" s="5" t="s">
        <v>84</v>
      </c>
      <c r="L744" s="5" t="s">
        <v>85</v>
      </c>
      <c r="M744" s="5" t="str">
        <f>IFERROR(VLOOKUP(G744,[3]item_suppliers!$C$2:$F$112,2,FALSE),"")</f>
        <v/>
      </c>
      <c r="N744" s="5" t="str">
        <f>IFERROR(VLOOKUP(G744,[3]item_suppliers!$C$2:$F$112,3,FALSE),"")</f>
        <v/>
      </c>
      <c r="O744" s="5" t="str">
        <f t="shared" si="57"/>
        <v/>
      </c>
      <c r="P744" s="5">
        <f>IF(EXACT(L744,"sell"),VLOOKUP(D744,[1]items!$A$2:$E$39,4,FALSE),"")</f>
        <v>5000</v>
      </c>
      <c r="Q744" s="5">
        <f t="shared" si="58"/>
        <v>210000</v>
      </c>
      <c r="R744" s="13" t="str">
        <f t="shared" si="59"/>
        <v/>
      </c>
    </row>
    <row r="745" spans="1:18" x14ac:dyDescent="0.2">
      <c r="A745" s="8" t="s">
        <v>802</v>
      </c>
      <c r="B745" s="9" t="d">
        <v>2020-04-24</v>
      </c>
      <c r="C745" s="7">
        <f t="shared" si="55"/>
        <v>2020</v>
      </c>
      <c r="D745" s="8" t="s">
        <v>20</v>
      </c>
      <c r="E745" s="5" t="str">
        <f>VLOOKUP(D745,[1]items!$A$2:$E$39,2,FALSE)</f>
        <v>Dexteem Box Plus 100 Tablet</v>
      </c>
      <c r="F745" s="5" t="str">
        <f>VLOOKUP(E745,[1]items!$B$2:$E$39,2,FALSE)</f>
        <v>Obat Alergi</v>
      </c>
      <c r="G745" s="5" t="str">
        <f t="shared" si="56"/>
        <v>OA0006|</v>
      </c>
      <c r="H745" s="10">
        <v>40</v>
      </c>
      <c r="I745" s="11"/>
      <c r="J745" s="10" t="str">
        <f>IF(EXACT(L745,"buy"),VLOOKUP(I745,[2]suppliers!$A$2:$B$17,2,FALSE),"")</f>
        <v/>
      </c>
      <c r="K745" s="8" t="s">
        <v>84</v>
      </c>
      <c r="L745" s="8" t="s">
        <v>85</v>
      </c>
      <c r="M745" s="5" t="str">
        <f>IFERROR(VLOOKUP(G745,[3]item_suppliers!$C$2:$F$112,2,FALSE),"")</f>
        <v/>
      </c>
      <c r="N745" s="5" t="str">
        <f>IFERROR(VLOOKUP(G745,[3]item_suppliers!$C$2:$F$112,3,FALSE),"")</f>
        <v/>
      </c>
      <c r="O745" s="5" t="str">
        <f t="shared" si="57"/>
        <v/>
      </c>
      <c r="P745" s="5">
        <f>IF(EXACT(L745,"sell"),VLOOKUP(D745,[1]items!$A$2:$E$39,4,FALSE),"")</f>
        <v>25322</v>
      </c>
      <c r="Q745" s="5">
        <f t="shared" si="58"/>
        <v>1012880</v>
      </c>
      <c r="R745" s="13" t="str">
        <f t="shared" si="59"/>
        <v/>
      </c>
    </row>
    <row r="746" spans="1:18" x14ac:dyDescent="0.2">
      <c r="A746" s="5" t="s">
        <v>803</v>
      </c>
      <c r="B746" s="6" t="d">
        <v>2020-04-24</v>
      </c>
      <c r="C746" s="7">
        <f t="shared" si="55"/>
        <v>2020</v>
      </c>
      <c r="D746" s="5" t="s">
        <v>31</v>
      </c>
      <c r="E746" s="5" t="str">
        <f>VLOOKUP(D746,[1]items!$A$2:$E$39,2,FALSE)</f>
        <v>Ultraflu Box Isi 25 Strip</v>
      </c>
      <c r="F746" s="5" t="str">
        <f>VLOOKUP(E746,[1]items!$B$2:$E$39,2,FALSE)</f>
        <v>Obat Batuk &amp; Pilek</v>
      </c>
      <c r="G746" s="5" t="str">
        <f t="shared" si="56"/>
        <v>OB0006|</v>
      </c>
      <c r="H746" s="10">
        <v>1</v>
      </c>
      <c r="I746" s="11"/>
      <c r="J746" s="10" t="str">
        <f>IF(EXACT(L746,"buy"),VLOOKUP(I746,[2]suppliers!$A$2:$B$17,2,FALSE),"")</f>
        <v/>
      </c>
      <c r="K746" s="5" t="s">
        <v>84</v>
      </c>
      <c r="L746" s="5" t="s">
        <v>85</v>
      </c>
      <c r="M746" s="5" t="str">
        <f>IFERROR(VLOOKUP(G746,[3]item_suppliers!$C$2:$F$112,2,FALSE),"")</f>
        <v/>
      </c>
      <c r="N746" s="5" t="str">
        <f>IFERROR(VLOOKUP(G746,[3]item_suppliers!$C$2:$F$112,3,FALSE),"")</f>
        <v/>
      </c>
      <c r="O746" s="5" t="str">
        <f t="shared" si="57"/>
        <v/>
      </c>
      <c r="P746" s="5">
        <f>IF(EXACT(L746,"sell"),VLOOKUP(D746,[1]items!$A$2:$E$39,4,FALSE),"")</f>
        <v>72500</v>
      </c>
      <c r="Q746" s="5">
        <f t="shared" si="58"/>
        <v>72500</v>
      </c>
      <c r="R746" s="13" t="str">
        <f t="shared" si="59"/>
        <v/>
      </c>
    </row>
    <row r="747" spans="1:18" x14ac:dyDescent="0.2">
      <c r="A747" s="8" t="s">
        <v>804</v>
      </c>
      <c r="B747" s="9" t="d">
        <v>2020-04-24</v>
      </c>
      <c r="C747" s="7">
        <f t="shared" si="55"/>
        <v>2020</v>
      </c>
      <c r="D747" s="8" t="s">
        <v>67</v>
      </c>
      <c r="E747" s="5" t="str">
        <f>VLOOKUP(D747,[1]items!$A$2:$E$39,2,FALSE)</f>
        <v>Amlodipine Besilate</v>
      </c>
      <c r="F747" s="5" t="str">
        <f>VLOOKUP(E747,[1]items!$B$2:$E$39,2,FALSE)</f>
        <v>Obat Hipertensi</v>
      </c>
      <c r="G747" s="5" t="str">
        <f t="shared" si="56"/>
        <v>OH0004|</v>
      </c>
      <c r="H747" s="10">
        <v>180</v>
      </c>
      <c r="I747" s="11"/>
      <c r="J747" s="10" t="str">
        <f>IF(EXACT(L747,"buy"),VLOOKUP(I747,[2]suppliers!$A$2:$B$17,2,FALSE),"")</f>
        <v/>
      </c>
      <c r="K747" s="8" t="s">
        <v>84</v>
      </c>
      <c r="L747" s="8" t="s">
        <v>85</v>
      </c>
      <c r="M747" s="5" t="str">
        <f>IFERROR(VLOOKUP(G747,[3]item_suppliers!$C$2:$F$112,2,FALSE),"")</f>
        <v/>
      </c>
      <c r="N747" s="5" t="str">
        <f>IFERROR(VLOOKUP(G747,[3]item_suppliers!$C$2:$F$112,3,FALSE),"")</f>
        <v/>
      </c>
      <c r="O747" s="5" t="str">
        <f t="shared" si="57"/>
        <v/>
      </c>
      <c r="P747" s="5">
        <f>IF(EXACT(L747,"sell"),VLOOKUP(D747,[1]items!$A$2:$E$39,4,FALSE),"")</f>
        <v>7467</v>
      </c>
      <c r="Q747" s="5">
        <f t="shared" si="58"/>
        <v>1344060</v>
      </c>
      <c r="R747" s="13" t="str">
        <f t="shared" si="59"/>
        <v/>
      </c>
    </row>
    <row r="748" spans="1:18" x14ac:dyDescent="0.2">
      <c r="A748" s="5" t="s">
        <v>805</v>
      </c>
      <c r="B748" s="6" t="d">
        <v>2020-04-25</v>
      </c>
      <c r="C748" s="7">
        <f t="shared" si="55"/>
        <v>2020</v>
      </c>
      <c r="D748" s="5" t="s">
        <v>26</v>
      </c>
      <c r="E748" s="5" t="str">
        <f>VLOOKUP(D748,[1]items!$A$2:$E$39,2,FALSE)</f>
        <v>Decolsen 1 Strip 4 Tablet</v>
      </c>
      <c r="F748" s="5" t="str">
        <f>VLOOKUP(E748,[1]items!$B$2:$E$39,2,FALSE)</f>
        <v>Obat Batuk &amp; Pilek</v>
      </c>
      <c r="G748" s="5" t="str">
        <f t="shared" si="56"/>
        <v>OB0002|</v>
      </c>
      <c r="H748" s="10">
        <v>16</v>
      </c>
      <c r="I748" s="11"/>
      <c r="J748" s="10" t="str">
        <f>IF(EXACT(L748,"buy"),VLOOKUP(I748,[2]suppliers!$A$2:$B$17,2,FALSE),"")</f>
        <v/>
      </c>
      <c r="K748" s="5" t="s">
        <v>84</v>
      </c>
      <c r="L748" s="5" t="s">
        <v>85</v>
      </c>
      <c r="M748" s="5" t="str">
        <f>IFERROR(VLOOKUP(G748,[3]item_suppliers!$C$2:$F$112,2,FALSE),"")</f>
        <v/>
      </c>
      <c r="N748" s="5" t="str">
        <f>IFERROR(VLOOKUP(G748,[3]item_suppliers!$C$2:$F$112,3,FALSE),"")</f>
        <v/>
      </c>
      <c r="O748" s="5" t="str">
        <f t="shared" si="57"/>
        <v/>
      </c>
      <c r="P748" s="5">
        <f>IF(EXACT(L748,"sell"),VLOOKUP(D748,[1]items!$A$2:$E$39,4,FALSE),"")</f>
        <v>2886</v>
      </c>
      <c r="Q748" s="5">
        <f t="shared" si="58"/>
        <v>46176</v>
      </c>
      <c r="R748" s="13" t="str">
        <f t="shared" si="59"/>
        <v/>
      </c>
    </row>
    <row r="749" spans="1:18" x14ac:dyDescent="0.2">
      <c r="A749" s="8" t="s">
        <v>806</v>
      </c>
      <c r="B749" s="9" t="d">
        <v>2020-04-25</v>
      </c>
      <c r="C749" s="7">
        <f t="shared" si="55"/>
        <v>2020</v>
      </c>
      <c r="D749" s="8" t="s">
        <v>50</v>
      </c>
      <c r="E749" s="5" t="str">
        <f>VLOOKUP(D749,[1]items!$A$2:$E$39,2,FALSE)</f>
        <v>Bodrex Extra</v>
      </c>
      <c r="F749" s="5" t="str">
        <f>VLOOKUP(E749,[1]items!$B$2:$E$39,2,FALSE)</f>
        <v>Obat Sakit Kepala &amp; Demam</v>
      </c>
      <c r="G749" s="5" t="str">
        <f t="shared" si="56"/>
        <v>OD0008|</v>
      </c>
      <c r="H749" s="10">
        <v>12</v>
      </c>
      <c r="I749" s="11"/>
      <c r="J749" s="10" t="str">
        <f>IF(EXACT(L749,"buy"),VLOOKUP(I749,[2]suppliers!$A$2:$B$17,2,FALSE),"")</f>
        <v/>
      </c>
      <c r="K749" s="8" t="s">
        <v>84</v>
      </c>
      <c r="L749" s="8" t="s">
        <v>85</v>
      </c>
      <c r="M749" s="5" t="str">
        <f>IFERROR(VLOOKUP(G749,[3]item_suppliers!$C$2:$F$112,2,FALSE),"")</f>
        <v/>
      </c>
      <c r="N749" s="5" t="str">
        <f>IFERROR(VLOOKUP(G749,[3]item_suppliers!$C$2:$F$112,3,FALSE),"")</f>
        <v/>
      </c>
      <c r="O749" s="5" t="str">
        <f t="shared" si="57"/>
        <v/>
      </c>
      <c r="P749" s="5">
        <f>IF(EXACT(L749,"sell"),VLOOKUP(D749,[1]items!$A$2:$E$39,4,FALSE),"")</f>
        <v>50788</v>
      </c>
      <c r="Q749" s="5">
        <f t="shared" si="58"/>
        <v>609456</v>
      </c>
      <c r="R749" s="13" t="str">
        <f t="shared" si="59"/>
        <v/>
      </c>
    </row>
    <row r="750" spans="1:18" x14ac:dyDescent="0.2">
      <c r="A750" s="5" t="s">
        <v>807</v>
      </c>
      <c r="B750" s="6" t="d">
        <v>2020-04-25</v>
      </c>
      <c r="C750" s="7">
        <f t="shared" si="55"/>
        <v>2020</v>
      </c>
      <c r="D750" s="5" t="s">
        <v>17</v>
      </c>
      <c r="E750" s="5" t="str">
        <f>VLOOKUP(D750,[1]items!$A$2:$E$39,2,FALSE)</f>
        <v>Bedak Heroxyn 150 gr</v>
      </c>
      <c r="F750" s="5" t="str">
        <f>VLOOKUP(E750,[1]items!$B$2:$E$39,2,FALSE)</f>
        <v>Obat Alergi</v>
      </c>
      <c r="G750" s="5" t="str">
        <f t="shared" si="56"/>
        <v>OA0005|</v>
      </c>
      <c r="H750" s="10">
        <v>31</v>
      </c>
      <c r="I750" s="11"/>
      <c r="J750" s="10" t="str">
        <f>IF(EXACT(L750,"buy"),VLOOKUP(I750,[2]suppliers!$A$2:$B$17,2,FALSE),"")</f>
        <v/>
      </c>
      <c r="K750" s="5" t="s">
        <v>84</v>
      </c>
      <c r="L750" s="5" t="s">
        <v>85</v>
      </c>
      <c r="M750" s="5" t="str">
        <f>IFERROR(VLOOKUP(G750,[3]item_suppliers!$C$2:$F$112,2,FALSE),"")</f>
        <v/>
      </c>
      <c r="N750" s="5" t="str">
        <f>IFERROR(VLOOKUP(G750,[3]item_suppliers!$C$2:$F$112,3,FALSE),"")</f>
        <v/>
      </c>
      <c r="O750" s="5" t="str">
        <f t="shared" si="57"/>
        <v/>
      </c>
      <c r="P750" s="5">
        <f>IF(EXACT(L750,"sell"),VLOOKUP(D750,[1]items!$A$2:$E$39,4,FALSE),"")</f>
        <v>16950</v>
      </c>
      <c r="Q750" s="5">
        <f t="shared" si="58"/>
        <v>525450</v>
      </c>
      <c r="R750" s="13" t="str">
        <f t="shared" si="59"/>
        <v/>
      </c>
    </row>
    <row r="751" spans="1:18" x14ac:dyDescent="0.2">
      <c r="A751" s="8" t="s">
        <v>808</v>
      </c>
      <c r="B751" s="9" t="d">
        <v>2020-04-25</v>
      </c>
      <c r="C751" s="7">
        <f t="shared" si="55"/>
        <v>2020</v>
      </c>
      <c r="D751" s="8" t="s">
        <v>82</v>
      </c>
      <c r="E751" s="5" t="str">
        <f>VLOOKUP(D751,[1]items!$A$2:$E$39,2,FALSE)</f>
        <v>Otilon Ear Drops 8 mL</v>
      </c>
      <c r="F751" s="5" t="str">
        <f>VLOOKUP(E751,[1]items!$B$2:$E$39,2,FALSE)</f>
        <v>Obat Telinga</v>
      </c>
      <c r="G751" s="5" t="str">
        <f t="shared" si="56"/>
        <v>OT0001|</v>
      </c>
      <c r="H751" s="10">
        <v>37</v>
      </c>
      <c r="I751" s="11"/>
      <c r="J751" s="10" t="str">
        <f>IF(EXACT(L751,"buy"),VLOOKUP(I751,[2]suppliers!$A$2:$B$17,2,FALSE),"")</f>
        <v/>
      </c>
      <c r="K751" s="8" t="s">
        <v>84</v>
      </c>
      <c r="L751" s="8" t="s">
        <v>85</v>
      </c>
      <c r="M751" s="5" t="str">
        <f>IFERROR(VLOOKUP(G751,[3]item_suppliers!$C$2:$F$112,2,FALSE),"")</f>
        <v/>
      </c>
      <c r="N751" s="5" t="str">
        <f>IFERROR(VLOOKUP(G751,[3]item_suppliers!$C$2:$F$112,3,FALSE),"")</f>
        <v/>
      </c>
      <c r="O751" s="5" t="str">
        <f t="shared" si="57"/>
        <v/>
      </c>
      <c r="P751" s="5">
        <f>IF(EXACT(L751,"sell"),VLOOKUP(D751,[1]items!$A$2:$E$39,4,FALSE),"")</f>
        <v>55000</v>
      </c>
      <c r="Q751" s="5">
        <f t="shared" si="58"/>
        <v>2035000</v>
      </c>
      <c r="R751" s="13" t="str">
        <f t="shared" si="59"/>
        <v/>
      </c>
    </row>
    <row r="752" spans="1:18" x14ac:dyDescent="0.2">
      <c r="A752" s="5" t="s">
        <v>809</v>
      </c>
      <c r="B752" s="6" t="d">
        <v>2020-04-26</v>
      </c>
      <c r="C752" s="7">
        <f t="shared" si="55"/>
        <v>2020</v>
      </c>
      <c r="D752" s="5" t="s">
        <v>500</v>
      </c>
      <c r="E752" s="5" t="str">
        <f>VLOOKUP(D752,[1]items!$A$2:$E$39,2,FALSE)</f>
        <v>Vicks Formula 44 Antitusif</v>
      </c>
      <c r="F752" s="5" t="str">
        <f>VLOOKUP(E752,[1]items!$B$2:$E$39,2,FALSE)</f>
        <v>Obat Batuk &amp; Pilek</v>
      </c>
      <c r="G752" s="5" t="str">
        <f t="shared" si="56"/>
        <v>OB0005|</v>
      </c>
      <c r="H752" s="10">
        <v>44</v>
      </c>
      <c r="I752" s="11"/>
      <c r="J752" s="10" t="str">
        <f>IF(EXACT(L752,"buy"),VLOOKUP(I752,[2]suppliers!$A$2:$B$17,2,FALSE),"")</f>
        <v/>
      </c>
      <c r="K752" s="5" t="s">
        <v>84</v>
      </c>
      <c r="L752" s="5" t="s">
        <v>85</v>
      </c>
      <c r="M752" s="5" t="str">
        <f>IFERROR(VLOOKUP(G752,[3]item_suppliers!$C$2:$F$112,2,FALSE),"")</f>
        <v/>
      </c>
      <c r="N752" s="5" t="str">
        <f>IFERROR(VLOOKUP(G752,[3]item_suppliers!$C$2:$F$112,3,FALSE),"")</f>
        <v/>
      </c>
      <c r="O752" s="5" t="str">
        <f t="shared" si="57"/>
        <v/>
      </c>
      <c r="P752" s="5">
        <f>IF(EXACT(L752,"sell"),VLOOKUP(D752,[1]items!$A$2:$E$39,4,FALSE),"")</f>
        <v>23461</v>
      </c>
      <c r="Q752" s="5">
        <f t="shared" si="58"/>
        <v>1032284</v>
      </c>
      <c r="R752" s="13" t="str">
        <f t="shared" si="59"/>
        <v/>
      </c>
    </row>
    <row r="753" spans="1:18" x14ac:dyDescent="0.2">
      <c r="A753" s="8" t="s">
        <v>810</v>
      </c>
      <c r="B753" s="9" t="d">
        <v>2020-04-26</v>
      </c>
      <c r="C753" s="7">
        <f t="shared" si="55"/>
        <v>2020</v>
      </c>
      <c r="D753" s="8" t="s">
        <v>26</v>
      </c>
      <c r="E753" s="5" t="str">
        <f>VLOOKUP(D753,[1]items!$A$2:$E$39,2,FALSE)</f>
        <v>Decolsen 1 Strip 4 Tablet</v>
      </c>
      <c r="F753" s="5" t="str">
        <f>VLOOKUP(E753,[1]items!$B$2:$E$39,2,FALSE)</f>
        <v>Obat Batuk &amp; Pilek</v>
      </c>
      <c r="G753" s="5" t="str">
        <f t="shared" si="56"/>
        <v>OB0002|</v>
      </c>
      <c r="H753" s="10">
        <v>52</v>
      </c>
      <c r="I753" s="11"/>
      <c r="J753" s="10" t="str">
        <f>IF(EXACT(L753,"buy"),VLOOKUP(I753,[2]suppliers!$A$2:$B$17,2,FALSE),"")</f>
        <v/>
      </c>
      <c r="K753" s="8" t="s">
        <v>84</v>
      </c>
      <c r="L753" s="8" t="s">
        <v>85</v>
      </c>
      <c r="M753" s="5" t="str">
        <f>IFERROR(VLOOKUP(G753,[3]item_suppliers!$C$2:$F$112,2,FALSE),"")</f>
        <v/>
      </c>
      <c r="N753" s="5" t="str">
        <f>IFERROR(VLOOKUP(G753,[3]item_suppliers!$C$2:$F$112,3,FALSE),"")</f>
        <v/>
      </c>
      <c r="O753" s="5" t="str">
        <f t="shared" si="57"/>
        <v/>
      </c>
      <c r="P753" s="5">
        <f>IF(EXACT(L753,"sell"),VLOOKUP(D753,[1]items!$A$2:$E$39,4,FALSE),"")</f>
        <v>2886</v>
      </c>
      <c r="Q753" s="5">
        <f t="shared" si="58"/>
        <v>150072</v>
      </c>
      <c r="R753" s="13" t="str">
        <f t="shared" si="59"/>
        <v/>
      </c>
    </row>
    <row r="754" spans="1:18" x14ac:dyDescent="0.2">
      <c r="A754" s="5" t="s">
        <v>811</v>
      </c>
      <c r="B754" s="6" t="d">
        <v>2020-04-26</v>
      </c>
      <c r="C754" s="7">
        <f t="shared" si="55"/>
        <v>2020</v>
      </c>
      <c r="D754" s="5" t="s">
        <v>50</v>
      </c>
      <c r="E754" s="5" t="str">
        <f>VLOOKUP(D754,[1]items!$A$2:$E$39,2,FALSE)</f>
        <v>Bodrex Extra</v>
      </c>
      <c r="F754" s="5" t="str">
        <f>VLOOKUP(E754,[1]items!$B$2:$E$39,2,FALSE)</f>
        <v>Obat Sakit Kepala &amp; Demam</v>
      </c>
      <c r="G754" s="5" t="str">
        <f t="shared" si="56"/>
        <v>OD0008|</v>
      </c>
      <c r="H754" s="10">
        <v>25</v>
      </c>
      <c r="I754" s="11"/>
      <c r="J754" s="10" t="str">
        <f>IF(EXACT(L754,"buy"),VLOOKUP(I754,[2]suppliers!$A$2:$B$17,2,FALSE),"")</f>
        <v/>
      </c>
      <c r="K754" s="5" t="s">
        <v>84</v>
      </c>
      <c r="L754" s="5" t="s">
        <v>85</v>
      </c>
      <c r="M754" s="5" t="str">
        <f>IFERROR(VLOOKUP(G754,[3]item_suppliers!$C$2:$F$112,2,FALSE),"")</f>
        <v/>
      </c>
      <c r="N754" s="5" t="str">
        <f>IFERROR(VLOOKUP(G754,[3]item_suppliers!$C$2:$F$112,3,FALSE),"")</f>
        <v/>
      </c>
      <c r="O754" s="5" t="str">
        <f t="shared" si="57"/>
        <v/>
      </c>
      <c r="P754" s="5">
        <f>IF(EXACT(L754,"sell"),VLOOKUP(D754,[1]items!$A$2:$E$39,4,FALSE),"")</f>
        <v>50788</v>
      </c>
      <c r="Q754" s="5">
        <f t="shared" si="58"/>
        <v>1269700</v>
      </c>
      <c r="R754" s="13" t="str">
        <f t="shared" si="59"/>
        <v/>
      </c>
    </row>
    <row r="755" spans="1:18" x14ac:dyDescent="0.2">
      <c r="A755" s="8" t="s">
        <v>812</v>
      </c>
      <c r="B755" s="9" t="d">
        <v>2020-04-26</v>
      </c>
      <c r="C755" s="7">
        <f t="shared" si="55"/>
        <v>2020</v>
      </c>
      <c r="D755" s="8" t="s">
        <v>52</v>
      </c>
      <c r="E755" s="5" t="str">
        <f>VLOOKUP(D755,[1]items!$A$2:$E$39,2,FALSE)</f>
        <v>Sanmol 500 MG 4 Tablet</v>
      </c>
      <c r="F755" s="5" t="str">
        <f>VLOOKUP(E755,[1]items!$B$2:$E$39,2,FALSE)</f>
        <v>Obat Sakit Kepala &amp; Demam</v>
      </c>
      <c r="G755" s="5" t="str">
        <f t="shared" si="56"/>
        <v>OD0009|</v>
      </c>
      <c r="H755" s="10">
        <v>18</v>
      </c>
      <c r="I755" s="11"/>
      <c r="J755" s="10" t="str">
        <f>IF(EXACT(L755,"buy"),VLOOKUP(I755,[2]suppliers!$A$2:$B$17,2,FALSE),"")</f>
        <v/>
      </c>
      <c r="K755" s="8" t="s">
        <v>84</v>
      </c>
      <c r="L755" s="8" t="s">
        <v>85</v>
      </c>
      <c r="M755" s="5" t="str">
        <f>IFERROR(VLOOKUP(G755,[3]item_suppliers!$C$2:$F$112,2,FALSE),"")</f>
        <v/>
      </c>
      <c r="N755" s="5" t="str">
        <f>IFERROR(VLOOKUP(G755,[3]item_suppliers!$C$2:$F$112,3,FALSE),"")</f>
        <v/>
      </c>
      <c r="O755" s="5" t="str">
        <f t="shared" si="57"/>
        <v/>
      </c>
      <c r="P755" s="5">
        <f>IF(EXACT(L755,"sell"),VLOOKUP(D755,[1]items!$A$2:$E$39,4,FALSE),"")</f>
        <v>1600</v>
      </c>
      <c r="Q755" s="5">
        <f t="shared" si="58"/>
        <v>28800</v>
      </c>
      <c r="R755" s="13" t="str">
        <f t="shared" si="59"/>
        <v/>
      </c>
    </row>
    <row r="756" spans="1:18" x14ac:dyDescent="0.2">
      <c r="A756" s="5" t="s">
        <v>813</v>
      </c>
      <c r="B756" s="6" t="d">
        <v>2020-04-26</v>
      </c>
      <c r="C756" s="7">
        <f t="shared" si="55"/>
        <v>2020</v>
      </c>
      <c r="D756" s="5" t="s">
        <v>52</v>
      </c>
      <c r="E756" s="5" t="str">
        <f>VLOOKUP(D756,[1]items!$A$2:$E$39,2,FALSE)</f>
        <v>Sanmol 500 MG 4 Tablet</v>
      </c>
      <c r="F756" s="5" t="str">
        <f>VLOOKUP(E756,[1]items!$B$2:$E$39,2,FALSE)</f>
        <v>Obat Sakit Kepala &amp; Demam</v>
      </c>
      <c r="G756" s="5" t="str">
        <f t="shared" si="56"/>
        <v>OD0009|</v>
      </c>
      <c r="H756" s="10">
        <v>43</v>
      </c>
      <c r="I756" s="11"/>
      <c r="J756" s="10" t="str">
        <f>IF(EXACT(L756,"buy"),VLOOKUP(I756,[2]suppliers!$A$2:$B$17,2,FALSE),"")</f>
        <v/>
      </c>
      <c r="K756" s="5" t="s">
        <v>84</v>
      </c>
      <c r="L756" s="5" t="s">
        <v>85</v>
      </c>
      <c r="M756" s="5" t="str">
        <f>IFERROR(VLOOKUP(G756,[3]item_suppliers!$C$2:$F$112,2,FALSE),"")</f>
        <v/>
      </c>
      <c r="N756" s="5" t="str">
        <f>IFERROR(VLOOKUP(G756,[3]item_suppliers!$C$2:$F$112,3,FALSE),"")</f>
        <v/>
      </c>
      <c r="O756" s="5" t="str">
        <f t="shared" si="57"/>
        <v/>
      </c>
      <c r="P756" s="5">
        <f>IF(EXACT(L756,"sell"),VLOOKUP(D756,[1]items!$A$2:$E$39,4,FALSE),"")</f>
        <v>1600</v>
      </c>
      <c r="Q756" s="5">
        <f t="shared" si="58"/>
        <v>68800</v>
      </c>
      <c r="R756" s="13" t="str">
        <f t="shared" si="59"/>
        <v/>
      </c>
    </row>
    <row r="757" spans="1:18" x14ac:dyDescent="0.2">
      <c r="A757" s="8" t="s">
        <v>814</v>
      </c>
      <c r="B757" s="9" t="d">
        <v>2020-04-26</v>
      </c>
      <c r="C757" s="7">
        <f t="shared" si="55"/>
        <v>2020</v>
      </c>
      <c r="D757" s="8" t="s">
        <v>65</v>
      </c>
      <c r="E757" s="5" t="str">
        <f>VLOOKUP(D757,[1]items!$A$2:$E$39,2,FALSE)</f>
        <v>Candesartan Ogb Dexa</v>
      </c>
      <c r="F757" s="5" t="str">
        <f>VLOOKUP(E757,[1]items!$B$2:$E$39,2,FALSE)</f>
        <v>Obat Hipertensi</v>
      </c>
      <c r="G757" s="5" t="str">
        <f t="shared" si="56"/>
        <v>OH0003|</v>
      </c>
      <c r="H757" s="10">
        <v>25</v>
      </c>
      <c r="I757" s="11"/>
      <c r="J757" s="10" t="str">
        <f>IF(EXACT(L757,"buy"),VLOOKUP(I757,[2]suppliers!$A$2:$B$17,2,FALSE),"")</f>
        <v/>
      </c>
      <c r="K757" s="8" t="s">
        <v>84</v>
      </c>
      <c r="L757" s="8" t="s">
        <v>85</v>
      </c>
      <c r="M757" s="5" t="str">
        <f>IFERROR(VLOOKUP(G757,[3]item_suppliers!$C$2:$F$112,2,FALSE),"")</f>
        <v/>
      </c>
      <c r="N757" s="5" t="str">
        <f>IFERROR(VLOOKUP(G757,[3]item_suppliers!$C$2:$F$112,3,FALSE),"")</f>
        <v/>
      </c>
      <c r="O757" s="5" t="str">
        <f t="shared" si="57"/>
        <v/>
      </c>
      <c r="P757" s="5">
        <f>IF(EXACT(L757,"sell"),VLOOKUP(D757,[1]items!$A$2:$E$39,4,FALSE),"")</f>
        <v>5000</v>
      </c>
      <c r="Q757" s="5">
        <f t="shared" si="58"/>
        <v>125000</v>
      </c>
      <c r="R757" s="13" t="str">
        <f t="shared" si="59"/>
        <v/>
      </c>
    </row>
    <row r="758" spans="1:18" x14ac:dyDescent="0.2">
      <c r="A758" s="5" t="s">
        <v>815</v>
      </c>
      <c r="B758" s="6" t="d">
        <v>2020-04-26</v>
      </c>
      <c r="C758" s="7">
        <f t="shared" si="55"/>
        <v>2020</v>
      </c>
      <c r="D758" s="5" t="s">
        <v>14</v>
      </c>
      <c r="E758" s="5" t="str">
        <f>VLOOKUP(D758,[1]items!$A$2:$E$39,2,FALSE)</f>
        <v>Bisoprolol Ogb Dexa</v>
      </c>
      <c r="F758" s="5" t="str">
        <f>VLOOKUP(E758,[1]items!$B$2:$E$39,2,FALSE)</f>
        <v>Obat Alergi</v>
      </c>
      <c r="G758" s="5" t="str">
        <f t="shared" si="56"/>
        <v>OA0004|</v>
      </c>
      <c r="H758" s="10">
        <v>23</v>
      </c>
      <c r="I758" s="11"/>
      <c r="J758" s="10" t="str">
        <f>IF(EXACT(L758,"buy"),VLOOKUP(I758,[2]suppliers!$A$2:$B$17,2,FALSE),"")</f>
        <v/>
      </c>
      <c r="K758" s="5" t="s">
        <v>84</v>
      </c>
      <c r="L758" s="5" t="s">
        <v>85</v>
      </c>
      <c r="M758" s="5" t="str">
        <f>IFERROR(VLOOKUP(G758,[3]item_suppliers!$C$2:$F$112,2,FALSE),"")</f>
        <v/>
      </c>
      <c r="N758" s="5" t="str">
        <f>IFERROR(VLOOKUP(G758,[3]item_suppliers!$C$2:$F$112,3,FALSE),"")</f>
        <v/>
      </c>
      <c r="O758" s="5" t="str">
        <f t="shared" si="57"/>
        <v/>
      </c>
      <c r="P758" s="5">
        <f>IF(EXACT(L758,"sell"),VLOOKUP(D758,[1]items!$A$2:$E$39,4,FALSE),"")</f>
        <v>10000</v>
      </c>
      <c r="Q758" s="5">
        <f t="shared" si="58"/>
        <v>230000</v>
      </c>
      <c r="R758" s="13" t="str">
        <f t="shared" si="59"/>
        <v/>
      </c>
    </row>
    <row r="759" spans="1:18" x14ac:dyDescent="0.2">
      <c r="A759" s="8" t="s">
        <v>816</v>
      </c>
      <c r="B759" s="9" t="d">
        <v>2020-04-26</v>
      </c>
      <c r="C759" s="7">
        <f t="shared" si="55"/>
        <v>2020</v>
      </c>
      <c r="D759" s="8" t="s">
        <v>46</v>
      </c>
      <c r="E759" s="5" t="str">
        <f>VLOOKUP(D759,[1]items!$A$2:$E$39,2,FALSE)</f>
        <v>Proris Ibuprofen</v>
      </c>
      <c r="F759" s="5" t="str">
        <f>VLOOKUP(E759,[1]items!$B$2:$E$39,2,FALSE)</f>
        <v>Obat Sakit Kepala &amp; Demam</v>
      </c>
      <c r="G759" s="5" t="str">
        <f t="shared" si="56"/>
        <v>OD0006|</v>
      </c>
      <c r="H759" s="10">
        <v>22</v>
      </c>
      <c r="I759" s="11"/>
      <c r="J759" s="10" t="str">
        <f>IF(EXACT(L759,"buy"),VLOOKUP(I759,[2]suppliers!$A$2:$B$17,2,FALSE),"")</f>
        <v/>
      </c>
      <c r="K759" s="8" t="s">
        <v>84</v>
      </c>
      <c r="L759" s="8" t="s">
        <v>85</v>
      </c>
      <c r="M759" s="5" t="str">
        <f>IFERROR(VLOOKUP(G759,[3]item_suppliers!$C$2:$F$112,2,FALSE),"")</f>
        <v/>
      </c>
      <c r="N759" s="5" t="str">
        <f>IFERROR(VLOOKUP(G759,[3]item_suppliers!$C$2:$F$112,3,FALSE),"")</f>
        <v/>
      </c>
      <c r="O759" s="5" t="str">
        <f t="shared" si="57"/>
        <v/>
      </c>
      <c r="P759" s="5">
        <f>IF(EXACT(L759,"sell"),VLOOKUP(D759,[1]items!$A$2:$E$39,4,FALSE),"")</f>
        <v>25000</v>
      </c>
      <c r="Q759" s="5">
        <f t="shared" si="58"/>
        <v>550000</v>
      </c>
      <c r="R759" s="13" t="str">
        <f t="shared" si="59"/>
        <v/>
      </c>
    </row>
    <row r="760" spans="1:18" x14ac:dyDescent="0.2">
      <c r="A760" s="5" t="s">
        <v>817</v>
      </c>
      <c r="B760" s="6" t="d">
        <v>2020-04-26</v>
      </c>
      <c r="C760" s="7">
        <f t="shared" si="55"/>
        <v>2020</v>
      </c>
      <c r="D760" s="5" t="s">
        <v>43</v>
      </c>
      <c r="E760" s="5" t="str">
        <f>VLOOKUP(D760,[1]items!$A$2:$E$39,2,FALSE)</f>
        <v>Panadol Anak Tablet 1 Strip</v>
      </c>
      <c r="F760" s="5" t="str">
        <f>VLOOKUP(E760,[1]items!$B$2:$E$39,2,FALSE)</f>
        <v>Obat Sakit Kepala &amp; Demam</v>
      </c>
      <c r="G760" s="5" t="str">
        <f t="shared" si="56"/>
        <v>OD0005|</v>
      </c>
      <c r="H760" s="10">
        <v>84</v>
      </c>
      <c r="I760" s="11"/>
      <c r="J760" s="10" t="str">
        <f>IF(EXACT(L760,"buy"),VLOOKUP(I760,[2]suppliers!$A$2:$B$17,2,FALSE),"")</f>
        <v/>
      </c>
      <c r="K760" s="5" t="s">
        <v>84</v>
      </c>
      <c r="L760" s="5" t="s">
        <v>85</v>
      </c>
      <c r="M760" s="5" t="str">
        <f>IFERROR(VLOOKUP(G760,[3]item_suppliers!$C$2:$F$112,2,FALSE),"")</f>
        <v/>
      </c>
      <c r="N760" s="5" t="str">
        <f>IFERROR(VLOOKUP(G760,[3]item_suppliers!$C$2:$F$112,3,FALSE),"")</f>
        <v/>
      </c>
      <c r="O760" s="5" t="str">
        <f t="shared" si="57"/>
        <v/>
      </c>
      <c r="P760" s="5">
        <f>IF(EXACT(L760,"sell"),VLOOKUP(D760,[1]items!$A$2:$E$39,4,FALSE),"")</f>
        <v>25000</v>
      </c>
      <c r="Q760" s="5">
        <f t="shared" si="58"/>
        <v>2100000</v>
      </c>
      <c r="R760" s="13" t="str">
        <f t="shared" si="59"/>
        <v/>
      </c>
    </row>
    <row r="761" spans="1:18" x14ac:dyDescent="0.2">
      <c r="A761" s="8" t="s">
        <v>818</v>
      </c>
      <c r="B761" s="9" t="d">
        <v>2020-04-27</v>
      </c>
      <c r="C761" s="7">
        <f t="shared" si="55"/>
        <v>2020</v>
      </c>
      <c r="D761" s="8" t="s">
        <v>17</v>
      </c>
      <c r="E761" s="5" t="str">
        <f>VLOOKUP(D761,[1]items!$A$2:$E$39,2,FALSE)</f>
        <v>Bedak Heroxyn 150 gr</v>
      </c>
      <c r="F761" s="5" t="str">
        <f>VLOOKUP(E761,[1]items!$B$2:$E$39,2,FALSE)</f>
        <v>Obat Alergi</v>
      </c>
      <c r="G761" s="5" t="str">
        <f t="shared" si="56"/>
        <v>OA0005|</v>
      </c>
      <c r="H761" s="10">
        <v>81</v>
      </c>
      <c r="I761" s="11"/>
      <c r="J761" s="10" t="str">
        <f>IF(EXACT(L761,"buy"),VLOOKUP(I761,[2]suppliers!$A$2:$B$17,2,FALSE),"")</f>
        <v/>
      </c>
      <c r="K761" s="8" t="s">
        <v>84</v>
      </c>
      <c r="L761" s="8" t="s">
        <v>85</v>
      </c>
      <c r="M761" s="5" t="str">
        <f>IFERROR(VLOOKUP(G761,[3]item_suppliers!$C$2:$F$112,2,FALSE),"")</f>
        <v/>
      </c>
      <c r="N761" s="5" t="str">
        <f>IFERROR(VLOOKUP(G761,[3]item_suppliers!$C$2:$F$112,3,FALSE),"")</f>
        <v/>
      </c>
      <c r="O761" s="5" t="str">
        <f t="shared" si="57"/>
        <v/>
      </c>
      <c r="P761" s="5">
        <f>IF(EXACT(L761,"sell"),VLOOKUP(D761,[1]items!$A$2:$E$39,4,FALSE),"")</f>
        <v>16950</v>
      </c>
      <c r="Q761" s="5">
        <f t="shared" si="58"/>
        <v>1372950</v>
      </c>
      <c r="R761" s="13" t="str">
        <f t="shared" si="59"/>
        <v/>
      </c>
    </row>
    <row r="762" spans="1:18" x14ac:dyDescent="0.2">
      <c r="A762" s="5" t="s">
        <v>819</v>
      </c>
      <c r="B762" s="6" t="d">
        <v>2020-04-27</v>
      </c>
      <c r="C762" s="7">
        <f t="shared" si="55"/>
        <v>2020</v>
      </c>
      <c r="D762" s="5" t="s">
        <v>70</v>
      </c>
      <c r="E762" s="5" t="str">
        <f>VLOOKUP(D762,[1]items!$A$2:$E$39,2,FALSE)</f>
        <v>Irbesartan</v>
      </c>
      <c r="F762" s="5" t="str">
        <f>VLOOKUP(E762,[1]items!$B$2:$E$39,2,FALSE)</f>
        <v>Obat Hipertensi</v>
      </c>
      <c r="G762" s="5" t="str">
        <f t="shared" si="56"/>
        <v>OH0005|</v>
      </c>
      <c r="H762" s="10">
        <v>46</v>
      </c>
      <c r="I762" s="11"/>
      <c r="J762" s="10" t="str">
        <f>IF(EXACT(L762,"buy"),VLOOKUP(I762,[2]suppliers!$A$2:$B$17,2,FALSE),"")</f>
        <v/>
      </c>
      <c r="K762" s="5" t="s">
        <v>84</v>
      </c>
      <c r="L762" s="5" t="s">
        <v>85</v>
      </c>
      <c r="M762" s="5" t="str">
        <f>IFERROR(VLOOKUP(G762,[3]item_suppliers!$C$2:$F$112,2,FALSE),"")</f>
        <v/>
      </c>
      <c r="N762" s="5" t="str">
        <f>IFERROR(VLOOKUP(G762,[3]item_suppliers!$C$2:$F$112,3,FALSE),"")</f>
        <v/>
      </c>
      <c r="O762" s="5" t="str">
        <f t="shared" si="57"/>
        <v/>
      </c>
      <c r="P762" s="5">
        <f>IF(EXACT(L762,"sell"),VLOOKUP(D762,[1]items!$A$2:$E$39,4,FALSE),"")</f>
        <v>108794</v>
      </c>
      <c r="Q762" s="5">
        <f t="shared" si="58"/>
        <v>5004524</v>
      </c>
      <c r="R762" s="13" t="str">
        <f t="shared" si="59"/>
        <v/>
      </c>
    </row>
    <row r="763" spans="1:18" x14ac:dyDescent="0.2">
      <c r="A763" s="8" t="s">
        <v>820</v>
      </c>
      <c r="B763" s="9" t="d">
        <v>2020-04-27</v>
      </c>
      <c r="C763" s="7">
        <f t="shared" si="55"/>
        <v>2020</v>
      </c>
      <c r="D763" s="8" t="s">
        <v>52</v>
      </c>
      <c r="E763" s="5" t="str">
        <f>VLOOKUP(D763,[1]items!$A$2:$E$39,2,FALSE)</f>
        <v>Sanmol 500 MG 4 Tablet</v>
      </c>
      <c r="F763" s="5" t="str">
        <f>VLOOKUP(E763,[1]items!$B$2:$E$39,2,FALSE)</f>
        <v>Obat Sakit Kepala &amp; Demam</v>
      </c>
      <c r="G763" s="5" t="str">
        <f t="shared" si="56"/>
        <v>OD0009|</v>
      </c>
      <c r="H763" s="10">
        <v>49</v>
      </c>
      <c r="I763" s="11"/>
      <c r="J763" s="10" t="str">
        <f>IF(EXACT(L763,"buy"),VLOOKUP(I763,[2]suppliers!$A$2:$B$17,2,FALSE),"")</f>
        <v/>
      </c>
      <c r="K763" s="8" t="s">
        <v>84</v>
      </c>
      <c r="L763" s="8" t="s">
        <v>85</v>
      </c>
      <c r="M763" s="5" t="str">
        <f>IFERROR(VLOOKUP(G763,[3]item_suppliers!$C$2:$F$112,2,FALSE),"")</f>
        <v/>
      </c>
      <c r="N763" s="5" t="str">
        <f>IFERROR(VLOOKUP(G763,[3]item_suppliers!$C$2:$F$112,3,FALSE),"")</f>
        <v/>
      </c>
      <c r="O763" s="5" t="str">
        <f t="shared" si="57"/>
        <v/>
      </c>
      <c r="P763" s="5">
        <f>IF(EXACT(L763,"sell"),VLOOKUP(D763,[1]items!$A$2:$E$39,4,FALSE),"")</f>
        <v>1600</v>
      </c>
      <c r="Q763" s="5">
        <f t="shared" si="58"/>
        <v>78400</v>
      </c>
      <c r="R763" s="13" t="str">
        <f t="shared" si="59"/>
        <v/>
      </c>
    </row>
    <row r="764" spans="1:18" x14ac:dyDescent="0.2">
      <c r="A764" s="5" t="s">
        <v>821</v>
      </c>
      <c r="B764" s="6" t="d">
        <v>2020-04-27</v>
      </c>
      <c r="C764" s="7">
        <f t="shared" si="55"/>
        <v>2020</v>
      </c>
      <c r="D764" s="5" t="s">
        <v>65</v>
      </c>
      <c r="E764" s="5" t="str">
        <f>VLOOKUP(D764,[1]items!$A$2:$E$39,2,FALSE)</f>
        <v>Candesartan Ogb Dexa</v>
      </c>
      <c r="F764" s="5" t="str">
        <f>VLOOKUP(E764,[1]items!$B$2:$E$39,2,FALSE)</f>
        <v>Obat Hipertensi</v>
      </c>
      <c r="G764" s="5" t="str">
        <f t="shared" si="56"/>
        <v>OH0003|</v>
      </c>
      <c r="H764" s="10">
        <v>24</v>
      </c>
      <c r="I764" s="11"/>
      <c r="J764" s="10" t="str">
        <f>IF(EXACT(L764,"buy"),VLOOKUP(I764,[2]suppliers!$A$2:$B$17,2,FALSE),"")</f>
        <v/>
      </c>
      <c r="K764" s="5" t="s">
        <v>84</v>
      </c>
      <c r="L764" s="5" t="s">
        <v>85</v>
      </c>
      <c r="M764" s="5" t="str">
        <f>IFERROR(VLOOKUP(G764,[3]item_suppliers!$C$2:$F$112,2,FALSE),"")</f>
        <v/>
      </c>
      <c r="N764" s="5" t="str">
        <f>IFERROR(VLOOKUP(G764,[3]item_suppliers!$C$2:$F$112,3,FALSE),"")</f>
        <v/>
      </c>
      <c r="O764" s="5" t="str">
        <f t="shared" si="57"/>
        <v/>
      </c>
      <c r="P764" s="5">
        <f>IF(EXACT(L764,"sell"),VLOOKUP(D764,[1]items!$A$2:$E$39,4,FALSE),"")</f>
        <v>5000</v>
      </c>
      <c r="Q764" s="5">
        <f t="shared" si="58"/>
        <v>120000</v>
      </c>
      <c r="R764" s="13" t="str">
        <f t="shared" si="59"/>
        <v/>
      </c>
    </row>
    <row r="765" spans="1:18" x14ac:dyDescent="0.2">
      <c r="A765" s="8" t="s">
        <v>822</v>
      </c>
      <c r="B765" s="9" t="d">
        <v>2020-04-27</v>
      </c>
      <c r="C765" s="7">
        <f t="shared" si="55"/>
        <v>2020</v>
      </c>
      <c r="D765" s="8" t="s">
        <v>20</v>
      </c>
      <c r="E765" s="5" t="str">
        <f>VLOOKUP(D765,[1]items!$A$2:$E$39,2,FALSE)</f>
        <v>Dexteem Box Plus 100 Tablet</v>
      </c>
      <c r="F765" s="5" t="str">
        <f>VLOOKUP(E765,[1]items!$B$2:$E$39,2,FALSE)</f>
        <v>Obat Alergi</v>
      </c>
      <c r="G765" s="5" t="str">
        <f t="shared" si="56"/>
        <v>OA0006|</v>
      </c>
      <c r="H765" s="10">
        <v>165</v>
      </c>
      <c r="I765" s="11"/>
      <c r="J765" s="10" t="str">
        <f>IF(EXACT(L765,"buy"),VLOOKUP(I765,[2]suppliers!$A$2:$B$17,2,FALSE),"")</f>
        <v/>
      </c>
      <c r="K765" s="8" t="s">
        <v>84</v>
      </c>
      <c r="L765" s="8" t="s">
        <v>85</v>
      </c>
      <c r="M765" s="5" t="str">
        <f>IFERROR(VLOOKUP(G765,[3]item_suppliers!$C$2:$F$112,2,FALSE),"")</f>
        <v/>
      </c>
      <c r="N765" s="5" t="str">
        <f>IFERROR(VLOOKUP(G765,[3]item_suppliers!$C$2:$F$112,3,FALSE),"")</f>
        <v/>
      </c>
      <c r="O765" s="5" t="str">
        <f t="shared" si="57"/>
        <v/>
      </c>
      <c r="P765" s="5">
        <f>IF(EXACT(L765,"sell"),VLOOKUP(D765,[1]items!$A$2:$E$39,4,FALSE),"")</f>
        <v>25322</v>
      </c>
      <c r="Q765" s="5">
        <f t="shared" si="58"/>
        <v>4178130</v>
      </c>
      <c r="R765" s="13" t="str">
        <f t="shared" si="59"/>
        <v/>
      </c>
    </row>
    <row r="766" spans="1:18" x14ac:dyDescent="0.2">
      <c r="A766" s="5" t="s">
        <v>823</v>
      </c>
      <c r="B766" s="6" t="d">
        <v>2020-04-27</v>
      </c>
      <c r="C766" s="7">
        <f t="shared" si="55"/>
        <v>2020</v>
      </c>
      <c r="D766" s="5" t="s">
        <v>37</v>
      </c>
      <c r="E766" s="5" t="str">
        <f>VLOOKUP(D766,[1]items!$A$2:$E$39,2,FALSE)</f>
        <v>Koolfever</v>
      </c>
      <c r="F766" s="5" t="str">
        <f>VLOOKUP(E766,[1]items!$B$2:$E$39,2,FALSE)</f>
        <v>Obat Sakit Kepala &amp; Demam</v>
      </c>
      <c r="G766" s="5" t="str">
        <f t="shared" si="56"/>
        <v>OD0001|</v>
      </c>
      <c r="H766" s="10">
        <v>50</v>
      </c>
      <c r="I766" s="11"/>
      <c r="J766" s="10" t="str">
        <f>IF(EXACT(L766,"buy"),VLOOKUP(I766,[2]suppliers!$A$2:$B$17,2,FALSE),"")</f>
        <v/>
      </c>
      <c r="K766" s="5" t="s">
        <v>84</v>
      </c>
      <c r="L766" s="5" t="s">
        <v>85</v>
      </c>
      <c r="M766" s="5" t="str">
        <f>IFERROR(VLOOKUP(G766,[3]item_suppliers!$C$2:$F$112,2,FALSE),"")</f>
        <v/>
      </c>
      <c r="N766" s="5" t="str">
        <f>IFERROR(VLOOKUP(G766,[3]item_suppliers!$C$2:$F$112,3,FALSE),"")</f>
        <v/>
      </c>
      <c r="O766" s="5" t="str">
        <f t="shared" si="57"/>
        <v/>
      </c>
      <c r="P766" s="5">
        <f>IF(EXACT(L766,"sell"),VLOOKUP(D766,[1]items!$A$2:$E$39,4,FALSE),"")</f>
        <v>7500</v>
      </c>
      <c r="Q766" s="5">
        <f t="shared" si="58"/>
        <v>375000</v>
      </c>
      <c r="R766" s="13" t="str">
        <f t="shared" si="59"/>
        <v/>
      </c>
    </row>
    <row r="767" spans="1:18" x14ac:dyDescent="0.2">
      <c r="A767" s="8" t="s">
        <v>824</v>
      </c>
      <c r="B767" s="9" t="d">
        <v>2020-04-27</v>
      </c>
      <c r="C767" s="7">
        <f t="shared" si="55"/>
        <v>2020</v>
      </c>
      <c r="D767" s="8" t="s">
        <v>78</v>
      </c>
      <c r="E767" s="5" t="str">
        <f>VLOOKUP(D767,[1]items!$A$2:$E$39,2,FALSE)</f>
        <v>Hyperchol 100 MG 12 KPS</v>
      </c>
      <c r="F767" s="5" t="str">
        <f>VLOOKUP(E767,[1]items!$B$2:$E$39,2,FALSE)</f>
        <v>Obat Kolesterol</v>
      </c>
      <c r="G767" s="5" t="str">
        <f t="shared" si="56"/>
        <v>OK0002|</v>
      </c>
      <c r="H767" s="10">
        <v>18</v>
      </c>
      <c r="I767" s="11"/>
      <c r="J767" s="10" t="str">
        <f>IF(EXACT(L767,"buy"),VLOOKUP(I767,[2]suppliers!$A$2:$B$17,2,FALSE),"")</f>
        <v/>
      </c>
      <c r="K767" s="8" t="s">
        <v>84</v>
      </c>
      <c r="L767" s="8" t="s">
        <v>85</v>
      </c>
      <c r="M767" s="5" t="str">
        <f>IFERROR(VLOOKUP(G767,[3]item_suppliers!$C$2:$F$112,2,FALSE),"")</f>
        <v/>
      </c>
      <c r="N767" s="5" t="str">
        <f>IFERROR(VLOOKUP(G767,[3]item_suppliers!$C$2:$F$112,3,FALSE),"")</f>
        <v/>
      </c>
      <c r="O767" s="5" t="str">
        <f t="shared" si="57"/>
        <v/>
      </c>
      <c r="P767" s="5">
        <f>IF(EXACT(L767,"sell"),VLOOKUP(D767,[1]items!$A$2:$E$39,4,FALSE),"")</f>
        <v>42800</v>
      </c>
      <c r="Q767" s="5">
        <f t="shared" si="58"/>
        <v>770400</v>
      </c>
      <c r="R767" s="13" t="str">
        <f t="shared" si="59"/>
        <v/>
      </c>
    </row>
    <row r="768" spans="1:18" x14ac:dyDescent="0.2">
      <c r="A768" s="5" t="s">
        <v>825</v>
      </c>
      <c r="B768" s="6" t="d">
        <v>2020-04-27</v>
      </c>
      <c r="C768" s="7">
        <f t="shared" si="55"/>
        <v>2020</v>
      </c>
      <c r="D768" s="5" t="s">
        <v>59</v>
      </c>
      <c r="E768" s="5" t="str">
        <f>VLOOKUP(D768,[1]items!$A$2:$E$39,2,FALSE)</f>
        <v>Carditens</v>
      </c>
      <c r="F768" s="5" t="str">
        <f>VLOOKUP(E768,[1]items!$B$2:$E$39,2,FALSE)</f>
        <v>Obat Hipertensi</v>
      </c>
      <c r="G768" s="5" t="str">
        <f t="shared" si="56"/>
        <v>OH0001|</v>
      </c>
      <c r="H768" s="10">
        <v>1</v>
      </c>
      <c r="I768" s="11"/>
      <c r="J768" s="10" t="str">
        <f>IF(EXACT(L768,"buy"),VLOOKUP(I768,[2]suppliers!$A$2:$B$17,2,FALSE),"")</f>
        <v/>
      </c>
      <c r="K768" s="5" t="s">
        <v>84</v>
      </c>
      <c r="L768" s="5" t="s">
        <v>85</v>
      </c>
      <c r="M768" s="5" t="str">
        <f>IFERROR(VLOOKUP(G768,[3]item_suppliers!$C$2:$F$112,2,FALSE),"")</f>
        <v/>
      </c>
      <c r="N768" s="5" t="str">
        <f>IFERROR(VLOOKUP(G768,[3]item_suppliers!$C$2:$F$112,3,FALSE),"")</f>
        <v/>
      </c>
      <c r="O768" s="5" t="str">
        <f t="shared" si="57"/>
        <v/>
      </c>
      <c r="P768" s="5">
        <f>IF(EXACT(L768,"sell"),VLOOKUP(D768,[1]items!$A$2:$E$39,4,FALSE),"")</f>
        <v>100000</v>
      </c>
      <c r="Q768" s="5">
        <f t="shared" si="58"/>
        <v>100000</v>
      </c>
      <c r="R768" s="13" t="str">
        <f t="shared" si="59"/>
        <v/>
      </c>
    </row>
    <row r="769" spans="1:18" x14ac:dyDescent="0.2">
      <c r="A769" s="8" t="s">
        <v>826</v>
      </c>
      <c r="B769" s="9" t="d">
        <v>2020-04-27</v>
      </c>
      <c r="C769" s="7">
        <f t="shared" si="55"/>
        <v>2020</v>
      </c>
      <c r="D769" s="8" t="s">
        <v>67</v>
      </c>
      <c r="E769" s="5" t="str">
        <f>VLOOKUP(D769,[1]items!$A$2:$E$39,2,FALSE)</f>
        <v>Amlodipine Besilate</v>
      </c>
      <c r="F769" s="5" t="str">
        <f>VLOOKUP(E769,[1]items!$B$2:$E$39,2,FALSE)</f>
        <v>Obat Hipertensi</v>
      </c>
      <c r="G769" s="5" t="str">
        <f t="shared" si="56"/>
        <v>OH0004|</v>
      </c>
      <c r="H769" s="10">
        <v>6</v>
      </c>
      <c r="I769" s="11"/>
      <c r="J769" s="10" t="str">
        <f>IF(EXACT(L769,"buy"),VLOOKUP(I769,[2]suppliers!$A$2:$B$17,2,FALSE),"")</f>
        <v/>
      </c>
      <c r="K769" s="8" t="s">
        <v>84</v>
      </c>
      <c r="L769" s="8" t="s">
        <v>85</v>
      </c>
      <c r="M769" s="5" t="str">
        <f>IFERROR(VLOOKUP(G769,[3]item_suppliers!$C$2:$F$112,2,FALSE),"")</f>
        <v/>
      </c>
      <c r="N769" s="5" t="str">
        <f>IFERROR(VLOOKUP(G769,[3]item_suppliers!$C$2:$F$112,3,FALSE),"")</f>
        <v/>
      </c>
      <c r="O769" s="5" t="str">
        <f t="shared" si="57"/>
        <v/>
      </c>
      <c r="P769" s="5">
        <f>IF(EXACT(L769,"sell"),VLOOKUP(D769,[1]items!$A$2:$E$39,4,FALSE),"")</f>
        <v>7467</v>
      </c>
      <c r="Q769" s="5">
        <f t="shared" si="58"/>
        <v>44802</v>
      </c>
      <c r="R769" s="13" t="str">
        <f t="shared" si="59"/>
        <v/>
      </c>
    </row>
    <row r="770" spans="1:18" x14ac:dyDescent="0.2">
      <c r="A770" s="5" t="s">
        <v>827</v>
      </c>
      <c r="B770" s="6" t="d">
        <v>2020-04-28</v>
      </c>
      <c r="C770" s="7">
        <f t="shared" ref="C770:C833" si="60">YEAR(B770)</f>
        <v>2020</v>
      </c>
      <c r="D770" s="5" t="s">
        <v>26</v>
      </c>
      <c r="E770" s="5" t="str">
        <f>VLOOKUP(D770,[1]items!$A$2:$E$39,2,FALSE)</f>
        <v>Decolsen 1 Strip 4 Tablet</v>
      </c>
      <c r="F770" s="5" t="str">
        <f>VLOOKUP(E770,[1]items!$B$2:$E$39,2,FALSE)</f>
        <v>Obat Batuk &amp; Pilek</v>
      </c>
      <c r="G770" s="5" t="str">
        <f t="shared" ref="G770:G833" si="61">_xlfn.CONCAT(D770,"|",I770)</f>
        <v>OB0002|</v>
      </c>
      <c r="H770" s="10">
        <v>23</v>
      </c>
      <c r="I770" s="11"/>
      <c r="J770" s="10" t="str">
        <f>IF(EXACT(L770,"buy"),VLOOKUP(I770,[2]suppliers!$A$2:$B$17,2,FALSE),"")</f>
        <v/>
      </c>
      <c r="K770" s="5" t="s">
        <v>84</v>
      </c>
      <c r="L770" s="5" t="s">
        <v>85</v>
      </c>
      <c r="M770" s="5" t="str">
        <f>IFERROR(VLOOKUP(G770,[3]item_suppliers!$C$2:$F$112,2,FALSE),"")</f>
        <v/>
      </c>
      <c r="N770" s="5" t="str">
        <f>IFERROR(VLOOKUP(G770,[3]item_suppliers!$C$2:$F$112,3,FALSE),"")</f>
        <v/>
      </c>
      <c r="O770" s="5" t="str">
        <f t="shared" ref="O770:O833" si="62">IFERROR(H770*N770,"")</f>
        <v/>
      </c>
      <c r="P770" s="5">
        <f>IF(EXACT(L770,"sell"),VLOOKUP(D770,[1]items!$A$2:$E$39,4,FALSE),"")</f>
        <v>2886</v>
      </c>
      <c r="Q770" s="5">
        <f t="shared" ref="Q770:Q833" si="63">IFERROR(H770*P770,"")</f>
        <v>66378</v>
      </c>
      <c r="R770" s="13" t="str">
        <f t="shared" ref="R770:R833" si="64">IF(EXACT(L770,"buy"),1/COUNTIF($N$2:$N$4710,N770),"")</f>
        <v/>
      </c>
    </row>
    <row r="771" spans="1:18" x14ac:dyDescent="0.2">
      <c r="A771" s="8" t="s">
        <v>828</v>
      </c>
      <c r="B771" s="9" t="d">
        <v>2020-04-28</v>
      </c>
      <c r="C771" s="7">
        <f t="shared" si="60"/>
        <v>2020</v>
      </c>
      <c r="D771" s="8" t="s">
        <v>50</v>
      </c>
      <c r="E771" s="5" t="str">
        <f>VLOOKUP(D771,[1]items!$A$2:$E$39,2,FALSE)</f>
        <v>Bodrex Extra</v>
      </c>
      <c r="F771" s="5" t="str">
        <f>VLOOKUP(E771,[1]items!$B$2:$E$39,2,FALSE)</f>
        <v>Obat Sakit Kepala &amp; Demam</v>
      </c>
      <c r="G771" s="5" t="str">
        <f t="shared" si="61"/>
        <v>OD0008|</v>
      </c>
      <c r="H771" s="10">
        <v>14</v>
      </c>
      <c r="I771" s="11"/>
      <c r="J771" s="10" t="str">
        <f>IF(EXACT(L771,"buy"),VLOOKUP(I771,[2]suppliers!$A$2:$B$17,2,FALSE),"")</f>
        <v/>
      </c>
      <c r="K771" s="8" t="s">
        <v>84</v>
      </c>
      <c r="L771" s="8" t="s">
        <v>85</v>
      </c>
      <c r="M771" s="5" t="str">
        <f>IFERROR(VLOOKUP(G771,[3]item_suppliers!$C$2:$F$112,2,FALSE),"")</f>
        <v/>
      </c>
      <c r="N771" s="5" t="str">
        <f>IFERROR(VLOOKUP(G771,[3]item_suppliers!$C$2:$F$112,3,FALSE),"")</f>
        <v/>
      </c>
      <c r="O771" s="5" t="str">
        <f t="shared" si="62"/>
        <v/>
      </c>
      <c r="P771" s="5">
        <f>IF(EXACT(L771,"sell"),VLOOKUP(D771,[1]items!$A$2:$E$39,4,FALSE),"")</f>
        <v>50788</v>
      </c>
      <c r="Q771" s="5">
        <f t="shared" si="63"/>
        <v>711032</v>
      </c>
      <c r="R771" s="13" t="str">
        <f t="shared" si="64"/>
        <v/>
      </c>
    </row>
    <row r="772" spans="1:18" x14ac:dyDescent="0.2">
      <c r="A772" s="5" t="s">
        <v>829</v>
      </c>
      <c r="B772" s="6" t="d">
        <v>2020-04-28</v>
      </c>
      <c r="C772" s="7">
        <f t="shared" si="60"/>
        <v>2020</v>
      </c>
      <c r="D772" s="5" t="s">
        <v>82</v>
      </c>
      <c r="E772" s="5" t="str">
        <f>VLOOKUP(D772,[1]items!$A$2:$E$39,2,FALSE)</f>
        <v>Otilon Ear Drops 8 mL</v>
      </c>
      <c r="F772" s="5" t="str">
        <f>VLOOKUP(E772,[1]items!$B$2:$E$39,2,FALSE)</f>
        <v>Obat Telinga</v>
      </c>
      <c r="G772" s="5" t="str">
        <f t="shared" si="61"/>
        <v>OT0001|</v>
      </c>
      <c r="H772" s="10">
        <v>51</v>
      </c>
      <c r="I772" s="11"/>
      <c r="J772" s="10" t="str">
        <f>IF(EXACT(L772,"buy"),VLOOKUP(I772,[2]suppliers!$A$2:$B$17,2,FALSE),"")</f>
        <v/>
      </c>
      <c r="K772" s="5" t="s">
        <v>84</v>
      </c>
      <c r="L772" s="5" t="s">
        <v>85</v>
      </c>
      <c r="M772" s="5" t="str">
        <f>IFERROR(VLOOKUP(G772,[3]item_suppliers!$C$2:$F$112,2,FALSE),"")</f>
        <v/>
      </c>
      <c r="N772" s="5" t="str">
        <f>IFERROR(VLOOKUP(G772,[3]item_suppliers!$C$2:$F$112,3,FALSE),"")</f>
        <v/>
      </c>
      <c r="O772" s="5" t="str">
        <f t="shared" si="62"/>
        <v/>
      </c>
      <c r="P772" s="5">
        <f>IF(EXACT(L772,"sell"),VLOOKUP(D772,[1]items!$A$2:$E$39,4,FALSE),"")</f>
        <v>55000</v>
      </c>
      <c r="Q772" s="5">
        <f t="shared" si="63"/>
        <v>2805000</v>
      </c>
      <c r="R772" s="13" t="str">
        <f t="shared" si="64"/>
        <v/>
      </c>
    </row>
    <row r="773" spans="1:18" x14ac:dyDescent="0.2">
      <c r="A773" s="8" t="s">
        <v>830</v>
      </c>
      <c r="B773" s="9" t="d">
        <v>2020-04-28</v>
      </c>
      <c r="C773" s="7">
        <f t="shared" si="60"/>
        <v>2020</v>
      </c>
      <c r="D773" s="8" t="s">
        <v>82</v>
      </c>
      <c r="E773" s="5" t="str">
        <f>VLOOKUP(D773,[1]items!$A$2:$E$39,2,FALSE)</f>
        <v>Otilon Ear Drops 8 mL</v>
      </c>
      <c r="F773" s="5" t="str">
        <f>VLOOKUP(E773,[1]items!$B$2:$E$39,2,FALSE)</f>
        <v>Obat Telinga</v>
      </c>
      <c r="G773" s="5" t="str">
        <f t="shared" si="61"/>
        <v>OT0001|</v>
      </c>
      <c r="H773" s="10">
        <v>25</v>
      </c>
      <c r="I773" s="11"/>
      <c r="J773" s="10" t="str">
        <f>IF(EXACT(L773,"buy"),VLOOKUP(I773,[2]suppliers!$A$2:$B$17,2,FALSE),"")</f>
        <v/>
      </c>
      <c r="K773" s="8" t="s">
        <v>84</v>
      </c>
      <c r="L773" s="8" t="s">
        <v>85</v>
      </c>
      <c r="M773" s="5" t="str">
        <f>IFERROR(VLOOKUP(G773,[3]item_suppliers!$C$2:$F$112,2,FALSE),"")</f>
        <v/>
      </c>
      <c r="N773" s="5" t="str">
        <f>IFERROR(VLOOKUP(G773,[3]item_suppliers!$C$2:$F$112,3,FALSE),"")</f>
        <v/>
      </c>
      <c r="O773" s="5" t="str">
        <f t="shared" si="62"/>
        <v/>
      </c>
      <c r="P773" s="5">
        <f>IF(EXACT(L773,"sell"),VLOOKUP(D773,[1]items!$A$2:$E$39,4,FALSE),"")</f>
        <v>55000</v>
      </c>
      <c r="Q773" s="5">
        <f t="shared" si="63"/>
        <v>1375000</v>
      </c>
      <c r="R773" s="13" t="str">
        <f t="shared" si="64"/>
        <v/>
      </c>
    </row>
    <row r="774" spans="1:18" x14ac:dyDescent="0.2">
      <c r="A774" s="5" t="s">
        <v>831</v>
      </c>
      <c r="B774" s="6" t="d">
        <v>2020-04-28</v>
      </c>
      <c r="C774" s="7">
        <f t="shared" si="60"/>
        <v>2020</v>
      </c>
      <c r="D774" s="5" t="s">
        <v>65</v>
      </c>
      <c r="E774" s="5" t="str">
        <f>VLOOKUP(D774,[1]items!$A$2:$E$39,2,FALSE)</f>
        <v>Candesartan Ogb Dexa</v>
      </c>
      <c r="F774" s="5" t="str">
        <f>VLOOKUP(E774,[1]items!$B$2:$E$39,2,FALSE)</f>
        <v>Obat Hipertensi</v>
      </c>
      <c r="G774" s="5" t="str">
        <f t="shared" si="61"/>
        <v>OH0003|</v>
      </c>
      <c r="H774" s="10">
        <v>42</v>
      </c>
      <c r="I774" s="11"/>
      <c r="J774" s="10" t="str">
        <f>IF(EXACT(L774,"buy"),VLOOKUP(I774,[2]suppliers!$A$2:$B$17,2,FALSE),"")</f>
        <v/>
      </c>
      <c r="K774" s="5" t="s">
        <v>84</v>
      </c>
      <c r="L774" s="5" t="s">
        <v>85</v>
      </c>
      <c r="M774" s="5" t="str">
        <f>IFERROR(VLOOKUP(G774,[3]item_suppliers!$C$2:$F$112,2,FALSE),"")</f>
        <v/>
      </c>
      <c r="N774" s="5" t="str">
        <f>IFERROR(VLOOKUP(G774,[3]item_suppliers!$C$2:$F$112,3,FALSE),"")</f>
        <v/>
      </c>
      <c r="O774" s="5" t="str">
        <f t="shared" si="62"/>
        <v/>
      </c>
      <c r="P774" s="5">
        <f>IF(EXACT(L774,"sell"),VLOOKUP(D774,[1]items!$A$2:$E$39,4,FALSE),"")</f>
        <v>5000</v>
      </c>
      <c r="Q774" s="5">
        <f t="shared" si="63"/>
        <v>210000</v>
      </c>
      <c r="R774" s="13" t="str">
        <f t="shared" si="64"/>
        <v/>
      </c>
    </row>
    <row r="775" spans="1:18" x14ac:dyDescent="0.2">
      <c r="A775" s="8" t="s">
        <v>832</v>
      </c>
      <c r="B775" s="9" t="d">
        <v>2020-04-28</v>
      </c>
      <c r="C775" s="7">
        <f t="shared" si="60"/>
        <v>2020</v>
      </c>
      <c r="D775" s="8" t="s">
        <v>65</v>
      </c>
      <c r="E775" s="5" t="str">
        <f>VLOOKUP(D775,[1]items!$A$2:$E$39,2,FALSE)</f>
        <v>Candesartan Ogb Dexa</v>
      </c>
      <c r="F775" s="5" t="str">
        <f>VLOOKUP(E775,[1]items!$B$2:$E$39,2,FALSE)</f>
        <v>Obat Hipertensi</v>
      </c>
      <c r="G775" s="5" t="str">
        <f t="shared" si="61"/>
        <v>OH0003|</v>
      </c>
      <c r="H775" s="10">
        <v>36</v>
      </c>
      <c r="I775" s="11"/>
      <c r="J775" s="10" t="str">
        <f>IF(EXACT(L775,"buy"),VLOOKUP(I775,[2]suppliers!$A$2:$B$17,2,FALSE),"")</f>
        <v/>
      </c>
      <c r="K775" s="8" t="s">
        <v>84</v>
      </c>
      <c r="L775" s="8" t="s">
        <v>85</v>
      </c>
      <c r="M775" s="5" t="str">
        <f>IFERROR(VLOOKUP(G775,[3]item_suppliers!$C$2:$F$112,2,FALSE),"")</f>
        <v/>
      </c>
      <c r="N775" s="5" t="str">
        <f>IFERROR(VLOOKUP(G775,[3]item_suppliers!$C$2:$F$112,3,FALSE),"")</f>
        <v/>
      </c>
      <c r="O775" s="5" t="str">
        <f t="shared" si="62"/>
        <v/>
      </c>
      <c r="P775" s="5">
        <f>IF(EXACT(L775,"sell"),VLOOKUP(D775,[1]items!$A$2:$E$39,4,FALSE),"")</f>
        <v>5000</v>
      </c>
      <c r="Q775" s="5">
        <f t="shared" si="63"/>
        <v>180000</v>
      </c>
      <c r="R775" s="13" t="str">
        <f t="shared" si="64"/>
        <v/>
      </c>
    </row>
    <row r="776" spans="1:18" x14ac:dyDescent="0.2">
      <c r="A776" s="5" t="s">
        <v>833</v>
      </c>
      <c r="B776" s="6" t="d">
        <v>2020-04-28</v>
      </c>
      <c r="C776" s="7">
        <f t="shared" si="60"/>
        <v>2020</v>
      </c>
      <c r="D776" s="5" t="s">
        <v>20</v>
      </c>
      <c r="E776" s="5" t="str">
        <f>VLOOKUP(D776,[1]items!$A$2:$E$39,2,FALSE)</f>
        <v>Dexteem Box Plus 100 Tablet</v>
      </c>
      <c r="F776" s="5" t="str">
        <f>VLOOKUP(E776,[1]items!$B$2:$E$39,2,FALSE)</f>
        <v>Obat Alergi</v>
      </c>
      <c r="G776" s="5" t="str">
        <f t="shared" si="61"/>
        <v>OA0006|</v>
      </c>
      <c r="H776" s="10">
        <v>29</v>
      </c>
      <c r="I776" s="11"/>
      <c r="J776" s="10" t="str">
        <f>IF(EXACT(L776,"buy"),VLOOKUP(I776,[2]suppliers!$A$2:$B$17,2,FALSE),"")</f>
        <v/>
      </c>
      <c r="K776" s="5" t="s">
        <v>84</v>
      </c>
      <c r="L776" s="5" t="s">
        <v>85</v>
      </c>
      <c r="M776" s="5" t="str">
        <f>IFERROR(VLOOKUP(G776,[3]item_suppliers!$C$2:$F$112,2,FALSE),"")</f>
        <v/>
      </c>
      <c r="N776" s="5" t="str">
        <f>IFERROR(VLOOKUP(G776,[3]item_suppliers!$C$2:$F$112,3,FALSE),"")</f>
        <v/>
      </c>
      <c r="O776" s="5" t="str">
        <f t="shared" si="62"/>
        <v/>
      </c>
      <c r="P776" s="5">
        <f>IF(EXACT(L776,"sell"),VLOOKUP(D776,[1]items!$A$2:$E$39,4,FALSE),"")</f>
        <v>25322</v>
      </c>
      <c r="Q776" s="5">
        <f t="shared" si="63"/>
        <v>734338</v>
      </c>
      <c r="R776" s="13" t="str">
        <f t="shared" si="64"/>
        <v/>
      </c>
    </row>
    <row r="777" spans="1:18" x14ac:dyDescent="0.2">
      <c r="A777" s="8" t="s">
        <v>834</v>
      </c>
      <c r="B777" s="9" t="d">
        <v>2020-04-28</v>
      </c>
      <c r="C777" s="7">
        <f t="shared" si="60"/>
        <v>2020</v>
      </c>
      <c r="D777" s="8" t="s">
        <v>48</v>
      </c>
      <c r="E777" s="5" t="str">
        <f>VLOOKUP(D777,[1]items!$A$2:$E$39,2,FALSE)</f>
        <v>Sanmol Paracetamol</v>
      </c>
      <c r="F777" s="5" t="str">
        <f>VLOOKUP(E777,[1]items!$B$2:$E$39,2,FALSE)</f>
        <v>Obat Sakit Kepala &amp; Demam</v>
      </c>
      <c r="G777" s="5" t="str">
        <f t="shared" si="61"/>
        <v>OD0007|</v>
      </c>
      <c r="H777" s="10">
        <v>71</v>
      </c>
      <c r="I777" s="11"/>
      <c r="J777" s="10" t="str">
        <f>IF(EXACT(L777,"buy"),VLOOKUP(I777,[2]suppliers!$A$2:$B$17,2,FALSE),"")</f>
        <v/>
      </c>
      <c r="K777" s="8" t="s">
        <v>84</v>
      </c>
      <c r="L777" s="8" t="s">
        <v>85</v>
      </c>
      <c r="M777" s="5" t="str">
        <f>IFERROR(VLOOKUP(G777,[3]item_suppliers!$C$2:$F$112,2,FALSE),"")</f>
        <v/>
      </c>
      <c r="N777" s="5" t="str">
        <f>IFERROR(VLOOKUP(G777,[3]item_suppliers!$C$2:$F$112,3,FALSE),"")</f>
        <v/>
      </c>
      <c r="O777" s="5" t="str">
        <f t="shared" si="62"/>
        <v/>
      </c>
      <c r="P777" s="5">
        <f>IF(EXACT(L777,"sell"),VLOOKUP(D777,[1]items!$A$2:$E$39,4,FALSE),"")</f>
        <v>16100</v>
      </c>
      <c r="Q777" s="5">
        <f t="shared" si="63"/>
        <v>1143100</v>
      </c>
      <c r="R777" s="13" t="str">
        <f t="shared" si="64"/>
        <v/>
      </c>
    </row>
    <row r="778" spans="1:18" x14ac:dyDescent="0.2">
      <c r="A778" s="5" t="s">
        <v>835</v>
      </c>
      <c r="B778" s="6" t="d">
        <v>2020-04-29</v>
      </c>
      <c r="C778" s="7">
        <f t="shared" si="60"/>
        <v>2020</v>
      </c>
      <c r="D778" s="5" t="s">
        <v>26</v>
      </c>
      <c r="E778" s="5" t="str">
        <f>VLOOKUP(D778,[1]items!$A$2:$E$39,2,FALSE)</f>
        <v>Decolsen 1 Strip 4 Tablet</v>
      </c>
      <c r="F778" s="5" t="str">
        <f>VLOOKUP(E778,[1]items!$B$2:$E$39,2,FALSE)</f>
        <v>Obat Batuk &amp; Pilek</v>
      </c>
      <c r="G778" s="5" t="str">
        <f t="shared" si="61"/>
        <v>OB0002|</v>
      </c>
      <c r="H778" s="10">
        <v>86</v>
      </c>
      <c r="I778" s="11"/>
      <c r="J778" s="10" t="str">
        <f>IF(EXACT(L778,"buy"),VLOOKUP(I778,[2]suppliers!$A$2:$B$17,2,FALSE),"")</f>
        <v/>
      </c>
      <c r="K778" s="5" t="s">
        <v>84</v>
      </c>
      <c r="L778" s="5" t="s">
        <v>85</v>
      </c>
      <c r="M778" s="5" t="str">
        <f>IFERROR(VLOOKUP(G778,[3]item_suppliers!$C$2:$F$112,2,FALSE),"")</f>
        <v/>
      </c>
      <c r="N778" s="5" t="str">
        <f>IFERROR(VLOOKUP(G778,[3]item_suppliers!$C$2:$F$112,3,FALSE),"")</f>
        <v/>
      </c>
      <c r="O778" s="5" t="str">
        <f t="shared" si="62"/>
        <v/>
      </c>
      <c r="P778" s="5">
        <f>IF(EXACT(L778,"sell"),VLOOKUP(D778,[1]items!$A$2:$E$39,4,FALSE),"")</f>
        <v>2886</v>
      </c>
      <c r="Q778" s="5">
        <f t="shared" si="63"/>
        <v>248196</v>
      </c>
      <c r="R778" s="13" t="str">
        <f t="shared" si="64"/>
        <v/>
      </c>
    </row>
    <row r="779" spans="1:18" x14ac:dyDescent="0.2">
      <c r="A779" s="8" t="s">
        <v>836</v>
      </c>
      <c r="B779" s="9" t="d">
        <v>2020-04-29</v>
      </c>
      <c r="C779" s="7">
        <f t="shared" si="60"/>
        <v>2020</v>
      </c>
      <c r="D779" s="8" t="s">
        <v>50</v>
      </c>
      <c r="E779" s="5" t="str">
        <f>VLOOKUP(D779,[1]items!$A$2:$E$39,2,FALSE)</f>
        <v>Bodrex Extra</v>
      </c>
      <c r="F779" s="5" t="str">
        <f>VLOOKUP(E779,[1]items!$B$2:$E$39,2,FALSE)</f>
        <v>Obat Sakit Kepala &amp; Demam</v>
      </c>
      <c r="G779" s="5" t="str">
        <f t="shared" si="61"/>
        <v>OD0008|</v>
      </c>
      <c r="H779" s="10">
        <v>34</v>
      </c>
      <c r="I779" s="11"/>
      <c r="J779" s="10" t="str">
        <f>IF(EXACT(L779,"buy"),VLOOKUP(I779,[2]suppliers!$A$2:$B$17,2,FALSE),"")</f>
        <v/>
      </c>
      <c r="K779" s="8" t="s">
        <v>84</v>
      </c>
      <c r="L779" s="8" t="s">
        <v>85</v>
      </c>
      <c r="M779" s="5" t="str">
        <f>IFERROR(VLOOKUP(G779,[3]item_suppliers!$C$2:$F$112,2,FALSE),"")</f>
        <v/>
      </c>
      <c r="N779" s="5" t="str">
        <f>IFERROR(VLOOKUP(G779,[3]item_suppliers!$C$2:$F$112,3,FALSE),"")</f>
        <v/>
      </c>
      <c r="O779" s="5" t="str">
        <f t="shared" si="62"/>
        <v/>
      </c>
      <c r="P779" s="5">
        <f>IF(EXACT(L779,"sell"),VLOOKUP(D779,[1]items!$A$2:$E$39,4,FALSE),"")</f>
        <v>50788</v>
      </c>
      <c r="Q779" s="5">
        <f t="shared" si="63"/>
        <v>1726792</v>
      </c>
      <c r="R779" s="13" t="str">
        <f t="shared" si="64"/>
        <v/>
      </c>
    </row>
    <row r="780" spans="1:18" x14ac:dyDescent="0.2">
      <c r="A780" s="5" t="s">
        <v>837</v>
      </c>
      <c r="B780" s="6" t="d">
        <v>2020-04-29</v>
      </c>
      <c r="C780" s="7">
        <f t="shared" si="60"/>
        <v>2020</v>
      </c>
      <c r="D780" s="5" t="s">
        <v>70</v>
      </c>
      <c r="E780" s="5" t="str">
        <f>VLOOKUP(D780,[1]items!$A$2:$E$39,2,FALSE)</f>
        <v>Irbesartan</v>
      </c>
      <c r="F780" s="5" t="str">
        <f>VLOOKUP(E780,[1]items!$B$2:$E$39,2,FALSE)</f>
        <v>Obat Hipertensi</v>
      </c>
      <c r="G780" s="5" t="str">
        <f t="shared" si="61"/>
        <v>OH0005|</v>
      </c>
      <c r="H780" s="10">
        <v>13</v>
      </c>
      <c r="I780" s="11"/>
      <c r="J780" s="10" t="str">
        <f>IF(EXACT(L780,"buy"),VLOOKUP(I780,[2]suppliers!$A$2:$B$17,2,FALSE),"")</f>
        <v/>
      </c>
      <c r="K780" s="5" t="s">
        <v>84</v>
      </c>
      <c r="L780" s="5" t="s">
        <v>85</v>
      </c>
      <c r="M780" s="5" t="str">
        <f>IFERROR(VLOOKUP(G780,[3]item_suppliers!$C$2:$F$112,2,FALSE),"")</f>
        <v/>
      </c>
      <c r="N780" s="5" t="str">
        <f>IFERROR(VLOOKUP(G780,[3]item_suppliers!$C$2:$F$112,3,FALSE),"")</f>
        <v/>
      </c>
      <c r="O780" s="5" t="str">
        <f t="shared" si="62"/>
        <v/>
      </c>
      <c r="P780" s="5">
        <f>IF(EXACT(L780,"sell"),VLOOKUP(D780,[1]items!$A$2:$E$39,4,FALSE),"")</f>
        <v>108794</v>
      </c>
      <c r="Q780" s="5">
        <f t="shared" si="63"/>
        <v>1414322</v>
      </c>
      <c r="R780" s="13" t="str">
        <f t="shared" si="64"/>
        <v/>
      </c>
    </row>
    <row r="781" spans="1:18" x14ac:dyDescent="0.2">
      <c r="A781" s="8" t="s">
        <v>838</v>
      </c>
      <c r="B781" s="9" t="d">
        <v>2020-04-29</v>
      </c>
      <c r="C781" s="7">
        <f t="shared" si="60"/>
        <v>2020</v>
      </c>
      <c r="D781" s="8" t="s">
        <v>70</v>
      </c>
      <c r="E781" s="5" t="str">
        <f>VLOOKUP(D781,[1]items!$A$2:$E$39,2,FALSE)</f>
        <v>Irbesartan</v>
      </c>
      <c r="F781" s="5" t="str">
        <f>VLOOKUP(E781,[1]items!$B$2:$E$39,2,FALSE)</f>
        <v>Obat Hipertensi</v>
      </c>
      <c r="G781" s="5" t="str">
        <f t="shared" si="61"/>
        <v>OH0005|</v>
      </c>
      <c r="H781" s="10">
        <v>31</v>
      </c>
      <c r="I781" s="11"/>
      <c r="J781" s="10" t="str">
        <f>IF(EXACT(L781,"buy"),VLOOKUP(I781,[2]suppliers!$A$2:$B$17,2,FALSE),"")</f>
        <v/>
      </c>
      <c r="K781" s="8" t="s">
        <v>84</v>
      </c>
      <c r="L781" s="8" t="s">
        <v>85</v>
      </c>
      <c r="M781" s="5" t="str">
        <f>IFERROR(VLOOKUP(G781,[3]item_suppliers!$C$2:$F$112,2,FALSE),"")</f>
        <v/>
      </c>
      <c r="N781" s="5" t="str">
        <f>IFERROR(VLOOKUP(G781,[3]item_suppliers!$C$2:$F$112,3,FALSE),"")</f>
        <v/>
      </c>
      <c r="O781" s="5" t="str">
        <f t="shared" si="62"/>
        <v/>
      </c>
      <c r="P781" s="5">
        <f>IF(EXACT(L781,"sell"),VLOOKUP(D781,[1]items!$A$2:$E$39,4,FALSE),"")</f>
        <v>108794</v>
      </c>
      <c r="Q781" s="5">
        <f t="shared" si="63"/>
        <v>3372614</v>
      </c>
      <c r="R781" s="13" t="str">
        <f t="shared" si="64"/>
        <v/>
      </c>
    </row>
    <row r="782" spans="1:18" x14ac:dyDescent="0.2">
      <c r="A782" s="5" t="s">
        <v>839</v>
      </c>
      <c r="B782" s="6" t="d">
        <v>2020-04-29</v>
      </c>
      <c r="C782" s="7">
        <f t="shared" si="60"/>
        <v>2020</v>
      </c>
      <c r="D782" s="5" t="s">
        <v>65</v>
      </c>
      <c r="E782" s="5" t="str">
        <f>VLOOKUP(D782,[1]items!$A$2:$E$39,2,FALSE)</f>
        <v>Candesartan Ogb Dexa</v>
      </c>
      <c r="F782" s="5" t="str">
        <f>VLOOKUP(E782,[1]items!$B$2:$E$39,2,FALSE)</f>
        <v>Obat Hipertensi</v>
      </c>
      <c r="G782" s="5" t="str">
        <f t="shared" si="61"/>
        <v>OH0003|</v>
      </c>
      <c r="H782" s="10">
        <v>27</v>
      </c>
      <c r="I782" s="11"/>
      <c r="J782" s="10" t="str">
        <f>IF(EXACT(L782,"buy"),VLOOKUP(I782,[2]suppliers!$A$2:$B$17,2,FALSE),"")</f>
        <v/>
      </c>
      <c r="K782" s="5" t="s">
        <v>84</v>
      </c>
      <c r="L782" s="5" t="s">
        <v>85</v>
      </c>
      <c r="M782" s="5" t="str">
        <f>IFERROR(VLOOKUP(G782,[3]item_suppliers!$C$2:$F$112,2,FALSE),"")</f>
        <v/>
      </c>
      <c r="N782" s="5" t="str">
        <f>IFERROR(VLOOKUP(G782,[3]item_suppliers!$C$2:$F$112,3,FALSE),"")</f>
        <v/>
      </c>
      <c r="O782" s="5" t="str">
        <f t="shared" si="62"/>
        <v/>
      </c>
      <c r="P782" s="5">
        <f>IF(EXACT(L782,"sell"),VLOOKUP(D782,[1]items!$A$2:$E$39,4,FALSE),"")</f>
        <v>5000</v>
      </c>
      <c r="Q782" s="5">
        <f t="shared" si="63"/>
        <v>135000</v>
      </c>
      <c r="R782" s="13" t="str">
        <f t="shared" si="64"/>
        <v/>
      </c>
    </row>
    <row r="783" spans="1:18" x14ac:dyDescent="0.2">
      <c r="A783" s="8" t="s">
        <v>840</v>
      </c>
      <c r="B783" s="9" t="d">
        <v>2020-04-29</v>
      </c>
      <c r="C783" s="7">
        <f t="shared" si="60"/>
        <v>2020</v>
      </c>
      <c r="D783" s="8" t="s">
        <v>31</v>
      </c>
      <c r="E783" s="5" t="str">
        <f>VLOOKUP(D783,[1]items!$A$2:$E$39,2,FALSE)</f>
        <v>Ultraflu Box Isi 25 Strip</v>
      </c>
      <c r="F783" s="5" t="str">
        <f>VLOOKUP(E783,[1]items!$B$2:$E$39,2,FALSE)</f>
        <v>Obat Batuk &amp; Pilek</v>
      </c>
      <c r="G783" s="5" t="str">
        <f t="shared" si="61"/>
        <v>OB0006|</v>
      </c>
      <c r="H783" s="10">
        <v>114</v>
      </c>
      <c r="I783" s="11"/>
      <c r="J783" s="10" t="str">
        <f>IF(EXACT(L783,"buy"),VLOOKUP(I783,[2]suppliers!$A$2:$B$17,2,FALSE),"")</f>
        <v/>
      </c>
      <c r="K783" s="8" t="s">
        <v>84</v>
      </c>
      <c r="L783" s="8" t="s">
        <v>85</v>
      </c>
      <c r="M783" s="5" t="str">
        <f>IFERROR(VLOOKUP(G783,[3]item_suppliers!$C$2:$F$112,2,FALSE),"")</f>
        <v/>
      </c>
      <c r="N783" s="5" t="str">
        <f>IFERROR(VLOOKUP(G783,[3]item_suppliers!$C$2:$F$112,3,FALSE),"")</f>
        <v/>
      </c>
      <c r="O783" s="5" t="str">
        <f t="shared" si="62"/>
        <v/>
      </c>
      <c r="P783" s="5">
        <f>IF(EXACT(L783,"sell"),VLOOKUP(D783,[1]items!$A$2:$E$39,4,FALSE),"")</f>
        <v>72500</v>
      </c>
      <c r="Q783" s="5">
        <f t="shared" si="63"/>
        <v>8265000</v>
      </c>
      <c r="R783" s="13" t="str">
        <f t="shared" si="64"/>
        <v/>
      </c>
    </row>
    <row r="784" spans="1:18" x14ac:dyDescent="0.2">
      <c r="A784" s="5" t="s">
        <v>841</v>
      </c>
      <c r="B784" s="6" t="d">
        <v>2020-04-29</v>
      </c>
      <c r="C784" s="7">
        <f t="shared" si="60"/>
        <v>2020</v>
      </c>
      <c r="D784" s="5" t="s">
        <v>94</v>
      </c>
      <c r="E784" s="5" t="str">
        <f>VLOOKUP(D784,[1]items!$A$2:$E$39,2,FALSE)</f>
        <v>Vicks Inhaler 0.5 mL</v>
      </c>
      <c r="F784" s="5" t="str">
        <f>VLOOKUP(E784,[1]items!$B$2:$E$39,2,FALSE)</f>
        <v>Obat Batuk &amp; Pilek</v>
      </c>
      <c r="G784" s="5" t="str">
        <f t="shared" si="61"/>
        <v>OB0007|</v>
      </c>
      <c r="H784" s="10">
        <v>3</v>
      </c>
      <c r="I784" s="11"/>
      <c r="J784" s="10" t="str">
        <f>IF(EXACT(L784,"buy"),VLOOKUP(I784,[2]suppliers!$A$2:$B$17,2,FALSE),"")</f>
        <v/>
      </c>
      <c r="K784" s="5" t="s">
        <v>84</v>
      </c>
      <c r="L784" s="5" t="s">
        <v>85</v>
      </c>
      <c r="M784" s="5" t="str">
        <f>IFERROR(VLOOKUP(G784,[3]item_suppliers!$C$2:$F$112,2,FALSE),"")</f>
        <v/>
      </c>
      <c r="N784" s="5" t="str">
        <f>IFERROR(VLOOKUP(G784,[3]item_suppliers!$C$2:$F$112,3,FALSE),"")</f>
        <v/>
      </c>
      <c r="O784" s="5" t="str">
        <f t="shared" si="62"/>
        <v/>
      </c>
      <c r="P784" s="5">
        <f>IF(EXACT(L784,"sell"),VLOOKUP(D784,[1]items!$A$2:$E$39,4,FALSE),"")</f>
        <v>16155</v>
      </c>
      <c r="Q784" s="5">
        <f t="shared" si="63"/>
        <v>48465</v>
      </c>
      <c r="R784" s="13" t="str">
        <f t="shared" si="64"/>
        <v/>
      </c>
    </row>
    <row r="785" spans="1:18" x14ac:dyDescent="0.2">
      <c r="A785" s="8" t="s">
        <v>842</v>
      </c>
      <c r="B785" s="9" t="d">
        <v>2020-04-29</v>
      </c>
      <c r="C785" s="7">
        <f t="shared" si="60"/>
        <v>2020</v>
      </c>
      <c r="D785" s="8" t="s">
        <v>94</v>
      </c>
      <c r="E785" s="5" t="str">
        <f>VLOOKUP(D785,[1]items!$A$2:$E$39,2,FALSE)</f>
        <v>Vicks Inhaler 0.5 mL</v>
      </c>
      <c r="F785" s="5" t="str">
        <f>VLOOKUP(E785,[1]items!$B$2:$E$39,2,FALSE)</f>
        <v>Obat Batuk &amp; Pilek</v>
      </c>
      <c r="G785" s="5" t="str">
        <f t="shared" si="61"/>
        <v>OB0007|</v>
      </c>
      <c r="H785" s="10">
        <v>10</v>
      </c>
      <c r="I785" s="11"/>
      <c r="J785" s="10" t="str">
        <f>IF(EXACT(L785,"buy"),VLOOKUP(I785,[2]suppliers!$A$2:$B$17,2,FALSE),"")</f>
        <v/>
      </c>
      <c r="K785" s="8" t="s">
        <v>84</v>
      </c>
      <c r="L785" s="8" t="s">
        <v>85</v>
      </c>
      <c r="M785" s="5" t="str">
        <f>IFERROR(VLOOKUP(G785,[3]item_suppliers!$C$2:$F$112,2,FALSE),"")</f>
        <v/>
      </c>
      <c r="N785" s="5" t="str">
        <f>IFERROR(VLOOKUP(G785,[3]item_suppliers!$C$2:$F$112,3,FALSE),"")</f>
        <v/>
      </c>
      <c r="O785" s="5" t="str">
        <f t="shared" si="62"/>
        <v/>
      </c>
      <c r="P785" s="5">
        <f>IF(EXACT(L785,"sell"),VLOOKUP(D785,[1]items!$A$2:$E$39,4,FALSE),"")</f>
        <v>16155</v>
      </c>
      <c r="Q785" s="5">
        <f t="shared" si="63"/>
        <v>161550</v>
      </c>
      <c r="R785" s="13" t="str">
        <f t="shared" si="64"/>
        <v/>
      </c>
    </row>
    <row r="786" spans="1:18" x14ac:dyDescent="0.2">
      <c r="A786" s="5" t="s">
        <v>843</v>
      </c>
      <c r="B786" s="6" t="d">
        <v>2020-04-30</v>
      </c>
      <c r="C786" s="7">
        <f t="shared" si="60"/>
        <v>2020</v>
      </c>
      <c r="D786" s="5" t="s">
        <v>26</v>
      </c>
      <c r="E786" s="5" t="str">
        <f>VLOOKUP(D786,[1]items!$A$2:$E$39,2,FALSE)</f>
        <v>Decolsen 1 Strip 4 Tablet</v>
      </c>
      <c r="F786" s="5" t="str">
        <f>VLOOKUP(E786,[1]items!$B$2:$E$39,2,FALSE)</f>
        <v>Obat Batuk &amp; Pilek</v>
      </c>
      <c r="G786" s="5" t="str">
        <f t="shared" si="61"/>
        <v>OB0002|</v>
      </c>
      <c r="H786" s="10">
        <v>21</v>
      </c>
      <c r="I786" s="11"/>
      <c r="J786" s="10" t="str">
        <f>IF(EXACT(L786,"buy"),VLOOKUP(I786,[2]suppliers!$A$2:$B$17,2,FALSE),"")</f>
        <v/>
      </c>
      <c r="K786" s="5" t="s">
        <v>84</v>
      </c>
      <c r="L786" s="5" t="s">
        <v>85</v>
      </c>
      <c r="M786" s="5" t="str">
        <f>IFERROR(VLOOKUP(G786,[3]item_suppliers!$C$2:$F$112,2,FALSE),"")</f>
        <v/>
      </c>
      <c r="N786" s="5" t="str">
        <f>IFERROR(VLOOKUP(G786,[3]item_suppliers!$C$2:$F$112,3,FALSE),"")</f>
        <v/>
      </c>
      <c r="O786" s="5" t="str">
        <f t="shared" si="62"/>
        <v/>
      </c>
      <c r="P786" s="5">
        <f>IF(EXACT(L786,"sell"),VLOOKUP(D786,[1]items!$A$2:$E$39,4,FALSE),"")</f>
        <v>2886</v>
      </c>
      <c r="Q786" s="5">
        <f t="shared" si="63"/>
        <v>60606</v>
      </c>
      <c r="R786" s="13" t="str">
        <f t="shared" si="64"/>
        <v/>
      </c>
    </row>
    <row r="787" spans="1:18" x14ac:dyDescent="0.2">
      <c r="A787" s="8" t="s">
        <v>844</v>
      </c>
      <c r="B787" s="9" t="d">
        <v>2020-04-30</v>
      </c>
      <c r="C787" s="7">
        <f t="shared" si="60"/>
        <v>2020</v>
      </c>
      <c r="D787" s="8" t="s">
        <v>17</v>
      </c>
      <c r="E787" s="5" t="str">
        <f>VLOOKUP(D787,[1]items!$A$2:$E$39,2,FALSE)</f>
        <v>Bedak Heroxyn 150 gr</v>
      </c>
      <c r="F787" s="5" t="str">
        <f>VLOOKUP(E787,[1]items!$B$2:$E$39,2,FALSE)</f>
        <v>Obat Alergi</v>
      </c>
      <c r="G787" s="5" t="str">
        <f t="shared" si="61"/>
        <v>OA0005|</v>
      </c>
      <c r="H787" s="10">
        <v>51</v>
      </c>
      <c r="I787" s="11"/>
      <c r="J787" s="10" t="str">
        <f>IF(EXACT(L787,"buy"),VLOOKUP(I787,[2]suppliers!$A$2:$B$17,2,FALSE),"")</f>
        <v/>
      </c>
      <c r="K787" s="8" t="s">
        <v>84</v>
      </c>
      <c r="L787" s="8" t="s">
        <v>85</v>
      </c>
      <c r="M787" s="5" t="str">
        <f>IFERROR(VLOOKUP(G787,[3]item_suppliers!$C$2:$F$112,2,FALSE),"")</f>
        <v/>
      </c>
      <c r="N787" s="5" t="str">
        <f>IFERROR(VLOOKUP(G787,[3]item_suppliers!$C$2:$F$112,3,FALSE),"")</f>
        <v/>
      </c>
      <c r="O787" s="5" t="str">
        <f t="shared" si="62"/>
        <v/>
      </c>
      <c r="P787" s="5">
        <f>IF(EXACT(L787,"sell"),VLOOKUP(D787,[1]items!$A$2:$E$39,4,FALSE),"")</f>
        <v>16950</v>
      </c>
      <c r="Q787" s="5">
        <f t="shared" si="63"/>
        <v>864450</v>
      </c>
      <c r="R787" s="13" t="str">
        <f t="shared" si="64"/>
        <v/>
      </c>
    </row>
    <row r="788" spans="1:18" x14ac:dyDescent="0.2">
      <c r="A788" s="5" t="s">
        <v>845</v>
      </c>
      <c r="B788" s="6" t="d">
        <v>2020-04-30</v>
      </c>
      <c r="C788" s="7">
        <f t="shared" si="60"/>
        <v>2020</v>
      </c>
      <c r="D788" s="5" t="s">
        <v>52</v>
      </c>
      <c r="E788" s="5" t="str">
        <f>VLOOKUP(D788,[1]items!$A$2:$E$39,2,FALSE)</f>
        <v>Sanmol 500 MG 4 Tablet</v>
      </c>
      <c r="F788" s="5" t="str">
        <f>VLOOKUP(E788,[1]items!$B$2:$E$39,2,FALSE)</f>
        <v>Obat Sakit Kepala &amp; Demam</v>
      </c>
      <c r="G788" s="5" t="str">
        <f t="shared" si="61"/>
        <v>OD0009|</v>
      </c>
      <c r="H788" s="10">
        <v>27</v>
      </c>
      <c r="I788" s="11"/>
      <c r="J788" s="10" t="str">
        <f>IF(EXACT(L788,"buy"),VLOOKUP(I788,[2]suppliers!$A$2:$B$17,2,FALSE),"")</f>
        <v/>
      </c>
      <c r="K788" s="5" t="s">
        <v>84</v>
      </c>
      <c r="L788" s="5" t="s">
        <v>85</v>
      </c>
      <c r="M788" s="5" t="str">
        <f>IFERROR(VLOOKUP(G788,[3]item_suppliers!$C$2:$F$112,2,FALSE),"")</f>
        <v/>
      </c>
      <c r="N788" s="5" t="str">
        <f>IFERROR(VLOOKUP(G788,[3]item_suppliers!$C$2:$F$112,3,FALSE),"")</f>
        <v/>
      </c>
      <c r="O788" s="5" t="str">
        <f t="shared" si="62"/>
        <v/>
      </c>
      <c r="P788" s="5">
        <f>IF(EXACT(L788,"sell"),VLOOKUP(D788,[1]items!$A$2:$E$39,4,FALSE),"")</f>
        <v>1600</v>
      </c>
      <c r="Q788" s="5">
        <f t="shared" si="63"/>
        <v>43200</v>
      </c>
      <c r="R788" s="13" t="str">
        <f t="shared" si="64"/>
        <v/>
      </c>
    </row>
    <row r="789" spans="1:18" x14ac:dyDescent="0.2">
      <c r="A789" s="8" t="s">
        <v>846</v>
      </c>
      <c r="B789" s="9" t="d">
        <v>2020-04-30</v>
      </c>
      <c r="C789" s="7">
        <f t="shared" si="60"/>
        <v>2020</v>
      </c>
      <c r="D789" s="8" t="s">
        <v>52</v>
      </c>
      <c r="E789" s="5" t="str">
        <f>VLOOKUP(D789,[1]items!$A$2:$E$39,2,FALSE)</f>
        <v>Sanmol 500 MG 4 Tablet</v>
      </c>
      <c r="F789" s="5" t="str">
        <f>VLOOKUP(E789,[1]items!$B$2:$E$39,2,FALSE)</f>
        <v>Obat Sakit Kepala &amp; Demam</v>
      </c>
      <c r="G789" s="5" t="str">
        <f t="shared" si="61"/>
        <v>OD0009|</v>
      </c>
      <c r="H789" s="10">
        <v>46</v>
      </c>
      <c r="I789" s="11"/>
      <c r="J789" s="10" t="str">
        <f>IF(EXACT(L789,"buy"),VLOOKUP(I789,[2]suppliers!$A$2:$B$17,2,FALSE),"")</f>
        <v/>
      </c>
      <c r="K789" s="8" t="s">
        <v>84</v>
      </c>
      <c r="L789" s="8" t="s">
        <v>85</v>
      </c>
      <c r="M789" s="5" t="str">
        <f>IFERROR(VLOOKUP(G789,[3]item_suppliers!$C$2:$F$112,2,FALSE),"")</f>
        <v/>
      </c>
      <c r="N789" s="5" t="str">
        <f>IFERROR(VLOOKUP(G789,[3]item_suppliers!$C$2:$F$112,3,FALSE),"")</f>
        <v/>
      </c>
      <c r="O789" s="5" t="str">
        <f t="shared" si="62"/>
        <v/>
      </c>
      <c r="P789" s="5">
        <f>IF(EXACT(L789,"sell"),VLOOKUP(D789,[1]items!$A$2:$E$39,4,FALSE),"")</f>
        <v>1600</v>
      </c>
      <c r="Q789" s="5">
        <f t="shared" si="63"/>
        <v>73600</v>
      </c>
      <c r="R789" s="13" t="str">
        <f t="shared" si="64"/>
        <v/>
      </c>
    </row>
    <row r="790" spans="1:18" x14ac:dyDescent="0.2">
      <c r="A790" s="5" t="s">
        <v>847</v>
      </c>
      <c r="B790" s="6" t="d">
        <v>2020-04-30</v>
      </c>
      <c r="C790" s="7">
        <f t="shared" si="60"/>
        <v>2020</v>
      </c>
      <c r="D790" s="5" t="s">
        <v>82</v>
      </c>
      <c r="E790" s="5" t="str">
        <f>VLOOKUP(D790,[1]items!$A$2:$E$39,2,FALSE)</f>
        <v>Otilon Ear Drops 8 mL</v>
      </c>
      <c r="F790" s="5" t="str">
        <f>VLOOKUP(E790,[1]items!$B$2:$E$39,2,FALSE)</f>
        <v>Obat Telinga</v>
      </c>
      <c r="G790" s="5" t="str">
        <f t="shared" si="61"/>
        <v>OT0001|</v>
      </c>
      <c r="H790" s="10">
        <v>24</v>
      </c>
      <c r="I790" s="11"/>
      <c r="J790" s="10" t="str">
        <f>IF(EXACT(L790,"buy"),VLOOKUP(I790,[2]suppliers!$A$2:$B$17,2,FALSE),"")</f>
        <v/>
      </c>
      <c r="K790" s="5" t="s">
        <v>84</v>
      </c>
      <c r="L790" s="5" t="s">
        <v>85</v>
      </c>
      <c r="M790" s="5" t="str">
        <f>IFERROR(VLOOKUP(G790,[3]item_suppliers!$C$2:$F$112,2,FALSE),"")</f>
        <v/>
      </c>
      <c r="N790" s="5" t="str">
        <f>IFERROR(VLOOKUP(G790,[3]item_suppliers!$C$2:$F$112,3,FALSE),"")</f>
        <v/>
      </c>
      <c r="O790" s="5" t="str">
        <f t="shared" si="62"/>
        <v/>
      </c>
      <c r="P790" s="5">
        <f>IF(EXACT(L790,"sell"),VLOOKUP(D790,[1]items!$A$2:$E$39,4,FALSE),"")</f>
        <v>55000</v>
      </c>
      <c r="Q790" s="5">
        <f t="shared" si="63"/>
        <v>1320000</v>
      </c>
      <c r="R790" s="13" t="str">
        <f t="shared" si="64"/>
        <v/>
      </c>
    </row>
    <row r="791" spans="1:18" x14ac:dyDescent="0.2">
      <c r="A791" s="8" t="s">
        <v>848</v>
      </c>
      <c r="B791" s="9" t="d">
        <v>2020-04-30</v>
      </c>
      <c r="C791" s="7">
        <f t="shared" si="60"/>
        <v>2020</v>
      </c>
      <c r="D791" s="8" t="s">
        <v>20</v>
      </c>
      <c r="E791" s="5" t="str">
        <f>VLOOKUP(D791,[1]items!$A$2:$E$39,2,FALSE)</f>
        <v>Dexteem Box Plus 100 Tablet</v>
      </c>
      <c r="F791" s="5" t="str">
        <f>VLOOKUP(E791,[1]items!$B$2:$E$39,2,FALSE)</f>
        <v>Obat Alergi</v>
      </c>
      <c r="G791" s="5" t="str">
        <f t="shared" si="61"/>
        <v>OA0006|</v>
      </c>
      <c r="H791" s="10">
        <v>19</v>
      </c>
      <c r="I791" s="11"/>
      <c r="J791" s="10" t="str">
        <f>IF(EXACT(L791,"buy"),VLOOKUP(I791,[2]suppliers!$A$2:$B$17,2,FALSE),"")</f>
        <v/>
      </c>
      <c r="K791" s="8" t="s">
        <v>84</v>
      </c>
      <c r="L791" s="8" t="s">
        <v>85</v>
      </c>
      <c r="M791" s="5" t="str">
        <f>IFERROR(VLOOKUP(G791,[3]item_suppliers!$C$2:$F$112,2,FALSE),"")</f>
        <v/>
      </c>
      <c r="N791" s="5" t="str">
        <f>IFERROR(VLOOKUP(G791,[3]item_suppliers!$C$2:$F$112,3,FALSE),"")</f>
        <v/>
      </c>
      <c r="O791" s="5" t="str">
        <f t="shared" si="62"/>
        <v/>
      </c>
      <c r="P791" s="5">
        <f>IF(EXACT(L791,"sell"),VLOOKUP(D791,[1]items!$A$2:$E$39,4,FALSE),"")</f>
        <v>25322</v>
      </c>
      <c r="Q791" s="5">
        <f t="shared" si="63"/>
        <v>481118</v>
      </c>
      <c r="R791" s="13" t="str">
        <f t="shared" si="64"/>
        <v/>
      </c>
    </row>
    <row r="792" spans="1:18" x14ac:dyDescent="0.2">
      <c r="A792" s="5" t="s">
        <v>849</v>
      </c>
      <c r="B792" s="6" t="d">
        <v>2020-04-30</v>
      </c>
      <c r="C792" s="7">
        <f t="shared" si="60"/>
        <v>2020</v>
      </c>
      <c r="D792" s="5" t="s">
        <v>48</v>
      </c>
      <c r="E792" s="5" t="str">
        <f>VLOOKUP(D792,[1]items!$A$2:$E$39,2,FALSE)</f>
        <v>Sanmol Paracetamol</v>
      </c>
      <c r="F792" s="5" t="str">
        <f>VLOOKUP(E792,[1]items!$B$2:$E$39,2,FALSE)</f>
        <v>Obat Sakit Kepala &amp; Demam</v>
      </c>
      <c r="G792" s="5" t="str">
        <f t="shared" si="61"/>
        <v>OD0007|</v>
      </c>
      <c r="H792" s="10">
        <v>11</v>
      </c>
      <c r="I792" s="11"/>
      <c r="J792" s="10" t="str">
        <f>IF(EXACT(L792,"buy"),VLOOKUP(I792,[2]suppliers!$A$2:$B$17,2,FALSE),"")</f>
        <v/>
      </c>
      <c r="K792" s="5" t="s">
        <v>84</v>
      </c>
      <c r="L792" s="5" t="s">
        <v>85</v>
      </c>
      <c r="M792" s="5" t="str">
        <f>IFERROR(VLOOKUP(G792,[3]item_suppliers!$C$2:$F$112,2,FALSE),"")</f>
        <v/>
      </c>
      <c r="N792" s="5" t="str">
        <f>IFERROR(VLOOKUP(G792,[3]item_suppliers!$C$2:$F$112,3,FALSE),"")</f>
        <v/>
      </c>
      <c r="O792" s="5" t="str">
        <f t="shared" si="62"/>
        <v/>
      </c>
      <c r="P792" s="5">
        <f>IF(EXACT(L792,"sell"),VLOOKUP(D792,[1]items!$A$2:$E$39,4,FALSE),"")</f>
        <v>16100</v>
      </c>
      <c r="Q792" s="5">
        <f t="shared" si="63"/>
        <v>177100</v>
      </c>
      <c r="R792" s="13" t="str">
        <f t="shared" si="64"/>
        <v/>
      </c>
    </row>
    <row r="793" spans="1:18" x14ac:dyDescent="0.2">
      <c r="A793" s="8" t="s">
        <v>850</v>
      </c>
      <c r="B793" s="9" t="d">
        <v>2020-04-30</v>
      </c>
      <c r="C793" s="7">
        <f t="shared" si="60"/>
        <v>2020</v>
      </c>
      <c r="D793" s="8" t="s">
        <v>31</v>
      </c>
      <c r="E793" s="5" t="str">
        <f>VLOOKUP(D793,[1]items!$A$2:$E$39,2,FALSE)</f>
        <v>Ultraflu Box Isi 25 Strip</v>
      </c>
      <c r="F793" s="5" t="str">
        <f>VLOOKUP(E793,[1]items!$B$2:$E$39,2,FALSE)</f>
        <v>Obat Batuk &amp; Pilek</v>
      </c>
      <c r="G793" s="5" t="str">
        <f t="shared" si="61"/>
        <v>OB0006|</v>
      </c>
      <c r="H793" s="10">
        <v>9</v>
      </c>
      <c r="I793" s="11"/>
      <c r="J793" s="10" t="str">
        <f>IF(EXACT(L793,"buy"),VLOOKUP(I793,[2]suppliers!$A$2:$B$17,2,FALSE),"")</f>
        <v/>
      </c>
      <c r="K793" s="8" t="s">
        <v>84</v>
      </c>
      <c r="L793" s="8" t="s">
        <v>85</v>
      </c>
      <c r="M793" s="5" t="str">
        <f>IFERROR(VLOOKUP(G793,[3]item_suppliers!$C$2:$F$112,2,FALSE),"")</f>
        <v/>
      </c>
      <c r="N793" s="5" t="str">
        <f>IFERROR(VLOOKUP(G793,[3]item_suppliers!$C$2:$F$112,3,FALSE),"")</f>
        <v/>
      </c>
      <c r="O793" s="5" t="str">
        <f t="shared" si="62"/>
        <v/>
      </c>
      <c r="P793" s="5">
        <f>IF(EXACT(L793,"sell"),VLOOKUP(D793,[1]items!$A$2:$E$39,4,FALSE),"")</f>
        <v>72500</v>
      </c>
      <c r="Q793" s="5">
        <f t="shared" si="63"/>
        <v>652500</v>
      </c>
      <c r="R793" s="13" t="str">
        <f t="shared" si="64"/>
        <v/>
      </c>
    </row>
    <row r="794" spans="1:18" x14ac:dyDescent="0.2">
      <c r="A794" s="5" t="s">
        <v>851</v>
      </c>
      <c r="B794" s="6" t="d">
        <v>2020-04-30</v>
      </c>
      <c r="C794" s="7">
        <f t="shared" si="60"/>
        <v>2020</v>
      </c>
      <c r="D794" s="5" t="s">
        <v>11</v>
      </c>
      <c r="E794" s="5" t="str">
        <f>VLOOKUP(D794,[1]items!$A$2:$E$39,2,FALSE)</f>
        <v>Acetylcysteine Mahakam 200 mg</v>
      </c>
      <c r="F794" s="5" t="str">
        <f>VLOOKUP(E794,[1]items!$B$2:$E$39,2,FALSE)</f>
        <v>Obat Alergi</v>
      </c>
      <c r="G794" s="5" t="str">
        <f t="shared" si="61"/>
        <v>OA0003|</v>
      </c>
      <c r="H794" s="10">
        <v>220</v>
      </c>
      <c r="I794" s="11"/>
      <c r="J794" s="10" t="str">
        <f>IF(EXACT(L794,"buy"),VLOOKUP(I794,[2]suppliers!$A$2:$B$17,2,FALSE),"")</f>
        <v/>
      </c>
      <c r="K794" s="5" t="s">
        <v>84</v>
      </c>
      <c r="L794" s="5" t="s">
        <v>85</v>
      </c>
      <c r="M794" s="5" t="str">
        <f>IFERROR(VLOOKUP(G794,[3]item_suppliers!$C$2:$F$112,2,FALSE),"")</f>
        <v/>
      </c>
      <c r="N794" s="5" t="str">
        <f>IFERROR(VLOOKUP(G794,[3]item_suppliers!$C$2:$F$112,3,FALSE),"")</f>
        <v/>
      </c>
      <c r="O794" s="5" t="str">
        <f t="shared" si="62"/>
        <v/>
      </c>
      <c r="P794" s="5">
        <f>IF(EXACT(L794,"sell"),VLOOKUP(D794,[1]items!$A$2:$E$39,4,FALSE),"")</f>
        <v>33000</v>
      </c>
      <c r="Q794" s="5">
        <f t="shared" si="63"/>
        <v>7260000</v>
      </c>
      <c r="R794" s="13" t="str">
        <f t="shared" si="64"/>
        <v/>
      </c>
    </row>
    <row r="795" spans="1:18" x14ac:dyDescent="0.2">
      <c r="A795" s="8" t="s">
        <v>852</v>
      </c>
      <c r="B795" s="9" t="d">
        <v>2020-04-30</v>
      </c>
      <c r="C795" s="7">
        <f t="shared" si="60"/>
        <v>2020</v>
      </c>
      <c r="D795" s="8" t="s">
        <v>67</v>
      </c>
      <c r="E795" s="5" t="str">
        <f>VLOOKUP(D795,[1]items!$A$2:$E$39,2,FALSE)</f>
        <v>Amlodipine Besilate</v>
      </c>
      <c r="F795" s="5" t="str">
        <f>VLOOKUP(E795,[1]items!$B$2:$E$39,2,FALSE)</f>
        <v>Obat Hipertensi</v>
      </c>
      <c r="G795" s="5" t="str">
        <f t="shared" si="61"/>
        <v>OH0004|</v>
      </c>
      <c r="H795" s="10">
        <v>113</v>
      </c>
      <c r="I795" s="11"/>
      <c r="J795" s="10" t="str">
        <f>IF(EXACT(L795,"buy"),VLOOKUP(I795,[2]suppliers!$A$2:$B$17,2,FALSE),"")</f>
        <v/>
      </c>
      <c r="K795" s="8" t="s">
        <v>84</v>
      </c>
      <c r="L795" s="8" t="s">
        <v>85</v>
      </c>
      <c r="M795" s="5" t="str">
        <f>IFERROR(VLOOKUP(G795,[3]item_suppliers!$C$2:$F$112,2,FALSE),"")</f>
        <v/>
      </c>
      <c r="N795" s="5" t="str">
        <f>IFERROR(VLOOKUP(G795,[3]item_suppliers!$C$2:$F$112,3,FALSE),"")</f>
        <v/>
      </c>
      <c r="O795" s="5" t="str">
        <f t="shared" si="62"/>
        <v/>
      </c>
      <c r="P795" s="5">
        <f>IF(EXACT(L795,"sell"),VLOOKUP(D795,[1]items!$A$2:$E$39,4,FALSE),"")</f>
        <v>7467</v>
      </c>
      <c r="Q795" s="5">
        <f t="shared" si="63"/>
        <v>843771</v>
      </c>
      <c r="R795" s="13" t="str">
        <f t="shared" si="64"/>
        <v/>
      </c>
    </row>
    <row r="796" spans="1:18" x14ac:dyDescent="0.2">
      <c r="A796" s="5" t="s">
        <v>853</v>
      </c>
      <c r="B796" s="6" t="d">
        <v>2020-05-01</v>
      </c>
      <c r="C796" s="7">
        <f t="shared" si="60"/>
        <v>2020</v>
      </c>
      <c r="D796" s="5" t="s">
        <v>50</v>
      </c>
      <c r="E796" s="5" t="str">
        <f>VLOOKUP(D796,[1]items!$A$2:$E$39,2,FALSE)</f>
        <v>Bodrex Extra</v>
      </c>
      <c r="F796" s="5" t="str">
        <f>VLOOKUP(E796,[1]items!$B$2:$E$39,2,FALSE)</f>
        <v>Obat Sakit Kepala &amp; Demam</v>
      </c>
      <c r="G796" s="5" t="str">
        <f t="shared" si="61"/>
        <v>OD0008|</v>
      </c>
      <c r="H796" s="10">
        <v>44</v>
      </c>
      <c r="I796" s="11"/>
      <c r="J796" s="10" t="str">
        <f>IF(EXACT(L796,"buy"),VLOOKUP(I796,[2]suppliers!$A$2:$B$17,2,FALSE),"")</f>
        <v/>
      </c>
      <c r="K796" s="5" t="s">
        <v>84</v>
      </c>
      <c r="L796" s="5" t="s">
        <v>85</v>
      </c>
      <c r="M796" s="5" t="str">
        <f>IFERROR(VLOOKUP(G796,[3]item_suppliers!$C$2:$F$112,2,FALSE),"")</f>
        <v/>
      </c>
      <c r="N796" s="5" t="str">
        <f>IFERROR(VLOOKUP(G796,[3]item_suppliers!$C$2:$F$112,3,FALSE),"")</f>
        <v/>
      </c>
      <c r="O796" s="5" t="str">
        <f t="shared" si="62"/>
        <v/>
      </c>
      <c r="P796" s="5">
        <f>IF(EXACT(L796,"sell"),VLOOKUP(D796,[1]items!$A$2:$E$39,4,FALSE),"")</f>
        <v>50788</v>
      </c>
      <c r="Q796" s="5">
        <f t="shared" si="63"/>
        <v>2234672</v>
      </c>
      <c r="R796" s="13" t="str">
        <f t="shared" si="64"/>
        <v/>
      </c>
    </row>
    <row r="797" spans="1:18" x14ac:dyDescent="0.2">
      <c r="A797" s="8" t="s">
        <v>854</v>
      </c>
      <c r="B797" s="9" t="d">
        <v>2020-05-01</v>
      </c>
      <c r="C797" s="7">
        <f t="shared" si="60"/>
        <v>2020</v>
      </c>
      <c r="D797" s="8" t="s">
        <v>17</v>
      </c>
      <c r="E797" s="5" t="str">
        <f>VLOOKUP(D797,[1]items!$A$2:$E$39,2,FALSE)</f>
        <v>Bedak Heroxyn 150 gr</v>
      </c>
      <c r="F797" s="5" t="str">
        <f>VLOOKUP(E797,[1]items!$B$2:$E$39,2,FALSE)</f>
        <v>Obat Alergi</v>
      </c>
      <c r="G797" s="5" t="str">
        <f t="shared" si="61"/>
        <v>OA0005|</v>
      </c>
      <c r="H797" s="10">
        <v>20</v>
      </c>
      <c r="I797" s="11"/>
      <c r="J797" s="10" t="str">
        <f>IF(EXACT(L797,"buy"),VLOOKUP(I797,[2]suppliers!$A$2:$B$17,2,FALSE),"")</f>
        <v/>
      </c>
      <c r="K797" s="8" t="s">
        <v>84</v>
      </c>
      <c r="L797" s="8" t="s">
        <v>85</v>
      </c>
      <c r="M797" s="5" t="str">
        <f>IFERROR(VLOOKUP(G797,[3]item_suppliers!$C$2:$F$112,2,FALSE),"")</f>
        <v/>
      </c>
      <c r="N797" s="5" t="str">
        <f>IFERROR(VLOOKUP(G797,[3]item_suppliers!$C$2:$F$112,3,FALSE),"")</f>
        <v/>
      </c>
      <c r="O797" s="5" t="str">
        <f t="shared" si="62"/>
        <v/>
      </c>
      <c r="P797" s="5">
        <f>IF(EXACT(L797,"sell"),VLOOKUP(D797,[1]items!$A$2:$E$39,4,FALSE),"")</f>
        <v>16950</v>
      </c>
      <c r="Q797" s="5">
        <f t="shared" si="63"/>
        <v>339000</v>
      </c>
      <c r="R797" s="13" t="str">
        <f t="shared" si="64"/>
        <v/>
      </c>
    </row>
    <row r="798" spans="1:18" x14ac:dyDescent="0.2">
      <c r="A798" s="5" t="s">
        <v>855</v>
      </c>
      <c r="B798" s="6" t="d">
        <v>2020-05-01</v>
      </c>
      <c r="C798" s="7">
        <f t="shared" si="60"/>
        <v>2020</v>
      </c>
      <c r="D798" s="5" t="s">
        <v>70</v>
      </c>
      <c r="E798" s="5" t="str">
        <f>VLOOKUP(D798,[1]items!$A$2:$E$39,2,FALSE)</f>
        <v>Irbesartan</v>
      </c>
      <c r="F798" s="5" t="str">
        <f>VLOOKUP(E798,[1]items!$B$2:$E$39,2,FALSE)</f>
        <v>Obat Hipertensi</v>
      </c>
      <c r="G798" s="5" t="str">
        <f t="shared" si="61"/>
        <v>OH0005|</v>
      </c>
      <c r="H798" s="10">
        <v>34</v>
      </c>
      <c r="I798" s="11"/>
      <c r="J798" s="10" t="str">
        <f>IF(EXACT(L798,"buy"),VLOOKUP(I798,[2]suppliers!$A$2:$B$17,2,FALSE),"")</f>
        <v/>
      </c>
      <c r="K798" s="5" t="s">
        <v>84</v>
      </c>
      <c r="L798" s="5" t="s">
        <v>85</v>
      </c>
      <c r="M798" s="5" t="str">
        <f>IFERROR(VLOOKUP(G798,[3]item_suppliers!$C$2:$F$112,2,FALSE),"")</f>
        <v/>
      </c>
      <c r="N798" s="5" t="str">
        <f>IFERROR(VLOOKUP(G798,[3]item_suppliers!$C$2:$F$112,3,FALSE),"")</f>
        <v/>
      </c>
      <c r="O798" s="5" t="str">
        <f t="shared" si="62"/>
        <v/>
      </c>
      <c r="P798" s="5">
        <f>IF(EXACT(L798,"sell"),VLOOKUP(D798,[1]items!$A$2:$E$39,4,FALSE),"")</f>
        <v>108794</v>
      </c>
      <c r="Q798" s="5">
        <f t="shared" si="63"/>
        <v>3698996</v>
      </c>
      <c r="R798" s="13" t="str">
        <f t="shared" si="64"/>
        <v/>
      </c>
    </row>
    <row r="799" spans="1:18" x14ac:dyDescent="0.2">
      <c r="A799" s="8" t="s">
        <v>856</v>
      </c>
      <c r="B799" s="9" t="d">
        <v>2020-05-01</v>
      </c>
      <c r="C799" s="7">
        <f t="shared" si="60"/>
        <v>2020</v>
      </c>
      <c r="D799" s="8" t="s">
        <v>82</v>
      </c>
      <c r="E799" s="5" t="str">
        <f>VLOOKUP(D799,[1]items!$A$2:$E$39,2,FALSE)</f>
        <v>Otilon Ear Drops 8 mL</v>
      </c>
      <c r="F799" s="5" t="str">
        <f>VLOOKUP(E799,[1]items!$B$2:$E$39,2,FALSE)</f>
        <v>Obat Telinga</v>
      </c>
      <c r="G799" s="5" t="str">
        <f t="shared" si="61"/>
        <v>OT0001|</v>
      </c>
      <c r="H799" s="10">
        <v>22</v>
      </c>
      <c r="I799" s="11"/>
      <c r="J799" s="10" t="str">
        <f>IF(EXACT(L799,"buy"),VLOOKUP(I799,[2]suppliers!$A$2:$B$17,2,FALSE),"")</f>
        <v/>
      </c>
      <c r="K799" s="8" t="s">
        <v>84</v>
      </c>
      <c r="L799" s="8" t="s">
        <v>85</v>
      </c>
      <c r="M799" s="5" t="str">
        <f>IFERROR(VLOOKUP(G799,[3]item_suppliers!$C$2:$F$112,2,FALSE),"")</f>
        <v/>
      </c>
      <c r="N799" s="5" t="str">
        <f>IFERROR(VLOOKUP(G799,[3]item_suppliers!$C$2:$F$112,3,FALSE),"")</f>
        <v/>
      </c>
      <c r="O799" s="5" t="str">
        <f t="shared" si="62"/>
        <v/>
      </c>
      <c r="P799" s="5">
        <f>IF(EXACT(L799,"sell"),VLOOKUP(D799,[1]items!$A$2:$E$39,4,FALSE),"")</f>
        <v>55000</v>
      </c>
      <c r="Q799" s="5">
        <f t="shared" si="63"/>
        <v>1210000</v>
      </c>
      <c r="R799" s="13" t="str">
        <f t="shared" si="64"/>
        <v/>
      </c>
    </row>
    <row r="800" spans="1:18" x14ac:dyDescent="0.2">
      <c r="A800" s="5" t="s">
        <v>857</v>
      </c>
      <c r="B800" s="6" t="d">
        <v>2020-05-01</v>
      </c>
      <c r="C800" s="7">
        <f t="shared" si="60"/>
        <v>2020</v>
      </c>
      <c r="D800" s="5" t="s">
        <v>11</v>
      </c>
      <c r="E800" s="5" t="str">
        <f>VLOOKUP(D800,[1]items!$A$2:$E$39,2,FALSE)</f>
        <v>Acetylcysteine Mahakam 200 mg</v>
      </c>
      <c r="F800" s="5" t="str">
        <f>VLOOKUP(E800,[1]items!$B$2:$E$39,2,FALSE)</f>
        <v>Obat Alergi</v>
      </c>
      <c r="G800" s="5" t="str">
        <f t="shared" si="61"/>
        <v>OA0003|DQLab-02</v>
      </c>
      <c r="H800" s="10">
        <v>2000</v>
      </c>
      <c r="I800" s="10" t="s">
        <v>12</v>
      </c>
      <c r="J800" s="10" t="str">
        <f>IF(EXACT(L800,"buy"),VLOOKUP(I800,[2]suppliers!$A$2:$B$17,2,FALSE),"")</f>
        <v>DQLab Pharmacy Senayan</v>
      </c>
      <c r="K800" s="5"/>
      <c r="L800" s="5" t="s">
        <v>9</v>
      </c>
      <c r="M800" s="5">
        <f>IFERROR(VLOOKUP(G800,[3]item_suppliers!$C$2:$F$112,2,FALSE),"")</f>
        <v>14</v>
      </c>
      <c r="N800" s="5">
        <f>IFERROR(VLOOKUP(G800,[3]item_suppliers!$C$2:$F$112,3,FALSE),"")</f>
        <v>31350</v>
      </c>
      <c r="O800" s="5">
        <f t="shared" si="62"/>
        <v>62700000</v>
      </c>
      <c r="P800" s="5" t="str">
        <f>IF(EXACT(L800,"sell"),VLOOKUP(D800,[1]items!$A$2:$E$39,4,FALSE),"")</f>
        <v/>
      </c>
      <c r="Q800" s="5" t="str">
        <f t="shared" si="63"/>
        <v/>
      </c>
      <c r="R800" s="13">
        <f t="shared" si="64"/>
        <v>0.5</v>
      </c>
    </row>
    <row r="801" spans="1:18" x14ac:dyDescent="0.2">
      <c r="A801" s="8" t="s">
        <v>858</v>
      </c>
      <c r="B801" s="9" t="d">
        <v>2020-05-01</v>
      </c>
      <c r="C801" s="7">
        <f t="shared" si="60"/>
        <v>2020</v>
      </c>
      <c r="D801" s="8" t="s">
        <v>20</v>
      </c>
      <c r="E801" s="5" t="str">
        <f>VLOOKUP(D801,[1]items!$A$2:$E$39,2,FALSE)</f>
        <v>Dexteem Box Plus 100 Tablet</v>
      </c>
      <c r="F801" s="5" t="str">
        <f>VLOOKUP(E801,[1]items!$B$2:$E$39,2,FALSE)</f>
        <v>Obat Alergi</v>
      </c>
      <c r="G801" s="5" t="str">
        <f t="shared" si="61"/>
        <v>OA0006|DQLab-01</v>
      </c>
      <c r="H801" s="10">
        <v>1000</v>
      </c>
      <c r="I801" s="10" t="s">
        <v>21</v>
      </c>
      <c r="J801" s="10" t="str">
        <f>IF(EXACT(L801,"buy"),VLOOKUP(I801,[2]suppliers!$A$2:$B$17,2,FALSE),"")</f>
        <v>DQLab Pharmacy Kebon Jeruk</v>
      </c>
      <c r="K801" s="8"/>
      <c r="L801" s="8" t="s">
        <v>9</v>
      </c>
      <c r="M801" s="5">
        <f>IFERROR(VLOOKUP(G801,[3]item_suppliers!$C$2:$F$112,2,FALSE),"")</f>
        <v>14</v>
      </c>
      <c r="N801" s="5">
        <f>IFERROR(VLOOKUP(G801,[3]item_suppliers!$C$2:$F$112,3,FALSE),"")</f>
        <v>24562</v>
      </c>
      <c r="O801" s="5">
        <f t="shared" si="62"/>
        <v>24562000</v>
      </c>
      <c r="P801" s="5" t="str">
        <f>IF(EXACT(L801,"sell"),VLOOKUP(D801,[1]items!$A$2:$E$39,4,FALSE),"")</f>
        <v/>
      </c>
      <c r="Q801" s="5" t="str">
        <f t="shared" si="63"/>
        <v/>
      </c>
      <c r="R801" s="13">
        <f t="shared" si="64"/>
        <v>0.2</v>
      </c>
    </row>
    <row r="802" spans="1:18" x14ac:dyDescent="0.2">
      <c r="A802" s="5" t="s">
        <v>859</v>
      </c>
      <c r="B802" s="6" t="d">
        <v>2020-05-01</v>
      </c>
      <c r="C802" s="7">
        <f t="shared" si="60"/>
        <v>2020</v>
      </c>
      <c r="D802" s="5" t="s">
        <v>26</v>
      </c>
      <c r="E802" s="5" t="str">
        <f>VLOOKUP(D802,[1]items!$A$2:$E$39,2,FALSE)</f>
        <v>Decolsen 1 Strip 4 Tablet</v>
      </c>
      <c r="F802" s="5" t="str">
        <f>VLOOKUP(E802,[1]items!$B$2:$E$39,2,FALSE)</f>
        <v>Obat Batuk &amp; Pilek</v>
      </c>
      <c r="G802" s="5" t="str">
        <f t="shared" si="61"/>
        <v>OB0002|DQLab-01</v>
      </c>
      <c r="H802" s="10">
        <v>3000</v>
      </c>
      <c r="I802" s="10" t="s">
        <v>21</v>
      </c>
      <c r="J802" s="10" t="str">
        <f>IF(EXACT(L802,"buy"),VLOOKUP(I802,[2]suppliers!$A$2:$B$17,2,FALSE),"")</f>
        <v>DQLab Pharmacy Kebon Jeruk</v>
      </c>
      <c r="K802" s="5"/>
      <c r="L802" s="5" t="s">
        <v>9</v>
      </c>
      <c r="M802" s="5">
        <f>IFERROR(VLOOKUP(G802,[3]item_suppliers!$C$2:$F$112,2,FALSE),"")</f>
        <v>21</v>
      </c>
      <c r="N802" s="5">
        <f>IFERROR(VLOOKUP(G802,[3]item_suppliers!$C$2:$F$112,3,FALSE),"")</f>
        <v>2713</v>
      </c>
      <c r="O802" s="5">
        <f t="shared" si="62"/>
        <v>8139000</v>
      </c>
      <c r="P802" s="5" t="str">
        <f>IF(EXACT(L802,"sell"),VLOOKUP(D802,[1]items!$A$2:$E$39,4,FALSE),"")</f>
        <v/>
      </c>
      <c r="Q802" s="5" t="str">
        <f t="shared" si="63"/>
        <v/>
      </c>
      <c r="R802" s="13">
        <f t="shared" si="64"/>
        <v>0.33333333333333331</v>
      </c>
    </row>
    <row r="803" spans="1:18" x14ac:dyDescent="0.2">
      <c r="A803" s="8" t="s">
        <v>860</v>
      </c>
      <c r="B803" s="9" t="d">
        <v>2020-05-01</v>
      </c>
      <c r="C803" s="7">
        <f t="shared" si="60"/>
        <v>2020</v>
      </c>
      <c r="D803" s="8" t="s">
        <v>31</v>
      </c>
      <c r="E803" s="5" t="str">
        <f>VLOOKUP(D803,[1]items!$A$2:$E$39,2,FALSE)</f>
        <v>Ultraflu Box Isi 25 Strip</v>
      </c>
      <c r="F803" s="5" t="str">
        <f>VLOOKUP(E803,[1]items!$B$2:$E$39,2,FALSE)</f>
        <v>Obat Batuk &amp; Pilek</v>
      </c>
      <c r="G803" s="5" t="str">
        <f t="shared" si="61"/>
        <v>OB0006|DQLab-12</v>
      </c>
      <c r="H803" s="10">
        <v>2000</v>
      </c>
      <c r="I803" s="10" t="s">
        <v>32</v>
      </c>
      <c r="J803" s="10" t="str">
        <f>IF(EXACT(L803,"buy"),VLOOKUP(I803,[2]suppliers!$A$2:$B$17,2,FALSE),"")</f>
        <v>DQLab Pharmacy Jagakarsa</v>
      </c>
      <c r="K803" s="8"/>
      <c r="L803" s="8" t="s">
        <v>9</v>
      </c>
      <c r="M803" s="5">
        <f>IFERROR(VLOOKUP(G803,[3]item_suppliers!$C$2:$F$112,2,FALSE),"")</f>
        <v>28</v>
      </c>
      <c r="N803" s="5">
        <f>IFERROR(VLOOKUP(G803,[3]item_suppliers!$C$2:$F$112,3,FALSE),"")</f>
        <v>71775</v>
      </c>
      <c r="O803" s="5">
        <f t="shared" si="62"/>
        <v>143550000</v>
      </c>
      <c r="P803" s="5" t="str">
        <f>IF(EXACT(L803,"sell"),VLOOKUP(D803,[1]items!$A$2:$E$39,4,FALSE),"")</f>
        <v/>
      </c>
      <c r="Q803" s="5" t="str">
        <f t="shared" si="63"/>
        <v/>
      </c>
      <c r="R803" s="13">
        <f t="shared" si="64"/>
        <v>0.2</v>
      </c>
    </row>
    <row r="804" spans="1:18" x14ac:dyDescent="0.2">
      <c r="A804" s="5" t="s">
        <v>861</v>
      </c>
      <c r="B804" s="6" t="d">
        <v>2020-05-01</v>
      </c>
      <c r="C804" s="7">
        <f t="shared" si="60"/>
        <v>2020</v>
      </c>
      <c r="D804" s="5" t="s">
        <v>50</v>
      </c>
      <c r="E804" s="5" t="str">
        <f>VLOOKUP(D804,[1]items!$A$2:$E$39,2,FALSE)</f>
        <v>Bodrex Extra</v>
      </c>
      <c r="F804" s="5" t="str">
        <f>VLOOKUP(E804,[1]items!$B$2:$E$39,2,FALSE)</f>
        <v>Obat Sakit Kepala &amp; Demam</v>
      </c>
      <c r="G804" s="5" t="str">
        <f t="shared" si="61"/>
        <v>OD0008|DQLab-09</v>
      </c>
      <c r="H804" s="10">
        <v>2000</v>
      </c>
      <c r="I804" s="11" t="s">
        <v>68</v>
      </c>
      <c r="J804" s="10" t="str">
        <f>IF(EXACT(L804,"buy"),VLOOKUP(I804,[2]suppliers!$A$2:$B$17,2,FALSE),"")</f>
        <v>DQLab Pharmacy Setiabudi</v>
      </c>
      <c r="K804" s="5"/>
      <c r="L804" s="5" t="s">
        <v>9</v>
      </c>
      <c r="M804" s="5">
        <f>IFERROR(VLOOKUP(G804,[3]item_suppliers!$C$2:$F$112,2,FALSE),"")</f>
        <v>7</v>
      </c>
      <c r="N804" s="5">
        <f>IFERROR(VLOOKUP(G804,[3]item_suppliers!$C$2:$F$112,3,FALSE),"")</f>
        <v>52820</v>
      </c>
      <c r="O804" s="5">
        <f t="shared" si="62"/>
        <v>105640000</v>
      </c>
      <c r="P804" s="5" t="str">
        <f>IF(EXACT(L804,"sell"),VLOOKUP(D804,[1]items!$A$2:$E$39,4,FALSE),"")</f>
        <v/>
      </c>
      <c r="Q804" s="5" t="str">
        <f t="shared" si="63"/>
        <v/>
      </c>
      <c r="R804" s="13">
        <f t="shared" si="64"/>
        <v>0.2</v>
      </c>
    </row>
    <row r="805" spans="1:18" x14ac:dyDescent="0.2">
      <c r="A805" s="8" t="s">
        <v>862</v>
      </c>
      <c r="B805" s="9" t="d">
        <v>2020-05-01</v>
      </c>
      <c r="C805" s="7">
        <f t="shared" si="60"/>
        <v>2020</v>
      </c>
      <c r="D805" s="8" t="s">
        <v>52</v>
      </c>
      <c r="E805" s="5" t="str">
        <f>VLOOKUP(D805,[1]items!$A$2:$E$39,2,FALSE)</f>
        <v>Sanmol 500 MG 4 Tablet</v>
      </c>
      <c r="F805" s="5" t="str">
        <f>VLOOKUP(E805,[1]items!$B$2:$E$39,2,FALSE)</f>
        <v>Obat Sakit Kepala &amp; Demam</v>
      </c>
      <c r="G805" s="5" t="str">
        <f t="shared" si="61"/>
        <v>OD0009|DQLab-11</v>
      </c>
      <c r="H805" s="10">
        <v>1000</v>
      </c>
      <c r="I805" s="10" t="s">
        <v>63</v>
      </c>
      <c r="J805" s="10" t="str">
        <f>IF(EXACT(L805,"buy"),VLOOKUP(I805,[2]suppliers!$A$2:$B$17,2,FALSE),"")</f>
        <v>DQLab Pharmacy Jatinegara</v>
      </c>
      <c r="K805" s="8"/>
      <c r="L805" s="8" t="s">
        <v>9</v>
      </c>
      <c r="M805" s="5">
        <f>IFERROR(VLOOKUP(G805,[3]item_suppliers!$C$2:$F$112,2,FALSE),"")</f>
        <v>21</v>
      </c>
      <c r="N805" s="5">
        <f>IFERROR(VLOOKUP(G805,[3]item_suppliers!$C$2:$F$112,3,FALSE),"")</f>
        <v>1552</v>
      </c>
      <c r="O805" s="5">
        <f t="shared" si="62"/>
        <v>1552000</v>
      </c>
      <c r="P805" s="5" t="str">
        <f>IF(EXACT(L805,"sell"),VLOOKUP(D805,[1]items!$A$2:$E$39,4,FALSE),"")</f>
        <v/>
      </c>
      <c r="Q805" s="5" t="str">
        <f t="shared" si="63"/>
        <v/>
      </c>
      <c r="R805" s="13">
        <f t="shared" si="64"/>
        <v>0.5</v>
      </c>
    </row>
    <row r="806" spans="1:18" x14ac:dyDescent="0.2">
      <c r="A806" s="5" t="s">
        <v>863</v>
      </c>
      <c r="B806" s="6" t="d">
        <v>2020-05-01</v>
      </c>
      <c r="C806" s="7">
        <f t="shared" si="60"/>
        <v>2020</v>
      </c>
      <c r="D806" s="5" t="s">
        <v>70</v>
      </c>
      <c r="E806" s="5" t="str">
        <f>VLOOKUP(D806,[1]items!$A$2:$E$39,2,FALSE)</f>
        <v>Irbesartan</v>
      </c>
      <c r="F806" s="5" t="str">
        <f>VLOOKUP(E806,[1]items!$B$2:$E$39,2,FALSE)</f>
        <v>Obat Hipertensi</v>
      </c>
      <c r="G806" s="5" t="str">
        <f t="shared" si="61"/>
        <v>OH0005|DQLab-09</v>
      </c>
      <c r="H806" s="10">
        <v>1000</v>
      </c>
      <c r="I806" s="10" t="s">
        <v>68</v>
      </c>
      <c r="J806" s="10" t="str">
        <f>IF(EXACT(L806,"buy"),VLOOKUP(I806,[2]suppliers!$A$2:$B$17,2,FALSE),"")</f>
        <v>DQLab Pharmacy Setiabudi</v>
      </c>
      <c r="K806" s="5"/>
      <c r="L806" s="5" t="s">
        <v>9</v>
      </c>
      <c r="M806" s="5">
        <f>IFERROR(VLOOKUP(G806,[3]item_suppliers!$C$2:$F$112,2,FALSE),"")</f>
        <v>21</v>
      </c>
      <c r="N806" s="5">
        <f>IFERROR(VLOOKUP(G806,[3]item_suppliers!$C$2:$F$112,3,FALSE),"")</f>
        <v>107706</v>
      </c>
      <c r="O806" s="5">
        <f t="shared" si="62"/>
        <v>107706000</v>
      </c>
      <c r="P806" s="5" t="str">
        <f>IF(EXACT(L806,"sell"),VLOOKUP(D806,[1]items!$A$2:$E$39,4,FALSE),"")</f>
        <v/>
      </c>
      <c r="Q806" s="5" t="str">
        <f t="shared" si="63"/>
        <v/>
      </c>
      <c r="R806" s="13">
        <f t="shared" si="64"/>
        <v>0.33333333333333331</v>
      </c>
    </row>
    <row r="807" spans="1:18" x14ac:dyDescent="0.2">
      <c r="A807" s="8" t="s">
        <v>864</v>
      </c>
      <c r="B807" s="9" t="d">
        <v>2020-05-01</v>
      </c>
      <c r="C807" s="7">
        <f t="shared" si="60"/>
        <v>2020</v>
      </c>
      <c r="D807" s="8" t="s">
        <v>72</v>
      </c>
      <c r="E807" s="5" t="str">
        <f>VLOOKUP(D807,[1]items!$A$2:$E$39,2,FALSE)</f>
        <v>Irvell 150MG Box 20 Tablet</v>
      </c>
      <c r="F807" s="5" t="str">
        <f>VLOOKUP(E807,[1]items!$B$2:$E$39,2,FALSE)</f>
        <v>Obat Hipertensi</v>
      </c>
      <c r="G807" s="5" t="str">
        <f t="shared" si="61"/>
        <v>OH0006|DQLab-16</v>
      </c>
      <c r="H807" s="10">
        <v>1000</v>
      </c>
      <c r="I807" s="10" t="s">
        <v>44</v>
      </c>
      <c r="J807" s="10" t="str">
        <f>IF(EXACT(L807,"buy"),VLOOKUP(I807,[2]suppliers!$A$2:$B$17,2,FALSE),"")</f>
        <v>DQLab Pharmacy Pulogadung</v>
      </c>
      <c r="K807" s="8"/>
      <c r="L807" s="8" t="s">
        <v>9</v>
      </c>
      <c r="M807" s="5">
        <f>IFERROR(VLOOKUP(G807,[3]item_suppliers!$C$2:$F$112,2,FALSE),"")</f>
        <v>14</v>
      </c>
      <c r="N807" s="5">
        <f>IFERROR(VLOOKUP(G807,[3]item_suppliers!$C$2:$F$112,3,FALSE),"")</f>
        <v>136791</v>
      </c>
      <c r="O807" s="5">
        <f t="shared" si="62"/>
        <v>136791000</v>
      </c>
      <c r="P807" s="5" t="str">
        <f>IF(EXACT(L807,"sell"),VLOOKUP(D807,[1]items!$A$2:$E$39,4,FALSE),"")</f>
        <v/>
      </c>
      <c r="Q807" s="5" t="str">
        <f t="shared" si="63"/>
        <v/>
      </c>
      <c r="R807" s="13">
        <f t="shared" si="64"/>
        <v>0.2</v>
      </c>
    </row>
    <row r="808" spans="1:18" x14ac:dyDescent="0.2">
      <c r="A808" s="5" t="s">
        <v>865</v>
      </c>
      <c r="B808" s="6" t="d">
        <v>2020-05-01</v>
      </c>
      <c r="C808" s="7">
        <f t="shared" si="60"/>
        <v>2020</v>
      </c>
      <c r="D808" s="5" t="s">
        <v>78</v>
      </c>
      <c r="E808" s="5" t="str">
        <f>VLOOKUP(D808,[1]items!$A$2:$E$39,2,FALSE)</f>
        <v>Hyperchol 100 MG 12 KPS</v>
      </c>
      <c r="F808" s="5" t="str">
        <f>VLOOKUP(E808,[1]items!$B$2:$E$39,2,FALSE)</f>
        <v>Obat Kolesterol</v>
      </c>
      <c r="G808" s="5" t="str">
        <f t="shared" si="61"/>
        <v>OK0002|DQLab-12</v>
      </c>
      <c r="H808" s="10">
        <v>2000</v>
      </c>
      <c r="I808" s="10" t="s">
        <v>32</v>
      </c>
      <c r="J808" s="10" t="str">
        <f>IF(EXACT(L808,"buy"),VLOOKUP(I808,[2]suppliers!$A$2:$B$17,2,FALSE),"")</f>
        <v>DQLab Pharmacy Jagakarsa</v>
      </c>
      <c r="K808" s="5"/>
      <c r="L808" s="5" t="s">
        <v>9</v>
      </c>
      <c r="M808" s="5">
        <f>IFERROR(VLOOKUP(G808,[3]item_suppliers!$C$2:$F$112,2,FALSE),"")</f>
        <v>7</v>
      </c>
      <c r="N808" s="5">
        <f>IFERROR(VLOOKUP(G808,[3]item_suppliers!$C$2:$F$112,3,FALSE),"")</f>
        <v>40232</v>
      </c>
      <c r="O808" s="5">
        <f t="shared" si="62"/>
        <v>80464000</v>
      </c>
      <c r="P808" s="5" t="str">
        <f>IF(EXACT(L808,"sell"),VLOOKUP(D808,[1]items!$A$2:$E$39,4,FALSE),"")</f>
        <v/>
      </c>
      <c r="Q808" s="5" t="str">
        <f t="shared" si="63"/>
        <v/>
      </c>
      <c r="R808" s="13">
        <f t="shared" si="64"/>
        <v>0.25</v>
      </c>
    </row>
    <row r="809" spans="1:18" x14ac:dyDescent="0.2">
      <c r="A809" s="8" t="s">
        <v>866</v>
      </c>
      <c r="B809" s="9" t="d">
        <v>2020-05-02</v>
      </c>
      <c r="C809" s="7">
        <f t="shared" si="60"/>
        <v>2020</v>
      </c>
      <c r="D809" s="8" t="s">
        <v>76</v>
      </c>
      <c r="E809" s="5" t="str">
        <f>VLOOKUP(D809,[1]items!$A$2:$E$39,2,FALSE)</f>
        <v>Simvastatin 10 MG Strip 10</v>
      </c>
      <c r="F809" s="5" t="str">
        <f>VLOOKUP(E809,[1]items!$B$2:$E$39,2,FALSE)</f>
        <v>Obat Kolesterol</v>
      </c>
      <c r="G809" s="5" t="str">
        <f t="shared" si="61"/>
        <v>OK0001|</v>
      </c>
      <c r="H809" s="10">
        <v>15</v>
      </c>
      <c r="I809" s="11"/>
      <c r="J809" s="10" t="str">
        <f>IF(EXACT(L809,"buy"),VLOOKUP(I809,[2]suppliers!$A$2:$B$17,2,FALSE),"")</f>
        <v/>
      </c>
      <c r="K809" s="8" t="s">
        <v>84</v>
      </c>
      <c r="L809" s="8" t="s">
        <v>85</v>
      </c>
      <c r="M809" s="5" t="str">
        <f>IFERROR(VLOOKUP(G809,[3]item_suppliers!$C$2:$F$112,2,FALSE),"")</f>
        <v/>
      </c>
      <c r="N809" s="5" t="str">
        <f>IFERROR(VLOOKUP(G809,[3]item_suppliers!$C$2:$F$112,3,FALSE),"")</f>
        <v/>
      </c>
      <c r="O809" s="5" t="str">
        <f t="shared" si="62"/>
        <v/>
      </c>
      <c r="P809" s="5">
        <f>IF(EXACT(L809,"sell"),VLOOKUP(D809,[1]items!$A$2:$E$39,4,FALSE),"")</f>
        <v>6222</v>
      </c>
      <c r="Q809" s="5">
        <f t="shared" si="63"/>
        <v>93330</v>
      </c>
      <c r="R809" s="13" t="str">
        <f t="shared" si="64"/>
        <v/>
      </c>
    </row>
    <row r="810" spans="1:18" x14ac:dyDescent="0.2">
      <c r="A810" s="5" t="s">
        <v>867</v>
      </c>
      <c r="B810" s="6" t="d">
        <v>2020-05-02</v>
      </c>
      <c r="C810" s="7">
        <f t="shared" si="60"/>
        <v>2020</v>
      </c>
      <c r="D810" s="5" t="s">
        <v>26</v>
      </c>
      <c r="E810" s="5" t="str">
        <f>VLOOKUP(D810,[1]items!$A$2:$E$39,2,FALSE)</f>
        <v>Decolsen 1 Strip 4 Tablet</v>
      </c>
      <c r="F810" s="5" t="str">
        <f>VLOOKUP(E810,[1]items!$B$2:$E$39,2,FALSE)</f>
        <v>Obat Batuk &amp; Pilek</v>
      </c>
      <c r="G810" s="5" t="str">
        <f t="shared" si="61"/>
        <v>OB0002|</v>
      </c>
      <c r="H810" s="10">
        <v>26</v>
      </c>
      <c r="I810" s="11"/>
      <c r="J810" s="10" t="str">
        <f>IF(EXACT(L810,"buy"),VLOOKUP(I810,[2]suppliers!$A$2:$B$17,2,FALSE),"")</f>
        <v/>
      </c>
      <c r="K810" s="5" t="s">
        <v>84</v>
      </c>
      <c r="L810" s="5" t="s">
        <v>85</v>
      </c>
      <c r="M810" s="5" t="str">
        <f>IFERROR(VLOOKUP(G810,[3]item_suppliers!$C$2:$F$112,2,FALSE),"")</f>
        <v/>
      </c>
      <c r="N810" s="5" t="str">
        <f>IFERROR(VLOOKUP(G810,[3]item_suppliers!$C$2:$F$112,3,FALSE),"")</f>
        <v/>
      </c>
      <c r="O810" s="5" t="str">
        <f t="shared" si="62"/>
        <v/>
      </c>
      <c r="P810" s="5">
        <f>IF(EXACT(L810,"sell"),VLOOKUP(D810,[1]items!$A$2:$E$39,4,FALSE),"")</f>
        <v>2886</v>
      </c>
      <c r="Q810" s="5">
        <f t="shared" si="63"/>
        <v>75036</v>
      </c>
      <c r="R810" s="13" t="str">
        <f t="shared" si="64"/>
        <v/>
      </c>
    </row>
    <row r="811" spans="1:18" x14ac:dyDescent="0.2">
      <c r="A811" s="8" t="s">
        <v>868</v>
      </c>
      <c r="B811" s="9" t="d">
        <v>2020-05-02</v>
      </c>
      <c r="C811" s="7">
        <f t="shared" si="60"/>
        <v>2020</v>
      </c>
      <c r="D811" s="8" t="s">
        <v>26</v>
      </c>
      <c r="E811" s="5" t="str">
        <f>VLOOKUP(D811,[1]items!$A$2:$E$39,2,FALSE)</f>
        <v>Decolsen 1 Strip 4 Tablet</v>
      </c>
      <c r="F811" s="5" t="str">
        <f>VLOOKUP(E811,[1]items!$B$2:$E$39,2,FALSE)</f>
        <v>Obat Batuk &amp; Pilek</v>
      </c>
      <c r="G811" s="5" t="str">
        <f t="shared" si="61"/>
        <v>OB0002|</v>
      </c>
      <c r="H811" s="10">
        <v>52</v>
      </c>
      <c r="I811" s="11"/>
      <c r="J811" s="10" t="str">
        <f>IF(EXACT(L811,"buy"),VLOOKUP(I811,[2]suppliers!$A$2:$B$17,2,FALSE),"")</f>
        <v/>
      </c>
      <c r="K811" s="8" t="s">
        <v>84</v>
      </c>
      <c r="L811" s="8" t="s">
        <v>85</v>
      </c>
      <c r="M811" s="5" t="str">
        <f>IFERROR(VLOOKUP(G811,[3]item_suppliers!$C$2:$F$112,2,FALSE),"")</f>
        <v/>
      </c>
      <c r="N811" s="5" t="str">
        <f>IFERROR(VLOOKUP(G811,[3]item_suppliers!$C$2:$F$112,3,FALSE),"")</f>
        <v/>
      </c>
      <c r="O811" s="5" t="str">
        <f t="shared" si="62"/>
        <v/>
      </c>
      <c r="P811" s="5">
        <f>IF(EXACT(L811,"sell"),VLOOKUP(D811,[1]items!$A$2:$E$39,4,FALSE),"")</f>
        <v>2886</v>
      </c>
      <c r="Q811" s="5">
        <f t="shared" si="63"/>
        <v>150072</v>
      </c>
      <c r="R811" s="13" t="str">
        <f t="shared" si="64"/>
        <v/>
      </c>
    </row>
    <row r="812" spans="1:18" x14ac:dyDescent="0.2">
      <c r="A812" s="5" t="s">
        <v>869</v>
      </c>
      <c r="B812" s="6" t="d">
        <v>2020-05-02</v>
      </c>
      <c r="C812" s="7">
        <f t="shared" si="60"/>
        <v>2020</v>
      </c>
      <c r="D812" s="5" t="s">
        <v>17</v>
      </c>
      <c r="E812" s="5" t="str">
        <f>VLOOKUP(D812,[1]items!$A$2:$E$39,2,FALSE)</f>
        <v>Bedak Heroxyn 150 gr</v>
      </c>
      <c r="F812" s="5" t="str">
        <f>VLOOKUP(E812,[1]items!$B$2:$E$39,2,FALSE)</f>
        <v>Obat Alergi</v>
      </c>
      <c r="G812" s="5" t="str">
        <f t="shared" si="61"/>
        <v>OA0005|</v>
      </c>
      <c r="H812" s="10">
        <v>55</v>
      </c>
      <c r="I812" s="11"/>
      <c r="J812" s="10" t="str">
        <f>IF(EXACT(L812,"buy"),VLOOKUP(I812,[2]suppliers!$A$2:$B$17,2,FALSE),"")</f>
        <v/>
      </c>
      <c r="K812" s="5" t="s">
        <v>84</v>
      </c>
      <c r="L812" s="5" t="s">
        <v>85</v>
      </c>
      <c r="M812" s="5" t="str">
        <f>IFERROR(VLOOKUP(G812,[3]item_suppliers!$C$2:$F$112,2,FALSE),"")</f>
        <v/>
      </c>
      <c r="N812" s="5" t="str">
        <f>IFERROR(VLOOKUP(G812,[3]item_suppliers!$C$2:$F$112,3,FALSE),"")</f>
        <v/>
      </c>
      <c r="O812" s="5" t="str">
        <f t="shared" si="62"/>
        <v/>
      </c>
      <c r="P812" s="5">
        <f>IF(EXACT(L812,"sell"),VLOOKUP(D812,[1]items!$A$2:$E$39,4,FALSE),"")</f>
        <v>16950</v>
      </c>
      <c r="Q812" s="5">
        <f t="shared" si="63"/>
        <v>932250</v>
      </c>
      <c r="R812" s="13" t="str">
        <f t="shared" si="64"/>
        <v/>
      </c>
    </row>
    <row r="813" spans="1:18" x14ac:dyDescent="0.2">
      <c r="A813" s="8" t="s">
        <v>870</v>
      </c>
      <c r="B813" s="9" t="d">
        <v>2020-05-02</v>
      </c>
      <c r="C813" s="7">
        <f t="shared" si="60"/>
        <v>2020</v>
      </c>
      <c r="D813" s="8" t="s">
        <v>65</v>
      </c>
      <c r="E813" s="5" t="str">
        <f>VLOOKUP(D813,[1]items!$A$2:$E$39,2,FALSE)</f>
        <v>Candesartan Ogb Dexa</v>
      </c>
      <c r="F813" s="5" t="str">
        <f>VLOOKUP(E813,[1]items!$B$2:$E$39,2,FALSE)</f>
        <v>Obat Hipertensi</v>
      </c>
      <c r="G813" s="5" t="str">
        <f t="shared" si="61"/>
        <v>OH0003|</v>
      </c>
      <c r="H813" s="10">
        <v>9</v>
      </c>
      <c r="I813" s="11"/>
      <c r="J813" s="10" t="str">
        <f>IF(EXACT(L813,"buy"),VLOOKUP(I813,[2]suppliers!$A$2:$B$17,2,FALSE),"")</f>
        <v/>
      </c>
      <c r="K813" s="8" t="s">
        <v>84</v>
      </c>
      <c r="L813" s="8" t="s">
        <v>85</v>
      </c>
      <c r="M813" s="5" t="str">
        <f>IFERROR(VLOOKUP(G813,[3]item_suppliers!$C$2:$F$112,2,FALSE),"")</f>
        <v/>
      </c>
      <c r="N813" s="5" t="str">
        <f>IFERROR(VLOOKUP(G813,[3]item_suppliers!$C$2:$F$112,3,FALSE),"")</f>
        <v/>
      </c>
      <c r="O813" s="5" t="str">
        <f t="shared" si="62"/>
        <v/>
      </c>
      <c r="P813" s="5">
        <f>IF(EXACT(L813,"sell"),VLOOKUP(D813,[1]items!$A$2:$E$39,4,FALSE),"")</f>
        <v>5000</v>
      </c>
      <c r="Q813" s="5">
        <f t="shared" si="63"/>
        <v>45000</v>
      </c>
      <c r="R813" s="13" t="str">
        <f t="shared" si="64"/>
        <v/>
      </c>
    </row>
    <row r="814" spans="1:18" x14ac:dyDescent="0.2">
      <c r="A814" s="5" t="s">
        <v>871</v>
      </c>
      <c r="B814" s="6" t="d">
        <v>2020-05-02</v>
      </c>
      <c r="C814" s="7">
        <f t="shared" si="60"/>
        <v>2020</v>
      </c>
      <c r="D814" s="5" t="s">
        <v>65</v>
      </c>
      <c r="E814" s="5" t="str">
        <f>VLOOKUP(D814,[1]items!$A$2:$E$39,2,FALSE)</f>
        <v>Candesartan Ogb Dexa</v>
      </c>
      <c r="F814" s="5" t="str">
        <f>VLOOKUP(E814,[1]items!$B$2:$E$39,2,FALSE)</f>
        <v>Obat Hipertensi</v>
      </c>
      <c r="G814" s="5" t="str">
        <f t="shared" si="61"/>
        <v>OH0003|</v>
      </c>
      <c r="H814" s="10">
        <v>4</v>
      </c>
      <c r="I814" s="11"/>
      <c r="J814" s="10" t="str">
        <f>IF(EXACT(L814,"buy"),VLOOKUP(I814,[2]suppliers!$A$2:$B$17,2,FALSE),"")</f>
        <v/>
      </c>
      <c r="K814" s="5" t="s">
        <v>84</v>
      </c>
      <c r="L814" s="5" t="s">
        <v>85</v>
      </c>
      <c r="M814" s="5" t="str">
        <f>IFERROR(VLOOKUP(G814,[3]item_suppliers!$C$2:$F$112,2,FALSE),"")</f>
        <v/>
      </c>
      <c r="N814" s="5" t="str">
        <f>IFERROR(VLOOKUP(G814,[3]item_suppliers!$C$2:$F$112,3,FALSE),"")</f>
        <v/>
      </c>
      <c r="O814" s="5" t="str">
        <f t="shared" si="62"/>
        <v/>
      </c>
      <c r="P814" s="5">
        <f>IF(EXACT(L814,"sell"),VLOOKUP(D814,[1]items!$A$2:$E$39,4,FALSE),"")</f>
        <v>5000</v>
      </c>
      <c r="Q814" s="5">
        <f t="shared" si="63"/>
        <v>20000</v>
      </c>
      <c r="R814" s="13" t="str">
        <f t="shared" si="64"/>
        <v/>
      </c>
    </row>
    <row r="815" spans="1:18" x14ac:dyDescent="0.2">
      <c r="A815" s="8" t="s">
        <v>872</v>
      </c>
      <c r="B815" s="9" t="d">
        <v>2020-05-02</v>
      </c>
      <c r="C815" s="7">
        <f t="shared" si="60"/>
        <v>2020</v>
      </c>
      <c r="D815" s="8" t="s">
        <v>78</v>
      </c>
      <c r="E815" s="5" t="str">
        <f>VLOOKUP(D815,[1]items!$A$2:$E$39,2,FALSE)</f>
        <v>Hyperchol 100 MG 12 KPS</v>
      </c>
      <c r="F815" s="5" t="str">
        <f>VLOOKUP(E815,[1]items!$B$2:$E$39,2,FALSE)</f>
        <v>Obat Kolesterol</v>
      </c>
      <c r="G815" s="5" t="str">
        <f t="shared" si="61"/>
        <v>OK0002|</v>
      </c>
      <c r="H815" s="10">
        <v>58</v>
      </c>
      <c r="I815" s="11"/>
      <c r="J815" s="10" t="str">
        <f>IF(EXACT(L815,"buy"),VLOOKUP(I815,[2]suppliers!$A$2:$B$17,2,FALSE),"")</f>
        <v/>
      </c>
      <c r="K815" s="8" t="s">
        <v>84</v>
      </c>
      <c r="L815" s="8" t="s">
        <v>85</v>
      </c>
      <c r="M815" s="5" t="str">
        <f>IFERROR(VLOOKUP(G815,[3]item_suppliers!$C$2:$F$112,2,FALSE),"")</f>
        <v/>
      </c>
      <c r="N815" s="5" t="str">
        <f>IFERROR(VLOOKUP(G815,[3]item_suppliers!$C$2:$F$112,3,FALSE),"")</f>
        <v/>
      </c>
      <c r="O815" s="5" t="str">
        <f t="shared" si="62"/>
        <v/>
      </c>
      <c r="P815" s="5">
        <f>IF(EXACT(L815,"sell"),VLOOKUP(D815,[1]items!$A$2:$E$39,4,FALSE),"")</f>
        <v>42800</v>
      </c>
      <c r="Q815" s="5">
        <f t="shared" si="63"/>
        <v>2482400</v>
      </c>
      <c r="R815" s="13" t="str">
        <f t="shared" si="64"/>
        <v/>
      </c>
    </row>
    <row r="816" spans="1:18" x14ac:dyDescent="0.2">
      <c r="A816" s="5" t="s">
        <v>873</v>
      </c>
      <c r="B816" s="6" t="d">
        <v>2020-05-03</v>
      </c>
      <c r="C816" s="7">
        <f t="shared" si="60"/>
        <v>2020</v>
      </c>
      <c r="D816" s="5" t="s">
        <v>26</v>
      </c>
      <c r="E816" s="5" t="str">
        <f>VLOOKUP(D816,[1]items!$A$2:$E$39,2,FALSE)</f>
        <v>Decolsen 1 Strip 4 Tablet</v>
      </c>
      <c r="F816" s="5" t="str">
        <f>VLOOKUP(E816,[1]items!$B$2:$E$39,2,FALSE)</f>
        <v>Obat Batuk &amp; Pilek</v>
      </c>
      <c r="G816" s="5" t="str">
        <f t="shared" si="61"/>
        <v>OB0002|</v>
      </c>
      <c r="H816" s="10">
        <v>56</v>
      </c>
      <c r="I816" s="11"/>
      <c r="J816" s="10" t="str">
        <f>IF(EXACT(L816,"buy"),VLOOKUP(I816,[2]suppliers!$A$2:$B$17,2,FALSE),"")</f>
        <v/>
      </c>
      <c r="K816" s="5" t="s">
        <v>84</v>
      </c>
      <c r="L816" s="5" t="s">
        <v>85</v>
      </c>
      <c r="M816" s="5" t="str">
        <f>IFERROR(VLOOKUP(G816,[3]item_suppliers!$C$2:$F$112,2,FALSE),"")</f>
        <v/>
      </c>
      <c r="N816" s="5" t="str">
        <f>IFERROR(VLOOKUP(G816,[3]item_suppliers!$C$2:$F$112,3,FALSE),"")</f>
        <v/>
      </c>
      <c r="O816" s="5" t="str">
        <f t="shared" si="62"/>
        <v/>
      </c>
      <c r="P816" s="5">
        <f>IF(EXACT(L816,"sell"),VLOOKUP(D816,[1]items!$A$2:$E$39,4,FALSE),"")</f>
        <v>2886</v>
      </c>
      <c r="Q816" s="5">
        <f t="shared" si="63"/>
        <v>161616</v>
      </c>
      <c r="R816" s="13" t="str">
        <f t="shared" si="64"/>
        <v/>
      </c>
    </row>
    <row r="817" spans="1:18" x14ac:dyDescent="0.2">
      <c r="A817" s="8" t="s">
        <v>874</v>
      </c>
      <c r="B817" s="9" t="d">
        <v>2020-05-03</v>
      </c>
      <c r="C817" s="7">
        <f t="shared" si="60"/>
        <v>2020</v>
      </c>
      <c r="D817" s="8" t="s">
        <v>17</v>
      </c>
      <c r="E817" s="5" t="str">
        <f>VLOOKUP(D817,[1]items!$A$2:$E$39,2,FALSE)</f>
        <v>Bedak Heroxyn 150 gr</v>
      </c>
      <c r="F817" s="5" t="str">
        <f>VLOOKUP(E817,[1]items!$B$2:$E$39,2,FALSE)</f>
        <v>Obat Alergi</v>
      </c>
      <c r="G817" s="5" t="str">
        <f t="shared" si="61"/>
        <v>OA0005|</v>
      </c>
      <c r="H817" s="10">
        <v>29</v>
      </c>
      <c r="I817" s="11"/>
      <c r="J817" s="10" t="str">
        <f>IF(EXACT(L817,"buy"),VLOOKUP(I817,[2]suppliers!$A$2:$B$17,2,FALSE),"")</f>
        <v/>
      </c>
      <c r="K817" s="8" t="s">
        <v>84</v>
      </c>
      <c r="L817" s="8" t="s">
        <v>85</v>
      </c>
      <c r="M817" s="5" t="str">
        <f>IFERROR(VLOOKUP(G817,[3]item_suppliers!$C$2:$F$112,2,FALSE),"")</f>
        <v/>
      </c>
      <c r="N817" s="5" t="str">
        <f>IFERROR(VLOOKUP(G817,[3]item_suppliers!$C$2:$F$112,3,FALSE),"")</f>
        <v/>
      </c>
      <c r="O817" s="5" t="str">
        <f t="shared" si="62"/>
        <v/>
      </c>
      <c r="P817" s="5">
        <f>IF(EXACT(L817,"sell"),VLOOKUP(D817,[1]items!$A$2:$E$39,4,FALSE),"")</f>
        <v>16950</v>
      </c>
      <c r="Q817" s="5">
        <f t="shared" si="63"/>
        <v>491550</v>
      </c>
      <c r="R817" s="13" t="str">
        <f t="shared" si="64"/>
        <v/>
      </c>
    </row>
    <row r="818" spans="1:18" x14ac:dyDescent="0.2">
      <c r="A818" s="5" t="s">
        <v>875</v>
      </c>
      <c r="B818" s="6" t="d">
        <v>2020-05-03</v>
      </c>
      <c r="C818" s="7">
        <f t="shared" si="60"/>
        <v>2020</v>
      </c>
      <c r="D818" s="5" t="s">
        <v>17</v>
      </c>
      <c r="E818" s="5" t="str">
        <f>VLOOKUP(D818,[1]items!$A$2:$E$39,2,FALSE)</f>
        <v>Bedak Heroxyn 150 gr</v>
      </c>
      <c r="F818" s="5" t="str">
        <f>VLOOKUP(E818,[1]items!$B$2:$E$39,2,FALSE)</f>
        <v>Obat Alergi</v>
      </c>
      <c r="G818" s="5" t="str">
        <f t="shared" si="61"/>
        <v>OA0005|</v>
      </c>
      <c r="H818" s="10">
        <v>23</v>
      </c>
      <c r="I818" s="11"/>
      <c r="J818" s="10" t="str">
        <f>IF(EXACT(L818,"buy"),VLOOKUP(I818,[2]suppliers!$A$2:$B$17,2,FALSE),"")</f>
        <v/>
      </c>
      <c r="K818" s="5" t="s">
        <v>84</v>
      </c>
      <c r="L818" s="5" t="s">
        <v>85</v>
      </c>
      <c r="M818" s="5" t="str">
        <f>IFERROR(VLOOKUP(G818,[3]item_suppliers!$C$2:$F$112,2,FALSE),"")</f>
        <v/>
      </c>
      <c r="N818" s="5" t="str">
        <f>IFERROR(VLOOKUP(G818,[3]item_suppliers!$C$2:$F$112,3,FALSE),"")</f>
        <v/>
      </c>
      <c r="O818" s="5" t="str">
        <f t="shared" si="62"/>
        <v/>
      </c>
      <c r="P818" s="5">
        <f>IF(EXACT(L818,"sell"),VLOOKUP(D818,[1]items!$A$2:$E$39,4,FALSE),"")</f>
        <v>16950</v>
      </c>
      <c r="Q818" s="5">
        <f t="shared" si="63"/>
        <v>389850</v>
      </c>
      <c r="R818" s="13" t="str">
        <f t="shared" si="64"/>
        <v/>
      </c>
    </row>
    <row r="819" spans="1:18" x14ac:dyDescent="0.2">
      <c r="A819" s="8" t="s">
        <v>876</v>
      </c>
      <c r="B819" s="9" t="d">
        <v>2020-05-03</v>
      </c>
      <c r="C819" s="7">
        <f t="shared" si="60"/>
        <v>2020</v>
      </c>
      <c r="D819" s="8" t="s">
        <v>59</v>
      </c>
      <c r="E819" s="5" t="str">
        <f>VLOOKUP(D819,[1]items!$A$2:$E$39,2,FALSE)</f>
        <v>Carditens</v>
      </c>
      <c r="F819" s="5" t="str">
        <f>VLOOKUP(E819,[1]items!$B$2:$E$39,2,FALSE)</f>
        <v>Obat Hipertensi</v>
      </c>
      <c r="G819" s="5" t="str">
        <f t="shared" si="61"/>
        <v>OH0001|</v>
      </c>
      <c r="H819" s="10">
        <v>40</v>
      </c>
      <c r="I819" s="11"/>
      <c r="J819" s="10" t="str">
        <f>IF(EXACT(L819,"buy"),VLOOKUP(I819,[2]suppliers!$A$2:$B$17,2,FALSE),"")</f>
        <v/>
      </c>
      <c r="K819" s="8" t="s">
        <v>84</v>
      </c>
      <c r="L819" s="8" t="s">
        <v>85</v>
      </c>
      <c r="M819" s="5" t="str">
        <f>IFERROR(VLOOKUP(G819,[3]item_suppliers!$C$2:$F$112,2,FALSE),"")</f>
        <v/>
      </c>
      <c r="N819" s="5" t="str">
        <f>IFERROR(VLOOKUP(G819,[3]item_suppliers!$C$2:$F$112,3,FALSE),"")</f>
        <v/>
      </c>
      <c r="O819" s="5" t="str">
        <f t="shared" si="62"/>
        <v/>
      </c>
      <c r="P819" s="5">
        <f>IF(EXACT(L819,"sell"),VLOOKUP(D819,[1]items!$A$2:$E$39,4,FALSE),"")</f>
        <v>100000</v>
      </c>
      <c r="Q819" s="5">
        <f t="shared" si="63"/>
        <v>4000000</v>
      </c>
      <c r="R819" s="13" t="str">
        <f t="shared" si="64"/>
        <v/>
      </c>
    </row>
    <row r="820" spans="1:18" x14ac:dyDescent="0.2">
      <c r="A820" s="5" t="s">
        <v>877</v>
      </c>
      <c r="B820" s="6" t="d">
        <v>2020-05-03</v>
      </c>
      <c r="C820" s="7">
        <f t="shared" si="60"/>
        <v>2020</v>
      </c>
      <c r="D820" s="5" t="s">
        <v>94</v>
      </c>
      <c r="E820" s="5" t="str">
        <f>VLOOKUP(D820,[1]items!$A$2:$E$39,2,FALSE)</f>
        <v>Vicks Inhaler 0.5 mL</v>
      </c>
      <c r="F820" s="5" t="str">
        <f>VLOOKUP(E820,[1]items!$B$2:$E$39,2,FALSE)</f>
        <v>Obat Batuk &amp; Pilek</v>
      </c>
      <c r="G820" s="5" t="str">
        <f t="shared" si="61"/>
        <v>OB0007|</v>
      </c>
      <c r="H820" s="10">
        <v>17</v>
      </c>
      <c r="I820" s="11"/>
      <c r="J820" s="10" t="str">
        <f>IF(EXACT(L820,"buy"),VLOOKUP(I820,[2]suppliers!$A$2:$B$17,2,FALSE),"")</f>
        <v/>
      </c>
      <c r="K820" s="5" t="s">
        <v>84</v>
      </c>
      <c r="L820" s="5" t="s">
        <v>85</v>
      </c>
      <c r="M820" s="5" t="str">
        <f>IFERROR(VLOOKUP(G820,[3]item_suppliers!$C$2:$F$112,2,FALSE),"")</f>
        <v/>
      </c>
      <c r="N820" s="5" t="str">
        <f>IFERROR(VLOOKUP(G820,[3]item_suppliers!$C$2:$F$112,3,FALSE),"")</f>
        <v/>
      </c>
      <c r="O820" s="5" t="str">
        <f t="shared" si="62"/>
        <v/>
      </c>
      <c r="P820" s="5">
        <f>IF(EXACT(L820,"sell"),VLOOKUP(D820,[1]items!$A$2:$E$39,4,FALSE),"")</f>
        <v>16155</v>
      </c>
      <c r="Q820" s="5">
        <f t="shared" si="63"/>
        <v>274635</v>
      </c>
      <c r="R820" s="13" t="str">
        <f t="shared" si="64"/>
        <v/>
      </c>
    </row>
    <row r="821" spans="1:18" x14ac:dyDescent="0.2">
      <c r="A821" s="8" t="s">
        <v>878</v>
      </c>
      <c r="B821" s="9" t="d">
        <v>2020-05-03</v>
      </c>
      <c r="C821" s="7">
        <f t="shared" si="60"/>
        <v>2020</v>
      </c>
      <c r="D821" s="8" t="s">
        <v>35</v>
      </c>
      <c r="E821" s="5" t="str">
        <f>VLOOKUP(D821,[1]items!$A$2:$E$39,2,FALSE)</f>
        <v>Konidin 4 Tablet</v>
      </c>
      <c r="F821" s="5" t="str">
        <f>VLOOKUP(E821,[1]items!$B$2:$E$39,2,FALSE)</f>
        <v>Obat Batuk &amp; Pilek</v>
      </c>
      <c r="G821" s="5" t="str">
        <f t="shared" si="61"/>
        <v>OB0008|</v>
      </c>
      <c r="H821" s="10">
        <v>27</v>
      </c>
      <c r="I821" s="11"/>
      <c r="J821" s="10" t="str">
        <f>IF(EXACT(L821,"buy"),VLOOKUP(I821,[2]suppliers!$A$2:$B$17,2,FALSE),"")</f>
        <v/>
      </c>
      <c r="K821" s="8" t="s">
        <v>84</v>
      </c>
      <c r="L821" s="8" t="s">
        <v>85</v>
      </c>
      <c r="M821" s="5" t="str">
        <f>IFERROR(VLOOKUP(G821,[3]item_suppliers!$C$2:$F$112,2,FALSE),"")</f>
        <v/>
      </c>
      <c r="N821" s="5" t="str">
        <f>IFERROR(VLOOKUP(G821,[3]item_suppliers!$C$2:$F$112,3,FALSE),"")</f>
        <v/>
      </c>
      <c r="O821" s="5" t="str">
        <f t="shared" si="62"/>
        <v/>
      </c>
      <c r="P821" s="5">
        <f>IF(EXACT(L821,"sell"),VLOOKUP(D821,[1]items!$A$2:$E$39,4,FALSE),"")</f>
        <v>2460</v>
      </c>
      <c r="Q821" s="5">
        <f t="shared" si="63"/>
        <v>66420</v>
      </c>
      <c r="R821" s="13" t="str">
        <f t="shared" si="64"/>
        <v/>
      </c>
    </row>
    <row r="822" spans="1:18" x14ac:dyDescent="0.2">
      <c r="A822" s="5" t="s">
        <v>879</v>
      </c>
      <c r="B822" s="6" t="d">
        <v>2020-05-03</v>
      </c>
      <c r="C822" s="7">
        <f t="shared" si="60"/>
        <v>2020</v>
      </c>
      <c r="D822" s="5" t="s">
        <v>62</v>
      </c>
      <c r="E822" s="5" t="str">
        <f>VLOOKUP(D822,[1]items!$A$2:$E$39,2,FALSE)</f>
        <v>Concor 5MG Strip 10</v>
      </c>
      <c r="F822" s="5" t="str">
        <f>VLOOKUP(E822,[1]items!$B$2:$E$39,2,FALSE)</f>
        <v>Obat Hipertensi</v>
      </c>
      <c r="G822" s="5" t="str">
        <f t="shared" si="61"/>
        <v>OH0002|</v>
      </c>
      <c r="H822" s="10">
        <v>43</v>
      </c>
      <c r="I822" s="11"/>
      <c r="J822" s="10" t="str">
        <f>IF(EXACT(L822,"buy"),VLOOKUP(I822,[2]suppliers!$A$2:$B$17,2,FALSE),"")</f>
        <v/>
      </c>
      <c r="K822" s="5" t="s">
        <v>84</v>
      </c>
      <c r="L822" s="5" t="s">
        <v>85</v>
      </c>
      <c r="M822" s="5" t="str">
        <f>IFERROR(VLOOKUP(G822,[3]item_suppliers!$C$2:$F$112,2,FALSE),"")</f>
        <v/>
      </c>
      <c r="N822" s="5" t="str">
        <f>IFERROR(VLOOKUP(G822,[3]item_suppliers!$C$2:$F$112,3,FALSE),"")</f>
        <v/>
      </c>
      <c r="O822" s="5" t="str">
        <f t="shared" si="62"/>
        <v/>
      </c>
      <c r="P822" s="5">
        <f>IF(EXACT(L822,"sell"),VLOOKUP(D822,[1]items!$A$2:$E$39,4,FALSE),"")</f>
        <v>102000</v>
      </c>
      <c r="Q822" s="5">
        <f t="shared" si="63"/>
        <v>4386000</v>
      </c>
      <c r="R822" s="13" t="str">
        <f t="shared" si="64"/>
        <v/>
      </c>
    </row>
    <row r="823" spans="1:18" x14ac:dyDescent="0.2">
      <c r="A823" s="8" t="s">
        <v>880</v>
      </c>
      <c r="B823" s="9" t="d">
        <v>2020-05-04</v>
      </c>
      <c r="C823" s="7">
        <f t="shared" si="60"/>
        <v>2020</v>
      </c>
      <c r="D823" s="8" t="s">
        <v>26</v>
      </c>
      <c r="E823" s="5" t="str">
        <f>VLOOKUP(D823,[1]items!$A$2:$E$39,2,FALSE)</f>
        <v>Decolsen 1 Strip 4 Tablet</v>
      </c>
      <c r="F823" s="5" t="str">
        <f>VLOOKUP(E823,[1]items!$B$2:$E$39,2,FALSE)</f>
        <v>Obat Batuk &amp; Pilek</v>
      </c>
      <c r="G823" s="5" t="str">
        <f t="shared" si="61"/>
        <v>OB0002|</v>
      </c>
      <c r="H823" s="10">
        <v>38</v>
      </c>
      <c r="I823" s="11"/>
      <c r="J823" s="10" t="str">
        <f>IF(EXACT(L823,"buy"),VLOOKUP(I823,[2]suppliers!$A$2:$B$17,2,FALSE),"")</f>
        <v/>
      </c>
      <c r="K823" s="8" t="s">
        <v>84</v>
      </c>
      <c r="L823" s="8" t="s">
        <v>85</v>
      </c>
      <c r="M823" s="5" t="str">
        <f>IFERROR(VLOOKUP(G823,[3]item_suppliers!$C$2:$F$112,2,FALSE),"")</f>
        <v/>
      </c>
      <c r="N823" s="5" t="str">
        <f>IFERROR(VLOOKUP(G823,[3]item_suppliers!$C$2:$F$112,3,FALSE),"")</f>
        <v/>
      </c>
      <c r="O823" s="5" t="str">
        <f t="shared" si="62"/>
        <v/>
      </c>
      <c r="P823" s="5">
        <f>IF(EXACT(L823,"sell"),VLOOKUP(D823,[1]items!$A$2:$E$39,4,FALSE),"")</f>
        <v>2886</v>
      </c>
      <c r="Q823" s="5">
        <f t="shared" si="63"/>
        <v>109668</v>
      </c>
      <c r="R823" s="13" t="str">
        <f t="shared" si="64"/>
        <v/>
      </c>
    </row>
    <row r="824" spans="1:18" x14ac:dyDescent="0.2">
      <c r="A824" s="5" t="s">
        <v>881</v>
      </c>
      <c r="B824" s="6" t="d">
        <v>2020-05-04</v>
      </c>
      <c r="C824" s="7">
        <f t="shared" si="60"/>
        <v>2020</v>
      </c>
      <c r="D824" s="5" t="s">
        <v>26</v>
      </c>
      <c r="E824" s="5" t="str">
        <f>VLOOKUP(D824,[1]items!$A$2:$E$39,2,FALSE)</f>
        <v>Decolsen 1 Strip 4 Tablet</v>
      </c>
      <c r="F824" s="5" t="str">
        <f>VLOOKUP(E824,[1]items!$B$2:$E$39,2,FALSE)</f>
        <v>Obat Batuk &amp; Pilek</v>
      </c>
      <c r="G824" s="5" t="str">
        <f t="shared" si="61"/>
        <v>OB0002|</v>
      </c>
      <c r="H824" s="10">
        <v>27</v>
      </c>
      <c r="I824" s="11"/>
      <c r="J824" s="10" t="str">
        <f>IF(EXACT(L824,"buy"),VLOOKUP(I824,[2]suppliers!$A$2:$B$17,2,FALSE),"")</f>
        <v/>
      </c>
      <c r="K824" s="5" t="s">
        <v>84</v>
      </c>
      <c r="L824" s="5" t="s">
        <v>85</v>
      </c>
      <c r="M824" s="5" t="str">
        <f>IFERROR(VLOOKUP(G824,[3]item_suppliers!$C$2:$F$112,2,FALSE),"")</f>
        <v/>
      </c>
      <c r="N824" s="5" t="str">
        <f>IFERROR(VLOOKUP(G824,[3]item_suppliers!$C$2:$F$112,3,FALSE),"")</f>
        <v/>
      </c>
      <c r="O824" s="5" t="str">
        <f t="shared" si="62"/>
        <v/>
      </c>
      <c r="P824" s="5">
        <f>IF(EXACT(L824,"sell"),VLOOKUP(D824,[1]items!$A$2:$E$39,4,FALSE),"")</f>
        <v>2886</v>
      </c>
      <c r="Q824" s="5">
        <f t="shared" si="63"/>
        <v>77922</v>
      </c>
      <c r="R824" s="13" t="str">
        <f t="shared" si="64"/>
        <v/>
      </c>
    </row>
    <row r="825" spans="1:18" x14ac:dyDescent="0.2">
      <c r="A825" s="8" t="s">
        <v>882</v>
      </c>
      <c r="B825" s="9" t="d">
        <v>2020-05-04</v>
      </c>
      <c r="C825" s="7">
        <f t="shared" si="60"/>
        <v>2020</v>
      </c>
      <c r="D825" s="8" t="s">
        <v>70</v>
      </c>
      <c r="E825" s="5" t="str">
        <f>VLOOKUP(D825,[1]items!$A$2:$E$39,2,FALSE)</f>
        <v>Irbesartan</v>
      </c>
      <c r="F825" s="5" t="str">
        <f>VLOOKUP(E825,[1]items!$B$2:$E$39,2,FALSE)</f>
        <v>Obat Hipertensi</v>
      </c>
      <c r="G825" s="5" t="str">
        <f t="shared" si="61"/>
        <v>OH0005|</v>
      </c>
      <c r="H825" s="10">
        <v>38</v>
      </c>
      <c r="I825" s="11"/>
      <c r="J825" s="10" t="str">
        <f>IF(EXACT(L825,"buy"),VLOOKUP(I825,[2]suppliers!$A$2:$B$17,2,FALSE),"")</f>
        <v/>
      </c>
      <c r="K825" s="8" t="s">
        <v>84</v>
      </c>
      <c r="L825" s="8" t="s">
        <v>85</v>
      </c>
      <c r="M825" s="5" t="str">
        <f>IFERROR(VLOOKUP(G825,[3]item_suppliers!$C$2:$F$112,2,FALSE),"")</f>
        <v/>
      </c>
      <c r="N825" s="5" t="str">
        <f>IFERROR(VLOOKUP(G825,[3]item_suppliers!$C$2:$F$112,3,FALSE),"")</f>
        <v/>
      </c>
      <c r="O825" s="5" t="str">
        <f t="shared" si="62"/>
        <v/>
      </c>
      <c r="P825" s="5">
        <f>IF(EXACT(L825,"sell"),VLOOKUP(D825,[1]items!$A$2:$E$39,4,FALSE),"")</f>
        <v>108794</v>
      </c>
      <c r="Q825" s="5">
        <f t="shared" si="63"/>
        <v>4134172</v>
      </c>
      <c r="R825" s="13" t="str">
        <f t="shared" si="64"/>
        <v/>
      </c>
    </row>
    <row r="826" spans="1:18" x14ac:dyDescent="0.2">
      <c r="A826" s="5" t="s">
        <v>883</v>
      </c>
      <c r="B826" s="6" t="d">
        <v>2020-05-04</v>
      </c>
      <c r="C826" s="7">
        <f t="shared" si="60"/>
        <v>2020</v>
      </c>
      <c r="D826" s="5" t="s">
        <v>82</v>
      </c>
      <c r="E826" s="5" t="str">
        <f>VLOOKUP(D826,[1]items!$A$2:$E$39,2,FALSE)</f>
        <v>Otilon Ear Drops 8 mL</v>
      </c>
      <c r="F826" s="5" t="str">
        <f>VLOOKUP(E826,[1]items!$B$2:$E$39,2,FALSE)</f>
        <v>Obat Telinga</v>
      </c>
      <c r="G826" s="5" t="str">
        <f t="shared" si="61"/>
        <v>OT0001|</v>
      </c>
      <c r="H826" s="10">
        <v>6</v>
      </c>
      <c r="I826" s="11"/>
      <c r="J826" s="10" t="str">
        <f>IF(EXACT(L826,"buy"),VLOOKUP(I826,[2]suppliers!$A$2:$B$17,2,FALSE),"")</f>
        <v/>
      </c>
      <c r="K826" s="5" t="s">
        <v>84</v>
      </c>
      <c r="L826" s="5" t="s">
        <v>85</v>
      </c>
      <c r="M826" s="5" t="str">
        <f>IFERROR(VLOOKUP(G826,[3]item_suppliers!$C$2:$F$112,2,FALSE),"")</f>
        <v/>
      </c>
      <c r="N826" s="5" t="str">
        <f>IFERROR(VLOOKUP(G826,[3]item_suppliers!$C$2:$F$112,3,FALSE),"")</f>
        <v/>
      </c>
      <c r="O826" s="5" t="str">
        <f t="shared" si="62"/>
        <v/>
      </c>
      <c r="P826" s="5">
        <f>IF(EXACT(L826,"sell"),VLOOKUP(D826,[1]items!$A$2:$E$39,4,FALSE),"")</f>
        <v>55000</v>
      </c>
      <c r="Q826" s="5">
        <f t="shared" si="63"/>
        <v>330000</v>
      </c>
      <c r="R826" s="13" t="str">
        <f t="shared" si="64"/>
        <v/>
      </c>
    </row>
    <row r="827" spans="1:18" x14ac:dyDescent="0.2">
      <c r="A827" s="8" t="s">
        <v>884</v>
      </c>
      <c r="B827" s="9" t="d">
        <v>2020-05-04</v>
      </c>
      <c r="C827" s="7">
        <f t="shared" si="60"/>
        <v>2020</v>
      </c>
      <c r="D827" s="8" t="s">
        <v>37</v>
      </c>
      <c r="E827" s="5" t="str">
        <f>VLOOKUP(D827,[1]items!$A$2:$E$39,2,FALSE)</f>
        <v>Koolfever</v>
      </c>
      <c r="F827" s="5" t="str">
        <f>VLOOKUP(E827,[1]items!$B$2:$E$39,2,FALSE)</f>
        <v>Obat Sakit Kepala &amp; Demam</v>
      </c>
      <c r="G827" s="5" t="str">
        <f t="shared" si="61"/>
        <v>OD0001|</v>
      </c>
      <c r="H827" s="10">
        <v>21</v>
      </c>
      <c r="I827" s="11"/>
      <c r="J827" s="10" t="str">
        <f>IF(EXACT(L827,"buy"),VLOOKUP(I827,[2]suppliers!$A$2:$B$17,2,FALSE),"")</f>
        <v/>
      </c>
      <c r="K827" s="8" t="s">
        <v>84</v>
      </c>
      <c r="L827" s="8" t="s">
        <v>85</v>
      </c>
      <c r="M827" s="5" t="str">
        <f>IFERROR(VLOOKUP(G827,[3]item_suppliers!$C$2:$F$112,2,FALSE),"")</f>
        <v/>
      </c>
      <c r="N827" s="5" t="str">
        <f>IFERROR(VLOOKUP(G827,[3]item_suppliers!$C$2:$F$112,3,FALSE),"")</f>
        <v/>
      </c>
      <c r="O827" s="5" t="str">
        <f t="shared" si="62"/>
        <v/>
      </c>
      <c r="P827" s="5">
        <f>IF(EXACT(L827,"sell"),VLOOKUP(D827,[1]items!$A$2:$E$39,4,FALSE),"")</f>
        <v>7500</v>
      </c>
      <c r="Q827" s="5">
        <f t="shared" si="63"/>
        <v>157500</v>
      </c>
      <c r="R827" s="13" t="str">
        <f t="shared" si="64"/>
        <v/>
      </c>
    </row>
    <row r="828" spans="1:18" x14ac:dyDescent="0.2">
      <c r="A828" s="5" t="s">
        <v>885</v>
      </c>
      <c r="B828" s="6" t="d">
        <v>2020-05-05</v>
      </c>
      <c r="C828" s="7">
        <f t="shared" si="60"/>
        <v>2020</v>
      </c>
      <c r="D828" s="5" t="s">
        <v>26</v>
      </c>
      <c r="E828" s="5" t="str">
        <f>VLOOKUP(D828,[1]items!$A$2:$E$39,2,FALSE)</f>
        <v>Decolsen 1 Strip 4 Tablet</v>
      </c>
      <c r="F828" s="5" t="str">
        <f>VLOOKUP(E828,[1]items!$B$2:$E$39,2,FALSE)</f>
        <v>Obat Batuk &amp; Pilek</v>
      </c>
      <c r="G828" s="5" t="str">
        <f t="shared" si="61"/>
        <v>OB0002|</v>
      </c>
      <c r="H828" s="10">
        <v>80</v>
      </c>
      <c r="I828" s="11"/>
      <c r="J828" s="10" t="str">
        <f>IF(EXACT(L828,"buy"),VLOOKUP(I828,[2]suppliers!$A$2:$B$17,2,FALSE),"")</f>
        <v/>
      </c>
      <c r="K828" s="5" t="s">
        <v>84</v>
      </c>
      <c r="L828" s="5" t="s">
        <v>85</v>
      </c>
      <c r="M828" s="5" t="str">
        <f>IFERROR(VLOOKUP(G828,[3]item_suppliers!$C$2:$F$112,2,FALSE),"")</f>
        <v/>
      </c>
      <c r="N828" s="5" t="str">
        <f>IFERROR(VLOOKUP(G828,[3]item_suppliers!$C$2:$F$112,3,FALSE),"")</f>
        <v/>
      </c>
      <c r="O828" s="5" t="str">
        <f t="shared" si="62"/>
        <v/>
      </c>
      <c r="P828" s="5">
        <f>IF(EXACT(L828,"sell"),VLOOKUP(D828,[1]items!$A$2:$E$39,4,FALSE),"")</f>
        <v>2886</v>
      </c>
      <c r="Q828" s="5">
        <f t="shared" si="63"/>
        <v>230880</v>
      </c>
      <c r="R828" s="13" t="str">
        <f t="shared" si="64"/>
        <v/>
      </c>
    </row>
    <row r="829" spans="1:18" x14ac:dyDescent="0.2">
      <c r="A829" s="8" t="s">
        <v>886</v>
      </c>
      <c r="B829" s="9" t="d">
        <v>2020-05-05</v>
      </c>
      <c r="C829" s="7">
        <f t="shared" si="60"/>
        <v>2020</v>
      </c>
      <c r="D829" s="8" t="s">
        <v>26</v>
      </c>
      <c r="E829" s="5" t="str">
        <f>VLOOKUP(D829,[1]items!$A$2:$E$39,2,FALSE)</f>
        <v>Decolsen 1 Strip 4 Tablet</v>
      </c>
      <c r="F829" s="5" t="str">
        <f>VLOOKUP(E829,[1]items!$B$2:$E$39,2,FALSE)</f>
        <v>Obat Batuk &amp; Pilek</v>
      </c>
      <c r="G829" s="5" t="str">
        <f t="shared" si="61"/>
        <v>OB0002|</v>
      </c>
      <c r="H829" s="10">
        <v>78</v>
      </c>
      <c r="I829" s="11"/>
      <c r="J829" s="10" t="str">
        <f>IF(EXACT(L829,"buy"),VLOOKUP(I829,[2]suppliers!$A$2:$B$17,2,FALSE),"")</f>
        <v/>
      </c>
      <c r="K829" s="8" t="s">
        <v>84</v>
      </c>
      <c r="L829" s="8" t="s">
        <v>85</v>
      </c>
      <c r="M829" s="5" t="str">
        <f>IFERROR(VLOOKUP(G829,[3]item_suppliers!$C$2:$F$112,2,FALSE),"")</f>
        <v/>
      </c>
      <c r="N829" s="5" t="str">
        <f>IFERROR(VLOOKUP(G829,[3]item_suppliers!$C$2:$F$112,3,FALSE),"")</f>
        <v/>
      </c>
      <c r="O829" s="5" t="str">
        <f t="shared" si="62"/>
        <v/>
      </c>
      <c r="P829" s="5">
        <f>IF(EXACT(L829,"sell"),VLOOKUP(D829,[1]items!$A$2:$E$39,4,FALSE),"")</f>
        <v>2886</v>
      </c>
      <c r="Q829" s="5">
        <f t="shared" si="63"/>
        <v>225108</v>
      </c>
      <c r="R829" s="13" t="str">
        <f t="shared" si="64"/>
        <v/>
      </c>
    </row>
    <row r="830" spans="1:18" x14ac:dyDescent="0.2">
      <c r="A830" s="5" t="s">
        <v>887</v>
      </c>
      <c r="B830" s="6" t="d">
        <v>2020-05-05</v>
      </c>
      <c r="C830" s="7">
        <f t="shared" si="60"/>
        <v>2020</v>
      </c>
      <c r="D830" s="5" t="s">
        <v>50</v>
      </c>
      <c r="E830" s="5" t="str">
        <f>VLOOKUP(D830,[1]items!$A$2:$E$39,2,FALSE)</f>
        <v>Bodrex Extra</v>
      </c>
      <c r="F830" s="5" t="str">
        <f>VLOOKUP(E830,[1]items!$B$2:$E$39,2,FALSE)</f>
        <v>Obat Sakit Kepala &amp; Demam</v>
      </c>
      <c r="G830" s="5" t="str">
        <f t="shared" si="61"/>
        <v>OD0008|</v>
      </c>
      <c r="H830" s="10">
        <v>48</v>
      </c>
      <c r="I830" s="11"/>
      <c r="J830" s="10" t="str">
        <f>IF(EXACT(L830,"buy"),VLOOKUP(I830,[2]suppliers!$A$2:$B$17,2,FALSE),"")</f>
        <v/>
      </c>
      <c r="K830" s="5" t="s">
        <v>84</v>
      </c>
      <c r="L830" s="5" t="s">
        <v>85</v>
      </c>
      <c r="M830" s="5" t="str">
        <f>IFERROR(VLOOKUP(G830,[3]item_suppliers!$C$2:$F$112,2,FALSE),"")</f>
        <v/>
      </c>
      <c r="N830" s="5" t="str">
        <f>IFERROR(VLOOKUP(G830,[3]item_suppliers!$C$2:$F$112,3,FALSE),"")</f>
        <v/>
      </c>
      <c r="O830" s="5" t="str">
        <f t="shared" si="62"/>
        <v/>
      </c>
      <c r="P830" s="5">
        <f>IF(EXACT(L830,"sell"),VLOOKUP(D830,[1]items!$A$2:$E$39,4,FALSE),"")</f>
        <v>50788</v>
      </c>
      <c r="Q830" s="5">
        <f t="shared" si="63"/>
        <v>2437824</v>
      </c>
      <c r="R830" s="13" t="str">
        <f t="shared" si="64"/>
        <v/>
      </c>
    </row>
    <row r="831" spans="1:18" x14ac:dyDescent="0.2">
      <c r="A831" s="8" t="s">
        <v>888</v>
      </c>
      <c r="B831" s="9" t="d">
        <v>2020-05-05</v>
      </c>
      <c r="C831" s="7">
        <f t="shared" si="60"/>
        <v>2020</v>
      </c>
      <c r="D831" s="8" t="s">
        <v>50</v>
      </c>
      <c r="E831" s="5" t="str">
        <f>VLOOKUP(D831,[1]items!$A$2:$E$39,2,FALSE)</f>
        <v>Bodrex Extra</v>
      </c>
      <c r="F831" s="5" t="str">
        <f>VLOOKUP(E831,[1]items!$B$2:$E$39,2,FALSE)</f>
        <v>Obat Sakit Kepala &amp; Demam</v>
      </c>
      <c r="G831" s="5" t="str">
        <f t="shared" si="61"/>
        <v>OD0008|</v>
      </c>
      <c r="H831" s="10">
        <v>12</v>
      </c>
      <c r="I831" s="11"/>
      <c r="J831" s="10" t="str">
        <f>IF(EXACT(L831,"buy"),VLOOKUP(I831,[2]suppliers!$A$2:$B$17,2,FALSE),"")</f>
        <v/>
      </c>
      <c r="K831" s="8" t="s">
        <v>84</v>
      </c>
      <c r="L831" s="8" t="s">
        <v>85</v>
      </c>
      <c r="M831" s="5" t="str">
        <f>IFERROR(VLOOKUP(G831,[3]item_suppliers!$C$2:$F$112,2,FALSE),"")</f>
        <v/>
      </c>
      <c r="N831" s="5" t="str">
        <f>IFERROR(VLOOKUP(G831,[3]item_suppliers!$C$2:$F$112,3,FALSE),"")</f>
        <v/>
      </c>
      <c r="O831" s="5" t="str">
        <f t="shared" si="62"/>
        <v/>
      </c>
      <c r="P831" s="5">
        <f>IF(EXACT(L831,"sell"),VLOOKUP(D831,[1]items!$A$2:$E$39,4,FALSE),"")</f>
        <v>50788</v>
      </c>
      <c r="Q831" s="5">
        <f t="shared" si="63"/>
        <v>609456</v>
      </c>
      <c r="R831" s="13" t="str">
        <f t="shared" si="64"/>
        <v/>
      </c>
    </row>
    <row r="832" spans="1:18" x14ac:dyDescent="0.2">
      <c r="A832" s="5" t="s">
        <v>889</v>
      </c>
      <c r="B832" s="6" t="d">
        <v>2020-05-05</v>
      </c>
      <c r="C832" s="7">
        <f t="shared" si="60"/>
        <v>2020</v>
      </c>
      <c r="D832" s="5" t="s">
        <v>52</v>
      </c>
      <c r="E832" s="5" t="str">
        <f>VLOOKUP(D832,[1]items!$A$2:$E$39,2,FALSE)</f>
        <v>Sanmol 500 MG 4 Tablet</v>
      </c>
      <c r="F832" s="5" t="str">
        <f>VLOOKUP(E832,[1]items!$B$2:$E$39,2,FALSE)</f>
        <v>Obat Sakit Kepala &amp; Demam</v>
      </c>
      <c r="G832" s="5" t="str">
        <f t="shared" si="61"/>
        <v>OD0009|</v>
      </c>
      <c r="H832" s="10">
        <v>34</v>
      </c>
      <c r="I832" s="11"/>
      <c r="J832" s="10" t="str">
        <f>IF(EXACT(L832,"buy"),VLOOKUP(I832,[2]suppliers!$A$2:$B$17,2,FALSE),"")</f>
        <v/>
      </c>
      <c r="K832" s="5" t="s">
        <v>84</v>
      </c>
      <c r="L832" s="5" t="s">
        <v>85</v>
      </c>
      <c r="M832" s="5" t="str">
        <f>IFERROR(VLOOKUP(G832,[3]item_suppliers!$C$2:$F$112,2,FALSE),"")</f>
        <v/>
      </c>
      <c r="N832" s="5" t="str">
        <f>IFERROR(VLOOKUP(G832,[3]item_suppliers!$C$2:$F$112,3,FALSE),"")</f>
        <v/>
      </c>
      <c r="O832" s="5" t="str">
        <f t="shared" si="62"/>
        <v/>
      </c>
      <c r="P832" s="5">
        <f>IF(EXACT(L832,"sell"),VLOOKUP(D832,[1]items!$A$2:$E$39,4,FALSE),"")</f>
        <v>1600</v>
      </c>
      <c r="Q832" s="5">
        <f t="shared" si="63"/>
        <v>54400</v>
      </c>
      <c r="R832" s="13" t="str">
        <f t="shared" si="64"/>
        <v/>
      </c>
    </row>
    <row r="833" spans="1:18" x14ac:dyDescent="0.2">
      <c r="A833" s="8" t="s">
        <v>890</v>
      </c>
      <c r="B833" s="9" t="d">
        <v>2020-05-05</v>
      </c>
      <c r="C833" s="7">
        <f t="shared" si="60"/>
        <v>2020</v>
      </c>
      <c r="D833" s="8" t="s">
        <v>56</v>
      </c>
      <c r="E833" s="5" t="str">
        <f>VLOOKUP(D833,[1]items!$A$2:$E$39,2,FALSE)</f>
        <v>Paramex Tablet / Obat</v>
      </c>
      <c r="F833" s="5" t="str">
        <f>VLOOKUP(E833,[1]items!$B$2:$E$39,2,FALSE)</f>
        <v>Obat Sakit Kepala &amp; Demam</v>
      </c>
      <c r="G833" s="5" t="str">
        <f t="shared" si="61"/>
        <v>OD0011|</v>
      </c>
      <c r="H833" s="10">
        <v>80</v>
      </c>
      <c r="I833" s="11"/>
      <c r="J833" s="10" t="str">
        <f>IF(EXACT(L833,"buy"),VLOOKUP(I833,[2]suppliers!$A$2:$B$17,2,FALSE),"")</f>
        <v/>
      </c>
      <c r="K833" s="8" t="s">
        <v>84</v>
      </c>
      <c r="L833" s="8" t="s">
        <v>85</v>
      </c>
      <c r="M833" s="5" t="str">
        <f>IFERROR(VLOOKUP(G833,[3]item_suppliers!$C$2:$F$112,2,FALSE),"")</f>
        <v/>
      </c>
      <c r="N833" s="5" t="str">
        <f>IFERROR(VLOOKUP(G833,[3]item_suppliers!$C$2:$F$112,3,FALSE),"")</f>
        <v/>
      </c>
      <c r="O833" s="5" t="str">
        <f t="shared" si="62"/>
        <v/>
      </c>
      <c r="P833" s="5">
        <f>IF(EXACT(L833,"sell"),VLOOKUP(D833,[1]items!$A$2:$E$39,4,FALSE),"")</f>
        <v>2560</v>
      </c>
      <c r="Q833" s="5">
        <f t="shared" si="63"/>
        <v>204800</v>
      </c>
      <c r="R833" s="13" t="str">
        <f t="shared" si="64"/>
        <v/>
      </c>
    </row>
    <row r="834" spans="1:18" x14ac:dyDescent="0.2">
      <c r="A834" s="5" t="s">
        <v>891</v>
      </c>
      <c r="B834" s="6" t="d">
        <v>2020-05-05</v>
      </c>
      <c r="C834" s="7">
        <f t="shared" ref="C834:C897" si="65">YEAR(B834)</f>
        <v>2020</v>
      </c>
      <c r="D834" s="5" t="s">
        <v>11</v>
      </c>
      <c r="E834" s="5" t="str">
        <f>VLOOKUP(D834,[1]items!$A$2:$E$39,2,FALSE)</f>
        <v>Acetylcysteine Mahakam 200 mg</v>
      </c>
      <c r="F834" s="5" t="str">
        <f>VLOOKUP(E834,[1]items!$B$2:$E$39,2,FALSE)</f>
        <v>Obat Alergi</v>
      </c>
      <c r="G834" s="5" t="str">
        <f t="shared" ref="G834:G897" si="66">_xlfn.CONCAT(D834,"|",I834)</f>
        <v>OA0003|</v>
      </c>
      <c r="H834" s="10">
        <v>67</v>
      </c>
      <c r="I834" s="11"/>
      <c r="J834" s="10" t="str">
        <f>IF(EXACT(L834,"buy"),VLOOKUP(I834,[2]suppliers!$A$2:$B$17,2,FALSE),"")</f>
        <v/>
      </c>
      <c r="K834" s="5" t="s">
        <v>84</v>
      </c>
      <c r="L834" s="5" t="s">
        <v>85</v>
      </c>
      <c r="M834" s="5" t="str">
        <f>IFERROR(VLOOKUP(G834,[3]item_suppliers!$C$2:$F$112,2,FALSE),"")</f>
        <v/>
      </c>
      <c r="N834" s="5" t="str">
        <f>IFERROR(VLOOKUP(G834,[3]item_suppliers!$C$2:$F$112,3,FALSE),"")</f>
        <v/>
      </c>
      <c r="O834" s="5" t="str">
        <f t="shared" ref="O834:O897" si="67">IFERROR(H834*N834,"")</f>
        <v/>
      </c>
      <c r="P834" s="5">
        <f>IF(EXACT(L834,"sell"),VLOOKUP(D834,[1]items!$A$2:$E$39,4,FALSE),"")</f>
        <v>33000</v>
      </c>
      <c r="Q834" s="5">
        <f t="shared" ref="Q834:Q897" si="68">IFERROR(H834*P834,"")</f>
        <v>2211000</v>
      </c>
      <c r="R834" s="13" t="str">
        <f t="shared" ref="R834:R897" si="69">IF(EXACT(L834,"buy"),1/COUNTIF($N$2:$N$4710,N834),"")</f>
        <v/>
      </c>
    </row>
    <row r="835" spans="1:18" x14ac:dyDescent="0.2">
      <c r="A835" s="8" t="s">
        <v>892</v>
      </c>
      <c r="B835" s="9" t="d">
        <v>2020-05-05</v>
      </c>
      <c r="C835" s="7">
        <f t="shared" si="65"/>
        <v>2020</v>
      </c>
      <c r="D835" s="8" t="s">
        <v>72</v>
      </c>
      <c r="E835" s="5" t="str">
        <f>VLOOKUP(D835,[1]items!$A$2:$E$39,2,FALSE)</f>
        <v>Irvell 150MG Box 20 Tablet</v>
      </c>
      <c r="F835" s="5" t="str">
        <f>VLOOKUP(E835,[1]items!$B$2:$E$39,2,FALSE)</f>
        <v>Obat Hipertensi</v>
      </c>
      <c r="G835" s="5" t="str">
        <f t="shared" si="66"/>
        <v>OH0006|</v>
      </c>
      <c r="H835" s="10">
        <v>213</v>
      </c>
      <c r="I835" s="11"/>
      <c r="J835" s="10" t="str">
        <f>IF(EXACT(L835,"buy"),VLOOKUP(I835,[2]suppliers!$A$2:$B$17,2,FALSE),"")</f>
        <v/>
      </c>
      <c r="K835" s="8" t="s">
        <v>84</v>
      </c>
      <c r="L835" s="8" t="s">
        <v>85</v>
      </c>
      <c r="M835" s="5" t="str">
        <f>IFERROR(VLOOKUP(G835,[3]item_suppliers!$C$2:$F$112,2,FALSE),"")</f>
        <v/>
      </c>
      <c r="N835" s="5" t="str">
        <f>IFERROR(VLOOKUP(G835,[3]item_suppliers!$C$2:$F$112,3,FALSE),"")</f>
        <v/>
      </c>
      <c r="O835" s="5" t="str">
        <f t="shared" si="67"/>
        <v/>
      </c>
      <c r="P835" s="5">
        <f>IF(EXACT(L835,"sell"),VLOOKUP(D835,[1]items!$A$2:$E$39,4,FALSE),"")</f>
        <v>143991</v>
      </c>
      <c r="Q835" s="5">
        <f t="shared" si="68"/>
        <v>30670083</v>
      </c>
      <c r="R835" s="13" t="str">
        <f t="shared" si="69"/>
        <v/>
      </c>
    </row>
    <row r="836" spans="1:18" x14ac:dyDescent="0.2">
      <c r="A836" s="5" t="s">
        <v>893</v>
      </c>
      <c r="B836" s="6" t="d">
        <v>2020-05-06</v>
      </c>
      <c r="C836" s="7">
        <f t="shared" si="65"/>
        <v>2020</v>
      </c>
      <c r="D836" s="5" t="s">
        <v>26</v>
      </c>
      <c r="E836" s="5" t="str">
        <f>VLOOKUP(D836,[1]items!$A$2:$E$39,2,FALSE)</f>
        <v>Decolsen 1 Strip 4 Tablet</v>
      </c>
      <c r="F836" s="5" t="str">
        <f>VLOOKUP(E836,[1]items!$B$2:$E$39,2,FALSE)</f>
        <v>Obat Batuk &amp; Pilek</v>
      </c>
      <c r="G836" s="5" t="str">
        <f t="shared" si="66"/>
        <v>OB0002|</v>
      </c>
      <c r="H836" s="10">
        <v>46</v>
      </c>
      <c r="I836" s="11"/>
      <c r="J836" s="10" t="str">
        <f>IF(EXACT(L836,"buy"),VLOOKUP(I836,[2]suppliers!$A$2:$B$17,2,FALSE),"")</f>
        <v/>
      </c>
      <c r="K836" s="5" t="s">
        <v>84</v>
      </c>
      <c r="L836" s="5" t="s">
        <v>85</v>
      </c>
      <c r="M836" s="5" t="str">
        <f>IFERROR(VLOOKUP(G836,[3]item_suppliers!$C$2:$F$112,2,FALSE),"")</f>
        <v/>
      </c>
      <c r="N836" s="5" t="str">
        <f>IFERROR(VLOOKUP(G836,[3]item_suppliers!$C$2:$F$112,3,FALSE),"")</f>
        <v/>
      </c>
      <c r="O836" s="5" t="str">
        <f t="shared" si="67"/>
        <v/>
      </c>
      <c r="P836" s="5">
        <f>IF(EXACT(L836,"sell"),VLOOKUP(D836,[1]items!$A$2:$E$39,4,FALSE),"")</f>
        <v>2886</v>
      </c>
      <c r="Q836" s="5">
        <f t="shared" si="68"/>
        <v>132756</v>
      </c>
      <c r="R836" s="13" t="str">
        <f t="shared" si="69"/>
        <v/>
      </c>
    </row>
    <row r="837" spans="1:18" x14ac:dyDescent="0.2">
      <c r="A837" s="8" t="s">
        <v>894</v>
      </c>
      <c r="B837" s="9" t="d">
        <v>2020-05-06</v>
      </c>
      <c r="C837" s="7">
        <f t="shared" si="65"/>
        <v>2020</v>
      </c>
      <c r="D837" s="8" t="s">
        <v>52</v>
      </c>
      <c r="E837" s="5" t="str">
        <f>VLOOKUP(D837,[1]items!$A$2:$E$39,2,FALSE)</f>
        <v>Sanmol 500 MG 4 Tablet</v>
      </c>
      <c r="F837" s="5" t="str">
        <f>VLOOKUP(E837,[1]items!$B$2:$E$39,2,FALSE)</f>
        <v>Obat Sakit Kepala &amp; Demam</v>
      </c>
      <c r="G837" s="5" t="str">
        <f t="shared" si="66"/>
        <v>OD0009|</v>
      </c>
      <c r="H837" s="10">
        <v>22</v>
      </c>
      <c r="I837" s="11"/>
      <c r="J837" s="10" t="str">
        <f>IF(EXACT(L837,"buy"),VLOOKUP(I837,[2]suppliers!$A$2:$B$17,2,FALSE),"")</f>
        <v/>
      </c>
      <c r="K837" s="8" t="s">
        <v>84</v>
      </c>
      <c r="L837" s="8" t="s">
        <v>85</v>
      </c>
      <c r="M837" s="5" t="str">
        <f>IFERROR(VLOOKUP(G837,[3]item_suppliers!$C$2:$F$112,2,FALSE),"")</f>
        <v/>
      </c>
      <c r="N837" s="5" t="str">
        <f>IFERROR(VLOOKUP(G837,[3]item_suppliers!$C$2:$F$112,3,FALSE),"")</f>
        <v/>
      </c>
      <c r="O837" s="5" t="str">
        <f t="shared" si="67"/>
        <v/>
      </c>
      <c r="P837" s="5">
        <f>IF(EXACT(L837,"sell"),VLOOKUP(D837,[1]items!$A$2:$E$39,4,FALSE),"")</f>
        <v>1600</v>
      </c>
      <c r="Q837" s="5">
        <f t="shared" si="68"/>
        <v>35200</v>
      </c>
      <c r="R837" s="13" t="str">
        <f t="shared" si="69"/>
        <v/>
      </c>
    </row>
    <row r="838" spans="1:18" x14ac:dyDescent="0.2">
      <c r="A838" s="5" t="s">
        <v>895</v>
      </c>
      <c r="B838" s="6" t="d">
        <v>2020-05-06</v>
      </c>
      <c r="C838" s="7">
        <f t="shared" si="65"/>
        <v>2020</v>
      </c>
      <c r="D838" s="5" t="s">
        <v>82</v>
      </c>
      <c r="E838" s="5" t="str">
        <f>VLOOKUP(D838,[1]items!$A$2:$E$39,2,FALSE)</f>
        <v>Otilon Ear Drops 8 mL</v>
      </c>
      <c r="F838" s="5" t="str">
        <f>VLOOKUP(E838,[1]items!$B$2:$E$39,2,FALSE)</f>
        <v>Obat Telinga</v>
      </c>
      <c r="G838" s="5" t="str">
        <f t="shared" si="66"/>
        <v>OT0001|</v>
      </c>
      <c r="H838" s="10">
        <v>1</v>
      </c>
      <c r="I838" s="11"/>
      <c r="J838" s="10" t="str">
        <f>IF(EXACT(L838,"buy"),VLOOKUP(I838,[2]suppliers!$A$2:$B$17,2,FALSE),"")</f>
        <v/>
      </c>
      <c r="K838" s="5" t="s">
        <v>84</v>
      </c>
      <c r="L838" s="5" t="s">
        <v>85</v>
      </c>
      <c r="M838" s="5" t="str">
        <f>IFERROR(VLOOKUP(G838,[3]item_suppliers!$C$2:$F$112,2,FALSE),"")</f>
        <v/>
      </c>
      <c r="N838" s="5" t="str">
        <f>IFERROR(VLOOKUP(G838,[3]item_suppliers!$C$2:$F$112,3,FALSE),"")</f>
        <v/>
      </c>
      <c r="O838" s="5" t="str">
        <f t="shared" si="67"/>
        <v/>
      </c>
      <c r="P838" s="5">
        <f>IF(EXACT(L838,"sell"),VLOOKUP(D838,[1]items!$A$2:$E$39,4,FALSE),"")</f>
        <v>55000</v>
      </c>
      <c r="Q838" s="5">
        <f t="shared" si="68"/>
        <v>55000</v>
      </c>
      <c r="R838" s="13" t="str">
        <f t="shared" si="69"/>
        <v/>
      </c>
    </row>
    <row r="839" spans="1:18" x14ac:dyDescent="0.2">
      <c r="A839" s="8" t="s">
        <v>896</v>
      </c>
      <c r="B839" s="9" t="d">
        <v>2020-05-06</v>
      </c>
      <c r="C839" s="7">
        <f t="shared" si="65"/>
        <v>2020</v>
      </c>
      <c r="D839" s="8" t="s">
        <v>65</v>
      </c>
      <c r="E839" s="5" t="str">
        <f>VLOOKUP(D839,[1]items!$A$2:$E$39,2,FALSE)</f>
        <v>Candesartan Ogb Dexa</v>
      </c>
      <c r="F839" s="5" t="str">
        <f>VLOOKUP(E839,[1]items!$B$2:$E$39,2,FALSE)</f>
        <v>Obat Hipertensi</v>
      </c>
      <c r="G839" s="5" t="str">
        <f t="shared" si="66"/>
        <v>OH0003|</v>
      </c>
      <c r="H839" s="10">
        <v>51</v>
      </c>
      <c r="I839" s="11"/>
      <c r="J839" s="10" t="str">
        <f>IF(EXACT(L839,"buy"),VLOOKUP(I839,[2]suppliers!$A$2:$B$17,2,FALSE),"")</f>
        <v/>
      </c>
      <c r="K839" s="8" t="s">
        <v>84</v>
      </c>
      <c r="L839" s="8" t="s">
        <v>85</v>
      </c>
      <c r="M839" s="5" t="str">
        <f>IFERROR(VLOOKUP(G839,[3]item_suppliers!$C$2:$F$112,2,FALSE),"")</f>
        <v/>
      </c>
      <c r="N839" s="5" t="str">
        <f>IFERROR(VLOOKUP(G839,[3]item_suppliers!$C$2:$F$112,3,FALSE),"")</f>
        <v/>
      </c>
      <c r="O839" s="5" t="str">
        <f t="shared" si="67"/>
        <v/>
      </c>
      <c r="P839" s="5">
        <f>IF(EXACT(L839,"sell"),VLOOKUP(D839,[1]items!$A$2:$E$39,4,FALSE),"")</f>
        <v>5000</v>
      </c>
      <c r="Q839" s="5">
        <f t="shared" si="68"/>
        <v>255000</v>
      </c>
      <c r="R839" s="13" t="str">
        <f t="shared" si="69"/>
        <v/>
      </c>
    </row>
    <row r="840" spans="1:18" x14ac:dyDescent="0.2">
      <c r="A840" s="5" t="s">
        <v>897</v>
      </c>
      <c r="B840" s="6" t="d">
        <v>2020-05-06</v>
      </c>
      <c r="C840" s="7">
        <f t="shared" si="65"/>
        <v>2020</v>
      </c>
      <c r="D840" s="5" t="s">
        <v>37</v>
      </c>
      <c r="E840" s="5" t="str">
        <f>VLOOKUP(D840,[1]items!$A$2:$E$39,2,FALSE)</f>
        <v>Koolfever</v>
      </c>
      <c r="F840" s="5" t="str">
        <f>VLOOKUP(E840,[1]items!$B$2:$E$39,2,FALSE)</f>
        <v>Obat Sakit Kepala &amp; Demam</v>
      </c>
      <c r="G840" s="5" t="str">
        <f t="shared" si="66"/>
        <v>OD0001|</v>
      </c>
      <c r="H840" s="10">
        <v>39</v>
      </c>
      <c r="I840" s="11"/>
      <c r="J840" s="10" t="str">
        <f>IF(EXACT(L840,"buy"),VLOOKUP(I840,[2]suppliers!$A$2:$B$17,2,FALSE),"")</f>
        <v/>
      </c>
      <c r="K840" s="5" t="s">
        <v>84</v>
      </c>
      <c r="L840" s="5" t="s">
        <v>85</v>
      </c>
      <c r="M840" s="5" t="str">
        <f>IFERROR(VLOOKUP(G840,[3]item_suppliers!$C$2:$F$112,2,FALSE),"")</f>
        <v/>
      </c>
      <c r="N840" s="5" t="str">
        <f>IFERROR(VLOOKUP(G840,[3]item_suppliers!$C$2:$F$112,3,FALSE),"")</f>
        <v/>
      </c>
      <c r="O840" s="5" t="str">
        <f t="shared" si="67"/>
        <v/>
      </c>
      <c r="P840" s="5">
        <f>IF(EXACT(L840,"sell"),VLOOKUP(D840,[1]items!$A$2:$E$39,4,FALSE),"")</f>
        <v>7500</v>
      </c>
      <c r="Q840" s="5">
        <f t="shared" si="68"/>
        <v>292500</v>
      </c>
      <c r="R840" s="13" t="str">
        <f t="shared" si="69"/>
        <v/>
      </c>
    </row>
    <row r="841" spans="1:18" x14ac:dyDescent="0.2">
      <c r="A841" s="8" t="s">
        <v>898</v>
      </c>
      <c r="B841" s="9" t="d">
        <v>2020-05-07</v>
      </c>
      <c r="C841" s="7">
        <f t="shared" si="65"/>
        <v>2020</v>
      </c>
      <c r="D841" s="8" t="s">
        <v>70</v>
      </c>
      <c r="E841" s="5" t="str">
        <f>VLOOKUP(D841,[1]items!$A$2:$E$39,2,FALSE)</f>
        <v>Irbesartan</v>
      </c>
      <c r="F841" s="5" t="str">
        <f>VLOOKUP(E841,[1]items!$B$2:$E$39,2,FALSE)</f>
        <v>Obat Hipertensi</v>
      </c>
      <c r="G841" s="5" t="str">
        <f t="shared" si="66"/>
        <v>OH0005|</v>
      </c>
      <c r="H841" s="10">
        <v>16</v>
      </c>
      <c r="I841" s="11"/>
      <c r="J841" s="10" t="str">
        <f>IF(EXACT(L841,"buy"),VLOOKUP(I841,[2]suppliers!$A$2:$B$17,2,FALSE),"")</f>
        <v/>
      </c>
      <c r="K841" s="8" t="s">
        <v>84</v>
      </c>
      <c r="L841" s="8" t="s">
        <v>85</v>
      </c>
      <c r="M841" s="5" t="str">
        <f>IFERROR(VLOOKUP(G841,[3]item_suppliers!$C$2:$F$112,2,FALSE),"")</f>
        <v/>
      </c>
      <c r="N841" s="5" t="str">
        <f>IFERROR(VLOOKUP(G841,[3]item_suppliers!$C$2:$F$112,3,FALSE),"")</f>
        <v/>
      </c>
      <c r="O841" s="5" t="str">
        <f t="shared" si="67"/>
        <v/>
      </c>
      <c r="P841" s="5">
        <f>IF(EXACT(L841,"sell"),VLOOKUP(D841,[1]items!$A$2:$E$39,4,FALSE),"")</f>
        <v>108794</v>
      </c>
      <c r="Q841" s="5">
        <f t="shared" si="68"/>
        <v>1740704</v>
      </c>
      <c r="R841" s="13" t="str">
        <f t="shared" si="69"/>
        <v/>
      </c>
    </row>
    <row r="842" spans="1:18" x14ac:dyDescent="0.2">
      <c r="A842" s="5" t="s">
        <v>899</v>
      </c>
      <c r="B842" s="6" t="d">
        <v>2020-05-07</v>
      </c>
      <c r="C842" s="7">
        <f t="shared" si="65"/>
        <v>2020</v>
      </c>
      <c r="D842" s="5" t="s">
        <v>20</v>
      </c>
      <c r="E842" s="5" t="str">
        <f>VLOOKUP(D842,[1]items!$A$2:$E$39,2,FALSE)</f>
        <v>Dexteem Box Plus 100 Tablet</v>
      </c>
      <c r="F842" s="5" t="str">
        <f>VLOOKUP(E842,[1]items!$B$2:$E$39,2,FALSE)</f>
        <v>Obat Alergi</v>
      </c>
      <c r="G842" s="5" t="str">
        <f t="shared" si="66"/>
        <v>OA0006|</v>
      </c>
      <c r="H842" s="10">
        <v>32</v>
      </c>
      <c r="I842" s="11"/>
      <c r="J842" s="10" t="str">
        <f>IF(EXACT(L842,"buy"),VLOOKUP(I842,[2]suppliers!$A$2:$B$17,2,FALSE),"")</f>
        <v/>
      </c>
      <c r="K842" s="5" t="s">
        <v>84</v>
      </c>
      <c r="L842" s="5" t="s">
        <v>85</v>
      </c>
      <c r="M842" s="5" t="str">
        <f>IFERROR(VLOOKUP(G842,[3]item_suppliers!$C$2:$F$112,2,FALSE),"")</f>
        <v/>
      </c>
      <c r="N842" s="5" t="str">
        <f>IFERROR(VLOOKUP(G842,[3]item_suppliers!$C$2:$F$112,3,FALSE),"")</f>
        <v/>
      </c>
      <c r="O842" s="5" t="str">
        <f t="shared" si="67"/>
        <v/>
      </c>
      <c r="P842" s="5">
        <f>IF(EXACT(L842,"sell"),VLOOKUP(D842,[1]items!$A$2:$E$39,4,FALSE),"")</f>
        <v>25322</v>
      </c>
      <c r="Q842" s="5">
        <f t="shared" si="68"/>
        <v>810304</v>
      </c>
      <c r="R842" s="13" t="str">
        <f t="shared" si="69"/>
        <v/>
      </c>
    </row>
    <row r="843" spans="1:18" x14ac:dyDescent="0.2">
      <c r="A843" s="8" t="s">
        <v>900</v>
      </c>
      <c r="B843" s="9" t="d">
        <v>2020-05-07</v>
      </c>
      <c r="C843" s="7">
        <f t="shared" si="65"/>
        <v>2020</v>
      </c>
      <c r="D843" s="8" t="s">
        <v>14</v>
      </c>
      <c r="E843" s="5" t="str">
        <f>VLOOKUP(D843,[1]items!$A$2:$E$39,2,FALSE)</f>
        <v>Bisoprolol Ogb Dexa</v>
      </c>
      <c r="F843" s="5" t="str">
        <f>VLOOKUP(E843,[1]items!$B$2:$E$39,2,FALSE)</f>
        <v>Obat Alergi</v>
      </c>
      <c r="G843" s="5" t="str">
        <f t="shared" si="66"/>
        <v>OA0004|</v>
      </c>
      <c r="H843" s="10">
        <v>8</v>
      </c>
      <c r="I843" s="11"/>
      <c r="J843" s="10" t="str">
        <f>IF(EXACT(L843,"buy"),VLOOKUP(I843,[2]suppliers!$A$2:$B$17,2,FALSE),"")</f>
        <v/>
      </c>
      <c r="K843" s="8" t="s">
        <v>84</v>
      </c>
      <c r="L843" s="8" t="s">
        <v>85</v>
      </c>
      <c r="M843" s="5" t="str">
        <f>IFERROR(VLOOKUP(G843,[3]item_suppliers!$C$2:$F$112,2,FALSE),"")</f>
        <v/>
      </c>
      <c r="N843" s="5" t="str">
        <f>IFERROR(VLOOKUP(G843,[3]item_suppliers!$C$2:$F$112,3,FALSE),"")</f>
        <v/>
      </c>
      <c r="O843" s="5" t="str">
        <f t="shared" si="67"/>
        <v/>
      </c>
      <c r="P843" s="5">
        <f>IF(EXACT(L843,"sell"),VLOOKUP(D843,[1]items!$A$2:$E$39,4,FALSE),"")</f>
        <v>10000</v>
      </c>
      <c r="Q843" s="5">
        <f t="shared" si="68"/>
        <v>80000</v>
      </c>
      <c r="R843" s="13" t="str">
        <f t="shared" si="69"/>
        <v/>
      </c>
    </row>
    <row r="844" spans="1:18" x14ac:dyDescent="0.2">
      <c r="A844" s="5" t="s">
        <v>901</v>
      </c>
      <c r="B844" s="6" t="d">
        <v>2020-05-08</v>
      </c>
      <c r="C844" s="7">
        <f t="shared" si="65"/>
        <v>2020</v>
      </c>
      <c r="D844" s="5" t="s">
        <v>17</v>
      </c>
      <c r="E844" s="5" t="str">
        <f>VLOOKUP(D844,[1]items!$A$2:$E$39,2,FALSE)</f>
        <v>Bedak Heroxyn 150 gr</v>
      </c>
      <c r="F844" s="5" t="str">
        <f>VLOOKUP(E844,[1]items!$B$2:$E$39,2,FALSE)</f>
        <v>Obat Alergi</v>
      </c>
      <c r="G844" s="5" t="str">
        <f t="shared" si="66"/>
        <v>OA0005|</v>
      </c>
      <c r="H844" s="10">
        <v>35</v>
      </c>
      <c r="I844" s="11"/>
      <c r="J844" s="10" t="str">
        <f>IF(EXACT(L844,"buy"),VLOOKUP(I844,[2]suppliers!$A$2:$B$17,2,FALSE),"")</f>
        <v/>
      </c>
      <c r="K844" s="5" t="s">
        <v>84</v>
      </c>
      <c r="L844" s="5" t="s">
        <v>85</v>
      </c>
      <c r="M844" s="5" t="str">
        <f>IFERROR(VLOOKUP(G844,[3]item_suppliers!$C$2:$F$112,2,FALSE),"")</f>
        <v/>
      </c>
      <c r="N844" s="5" t="str">
        <f>IFERROR(VLOOKUP(G844,[3]item_suppliers!$C$2:$F$112,3,FALSE),"")</f>
        <v/>
      </c>
      <c r="O844" s="5" t="str">
        <f t="shared" si="67"/>
        <v/>
      </c>
      <c r="P844" s="5">
        <f>IF(EXACT(L844,"sell"),VLOOKUP(D844,[1]items!$A$2:$E$39,4,FALSE),"")</f>
        <v>16950</v>
      </c>
      <c r="Q844" s="5">
        <f t="shared" si="68"/>
        <v>593250</v>
      </c>
      <c r="R844" s="13" t="str">
        <f t="shared" si="69"/>
        <v/>
      </c>
    </row>
    <row r="845" spans="1:18" x14ac:dyDescent="0.2">
      <c r="A845" s="8" t="s">
        <v>902</v>
      </c>
      <c r="B845" s="9" t="d">
        <v>2020-05-08</v>
      </c>
      <c r="C845" s="7">
        <f t="shared" si="65"/>
        <v>2020</v>
      </c>
      <c r="D845" s="8" t="s">
        <v>82</v>
      </c>
      <c r="E845" s="5" t="str">
        <f>VLOOKUP(D845,[1]items!$A$2:$E$39,2,FALSE)</f>
        <v>Otilon Ear Drops 8 mL</v>
      </c>
      <c r="F845" s="5" t="str">
        <f>VLOOKUP(E845,[1]items!$B$2:$E$39,2,FALSE)</f>
        <v>Obat Telinga</v>
      </c>
      <c r="G845" s="5" t="str">
        <f t="shared" si="66"/>
        <v>OT0001|</v>
      </c>
      <c r="H845" s="10">
        <v>17</v>
      </c>
      <c r="I845" s="11"/>
      <c r="J845" s="10" t="str">
        <f>IF(EXACT(L845,"buy"),VLOOKUP(I845,[2]suppliers!$A$2:$B$17,2,FALSE),"")</f>
        <v/>
      </c>
      <c r="K845" s="8" t="s">
        <v>84</v>
      </c>
      <c r="L845" s="8" t="s">
        <v>85</v>
      </c>
      <c r="M845" s="5" t="str">
        <f>IFERROR(VLOOKUP(G845,[3]item_suppliers!$C$2:$F$112,2,FALSE),"")</f>
        <v/>
      </c>
      <c r="N845" s="5" t="str">
        <f>IFERROR(VLOOKUP(G845,[3]item_suppliers!$C$2:$F$112,3,FALSE),"")</f>
        <v/>
      </c>
      <c r="O845" s="5" t="str">
        <f t="shared" si="67"/>
        <v/>
      </c>
      <c r="P845" s="5">
        <f>IF(EXACT(L845,"sell"),VLOOKUP(D845,[1]items!$A$2:$E$39,4,FALSE),"")</f>
        <v>55000</v>
      </c>
      <c r="Q845" s="5">
        <f t="shared" si="68"/>
        <v>935000</v>
      </c>
      <c r="R845" s="13" t="str">
        <f t="shared" si="69"/>
        <v/>
      </c>
    </row>
    <row r="846" spans="1:18" x14ac:dyDescent="0.2">
      <c r="A846" s="5" t="s">
        <v>903</v>
      </c>
      <c r="B846" s="6" t="d">
        <v>2020-05-08</v>
      </c>
      <c r="C846" s="7">
        <f t="shared" si="65"/>
        <v>2020</v>
      </c>
      <c r="D846" s="5" t="s">
        <v>48</v>
      </c>
      <c r="E846" s="5" t="str">
        <f>VLOOKUP(D846,[1]items!$A$2:$E$39,2,FALSE)</f>
        <v>Sanmol Paracetamol</v>
      </c>
      <c r="F846" s="5" t="str">
        <f>VLOOKUP(E846,[1]items!$B$2:$E$39,2,FALSE)</f>
        <v>Obat Sakit Kepala &amp; Demam</v>
      </c>
      <c r="G846" s="5" t="str">
        <f t="shared" si="66"/>
        <v>OD0007|</v>
      </c>
      <c r="H846" s="10">
        <v>50</v>
      </c>
      <c r="I846" s="11"/>
      <c r="J846" s="10" t="str">
        <f>IF(EXACT(L846,"buy"),VLOOKUP(I846,[2]suppliers!$A$2:$B$17,2,FALSE),"")</f>
        <v/>
      </c>
      <c r="K846" s="5" t="s">
        <v>84</v>
      </c>
      <c r="L846" s="5" t="s">
        <v>85</v>
      </c>
      <c r="M846" s="5" t="str">
        <f>IFERROR(VLOOKUP(G846,[3]item_suppliers!$C$2:$F$112,2,FALSE),"")</f>
        <v/>
      </c>
      <c r="N846" s="5" t="str">
        <f>IFERROR(VLOOKUP(G846,[3]item_suppliers!$C$2:$F$112,3,FALSE),"")</f>
        <v/>
      </c>
      <c r="O846" s="5" t="str">
        <f t="shared" si="67"/>
        <v/>
      </c>
      <c r="P846" s="5">
        <f>IF(EXACT(L846,"sell"),VLOOKUP(D846,[1]items!$A$2:$E$39,4,FALSE),"")</f>
        <v>16100</v>
      </c>
      <c r="Q846" s="5">
        <f t="shared" si="68"/>
        <v>805000</v>
      </c>
      <c r="R846" s="13" t="str">
        <f t="shared" si="69"/>
        <v/>
      </c>
    </row>
    <row r="847" spans="1:18" x14ac:dyDescent="0.2">
      <c r="A847" s="8" t="s">
        <v>904</v>
      </c>
      <c r="B847" s="9" t="d">
        <v>2020-05-08</v>
      </c>
      <c r="C847" s="7">
        <f t="shared" si="65"/>
        <v>2020</v>
      </c>
      <c r="D847" s="8" t="s">
        <v>59</v>
      </c>
      <c r="E847" s="5" t="str">
        <f>VLOOKUP(D847,[1]items!$A$2:$E$39,2,FALSE)</f>
        <v>Carditens</v>
      </c>
      <c r="F847" s="5" t="str">
        <f>VLOOKUP(E847,[1]items!$B$2:$E$39,2,FALSE)</f>
        <v>Obat Hipertensi</v>
      </c>
      <c r="G847" s="5" t="str">
        <f t="shared" si="66"/>
        <v>OH0001|</v>
      </c>
      <c r="H847" s="10">
        <v>45</v>
      </c>
      <c r="I847" s="11"/>
      <c r="J847" s="10" t="str">
        <f>IF(EXACT(L847,"buy"),VLOOKUP(I847,[2]suppliers!$A$2:$B$17,2,FALSE),"")</f>
        <v/>
      </c>
      <c r="K847" s="8" t="s">
        <v>84</v>
      </c>
      <c r="L847" s="8" t="s">
        <v>85</v>
      </c>
      <c r="M847" s="5" t="str">
        <f>IFERROR(VLOOKUP(G847,[3]item_suppliers!$C$2:$F$112,2,FALSE),"")</f>
        <v/>
      </c>
      <c r="N847" s="5" t="str">
        <f>IFERROR(VLOOKUP(G847,[3]item_suppliers!$C$2:$F$112,3,FALSE),"")</f>
        <v/>
      </c>
      <c r="O847" s="5" t="str">
        <f t="shared" si="67"/>
        <v/>
      </c>
      <c r="P847" s="5">
        <f>IF(EXACT(L847,"sell"),VLOOKUP(D847,[1]items!$A$2:$E$39,4,FALSE),"")</f>
        <v>100000</v>
      </c>
      <c r="Q847" s="5">
        <f t="shared" si="68"/>
        <v>4500000</v>
      </c>
      <c r="R847" s="13" t="str">
        <f t="shared" si="69"/>
        <v/>
      </c>
    </row>
    <row r="848" spans="1:18" x14ac:dyDescent="0.2">
      <c r="A848" s="5" t="s">
        <v>905</v>
      </c>
      <c r="B848" s="6" t="d">
        <v>2020-05-08</v>
      </c>
      <c r="C848" s="7">
        <f t="shared" si="65"/>
        <v>2020</v>
      </c>
      <c r="D848" s="5" t="s">
        <v>59</v>
      </c>
      <c r="E848" s="5" t="str">
        <f>VLOOKUP(D848,[1]items!$A$2:$E$39,2,FALSE)</f>
        <v>Carditens</v>
      </c>
      <c r="F848" s="5" t="str">
        <f>VLOOKUP(E848,[1]items!$B$2:$E$39,2,FALSE)</f>
        <v>Obat Hipertensi</v>
      </c>
      <c r="G848" s="5" t="str">
        <f t="shared" si="66"/>
        <v>OH0001|</v>
      </c>
      <c r="H848" s="10">
        <v>17</v>
      </c>
      <c r="I848" s="11"/>
      <c r="J848" s="10" t="str">
        <f>IF(EXACT(L848,"buy"),VLOOKUP(I848,[2]suppliers!$A$2:$B$17,2,FALSE),"")</f>
        <v/>
      </c>
      <c r="K848" s="5" t="s">
        <v>84</v>
      </c>
      <c r="L848" s="5" t="s">
        <v>85</v>
      </c>
      <c r="M848" s="5" t="str">
        <f>IFERROR(VLOOKUP(G848,[3]item_suppliers!$C$2:$F$112,2,FALSE),"")</f>
        <v/>
      </c>
      <c r="N848" s="5" t="str">
        <f>IFERROR(VLOOKUP(G848,[3]item_suppliers!$C$2:$F$112,3,FALSE),"")</f>
        <v/>
      </c>
      <c r="O848" s="5" t="str">
        <f t="shared" si="67"/>
        <v/>
      </c>
      <c r="P848" s="5">
        <f>IF(EXACT(L848,"sell"),VLOOKUP(D848,[1]items!$A$2:$E$39,4,FALSE),"")</f>
        <v>100000</v>
      </c>
      <c r="Q848" s="5">
        <f t="shared" si="68"/>
        <v>1700000</v>
      </c>
      <c r="R848" s="13" t="str">
        <f t="shared" si="69"/>
        <v/>
      </c>
    </row>
    <row r="849" spans="1:18" x14ac:dyDescent="0.2">
      <c r="A849" s="8" t="s">
        <v>906</v>
      </c>
      <c r="B849" s="9" t="d">
        <v>2020-05-08</v>
      </c>
      <c r="C849" s="7">
        <f t="shared" si="65"/>
        <v>2020</v>
      </c>
      <c r="D849" s="8" t="s">
        <v>43</v>
      </c>
      <c r="E849" s="5" t="str">
        <f>VLOOKUP(D849,[1]items!$A$2:$E$39,2,FALSE)</f>
        <v>Panadol Anak Tablet 1 Strip</v>
      </c>
      <c r="F849" s="5" t="str">
        <f>VLOOKUP(E849,[1]items!$B$2:$E$39,2,FALSE)</f>
        <v>Obat Sakit Kepala &amp; Demam</v>
      </c>
      <c r="G849" s="5" t="str">
        <f t="shared" si="66"/>
        <v>OD0005|</v>
      </c>
      <c r="H849" s="10">
        <v>0</v>
      </c>
      <c r="I849" s="11"/>
      <c r="J849" s="10" t="str">
        <f>IF(EXACT(L849,"buy"),VLOOKUP(I849,[2]suppliers!$A$2:$B$17,2,FALSE),"")</f>
        <v/>
      </c>
      <c r="K849" s="8" t="s">
        <v>84</v>
      </c>
      <c r="L849" s="8" t="s">
        <v>85</v>
      </c>
      <c r="M849" s="5" t="str">
        <f>IFERROR(VLOOKUP(G849,[3]item_suppliers!$C$2:$F$112,2,FALSE),"")</f>
        <v/>
      </c>
      <c r="N849" s="5" t="str">
        <f>IFERROR(VLOOKUP(G849,[3]item_suppliers!$C$2:$F$112,3,FALSE),"")</f>
        <v/>
      </c>
      <c r="O849" s="5" t="str">
        <f t="shared" si="67"/>
        <v/>
      </c>
      <c r="P849" s="5">
        <f>IF(EXACT(L849,"sell"),VLOOKUP(D849,[1]items!$A$2:$E$39,4,FALSE),"")</f>
        <v>25000</v>
      </c>
      <c r="Q849" s="5">
        <f t="shared" si="68"/>
        <v>0</v>
      </c>
      <c r="R849" s="13" t="str">
        <f t="shared" si="69"/>
        <v/>
      </c>
    </row>
    <row r="850" spans="1:18" x14ac:dyDescent="0.2">
      <c r="A850" s="5" t="s">
        <v>907</v>
      </c>
      <c r="B850" s="6" t="d">
        <v>2020-05-08</v>
      </c>
      <c r="C850" s="7">
        <f t="shared" si="65"/>
        <v>2020</v>
      </c>
      <c r="D850" s="5" t="s">
        <v>43</v>
      </c>
      <c r="E850" s="5" t="str">
        <f>VLOOKUP(D850,[1]items!$A$2:$E$39,2,FALSE)</f>
        <v>Panadol Anak Tablet 1 Strip</v>
      </c>
      <c r="F850" s="5" t="str">
        <f>VLOOKUP(E850,[1]items!$B$2:$E$39,2,FALSE)</f>
        <v>Obat Sakit Kepala &amp; Demam</v>
      </c>
      <c r="G850" s="5" t="str">
        <f t="shared" si="66"/>
        <v>OD0005|</v>
      </c>
      <c r="H850" s="10">
        <v>24</v>
      </c>
      <c r="I850" s="11"/>
      <c r="J850" s="10" t="str">
        <f>IF(EXACT(L850,"buy"),VLOOKUP(I850,[2]suppliers!$A$2:$B$17,2,FALSE),"")</f>
        <v/>
      </c>
      <c r="K850" s="5" t="s">
        <v>84</v>
      </c>
      <c r="L850" s="5" t="s">
        <v>85</v>
      </c>
      <c r="M850" s="5" t="str">
        <f>IFERROR(VLOOKUP(G850,[3]item_suppliers!$C$2:$F$112,2,FALSE),"")</f>
        <v/>
      </c>
      <c r="N850" s="5" t="str">
        <f>IFERROR(VLOOKUP(G850,[3]item_suppliers!$C$2:$F$112,3,FALSE),"")</f>
        <v/>
      </c>
      <c r="O850" s="5" t="str">
        <f t="shared" si="67"/>
        <v/>
      </c>
      <c r="P850" s="5">
        <f>IF(EXACT(L850,"sell"),VLOOKUP(D850,[1]items!$A$2:$E$39,4,FALSE),"")</f>
        <v>25000</v>
      </c>
      <c r="Q850" s="5">
        <f t="shared" si="68"/>
        <v>600000</v>
      </c>
      <c r="R850" s="13" t="str">
        <f t="shared" si="69"/>
        <v/>
      </c>
    </row>
    <row r="851" spans="1:18" x14ac:dyDescent="0.2">
      <c r="A851" s="8" t="s">
        <v>908</v>
      </c>
      <c r="B851" s="9" t="d">
        <v>2020-05-09</v>
      </c>
      <c r="C851" s="7">
        <f t="shared" si="65"/>
        <v>2020</v>
      </c>
      <c r="D851" s="8" t="s">
        <v>26</v>
      </c>
      <c r="E851" s="5" t="str">
        <f>VLOOKUP(D851,[1]items!$A$2:$E$39,2,FALSE)</f>
        <v>Decolsen 1 Strip 4 Tablet</v>
      </c>
      <c r="F851" s="5" t="str">
        <f>VLOOKUP(E851,[1]items!$B$2:$E$39,2,FALSE)</f>
        <v>Obat Batuk &amp; Pilek</v>
      </c>
      <c r="G851" s="5" t="str">
        <f t="shared" si="66"/>
        <v>OB0002|</v>
      </c>
      <c r="H851" s="10">
        <v>28</v>
      </c>
      <c r="I851" s="11"/>
      <c r="J851" s="10" t="str">
        <f>IF(EXACT(L851,"buy"),VLOOKUP(I851,[2]suppliers!$A$2:$B$17,2,FALSE),"")</f>
        <v/>
      </c>
      <c r="K851" s="8" t="s">
        <v>84</v>
      </c>
      <c r="L851" s="8" t="s">
        <v>85</v>
      </c>
      <c r="M851" s="5" t="str">
        <f>IFERROR(VLOOKUP(G851,[3]item_suppliers!$C$2:$F$112,2,FALSE),"")</f>
        <v/>
      </c>
      <c r="N851" s="5" t="str">
        <f>IFERROR(VLOOKUP(G851,[3]item_suppliers!$C$2:$F$112,3,FALSE),"")</f>
        <v/>
      </c>
      <c r="O851" s="5" t="str">
        <f t="shared" si="67"/>
        <v/>
      </c>
      <c r="P851" s="5">
        <f>IF(EXACT(L851,"sell"),VLOOKUP(D851,[1]items!$A$2:$E$39,4,FALSE),"")</f>
        <v>2886</v>
      </c>
      <c r="Q851" s="5">
        <f t="shared" si="68"/>
        <v>80808</v>
      </c>
      <c r="R851" s="13" t="str">
        <f t="shared" si="69"/>
        <v/>
      </c>
    </row>
    <row r="852" spans="1:18" x14ac:dyDescent="0.2">
      <c r="A852" s="5" t="s">
        <v>909</v>
      </c>
      <c r="B852" s="6" t="d">
        <v>2020-05-09</v>
      </c>
      <c r="C852" s="7">
        <f t="shared" si="65"/>
        <v>2020</v>
      </c>
      <c r="D852" s="5" t="s">
        <v>26</v>
      </c>
      <c r="E852" s="5" t="str">
        <f>VLOOKUP(D852,[1]items!$A$2:$E$39,2,FALSE)</f>
        <v>Decolsen 1 Strip 4 Tablet</v>
      </c>
      <c r="F852" s="5" t="str">
        <f>VLOOKUP(E852,[1]items!$B$2:$E$39,2,FALSE)</f>
        <v>Obat Batuk &amp; Pilek</v>
      </c>
      <c r="G852" s="5" t="str">
        <f t="shared" si="66"/>
        <v>OB0002|</v>
      </c>
      <c r="H852" s="10">
        <v>35</v>
      </c>
      <c r="I852" s="11"/>
      <c r="J852" s="10" t="str">
        <f>IF(EXACT(L852,"buy"),VLOOKUP(I852,[2]suppliers!$A$2:$B$17,2,FALSE),"")</f>
        <v/>
      </c>
      <c r="K852" s="5" t="s">
        <v>84</v>
      </c>
      <c r="L852" s="5" t="s">
        <v>85</v>
      </c>
      <c r="M852" s="5" t="str">
        <f>IFERROR(VLOOKUP(G852,[3]item_suppliers!$C$2:$F$112,2,FALSE),"")</f>
        <v/>
      </c>
      <c r="N852" s="5" t="str">
        <f>IFERROR(VLOOKUP(G852,[3]item_suppliers!$C$2:$F$112,3,FALSE),"")</f>
        <v/>
      </c>
      <c r="O852" s="5" t="str">
        <f t="shared" si="67"/>
        <v/>
      </c>
      <c r="P852" s="5">
        <f>IF(EXACT(L852,"sell"),VLOOKUP(D852,[1]items!$A$2:$E$39,4,FALSE),"")</f>
        <v>2886</v>
      </c>
      <c r="Q852" s="5">
        <f t="shared" si="68"/>
        <v>101010</v>
      </c>
      <c r="R852" s="13" t="str">
        <f t="shared" si="69"/>
        <v/>
      </c>
    </row>
    <row r="853" spans="1:18" x14ac:dyDescent="0.2">
      <c r="A853" s="8" t="s">
        <v>910</v>
      </c>
      <c r="B853" s="9" t="d">
        <v>2020-05-09</v>
      </c>
      <c r="C853" s="7">
        <f t="shared" si="65"/>
        <v>2020</v>
      </c>
      <c r="D853" s="8" t="s">
        <v>52</v>
      </c>
      <c r="E853" s="5" t="str">
        <f>VLOOKUP(D853,[1]items!$A$2:$E$39,2,FALSE)</f>
        <v>Sanmol 500 MG 4 Tablet</v>
      </c>
      <c r="F853" s="5" t="str">
        <f>VLOOKUP(E853,[1]items!$B$2:$E$39,2,FALSE)</f>
        <v>Obat Sakit Kepala &amp; Demam</v>
      </c>
      <c r="G853" s="5" t="str">
        <f t="shared" si="66"/>
        <v>OD0009|</v>
      </c>
      <c r="H853" s="10">
        <v>1</v>
      </c>
      <c r="I853" s="11"/>
      <c r="J853" s="10" t="str">
        <f>IF(EXACT(L853,"buy"),VLOOKUP(I853,[2]suppliers!$A$2:$B$17,2,FALSE),"")</f>
        <v/>
      </c>
      <c r="K853" s="8" t="s">
        <v>84</v>
      </c>
      <c r="L853" s="8" t="s">
        <v>85</v>
      </c>
      <c r="M853" s="5" t="str">
        <f>IFERROR(VLOOKUP(G853,[3]item_suppliers!$C$2:$F$112,2,FALSE),"")</f>
        <v/>
      </c>
      <c r="N853" s="5" t="str">
        <f>IFERROR(VLOOKUP(G853,[3]item_suppliers!$C$2:$F$112,3,FALSE),"")</f>
        <v/>
      </c>
      <c r="O853" s="5" t="str">
        <f t="shared" si="67"/>
        <v/>
      </c>
      <c r="P853" s="5">
        <f>IF(EXACT(L853,"sell"),VLOOKUP(D853,[1]items!$A$2:$E$39,4,FALSE),"")</f>
        <v>1600</v>
      </c>
      <c r="Q853" s="5">
        <f t="shared" si="68"/>
        <v>1600</v>
      </c>
      <c r="R853" s="13" t="str">
        <f t="shared" si="69"/>
        <v/>
      </c>
    </row>
    <row r="854" spans="1:18" x14ac:dyDescent="0.2">
      <c r="A854" s="5" t="s">
        <v>911</v>
      </c>
      <c r="B854" s="6" t="d">
        <v>2020-05-09</v>
      </c>
      <c r="C854" s="7">
        <f t="shared" si="65"/>
        <v>2020</v>
      </c>
      <c r="D854" s="5" t="s">
        <v>52</v>
      </c>
      <c r="E854" s="5" t="str">
        <f>VLOOKUP(D854,[1]items!$A$2:$E$39,2,FALSE)</f>
        <v>Sanmol 500 MG 4 Tablet</v>
      </c>
      <c r="F854" s="5" t="str">
        <f>VLOOKUP(E854,[1]items!$B$2:$E$39,2,FALSE)</f>
        <v>Obat Sakit Kepala &amp; Demam</v>
      </c>
      <c r="G854" s="5" t="str">
        <f t="shared" si="66"/>
        <v>OD0009|</v>
      </c>
      <c r="H854" s="10">
        <v>41</v>
      </c>
      <c r="I854" s="11"/>
      <c r="J854" s="10" t="str">
        <f>IF(EXACT(L854,"buy"),VLOOKUP(I854,[2]suppliers!$A$2:$B$17,2,FALSE),"")</f>
        <v/>
      </c>
      <c r="K854" s="5" t="s">
        <v>84</v>
      </c>
      <c r="L854" s="5" t="s">
        <v>85</v>
      </c>
      <c r="M854" s="5" t="str">
        <f>IFERROR(VLOOKUP(G854,[3]item_suppliers!$C$2:$F$112,2,FALSE),"")</f>
        <v/>
      </c>
      <c r="N854" s="5" t="str">
        <f>IFERROR(VLOOKUP(G854,[3]item_suppliers!$C$2:$F$112,3,FALSE),"")</f>
        <v/>
      </c>
      <c r="O854" s="5" t="str">
        <f t="shared" si="67"/>
        <v/>
      </c>
      <c r="P854" s="5">
        <f>IF(EXACT(L854,"sell"),VLOOKUP(D854,[1]items!$A$2:$E$39,4,FALSE),"")</f>
        <v>1600</v>
      </c>
      <c r="Q854" s="5">
        <f t="shared" si="68"/>
        <v>65600</v>
      </c>
      <c r="R854" s="13" t="str">
        <f t="shared" si="69"/>
        <v/>
      </c>
    </row>
    <row r="855" spans="1:18" x14ac:dyDescent="0.2">
      <c r="A855" s="8" t="s">
        <v>912</v>
      </c>
      <c r="B855" s="9" t="d">
        <v>2020-05-09</v>
      </c>
      <c r="C855" s="7">
        <f t="shared" si="65"/>
        <v>2020</v>
      </c>
      <c r="D855" s="8" t="s">
        <v>37</v>
      </c>
      <c r="E855" s="5" t="str">
        <f>VLOOKUP(D855,[1]items!$A$2:$E$39,2,FALSE)</f>
        <v>Koolfever</v>
      </c>
      <c r="F855" s="5" t="str">
        <f>VLOOKUP(E855,[1]items!$B$2:$E$39,2,FALSE)</f>
        <v>Obat Sakit Kepala &amp; Demam</v>
      </c>
      <c r="G855" s="5" t="str">
        <f t="shared" si="66"/>
        <v>OD0001|</v>
      </c>
      <c r="H855" s="10">
        <v>30</v>
      </c>
      <c r="I855" s="11"/>
      <c r="J855" s="10" t="str">
        <f>IF(EXACT(L855,"buy"),VLOOKUP(I855,[2]suppliers!$A$2:$B$17,2,FALSE),"")</f>
        <v/>
      </c>
      <c r="K855" s="8" t="s">
        <v>84</v>
      </c>
      <c r="L855" s="8" t="s">
        <v>85</v>
      </c>
      <c r="M855" s="5" t="str">
        <f>IFERROR(VLOOKUP(G855,[3]item_suppliers!$C$2:$F$112,2,FALSE),"")</f>
        <v/>
      </c>
      <c r="N855" s="5" t="str">
        <f>IFERROR(VLOOKUP(G855,[3]item_suppliers!$C$2:$F$112,3,FALSE),"")</f>
        <v/>
      </c>
      <c r="O855" s="5" t="str">
        <f t="shared" si="67"/>
        <v/>
      </c>
      <c r="P855" s="5">
        <f>IF(EXACT(L855,"sell"),VLOOKUP(D855,[1]items!$A$2:$E$39,4,FALSE),"")</f>
        <v>7500</v>
      </c>
      <c r="Q855" s="5">
        <f t="shared" si="68"/>
        <v>225000</v>
      </c>
      <c r="R855" s="13" t="str">
        <f t="shared" si="69"/>
        <v/>
      </c>
    </row>
    <row r="856" spans="1:18" x14ac:dyDescent="0.2">
      <c r="A856" s="5" t="s">
        <v>913</v>
      </c>
      <c r="B856" s="6" t="d">
        <v>2020-05-09</v>
      </c>
      <c r="C856" s="7">
        <f t="shared" si="65"/>
        <v>2020</v>
      </c>
      <c r="D856" s="5" t="s">
        <v>94</v>
      </c>
      <c r="E856" s="5" t="str">
        <f>VLOOKUP(D856,[1]items!$A$2:$E$39,2,FALSE)</f>
        <v>Vicks Inhaler 0.5 mL</v>
      </c>
      <c r="F856" s="5" t="str">
        <f>VLOOKUP(E856,[1]items!$B$2:$E$39,2,FALSE)</f>
        <v>Obat Batuk &amp; Pilek</v>
      </c>
      <c r="G856" s="5" t="str">
        <f t="shared" si="66"/>
        <v>OB0007|</v>
      </c>
      <c r="H856" s="10">
        <v>14</v>
      </c>
      <c r="I856" s="11"/>
      <c r="J856" s="10" t="str">
        <f>IF(EXACT(L856,"buy"),VLOOKUP(I856,[2]suppliers!$A$2:$B$17,2,FALSE),"")</f>
        <v/>
      </c>
      <c r="K856" s="5" t="s">
        <v>84</v>
      </c>
      <c r="L856" s="5" t="s">
        <v>85</v>
      </c>
      <c r="M856" s="5" t="str">
        <f>IFERROR(VLOOKUP(G856,[3]item_suppliers!$C$2:$F$112,2,FALSE),"")</f>
        <v/>
      </c>
      <c r="N856" s="5" t="str">
        <f>IFERROR(VLOOKUP(G856,[3]item_suppliers!$C$2:$F$112,3,FALSE),"")</f>
        <v/>
      </c>
      <c r="O856" s="5" t="str">
        <f t="shared" si="67"/>
        <v/>
      </c>
      <c r="P856" s="5">
        <f>IF(EXACT(L856,"sell"),VLOOKUP(D856,[1]items!$A$2:$E$39,4,FALSE),"")</f>
        <v>16155</v>
      </c>
      <c r="Q856" s="5">
        <f t="shared" si="68"/>
        <v>226170</v>
      </c>
      <c r="R856" s="13" t="str">
        <f t="shared" si="69"/>
        <v/>
      </c>
    </row>
    <row r="857" spans="1:18" x14ac:dyDescent="0.2">
      <c r="A857" s="8" t="s">
        <v>914</v>
      </c>
      <c r="B857" s="9" t="d">
        <v>2020-05-09</v>
      </c>
      <c r="C857" s="7">
        <f t="shared" si="65"/>
        <v>2020</v>
      </c>
      <c r="D857" s="8" t="s">
        <v>23</v>
      </c>
      <c r="E857" s="5" t="str">
        <f>VLOOKUP(D857,[1]items!$A$2:$E$39,2,FALSE)</f>
        <v>Neozep Forte 1 Strip 4 Tablet</v>
      </c>
      <c r="F857" s="5" t="str">
        <f>VLOOKUP(E857,[1]items!$B$2:$E$39,2,FALSE)</f>
        <v>Obat Batuk &amp; Pilek</v>
      </c>
      <c r="G857" s="5" t="str">
        <f t="shared" si="66"/>
        <v>OB0001|</v>
      </c>
      <c r="H857" s="10">
        <v>12</v>
      </c>
      <c r="I857" s="11"/>
      <c r="J857" s="10" t="str">
        <f>IF(EXACT(L857,"buy"),VLOOKUP(I857,[2]suppliers!$A$2:$B$17,2,FALSE),"")</f>
        <v/>
      </c>
      <c r="K857" s="8" t="s">
        <v>84</v>
      </c>
      <c r="L857" s="8" t="s">
        <v>85</v>
      </c>
      <c r="M857" s="5" t="str">
        <f>IFERROR(VLOOKUP(G857,[3]item_suppliers!$C$2:$F$112,2,FALSE),"")</f>
        <v/>
      </c>
      <c r="N857" s="5" t="str">
        <f>IFERROR(VLOOKUP(G857,[3]item_suppliers!$C$2:$F$112,3,FALSE),"")</f>
        <v/>
      </c>
      <c r="O857" s="5" t="str">
        <f t="shared" si="67"/>
        <v/>
      </c>
      <c r="P857" s="5">
        <f>IF(EXACT(L857,"sell"),VLOOKUP(D857,[1]items!$A$2:$E$39,4,FALSE),"")</f>
        <v>2324</v>
      </c>
      <c r="Q857" s="5">
        <f t="shared" si="68"/>
        <v>27888</v>
      </c>
      <c r="R857" s="13" t="str">
        <f t="shared" si="69"/>
        <v/>
      </c>
    </row>
    <row r="858" spans="1:18" x14ac:dyDescent="0.2">
      <c r="A858" s="5" t="s">
        <v>915</v>
      </c>
      <c r="B858" s="6" t="d">
        <v>2020-05-09</v>
      </c>
      <c r="C858" s="7">
        <f t="shared" si="65"/>
        <v>2020</v>
      </c>
      <c r="D858" s="5" t="s">
        <v>43</v>
      </c>
      <c r="E858" s="5" t="str">
        <f>VLOOKUP(D858,[1]items!$A$2:$E$39,2,FALSE)</f>
        <v>Panadol Anak Tablet 1 Strip</v>
      </c>
      <c r="F858" s="5" t="str">
        <f>VLOOKUP(E858,[1]items!$B$2:$E$39,2,FALSE)</f>
        <v>Obat Sakit Kepala &amp; Demam</v>
      </c>
      <c r="G858" s="5" t="str">
        <f t="shared" si="66"/>
        <v>OD0005|</v>
      </c>
      <c r="H858" s="10">
        <v>24</v>
      </c>
      <c r="I858" s="11"/>
      <c r="J858" s="10" t="str">
        <f>IF(EXACT(L858,"buy"),VLOOKUP(I858,[2]suppliers!$A$2:$B$17,2,FALSE),"")</f>
        <v/>
      </c>
      <c r="K858" s="5" t="s">
        <v>84</v>
      </c>
      <c r="L858" s="5" t="s">
        <v>85</v>
      </c>
      <c r="M858" s="5" t="str">
        <f>IFERROR(VLOOKUP(G858,[3]item_suppliers!$C$2:$F$112,2,FALSE),"")</f>
        <v/>
      </c>
      <c r="N858" s="5" t="str">
        <f>IFERROR(VLOOKUP(G858,[3]item_suppliers!$C$2:$F$112,3,FALSE),"")</f>
        <v/>
      </c>
      <c r="O858" s="5" t="str">
        <f t="shared" si="67"/>
        <v/>
      </c>
      <c r="P858" s="5">
        <f>IF(EXACT(L858,"sell"),VLOOKUP(D858,[1]items!$A$2:$E$39,4,FALSE),"")</f>
        <v>25000</v>
      </c>
      <c r="Q858" s="5">
        <f t="shared" si="68"/>
        <v>600000</v>
      </c>
      <c r="R858" s="13" t="str">
        <f t="shared" si="69"/>
        <v/>
      </c>
    </row>
    <row r="859" spans="1:18" x14ac:dyDescent="0.2">
      <c r="A859" s="8" t="s">
        <v>916</v>
      </c>
      <c r="B859" s="9" t="d">
        <v>2020-05-10</v>
      </c>
      <c r="C859" s="7">
        <f t="shared" si="65"/>
        <v>2020</v>
      </c>
      <c r="D859" s="8" t="s">
        <v>26</v>
      </c>
      <c r="E859" s="5" t="str">
        <f>VLOOKUP(D859,[1]items!$A$2:$E$39,2,FALSE)</f>
        <v>Decolsen 1 Strip 4 Tablet</v>
      </c>
      <c r="F859" s="5" t="str">
        <f>VLOOKUP(E859,[1]items!$B$2:$E$39,2,FALSE)</f>
        <v>Obat Batuk &amp; Pilek</v>
      </c>
      <c r="G859" s="5" t="str">
        <f t="shared" si="66"/>
        <v>OB0002|</v>
      </c>
      <c r="H859" s="10">
        <v>62</v>
      </c>
      <c r="I859" s="11"/>
      <c r="J859" s="10" t="str">
        <f>IF(EXACT(L859,"buy"),VLOOKUP(I859,[2]suppliers!$A$2:$B$17,2,FALSE),"")</f>
        <v/>
      </c>
      <c r="K859" s="8" t="s">
        <v>84</v>
      </c>
      <c r="L859" s="8" t="s">
        <v>85</v>
      </c>
      <c r="M859" s="5" t="str">
        <f>IFERROR(VLOOKUP(G859,[3]item_suppliers!$C$2:$F$112,2,FALSE),"")</f>
        <v/>
      </c>
      <c r="N859" s="5" t="str">
        <f>IFERROR(VLOOKUP(G859,[3]item_suppliers!$C$2:$F$112,3,FALSE),"")</f>
        <v/>
      </c>
      <c r="O859" s="5" t="str">
        <f t="shared" si="67"/>
        <v/>
      </c>
      <c r="P859" s="5">
        <f>IF(EXACT(L859,"sell"),VLOOKUP(D859,[1]items!$A$2:$E$39,4,FALSE),"")</f>
        <v>2886</v>
      </c>
      <c r="Q859" s="5">
        <f t="shared" si="68"/>
        <v>178932</v>
      </c>
      <c r="R859" s="13" t="str">
        <f t="shared" si="69"/>
        <v/>
      </c>
    </row>
    <row r="860" spans="1:18" x14ac:dyDescent="0.2">
      <c r="A860" s="5" t="s">
        <v>917</v>
      </c>
      <c r="B860" s="6" t="d">
        <v>2020-05-10</v>
      </c>
      <c r="C860" s="7">
        <f t="shared" si="65"/>
        <v>2020</v>
      </c>
      <c r="D860" s="5" t="s">
        <v>70</v>
      </c>
      <c r="E860" s="5" t="str">
        <f>VLOOKUP(D860,[1]items!$A$2:$E$39,2,FALSE)</f>
        <v>Irbesartan</v>
      </c>
      <c r="F860" s="5" t="str">
        <f>VLOOKUP(E860,[1]items!$B$2:$E$39,2,FALSE)</f>
        <v>Obat Hipertensi</v>
      </c>
      <c r="G860" s="5" t="str">
        <f t="shared" si="66"/>
        <v>OH0005|</v>
      </c>
      <c r="H860" s="10">
        <v>4</v>
      </c>
      <c r="I860" s="11"/>
      <c r="J860" s="10" t="str">
        <f>IF(EXACT(L860,"buy"),VLOOKUP(I860,[2]suppliers!$A$2:$B$17,2,FALSE),"")</f>
        <v/>
      </c>
      <c r="K860" s="5" t="s">
        <v>84</v>
      </c>
      <c r="L860" s="5" t="s">
        <v>85</v>
      </c>
      <c r="M860" s="5" t="str">
        <f>IFERROR(VLOOKUP(G860,[3]item_suppliers!$C$2:$F$112,2,FALSE),"")</f>
        <v/>
      </c>
      <c r="N860" s="5" t="str">
        <f>IFERROR(VLOOKUP(G860,[3]item_suppliers!$C$2:$F$112,3,FALSE),"")</f>
        <v/>
      </c>
      <c r="O860" s="5" t="str">
        <f t="shared" si="67"/>
        <v/>
      </c>
      <c r="P860" s="5">
        <f>IF(EXACT(L860,"sell"),VLOOKUP(D860,[1]items!$A$2:$E$39,4,FALSE),"")</f>
        <v>108794</v>
      </c>
      <c r="Q860" s="5">
        <f t="shared" si="68"/>
        <v>435176</v>
      </c>
      <c r="R860" s="13" t="str">
        <f t="shared" si="69"/>
        <v/>
      </c>
    </row>
    <row r="861" spans="1:18" x14ac:dyDescent="0.2">
      <c r="A861" s="8" t="s">
        <v>918</v>
      </c>
      <c r="B861" s="9" t="d">
        <v>2020-05-10</v>
      </c>
      <c r="C861" s="7">
        <f t="shared" si="65"/>
        <v>2020</v>
      </c>
      <c r="D861" s="8" t="s">
        <v>52</v>
      </c>
      <c r="E861" s="5" t="str">
        <f>VLOOKUP(D861,[1]items!$A$2:$E$39,2,FALSE)</f>
        <v>Sanmol 500 MG 4 Tablet</v>
      </c>
      <c r="F861" s="5" t="str">
        <f>VLOOKUP(E861,[1]items!$B$2:$E$39,2,FALSE)</f>
        <v>Obat Sakit Kepala &amp; Demam</v>
      </c>
      <c r="G861" s="5" t="str">
        <f t="shared" si="66"/>
        <v>OD0009|</v>
      </c>
      <c r="H861" s="10">
        <v>15</v>
      </c>
      <c r="I861" s="11"/>
      <c r="J861" s="10" t="str">
        <f>IF(EXACT(L861,"buy"),VLOOKUP(I861,[2]suppliers!$A$2:$B$17,2,FALSE),"")</f>
        <v/>
      </c>
      <c r="K861" s="8" t="s">
        <v>84</v>
      </c>
      <c r="L861" s="8" t="s">
        <v>85</v>
      </c>
      <c r="M861" s="5" t="str">
        <f>IFERROR(VLOOKUP(G861,[3]item_suppliers!$C$2:$F$112,2,FALSE),"")</f>
        <v/>
      </c>
      <c r="N861" s="5" t="str">
        <f>IFERROR(VLOOKUP(G861,[3]item_suppliers!$C$2:$F$112,3,FALSE),"")</f>
        <v/>
      </c>
      <c r="O861" s="5" t="str">
        <f t="shared" si="67"/>
        <v/>
      </c>
      <c r="P861" s="5">
        <f>IF(EXACT(L861,"sell"),VLOOKUP(D861,[1]items!$A$2:$E$39,4,FALSE),"")</f>
        <v>1600</v>
      </c>
      <c r="Q861" s="5">
        <f t="shared" si="68"/>
        <v>24000</v>
      </c>
      <c r="R861" s="13" t="str">
        <f t="shared" si="69"/>
        <v/>
      </c>
    </row>
    <row r="862" spans="1:18" x14ac:dyDescent="0.2">
      <c r="A862" s="5" t="s">
        <v>919</v>
      </c>
      <c r="B862" s="6" t="d">
        <v>2020-05-10</v>
      </c>
      <c r="C862" s="7">
        <f t="shared" si="65"/>
        <v>2020</v>
      </c>
      <c r="D862" s="5" t="s">
        <v>65</v>
      </c>
      <c r="E862" s="5" t="str">
        <f>VLOOKUP(D862,[1]items!$A$2:$E$39,2,FALSE)</f>
        <v>Candesartan Ogb Dexa</v>
      </c>
      <c r="F862" s="5" t="str">
        <f>VLOOKUP(E862,[1]items!$B$2:$E$39,2,FALSE)</f>
        <v>Obat Hipertensi</v>
      </c>
      <c r="G862" s="5" t="str">
        <f t="shared" si="66"/>
        <v>OH0003|</v>
      </c>
      <c r="H862" s="10">
        <v>31</v>
      </c>
      <c r="I862" s="11"/>
      <c r="J862" s="10" t="str">
        <f>IF(EXACT(L862,"buy"),VLOOKUP(I862,[2]suppliers!$A$2:$B$17,2,FALSE),"")</f>
        <v/>
      </c>
      <c r="K862" s="5" t="s">
        <v>84</v>
      </c>
      <c r="L862" s="5" t="s">
        <v>85</v>
      </c>
      <c r="M862" s="5" t="str">
        <f>IFERROR(VLOOKUP(G862,[3]item_suppliers!$C$2:$F$112,2,FALSE),"")</f>
        <v/>
      </c>
      <c r="N862" s="5" t="str">
        <f>IFERROR(VLOOKUP(G862,[3]item_suppliers!$C$2:$F$112,3,FALSE),"")</f>
        <v/>
      </c>
      <c r="O862" s="5" t="str">
        <f t="shared" si="67"/>
        <v/>
      </c>
      <c r="P862" s="5">
        <f>IF(EXACT(L862,"sell"),VLOOKUP(D862,[1]items!$A$2:$E$39,4,FALSE),"")</f>
        <v>5000</v>
      </c>
      <c r="Q862" s="5">
        <f t="shared" si="68"/>
        <v>155000</v>
      </c>
      <c r="R862" s="13" t="str">
        <f t="shared" si="69"/>
        <v/>
      </c>
    </row>
    <row r="863" spans="1:18" x14ac:dyDescent="0.2">
      <c r="A863" s="8" t="s">
        <v>920</v>
      </c>
      <c r="B863" s="9" t="d">
        <v>2020-05-10</v>
      </c>
      <c r="C863" s="7">
        <f t="shared" si="65"/>
        <v>2020</v>
      </c>
      <c r="D863" s="8" t="s">
        <v>20</v>
      </c>
      <c r="E863" s="5" t="str">
        <f>VLOOKUP(D863,[1]items!$A$2:$E$39,2,FALSE)</f>
        <v>Dexteem Box Plus 100 Tablet</v>
      </c>
      <c r="F863" s="5" t="str">
        <f>VLOOKUP(E863,[1]items!$B$2:$E$39,2,FALSE)</f>
        <v>Obat Alergi</v>
      </c>
      <c r="G863" s="5" t="str">
        <f t="shared" si="66"/>
        <v>OA0006|</v>
      </c>
      <c r="H863" s="10">
        <v>5</v>
      </c>
      <c r="I863" s="11"/>
      <c r="J863" s="10" t="str">
        <f>IF(EXACT(L863,"buy"),VLOOKUP(I863,[2]suppliers!$A$2:$B$17,2,FALSE),"")</f>
        <v/>
      </c>
      <c r="K863" s="8" t="s">
        <v>84</v>
      </c>
      <c r="L863" s="8" t="s">
        <v>85</v>
      </c>
      <c r="M863" s="5" t="str">
        <f>IFERROR(VLOOKUP(G863,[3]item_suppliers!$C$2:$F$112,2,FALSE),"")</f>
        <v/>
      </c>
      <c r="N863" s="5" t="str">
        <f>IFERROR(VLOOKUP(G863,[3]item_suppliers!$C$2:$F$112,3,FALSE),"")</f>
        <v/>
      </c>
      <c r="O863" s="5" t="str">
        <f t="shared" si="67"/>
        <v/>
      </c>
      <c r="P863" s="5">
        <f>IF(EXACT(L863,"sell"),VLOOKUP(D863,[1]items!$A$2:$E$39,4,FALSE),"")</f>
        <v>25322</v>
      </c>
      <c r="Q863" s="5">
        <f t="shared" si="68"/>
        <v>126610</v>
      </c>
      <c r="R863" s="13" t="str">
        <f t="shared" si="69"/>
        <v/>
      </c>
    </row>
    <row r="864" spans="1:18" x14ac:dyDescent="0.2">
      <c r="A864" s="5" t="s">
        <v>921</v>
      </c>
      <c r="B864" s="6" t="d">
        <v>2020-05-10</v>
      </c>
      <c r="C864" s="7">
        <f t="shared" si="65"/>
        <v>2020</v>
      </c>
      <c r="D864" s="5" t="s">
        <v>31</v>
      </c>
      <c r="E864" s="5" t="str">
        <f>VLOOKUP(D864,[1]items!$A$2:$E$39,2,FALSE)</f>
        <v>Ultraflu Box Isi 25 Strip</v>
      </c>
      <c r="F864" s="5" t="str">
        <f>VLOOKUP(E864,[1]items!$B$2:$E$39,2,FALSE)</f>
        <v>Obat Batuk &amp; Pilek</v>
      </c>
      <c r="G864" s="5" t="str">
        <f t="shared" si="66"/>
        <v>OB0006|</v>
      </c>
      <c r="H864" s="10">
        <v>44</v>
      </c>
      <c r="I864" s="11"/>
      <c r="J864" s="10" t="str">
        <f>IF(EXACT(L864,"buy"),VLOOKUP(I864,[2]suppliers!$A$2:$B$17,2,FALSE),"")</f>
        <v/>
      </c>
      <c r="K864" s="5" t="s">
        <v>84</v>
      </c>
      <c r="L864" s="5" t="s">
        <v>85</v>
      </c>
      <c r="M864" s="5" t="str">
        <f>IFERROR(VLOOKUP(G864,[3]item_suppliers!$C$2:$F$112,2,FALSE),"")</f>
        <v/>
      </c>
      <c r="N864" s="5" t="str">
        <f>IFERROR(VLOOKUP(G864,[3]item_suppliers!$C$2:$F$112,3,FALSE),"")</f>
        <v/>
      </c>
      <c r="O864" s="5" t="str">
        <f t="shared" si="67"/>
        <v/>
      </c>
      <c r="P864" s="5">
        <f>IF(EXACT(L864,"sell"),VLOOKUP(D864,[1]items!$A$2:$E$39,4,FALSE),"")</f>
        <v>72500</v>
      </c>
      <c r="Q864" s="5">
        <f t="shared" si="68"/>
        <v>3190000</v>
      </c>
      <c r="R864" s="13" t="str">
        <f t="shared" si="69"/>
        <v/>
      </c>
    </row>
    <row r="865" spans="1:18" x14ac:dyDescent="0.2">
      <c r="A865" s="8" t="s">
        <v>922</v>
      </c>
      <c r="B865" s="9" t="d">
        <v>2020-05-11</v>
      </c>
      <c r="C865" s="7">
        <f t="shared" si="65"/>
        <v>2020</v>
      </c>
      <c r="D865" s="8" t="s">
        <v>50</v>
      </c>
      <c r="E865" s="5" t="str">
        <f>VLOOKUP(D865,[1]items!$A$2:$E$39,2,FALSE)</f>
        <v>Bodrex Extra</v>
      </c>
      <c r="F865" s="5" t="str">
        <f>VLOOKUP(E865,[1]items!$B$2:$E$39,2,FALSE)</f>
        <v>Obat Sakit Kepala &amp; Demam</v>
      </c>
      <c r="G865" s="5" t="str">
        <f t="shared" si="66"/>
        <v>OD0008|</v>
      </c>
      <c r="H865" s="10">
        <v>84</v>
      </c>
      <c r="I865" s="11"/>
      <c r="J865" s="10" t="str">
        <f>IF(EXACT(L865,"buy"),VLOOKUP(I865,[2]suppliers!$A$2:$B$17,2,FALSE),"")</f>
        <v/>
      </c>
      <c r="K865" s="8" t="s">
        <v>84</v>
      </c>
      <c r="L865" s="8" t="s">
        <v>85</v>
      </c>
      <c r="M865" s="5" t="str">
        <f>IFERROR(VLOOKUP(G865,[3]item_suppliers!$C$2:$F$112,2,FALSE),"")</f>
        <v/>
      </c>
      <c r="N865" s="5" t="str">
        <f>IFERROR(VLOOKUP(G865,[3]item_suppliers!$C$2:$F$112,3,FALSE),"")</f>
        <v/>
      </c>
      <c r="O865" s="5" t="str">
        <f t="shared" si="67"/>
        <v/>
      </c>
      <c r="P865" s="5">
        <f>IF(EXACT(L865,"sell"),VLOOKUP(D865,[1]items!$A$2:$E$39,4,FALSE),"")</f>
        <v>50788</v>
      </c>
      <c r="Q865" s="5">
        <f t="shared" si="68"/>
        <v>4266192</v>
      </c>
      <c r="R865" s="13" t="str">
        <f t="shared" si="69"/>
        <v/>
      </c>
    </row>
    <row r="866" spans="1:18" x14ac:dyDescent="0.2">
      <c r="A866" s="5" t="s">
        <v>923</v>
      </c>
      <c r="B866" s="6" t="d">
        <v>2020-05-11</v>
      </c>
      <c r="C866" s="7">
        <f t="shared" si="65"/>
        <v>2020</v>
      </c>
      <c r="D866" s="5" t="s">
        <v>17</v>
      </c>
      <c r="E866" s="5" t="str">
        <f>VLOOKUP(D866,[1]items!$A$2:$E$39,2,FALSE)</f>
        <v>Bedak Heroxyn 150 gr</v>
      </c>
      <c r="F866" s="5" t="str">
        <f>VLOOKUP(E866,[1]items!$B$2:$E$39,2,FALSE)</f>
        <v>Obat Alergi</v>
      </c>
      <c r="G866" s="5" t="str">
        <f t="shared" si="66"/>
        <v>OA0005|</v>
      </c>
      <c r="H866" s="10">
        <v>9</v>
      </c>
      <c r="I866" s="11"/>
      <c r="J866" s="10" t="str">
        <f>IF(EXACT(L866,"buy"),VLOOKUP(I866,[2]suppliers!$A$2:$B$17,2,FALSE),"")</f>
        <v/>
      </c>
      <c r="K866" s="5" t="s">
        <v>84</v>
      </c>
      <c r="L866" s="5" t="s">
        <v>85</v>
      </c>
      <c r="M866" s="5" t="str">
        <f>IFERROR(VLOOKUP(G866,[3]item_suppliers!$C$2:$F$112,2,FALSE),"")</f>
        <v/>
      </c>
      <c r="N866" s="5" t="str">
        <f>IFERROR(VLOOKUP(G866,[3]item_suppliers!$C$2:$F$112,3,FALSE),"")</f>
        <v/>
      </c>
      <c r="O866" s="5" t="str">
        <f t="shared" si="67"/>
        <v/>
      </c>
      <c r="P866" s="5">
        <f>IF(EXACT(L866,"sell"),VLOOKUP(D866,[1]items!$A$2:$E$39,4,FALSE),"")</f>
        <v>16950</v>
      </c>
      <c r="Q866" s="5">
        <f t="shared" si="68"/>
        <v>152550</v>
      </c>
      <c r="R866" s="13" t="str">
        <f t="shared" si="69"/>
        <v/>
      </c>
    </row>
    <row r="867" spans="1:18" x14ac:dyDescent="0.2">
      <c r="A867" s="8" t="s">
        <v>924</v>
      </c>
      <c r="B867" s="9" t="d">
        <v>2020-05-11</v>
      </c>
      <c r="C867" s="7">
        <f t="shared" si="65"/>
        <v>2020</v>
      </c>
      <c r="D867" s="8" t="s">
        <v>52</v>
      </c>
      <c r="E867" s="5" t="str">
        <f>VLOOKUP(D867,[1]items!$A$2:$E$39,2,FALSE)</f>
        <v>Sanmol 500 MG 4 Tablet</v>
      </c>
      <c r="F867" s="5" t="str">
        <f>VLOOKUP(E867,[1]items!$B$2:$E$39,2,FALSE)</f>
        <v>Obat Sakit Kepala &amp; Demam</v>
      </c>
      <c r="G867" s="5" t="str">
        <f t="shared" si="66"/>
        <v>OD0009|</v>
      </c>
      <c r="H867" s="10">
        <v>35</v>
      </c>
      <c r="I867" s="11"/>
      <c r="J867" s="10" t="str">
        <f>IF(EXACT(L867,"buy"),VLOOKUP(I867,[2]suppliers!$A$2:$B$17,2,FALSE),"")</f>
        <v/>
      </c>
      <c r="K867" s="8" t="s">
        <v>84</v>
      </c>
      <c r="L867" s="8" t="s">
        <v>85</v>
      </c>
      <c r="M867" s="5" t="str">
        <f>IFERROR(VLOOKUP(G867,[3]item_suppliers!$C$2:$F$112,2,FALSE),"")</f>
        <v/>
      </c>
      <c r="N867" s="5" t="str">
        <f>IFERROR(VLOOKUP(G867,[3]item_suppliers!$C$2:$F$112,3,FALSE),"")</f>
        <v/>
      </c>
      <c r="O867" s="5" t="str">
        <f t="shared" si="67"/>
        <v/>
      </c>
      <c r="P867" s="5">
        <f>IF(EXACT(L867,"sell"),VLOOKUP(D867,[1]items!$A$2:$E$39,4,FALSE),"")</f>
        <v>1600</v>
      </c>
      <c r="Q867" s="5">
        <f t="shared" si="68"/>
        <v>56000</v>
      </c>
      <c r="R867" s="13" t="str">
        <f t="shared" si="69"/>
        <v/>
      </c>
    </row>
    <row r="868" spans="1:18" x14ac:dyDescent="0.2">
      <c r="A868" s="5" t="s">
        <v>925</v>
      </c>
      <c r="B868" s="6" t="d">
        <v>2020-05-11</v>
      </c>
      <c r="C868" s="7">
        <f t="shared" si="65"/>
        <v>2020</v>
      </c>
      <c r="D868" s="5" t="s">
        <v>31</v>
      </c>
      <c r="E868" s="5" t="str">
        <f>VLOOKUP(D868,[1]items!$A$2:$E$39,2,FALSE)</f>
        <v>Ultraflu Box Isi 25 Strip</v>
      </c>
      <c r="F868" s="5" t="str">
        <f>VLOOKUP(E868,[1]items!$B$2:$E$39,2,FALSE)</f>
        <v>Obat Batuk &amp; Pilek</v>
      </c>
      <c r="G868" s="5" t="str">
        <f t="shared" si="66"/>
        <v>OB0006|</v>
      </c>
      <c r="H868" s="10">
        <v>168</v>
      </c>
      <c r="I868" s="11"/>
      <c r="J868" s="10" t="str">
        <f>IF(EXACT(L868,"buy"),VLOOKUP(I868,[2]suppliers!$A$2:$B$17,2,FALSE),"")</f>
        <v/>
      </c>
      <c r="K868" s="5" t="s">
        <v>84</v>
      </c>
      <c r="L868" s="5" t="s">
        <v>85</v>
      </c>
      <c r="M868" s="5" t="str">
        <f>IFERROR(VLOOKUP(G868,[3]item_suppliers!$C$2:$F$112,2,FALSE),"")</f>
        <v/>
      </c>
      <c r="N868" s="5" t="str">
        <f>IFERROR(VLOOKUP(G868,[3]item_suppliers!$C$2:$F$112,3,FALSE),"")</f>
        <v/>
      </c>
      <c r="O868" s="5" t="str">
        <f t="shared" si="67"/>
        <v/>
      </c>
      <c r="P868" s="5">
        <f>IF(EXACT(L868,"sell"),VLOOKUP(D868,[1]items!$A$2:$E$39,4,FALSE),"")</f>
        <v>72500</v>
      </c>
      <c r="Q868" s="5">
        <f t="shared" si="68"/>
        <v>12180000</v>
      </c>
      <c r="R868" s="13" t="str">
        <f t="shared" si="69"/>
        <v/>
      </c>
    </row>
    <row r="869" spans="1:18" x14ac:dyDescent="0.2">
      <c r="A869" s="8" t="s">
        <v>926</v>
      </c>
      <c r="B869" s="9" t="d">
        <v>2020-05-11</v>
      </c>
      <c r="C869" s="7">
        <f t="shared" si="65"/>
        <v>2020</v>
      </c>
      <c r="D869" s="8" t="s">
        <v>56</v>
      </c>
      <c r="E869" s="5" t="str">
        <f>VLOOKUP(D869,[1]items!$A$2:$E$39,2,FALSE)</f>
        <v>Paramex Tablet / Obat</v>
      </c>
      <c r="F869" s="5" t="str">
        <f>VLOOKUP(E869,[1]items!$B$2:$E$39,2,FALSE)</f>
        <v>Obat Sakit Kepala &amp; Demam</v>
      </c>
      <c r="G869" s="5" t="str">
        <f t="shared" si="66"/>
        <v>OD0011|</v>
      </c>
      <c r="H869" s="10">
        <v>231</v>
      </c>
      <c r="I869" s="11"/>
      <c r="J869" s="10" t="str">
        <f>IF(EXACT(L869,"buy"),VLOOKUP(I869,[2]suppliers!$A$2:$B$17,2,FALSE),"")</f>
        <v/>
      </c>
      <c r="K869" s="8" t="s">
        <v>84</v>
      </c>
      <c r="L869" s="8" t="s">
        <v>85</v>
      </c>
      <c r="M869" s="5" t="str">
        <f>IFERROR(VLOOKUP(G869,[3]item_suppliers!$C$2:$F$112,2,FALSE),"")</f>
        <v/>
      </c>
      <c r="N869" s="5" t="str">
        <f>IFERROR(VLOOKUP(G869,[3]item_suppliers!$C$2:$F$112,3,FALSE),"")</f>
        <v/>
      </c>
      <c r="O869" s="5" t="str">
        <f t="shared" si="67"/>
        <v/>
      </c>
      <c r="P869" s="5">
        <f>IF(EXACT(L869,"sell"),VLOOKUP(D869,[1]items!$A$2:$E$39,4,FALSE),"")</f>
        <v>2560</v>
      </c>
      <c r="Q869" s="5">
        <f t="shared" si="68"/>
        <v>591360</v>
      </c>
      <c r="R869" s="13" t="str">
        <f t="shared" si="69"/>
        <v/>
      </c>
    </row>
    <row r="870" spans="1:18" x14ac:dyDescent="0.2">
      <c r="A870" s="5" t="s">
        <v>927</v>
      </c>
      <c r="B870" s="6" t="d">
        <v>2020-05-11</v>
      </c>
      <c r="C870" s="7">
        <f t="shared" si="65"/>
        <v>2020</v>
      </c>
      <c r="D870" s="5" t="s">
        <v>14</v>
      </c>
      <c r="E870" s="5" t="str">
        <f>VLOOKUP(D870,[1]items!$A$2:$E$39,2,FALSE)</f>
        <v>Bisoprolol Ogb Dexa</v>
      </c>
      <c r="F870" s="5" t="str">
        <f>VLOOKUP(E870,[1]items!$B$2:$E$39,2,FALSE)</f>
        <v>Obat Alergi</v>
      </c>
      <c r="G870" s="5" t="str">
        <f t="shared" si="66"/>
        <v>OA0004|</v>
      </c>
      <c r="H870" s="10">
        <v>14</v>
      </c>
      <c r="I870" s="11"/>
      <c r="J870" s="10" t="str">
        <f>IF(EXACT(L870,"buy"),VLOOKUP(I870,[2]suppliers!$A$2:$B$17,2,FALSE),"")</f>
        <v/>
      </c>
      <c r="K870" s="5" t="s">
        <v>84</v>
      </c>
      <c r="L870" s="5" t="s">
        <v>85</v>
      </c>
      <c r="M870" s="5" t="str">
        <f>IFERROR(VLOOKUP(G870,[3]item_suppliers!$C$2:$F$112,2,FALSE),"")</f>
        <v/>
      </c>
      <c r="N870" s="5" t="str">
        <f>IFERROR(VLOOKUP(G870,[3]item_suppliers!$C$2:$F$112,3,FALSE),"")</f>
        <v/>
      </c>
      <c r="O870" s="5" t="str">
        <f t="shared" si="67"/>
        <v/>
      </c>
      <c r="P870" s="5">
        <f>IF(EXACT(L870,"sell"),VLOOKUP(D870,[1]items!$A$2:$E$39,4,FALSE),"")</f>
        <v>10000</v>
      </c>
      <c r="Q870" s="5">
        <f t="shared" si="68"/>
        <v>140000</v>
      </c>
      <c r="R870" s="13" t="str">
        <f t="shared" si="69"/>
        <v/>
      </c>
    </row>
    <row r="871" spans="1:18" x14ac:dyDescent="0.2">
      <c r="A871" s="8" t="s">
        <v>928</v>
      </c>
      <c r="B871" s="9" t="d">
        <v>2020-05-11</v>
      </c>
      <c r="C871" s="7">
        <f t="shared" si="65"/>
        <v>2020</v>
      </c>
      <c r="D871" s="8" t="s">
        <v>11</v>
      </c>
      <c r="E871" s="5" t="str">
        <f>VLOOKUP(D871,[1]items!$A$2:$E$39,2,FALSE)</f>
        <v>Acetylcysteine Mahakam 200 mg</v>
      </c>
      <c r="F871" s="5" t="str">
        <f>VLOOKUP(E871,[1]items!$B$2:$E$39,2,FALSE)</f>
        <v>Obat Alergi</v>
      </c>
      <c r="G871" s="5" t="str">
        <f t="shared" si="66"/>
        <v>OA0003|</v>
      </c>
      <c r="H871" s="10">
        <v>28</v>
      </c>
      <c r="I871" s="11"/>
      <c r="J871" s="10" t="str">
        <f>IF(EXACT(L871,"buy"),VLOOKUP(I871,[2]suppliers!$A$2:$B$17,2,FALSE),"")</f>
        <v/>
      </c>
      <c r="K871" s="8" t="s">
        <v>84</v>
      </c>
      <c r="L871" s="8" t="s">
        <v>85</v>
      </c>
      <c r="M871" s="5" t="str">
        <f>IFERROR(VLOOKUP(G871,[3]item_suppliers!$C$2:$F$112,2,FALSE),"")</f>
        <v/>
      </c>
      <c r="N871" s="5" t="str">
        <f>IFERROR(VLOOKUP(G871,[3]item_suppliers!$C$2:$F$112,3,FALSE),"")</f>
        <v/>
      </c>
      <c r="O871" s="5" t="str">
        <f t="shared" si="67"/>
        <v/>
      </c>
      <c r="P871" s="5">
        <f>IF(EXACT(L871,"sell"),VLOOKUP(D871,[1]items!$A$2:$E$39,4,FALSE),"")</f>
        <v>33000</v>
      </c>
      <c r="Q871" s="5">
        <f t="shared" si="68"/>
        <v>924000</v>
      </c>
      <c r="R871" s="13" t="str">
        <f t="shared" si="69"/>
        <v/>
      </c>
    </row>
    <row r="872" spans="1:18" x14ac:dyDescent="0.2">
      <c r="A872" s="5" t="s">
        <v>929</v>
      </c>
      <c r="B872" s="6" t="d">
        <v>2020-05-11</v>
      </c>
      <c r="C872" s="7">
        <f t="shared" si="65"/>
        <v>2020</v>
      </c>
      <c r="D872" s="5" t="s">
        <v>35</v>
      </c>
      <c r="E872" s="5" t="str">
        <f>VLOOKUP(D872,[1]items!$A$2:$E$39,2,FALSE)</f>
        <v>Konidin 4 Tablet</v>
      </c>
      <c r="F872" s="5" t="str">
        <f>VLOOKUP(E872,[1]items!$B$2:$E$39,2,FALSE)</f>
        <v>Obat Batuk &amp; Pilek</v>
      </c>
      <c r="G872" s="5" t="str">
        <f t="shared" si="66"/>
        <v>OB0008|</v>
      </c>
      <c r="H872" s="10">
        <v>50</v>
      </c>
      <c r="I872" s="11"/>
      <c r="J872" s="10" t="str">
        <f>IF(EXACT(L872,"buy"),VLOOKUP(I872,[2]suppliers!$A$2:$B$17,2,FALSE),"")</f>
        <v/>
      </c>
      <c r="K872" s="5" t="s">
        <v>84</v>
      </c>
      <c r="L872" s="5" t="s">
        <v>85</v>
      </c>
      <c r="M872" s="5" t="str">
        <f>IFERROR(VLOOKUP(G872,[3]item_suppliers!$C$2:$F$112,2,FALSE),"")</f>
        <v/>
      </c>
      <c r="N872" s="5" t="str">
        <f>IFERROR(VLOOKUP(G872,[3]item_suppliers!$C$2:$F$112,3,FALSE),"")</f>
        <v/>
      </c>
      <c r="O872" s="5" t="str">
        <f t="shared" si="67"/>
        <v/>
      </c>
      <c r="P872" s="5">
        <f>IF(EXACT(L872,"sell"),VLOOKUP(D872,[1]items!$A$2:$E$39,4,FALSE),"")</f>
        <v>2460</v>
      </c>
      <c r="Q872" s="5">
        <f t="shared" si="68"/>
        <v>123000</v>
      </c>
      <c r="R872" s="13" t="str">
        <f t="shared" si="69"/>
        <v/>
      </c>
    </row>
    <row r="873" spans="1:18" x14ac:dyDescent="0.2">
      <c r="A873" s="8" t="s">
        <v>930</v>
      </c>
      <c r="B873" s="9" t="d">
        <v>2020-05-12</v>
      </c>
      <c r="C873" s="7">
        <f t="shared" si="65"/>
        <v>2020</v>
      </c>
      <c r="D873" s="8" t="s">
        <v>70</v>
      </c>
      <c r="E873" s="5" t="str">
        <f>VLOOKUP(D873,[1]items!$A$2:$E$39,2,FALSE)</f>
        <v>Irbesartan</v>
      </c>
      <c r="F873" s="5" t="str">
        <f>VLOOKUP(E873,[1]items!$B$2:$E$39,2,FALSE)</f>
        <v>Obat Hipertensi</v>
      </c>
      <c r="G873" s="5" t="str">
        <f t="shared" si="66"/>
        <v>OH0005|</v>
      </c>
      <c r="H873" s="10">
        <v>39</v>
      </c>
      <c r="I873" s="11"/>
      <c r="J873" s="10" t="str">
        <f>IF(EXACT(L873,"buy"),VLOOKUP(I873,[2]suppliers!$A$2:$B$17,2,FALSE),"")</f>
        <v/>
      </c>
      <c r="K873" s="8" t="s">
        <v>84</v>
      </c>
      <c r="L873" s="8" t="s">
        <v>85</v>
      </c>
      <c r="M873" s="5" t="str">
        <f>IFERROR(VLOOKUP(G873,[3]item_suppliers!$C$2:$F$112,2,FALSE),"")</f>
        <v/>
      </c>
      <c r="N873" s="5" t="str">
        <f>IFERROR(VLOOKUP(G873,[3]item_suppliers!$C$2:$F$112,3,FALSE),"")</f>
        <v/>
      </c>
      <c r="O873" s="5" t="str">
        <f t="shared" si="67"/>
        <v/>
      </c>
      <c r="P873" s="5">
        <f>IF(EXACT(L873,"sell"),VLOOKUP(D873,[1]items!$A$2:$E$39,4,FALSE),"")</f>
        <v>108794</v>
      </c>
      <c r="Q873" s="5">
        <f t="shared" si="68"/>
        <v>4242966</v>
      </c>
      <c r="R873" s="13" t="str">
        <f t="shared" si="69"/>
        <v/>
      </c>
    </row>
    <row r="874" spans="1:18" x14ac:dyDescent="0.2">
      <c r="A874" s="5" t="s">
        <v>931</v>
      </c>
      <c r="B874" s="6" t="d">
        <v>2020-05-12</v>
      </c>
      <c r="C874" s="7">
        <f t="shared" si="65"/>
        <v>2020</v>
      </c>
      <c r="D874" s="5" t="s">
        <v>70</v>
      </c>
      <c r="E874" s="5" t="str">
        <f>VLOOKUP(D874,[1]items!$A$2:$E$39,2,FALSE)</f>
        <v>Irbesartan</v>
      </c>
      <c r="F874" s="5" t="str">
        <f>VLOOKUP(E874,[1]items!$B$2:$E$39,2,FALSE)</f>
        <v>Obat Hipertensi</v>
      </c>
      <c r="G874" s="5" t="str">
        <f t="shared" si="66"/>
        <v>OH0005|</v>
      </c>
      <c r="H874" s="10">
        <v>15</v>
      </c>
      <c r="I874" s="11"/>
      <c r="J874" s="10" t="str">
        <f>IF(EXACT(L874,"buy"),VLOOKUP(I874,[2]suppliers!$A$2:$B$17,2,FALSE),"")</f>
        <v/>
      </c>
      <c r="K874" s="5" t="s">
        <v>84</v>
      </c>
      <c r="L874" s="5" t="s">
        <v>85</v>
      </c>
      <c r="M874" s="5" t="str">
        <f>IFERROR(VLOOKUP(G874,[3]item_suppliers!$C$2:$F$112,2,FALSE),"")</f>
        <v/>
      </c>
      <c r="N874" s="5" t="str">
        <f>IFERROR(VLOOKUP(G874,[3]item_suppliers!$C$2:$F$112,3,FALSE),"")</f>
        <v/>
      </c>
      <c r="O874" s="5" t="str">
        <f t="shared" si="67"/>
        <v/>
      </c>
      <c r="P874" s="5">
        <f>IF(EXACT(L874,"sell"),VLOOKUP(D874,[1]items!$A$2:$E$39,4,FALSE),"")</f>
        <v>108794</v>
      </c>
      <c r="Q874" s="5">
        <f t="shared" si="68"/>
        <v>1631910</v>
      </c>
      <c r="R874" s="13" t="str">
        <f t="shared" si="69"/>
        <v/>
      </c>
    </row>
    <row r="875" spans="1:18" x14ac:dyDescent="0.2">
      <c r="A875" s="8" t="s">
        <v>932</v>
      </c>
      <c r="B875" s="9" t="d">
        <v>2020-05-12</v>
      </c>
      <c r="C875" s="7">
        <f t="shared" si="65"/>
        <v>2020</v>
      </c>
      <c r="D875" s="8" t="s">
        <v>65</v>
      </c>
      <c r="E875" s="5" t="str">
        <f>VLOOKUP(D875,[1]items!$A$2:$E$39,2,FALSE)</f>
        <v>Candesartan Ogb Dexa</v>
      </c>
      <c r="F875" s="5" t="str">
        <f>VLOOKUP(E875,[1]items!$B$2:$E$39,2,FALSE)</f>
        <v>Obat Hipertensi</v>
      </c>
      <c r="G875" s="5" t="str">
        <f t="shared" si="66"/>
        <v>OH0003|</v>
      </c>
      <c r="H875" s="10">
        <v>15</v>
      </c>
      <c r="I875" s="11"/>
      <c r="J875" s="10" t="str">
        <f>IF(EXACT(L875,"buy"),VLOOKUP(I875,[2]suppliers!$A$2:$B$17,2,FALSE),"")</f>
        <v/>
      </c>
      <c r="K875" s="8" t="s">
        <v>84</v>
      </c>
      <c r="L875" s="8" t="s">
        <v>85</v>
      </c>
      <c r="M875" s="5" t="str">
        <f>IFERROR(VLOOKUP(G875,[3]item_suppliers!$C$2:$F$112,2,FALSE),"")</f>
        <v/>
      </c>
      <c r="N875" s="5" t="str">
        <f>IFERROR(VLOOKUP(G875,[3]item_suppliers!$C$2:$F$112,3,FALSE),"")</f>
        <v/>
      </c>
      <c r="O875" s="5" t="str">
        <f t="shared" si="67"/>
        <v/>
      </c>
      <c r="P875" s="5">
        <f>IF(EXACT(L875,"sell"),VLOOKUP(D875,[1]items!$A$2:$E$39,4,FALSE),"")</f>
        <v>5000</v>
      </c>
      <c r="Q875" s="5">
        <f t="shared" si="68"/>
        <v>75000</v>
      </c>
      <c r="R875" s="13" t="str">
        <f t="shared" si="69"/>
        <v/>
      </c>
    </row>
    <row r="876" spans="1:18" x14ac:dyDescent="0.2">
      <c r="A876" s="5" t="s">
        <v>933</v>
      </c>
      <c r="B876" s="6" t="d">
        <v>2020-05-12</v>
      </c>
      <c r="C876" s="7">
        <f t="shared" si="65"/>
        <v>2020</v>
      </c>
      <c r="D876" s="5" t="s">
        <v>31</v>
      </c>
      <c r="E876" s="5" t="str">
        <f>VLOOKUP(D876,[1]items!$A$2:$E$39,2,FALSE)</f>
        <v>Ultraflu Box Isi 25 Strip</v>
      </c>
      <c r="F876" s="5" t="str">
        <f>VLOOKUP(E876,[1]items!$B$2:$E$39,2,FALSE)</f>
        <v>Obat Batuk &amp; Pilek</v>
      </c>
      <c r="G876" s="5" t="str">
        <f t="shared" si="66"/>
        <v>OB0006|</v>
      </c>
      <c r="H876" s="10">
        <v>5</v>
      </c>
      <c r="I876" s="11"/>
      <c r="J876" s="10" t="str">
        <f>IF(EXACT(L876,"buy"),VLOOKUP(I876,[2]suppliers!$A$2:$B$17,2,FALSE),"")</f>
        <v/>
      </c>
      <c r="K876" s="5" t="s">
        <v>84</v>
      </c>
      <c r="L876" s="5" t="s">
        <v>85</v>
      </c>
      <c r="M876" s="5" t="str">
        <f>IFERROR(VLOOKUP(G876,[3]item_suppliers!$C$2:$F$112,2,FALSE),"")</f>
        <v/>
      </c>
      <c r="N876" s="5" t="str">
        <f>IFERROR(VLOOKUP(G876,[3]item_suppliers!$C$2:$F$112,3,FALSE),"")</f>
        <v/>
      </c>
      <c r="O876" s="5" t="str">
        <f t="shared" si="67"/>
        <v/>
      </c>
      <c r="P876" s="5">
        <f>IF(EXACT(L876,"sell"),VLOOKUP(D876,[1]items!$A$2:$E$39,4,FALSE),"")</f>
        <v>72500</v>
      </c>
      <c r="Q876" s="5">
        <f t="shared" si="68"/>
        <v>362500</v>
      </c>
      <c r="R876" s="13" t="str">
        <f t="shared" si="69"/>
        <v/>
      </c>
    </row>
    <row r="877" spans="1:18" x14ac:dyDescent="0.2">
      <c r="A877" s="8" t="s">
        <v>934</v>
      </c>
      <c r="B877" s="9" t="d">
        <v>2020-05-12</v>
      </c>
      <c r="C877" s="7">
        <f t="shared" si="65"/>
        <v>2020</v>
      </c>
      <c r="D877" s="8" t="s">
        <v>59</v>
      </c>
      <c r="E877" s="5" t="str">
        <f>VLOOKUP(D877,[1]items!$A$2:$E$39,2,FALSE)</f>
        <v>Carditens</v>
      </c>
      <c r="F877" s="5" t="str">
        <f>VLOOKUP(E877,[1]items!$B$2:$E$39,2,FALSE)</f>
        <v>Obat Hipertensi</v>
      </c>
      <c r="G877" s="5" t="str">
        <f t="shared" si="66"/>
        <v>OH0001|</v>
      </c>
      <c r="H877" s="10">
        <v>187</v>
      </c>
      <c r="I877" s="11"/>
      <c r="J877" s="10" t="str">
        <f>IF(EXACT(L877,"buy"),VLOOKUP(I877,[2]suppliers!$A$2:$B$17,2,FALSE),"")</f>
        <v/>
      </c>
      <c r="K877" s="8" t="s">
        <v>84</v>
      </c>
      <c r="L877" s="8" t="s">
        <v>85</v>
      </c>
      <c r="M877" s="5" t="str">
        <f>IFERROR(VLOOKUP(G877,[3]item_suppliers!$C$2:$F$112,2,FALSE),"")</f>
        <v/>
      </c>
      <c r="N877" s="5" t="str">
        <f>IFERROR(VLOOKUP(G877,[3]item_suppliers!$C$2:$F$112,3,FALSE),"")</f>
        <v/>
      </c>
      <c r="O877" s="5" t="str">
        <f t="shared" si="67"/>
        <v/>
      </c>
      <c r="P877" s="5">
        <f>IF(EXACT(L877,"sell"),VLOOKUP(D877,[1]items!$A$2:$E$39,4,FALSE),"")</f>
        <v>100000</v>
      </c>
      <c r="Q877" s="5">
        <f t="shared" si="68"/>
        <v>18700000</v>
      </c>
      <c r="R877" s="13" t="str">
        <f t="shared" si="69"/>
        <v/>
      </c>
    </row>
    <row r="878" spans="1:18" x14ac:dyDescent="0.2">
      <c r="A878" s="5" t="s">
        <v>935</v>
      </c>
      <c r="B878" s="6" t="d">
        <v>2020-05-12</v>
      </c>
      <c r="C878" s="7">
        <f t="shared" si="65"/>
        <v>2020</v>
      </c>
      <c r="D878" s="5" t="s">
        <v>14</v>
      </c>
      <c r="E878" s="5" t="str">
        <f>VLOOKUP(D878,[1]items!$A$2:$E$39,2,FALSE)</f>
        <v>Bisoprolol Ogb Dexa</v>
      </c>
      <c r="F878" s="5" t="str">
        <f>VLOOKUP(E878,[1]items!$B$2:$E$39,2,FALSE)</f>
        <v>Obat Alergi</v>
      </c>
      <c r="G878" s="5" t="str">
        <f t="shared" si="66"/>
        <v>OA0004|</v>
      </c>
      <c r="H878" s="10">
        <v>43</v>
      </c>
      <c r="I878" s="11"/>
      <c r="J878" s="10" t="str">
        <f>IF(EXACT(L878,"buy"),VLOOKUP(I878,[2]suppliers!$A$2:$B$17,2,FALSE),"")</f>
        <v/>
      </c>
      <c r="K878" s="5" t="s">
        <v>84</v>
      </c>
      <c r="L878" s="5" t="s">
        <v>85</v>
      </c>
      <c r="M878" s="5" t="str">
        <f>IFERROR(VLOOKUP(G878,[3]item_suppliers!$C$2:$F$112,2,FALSE),"")</f>
        <v/>
      </c>
      <c r="N878" s="5" t="str">
        <f>IFERROR(VLOOKUP(G878,[3]item_suppliers!$C$2:$F$112,3,FALSE),"")</f>
        <v/>
      </c>
      <c r="O878" s="5" t="str">
        <f t="shared" si="67"/>
        <v/>
      </c>
      <c r="P878" s="5">
        <f>IF(EXACT(L878,"sell"),VLOOKUP(D878,[1]items!$A$2:$E$39,4,FALSE),"")</f>
        <v>10000</v>
      </c>
      <c r="Q878" s="5">
        <f t="shared" si="68"/>
        <v>430000</v>
      </c>
      <c r="R878" s="13" t="str">
        <f t="shared" si="69"/>
        <v/>
      </c>
    </row>
    <row r="879" spans="1:18" x14ac:dyDescent="0.2">
      <c r="A879" s="8" t="s">
        <v>936</v>
      </c>
      <c r="B879" s="9" t="d">
        <v>2020-05-12</v>
      </c>
      <c r="C879" s="7">
        <f t="shared" si="65"/>
        <v>2020</v>
      </c>
      <c r="D879" s="8" t="s">
        <v>23</v>
      </c>
      <c r="E879" s="5" t="str">
        <f>VLOOKUP(D879,[1]items!$A$2:$E$39,2,FALSE)</f>
        <v>Neozep Forte 1 Strip 4 Tablet</v>
      </c>
      <c r="F879" s="5" t="str">
        <f>VLOOKUP(E879,[1]items!$B$2:$E$39,2,FALSE)</f>
        <v>Obat Batuk &amp; Pilek</v>
      </c>
      <c r="G879" s="5" t="str">
        <f t="shared" si="66"/>
        <v>OB0001|</v>
      </c>
      <c r="H879" s="10">
        <v>53</v>
      </c>
      <c r="I879" s="11"/>
      <c r="J879" s="10" t="str">
        <f>IF(EXACT(L879,"buy"),VLOOKUP(I879,[2]suppliers!$A$2:$B$17,2,FALSE),"")</f>
        <v/>
      </c>
      <c r="K879" s="8" t="s">
        <v>84</v>
      </c>
      <c r="L879" s="8" t="s">
        <v>85</v>
      </c>
      <c r="M879" s="5" t="str">
        <f>IFERROR(VLOOKUP(G879,[3]item_suppliers!$C$2:$F$112,2,FALSE),"")</f>
        <v/>
      </c>
      <c r="N879" s="5" t="str">
        <f>IFERROR(VLOOKUP(G879,[3]item_suppliers!$C$2:$F$112,3,FALSE),"")</f>
        <v/>
      </c>
      <c r="O879" s="5" t="str">
        <f t="shared" si="67"/>
        <v/>
      </c>
      <c r="P879" s="5">
        <f>IF(EXACT(L879,"sell"),VLOOKUP(D879,[1]items!$A$2:$E$39,4,FALSE),"")</f>
        <v>2324</v>
      </c>
      <c r="Q879" s="5">
        <f t="shared" si="68"/>
        <v>123172</v>
      </c>
      <c r="R879" s="13" t="str">
        <f t="shared" si="69"/>
        <v/>
      </c>
    </row>
    <row r="880" spans="1:18" x14ac:dyDescent="0.2">
      <c r="A880" s="5" t="s">
        <v>937</v>
      </c>
      <c r="B880" s="6" t="d">
        <v>2020-05-12</v>
      </c>
      <c r="C880" s="7">
        <f t="shared" si="65"/>
        <v>2020</v>
      </c>
      <c r="D880" s="5" t="s">
        <v>72</v>
      </c>
      <c r="E880" s="5" t="str">
        <f>VLOOKUP(D880,[1]items!$A$2:$E$39,2,FALSE)</f>
        <v>Irvell 150MG Box 20 Tablet</v>
      </c>
      <c r="F880" s="5" t="str">
        <f>VLOOKUP(E880,[1]items!$B$2:$E$39,2,FALSE)</f>
        <v>Obat Hipertensi</v>
      </c>
      <c r="G880" s="5" t="str">
        <f t="shared" si="66"/>
        <v>OH0006|</v>
      </c>
      <c r="H880" s="10">
        <v>74</v>
      </c>
      <c r="I880" s="11"/>
      <c r="J880" s="10" t="str">
        <f>IF(EXACT(L880,"buy"),VLOOKUP(I880,[2]suppliers!$A$2:$B$17,2,FALSE),"")</f>
        <v/>
      </c>
      <c r="K880" s="5" t="s">
        <v>84</v>
      </c>
      <c r="L880" s="5" t="s">
        <v>85</v>
      </c>
      <c r="M880" s="5" t="str">
        <f>IFERROR(VLOOKUP(G880,[3]item_suppliers!$C$2:$F$112,2,FALSE),"")</f>
        <v/>
      </c>
      <c r="N880" s="5" t="str">
        <f>IFERROR(VLOOKUP(G880,[3]item_suppliers!$C$2:$F$112,3,FALSE),"")</f>
        <v/>
      </c>
      <c r="O880" s="5" t="str">
        <f t="shared" si="67"/>
        <v/>
      </c>
      <c r="P880" s="5">
        <f>IF(EXACT(L880,"sell"),VLOOKUP(D880,[1]items!$A$2:$E$39,4,FALSE),"")</f>
        <v>143991</v>
      </c>
      <c r="Q880" s="5">
        <f t="shared" si="68"/>
        <v>10655334</v>
      </c>
      <c r="R880" s="13" t="str">
        <f t="shared" si="69"/>
        <v/>
      </c>
    </row>
    <row r="881" spans="1:18" x14ac:dyDescent="0.2">
      <c r="A881" s="8" t="s">
        <v>938</v>
      </c>
      <c r="B881" s="9" t="d">
        <v>2020-05-13</v>
      </c>
      <c r="C881" s="7">
        <f t="shared" si="65"/>
        <v>2020</v>
      </c>
      <c r="D881" s="8" t="s">
        <v>26</v>
      </c>
      <c r="E881" s="5" t="str">
        <f>VLOOKUP(D881,[1]items!$A$2:$E$39,2,FALSE)</f>
        <v>Decolsen 1 Strip 4 Tablet</v>
      </c>
      <c r="F881" s="5" t="str">
        <f>VLOOKUP(E881,[1]items!$B$2:$E$39,2,FALSE)</f>
        <v>Obat Batuk &amp; Pilek</v>
      </c>
      <c r="G881" s="5" t="str">
        <f t="shared" si="66"/>
        <v>OB0002|</v>
      </c>
      <c r="H881" s="10">
        <v>15</v>
      </c>
      <c r="I881" s="11"/>
      <c r="J881" s="10" t="str">
        <f>IF(EXACT(L881,"buy"),VLOOKUP(I881,[2]suppliers!$A$2:$B$17,2,FALSE),"")</f>
        <v/>
      </c>
      <c r="K881" s="8" t="s">
        <v>84</v>
      </c>
      <c r="L881" s="8" t="s">
        <v>85</v>
      </c>
      <c r="M881" s="5" t="str">
        <f>IFERROR(VLOOKUP(G881,[3]item_suppliers!$C$2:$F$112,2,FALSE),"")</f>
        <v/>
      </c>
      <c r="N881" s="5" t="str">
        <f>IFERROR(VLOOKUP(G881,[3]item_suppliers!$C$2:$F$112,3,FALSE),"")</f>
        <v/>
      </c>
      <c r="O881" s="5" t="str">
        <f t="shared" si="67"/>
        <v/>
      </c>
      <c r="P881" s="5">
        <f>IF(EXACT(L881,"sell"),VLOOKUP(D881,[1]items!$A$2:$E$39,4,FALSE),"")</f>
        <v>2886</v>
      </c>
      <c r="Q881" s="5">
        <f t="shared" si="68"/>
        <v>43290</v>
      </c>
      <c r="R881" s="13" t="str">
        <f t="shared" si="69"/>
        <v/>
      </c>
    </row>
    <row r="882" spans="1:18" x14ac:dyDescent="0.2">
      <c r="A882" s="5" t="s">
        <v>939</v>
      </c>
      <c r="B882" s="6" t="d">
        <v>2020-05-13</v>
      </c>
      <c r="C882" s="7">
        <f t="shared" si="65"/>
        <v>2020</v>
      </c>
      <c r="D882" s="5" t="s">
        <v>26</v>
      </c>
      <c r="E882" s="5" t="str">
        <f>VLOOKUP(D882,[1]items!$A$2:$E$39,2,FALSE)</f>
        <v>Decolsen 1 Strip 4 Tablet</v>
      </c>
      <c r="F882" s="5" t="str">
        <f>VLOOKUP(E882,[1]items!$B$2:$E$39,2,FALSE)</f>
        <v>Obat Batuk &amp; Pilek</v>
      </c>
      <c r="G882" s="5" t="str">
        <f t="shared" si="66"/>
        <v>OB0002|</v>
      </c>
      <c r="H882" s="10">
        <v>73</v>
      </c>
      <c r="I882" s="11"/>
      <c r="J882" s="10" t="str">
        <f>IF(EXACT(L882,"buy"),VLOOKUP(I882,[2]suppliers!$A$2:$B$17,2,FALSE),"")</f>
        <v/>
      </c>
      <c r="K882" s="5"/>
      <c r="L882" s="5" t="s">
        <v>85</v>
      </c>
      <c r="M882" s="5" t="str">
        <f>IFERROR(VLOOKUP(G882,[3]item_suppliers!$C$2:$F$112,2,FALSE),"")</f>
        <v/>
      </c>
      <c r="N882" s="5" t="str">
        <f>IFERROR(VLOOKUP(G882,[3]item_suppliers!$C$2:$F$112,3,FALSE),"")</f>
        <v/>
      </c>
      <c r="O882" s="5" t="str">
        <f t="shared" si="67"/>
        <v/>
      </c>
      <c r="P882" s="5">
        <f>IF(EXACT(L882,"sell"),VLOOKUP(D882,[1]items!$A$2:$E$39,4,FALSE),"")</f>
        <v>2886</v>
      </c>
      <c r="Q882" s="5">
        <f t="shared" si="68"/>
        <v>210678</v>
      </c>
      <c r="R882" s="13" t="str">
        <f t="shared" si="69"/>
        <v/>
      </c>
    </row>
    <row r="883" spans="1:18" x14ac:dyDescent="0.2">
      <c r="A883" s="8" t="s">
        <v>940</v>
      </c>
      <c r="B883" s="9" t="d">
        <v>2020-05-13</v>
      </c>
      <c r="C883" s="7">
        <f t="shared" si="65"/>
        <v>2020</v>
      </c>
      <c r="D883" s="8" t="s">
        <v>26</v>
      </c>
      <c r="E883" s="5" t="str">
        <f>VLOOKUP(D883,[1]items!$A$2:$E$39,2,FALSE)</f>
        <v>Decolsen 1 Strip 4 Tablet</v>
      </c>
      <c r="F883" s="5" t="str">
        <f>VLOOKUP(E883,[1]items!$B$2:$E$39,2,FALSE)</f>
        <v>Obat Batuk &amp; Pilek</v>
      </c>
      <c r="G883" s="5" t="str">
        <f t="shared" si="66"/>
        <v>OB0002|</v>
      </c>
      <c r="H883" s="10">
        <v>59</v>
      </c>
      <c r="I883" s="11"/>
      <c r="J883" s="10" t="str">
        <f>IF(EXACT(L883,"buy"),VLOOKUP(I883,[2]suppliers!$A$2:$B$17,2,FALSE),"")</f>
        <v/>
      </c>
      <c r="K883" s="8"/>
      <c r="L883" s="8" t="s">
        <v>85</v>
      </c>
      <c r="M883" s="5" t="str">
        <f>IFERROR(VLOOKUP(G883,[3]item_suppliers!$C$2:$F$112,2,FALSE),"")</f>
        <v/>
      </c>
      <c r="N883" s="5" t="str">
        <f>IFERROR(VLOOKUP(G883,[3]item_suppliers!$C$2:$F$112,3,FALSE),"")</f>
        <v/>
      </c>
      <c r="O883" s="5" t="str">
        <f t="shared" si="67"/>
        <v/>
      </c>
      <c r="P883" s="5">
        <f>IF(EXACT(L883,"sell"),VLOOKUP(D883,[1]items!$A$2:$E$39,4,FALSE),"")</f>
        <v>2886</v>
      </c>
      <c r="Q883" s="5">
        <f t="shared" si="68"/>
        <v>170274</v>
      </c>
      <c r="R883" s="13" t="str">
        <f t="shared" si="69"/>
        <v/>
      </c>
    </row>
    <row r="884" spans="1:18" x14ac:dyDescent="0.2">
      <c r="A884" s="5" t="s">
        <v>941</v>
      </c>
      <c r="B884" s="6" t="d">
        <v>2020-05-13</v>
      </c>
      <c r="C884" s="7">
        <f t="shared" si="65"/>
        <v>2020</v>
      </c>
      <c r="D884" s="5" t="s">
        <v>82</v>
      </c>
      <c r="E884" s="5" t="str">
        <f>VLOOKUP(D884,[1]items!$A$2:$E$39,2,FALSE)</f>
        <v>Otilon Ear Drops 8 mL</v>
      </c>
      <c r="F884" s="5" t="str">
        <f>VLOOKUP(E884,[1]items!$B$2:$E$39,2,FALSE)</f>
        <v>Obat Telinga</v>
      </c>
      <c r="G884" s="5" t="str">
        <f t="shared" si="66"/>
        <v>OT0001|</v>
      </c>
      <c r="H884" s="10">
        <v>12</v>
      </c>
      <c r="I884" s="11"/>
      <c r="J884" s="10" t="str">
        <f>IF(EXACT(L884,"buy"),VLOOKUP(I884,[2]suppliers!$A$2:$B$17,2,FALSE),"")</f>
        <v/>
      </c>
      <c r="K884" s="5"/>
      <c r="L884" s="5" t="s">
        <v>85</v>
      </c>
      <c r="M884" s="5" t="str">
        <f>IFERROR(VLOOKUP(G884,[3]item_suppliers!$C$2:$F$112,2,FALSE),"")</f>
        <v/>
      </c>
      <c r="N884" s="5" t="str">
        <f>IFERROR(VLOOKUP(G884,[3]item_suppliers!$C$2:$F$112,3,FALSE),"")</f>
        <v/>
      </c>
      <c r="O884" s="5" t="str">
        <f t="shared" si="67"/>
        <v/>
      </c>
      <c r="P884" s="5">
        <f>IF(EXACT(L884,"sell"),VLOOKUP(D884,[1]items!$A$2:$E$39,4,FALSE),"")</f>
        <v>55000</v>
      </c>
      <c r="Q884" s="5">
        <f t="shared" si="68"/>
        <v>660000</v>
      </c>
      <c r="R884" s="13" t="str">
        <f t="shared" si="69"/>
        <v/>
      </c>
    </row>
    <row r="885" spans="1:18" x14ac:dyDescent="0.2">
      <c r="A885" s="8" t="s">
        <v>942</v>
      </c>
      <c r="B885" s="9" t="d">
        <v>2020-05-13</v>
      </c>
      <c r="C885" s="7">
        <f t="shared" si="65"/>
        <v>2020</v>
      </c>
      <c r="D885" s="8" t="s">
        <v>37</v>
      </c>
      <c r="E885" s="5" t="str">
        <f>VLOOKUP(D885,[1]items!$A$2:$E$39,2,FALSE)</f>
        <v>Koolfever</v>
      </c>
      <c r="F885" s="5" t="str">
        <f>VLOOKUP(E885,[1]items!$B$2:$E$39,2,FALSE)</f>
        <v>Obat Sakit Kepala &amp; Demam</v>
      </c>
      <c r="G885" s="5" t="str">
        <f t="shared" si="66"/>
        <v>OD0001|</v>
      </c>
      <c r="H885" s="10">
        <v>1</v>
      </c>
      <c r="I885" s="11"/>
      <c r="J885" s="10" t="str">
        <f>IF(EXACT(L885,"buy"),VLOOKUP(I885,[2]suppliers!$A$2:$B$17,2,FALSE),"")</f>
        <v/>
      </c>
      <c r="K885" s="8"/>
      <c r="L885" s="8" t="s">
        <v>85</v>
      </c>
      <c r="M885" s="5" t="str">
        <f>IFERROR(VLOOKUP(G885,[3]item_suppliers!$C$2:$F$112,2,FALSE),"")</f>
        <v/>
      </c>
      <c r="N885" s="5" t="str">
        <f>IFERROR(VLOOKUP(G885,[3]item_suppliers!$C$2:$F$112,3,FALSE),"")</f>
        <v/>
      </c>
      <c r="O885" s="5" t="str">
        <f t="shared" si="67"/>
        <v/>
      </c>
      <c r="P885" s="5">
        <f>IF(EXACT(L885,"sell"),VLOOKUP(D885,[1]items!$A$2:$E$39,4,FALSE),"")</f>
        <v>7500</v>
      </c>
      <c r="Q885" s="5">
        <f t="shared" si="68"/>
        <v>7500</v>
      </c>
      <c r="R885" s="13" t="str">
        <f t="shared" si="69"/>
        <v/>
      </c>
    </row>
    <row r="886" spans="1:18" x14ac:dyDescent="0.2">
      <c r="A886" s="5" t="s">
        <v>943</v>
      </c>
      <c r="B886" s="6" t="d">
        <v>2020-05-13</v>
      </c>
      <c r="C886" s="7">
        <f t="shared" si="65"/>
        <v>2020</v>
      </c>
      <c r="D886" s="5" t="s">
        <v>14</v>
      </c>
      <c r="E886" s="5" t="str">
        <f>VLOOKUP(D886,[1]items!$A$2:$E$39,2,FALSE)</f>
        <v>Bisoprolol Ogb Dexa</v>
      </c>
      <c r="F886" s="5" t="str">
        <f>VLOOKUP(E886,[1]items!$B$2:$E$39,2,FALSE)</f>
        <v>Obat Alergi</v>
      </c>
      <c r="G886" s="5" t="str">
        <f t="shared" si="66"/>
        <v>OA0004|</v>
      </c>
      <c r="H886" s="10">
        <v>10</v>
      </c>
      <c r="I886" s="11"/>
      <c r="J886" s="10" t="str">
        <f>IF(EXACT(L886,"buy"),VLOOKUP(I886,[2]suppliers!$A$2:$B$17,2,FALSE),"")</f>
        <v/>
      </c>
      <c r="K886" s="5"/>
      <c r="L886" s="5" t="s">
        <v>85</v>
      </c>
      <c r="M886" s="5" t="str">
        <f>IFERROR(VLOOKUP(G886,[3]item_suppliers!$C$2:$F$112,2,FALSE),"")</f>
        <v/>
      </c>
      <c r="N886" s="5" t="str">
        <f>IFERROR(VLOOKUP(G886,[3]item_suppliers!$C$2:$F$112,3,FALSE),"")</f>
        <v/>
      </c>
      <c r="O886" s="5" t="str">
        <f t="shared" si="67"/>
        <v/>
      </c>
      <c r="P886" s="5">
        <f>IF(EXACT(L886,"sell"),VLOOKUP(D886,[1]items!$A$2:$E$39,4,FALSE),"")</f>
        <v>10000</v>
      </c>
      <c r="Q886" s="5">
        <f t="shared" si="68"/>
        <v>100000</v>
      </c>
      <c r="R886" s="13" t="str">
        <f t="shared" si="69"/>
        <v/>
      </c>
    </row>
    <row r="887" spans="1:18" x14ac:dyDescent="0.2">
      <c r="A887" s="8" t="s">
        <v>944</v>
      </c>
      <c r="B887" s="9" t="d">
        <v>2020-05-13</v>
      </c>
      <c r="C887" s="7">
        <f t="shared" si="65"/>
        <v>2020</v>
      </c>
      <c r="D887" s="8" t="s">
        <v>14</v>
      </c>
      <c r="E887" s="5" t="str">
        <f>VLOOKUP(D887,[1]items!$A$2:$E$39,2,FALSE)</f>
        <v>Bisoprolol Ogb Dexa</v>
      </c>
      <c r="F887" s="5" t="str">
        <f>VLOOKUP(E887,[1]items!$B$2:$E$39,2,FALSE)</f>
        <v>Obat Alergi</v>
      </c>
      <c r="G887" s="5" t="str">
        <f t="shared" si="66"/>
        <v>OA0004|</v>
      </c>
      <c r="H887" s="10">
        <v>158</v>
      </c>
      <c r="I887" s="11"/>
      <c r="J887" s="10" t="str">
        <f>IF(EXACT(L887,"buy"),VLOOKUP(I887,[2]suppliers!$A$2:$B$17,2,FALSE),"")</f>
        <v/>
      </c>
      <c r="K887" s="8"/>
      <c r="L887" s="8" t="s">
        <v>85</v>
      </c>
      <c r="M887" s="5" t="str">
        <f>IFERROR(VLOOKUP(G887,[3]item_suppliers!$C$2:$F$112,2,FALSE),"")</f>
        <v/>
      </c>
      <c r="N887" s="5" t="str">
        <f>IFERROR(VLOOKUP(G887,[3]item_suppliers!$C$2:$F$112,3,FALSE),"")</f>
        <v/>
      </c>
      <c r="O887" s="5" t="str">
        <f t="shared" si="67"/>
        <v/>
      </c>
      <c r="P887" s="5">
        <f>IF(EXACT(L887,"sell"),VLOOKUP(D887,[1]items!$A$2:$E$39,4,FALSE),"")</f>
        <v>10000</v>
      </c>
      <c r="Q887" s="5">
        <f t="shared" si="68"/>
        <v>1580000</v>
      </c>
      <c r="R887" s="13" t="str">
        <f t="shared" si="69"/>
        <v/>
      </c>
    </row>
    <row r="888" spans="1:18" x14ac:dyDescent="0.2">
      <c r="A888" s="5" t="s">
        <v>945</v>
      </c>
      <c r="B888" s="6" t="d">
        <v>2020-05-14</v>
      </c>
      <c r="C888" s="7">
        <f t="shared" si="65"/>
        <v>2020</v>
      </c>
      <c r="D888" s="5" t="s">
        <v>76</v>
      </c>
      <c r="E888" s="5" t="str">
        <f>VLOOKUP(D888,[1]items!$A$2:$E$39,2,FALSE)</f>
        <v>Simvastatin 10 MG Strip 10</v>
      </c>
      <c r="F888" s="5" t="str">
        <f>VLOOKUP(E888,[1]items!$B$2:$E$39,2,FALSE)</f>
        <v>Obat Kolesterol</v>
      </c>
      <c r="G888" s="5" t="str">
        <f t="shared" si="66"/>
        <v>OK0001|</v>
      </c>
      <c r="H888" s="10">
        <v>28</v>
      </c>
      <c r="I888" s="11"/>
      <c r="J888" s="10" t="str">
        <f>IF(EXACT(L888,"buy"),VLOOKUP(I888,[2]suppliers!$A$2:$B$17,2,FALSE),"")</f>
        <v/>
      </c>
      <c r="K888" s="5"/>
      <c r="L888" s="5" t="s">
        <v>85</v>
      </c>
      <c r="M888" s="5" t="str">
        <f>IFERROR(VLOOKUP(G888,[3]item_suppliers!$C$2:$F$112,2,FALSE),"")</f>
        <v/>
      </c>
      <c r="N888" s="5" t="str">
        <f>IFERROR(VLOOKUP(G888,[3]item_suppliers!$C$2:$F$112,3,FALSE),"")</f>
        <v/>
      </c>
      <c r="O888" s="5" t="str">
        <f t="shared" si="67"/>
        <v/>
      </c>
      <c r="P888" s="5">
        <f>IF(EXACT(L888,"sell"),VLOOKUP(D888,[1]items!$A$2:$E$39,4,FALSE),"")</f>
        <v>6222</v>
      </c>
      <c r="Q888" s="5">
        <f t="shared" si="68"/>
        <v>174216</v>
      </c>
      <c r="R888" s="13" t="str">
        <f t="shared" si="69"/>
        <v/>
      </c>
    </row>
    <row r="889" spans="1:18" x14ac:dyDescent="0.2">
      <c r="A889" s="8" t="s">
        <v>946</v>
      </c>
      <c r="B889" s="9" t="d">
        <v>2020-05-14</v>
      </c>
      <c r="C889" s="7">
        <f t="shared" si="65"/>
        <v>2020</v>
      </c>
      <c r="D889" s="8" t="s">
        <v>50</v>
      </c>
      <c r="E889" s="5" t="str">
        <f>VLOOKUP(D889,[1]items!$A$2:$E$39,2,FALSE)</f>
        <v>Bodrex Extra</v>
      </c>
      <c r="F889" s="5" t="str">
        <f>VLOOKUP(E889,[1]items!$B$2:$E$39,2,FALSE)</f>
        <v>Obat Sakit Kepala &amp; Demam</v>
      </c>
      <c r="G889" s="5" t="str">
        <f t="shared" si="66"/>
        <v>OD0008|</v>
      </c>
      <c r="H889" s="10">
        <v>33</v>
      </c>
      <c r="I889" s="11"/>
      <c r="J889" s="10" t="str">
        <f>IF(EXACT(L889,"buy"),VLOOKUP(I889,[2]suppliers!$A$2:$B$17,2,FALSE),"")</f>
        <v/>
      </c>
      <c r="K889" s="8"/>
      <c r="L889" s="8" t="s">
        <v>85</v>
      </c>
      <c r="M889" s="5" t="str">
        <f>IFERROR(VLOOKUP(G889,[3]item_suppliers!$C$2:$F$112,2,FALSE),"")</f>
        <v/>
      </c>
      <c r="N889" s="5" t="str">
        <f>IFERROR(VLOOKUP(G889,[3]item_suppliers!$C$2:$F$112,3,FALSE),"")</f>
        <v/>
      </c>
      <c r="O889" s="5" t="str">
        <f t="shared" si="67"/>
        <v/>
      </c>
      <c r="P889" s="5">
        <f>IF(EXACT(L889,"sell"),VLOOKUP(D889,[1]items!$A$2:$E$39,4,FALSE),"")</f>
        <v>50788</v>
      </c>
      <c r="Q889" s="5">
        <f t="shared" si="68"/>
        <v>1676004</v>
      </c>
      <c r="R889" s="13" t="str">
        <f t="shared" si="69"/>
        <v/>
      </c>
    </row>
    <row r="890" spans="1:18" x14ac:dyDescent="0.2">
      <c r="A890" s="5" t="s">
        <v>947</v>
      </c>
      <c r="B890" s="6" t="d">
        <v>2020-05-14</v>
      </c>
      <c r="C890" s="7">
        <f t="shared" si="65"/>
        <v>2020</v>
      </c>
      <c r="D890" s="5" t="s">
        <v>17</v>
      </c>
      <c r="E890" s="5" t="str">
        <f>VLOOKUP(D890,[1]items!$A$2:$E$39,2,FALSE)</f>
        <v>Bedak Heroxyn 150 gr</v>
      </c>
      <c r="F890" s="5" t="str">
        <f>VLOOKUP(E890,[1]items!$B$2:$E$39,2,FALSE)</f>
        <v>Obat Alergi</v>
      </c>
      <c r="G890" s="5" t="str">
        <f t="shared" si="66"/>
        <v>OA0005|</v>
      </c>
      <c r="H890" s="10">
        <v>9</v>
      </c>
      <c r="I890" s="11"/>
      <c r="J890" s="10" t="str">
        <f>IF(EXACT(L890,"buy"),VLOOKUP(I890,[2]suppliers!$A$2:$B$17,2,FALSE),"")</f>
        <v/>
      </c>
      <c r="K890" s="5"/>
      <c r="L890" s="5" t="s">
        <v>85</v>
      </c>
      <c r="M890" s="5" t="str">
        <f>IFERROR(VLOOKUP(G890,[3]item_suppliers!$C$2:$F$112,2,FALSE),"")</f>
        <v/>
      </c>
      <c r="N890" s="5" t="str">
        <f>IFERROR(VLOOKUP(G890,[3]item_suppliers!$C$2:$F$112,3,FALSE),"")</f>
        <v/>
      </c>
      <c r="O890" s="5" t="str">
        <f t="shared" si="67"/>
        <v/>
      </c>
      <c r="P890" s="5">
        <f>IF(EXACT(L890,"sell"),VLOOKUP(D890,[1]items!$A$2:$E$39,4,FALSE),"")</f>
        <v>16950</v>
      </c>
      <c r="Q890" s="5">
        <f t="shared" si="68"/>
        <v>152550</v>
      </c>
      <c r="R890" s="13" t="str">
        <f t="shared" si="69"/>
        <v/>
      </c>
    </row>
    <row r="891" spans="1:18" x14ac:dyDescent="0.2">
      <c r="A891" s="8" t="s">
        <v>948</v>
      </c>
      <c r="B891" s="9" t="d">
        <v>2020-05-14</v>
      </c>
      <c r="C891" s="7">
        <f t="shared" si="65"/>
        <v>2020</v>
      </c>
      <c r="D891" s="8" t="s">
        <v>82</v>
      </c>
      <c r="E891" s="5" t="str">
        <f>VLOOKUP(D891,[1]items!$A$2:$E$39,2,FALSE)</f>
        <v>Otilon Ear Drops 8 mL</v>
      </c>
      <c r="F891" s="5" t="str">
        <f>VLOOKUP(E891,[1]items!$B$2:$E$39,2,FALSE)</f>
        <v>Obat Telinga</v>
      </c>
      <c r="G891" s="5" t="str">
        <f t="shared" si="66"/>
        <v>OT0001|</v>
      </c>
      <c r="H891" s="10">
        <v>10</v>
      </c>
      <c r="I891" s="11"/>
      <c r="J891" s="10" t="str">
        <f>IF(EXACT(L891,"buy"),VLOOKUP(I891,[2]suppliers!$A$2:$B$17,2,FALSE),"")</f>
        <v/>
      </c>
      <c r="K891" s="8" t="s">
        <v>84</v>
      </c>
      <c r="L891" s="8" t="s">
        <v>85</v>
      </c>
      <c r="M891" s="5" t="str">
        <f>IFERROR(VLOOKUP(G891,[3]item_suppliers!$C$2:$F$112,2,FALSE),"")</f>
        <v/>
      </c>
      <c r="N891" s="5" t="str">
        <f>IFERROR(VLOOKUP(G891,[3]item_suppliers!$C$2:$F$112,3,FALSE),"")</f>
        <v/>
      </c>
      <c r="O891" s="5" t="str">
        <f t="shared" si="67"/>
        <v/>
      </c>
      <c r="P891" s="5">
        <f>IF(EXACT(L891,"sell"),VLOOKUP(D891,[1]items!$A$2:$E$39,4,FALSE),"")</f>
        <v>55000</v>
      </c>
      <c r="Q891" s="5">
        <f t="shared" si="68"/>
        <v>550000</v>
      </c>
      <c r="R891" s="13" t="str">
        <f t="shared" si="69"/>
        <v/>
      </c>
    </row>
    <row r="892" spans="1:18" x14ac:dyDescent="0.2">
      <c r="A892" s="5" t="s">
        <v>949</v>
      </c>
      <c r="B892" s="6" t="d">
        <v>2020-05-14</v>
      </c>
      <c r="C892" s="7">
        <f t="shared" si="65"/>
        <v>2020</v>
      </c>
      <c r="D892" s="5" t="s">
        <v>56</v>
      </c>
      <c r="E892" s="5" t="str">
        <f>VLOOKUP(D892,[1]items!$A$2:$E$39,2,FALSE)</f>
        <v>Paramex Tablet / Obat</v>
      </c>
      <c r="F892" s="5" t="str">
        <f>VLOOKUP(E892,[1]items!$B$2:$E$39,2,FALSE)</f>
        <v>Obat Sakit Kepala &amp; Demam</v>
      </c>
      <c r="G892" s="5" t="str">
        <f t="shared" si="66"/>
        <v>OD0011|</v>
      </c>
      <c r="H892" s="10">
        <v>12</v>
      </c>
      <c r="I892" s="11"/>
      <c r="J892" s="10" t="str">
        <f>IF(EXACT(L892,"buy"),VLOOKUP(I892,[2]suppliers!$A$2:$B$17,2,FALSE),"")</f>
        <v/>
      </c>
      <c r="K892" s="5" t="s">
        <v>84</v>
      </c>
      <c r="L892" s="5" t="s">
        <v>85</v>
      </c>
      <c r="M892" s="5" t="str">
        <f>IFERROR(VLOOKUP(G892,[3]item_suppliers!$C$2:$F$112,2,FALSE),"")</f>
        <v/>
      </c>
      <c r="N892" s="5" t="str">
        <f>IFERROR(VLOOKUP(G892,[3]item_suppliers!$C$2:$F$112,3,FALSE),"")</f>
        <v/>
      </c>
      <c r="O892" s="5" t="str">
        <f t="shared" si="67"/>
        <v/>
      </c>
      <c r="P892" s="5">
        <f>IF(EXACT(L892,"sell"),VLOOKUP(D892,[1]items!$A$2:$E$39,4,FALSE),"")</f>
        <v>2560</v>
      </c>
      <c r="Q892" s="5">
        <f t="shared" si="68"/>
        <v>30720</v>
      </c>
      <c r="R892" s="13" t="str">
        <f t="shared" si="69"/>
        <v/>
      </c>
    </row>
    <row r="893" spans="1:18" x14ac:dyDescent="0.2">
      <c r="A893" s="8" t="s">
        <v>950</v>
      </c>
      <c r="B893" s="9" t="d">
        <v>2020-05-14</v>
      </c>
      <c r="C893" s="7">
        <f t="shared" si="65"/>
        <v>2020</v>
      </c>
      <c r="D893" s="8" t="s">
        <v>14</v>
      </c>
      <c r="E893" s="5" t="str">
        <f>VLOOKUP(D893,[1]items!$A$2:$E$39,2,FALSE)</f>
        <v>Bisoprolol Ogb Dexa</v>
      </c>
      <c r="F893" s="5" t="str">
        <f>VLOOKUP(E893,[1]items!$B$2:$E$39,2,FALSE)</f>
        <v>Obat Alergi</v>
      </c>
      <c r="G893" s="5" t="str">
        <f t="shared" si="66"/>
        <v>OA0004|</v>
      </c>
      <c r="H893" s="10">
        <v>5</v>
      </c>
      <c r="I893" s="11"/>
      <c r="J893" s="10" t="str">
        <f>IF(EXACT(L893,"buy"),VLOOKUP(I893,[2]suppliers!$A$2:$B$17,2,FALSE),"")</f>
        <v/>
      </c>
      <c r="K893" s="8" t="s">
        <v>84</v>
      </c>
      <c r="L893" s="8" t="s">
        <v>85</v>
      </c>
      <c r="M893" s="5" t="str">
        <f>IFERROR(VLOOKUP(G893,[3]item_suppliers!$C$2:$F$112,2,FALSE),"")</f>
        <v/>
      </c>
      <c r="N893" s="5" t="str">
        <f>IFERROR(VLOOKUP(G893,[3]item_suppliers!$C$2:$F$112,3,FALSE),"")</f>
        <v/>
      </c>
      <c r="O893" s="5" t="str">
        <f t="shared" si="67"/>
        <v/>
      </c>
      <c r="P893" s="5">
        <f>IF(EXACT(L893,"sell"),VLOOKUP(D893,[1]items!$A$2:$E$39,4,FALSE),"")</f>
        <v>10000</v>
      </c>
      <c r="Q893" s="5">
        <f t="shared" si="68"/>
        <v>50000</v>
      </c>
      <c r="R893" s="13" t="str">
        <f t="shared" si="69"/>
        <v/>
      </c>
    </row>
    <row r="894" spans="1:18" x14ac:dyDescent="0.2">
      <c r="A894" s="5" t="s">
        <v>951</v>
      </c>
      <c r="B894" s="6" t="d">
        <v>2020-05-14</v>
      </c>
      <c r="C894" s="7">
        <f t="shared" si="65"/>
        <v>2020</v>
      </c>
      <c r="D894" s="5" t="s">
        <v>23</v>
      </c>
      <c r="E894" s="5" t="str">
        <f>VLOOKUP(D894,[1]items!$A$2:$E$39,2,FALSE)</f>
        <v>Neozep Forte 1 Strip 4 Tablet</v>
      </c>
      <c r="F894" s="5" t="str">
        <f>VLOOKUP(E894,[1]items!$B$2:$E$39,2,FALSE)</f>
        <v>Obat Batuk &amp; Pilek</v>
      </c>
      <c r="G894" s="5" t="str">
        <f t="shared" si="66"/>
        <v>OB0001|</v>
      </c>
      <c r="H894" s="10">
        <v>11</v>
      </c>
      <c r="I894" s="11"/>
      <c r="J894" s="10" t="str">
        <f>IF(EXACT(L894,"buy"),VLOOKUP(I894,[2]suppliers!$A$2:$B$17,2,FALSE),"")</f>
        <v/>
      </c>
      <c r="K894" s="5" t="s">
        <v>84</v>
      </c>
      <c r="L894" s="5" t="s">
        <v>85</v>
      </c>
      <c r="M894" s="5" t="str">
        <f>IFERROR(VLOOKUP(G894,[3]item_suppliers!$C$2:$F$112,2,FALSE),"")</f>
        <v/>
      </c>
      <c r="N894" s="5" t="str">
        <f>IFERROR(VLOOKUP(G894,[3]item_suppliers!$C$2:$F$112,3,FALSE),"")</f>
        <v/>
      </c>
      <c r="O894" s="5" t="str">
        <f t="shared" si="67"/>
        <v/>
      </c>
      <c r="P894" s="5">
        <f>IF(EXACT(L894,"sell"),VLOOKUP(D894,[1]items!$A$2:$E$39,4,FALSE),"")</f>
        <v>2324</v>
      </c>
      <c r="Q894" s="5">
        <f t="shared" si="68"/>
        <v>25564</v>
      </c>
      <c r="R894" s="13" t="str">
        <f t="shared" si="69"/>
        <v/>
      </c>
    </row>
    <row r="895" spans="1:18" x14ac:dyDescent="0.2">
      <c r="A895" s="8" t="s">
        <v>952</v>
      </c>
      <c r="B895" s="9" t="d">
        <v>2020-05-15</v>
      </c>
      <c r="C895" s="7">
        <f t="shared" si="65"/>
        <v>2020</v>
      </c>
      <c r="D895" s="8" t="s">
        <v>26</v>
      </c>
      <c r="E895" s="5" t="str">
        <f>VLOOKUP(D895,[1]items!$A$2:$E$39,2,FALSE)</f>
        <v>Decolsen 1 Strip 4 Tablet</v>
      </c>
      <c r="F895" s="5" t="str">
        <f>VLOOKUP(E895,[1]items!$B$2:$E$39,2,FALSE)</f>
        <v>Obat Batuk &amp; Pilek</v>
      </c>
      <c r="G895" s="5" t="str">
        <f t="shared" si="66"/>
        <v>OB0002|</v>
      </c>
      <c r="H895" s="10">
        <v>19</v>
      </c>
      <c r="I895" s="11"/>
      <c r="J895" s="10" t="str">
        <f>IF(EXACT(L895,"buy"),VLOOKUP(I895,[2]suppliers!$A$2:$B$17,2,FALSE),"")</f>
        <v/>
      </c>
      <c r="K895" s="8" t="s">
        <v>84</v>
      </c>
      <c r="L895" s="8" t="s">
        <v>85</v>
      </c>
      <c r="M895" s="5" t="str">
        <f>IFERROR(VLOOKUP(G895,[3]item_suppliers!$C$2:$F$112,2,FALSE),"")</f>
        <v/>
      </c>
      <c r="N895" s="5" t="str">
        <f>IFERROR(VLOOKUP(G895,[3]item_suppliers!$C$2:$F$112,3,FALSE),"")</f>
        <v/>
      </c>
      <c r="O895" s="5" t="str">
        <f t="shared" si="67"/>
        <v/>
      </c>
      <c r="P895" s="5">
        <f>IF(EXACT(L895,"sell"),VLOOKUP(D895,[1]items!$A$2:$E$39,4,FALSE),"")</f>
        <v>2886</v>
      </c>
      <c r="Q895" s="5">
        <f t="shared" si="68"/>
        <v>54834</v>
      </c>
      <c r="R895" s="13" t="str">
        <f t="shared" si="69"/>
        <v/>
      </c>
    </row>
    <row r="896" spans="1:18" x14ac:dyDescent="0.2">
      <c r="A896" s="5" t="s">
        <v>953</v>
      </c>
      <c r="B896" s="6" t="d">
        <v>2020-05-15</v>
      </c>
      <c r="C896" s="7">
        <f t="shared" si="65"/>
        <v>2020</v>
      </c>
      <c r="D896" s="5" t="s">
        <v>26</v>
      </c>
      <c r="E896" s="5" t="str">
        <f>VLOOKUP(D896,[1]items!$A$2:$E$39,2,FALSE)</f>
        <v>Decolsen 1 Strip 4 Tablet</v>
      </c>
      <c r="F896" s="5" t="str">
        <f>VLOOKUP(E896,[1]items!$B$2:$E$39,2,FALSE)</f>
        <v>Obat Batuk &amp; Pilek</v>
      </c>
      <c r="G896" s="5" t="str">
        <f t="shared" si="66"/>
        <v>OB0002|</v>
      </c>
      <c r="H896" s="10">
        <v>45</v>
      </c>
      <c r="I896" s="11"/>
      <c r="J896" s="10" t="str">
        <f>IF(EXACT(L896,"buy"),VLOOKUP(I896,[2]suppliers!$A$2:$B$17,2,FALSE),"")</f>
        <v/>
      </c>
      <c r="K896" s="5" t="s">
        <v>84</v>
      </c>
      <c r="L896" s="5" t="s">
        <v>85</v>
      </c>
      <c r="M896" s="5" t="str">
        <f>IFERROR(VLOOKUP(G896,[3]item_suppliers!$C$2:$F$112,2,FALSE),"")</f>
        <v/>
      </c>
      <c r="N896" s="5" t="str">
        <f>IFERROR(VLOOKUP(G896,[3]item_suppliers!$C$2:$F$112,3,FALSE),"")</f>
        <v/>
      </c>
      <c r="O896" s="5" t="str">
        <f t="shared" si="67"/>
        <v/>
      </c>
      <c r="P896" s="5">
        <f>IF(EXACT(L896,"sell"),VLOOKUP(D896,[1]items!$A$2:$E$39,4,FALSE),"")</f>
        <v>2886</v>
      </c>
      <c r="Q896" s="5">
        <f t="shared" si="68"/>
        <v>129870</v>
      </c>
      <c r="R896" s="13" t="str">
        <f t="shared" si="69"/>
        <v/>
      </c>
    </row>
    <row r="897" spans="1:18" x14ac:dyDescent="0.2">
      <c r="A897" s="8" t="s">
        <v>954</v>
      </c>
      <c r="B897" s="9" t="d">
        <v>2020-05-15</v>
      </c>
      <c r="C897" s="7">
        <f t="shared" si="65"/>
        <v>2020</v>
      </c>
      <c r="D897" s="8" t="s">
        <v>50</v>
      </c>
      <c r="E897" s="5" t="str">
        <f>VLOOKUP(D897,[1]items!$A$2:$E$39,2,FALSE)</f>
        <v>Bodrex Extra</v>
      </c>
      <c r="F897" s="5" t="str">
        <f>VLOOKUP(E897,[1]items!$B$2:$E$39,2,FALSE)</f>
        <v>Obat Sakit Kepala &amp; Demam</v>
      </c>
      <c r="G897" s="5" t="str">
        <f t="shared" si="66"/>
        <v>OD0008|</v>
      </c>
      <c r="H897" s="10">
        <v>75</v>
      </c>
      <c r="I897" s="11"/>
      <c r="J897" s="10" t="str">
        <f>IF(EXACT(L897,"buy"),VLOOKUP(I897,[2]suppliers!$A$2:$B$17,2,FALSE),"")</f>
        <v/>
      </c>
      <c r="K897" s="8" t="s">
        <v>84</v>
      </c>
      <c r="L897" s="8" t="s">
        <v>85</v>
      </c>
      <c r="M897" s="5" t="str">
        <f>IFERROR(VLOOKUP(G897,[3]item_suppliers!$C$2:$F$112,2,FALSE),"")</f>
        <v/>
      </c>
      <c r="N897" s="5" t="str">
        <f>IFERROR(VLOOKUP(G897,[3]item_suppliers!$C$2:$F$112,3,FALSE),"")</f>
        <v/>
      </c>
      <c r="O897" s="5" t="str">
        <f t="shared" si="67"/>
        <v/>
      </c>
      <c r="P897" s="5">
        <f>IF(EXACT(L897,"sell"),VLOOKUP(D897,[1]items!$A$2:$E$39,4,FALSE),"")</f>
        <v>50788</v>
      </c>
      <c r="Q897" s="5">
        <f t="shared" si="68"/>
        <v>3809100</v>
      </c>
      <c r="R897" s="13" t="str">
        <f t="shared" si="69"/>
        <v/>
      </c>
    </row>
    <row r="898" spans="1:18" x14ac:dyDescent="0.2">
      <c r="A898" s="5" t="s">
        <v>955</v>
      </c>
      <c r="B898" s="6" t="d">
        <v>2020-05-15</v>
      </c>
      <c r="C898" s="7">
        <f t="shared" ref="C898:C961" si="70">YEAR(B898)</f>
        <v>2020</v>
      </c>
      <c r="D898" s="5" t="s">
        <v>70</v>
      </c>
      <c r="E898" s="5" t="str">
        <f>VLOOKUP(D898,[1]items!$A$2:$E$39,2,FALSE)</f>
        <v>Irbesartan</v>
      </c>
      <c r="F898" s="5" t="str">
        <f>VLOOKUP(E898,[1]items!$B$2:$E$39,2,FALSE)</f>
        <v>Obat Hipertensi</v>
      </c>
      <c r="G898" s="5" t="str">
        <f t="shared" ref="G898:G961" si="71">_xlfn.CONCAT(D898,"|",I898)</f>
        <v>OH0005|</v>
      </c>
      <c r="H898" s="10">
        <v>6</v>
      </c>
      <c r="I898" s="11"/>
      <c r="J898" s="10" t="str">
        <f>IF(EXACT(L898,"buy"),VLOOKUP(I898,[2]suppliers!$A$2:$B$17,2,FALSE),"")</f>
        <v/>
      </c>
      <c r="K898" s="5" t="s">
        <v>84</v>
      </c>
      <c r="L898" s="5" t="s">
        <v>85</v>
      </c>
      <c r="M898" s="5" t="str">
        <f>IFERROR(VLOOKUP(G898,[3]item_suppliers!$C$2:$F$112,2,FALSE),"")</f>
        <v/>
      </c>
      <c r="N898" s="5" t="str">
        <f>IFERROR(VLOOKUP(G898,[3]item_suppliers!$C$2:$F$112,3,FALSE),"")</f>
        <v/>
      </c>
      <c r="O898" s="5" t="str">
        <f t="shared" ref="O898:O961" si="72">IFERROR(H898*N898,"")</f>
        <v/>
      </c>
      <c r="P898" s="5">
        <f>IF(EXACT(L898,"sell"),VLOOKUP(D898,[1]items!$A$2:$E$39,4,FALSE),"")</f>
        <v>108794</v>
      </c>
      <c r="Q898" s="5">
        <f t="shared" ref="Q898:Q961" si="73">IFERROR(H898*P898,"")</f>
        <v>652764</v>
      </c>
      <c r="R898" s="13" t="str">
        <f t="shared" ref="R898:R961" si="74">IF(EXACT(L898,"buy"),1/COUNTIF($N$2:$N$4710,N898),"")</f>
        <v/>
      </c>
    </row>
    <row r="899" spans="1:18" x14ac:dyDescent="0.2">
      <c r="A899" s="8" t="s">
        <v>956</v>
      </c>
      <c r="B899" s="9" t="d">
        <v>2020-05-15</v>
      </c>
      <c r="C899" s="7">
        <f t="shared" si="70"/>
        <v>2020</v>
      </c>
      <c r="D899" s="8" t="s">
        <v>82</v>
      </c>
      <c r="E899" s="5" t="str">
        <f>VLOOKUP(D899,[1]items!$A$2:$E$39,2,FALSE)</f>
        <v>Otilon Ear Drops 8 mL</v>
      </c>
      <c r="F899" s="5" t="str">
        <f>VLOOKUP(E899,[1]items!$B$2:$E$39,2,FALSE)</f>
        <v>Obat Telinga</v>
      </c>
      <c r="G899" s="5" t="str">
        <f t="shared" si="71"/>
        <v>OT0001|</v>
      </c>
      <c r="H899" s="10">
        <v>39</v>
      </c>
      <c r="I899" s="11"/>
      <c r="J899" s="10" t="str">
        <f>IF(EXACT(L899,"buy"),VLOOKUP(I899,[2]suppliers!$A$2:$B$17,2,FALSE),"")</f>
        <v/>
      </c>
      <c r="K899" s="8" t="s">
        <v>84</v>
      </c>
      <c r="L899" s="8" t="s">
        <v>85</v>
      </c>
      <c r="M899" s="5" t="str">
        <f>IFERROR(VLOOKUP(G899,[3]item_suppliers!$C$2:$F$112,2,FALSE),"")</f>
        <v/>
      </c>
      <c r="N899" s="5" t="str">
        <f>IFERROR(VLOOKUP(G899,[3]item_suppliers!$C$2:$F$112,3,FALSE),"")</f>
        <v/>
      </c>
      <c r="O899" s="5" t="str">
        <f t="shared" si="72"/>
        <v/>
      </c>
      <c r="P899" s="5">
        <f>IF(EXACT(L899,"sell"),VLOOKUP(D899,[1]items!$A$2:$E$39,4,FALSE),"")</f>
        <v>55000</v>
      </c>
      <c r="Q899" s="5">
        <f t="shared" si="73"/>
        <v>2145000</v>
      </c>
      <c r="R899" s="13" t="str">
        <f t="shared" si="74"/>
        <v/>
      </c>
    </row>
    <row r="900" spans="1:18" x14ac:dyDescent="0.2">
      <c r="A900" s="5" t="s">
        <v>957</v>
      </c>
      <c r="B900" s="6" t="d">
        <v>2020-05-15</v>
      </c>
      <c r="C900" s="7">
        <f t="shared" si="70"/>
        <v>2020</v>
      </c>
      <c r="D900" s="5" t="s">
        <v>20</v>
      </c>
      <c r="E900" s="5" t="str">
        <f>VLOOKUP(D900,[1]items!$A$2:$E$39,2,FALSE)</f>
        <v>Dexteem Box Plus 100 Tablet</v>
      </c>
      <c r="F900" s="5" t="str">
        <f>VLOOKUP(E900,[1]items!$B$2:$E$39,2,FALSE)</f>
        <v>Obat Alergi</v>
      </c>
      <c r="G900" s="5" t="str">
        <f t="shared" si="71"/>
        <v>OA0006|</v>
      </c>
      <c r="H900" s="10">
        <v>5</v>
      </c>
      <c r="I900" s="11"/>
      <c r="J900" s="10" t="str">
        <f>IF(EXACT(L900,"buy"),VLOOKUP(I900,[2]suppliers!$A$2:$B$17,2,FALSE),"")</f>
        <v/>
      </c>
      <c r="K900" s="5" t="s">
        <v>84</v>
      </c>
      <c r="L900" s="5" t="s">
        <v>85</v>
      </c>
      <c r="M900" s="5" t="str">
        <f>IFERROR(VLOOKUP(G900,[3]item_suppliers!$C$2:$F$112,2,FALSE),"")</f>
        <v/>
      </c>
      <c r="N900" s="5" t="str">
        <f>IFERROR(VLOOKUP(G900,[3]item_suppliers!$C$2:$F$112,3,FALSE),"")</f>
        <v/>
      </c>
      <c r="O900" s="5" t="str">
        <f t="shared" si="72"/>
        <v/>
      </c>
      <c r="P900" s="5">
        <f>IF(EXACT(L900,"sell"),VLOOKUP(D900,[1]items!$A$2:$E$39,4,FALSE),"")</f>
        <v>25322</v>
      </c>
      <c r="Q900" s="5">
        <f t="shared" si="73"/>
        <v>126610</v>
      </c>
      <c r="R900" s="13" t="str">
        <f t="shared" si="74"/>
        <v/>
      </c>
    </row>
    <row r="901" spans="1:18" x14ac:dyDescent="0.2">
      <c r="A901" s="8" t="s">
        <v>958</v>
      </c>
      <c r="B901" s="9" t="d">
        <v>2020-05-15</v>
      </c>
      <c r="C901" s="7">
        <f t="shared" si="70"/>
        <v>2020</v>
      </c>
      <c r="D901" s="8" t="s">
        <v>31</v>
      </c>
      <c r="E901" s="5" t="str">
        <f>VLOOKUP(D901,[1]items!$A$2:$E$39,2,FALSE)</f>
        <v>Ultraflu Box Isi 25 Strip</v>
      </c>
      <c r="F901" s="5" t="str">
        <f>VLOOKUP(E901,[1]items!$B$2:$E$39,2,FALSE)</f>
        <v>Obat Batuk &amp; Pilek</v>
      </c>
      <c r="G901" s="5" t="str">
        <f t="shared" si="71"/>
        <v>OB0006|</v>
      </c>
      <c r="H901" s="10">
        <v>13</v>
      </c>
      <c r="I901" s="11"/>
      <c r="J901" s="10" t="str">
        <f>IF(EXACT(L901,"buy"),VLOOKUP(I901,[2]suppliers!$A$2:$B$17,2,FALSE),"")</f>
        <v/>
      </c>
      <c r="K901" s="8" t="s">
        <v>84</v>
      </c>
      <c r="L901" s="8" t="s">
        <v>85</v>
      </c>
      <c r="M901" s="5" t="str">
        <f>IFERROR(VLOOKUP(G901,[3]item_suppliers!$C$2:$F$112,2,FALSE),"")</f>
        <v/>
      </c>
      <c r="N901" s="5" t="str">
        <f>IFERROR(VLOOKUP(G901,[3]item_suppliers!$C$2:$F$112,3,FALSE),"")</f>
        <v/>
      </c>
      <c r="O901" s="5" t="str">
        <f t="shared" si="72"/>
        <v/>
      </c>
      <c r="P901" s="5">
        <f>IF(EXACT(L901,"sell"),VLOOKUP(D901,[1]items!$A$2:$E$39,4,FALSE),"")</f>
        <v>72500</v>
      </c>
      <c r="Q901" s="5">
        <f t="shared" si="73"/>
        <v>942500</v>
      </c>
      <c r="R901" s="13" t="str">
        <f t="shared" si="74"/>
        <v/>
      </c>
    </row>
    <row r="902" spans="1:18" x14ac:dyDescent="0.2">
      <c r="A902" s="5" t="s">
        <v>959</v>
      </c>
      <c r="B902" s="6" t="d">
        <v>2020-05-15</v>
      </c>
      <c r="C902" s="7">
        <f t="shared" si="70"/>
        <v>2020</v>
      </c>
      <c r="D902" s="5" t="s">
        <v>37</v>
      </c>
      <c r="E902" s="5" t="str">
        <f>VLOOKUP(D902,[1]items!$A$2:$E$39,2,FALSE)</f>
        <v>Koolfever</v>
      </c>
      <c r="F902" s="5" t="str">
        <f>VLOOKUP(E902,[1]items!$B$2:$E$39,2,FALSE)</f>
        <v>Obat Sakit Kepala &amp; Demam</v>
      </c>
      <c r="G902" s="5" t="str">
        <f t="shared" si="71"/>
        <v>OD0001|</v>
      </c>
      <c r="H902" s="10">
        <v>2747</v>
      </c>
      <c r="I902" s="11"/>
      <c r="J902" s="10" t="str">
        <f>IF(EXACT(L902,"buy"),VLOOKUP(I902,[2]suppliers!$A$2:$B$17,2,FALSE),"")</f>
        <v/>
      </c>
      <c r="K902" s="5" t="s">
        <v>84</v>
      </c>
      <c r="L902" s="5" t="s">
        <v>85</v>
      </c>
      <c r="M902" s="5" t="str">
        <f>IFERROR(VLOOKUP(G902,[3]item_suppliers!$C$2:$F$112,2,FALSE),"")</f>
        <v/>
      </c>
      <c r="N902" s="5" t="str">
        <f>IFERROR(VLOOKUP(G902,[3]item_suppliers!$C$2:$F$112,3,FALSE),"")</f>
        <v/>
      </c>
      <c r="O902" s="5" t="str">
        <f t="shared" si="72"/>
        <v/>
      </c>
      <c r="P902" s="5">
        <f>IF(EXACT(L902,"sell"),VLOOKUP(D902,[1]items!$A$2:$E$39,4,FALSE),"")</f>
        <v>7500</v>
      </c>
      <c r="Q902" s="5">
        <f t="shared" si="73"/>
        <v>20602500</v>
      </c>
      <c r="R902" s="13" t="str">
        <f t="shared" si="74"/>
        <v/>
      </c>
    </row>
    <row r="903" spans="1:18" x14ac:dyDescent="0.2">
      <c r="A903" s="8" t="s">
        <v>960</v>
      </c>
      <c r="B903" s="9" t="d">
        <v>2020-05-15</v>
      </c>
      <c r="C903" s="7">
        <f t="shared" si="70"/>
        <v>2020</v>
      </c>
      <c r="D903" s="8" t="s">
        <v>14</v>
      </c>
      <c r="E903" s="5" t="str">
        <f>VLOOKUP(D903,[1]items!$A$2:$E$39,2,FALSE)</f>
        <v>Bisoprolol Ogb Dexa</v>
      </c>
      <c r="F903" s="5" t="str">
        <f>VLOOKUP(E903,[1]items!$B$2:$E$39,2,FALSE)</f>
        <v>Obat Alergi</v>
      </c>
      <c r="G903" s="5" t="str">
        <f t="shared" si="71"/>
        <v>OA0004|</v>
      </c>
      <c r="H903" s="10">
        <v>17</v>
      </c>
      <c r="I903" s="11"/>
      <c r="J903" s="10" t="str">
        <f>IF(EXACT(L903,"buy"),VLOOKUP(I903,[2]suppliers!$A$2:$B$17,2,FALSE),"")</f>
        <v/>
      </c>
      <c r="K903" s="8" t="s">
        <v>84</v>
      </c>
      <c r="L903" s="8" t="s">
        <v>85</v>
      </c>
      <c r="M903" s="5" t="str">
        <f>IFERROR(VLOOKUP(G903,[3]item_suppliers!$C$2:$F$112,2,FALSE),"")</f>
        <v/>
      </c>
      <c r="N903" s="5" t="str">
        <f>IFERROR(VLOOKUP(G903,[3]item_suppliers!$C$2:$F$112,3,FALSE),"")</f>
        <v/>
      </c>
      <c r="O903" s="5" t="str">
        <f t="shared" si="72"/>
        <v/>
      </c>
      <c r="P903" s="5">
        <f>IF(EXACT(L903,"sell"),VLOOKUP(D903,[1]items!$A$2:$E$39,4,FALSE),"")</f>
        <v>10000</v>
      </c>
      <c r="Q903" s="5">
        <f t="shared" si="73"/>
        <v>170000</v>
      </c>
      <c r="R903" s="13" t="str">
        <f t="shared" si="74"/>
        <v/>
      </c>
    </row>
    <row r="904" spans="1:18" x14ac:dyDescent="0.2">
      <c r="A904" s="5" t="s">
        <v>961</v>
      </c>
      <c r="B904" s="6" t="d">
        <v>2020-05-15</v>
      </c>
      <c r="C904" s="7">
        <f t="shared" si="70"/>
        <v>2020</v>
      </c>
      <c r="D904" s="5" t="s">
        <v>94</v>
      </c>
      <c r="E904" s="5" t="str">
        <f>VLOOKUP(D904,[1]items!$A$2:$E$39,2,FALSE)</f>
        <v>Vicks Inhaler 0.5 mL</v>
      </c>
      <c r="F904" s="5" t="str">
        <f>VLOOKUP(E904,[1]items!$B$2:$E$39,2,FALSE)</f>
        <v>Obat Batuk &amp; Pilek</v>
      </c>
      <c r="G904" s="5" t="str">
        <f t="shared" si="71"/>
        <v>OB0007|</v>
      </c>
      <c r="H904" s="10">
        <v>57</v>
      </c>
      <c r="I904" s="11"/>
      <c r="J904" s="10" t="str">
        <f>IF(EXACT(L904,"buy"),VLOOKUP(I904,[2]suppliers!$A$2:$B$17,2,FALSE),"")</f>
        <v/>
      </c>
      <c r="K904" s="5" t="s">
        <v>84</v>
      </c>
      <c r="L904" s="5" t="s">
        <v>85</v>
      </c>
      <c r="M904" s="5" t="str">
        <f>IFERROR(VLOOKUP(G904,[3]item_suppliers!$C$2:$F$112,2,FALSE),"")</f>
        <v/>
      </c>
      <c r="N904" s="5" t="str">
        <f>IFERROR(VLOOKUP(G904,[3]item_suppliers!$C$2:$F$112,3,FALSE),"")</f>
        <v/>
      </c>
      <c r="O904" s="5" t="str">
        <f t="shared" si="72"/>
        <v/>
      </c>
      <c r="P904" s="5">
        <f>IF(EXACT(L904,"sell"),VLOOKUP(D904,[1]items!$A$2:$E$39,4,FALSE),"")</f>
        <v>16155</v>
      </c>
      <c r="Q904" s="5">
        <f t="shared" si="73"/>
        <v>920835</v>
      </c>
      <c r="R904" s="13" t="str">
        <f t="shared" si="74"/>
        <v/>
      </c>
    </row>
    <row r="905" spans="1:18" x14ac:dyDescent="0.2">
      <c r="A905" s="8" t="s">
        <v>962</v>
      </c>
      <c r="B905" s="9" t="d">
        <v>2020-05-15</v>
      </c>
      <c r="C905" s="7">
        <f t="shared" si="70"/>
        <v>2020</v>
      </c>
      <c r="D905" s="8" t="s">
        <v>67</v>
      </c>
      <c r="E905" s="5" t="str">
        <f>VLOOKUP(D905,[1]items!$A$2:$E$39,2,FALSE)</f>
        <v>Amlodipine Besilate</v>
      </c>
      <c r="F905" s="5" t="str">
        <f>VLOOKUP(E905,[1]items!$B$2:$E$39,2,FALSE)</f>
        <v>Obat Hipertensi</v>
      </c>
      <c r="G905" s="5" t="str">
        <f t="shared" si="71"/>
        <v>OH0004|</v>
      </c>
      <c r="H905" s="10">
        <v>28</v>
      </c>
      <c r="I905" s="11"/>
      <c r="J905" s="10" t="str">
        <f>IF(EXACT(L905,"buy"),VLOOKUP(I905,[2]suppliers!$A$2:$B$17,2,FALSE),"")</f>
        <v/>
      </c>
      <c r="K905" s="8" t="s">
        <v>84</v>
      </c>
      <c r="L905" s="8" t="s">
        <v>85</v>
      </c>
      <c r="M905" s="5" t="str">
        <f>IFERROR(VLOOKUP(G905,[3]item_suppliers!$C$2:$F$112,2,FALSE),"")</f>
        <v/>
      </c>
      <c r="N905" s="5" t="str">
        <f>IFERROR(VLOOKUP(G905,[3]item_suppliers!$C$2:$F$112,3,FALSE),"")</f>
        <v/>
      </c>
      <c r="O905" s="5" t="str">
        <f t="shared" si="72"/>
        <v/>
      </c>
      <c r="P905" s="5">
        <f>IF(EXACT(L905,"sell"),VLOOKUP(D905,[1]items!$A$2:$E$39,4,FALSE),"")</f>
        <v>7467</v>
      </c>
      <c r="Q905" s="5">
        <f t="shared" si="73"/>
        <v>209076</v>
      </c>
      <c r="R905" s="13" t="str">
        <f t="shared" si="74"/>
        <v/>
      </c>
    </row>
    <row r="906" spans="1:18" x14ac:dyDescent="0.2">
      <c r="A906" s="5" t="s">
        <v>963</v>
      </c>
      <c r="B906" s="6" t="d">
        <v>2020-05-16</v>
      </c>
      <c r="C906" s="7">
        <f t="shared" si="70"/>
        <v>2020</v>
      </c>
      <c r="D906" s="5" t="s">
        <v>26</v>
      </c>
      <c r="E906" s="5" t="str">
        <f>VLOOKUP(D906,[1]items!$A$2:$E$39,2,FALSE)</f>
        <v>Decolsen 1 Strip 4 Tablet</v>
      </c>
      <c r="F906" s="5" t="str">
        <f>VLOOKUP(E906,[1]items!$B$2:$E$39,2,FALSE)</f>
        <v>Obat Batuk &amp; Pilek</v>
      </c>
      <c r="G906" s="5" t="str">
        <f t="shared" si="71"/>
        <v>OB0002|</v>
      </c>
      <c r="H906" s="10">
        <v>3</v>
      </c>
      <c r="I906" s="11"/>
      <c r="J906" s="10" t="str">
        <f>IF(EXACT(L906,"buy"),VLOOKUP(I906,[2]suppliers!$A$2:$B$17,2,FALSE),"")</f>
        <v/>
      </c>
      <c r="K906" s="5" t="s">
        <v>84</v>
      </c>
      <c r="L906" s="5" t="s">
        <v>85</v>
      </c>
      <c r="M906" s="5" t="str">
        <f>IFERROR(VLOOKUP(G906,[3]item_suppliers!$C$2:$F$112,2,FALSE),"")</f>
        <v/>
      </c>
      <c r="N906" s="5" t="str">
        <f>IFERROR(VLOOKUP(G906,[3]item_suppliers!$C$2:$F$112,3,FALSE),"")</f>
        <v/>
      </c>
      <c r="O906" s="5" t="str">
        <f t="shared" si="72"/>
        <v/>
      </c>
      <c r="P906" s="5">
        <f>IF(EXACT(L906,"sell"),VLOOKUP(D906,[1]items!$A$2:$E$39,4,FALSE),"")</f>
        <v>2886</v>
      </c>
      <c r="Q906" s="5">
        <f t="shared" si="73"/>
        <v>8658</v>
      </c>
      <c r="R906" s="13" t="str">
        <f t="shared" si="74"/>
        <v/>
      </c>
    </row>
    <row r="907" spans="1:18" x14ac:dyDescent="0.2">
      <c r="A907" s="8" t="s">
        <v>964</v>
      </c>
      <c r="B907" s="9" t="d">
        <v>2020-05-16</v>
      </c>
      <c r="C907" s="7">
        <f t="shared" si="70"/>
        <v>2020</v>
      </c>
      <c r="D907" s="8" t="s">
        <v>26</v>
      </c>
      <c r="E907" s="5" t="str">
        <f>VLOOKUP(D907,[1]items!$A$2:$E$39,2,FALSE)</f>
        <v>Decolsen 1 Strip 4 Tablet</v>
      </c>
      <c r="F907" s="5" t="str">
        <f>VLOOKUP(E907,[1]items!$B$2:$E$39,2,FALSE)</f>
        <v>Obat Batuk &amp; Pilek</v>
      </c>
      <c r="G907" s="5" t="str">
        <f t="shared" si="71"/>
        <v>OB0002|</v>
      </c>
      <c r="H907" s="10">
        <v>78</v>
      </c>
      <c r="I907" s="11"/>
      <c r="J907" s="10" t="str">
        <f>IF(EXACT(L907,"buy"),VLOOKUP(I907,[2]suppliers!$A$2:$B$17,2,FALSE),"")</f>
        <v/>
      </c>
      <c r="K907" s="8" t="s">
        <v>84</v>
      </c>
      <c r="L907" s="8" t="s">
        <v>85</v>
      </c>
      <c r="M907" s="5" t="str">
        <f>IFERROR(VLOOKUP(G907,[3]item_suppliers!$C$2:$F$112,2,FALSE),"")</f>
        <v/>
      </c>
      <c r="N907" s="5" t="str">
        <f>IFERROR(VLOOKUP(G907,[3]item_suppliers!$C$2:$F$112,3,FALSE),"")</f>
        <v/>
      </c>
      <c r="O907" s="5" t="str">
        <f t="shared" si="72"/>
        <v/>
      </c>
      <c r="P907" s="5">
        <f>IF(EXACT(L907,"sell"),VLOOKUP(D907,[1]items!$A$2:$E$39,4,FALSE),"")</f>
        <v>2886</v>
      </c>
      <c r="Q907" s="5">
        <f t="shared" si="73"/>
        <v>225108</v>
      </c>
      <c r="R907" s="13" t="str">
        <f t="shared" si="74"/>
        <v/>
      </c>
    </row>
    <row r="908" spans="1:18" x14ac:dyDescent="0.2">
      <c r="A908" s="5" t="s">
        <v>965</v>
      </c>
      <c r="B908" s="6" t="d">
        <v>2020-05-16</v>
      </c>
      <c r="C908" s="7">
        <f t="shared" si="70"/>
        <v>2020</v>
      </c>
      <c r="D908" s="5" t="s">
        <v>17</v>
      </c>
      <c r="E908" s="5" t="str">
        <f>VLOOKUP(D908,[1]items!$A$2:$E$39,2,FALSE)</f>
        <v>Bedak Heroxyn 150 gr</v>
      </c>
      <c r="F908" s="5" t="str">
        <f>VLOOKUP(E908,[1]items!$B$2:$E$39,2,FALSE)</f>
        <v>Obat Alergi</v>
      </c>
      <c r="G908" s="5" t="str">
        <f t="shared" si="71"/>
        <v>OA0005|</v>
      </c>
      <c r="H908" s="10">
        <v>47</v>
      </c>
      <c r="I908" s="11"/>
      <c r="J908" s="10" t="str">
        <f>IF(EXACT(L908,"buy"),VLOOKUP(I908,[2]suppliers!$A$2:$B$17,2,FALSE),"")</f>
        <v/>
      </c>
      <c r="K908" s="5" t="s">
        <v>84</v>
      </c>
      <c r="L908" s="5" t="s">
        <v>85</v>
      </c>
      <c r="M908" s="5" t="str">
        <f>IFERROR(VLOOKUP(G908,[3]item_suppliers!$C$2:$F$112,2,FALSE),"")</f>
        <v/>
      </c>
      <c r="N908" s="5" t="str">
        <f>IFERROR(VLOOKUP(G908,[3]item_suppliers!$C$2:$F$112,3,FALSE),"")</f>
        <v/>
      </c>
      <c r="O908" s="5" t="str">
        <f t="shared" si="72"/>
        <v/>
      </c>
      <c r="P908" s="5">
        <f>IF(EXACT(L908,"sell"),VLOOKUP(D908,[1]items!$A$2:$E$39,4,FALSE),"")</f>
        <v>16950</v>
      </c>
      <c r="Q908" s="5">
        <f t="shared" si="73"/>
        <v>796650</v>
      </c>
      <c r="R908" s="13" t="str">
        <f t="shared" si="74"/>
        <v/>
      </c>
    </row>
    <row r="909" spans="1:18" x14ac:dyDescent="0.2">
      <c r="A909" s="8" t="s">
        <v>966</v>
      </c>
      <c r="B909" s="9" t="d">
        <v>2020-05-16</v>
      </c>
      <c r="C909" s="7">
        <f t="shared" si="70"/>
        <v>2020</v>
      </c>
      <c r="D909" s="8" t="s">
        <v>52</v>
      </c>
      <c r="E909" s="5" t="str">
        <f>VLOOKUP(D909,[1]items!$A$2:$E$39,2,FALSE)</f>
        <v>Sanmol 500 MG 4 Tablet</v>
      </c>
      <c r="F909" s="5" t="str">
        <f>VLOOKUP(E909,[1]items!$B$2:$E$39,2,FALSE)</f>
        <v>Obat Sakit Kepala &amp; Demam</v>
      </c>
      <c r="G909" s="5" t="str">
        <f t="shared" si="71"/>
        <v>OD0009|</v>
      </c>
      <c r="H909" s="10">
        <v>7</v>
      </c>
      <c r="I909" s="11"/>
      <c r="J909" s="10" t="str">
        <f>IF(EXACT(L909,"buy"),VLOOKUP(I909,[2]suppliers!$A$2:$B$17,2,FALSE),"")</f>
        <v/>
      </c>
      <c r="K909" s="8" t="s">
        <v>84</v>
      </c>
      <c r="L909" s="8" t="s">
        <v>85</v>
      </c>
      <c r="M909" s="5" t="str">
        <f>IFERROR(VLOOKUP(G909,[3]item_suppliers!$C$2:$F$112,2,FALSE),"")</f>
        <v/>
      </c>
      <c r="N909" s="5" t="str">
        <f>IFERROR(VLOOKUP(G909,[3]item_suppliers!$C$2:$F$112,3,FALSE),"")</f>
        <v/>
      </c>
      <c r="O909" s="5" t="str">
        <f t="shared" si="72"/>
        <v/>
      </c>
      <c r="P909" s="5">
        <f>IF(EXACT(L909,"sell"),VLOOKUP(D909,[1]items!$A$2:$E$39,4,FALSE),"")</f>
        <v>1600</v>
      </c>
      <c r="Q909" s="5">
        <f t="shared" si="73"/>
        <v>11200</v>
      </c>
      <c r="R909" s="13" t="str">
        <f t="shared" si="74"/>
        <v/>
      </c>
    </row>
    <row r="910" spans="1:18" x14ac:dyDescent="0.2">
      <c r="A910" s="5" t="s">
        <v>967</v>
      </c>
      <c r="B910" s="6" t="d">
        <v>2020-05-16</v>
      </c>
      <c r="C910" s="7">
        <f t="shared" si="70"/>
        <v>2020</v>
      </c>
      <c r="D910" s="5" t="s">
        <v>48</v>
      </c>
      <c r="E910" s="5" t="str">
        <f>VLOOKUP(D910,[1]items!$A$2:$E$39,2,FALSE)</f>
        <v>Sanmol Paracetamol</v>
      </c>
      <c r="F910" s="5" t="str">
        <f>VLOOKUP(E910,[1]items!$B$2:$E$39,2,FALSE)</f>
        <v>Obat Sakit Kepala &amp; Demam</v>
      </c>
      <c r="G910" s="5" t="str">
        <f t="shared" si="71"/>
        <v>OD0007|</v>
      </c>
      <c r="H910" s="10">
        <v>19</v>
      </c>
      <c r="I910" s="11"/>
      <c r="J910" s="10" t="str">
        <f>IF(EXACT(L910,"buy"),VLOOKUP(I910,[2]suppliers!$A$2:$B$17,2,FALSE),"")</f>
        <v/>
      </c>
      <c r="K910" s="5" t="s">
        <v>84</v>
      </c>
      <c r="L910" s="5" t="s">
        <v>85</v>
      </c>
      <c r="M910" s="5" t="str">
        <f>IFERROR(VLOOKUP(G910,[3]item_suppliers!$C$2:$F$112,2,FALSE),"")</f>
        <v/>
      </c>
      <c r="N910" s="5" t="str">
        <f>IFERROR(VLOOKUP(G910,[3]item_suppliers!$C$2:$F$112,3,FALSE),"")</f>
        <v/>
      </c>
      <c r="O910" s="5" t="str">
        <f t="shared" si="72"/>
        <v/>
      </c>
      <c r="P910" s="5">
        <f>IF(EXACT(L910,"sell"),VLOOKUP(D910,[1]items!$A$2:$E$39,4,FALSE),"")</f>
        <v>16100</v>
      </c>
      <c r="Q910" s="5">
        <f t="shared" si="73"/>
        <v>305900</v>
      </c>
      <c r="R910" s="13" t="str">
        <f t="shared" si="74"/>
        <v/>
      </c>
    </row>
    <row r="911" spans="1:18" x14ac:dyDescent="0.2">
      <c r="A911" s="8" t="s">
        <v>968</v>
      </c>
      <c r="B911" s="9" t="d">
        <v>2020-05-16</v>
      </c>
      <c r="C911" s="7">
        <f t="shared" si="70"/>
        <v>2020</v>
      </c>
      <c r="D911" s="8" t="s">
        <v>37</v>
      </c>
      <c r="E911" s="5" t="str">
        <f>VLOOKUP(D911,[1]items!$A$2:$E$39,2,FALSE)</f>
        <v>Koolfever</v>
      </c>
      <c r="F911" s="5" t="str">
        <f>VLOOKUP(E911,[1]items!$B$2:$E$39,2,FALSE)</f>
        <v>Obat Sakit Kepala &amp; Demam</v>
      </c>
      <c r="G911" s="5" t="str">
        <f t="shared" si="71"/>
        <v>OD0001|</v>
      </c>
      <c r="H911" s="10">
        <v>578</v>
      </c>
      <c r="I911" s="11"/>
      <c r="J911" s="10" t="str">
        <f>IF(EXACT(L911,"buy"),VLOOKUP(I911,[2]suppliers!$A$2:$B$17,2,FALSE),"")</f>
        <v/>
      </c>
      <c r="K911" s="8" t="s">
        <v>84</v>
      </c>
      <c r="L911" s="8" t="s">
        <v>85</v>
      </c>
      <c r="M911" s="5" t="str">
        <f>IFERROR(VLOOKUP(G911,[3]item_suppliers!$C$2:$F$112,2,FALSE),"")</f>
        <v/>
      </c>
      <c r="N911" s="5" t="str">
        <f>IFERROR(VLOOKUP(G911,[3]item_suppliers!$C$2:$F$112,3,FALSE),"")</f>
        <v/>
      </c>
      <c r="O911" s="5" t="str">
        <f t="shared" si="72"/>
        <v/>
      </c>
      <c r="P911" s="5">
        <f>IF(EXACT(L911,"sell"),VLOOKUP(D911,[1]items!$A$2:$E$39,4,FALSE),"")</f>
        <v>7500</v>
      </c>
      <c r="Q911" s="5">
        <f t="shared" si="73"/>
        <v>4335000</v>
      </c>
      <c r="R911" s="13" t="str">
        <f t="shared" si="74"/>
        <v/>
      </c>
    </row>
    <row r="912" spans="1:18" x14ac:dyDescent="0.2">
      <c r="A912" s="5" t="s">
        <v>969</v>
      </c>
      <c r="B912" s="6" t="d">
        <v>2020-05-16</v>
      </c>
      <c r="C912" s="7">
        <f t="shared" si="70"/>
        <v>2020</v>
      </c>
      <c r="D912" s="5" t="s">
        <v>14</v>
      </c>
      <c r="E912" s="5" t="str">
        <f>VLOOKUP(D912,[1]items!$A$2:$E$39,2,FALSE)</f>
        <v>Bisoprolol Ogb Dexa</v>
      </c>
      <c r="F912" s="5" t="str">
        <f>VLOOKUP(E912,[1]items!$B$2:$E$39,2,FALSE)</f>
        <v>Obat Alergi</v>
      </c>
      <c r="G912" s="5" t="str">
        <f t="shared" si="71"/>
        <v>OA0004|</v>
      </c>
      <c r="H912" s="10">
        <v>5</v>
      </c>
      <c r="I912" s="11"/>
      <c r="J912" s="10" t="str">
        <f>IF(EXACT(L912,"buy"),VLOOKUP(I912,[2]suppliers!$A$2:$B$17,2,FALSE),"")</f>
        <v/>
      </c>
      <c r="K912" s="5" t="s">
        <v>84</v>
      </c>
      <c r="L912" s="5" t="s">
        <v>85</v>
      </c>
      <c r="M912" s="5" t="str">
        <f>IFERROR(VLOOKUP(G912,[3]item_suppliers!$C$2:$F$112,2,FALSE),"")</f>
        <v/>
      </c>
      <c r="N912" s="5" t="str">
        <f>IFERROR(VLOOKUP(G912,[3]item_suppliers!$C$2:$F$112,3,FALSE),"")</f>
        <v/>
      </c>
      <c r="O912" s="5" t="str">
        <f t="shared" si="72"/>
        <v/>
      </c>
      <c r="P912" s="5">
        <f>IF(EXACT(L912,"sell"),VLOOKUP(D912,[1]items!$A$2:$E$39,4,FALSE),"")</f>
        <v>10000</v>
      </c>
      <c r="Q912" s="5">
        <f t="shared" si="73"/>
        <v>50000</v>
      </c>
      <c r="R912" s="13" t="str">
        <f t="shared" si="74"/>
        <v/>
      </c>
    </row>
    <row r="913" spans="1:18" x14ac:dyDescent="0.2">
      <c r="A913" s="8" t="s">
        <v>970</v>
      </c>
      <c r="B913" s="9" t="d">
        <v>2020-05-16</v>
      </c>
      <c r="C913" s="7">
        <f t="shared" si="70"/>
        <v>2020</v>
      </c>
      <c r="D913" s="8" t="s">
        <v>7</v>
      </c>
      <c r="E913" s="5" t="str">
        <f>VLOOKUP(D913,[1]items!$A$2:$E$39,2,FALSE)</f>
        <v>Ozen 10 MG Blister</v>
      </c>
      <c r="F913" s="5" t="str">
        <f>VLOOKUP(E913,[1]items!$B$2:$E$39,2,FALSE)</f>
        <v>Obat Alergi</v>
      </c>
      <c r="G913" s="5" t="str">
        <f t="shared" si="71"/>
        <v>OA0001|</v>
      </c>
      <c r="H913" s="10">
        <v>68</v>
      </c>
      <c r="I913" s="11"/>
      <c r="J913" s="10" t="str">
        <f>IF(EXACT(L913,"buy"),VLOOKUP(I913,[2]suppliers!$A$2:$B$17,2,FALSE),"")</f>
        <v/>
      </c>
      <c r="K913" s="8" t="s">
        <v>84</v>
      </c>
      <c r="L913" s="8" t="s">
        <v>85</v>
      </c>
      <c r="M913" s="5" t="str">
        <f>IFERROR(VLOOKUP(G913,[3]item_suppliers!$C$2:$F$112,2,FALSE),"")</f>
        <v/>
      </c>
      <c r="N913" s="5" t="str">
        <f>IFERROR(VLOOKUP(G913,[3]item_suppliers!$C$2:$F$112,3,FALSE),"")</f>
        <v/>
      </c>
      <c r="O913" s="5" t="str">
        <f t="shared" si="72"/>
        <v/>
      </c>
      <c r="P913" s="5">
        <f>IF(EXACT(L913,"sell"),VLOOKUP(D913,[1]items!$A$2:$E$39,4,FALSE),"")</f>
        <v>18611</v>
      </c>
      <c r="Q913" s="5">
        <f t="shared" si="73"/>
        <v>1265548</v>
      </c>
      <c r="R913" s="13" t="str">
        <f t="shared" si="74"/>
        <v/>
      </c>
    </row>
    <row r="914" spans="1:18" x14ac:dyDescent="0.2">
      <c r="A914" s="5" t="s">
        <v>971</v>
      </c>
      <c r="B914" s="6" t="d">
        <v>2020-05-17</v>
      </c>
      <c r="C914" s="7">
        <f t="shared" si="70"/>
        <v>2020</v>
      </c>
      <c r="D914" s="5" t="s">
        <v>320</v>
      </c>
      <c r="E914" s="5" t="str">
        <f>VLOOKUP(D914,[1]items!$A$2:$E$39,2,FALSE)</f>
        <v>Paratusin 1 Strip 10 Tablet</v>
      </c>
      <c r="F914" s="5" t="str">
        <f>VLOOKUP(E914,[1]items!$B$2:$E$39,2,FALSE)</f>
        <v>Obat Batuk &amp; Pilek</v>
      </c>
      <c r="G914" s="5" t="str">
        <f t="shared" si="71"/>
        <v>OB0009|</v>
      </c>
      <c r="H914" s="10">
        <v>32</v>
      </c>
      <c r="I914" s="11"/>
      <c r="J914" s="10" t="str">
        <f>IF(EXACT(L914,"buy"),VLOOKUP(I914,[2]suppliers!$A$2:$B$17,2,FALSE),"")</f>
        <v/>
      </c>
      <c r="K914" s="5" t="s">
        <v>84</v>
      </c>
      <c r="L914" s="5" t="s">
        <v>85</v>
      </c>
      <c r="M914" s="5" t="str">
        <f>IFERROR(VLOOKUP(G914,[3]item_suppliers!$C$2:$F$112,2,FALSE),"")</f>
        <v/>
      </c>
      <c r="N914" s="5" t="str">
        <f>IFERROR(VLOOKUP(G914,[3]item_suppliers!$C$2:$F$112,3,FALSE),"")</f>
        <v/>
      </c>
      <c r="O914" s="5" t="str">
        <f t="shared" si="72"/>
        <v/>
      </c>
      <c r="P914" s="5">
        <f>IF(EXACT(L914,"sell"),VLOOKUP(D914,[1]items!$A$2:$E$39,4,FALSE),"")</f>
        <v>13600</v>
      </c>
      <c r="Q914" s="5">
        <f t="shared" si="73"/>
        <v>435200</v>
      </c>
      <c r="R914" s="13" t="str">
        <f t="shared" si="74"/>
        <v/>
      </c>
    </row>
    <row r="915" spans="1:18" x14ac:dyDescent="0.2">
      <c r="A915" s="8" t="s">
        <v>972</v>
      </c>
      <c r="B915" s="9" t="d">
        <v>2020-05-17</v>
      </c>
      <c r="C915" s="7">
        <f t="shared" si="70"/>
        <v>2020</v>
      </c>
      <c r="D915" s="8" t="s">
        <v>684</v>
      </c>
      <c r="E915" s="5" t="str">
        <f>VLOOKUP(D915,[1]items!$A$2:$E$39,2,FALSE)</f>
        <v>Hisamitsu Bye Bye Fever</v>
      </c>
      <c r="F915" s="5" t="str">
        <f>VLOOKUP(E915,[1]items!$B$2:$E$39,2,FALSE)</f>
        <v>Obat Sakit Kepala &amp; Demam</v>
      </c>
      <c r="G915" s="5" t="str">
        <f t="shared" si="71"/>
        <v>OD0004|</v>
      </c>
      <c r="H915" s="10">
        <v>9</v>
      </c>
      <c r="I915" s="11"/>
      <c r="J915" s="10" t="str">
        <f>IF(EXACT(L915,"buy"),VLOOKUP(I915,[2]suppliers!$A$2:$B$17,2,FALSE),"")</f>
        <v/>
      </c>
      <c r="K915" s="8" t="s">
        <v>84</v>
      </c>
      <c r="L915" s="8" t="s">
        <v>85</v>
      </c>
      <c r="M915" s="5" t="str">
        <f>IFERROR(VLOOKUP(G915,[3]item_suppliers!$C$2:$F$112,2,FALSE),"")</f>
        <v/>
      </c>
      <c r="N915" s="5" t="str">
        <f>IFERROR(VLOOKUP(G915,[3]item_suppliers!$C$2:$F$112,3,FALSE),"")</f>
        <v/>
      </c>
      <c r="O915" s="5" t="str">
        <f t="shared" si="72"/>
        <v/>
      </c>
      <c r="P915" s="5">
        <f>IF(EXACT(L915,"sell"),VLOOKUP(D915,[1]items!$A$2:$E$39,4,FALSE),"")</f>
        <v>7000</v>
      </c>
      <c r="Q915" s="5">
        <f t="shared" si="73"/>
        <v>63000</v>
      </c>
      <c r="R915" s="13" t="str">
        <f t="shared" si="74"/>
        <v/>
      </c>
    </row>
    <row r="916" spans="1:18" x14ac:dyDescent="0.2">
      <c r="A916" s="5" t="s">
        <v>973</v>
      </c>
      <c r="B916" s="6" t="d">
        <v>2020-05-17</v>
      </c>
      <c r="C916" s="7">
        <f t="shared" si="70"/>
        <v>2020</v>
      </c>
      <c r="D916" s="5" t="s">
        <v>26</v>
      </c>
      <c r="E916" s="5" t="str">
        <f>VLOOKUP(D916,[1]items!$A$2:$E$39,2,FALSE)</f>
        <v>Decolsen 1 Strip 4 Tablet</v>
      </c>
      <c r="F916" s="5" t="str">
        <f>VLOOKUP(E916,[1]items!$B$2:$E$39,2,FALSE)</f>
        <v>Obat Batuk &amp; Pilek</v>
      </c>
      <c r="G916" s="5" t="str">
        <f t="shared" si="71"/>
        <v>OB0002|</v>
      </c>
      <c r="H916" s="10">
        <v>23</v>
      </c>
      <c r="I916" s="11"/>
      <c r="J916" s="10" t="str">
        <f>IF(EXACT(L916,"buy"),VLOOKUP(I916,[2]suppliers!$A$2:$B$17,2,FALSE),"")</f>
        <v/>
      </c>
      <c r="K916" s="5" t="s">
        <v>84</v>
      </c>
      <c r="L916" s="5" t="s">
        <v>85</v>
      </c>
      <c r="M916" s="5" t="str">
        <f>IFERROR(VLOOKUP(G916,[3]item_suppliers!$C$2:$F$112,2,FALSE),"")</f>
        <v/>
      </c>
      <c r="N916" s="5" t="str">
        <f>IFERROR(VLOOKUP(G916,[3]item_suppliers!$C$2:$F$112,3,FALSE),"")</f>
        <v/>
      </c>
      <c r="O916" s="5" t="str">
        <f t="shared" si="72"/>
        <v/>
      </c>
      <c r="P916" s="5">
        <f>IF(EXACT(L916,"sell"),VLOOKUP(D916,[1]items!$A$2:$E$39,4,FALSE),"")</f>
        <v>2886</v>
      </c>
      <c r="Q916" s="5">
        <f t="shared" si="73"/>
        <v>66378</v>
      </c>
      <c r="R916" s="13" t="str">
        <f t="shared" si="74"/>
        <v/>
      </c>
    </row>
    <row r="917" spans="1:18" x14ac:dyDescent="0.2">
      <c r="A917" s="8" t="s">
        <v>974</v>
      </c>
      <c r="B917" s="9" t="d">
        <v>2020-05-17</v>
      </c>
      <c r="C917" s="7">
        <f t="shared" si="70"/>
        <v>2020</v>
      </c>
      <c r="D917" s="8" t="s">
        <v>50</v>
      </c>
      <c r="E917" s="5" t="str">
        <f>VLOOKUP(D917,[1]items!$A$2:$E$39,2,FALSE)</f>
        <v>Bodrex Extra</v>
      </c>
      <c r="F917" s="5" t="str">
        <f>VLOOKUP(E917,[1]items!$B$2:$E$39,2,FALSE)</f>
        <v>Obat Sakit Kepala &amp; Demam</v>
      </c>
      <c r="G917" s="5" t="str">
        <f t="shared" si="71"/>
        <v>OD0008|</v>
      </c>
      <c r="H917" s="10">
        <v>21</v>
      </c>
      <c r="I917" s="11"/>
      <c r="J917" s="10" t="str">
        <f>IF(EXACT(L917,"buy"),VLOOKUP(I917,[2]suppliers!$A$2:$B$17,2,FALSE),"")</f>
        <v/>
      </c>
      <c r="K917" s="8" t="s">
        <v>84</v>
      </c>
      <c r="L917" s="8" t="s">
        <v>85</v>
      </c>
      <c r="M917" s="5" t="str">
        <f>IFERROR(VLOOKUP(G917,[3]item_suppliers!$C$2:$F$112,2,FALSE),"")</f>
        <v/>
      </c>
      <c r="N917" s="5" t="str">
        <f>IFERROR(VLOOKUP(G917,[3]item_suppliers!$C$2:$F$112,3,FALSE),"")</f>
        <v/>
      </c>
      <c r="O917" s="5" t="str">
        <f t="shared" si="72"/>
        <v/>
      </c>
      <c r="P917" s="5">
        <f>IF(EXACT(L917,"sell"),VLOOKUP(D917,[1]items!$A$2:$E$39,4,FALSE),"")</f>
        <v>50788</v>
      </c>
      <c r="Q917" s="5">
        <f t="shared" si="73"/>
        <v>1066548</v>
      </c>
      <c r="R917" s="13" t="str">
        <f t="shared" si="74"/>
        <v/>
      </c>
    </row>
    <row r="918" spans="1:18" x14ac:dyDescent="0.2">
      <c r="A918" s="5" t="s">
        <v>975</v>
      </c>
      <c r="B918" s="6" t="d">
        <v>2020-05-17</v>
      </c>
      <c r="C918" s="7">
        <f t="shared" si="70"/>
        <v>2020</v>
      </c>
      <c r="D918" s="5" t="s">
        <v>17</v>
      </c>
      <c r="E918" s="5" t="str">
        <f>VLOOKUP(D918,[1]items!$A$2:$E$39,2,FALSE)</f>
        <v>Bedak Heroxyn 150 gr</v>
      </c>
      <c r="F918" s="5" t="str">
        <f>VLOOKUP(E918,[1]items!$B$2:$E$39,2,FALSE)</f>
        <v>Obat Alergi</v>
      </c>
      <c r="G918" s="5" t="str">
        <f t="shared" si="71"/>
        <v>OA0005|</v>
      </c>
      <c r="H918" s="10">
        <v>32</v>
      </c>
      <c r="I918" s="11"/>
      <c r="J918" s="10" t="str">
        <f>IF(EXACT(L918,"buy"),VLOOKUP(I918,[2]suppliers!$A$2:$B$17,2,FALSE),"")</f>
        <v/>
      </c>
      <c r="K918" s="5" t="s">
        <v>84</v>
      </c>
      <c r="L918" s="5" t="s">
        <v>85</v>
      </c>
      <c r="M918" s="5" t="str">
        <f>IFERROR(VLOOKUP(G918,[3]item_suppliers!$C$2:$F$112,2,FALSE),"")</f>
        <v/>
      </c>
      <c r="N918" s="5" t="str">
        <f>IFERROR(VLOOKUP(G918,[3]item_suppliers!$C$2:$F$112,3,FALSE),"")</f>
        <v/>
      </c>
      <c r="O918" s="5" t="str">
        <f t="shared" si="72"/>
        <v/>
      </c>
      <c r="P918" s="5">
        <f>IF(EXACT(L918,"sell"),VLOOKUP(D918,[1]items!$A$2:$E$39,4,FALSE),"")</f>
        <v>16950</v>
      </c>
      <c r="Q918" s="5">
        <f t="shared" si="73"/>
        <v>542400</v>
      </c>
      <c r="R918" s="13" t="str">
        <f t="shared" si="74"/>
        <v/>
      </c>
    </row>
    <row r="919" spans="1:18" x14ac:dyDescent="0.2">
      <c r="A919" s="8" t="s">
        <v>976</v>
      </c>
      <c r="B919" s="9" t="d">
        <v>2020-05-17</v>
      </c>
      <c r="C919" s="7">
        <f t="shared" si="70"/>
        <v>2020</v>
      </c>
      <c r="D919" s="8" t="s">
        <v>82</v>
      </c>
      <c r="E919" s="5" t="str">
        <f>VLOOKUP(D919,[1]items!$A$2:$E$39,2,FALSE)</f>
        <v>Otilon Ear Drops 8 mL</v>
      </c>
      <c r="F919" s="5" t="str">
        <f>VLOOKUP(E919,[1]items!$B$2:$E$39,2,FALSE)</f>
        <v>Obat Telinga</v>
      </c>
      <c r="G919" s="5" t="str">
        <f t="shared" si="71"/>
        <v>OT0001|</v>
      </c>
      <c r="H919" s="10">
        <v>49</v>
      </c>
      <c r="I919" s="11"/>
      <c r="J919" s="10" t="str">
        <f>IF(EXACT(L919,"buy"),VLOOKUP(I919,[2]suppliers!$A$2:$B$17,2,FALSE),"")</f>
        <v/>
      </c>
      <c r="K919" s="8" t="s">
        <v>84</v>
      </c>
      <c r="L919" s="8" t="s">
        <v>85</v>
      </c>
      <c r="M919" s="5" t="str">
        <f>IFERROR(VLOOKUP(G919,[3]item_suppliers!$C$2:$F$112,2,FALSE),"")</f>
        <v/>
      </c>
      <c r="N919" s="5" t="str">
        <f>IFERROR(VLOOKUP(G919,[3]item_suppliers!$C$2:$F$112,3,FALSE),"")</f>
        <v/>
      </c>
      <c r="O919" s="5" t="str">
        <f t="shared" si="72"/>
        <v/>
      </c>
      <c r="P919" s="5">
        <f>IF(EXACT(L919,"sell"),VLOOKUP(D919,[1]items!$A$2:$E$39,4,FALSE),"")</f>
        <v>55000</v>
      </c>
      <c r="Q919" s="5">
        <f t="shared" si="73"/>
        <v>2695000</v>
      </c>
      <c r="R919" s="13" t="str">
        <f t="shared" si="74"/>
        <v/>
      </c>
    </row>
    <row r="920" spans="1:18" x14ac:dyDescent="0.2">
      <c r="A920" s="5" t="s">
        <v>977</v>
      </c>
      <c r="B920" s="6" t="d">
        <v>2020-05-17</v>
      </c>
      <c r="C920" s="7">
        <f t="shared" si="70"/>
        <v>2020</v>
      </c>
      <c r="D920" s="5" t="s">
        <v>65</v>
      </c>
      <c r="E920" s="5" t="str">
        <f>VLOOKUP(D920,[1]items!$A$2:$E$39,2,FALSE)</f>
        <v>Candesartan Ogb Dexa</v>
      </c>
      <c r="F920" s="5" t="str">
        <f>VLOOKUP(E920,[1]items!$B$2:$E$39,2,FALSE)</f>
        <v>Obat Hipertensi</v>
      </c>
      <c r="G920" s="5" t="str">
        <f t="shared" si="71"/>
        <v>OH0003|</v>
      </c>
      <c r="H920" s="10">
        <v>27</v>
      </c>
      <c r="I920" s="11"/>
      <c r="J920" s="10" t="str">
        <f>IF(EXACT(L920,"buy"),VLOOKUP(I920,[2]suppliers!$A$2:$B$17,2,FALSE),"")</f>
        <v/>
      </c>
      <c r="K920" s="5" t="s">
        <v>84</v>
      </c>
      <c r="L920" s="5" t="s">
        <v>85</v>
      </c>
      <c r="M920" s="5" t="str">
        <f>IFERROR(VLOOKUP(G920,[3]item_suppliers!$C$2:$F$112,2,FALSE),"")</f>
        <v/>
      </c>
      <c r="N920" s="5" t="str">
        <f>IFERROR(VLOOKUP(G920,[3]item_suppliers!$C$2:$F$112,3,FALSE),"")</f>
        <v/>
      </c>
      <c r="O920" s="5" t="str">
        <f t="shared" si="72"/>
        <v/>
      </c>
      <c r="P920" s="5">
        <f>IF(EXACT(L920,"sell"),VLOOKUP(D920,[1]items!$A$2:$E$39,4,FALSE),"")</f>
        <v>5000</v>
      </c>
      <c r="Q920" s="5">
        <f t="shared" si="73"/>
        <v>135000</v>
      </c>
      <c r="R920" s="13" t="str">
        <f t="shared" si="74"/>
        <v/>
      </c>
    </row>
    <row r="921" spans="1:18" x14ac:dyDescent="0.2">
      <c r="A921" s="8" t="s">
        <v>978</v>
      </c>
      <c r="B921" s="9" t="d">
        <v>2020-05-17</v>
      </c>
      <c r="C921" s="7">
        <f t="shared" si="70"/>
        <v>2020</v>
      </c>
      <c r="D921" s="8" t="s">
        <v>48</v>
      </c>
      <c r="E921" s="5" t="str">
        <f>VLOOKUP(D921,[1]items!$A$2:$E$39,2,FALSE)</f>
        <v>Sanmol Paracetamol</v>
      </c>
      <c r="F921" s="5" t="str">
        <f>VLOOKUP(E921,[1]items!$B$2:$E$39,2,FALSE)</f>
        <v>Obat Sakit Kepala &amp; Demam</v>
      </c>
      <c r="G921" s="5" t="str">
        <f t="shared" si="71"/>
        <v>OD0007|</v>
      </c>
      <c r="H921" s="10">
        <v>88</v>
      </c>
      <c r="I921" s="11"/>
      <c r="J921" s="10" t="str">
        <f>IF(EXACT(L921,"buy"),VLOOKUP(I921,[2]suppliers!$A$2:$B$17,2,FALSE),"")</f>
        <v/>
      </c>
      <c r="K921" s="8" t="s">
        <v>84</v>
      </c>
      <c r="L921" s="8" t="s">
        <v>85</v>
      </c>
      <c r="M921" s="5" t="str">
        <f>IFERROR(VLOOKUP(G921,[3]item_suppliers!$C$2:$F$112,2,FALSE),"")</f>
        <v/>
      </c>
      <c r="N921" s="5" t="str">
        <f>IFERROR(VLOOKUP(G921,[3]item_suppliers!$C$2:$F$112,3,FALSE),"")</f>
        <v/>
      </c>
      <c r="O921" s="5" t="str">
        <f t="shared" si="72"/>
        <v/>
      </c>
      <c r="P921" s="5">
        <f>IF(EXACT(L921,"sell"),VLOOKUP(D921,[1]items!$A$2:$E$39,4,FALSE),"")</f>
        <v>16100</v>
      </c>
      <c r="Q921" s="5">
        <f t="shared" si="73"/>
        <v>1416800</v>
      </c>
      <c r="R921" s="13" t="str">
        <f t="shared" si="74"/>
        <v/>
      </c>
    </row>
    <row r="922" spans="1:18" x14ac:dyDescent="0.2">
      <c r="A922" s="5" t="s">
        <v>979</v>
      </c>
      <c r="B922" s="6" t="d">
        <v>2020-05-17</v>
      </c>
      <c r="C922" s="7">
        <f t="shared" si="70"/>
        <v>2020</v>
      </c>
      <c r="D922" s="5" t="s">
        <v>59</v>
      </c>
      <c r="E922" s="5" t="str">
        <f>VLOOKUP(D922,[1]items!$A$2:$E$39,2,FALSE)</f>
        <v>Carditens</v>
      </c>
      <c r="F922" s="5" t="str">
        <f>VLOOKUP(E922,[1]items!$B$2:$E$39,2,FALSE)</f>
        <v>Obat Hipertensi</v>
      </c>
      <c r="G922" s="5" t="str">
        <f t="shared" si="71"/>
        <v>OH0001|</v>
      </c>
      <c r="H922" s="10">
        <v>60</v>
      </c>
      <c r="I922" s="11"/>
      <c r="J922" s="10" t="str">
        <f>IF(EXACT(L922,"buy"),VLOOKUP(I922,[2]suppliers!$A$2:$B$17,2,FALSE),"")</f>
        <v/>
      </c>
      <c r="K922" s="5" t="s">
        <v>84</v>
      </c>
      <c r="L922" s="5" t="s">
        <v>85</v>
      </c>
      <c r="M922" s="5" t="str">
        <f>IFERROR(VLOOKUP(G922,[3]item_suppliers!$C$2:$F$112,2,FALSE),"")</f>
        <v/>
      </c>
      <c r="N922" s="5" t="str">
        <f>IFERROR(VLOOKUP(G922,[3]item_suppliers!$C$2:$F$112,3,FALSE),"")</f>
        <v/>
      </c>
      <c r="O922" s="5" t="str">
        <f t="shared" si="72"/>
        <v/>
      </c>
      <c r="P922" s="5">
        <f>IF(EXACT(L922,"sell"),VLOOKUP(D922,[1]items!$A$2:$E$39,4,FALSE),"")</f>
        <v>100000</v>
      </c>
      <c r="Q922" s="5">
        <f t="shared" si="73"/>
        <v>6000000</v>
      </c>
      <c r="R922" s="13" t="str">
        <f t="shared" si="74"/>
        <v/>
      </c>
    </row>
    <row r="923" spans="1:18" x14ac:dyDescent="0.2">
      <c r="A923" s="8" t="s">
        <v>980</v>
      </c>
      <c r="B923" s="9" t="d">
        <v>2020-05-18</v>
      </c>
      <c r="C923" s="7">
        <f t="shared" si="70"/>
        <v>2020</v>
      </c>
      <c r="D923" s="8" t="s">
        <v>50</v>
      </c>
      <c r="E923" s="5" t="str">
        <f>VLOOKUP(D923,[1]items!$A$2:$E$39,2,FALSE)</f>
        <v>Bodrex Extra</v>
      </c>
      <c r="F923" s="5" t="str">
        <f>VLOOKUP(E923,[1]items!$B$2:$E$39,2,FALSE)</f>
        <v>Obat Sakit Kepala &amp; Demam</v>
      </c>
      <c r="G923" s="5" t="str">
        <f t="shared" si="71"/>
        <v>OD0008|</v>
      </c>
      <c r="H923" s="10">
        <v>76</v>
      </c>
      <c r="I923" s="11"/>
      <c r="J923" s="10" t="str">
        <f>IF(EXACT(L923,"buy"),VLOOKUP(I923,[2]suppliers!$A$2:$B$17,2,FALSE),"")</f>
        <v/>
      </c>
      <c r="K923" s="8" t="s">
        <v>84</v>
      </c>
      <c r="L923" s="8" t="s">
        <v>85</v>
      </c>
      <c r="M923" s="5" t="str">
        <f>IFERROR(VLOOKUP(G923,[3]item_suppliers!$C$2:$F$112,2,FALSE),"")</f>
        <v/>
      </c>
      <c r="N923" s="5" t="str">
        <f>IFERROR(VLOOKUP(G923,[3]item_suppliers!$C$2:$F$112,3,FALSE),"")</f>
        <v/>
      </c>
      <c r="O923" s="5" t="str">
        <f t="shared" si="72"/>
        <v/>
      </c>
      <c r="P923" s="5">
        <f>IF(EXACT(L923,"sell"),VLOOKUP(D923,[1]items!$A$2:$E$39,4,FALSE),"")</f>
        <v>50788</v>
      </c>
      <c r="Q923" s="5">
        <f t="shared" si="73"/>
        <v>3859888</v>
      </c>
      <c r="R923" s="13" t="str">
        <f t="shared" si="74"/>
        <v/>
      </c>
    </row>
    <row r="924" spans="1:18" x14ac:dyDescent="0.2">
      <c r="A924" s="5" t="s">
        <v>981</v>
      </c>
      <c r="B924" s="6" t="d">
        <v>2020-05-18</v>
      </c>
      <c r="C924" s="7">
        <f t="shared" si="70"/>
        <v>2020</v>
      </c>
      <c r="D924" s="5" t="s">
        <v>52</v>
      </c>
      <c r="E924" s="5" t="str">
        <f>VLOOKUP(D924,[1]items!$A$2:$E$39,2,FALSE)</f>
        <v>Sanmol 500 MG 4 Tablet</v>
      </c>
      <c r="F924" s="5" t="str">
        <f>VLOOKUP(E924,[1]items!$B$2:$E$39,2,FALSE)</f>
        <v>Obat Sakit Kepala &amp; Demam</v>
      </c>
      <c r="G924" s="5" t="str">
        <f t="shared" si="71"/>
        <v>OD0009|</v>
      </c>
      <c r="H924" s="10">
        <v>4</v>
      </c>
      <c r="I924" s="11"/>
      <c r="J924" s="10" t="str">
        <f>IF(EXACT(L924,"buy"),VLOOKUP(I924,[2]suppliers!$A$2:$B$17,2,FALSE),"")</f>
        <v/>
      </c>
      <c r="K924" s="5" t="s">
        <v>84</v>
      </c>
      <c r="L924" s="5" t="s">
        <v>85</v>
      </c>
      <c r="M924" s="5" t="str">
        <f>IFERROR(VLOOKUP(G924,[3]item_suppliers!$C$2:$F$112,2,FALSE),"")</f>
        <v/>
      </c>
      <c r="N924" s="5" t="str">
        <f>IFERROR(VLOOKUP(G924,[3]item_suppliers!$C$2:$F$112,3,FALSE),"")</f>
        <v/>
      </c>
      <c r="O924" s="5" t="str">
        <f t="shared" si="72"/>
        <v/>
      </c>
      <c r="P924" s="5">
        <f>IF(EXACT(L924,"sell"),VLOOKUP(D924,[1]items!$A$2:$E$39,4,FALSE),"")</f>
        <v>1600</v>
      </c>
      <c r="Q924" s="5">
        <f t="shared" si="73"/>
        <v>6400</v>
      </c>
      <c r="R924" s="13" t="str">
        <f t="shared" si="74"/>
        <v/>
      </c>
    </row>
    <row r="925" spans="1:18" x14ac:dyDescent="0.2">
      <c r="A925" s="8" t="s">
        <v>982</v>
      </c>
      <c r="B925" s="9" t="d">
        <v>2020-05-18</v>
      </c>
      <c r="C925" s="7">
        <f t="shared" si="70"/>
        <v>2020</v>
      </c>
      <c r="D925" s="8" t="s">
        <v>82</v>
      </c>
      <c r="E925" s="5" t="str">
        <f>VLOOKUP(D925,[1]items!$A$2:$E$39,2,FALSE)</f>
        <v>Otilon Ear Drops 8 mL</v>
      </c>
      <c r="F925" s="5" t="str">
        <f>VLOOKUP(E925,[1]items!$B$2:$E$39,2,FALSE)</f>
        <v>Obat Telinga</v>
      </c>
      <c r="G925" s="5" t="str">
        <f t="shared" si="71"/>
        <v>OT0001|</v>
      </c>
      <c r="H925" s="10">
        <v>13</v>
      </c>
      <c r="I925" s="11"/>
      <c r="J925" s="10" t="str">
        <f>IF(EXACT(L925,"buy"),VLOOKUP(I925,[2]suppliers!$A$2:$B$17,2,FALSE),"")</f>
        <v/>
      </c>
      <c r="K925" s="8" t="s">
        <v>84</v>
      </c>
      <c r="L925" s="8" t="s">
        <v>85</v>
      </c>
      <c r="M925" s="5" t="str">
        <f>IFERROR(VLOOKUP(G925,[3]item_suppliers!$C$2:$F$112,2,FALSE),"")</f>
        <v/>
      </c>
      <c r="N925" s="5" t="str">
        <f>IFERROR(VLOOKUP(G925,[3]item_suppliers!$C$2:$F$112,3,FALSE),"")</f>
        <v/>
      </c>
      <c r="O925" s="5" t="str">
        <f t="shared" si="72"/>
        <v/>
      </c>
      <c r="P925" s="5">
        <f>IF(EXACT(L925,"sell"),VLOOKUP(D925,[1]items!$A$2:$E$39,4,FALSE),"")</f>
        <v>55000</v>
      </c>
      <c r="Q925" s="5">
        <f t="shared" si="73"/>
        <v>715000</v>
      </c>
      <c r="R925" s="13" t="str">
        <f t="shared" si="74"/>
        <v/>
      </c>
    </row>
    <row r="926" spans="1:18" x14ac:dyDescent="0.2">
      <c r="A926" s="5" t="s">
        <v>983</v>
      </c>
      <c r="B926" s="6" t="d">
        <v>2020-05-18</v>
      </c>
      <c r="C926" s="7">
        <f t="shared" si="70"/>
        <v>2020</v>
      </c>
      <c r="D926" s="5" t="s">
        <v>65</v>
      </c>
      <c r="E926" s="5" t="str">
        <f>VLOOKUP(D926,[1]items!$A$2:$E$39,2,FALSE)</f>
        <v>Candesartan Ogb Dexa</v>
      </c>
      <c r="F926" s="5" t="str">
        <f>VLOOKUP(E926,[1]items!$B$2:$E$39,2,FALSE)</f>
        <v>Obat Hipertensi</v>
      </c>
      <c r="G926" s="5" t="str">
        <f t="shared" si="71"/>
        <v>OH0003|</v>
      </c>
      <c r="H926" s="10">
        <v>2</v>
      </c>
      <c r="I926" s="11"/>
      <c r="J926" s="10" t="str">
        <f>IF(EXACT(L926,"buy"),VLOOKUP(I926,[2]suppliers!$A$2:$B$17,2,FALSE),"")</f>
        <v/>
      </c>
      <c r="K926" s="5" t="s">
        <v>84</v>
      </c>
      <c r="L926" s="5" t="s">
        <v>85</v>
      </c>
      <c r="M926" s="5" t="str">
        <f>IFERROR(VLOOKUP(G926,[3]item_suppliers!$C$2:$F$112,2,FALSE),"")</f>
        <v/>
      </c>
      <c r="N926" s="5" t="str">
        <f>IFERROR(VLOOKUP(G926,[3]item_suppliers!$C$2:$F$112,3,FALSE),"")</f>
        <v/>
      </c>
      <c r="O926" s="5" t="str">
        <f t="shared" si="72"/>
        <v/>
      </c>
      <c r="P926" s="5">
        <f>IF(EXACT(L926,"sell"),VLOOKUP(D926,[1]items!$A$2:$E$39,4,FALSE),"")</f>
        <v>5000</v>
      </c>
      <c r="Q926" s="5">
        <f t="shared" si="73"/>
        <v>10000</v>
      </c>
      <c r="R926" s="13" t="str">
        <f t="shared" si="74"/>
        <v/>
      </c>
    </row>
    <row r="927" spans="1:18" x14ac:dyDescent="0.2">
      <c r="A927" s="8" t="s">
        <v>984</v>
      </c>
      <c r="B927" s="9" t="d">
        <v>2020-05-18</v>
      </c>
      <c r="C927" s="7">
        <f t="shared" si="70"/>
        <v>2020</v>
      </c>
      <c r="D927" s="8" t="s">
        <v>37</v>
      </c>
      <c r="E927" s="5" t="str">
        <f>VLOOKUP(D927,[1]items!$A$2:$E$39,2,FALSE)</f>
        <v>Koolfever</v>
      </c>
      <c r="F927" s="5" t="str">
        <f>VLOOKUP(E927,[1]items!$B$2:$E$39,2,FALSE)</f>
        <v>Obat Sakit Kepala &amp; Demam</v>
      </c>
      <c r="G927" s="5" t="str">
        <f t="shared" si="71"/>
        <v>OD0001|</v>
      </c>
      <c r="H927" s="10">
        <v>2</v>
      </c>
      <c r="I927" s="11"/>
      <c r="J927" s="10" t="str">
        <f>IF(EXACT(L927,"buy"),VLOOKUP(I927,[2]suppliers!$A$2:$B$17,2,FALSE),"")</f>
        <v/>
      </c>
      <c r="K927" s="8" t="s">
        <v>84</v>
      </c>
      <c r="L927" s="8" t="s">
        <v>85</v>
      </c>
      <c r="M927" s="5" t="str">
        <f>IFERROR(VLOOKUP(G927,[3]item_suppliers!$C$2:$F$112,2,FALSE),"")</f>
        <v/>
      </c>
      <c r="N927" s="5" t="str">
        <f>IFERROR(VLOOKUP(G927,[3]item_suppliers!$C$2:$F$112,3,FALSE),"")</f>
        <v/>
      </c>
      <c r="O927" s="5" t="str">
        <f t="shared" si="72"/>
        <v/>
      </c>
      <c r="P927" s="5">
        <f>IF(EXACT(L927,"sell"),VLOOKUP(D927,[1]items!$A$2:$E$39,4,FALSE),"")</f>
        <v>7500</v>
      </c>
      <c r="Q927" s="5">
        <f t="shared" si="73"/>
        <v>15000</v>
      </c>
      <c r="R927" s="13" t="str">
        <f t="shared" si="74"/>
        <v/>
      </c>
    </row>
    <row r="928" spans="1:18" x14ac:dyDescent="0.2">
      <c r="A928" s="5" t="s">
        <v>985</v>
      </c>
      <c r="B928" s="6" t="d">
        <v>2020-05-18</v>
      </c>
      <c r="C928" s="7">
        <f t="shared" si="70"/>
        <v>2020</v>
      </c>
      <c r="D928" s="5" t="s">
        <v>78</v>
      </c>
      <c r="E928" s="5" t="str">
        <f>VLOOKUP(D928,[1]items!$A$2:$E$39,2,FALSE)</f>
        <v>Hyperchol 100 MG 12 KPS</v>
      </c>
      <c r="F928" s="5" t="str">
        <f>VLOOKUP(E928,[1]items!$B$2:$E$39,2,FALSE)</f>
        <v>Obat Kolesterol</v>
      </c>
      <c r="G928" s="5" t="str">
        <f t="shared" si="71"/>
        <v>OK0002|</v>
      </c>
      <c r="H928" s="10">
        <v>226</v>
      </c>
      <c r="I928" s="11"/>
      <c r="J928" s="10" t="str">
        <f>IF(EXACT(L928,"buy"),VLOOKUP(I928,[2]suppliers!$A$2:$B$17,2,FALSE),"")</f>
        <v/>
      </c>
      <c r="K928" s="5" t="s">
        <v>84</v>
      </c>
      <c r="L928" s="5" t="s">
        <v>85</v>
      </c>
      <c r="M928" s="5" t="str">
        <f>IFERROR(VLOOKUP(G928,[3]item_suppliers!$C$2:$F$112,2,FALSE),"")</f>
        <v/>
      </c>
      <c r="N928" s="5" t="str">
        <f>IFERROR(VLOOKUP(G928,[3]item_suppliers!$C$2:$F$112,3,FALSE),"")</f>
        <v/>
      </c>
      <c r="O928" s="5" t="str">
        <f t="shared" si="72"/>
        <v/>
      </c>
      <c r="P928" s="5">
        <f>IF(EXACT(L928,"sell"),VLOOKUP(D928,[1]items!$A$2:$E$39,4,FALSE),"")</f>
        <v>42800</v>
      </c>
      <c r="Q928" s="5">
        <f t="shared" si="73"/>
        <v>9672800</v>
      </c>
      <c r="R928" s="13" t="str">
        <f t="shared" si="74"/>
        <v/>
      </c>
    </row>
    <row r="929" spans="1:18" x14ac:dyDescent="0.2">
      <c r="A929" s="8" t="s">
        <v>986</v>
      </c>
      <c r="B929" s="9" t="d">
        <v>2020-05-18</v>
      </c>
      <c r="C929" s="7">
        <f t="shared" si="70"/>
        <v>2020</v>
      </c>
      <c r="D929" s="8" t="s">
        <v>23</v>
      </c>
      <c r="E929" s="5" t="str">
        <f>VLOOKUP(D929,[1]items!$A$2:$E$39,2,FALSE)</f>
        <v>Neozep Forte 1 Strip 4 Tablet</v>
      </c>
      <c r="F929" s="5" t="str">
        <f>VLOOKUP(E929,[1]items!$B$2:$E$39,2,FALSE)</f>
        <v>Obat Batuk &amp; Pilek</v>
      </c>
      <c r="G929" s="5" t="str">
        <f t="shared" si="71"/>
        <v>OB0001|</v>
      </c>
      <c r="H929" s="10">
        <v>32</v>
      </c>
      <c r="I929" s="11"/>
      <c r="J929" s="10" t="str">
        <f>IF(EXACT(L929,"buy"),VLOOKUP(I929,[2]suppliers!$A$2:$B$17,2,FALSE),"")</f>
        <v/>
      </c>
      <c r="K929" s="8" t="s">
        <v>84</v>
      </c>
      <c r="L929" s="8" t="s">
        <v>85</v>
      </c>
      <c r="M929" s="5" t="str">
        <f>IFERROR(VLOOKUP(G929,[3]item_suppliers!$C$2:$F$112,2,FALSE),"")</f>
        <v/>
      </c>
      <c r="N929" s="5" t="str">
        <f>IFERROR(VLOOKUP(G929,[3]item_suppliers!$C$2:$F$112,3,FALSE),"")</f>
        <v/>
      </c>
      <c r="O929" s="5" t="str">
        <f t="shared" si="72"/>
        <v/>
      </c>
      <c r="P929" s="5">
        <f>IF(EXACT(L929,"sell"),VLOOKUP(D929,[1]items!$A$2:$E$39,4,FALSE),"")</f>
        <v>2324</v>
      </c>
      <c r="Q929" s="5">
        <f t="shared" si="73"/>
        <v>74368</v>
      </c>
      <c r="R929" s="13" t="str">
        <f t="shared" si="74"/>
        <v/>
      </c>
    </row>
    <row r="930" spans="1:18" x14ac:dyDescent="0.2">
      <c r="A930" s="5" t="s">
        <v>987</v>
      </c>
      <c r="B930" s="6" t="d">
        <v>2020-05-19</v>
      </c>
      <c r="C930" s="7">
        <f t="shared" si="70"/>
        <v>2020</v>
      </c>
      <c r="D930" s="5" t="s">
        <v>50</v>
      </c>
      <c r="E930" s="5" t="str">
        <f>VLOOKUP(D930,[1]items!$A$2:$E$39,2,FALSE)</f>
        <v>Bodrex Extra</v>
      </c>
      <c r="F930" s="5" t="str">
        <f>VLOOKUP(E930,[1]items!$B$2:$E$39,2,FALSE)</f>
        <v>Obat Sakit Kepala &amp; Demam</v>
      </c>
      <c r="G930" s="5" t="str">
        <f t="shared" si="71"/>
        <v>OD0008|</v>
      </c>
      <c r="H930" s="10">
        <v>26</v>
      </c>
      <c r="I930" s="11"/>
      <c r="J930" s="10" t="str">
        <f>IF(EXACT(L930,"buy"),VLOOKUP(I930,[2]suppliers!$A$2:$B$17,2,FALSE),"")</f>
        <v/>
      </c>
      <c r="K930" s="5" t="s">
        <v>84</v>
      </c>
      <c r="L930" s="5" t="s">
        <v>85</v>
      </c>
      <c r="M930" s="5" t="str">
        <f>IFERROR(VLOOKUP(G930,[3]item_suppliers!$C$2:$F$112,2,FALSE),"")</f>
        <v/>
      </c>
      <c r="N930" s="5" t="str">
        <f>IFERROR(VLOOKUP(G930,[3]item_suppliers!$C$2:$F$112,3,FALSE),"")</f>
        <v/>
      </c>
      <c r="O930" s="5" t="str">
        <f t="shared" si="72"/>
        <v/>
      </c>
      <c r="P930" s="5">
        <f>IF(EXACT(L930,"sell"),VLOOKUP(D930,[1]items!$A$2:$E$39,4,FALSE),"")</f>
        <v>50788</v>
      </c>
      <c r="Q930" s="5">
        <f t="shared" si="73"/>
        <v>1320488</v>
      </c>
      <c r="R930" s="13" t="str">
        <f t="shared" si="74"/>
        <v/>
      </c>
    </row>
    <row r="931" spans="1:18" x14ac:dyDescent="0.2">
      <c r="A931" s="8" t="s">
        <v>988</v>
      </c>
      <c r="B931" s="9" t="d">
        <v>2020-05-19</v>
      </c>
      <c r="C931" s="7">
        <f t="shared" si="70"/>
        <v>2020</v>
      </c>
      <c r="D931" s="8" t="s">
        <v>37</v>
      </c>
      <c r="E931" s="5" t="str">
        <f>VLOOKUP(D931,[1]items!$A$2:$E$39,2,FALSE)</f>
        <v>Koolfever</v>
      </c>
      <c r="F931" s="5" t="str">
        <f>VLOOKUP(E931,[1]items!$B$2:$E$39,2,FALSE)</f>
        <v>Obat Sakit Kepala &amp; Demam</v>
      </c>
      <c r="G931" s="5" t="str">
        <f t="shared" si="71"/>
        <v>OD0001|</v>
      </c>
      <c r="H931" s="10">
        <v>13</v>
      </c>
      <c r="I931" s="11"/>
      <c r="J931" s="10" t="str">
        <f>IF(EXACT(L931,"buy"),VLOOKUP(I931,[2]suppliers!$A$2:$B$17,2,FALSE),"")</f>
        <v/>
      </c>
      <c r="K931" s="8" t="s">
        <v>84</v>
      </c>
      <c r="L931" s="8" t="s">
        <v>85</v>
      </c>
      <c r="M931" s="5" t="str">
        <f>IFERROR(VLOOKUP(G931,[3]item_suppliers!$C$2:$F$112,2,FALSE),"")</f>
        <v/>
      </c>
      <c r="N931" s="5" t="str">
        <f>IFERROR(VLOOKUP(G931,[3]item_suppliers!$C$2:$F$112,3,FALSE),"")</f>
        <v/>
      </c>
      <c r="O931" s="5" t="str">
        <f t="shared" si="72"/>
        <v/>
      </c>
      <c r="P931" s="5">
        <f>IF(EXACT(L931,"sell"),VLOOKUP(D931,[1]items!$A$2:$E$39,4,FALSE),"")</f>
        <v>7500</v>
      </c>
      <c r="Q931" s="5">
        <f t="shared" si="73"/>
        <v>97500</v>
      </c>
      <c r="R931" s="13" t="str">
        <f t="shared" si="74"/>
        <v/>
      </c>
    </row>
    <row r="932" spans="1:18" x14ac:dyDescent="0.2">
      <c r="A932" s="5" t="s">
        <v>989</v>
      </c>
      <c r="B932" s="6" t="d">
        <v>2020-05-19</v>
      </c>
      <c r="C932" s="7">
        <f t="shared" si="70"/>
        <v>2020</v>
      </c>
      <c r="D932" s="5" t="s">
        <v>72</v>
      </c>
      <c r="E932" s="5" t="str">
        <f>VLOOKUP(D932,[1]items!$A$2:$E$39,2,FALSE)</f>
        <v>Irvell 150MG Box 20 Tablet</v>
      </c>
      <c r="F932" s="5" t="str">
        <f>VLOOKUP(E932,[1]items!$B$2:$E$39,2,FALSE)</f>
        <v>Obat Hipertensi</v>
      </c>
      <c r="G932" s="5" t="str">
        <f t="shared" si="71"/>
        <v>OH0006|</v>
      </c>
      <c r="H932" s="10">
        <v>23</v>
      </c>
      <c r="I932" s="11"/>
      <c r="J932" s="10" t="str">
        <f>IF(EXACT(L932,"buy"),VLOOKUP(I932,[2]suppliers!$A$2:$B$17,2,FALSE),"")</f>
        <v/>
      </c>
      <c r="K932" s="5" t="s">
        <v>84</v>
      </c>
      <c r="L932" s="5" t="s">
        <v>85</v>
      </c>
      <c r="M932" s="5" t="str">
        <f>IFERROR(VLOOKUP(G932,[3]item_suppliers!$C$2:$F$112,2,FALSE),"")</f>
        <v/>
      </c>
      <c r="N932" s="5" t="str">
        <f>IFERROR(VLOOKUP(G932,[3]item_suppliers!$C$2:$F$112,3,FALSE),"")</f>
        <v/>
      </c>
      <c r="O932" s="5" t="str">
        <f t="shared" si="72"/>
        <v/>
      </c>
      <c r="P932" s="5">
        <f>IF(EXACT(L932,"sell"),VLOOKUP(D932,[1]items!$A$2:$E$39,4,FALSE),"")</f>
        <v>143991</v>
      </c>
      <c r="Q932" s="5">
        <f t="shared" si="73"/>
        <v>3311793</v>
      </c>
      <c r="R932" s="13" t="str">
        <f t="shared" si="74"/>
        <v/>
      </c>
    </row>
    <row r="933" spans="1:18" x14ac:dyDescent="0.2">
      <c r="A933" s="8" t="s">
        <v>990</v>
      </c>
      <c r="B933" s="9" t="d">
        <v>2020-05-19</v>
      </c>
      <c r="C933" s="7">
        <f t="shared" si="70"/>
        <v>2020</v>
      </c>
      <c r="D933" s="8" t="s">
        <v>35</v>
      </c>
      <c r="E933" s="5" t="str">
        <f>VLOOKUP(D933,[1]items!$A$2:$E$39,2,FALSE)</f>
        <v>Konidin 4 Tablet</v>
      </c>
      <c r="F933" s="5" t="str">
        <f>VLOOKUP(E933,[1]items!$B$2:$E$39,2,FALSE)</f>
        <v>Obat Batuk &amp; Pilek</v>
      </c>
      <c r="G933" s="5" t="str">
        <f t="shared" si="71"/>
        <v>OB0008|</v>
      </c>
      <c r="H933" s="10">
        <v>9</v>
      </c>
      <c r="I933" s="11"/>
      <c r="J933" s="10" t="str">
        <f>IF(EXACT(L933,"buy"),VLOOKUP(I933,[2]suppliers!$A$2:$B$17,2,FALSE),"")</f>
        <v/>
      </c>
      <c r="K933" s="8" t="s">
        <v>84</v>
      </c>
      <c r="L933" s="8" t="s">
        <v>85</v>
      </c>
      <c r="M933" s="5" t="str">
        <f>IFERROR(VLOOKUP(G933,[3]item_suppliers!$C$2:$F$112,2,FALSE),"")</f>
        <v/>
      </c>
      <c r="N933" s="5" t="str">
        <f>IFERROR(VLOOKUP(G933,[3]item_suppliers!$C$2:$F$112,3,FALSE),"")</f>
        <v/>
      </c>
      <c r="O933" s="5" t="str">
        <f t="shared" si="72"/>
        <v/>
      </c>
      <c r="P933" s="5">
        <f>IF(EXACT(L933,"sell"),VLOOKUP(D933,[1]items!$A$2:$E$39,4,FALSE),"")</f>
        <v>2460</v>
      </c>
      <c r="Q933" s="5">
        <f t="shared" si="73"/>
        <v>22140</v>
      </c>
      <c r="R933" s="13" t="str">
        <f t="shared" si="74"/>
        <v/>
      </c>
    </row>
    <row r="934" spans="1:18" x14ac:dyDescent="0.2">
      <c r="A934" s="5" t="s">
        <v>991</v>
      </c>
      <c r="B934" s="6" t="d">
        <v>2020-05-20</v>
      </c>
      <c r="C934" s="7">
        <f t="shared" si="70"/>
        <v>2020</v>
      </c>
      <c r="D934" s="5" t="s">
        <v>50</v>
      </c>
      <c r="E934" s="5" t="str">
        <f>VLOOKUP(D934,[1]items!$A$2:$E$39,2,FALSE)</f>
        <v>Bodrex Extra</v>
      </c>
      <c r="F934" s="5" t="str">
        <f>VLOOKUP(E934,[1]items!$B$2:$E$39,2,FALSE)</f>
        <v>Obat Sakit Kepala &amp; Demam</v>
      </c>
      <c r="G934" s="5" t="str">
        <f t="shared" si="71"/>
        <v>OD0008|</v>
      </c>
      <c r="H934" s="10">
        <v>32</v>
      </c>
      <c r="I934" s="11"/>
      <c r="J934" s="10" t="str">
        <f>IF(EXACT(L934,"buy"),VLOOKUP(I934,[2]suppliers!$A$2:$B$17,2,FALSE),"")</f>
        <v/>
      </c>
      <c r="K934" s="5" t="s">
        <v>84</v>
      </c>
      <c r="L934" s="5" t="s">
        <v>85</v>
      </c>
      <c r="M934" s="5" t="str">
        <f>IFERROR(VLOOKUP(G934,[3]item_suppliers!$C$2:$F$112,2,FALSE),"")</f>
        <v/>
      </c>
      <c r="N934" s="5" t="str">
        <f>IFERROR(VLOOKUP(G934,[3]item_suppliers!$C$2:$F$112,3,FALSE),"")</f>
        <v/>
      </c>
      <c r="O934" s="5" t="str">
        <f t="shared" si="72"/>
        <v/>
      </c>
      <c r="P934" s="5">
        <f>IF(EXACT(L934,"sell"),VLOOKUP(D934,[1]items!$A$2:$E$39,4,FALSE),"")</f>
        <v>50788</v>
      </c>
      <c r="Q934" s="5">
        <f t="shared" si="73"/>
        <v>1625216</v>
      </c>
      <c r="R934" s="13" t="str">
        <f t="shared" si="74"/>
        <v/>
      </c>
    </row>
    <row r="935" spans="1:18" x14ac:dyDescent="0.2">
      <c r="A935" s="8" t="s">
        <v>992</v>
      </c>
      <c r="B935" s="9" t="d">
        <v>2020-05-20</v>
      </c>
      <c r="C935" s="7">
        <f t="shared" si="70"/>
        <v>2020</v>
      </c>
      <c r="D935" s="8" t="s">
        <v>17</v>
      </c>
      <c r="E935" s="5" t="str">
        <f>VLOOKUP(D935,[1]items!$A$2:$E$39,2,FALSE)</f>
        <v>Bedak Heroxyn 150 gr</v>
      </c>
      <c r="F935" s="5" t="str">
        <f>VLOOKUP(E935,[1]items!$B$2:$E$39,2,FALSE)</f>
        <v>Obat Alergi</v>
      </c>
      <c r="G935" s="5" t="str">
        <f t="shared" si="71"/>
        <v>OA0005|</v>
      </c>
      <c r="H935" s="10">
        <v>11</v>
      </c>
      <c r="I935" s="11"/>
      <c r="J935" s="10" t="str">
        <f>IF(EXACT(L935,"buy"),VLOOKUP(I935,[2]suppliers!$A$2:$B$17,2,FALSE),"")</f>
        <v/>
      </c>
      <c r="K935" s="8" t="s">
        <v>84</v>
      </c>
      <c r="L935" s="8" t="s">
        <v>85</v>
      </c>
      <c r="M935" s="5" t="str">
        <f>IFERROR(VLOOKUP(G935,[3]item_suppliers!$C$2:$F$112,2,FALSE),"")</f>
        <v/>
      </c>
      <c r="N935" s="5" t="str">
        <f>IFERROR(VLOOKUP(G935,[3]item_suppliers!$C$2:$F$112,3,FALSE),"")</f>
        <v/>
      </c>
      <c r="O935" s="5" t="str">
        <f t="shared" si="72"/>
        <v/>
      </c>
      <c r="P935" s="5">
        <f>IF(EXACT(L935,"sell"),VLOOKUP(D935,[1]items!$A$2:$E$39,4,FALSE),"")</f>
        <v>16950</v>
      </c>
      <c r="Q935" s="5">
        <f t="shared" si="73"/>
        <v>186450</v>
      </c>
      <c r="R935" s="13" t="str">
        <f t="shared" si="74"/>
        <v/>
      </c>
    </row>
    <row r="936" spans="1:18" x14ac:dyDescent="0.2">
      <c r="A936" s="5" t="s">
        <v>993</v>
      </c>
      <c r="B936" s="6" t="d">
        <v>2020-05-20</v>
      </c>
      <c r="C936" s="7">
        <f t="shared" si="70"/>
        <v>2020</v>
      </c>
      <c r="D936" s="5" t="s">
        <v>65</v>
      </c>
      <c r="E936" s="5" t="str">
        <f>VLOOKUP(D936,[1]items!$A$2:$E$39,2,FALSE)</f>
        <v>Candesartan Ogb Dexa</v>
      </c>
      <c r="F936" s="5" t="str">
        <f>VLOOKUP(E936,[1]items!$B$2:$E$39,2,FALSE)</f>
        <v>Obat Hipertensi</v>
      </c>
      <c r="G936" s="5" t="str">
        <f t="shared" si="71"/>
        <v>OH0003|</v>
      </c>
      <c r="H936" s="10">
        <v>19</v>
      </c>
      <c r="I936" s="11"/>
      <c r="J936" s="10" t="str">
        <f>IF(EXACT(L936,"buy"),VLOOKUP(I936,[2]suppliers!$A$2:$B$17,2,FALSE),"")</f>
        <v/>
      </c>
      <c r="K936" s="5" t="s">
        <v>84</v>
      </c>
      <c r="L936" s="5" t="s">
        <v>85</v>
      </c>
      <c r="M936" s="5" t="str">
        <f>IFERROR(VLOOKUP(G936,[3]item_suppliers!$C$2:$F$112,2,FALSE),"")</f>
        <v/>
      </c>
      <c r="N936" s="5" t="str">
        <f>IFERROR(VLOOKUP(G936,[3]item_suppliers!$C$2:$F$112,3,FALSE),"")</f>
        <v/>
      </c>
      <c r="O936" s="5" t="str">
        <f t="shared" si="72"/>
        <v/>
      </c>
      <c r="P936" s="5">
        <f>IF(EXACT(L936,"sell"),VLOOKUP(D936,[1]items!$A$2:$E$39,4,FALSE),"")</f>
        <v>5000</v>
      </c>
      <c r="Q936" s="5">
        <f t="shared" si="73"/>
        <v>95000</v>
      </c>
      <c r="R936" s="13" t="str">
        <f t="shared" si="74"/>
        <v/>
      </c>
    </row>
    <row r="937" spans="1:18" x14ac:dyDescent="0.2">
      <c r="A937" s="8" t="s">
        <v>994</v>
      </c>
      <c r="B937" s="9" t="d">
        <v>2020-05-20</v>
      </c>
      <c r="C937" s="7">
        <f t="shared" si="70"/>
        <v>2020</v>
      </c>
      <c r="D937" s="8" t="s">
        <v>31</v>
      </c>
      <c r="E937" s="5" t="str">
        <f>VLOOKUP(D937,[1]items!$A$2:$E$39,2,FALSE)</f>
        <v>Ultraflu Box Isi 25 Strip</v>
      </c>
      <c r="F937" s="5" t="str">
        <f>VLOOKUP(E937,[1]items!$B$2:$E$39,2,FALSE)</f>
        <v>Obat Batuk &amp; Pilek</v>
      </c>
      <c r="G937" s="5" t="str">
        <f t="shared" si="71"/>
        <v>OB0006|</v>
      </c>
      <c r="H937" s="10">
        <v>3</v>
      </c>
      <c r="I937" s="11"/>
      <c r="J937" s="10" t="str">
        <f>IF(EXACT(L937,"buy"),VLOOKUP(I937,[2]suppliers!$A$2:$B$17,2,FALSE),"")</f>
        <v/>
      </c>
      <c r="K937" s="8" t="s">
        <v>84</v>
      </c>
      <c r="L937" s="8" t="s">
        <v>85</v>
      </c>
      <c r="M937" s="5" t="str">
        <f>IFERROR(VLOOKUP(G937,[3]item_suppliers!$C$2:$F$112,2,FALSE),"")</f>
        <v/>
      </c>
      <c r="N937" s="5" t="str">
        <f>IFERROR(VLOOKUP(G937,[3]item_suppliers!$C$2:$F$112,3,FALSE),"")</f>
        <v/>
      </c>
      <c r="O937" s="5" t="str">
        <f t="shared" si="72"/>
        <v/>
      </c>
      <c r="P937" s="5">
        <f>IF(EXACT(L937,"sell"),VLOOKUP(D937,[1]items!$A$2:$E$39,4,FALSE),"")</f>
        <v>72500</v>
      </c>
      <c r="Q937" s="5">
        <f t="shared" si="73"/>
        <v>217500</v>
      </c>
      <c r="R937" s="13" t="str">
        <f t="shared" si="74"/>
        <v/>
      </c>
    </row>
    <row r="938" spans="1:18" x14ac:dyDescent="0.2">
      <c r="A938" s="5" t="s">
        <v>995</v>
      </c>
      <c r="B938" s="6" t="d">
        <v>2020-05-20</v>
      </c>
      <c r="C938" s="7">
        <f t="shared" si="70"/>
        <v>2020</v>
      </c>
      <c r="D938" s="5" t="s">
        <v>56</v>
      </c>
      <c r="E938" s="5" t="str">
        <f>VLOOKUP(D938,[1]items!$A$2:$E$39,2,FALSE)</f>
        <v>Paramex Tablet / Obat</v>
      </c>
      <c r="F938" s="5" t="str">
        <f>VLOOKUP(E938,[1]items!$B$2:$E$39,2,FALSE)</f>
        <v>Obat Sakit Kepala &amp; Demam</v>
      </c>
      <c r="G938" s="5" t="str">
        <f t="shared" si="71"/>
        <v>OD0011|</v>
      </c>
      <c r="H938" s="10">
        <v>20</v>
      </c>
      <c r="I938" s="11"/>
      <c r="J938" s="10" t="str">
        <f>IF(EXACT(L938,"buy"),VLOOKUP(I938,[2]suppliers!$A$2:$B$17,2,FALSE),"")</f>
        <v/>
      </c>
      <c r="K938" s="5" t="s">
        <v>84</v>
      </c>
      <c r="L938" s="5" t="s">
        <v>85</v>
      </c>
      <c r="M938" s="5" t="str">
        <f>IFERROR(VLOOKUP(G938,[3]item_suppliers!$C$2:$F$112,2,FALSE),"")</f>
        <v/>
      </c>
      <c r="N938" s="5" t="str">
        <f>IFERROR(VLOOKUP(G938,[3]item_suppliers!$C$2:$F$112,3,FALSE),"")</f>
        <v/>
      </c>
      <c r="O938" s="5" t="str">
        <f t="shared" si="72"/>
        <v/>
      </c>
      <c r="P938" s="5">
        <f>IF(EXACT(L938,"sell"),VLOOKUP(D938,[1]items!$A$2:$E$39,4,FALSE),"")</f>
        <v>2560</v>
      </c>
      <c r="Q938" s="5">
        <f t="shared" si="73"/>
        <v>51200</v>
      </c>
      <c r="R938" s="13" t="str">
        <f t="shared" si="74"/>
        <v/>
      </c>
    </row>
    <row r="939" spans="1:18" x14ac:dyDescent="0.2">
      <c r="A939" s="8" t="s">
        <v>996</v>
      </c>
      <c r="B939" s="9" t="d">
        <v>2020-05-20</v>
      </c>
      <c r="C939" s="7">
        <f t="shared" si="70"/>
        <v>2020</v>
      </c>
      <c r="D939" s="8" t="s">
        <v>78</v>
      </c>
      <c r="E939" s="5" t="str">
        <f>VLOOKUP(D939,[1]items!$A$2:$E$39,2,FALSE)</f>
        <v>Hyperchol 100 MG 12 KPS</v>
      </c>
      <c r="F939" s="5" t="str">
        <f>VLOOKUP(E939,[1]items!$B$2:$E$39,2,FALSE)</f>
        <v>Obat Kolesterol</v>
      </c>
      <c r="G939" s="5" t="str">
        <f t="shared" si="71"/>
        <v>OK0002|</v>
      </c>
      <c r="H939" s="10">
        <v>18</v>
      </c>
      <c r="I939" s="11"/>
      <c r="J939" s="10" t="str">
        <f>IF(EXACT(L939,"buy"),VLOOKUP(I939,[2]suppliers!$A$2:$B$17,2,FALSE),"")</f>
        <v/>
      </c>
      <c r="K939" s="8" t="s">
        <v>84</v>
      </c>
      <c r="L939" s="8" t="s">
        <v>85</v>
      </c>
      <c r="M939" s="5" t="str">
        <f>IFERROR(VLOOKUP(G939,[3]item_suppliers!$C$2:$F$112,2,FALSE),"")</f>
        <v/>
      </c>
      <c r="N939" s="5" t="str">
        <f>IFERROR(VLOOKUP(G939,[3]item_suppliers!$C$2:$F$112,3,FALSE),"")</f>
        <v/>
      </c>
      <c r="O939" s="5" t="str">
        <f t="shared" si="72"/>
        <v/>
      </c>
      <c r="P939" s="5">
        <f>IF(EXACT(L939,"sell"),VLOOKUP(D939,[1]items!$A$2:$E$39,4,FALSE),"")</f>
        <v>42800</v>
      </c>
      <c r="Q939" s="5">
        <f t="shared" si="73"/>
        <v>770400</v>
      </c>
      <c r="R939" s="13" t="str">
        <f t="shared" si="74"/>
        <v/>
      </c>
    </row>
    <row r="940" spans="1:18" x14ac:dyDescent="0.2">
      <c r="A940" s="5" t="s">
        <v>997</v>
      </c>
      <c r="B940" s="6" t="d">
        <v>2020-05-20</v>
      </c>
      <c r="C940" s="7">
        <f t="shared" si="70"/>
        <v>2020</v>
      </c>
      <c r="D940" s="5" t="s">
        <v>78</v>
      </c>
      <c r="E940" s="5" t="str">
        <f>VLOOKUP(D940,[1]items!$A$2:$E$39,2,FALSE)</f>
        <v>Hyperchol 100 MG 12 KPS</v>
      </c>
      <c r="F940" s="5" t="str">
        <f>VLOOKUP(E940,[1]items!$B$2:$E$39,2,FALSE)</f>
        <v>Obat Kolesterol</v>
      </c>
      <c r="G940" s="5" t="str">
        <f t="shared" si="71"/>
        <v>OK0002|</v>
      </c>
      <c r="H940" s="10">
        <v>23</v>
      </c>
      <c r="I940" s="11"/>
      <c r="J940" s="10" t="str">
        <f>IF(EXACT(L940,"buy"),VLOOKUP(I940,[2]suppliers!$A$2:$B$17,2,FALSE),"")</f>
        <v/>
      </c>
      <c r="K940" s="5" t="s">
        <v>84</v>
      </c>
      <c r="L940" s="5" t="s">
        <v>85</v>
      </c>
      <c r="M940" s="5" t="str">
        <f>IFERROR(VLOOKUP(G940,[3]item_suppliers!$C$2:$F$112,2,FALSE),"")</f>
        <v/>
      </c>
      <c r="N940" s="5" t="str">
        <f>IFERROR(VLOOKUP(G940,[3]item_suppliers!$C$2:$F$112,3,FALSE),"")</f>
        <v/>
      </c>
      <c r="O940" s="5" t="str">
        <f t="shared" si="72"/>
        <v/>
      </c>
      <c r="P940" s="5">
        <f>IF(EXACT(L940,"sell"),VLOOKUP(D940,[1]items!$A$2:$E$39,4,FALSE),"")</f>
        <v>42800</v>
      </c>
      <c r="Q940" s="5">
        <f t="shared" si="73"/>
        <v>984400</v>
      </c>
      <c r="R940" s="13" t="str">
        <f t="shared" si="74"/>
        <v/>
      </c>
    </row>
    <row r="941" spans="1:18" x14ac:dyDescent="0.2">
      <c r="A941" s="8" t="s">
        <v>998</v>
      </c>
      <c r="B941" s="9" t="d">
        <v>2020-05-20</v>
      </c>
      <c r="C941" s="7">
        <f t="shared" si="70"/>
        <v>2020</v>
      </c>
      <c r="D941" s="8" t="s">
        <v>78</v>
      </c>
      <c r="E941" s="5" t="str">
        <f>VLOOKUP(D941,[1]items!$A$2:$E$39,2,FALSE)</f>
        <v>Hyperchol 100 MG 12 KPS</v>
      </c>
      <c r="F941" s="5" t="str">
        <f>VLOOKUP(E941,[1]items!$B$2:$E$39,2,FALSE)</f>
        <v>Obat Kolesterol</v>
      </c>
      <c r="G941" s="5" t="str">
        <f t="shared" si="71"/>
        <v>OK0002|</v>
      </c>
      <c r="H941" s="10">
        <v>3</v>
      </c>
      <c r="I941" s="11"/>
      <c r="J941" s="10" t="str">
        <f>IF(EXACT(L941,"buy"),VLOOKUP(I941,[2]suppliers!$A$2:$B$17,2,FALSE),"")</f>
        <v/>
      </c>
      <c r="K941" s="8" t="s">
        <v>84</v>
      </c>
      <c r="L941" s="8" t="s">
        <v>85</v>
      </c>
      <c r="M941" s="5" t="str">
        <f>IFERROR(VLOOKUP(G941,[3]item_suppliers!$C$2:$F$112,2,FALSE),"")</f>
        <v/>
      </c>
      <c r="N941" s="5" t="str">
        <f>IFERROR(VLOOKUP(G941,[3]item_suppliers!$C$2:$F$112,3,FALSE),"")</f>
        <v/>
      </c>
      <c r="O941" s="5" t="str">
        <f t="shared" si="72"/>
        <v/>
      </c>
      <c r="P941" s="5">
        <f>IF(EXACT(L941,"sell"),VLOOKUP(D941,[1]items!$A$2:$E$39,4,FALSE),"")</f>
        <v>42800</v>
      </c>
      <c r="Q941" s="5">
        <f t="shared" si="73"/>
        <v>128400</v>
      </c>
      <c r="R941" s="13" t="str">
        <f t="shared" si="74"/>
        <v/>
      </c>
    </row>
    <row r="942" spans="1:18" x14ac:dyDescent="0.2">
      <c r="A942" s="5" t="s">
        <v>999</v>
      </c>
      <c r="B942" s="6" t="d">
        <v>2020-05-21</v>
      </c>
      <c r="C942" s="7">
        <f t="shared" si="70"/>
        <v>2020</v>
      </c>
      <c r="D942" s="5" t="s">
        <v>26</v>
      </c>
      <c r="E942" s="5" t="str">
        <f>VLOOKUP(D942,[1]items!$A$2:$E$39,2,FALSE)</f>
        <v>Decolsen 1 Strip 4 Tablet</v>
      </c>
      <c r="F942" s="5" t="str">
        <f>VLOOKUP(E942,[1]items!$B$2:$E$39,2,FALSE)</f>
        <v>Obat Batuk &amp; Pilek</v>
      </c>
      <c r="G942" s="5" t="str">
        <f t="shared" si="71"/>
        <v>OB0002|</v>
      </c>
      <c r="H942" s="10">
        <v>33</v>
      </c>
      <c r="I942" s="11"/>
      <c r="J942" s="10" t="str">
        <f>IF(EXACT(L942,"buy"),VLOOKUP(I942,[2]suppliers!$A$2:$B$17,2,FALSE),"")</f>
        <v/>
      </c>
      <c r="K942" s="5" t="s">
        <v>84</v>
      </c>
      <c r="L942" s="5" t="s">
        <v>85</v>
      </c>
      <c r="M942" s="5" t="str">
        <f>IFERROR(VLOOKUP(G942,[3]item_suppliers!$C$2:$F$112,2,FALSE),"")</f>
        <v/>
      </c>
      <c r="N942" s="5" t="str">
        <f>IFERROR(VLOOKUP(G942,[3]item_suppliers!$C$2:$F$112,3,FALSE),"")</f>
        <v/>
      </c>
      <c r="O942" s="5" t="str">
        <f t="shared" si="72"/>
        <v/>
      </c>
      <c r="P942" s="5">
        <f>IF(EXACT(L942,"sell"),VLOOKUP(D942,[1]items!$A$2:$E$39,4,FALSE),"")</f>
        <v>2886</v>
      </c>
      <c r="Q942" s="5">
        <f t="shared" si="73"/>
        <v>95238</v>
      </c>
      <c r="R942" s="13" t="str">
        <f t="shared" si="74"/>
        <v/>
      </c>
    </row>
    <row r="943" spans="1:18" x14ac:dyDescent="0.2">
      <c r="A943" s="8" t="s">
        <v>1000</v>
      </c>
      <c r="B943" s="9" t="d">
        <v>2020-05-21</v>
      </c>
      <c r="C943" s="7">
        <f t="shared" si="70"/>
        <v>2020</v>
      </c>
      <c r="D943" s="8" t="s">
        <v>17</v>
      </c>
      <c r="E943" s="5" t="str">
        <f>VLOOKUP(D943,[1]items!$A$2:$E$39,2,FALSE)</f>
        <v>Bedak Heroxyn 150 gr</v>
      </c>
      <c r="F943" s="5" t="str">
        <f>VLOOKUP(E943,[1]items!$B$2:$E$39,2,FALSE)</f>
        <v>Obat Alergi</v>
      </c>
      <c r="G943" s="5" t="str">
        <f t="shared" si="71"/>
        <v>OA0005|</v>
      </c>
      <c r="H943" s="10">
        <v>53</v>
      </c>
      <c r="I943" s="11"/>
      <c r="J943" s="10" t="str">
        <f>IF(EXACT(L943,"buy"),VLOOKUP(I943,[2]suppliers!$A$2:$B$17,2,FALSE),"")</f>
        <v/>
      </c>
      <c r="K943" s="8" t="s">
        <v>84</v>
      </c>
      <c r="L943" s="8" t="s">
        <v>85</v>
      </c>
      <c r="M943" s="5" t="str">
        <f>IFERROR(VLOOKUP(G943,[3]item_suppliers!$C$2:$F$112,2,FALSE),"")</f>
        <v/>
      </c>
      <c r="N943" s="5" t="str">
        <f>IFERROR(VLOOKUP(G943,[3]item_suppliers!$C$2:$F$112,3,FALSE),"")</f>
        <v/>
      </c>
      <c r="O943" s="5" t="str">
        <f t="shared" si="72"/>
        <v/>
      </c>
      <c r="P943" s="5">
        <f>IF(EXACT(L943,"sell"),VLOOKUP(D943,[1]items!$A$2:$E$39,4,FALSE),"")</f>
        <v>16950</v>
      </c>
      <c r="Q943" s="5">
        <f t="shared" si="73"/>
        <v>898350</v>
      </c>
      <c r="R943" s="13" t="str">
        <f t="shared" si="74"/>
        <v/>
      </c>
    </row>
    <row r="944" spans="1:18" x14ac:dyDescent="0.2">
      <c r="A944" s="5" t="s">
        <v>1001</v>
      </c>
      <c r="B944" s="6" t="d">
        <v>2020-05-21</v>
      </c>
      <c r="C944" s="7">
        <f t="shared" si="70"/>
        <v>2020</v>
      </c>
      <c r="D944" s="5" t="s">
        <v>70</v>
      </c>
      <c r="E944" s="5" t="str">
        <f>VLOOKUP(D944,[1]items!$A$2:$E$39,2,FALSE)</f>
        <v>Irbesartan</v>
      </c>
      <c r="F944" s="5" t="str">
        <f>VLOOKUP(E944,[1]items!$B$2:$E$39,2,FALSE)</f>
        <v>Obat Hipertensi</v>
      </c>
      <c r="G944" s="5" t="str">
        <f t="shared" si="71"/>
        <v>OH0005|</v>
      </c>
      <c r="H944" s="10">
        <v>51</v>
      </c>
      <c r="I944" s="11"/>
      <c r="J944" s="10" t="str">
        <f>IF(EXACT(L944,"buy"),VLOOKUP(I944,[2]suppliers!$A$2:$B$17,2,FALSE),"")</f>
        <v/>
      </c>
      <c r="K944" s="5" t="s">
        <v>84</v>
      </c>
      <c r="L944" s="5" t="s">
        <v>85</v>
      </c>
      <c r="M944" s="5" t="str">
        <f>IFERROR(VLOOKUP(G944,[3]item_suppliers!$C$2:$F$112,2,FALSE),"")</f>
        <v/>
      </c>
      <c r="N944" s="5" t="str">
        <f>IFERROR(VLOOKUP(G944,[3]item_suppliers!$C$2:$F$112,3,FALSE),"")</f>
        <v/>
      </c>
      <c r="O944" s="5" t="str">
        <f t="shared" si="72"/>
        <v/>
      </c>
      <c r="P944" s="5">
        <f>IF(EXACT(L944,"sell"),VLOOKUP(D944,[1]items!$A$2:$E$39,4,FALSE),"")</f>
        <v>108794</v>
      </c>
      <c r="Q944" s="5">
        <f t="shared" si="73"/>
        <v>5548494</v>
      </c>
      <c r="R944" s="13" t="str">
        <f t="shared" si="74"/>
        <v/>
      </c>
    </row>
    <row r="945" spans="1:18" x14ac:dyDescent="0.2">
      <c r="A945" s="8" t="s">
        <v>1002</v>
      </c>
      <c r="B945" s="9" t="d">
        <v>2020-05-21</v>
      </c>
      <c r="C945" s="7">
        <f t="shared" si="70"/>
        <v>2020</v>
      </c>
      <c r="D945" s="8" t="s">
        <v>70</v>
      </c>
      <c r="E945" s="5" t="str">
        <f>VLOOKUP(D945,[1]items!$A$2:$E$39,2,FALSE)</f>
        <v>Irbesartan</v>
      </c>
      <c r="F945" s="5" t="str">
        <f>VLOOKUP(E945,[1]items!$B$2:$E$39,2,FALSE)</f>
        <v>Obat Hipertensi</v>
      </c>
      <c r="G945" s="5" t="str">
        <f t="shared" si="71"/>
        <v>OH0005|</v>
      </c>
      <c r="H945" s="10">
        <v>42</v>
      </c>
      <c r="I945" s="11"/>
      <c r="J945" s="10" t="str">
        <f>IF(EXACT(L945,"buy"),VLOOKUP(I945,[2]suppliers!$A$2:$B$17,2,FALSE),"")</f>
        <v/>
      </c>
      <c r="K945" s="8" t="s">
        <v>84</v>
      </c>
      <c r="L945" s="8" t="s">
        <v>85</v>
      </c>
      <c r="M945" s="5" t="str">
        <f>IFERROR(VLOOKUP(G945,[3]item_suppliers!$C$2:$F$112,2,FALSE),"")</f>
        <v/>
      </c>
      <c r="N945" s="5" t="str">
        <f>IFERROR(VLOOKUP(G945,[3]item_suppliers!$C$2:$F$112,3,FALSE),"")</f>
        <v/>
      </c>
      <c r="O945" s="5" t="str">
        <f t="shared" si="72"/>
        <v/>
      </c>
      <c r="P945" s="5">
        <f>IF(EXACT(L945,"sell"),VLOOKUP(D945,[1]items!$A$2:$E$39,4,FALSE),"")</f>
        <v>108794</v>
      </c>
      <c r="Q945" s="5">
        <f t="shared" si="73"/>
        <v>4569348</v>
      </c>
      <c r="R945" s="13" t="str">
        <f t="shared" si="74"/>
        <v/>
      </c>
    </row>
    <row r="946" spans="1:18" x14ac:dyDescent="0.2">
      <c r="A946" s="5" t="s">
        <v>1003</v>
      </c>
      <c r="B946" s="6" t="d">
        <v>2020-05-21</v>
      </c>
      <c r="C946" s="7">
        <f t="shared" si="70"/>
        <v>2020</v>
      </c>
      <c r="D946" s="5" t="s">
        <v>31</v>
      </c>
      <c r="E946" s="5" t="str">
        <f>VLOOKUP(D946,[1]items!$A$2:$E$39,2,FALSE)</f>
        <v>Ultraflu Box Isi 25 Strip</v>
      </c>
      <c r="F946" s="5" t="str">
        <f>VLOOKUP(E946,[1]items!$B$2:$E$39,2,FALSE)</f>
        <v>Obat Batuk &amp; Pilek</v>
      </c>
      <c r="G946" s="5" t="str">
        <f t="shared" si="71"/>
        <v>OB0006|</v>
      </c>
      <c r="H946" s="10">
        <v>105</v>
      </c>
      <c r="I946" s="11"/>
      <c r="J946" s="10" t="str">
        <f>IF(EXACT(L946,"buy"),VLOOKUP(I946,[2]suppliers!$A$2:$B$17,2,FALSE),"")</f>
        <v/>
      </c>
      <c r="K946" s="5" t="s">
        <v>84</v>
      </c>
      <c r="L946" s="5" t="s">
        <v>85</v>
      </c>
      <c r="M946" s="5" t="str">
        <f>IFERROR(VLOOKUP(G946,[3]item_suppliers!$C$2:$F$112,2,FALSE),"")</f>
        <v/>
      </c>
      <c r="N946" s="5" t="str">
        <f>IFERROR(VLOOKUP(G946,[3]item_suppliers!$C$2:$F$112,3,FALSE),"")</f>
        <v/>
      </c>
      <c r="O946" s="5" t="str">
        <f t="shared" si="72"/>
        <v/>
      </c>
      <c r="P946" s="5">
        <f>IF(EXACT(L946,"sell"),VLOOKUP(D946,[1]items!$A$2:$E$39,4,FALSE),"")</f>
        <v>72500</v>
      </c>
      <c r="Q946" s="5">
        <f t="shared" si="73"/>
        <v>7612500</v>
      </c>
      <c r="R946" s="13" t="str">
        <f t="shared" si="74"/>
        <v/>
      </c>
    </row>
    <row r="947" spans="1:18" x14ac:dyDescent="0.2">
      <c r="A947" s="8" t="s">
        <v>1004</v>
      </c>
      <c r="B947" s="9" t="d">
        <v>2020-05-21</v>
      </c>
      <c r="C947" s="7">
        <f t="shared" si="70"/>
        <v>2020</v>
      </c>
      <c r="D947" s="8" t="s">
        <v>14</v>
      </c>
      <c r="E947" s="5" t="str">
        <f>VLOOKUP(D947,[1]items!$A$2:$E$39,2,FALSE)</f>
        <v>Bisoprolol Ogb Dexa</v>
      </c>
      <c r="F947" s="5" t="str">
        <f>VLOOKUP(E947,[1]items!$B$2:$E$39,2,FALSE)</f>
        <v>Obat Alergi</v>
      </c>
      <c r="G947" s="5" t="str">
        <f t="shared" si="71"/>
        <v>OA0004|</v>
      </c>
      <c r="H947" s="10">
        <v>7</v>
      </c>
      <c r="I947" s="11"/>
      <c r="J947" s="10" t="str">
        <f>IF(EXACT(L947,"buy"),VLOOKUP(I947,[2]suppliers!$A$2:$B$17,2,FALSE),"")</f>
        <v/>
      </c>
      <c r="K947" s="8" t="s">
        <v>84</v>
      </c>
      <c r="L947" s="8" t="s">
        <v>85</v>
      </c>
      <c r="M947" s="5" t="str">
        <f>IFERROR(VLOOKUP(G947,[3]item_suppliers!$C$2:$F$112,2,FALSE),"")</f>
        <v/>
      </c>
      <c r="N947" s="5" t="str">
        <f>IFERROR(VLOOKUP(G947,[3]item_suppliers!$C$2:$F$112,3,FALSE),"")</f>
        <v/>
      </c>
      <c r="O947" s="5" t="str">
        <f t="shared" si="72"/>
        <v/>
      </c>
      <c r="P947" s="5">
        <f>IF(EXACT(L947,"sell"),VLOOKUP(D947,[1]items!$A$2:$E$39,4,FALSE),"")</f>
        <v>10000</v>
      </c>
      <c r="Q947" s="5">
        <f t="shared" si="73"/>
        <v>70000</v>
      </c>
      <c r="R947" s="13" t="str">
        <f t="shared" si="74"/>
        <v/>
      </c>
    </row>
    <row r="948" spans="1:18" x14ac:dyDescent="0.2">
      <c r="A948" s="5" t="s">
        <v>1005</v>
      </c>
      <c r="B948" s="6" t="d">
        <v>2020-05-21</v>
      </c>
      <c r="C948" s="7">
        <f t="shared" si="70"/>
        <v>2020</v>
      </c>
      <c r="D948" s="5" t="s">
        <v>11</v>
      </c>
      <c r="E948" s="5" t="str">
        <f>VLOOKUP(D948,[1]items!$A$2:$E$39,2,FALSE)</f>
        <v>Acetylcysteine Mahakam 200 mg</v>
      </c>
      <c r="F948" s="5" t="str">
        <f>VLOOKUP(E948,[1]items!$B$2:$E$39,2,FALSE)</f>
        <v>Obat Alergi</v>
      </c>
      <c r="G948" s="5" t="str">
        <f t="shared" si="71"/>
        <v>OA0003|</v>
      </c>
      <c r="H948" s="10">
        <v>14</v>
      </c>
      <c r="I948" s="11"/>
      <c r="J948" s="10" t="str">
        <f>IF(EXACT(L948,"buy"),VLOOKUP(I948,[2]suppliers!$A$2:$B$17,2,FALSE),"")</f>
        <v/>
      </c>
      <c r="K948" s="5" t="s">
        <v>84</v>
      </c>
      <c r="L948" s="5" t="s">
        <v>85</v>
      </c>
      <c r="M948" s="5" t="str">
        <f>IFERROR(VLOOKUP(G948,[3]item_suppliers!$C$2:$F$112,2,FALSE),"")</f>
        <v/>
      </c>
      <c r="N948" s="5" t="str">
        <f>IFERROR(VLOOKUP(G948,[3]item_suppliers!$C$2:$F$112,3,FALSE),"")</f>
        <v/>
      </c>
      <c r="O948" s="5" t="str">
        <f t="shared" si="72"/>
        <v/>
      </c>
      <c r="P948" s="5">
        <f>IF(EXACT(L948,"sell"),VLOOKUP(D948,[1]items!$A$2:$E$39,4,FALSE),"")</f>
        <v>33000</v>
      </c>
      <c r="Q948" s="5">
        <f t="shared" si="73"/>
        <v>462000</v>
      </c>
      <c r="R948" s="13" t="str">
        <f t="shared" si="74"/>
        <v/>
      </c>
    </row>
    <row r="949" spans="1:18" x14ac:dyDescent="0.2">
      <c r="A949" s="8" t="s">
        <v>1006</v>
      </c>
      <c r="B949" s="9" t="d">
        <v>2020-05-21</v>
      </c>
      <c r="C949" s="7">
        <f t="shared" si="70"/>
        <v>2020</v>
      </c>
      <c r="D949" s="8" t="s">
        <v>46</v>
      </c>
      <c r="E949" s="5" t="str">
        <f>VLOOKUP(D949,[1]items!$A$2:$E$39,2,FALSE)</f>
        <v>Proris Ibuprofen</v>
      </c>
      <c r="F949" s="5" t="str">
        <f>VLOOKUP(E949,[1]items!$B$2:$E$39,2,FALSE)</f>
        <v>Obat Sakit Kepala &amp; Demam</v>
      </c>
      <c r="G949" s="5" t="str">
        <f t="shared" si="71"/>
        <v>OD0006|</v>
      </c>
      <c r="H949" s="10">
        <v>420</v>
      </c>
      <c r="I949" s="11"/>
      <c r="J949" s="10" t="str">
        <f>IF(EXACT(L949,"buy"),VLOOKUP(I949,[2]suppliers!$A$2:$B$17,2,FALSE),"")</f>
        <v/>
      </c>
      <c r="K949" s="8" t="s">
        <v>84</v>
      </c>
      <c r="L949" s="8" t="s">
        <v>85</v>
      </c>
      <c r="M949" s="5" t="str">
        <f>IFERROR(VLOOKUP(G949,[3]item_suppliers!$C$2:$F$112,2,FALSE),"")</f>
        <v/>
      </c>
      <c r="N949" s="5" t="str">
        <f>IFERROR(VLOOKUP(G949,[3]item_suppliers!$C$2:$F$112,3,FALSE),"")</f>
        <v/>
      </c>
      <c r="O949" s="5" t="str">
        <f t="shared" si="72"/>
        <v/>
      </c>
      <c r="P949" s="5">
        <f>IF(EXACT(L949,"sell"),VLOOKUP(D949,[1]items!$A$2:$E$39,4,FALSE),"")</f>
        <v>25000</v>
      </c>
      <c r="Q949" s="5">
        <f t="shared" si="73"/>
        <v>10500000</v>
      </c>
      <c r="R949" s="13" t="str">
        <f t="shared" si="74"/>
        <v/>
      </c>
    </row>
    <row r="950" spans="1:18" x14ac:dyDescent="0.2">
      <c r="A950" s="5" t="s">
        <v>1007</v>
      </c>
      <c r="B950" s="6" t="d">
        <v>2020-05-22</v>
      </c>
      <c r="C950" s="7">
        <f t="shared" si="70"/>
        <v>2020</v>
      </c>
      <c r="D950" s="5" t="s">
        <v>26</v>
      </c>
      <c r="E950" s="5" t="str">
        <f>VLOOKUP(D950,[1]items!$A$2:$E$39,2,FALSE)</f>
        <v>Decolsen 1 Strip 4 Tablet</v>
      </c>
      <c r="F950" s="5" t="str">
        <f>VLOOKUP(E950,[1]items!$B$2:$E$39,2,FALSE)</f>
        <v>Obat Batuk &amp; Pilek</v>
      </c>
      <c r="G950" s="5" t="str">
        <f t="shared" si="71"/>
        <v>OB0002|</v>
      </c>
      <c r="H950" s="10">
        <v>67</v>
      </c>
      <c r="I950" s="11"/>
      <c r="J950" s="10" t="str">
        <f>IF(EXACT(L950,"buy"),VLOOKUP(I950,[2]suppliers!$A$2:$B$17,2,FALSE),"")</f>
        <v/>
      </c>
      <c r="K950" s="5" t="s">
        <v>84</v>
      </c>
      <c r="L950" s="5" t="s">
        <v>85</v>
      </c>
      <c r="M950" s="5" t="str">
        <f>IFERROR(VLOOKUP(G950,[3]item_suppliers!$C$2:$F$112,2,FALSE),"")</f>
        <v/>
      </c>
      <c r="N950" s="5" t="str">
        <f>IFERROR(VLOOKUP(G950,[3]item_suppliers!$C$2:$F$112,3,FALSE),"")</f>
        <v/>
      </c>
      <c r="O950" s="5" t="str">
        <f t="shared" si="72"/>
        <v/>
      </c>
      <c r="P950" s="5">
        <f>IF(EXACT(L950,"sell"),VLOOKUP(D950,[1]items!$A$2:$E$39,4,FALSE),"")</f>
        <v>2886</v>
      </c>
      <c r="Q950" s="5">
        <f t="shared" si="73"/>
        <v>193362</v>
      </c>
      <c r="R950" s="13" t="str">
        <f t="shared" si="74"/>
        <v/>
      </c>
    </row>
    <row r="951" spans="1:18" x14ac:dyDescent="0.2">
      <c r="A951" s="8" t="s">
        <v>1008</v>
      </c>
      <c r="B951" s="9" t="d">
        <v>2020-05-22</v>
      </c>
      <c r="C951" s="7">
        <f t="shared" si="70"/>
        <v>2020</v>
      </c>
      <c r="D951" s="8" t="s">
        <v>26</v>
      </c>
      <c r="E951" s="5" t="str">
        <f>VLOOKUP(D951,[1]items!$A$2:$E$39,2,FALSE)</f>
        <v>Decolsen 1 Strip 4 Tablet</v>
      </c>
      <c r="F951" s="5" t="str">
        <f>VLOOKUP(E951,[1]items!$B$2:$E$39,2,FALSE)</f>
        <v>Obat Batuk &amp; Pilek</v>
      </c>
      <c r="G951" s="5" t="str">
        <f t="shared" si="71"/>
        <v>OB0002|</v>
      </c>
      <c r="H951" s="10">
        <v>16</v>
      </c>
      <c r="I951" s="11"/>
      <c r="J951" s="10" t="str">
        <f>IF(EXACT(L951,"buy"),VLOOKUP(I951,[2]suppliers!$A$2:$B$17,2,FALSE),"")</f>
        <v/>
      </c>
      <c r="K951" s="8" t="s">
        <v>84</v>
      </c>
      <c r="L951" s="8" t="s">
        <v>85</v>
      </c>
      <c r="M951" s="5" t="str">
        <f>IFERROR(VLOOKUP(G951,[3]item_suppliers!$C$2:$F$112,2,FALSE),"")</f>
        <v/>
      </c>
      <c r="N951" s="5" t="str">
        <f>IFERROR(VLOOKUP(G951,[3]item_suppliers!$C$2:$F$112,3,FALSE),"")</f>
        <v/>
      </c>
      <c r="O951" s="5" t="str">
        <f t="shared" si="72"/>
        <v/>
      </c>
      <c r="P951" s="5">
        <f>IF(EXACT(L951,"sell"),VLOOKUP(D951,[1]items!$A$2:$E$39,4,FALSE),"")</f>
        <v>2886</v>
      </c>
      <c r="Q951" s="5">
        <f t="shared" si="73"/>
        <v>46176</v>
      </c>
      <c r="R951" s="13" t="str">
        <f t="shared" si="74"/>
        <v/>
      </c>
    </row>
    <row r="952" spans="1:18" x14ac:dyDescent="0.2">
      <c r="A952" s="5" t="s">
        <v>1009</v>
      </c>
      <c r="B952" s="6" t="d">
        <v>2020-05-22</v>
      </c>
      <c r="C952" s="7">
        <f t="shared" si="70"/>
        <v>2020</v>
      </c>
      <c r="D952" s="5" t="s">
        <v>50</v>
      </c>
      <c r="E952" s="5" t="str">
        <f>VLOOKUP(D952,[1]items!$A$2:$E$39,2,FALSE)</f>
        <v>Bodrex Extra</v>
      </c>
      <c r="F952" s="5" t="str">
        <f>VLOOKUP(E952,[1]items!$B$2:$E$39,2,FALSE)</f>
        <v>Obat Sakit Kepala &amp; Demam</v>
      </c>
      <c r="G952" s="5" t="str">
        <f t="shared" si="71"/>
        <v>OD0008|</v>
      </c>
      <c r="H952" s="10">
        <v>30</v>
      </c>
      <c r="I952" s="11"/>
      <c r="J952" s="10" t="str">
        <f>IF(EXACT(L952,"buy"),VLOOKUP(I952,[2]suppliers!$A$2:$B$17,2,FALSE),"")</f>
        <v/>
      </c>
      <c r="K952" s="5" t="s">
        <v>84</v>
      </c>
      <c r="L952" s="5" t="s">
        <v>85</v>
      </c>
      <c r="M952" s="5" t="str">
        <f>IFERROR(VLOOKUP(G952,[3]item_suppliers!$C$2:$F$112,2,FALSE),"")</f>
        <v/>
      </c>
      <c r="N952" s="5" t="str">
        <f>IFERROR(VLOOKUP(G952,[3]item_suppliers!$C$2:$F$112,3,FALSE),"")</f>
        <v/>
      </c>
      <c r="O952" s="5" t="str">
        <f t="shared" si="72"/>
        <v/>
      </c>
      <c r="P952" s="5">
        <f>IF(EXACT(L952,"sell"),VLOOKUP(D952,[1]items!$A$2:$E$39,4,FALSE),"")</f>
        <v>50788</v>
      </c>
      <c r="Q952" s="5">
        <f t="shared" si="73"/>
        <v>1523640</v>
      </c>
      <c r="R952" s="13" t="str">
        <f t="shared" si="74"/>
        <v/>
      </c>
    </row>
    <row r="953" spans="1:18" x14ac:dyDescent="0.2">
      <c r="A953" s="8" t="s">
        <v>1010</v>
      </c>
      <c r="B953" s="9" t="d">
        <v>2020-05-22</v>
      </c>
      <c r="C953" s="7">
        <f t="shared" si="70"/>
        <v>2020</v>
      </c>
      <c r="D953" s="8" t="s">
        <v>65</v>
      </c>
      <c r="E953" s="5" t="str">
        <f>VLOOKUP(D953,[1]items!$A$2:$E$39,2,FALSE)</f>
        <v>Candesartan Ogb Dexa</v>
      </c>
      <c r="F953" s="5" t="str">
        <f>VLOOKUP(E953,[1]items!$B$2:$E$39,2,FALSE)</f>
        <v>Obat Hipertensi</v>
      </c>
      <c r="G953" s="5" t="str">
        <f t="shared" si="71"/>
        <v>OH0003|</v>
      </c>
      <c r="H953" s="10">
        <v>47</v>
      </c>
      <c r="I953" s="11"/>
      <c r="J953" s="10" t="str">
        <f>IF(EXACT(L953,"buy"),VLOOKUP(I953,[2]suppliers!$A$2:$B$17,2,FALSE),"")</f>
        <v/>
      </c>
      <c r="K953" s="8" t="s">
        <v>84</v>
      </c>
      <c r="L953" s="8" t="s">
        <v>85</v>
      </c>
      <c r="M953" s="5" t="str">
        <f>IFERROR(VLOOKUP(G953,[3]item_suppliers!$C$2:$F$112,2,FALSE),"")</f>
        <v/>
      </c>
      <c r="N953" s="5" t="str">
        <f>IFERROR(VLOOKUP(G953,[3]item_suppliers!$C$2:$F$112,3,FALSE),"")</f>
        <v/>
      </c>
      <c r="O953" s="5" t="str">
        <f t="shared" si="72"/>
        <v/>
      </c>
      <c r="P953" s="5">
        <f>IF(EXACT(L953,"sell"),VLOOKUP(D953,[1]items!$A$2:$E$39,4,FALSE),"")</f>
        <v>5000</v>
      </c>
      <c r="Q953" s="5">
        <f t="shared" si="73"/>
        <v>235000</v>
      </c>
      <c r="R953" s="13" t="str">
        <f t="shared" si="74"/>
        <v/>
      </c>
    </row>
    <row r="954" spans="1:18" x14ac:dyDescent="0.2">
      <c r="A954" s="5" t="s">
        <v>1011</v>
      </c>
      <c r="B954" s="6" t="d">
        <v>2020-05-22</v>
      </c>
      <c r="C954" s="7">
        <f t="shared" si="70"/>
        <v>2020</v>
      </c>
      <c r="D954" s="5" t="s">
        <v>31</v>
      </c>
      <c r="E954" s="5" t="str">
        <f>VLOOKUP(D954,[1]items!$A$2:$E$39,2,FALSE)</f>
        <v>Ultraflu Box Isi 25 Strip</v>
      </c>
      <c r="F954" s="5" t="str">
        <f>VLOOKUP(E954,[1]items!$B$2:$E$39,2,FALSE)</f>
        <v>Obat Batuk &amp; Pilek</v>
      </c>
      <c r="G954" s="5" t="str">
        <f t="shared" si="71"/>
        <v>OB0006|</v>
      </c>
      <c r="H954" s="10">
        <v>52</v>
      </c>
      <c r="I954" s="11"/>
      <c r="J954" s="10" t="str">
        <f>IF(EXACT(L954,"buy"),VLOOKUP(I954,[2]suppliers!$A$2:$B$17,2,FALSE),"")</f>
        <v/>
      </c>
      <c r="K954" s="5" t="s">
        <v>84</v>
      </c>
      <c r="L954" s="5" t="s">
        <v>85</v>
      </c>
      <c r="M954" s="5" t="str">
        <f>IFERROR(VLOOKUP(G954,[3]item_suppliers!$C$2:$F$112,2,FALSE),"")</f>
        <v/>
      </c>
      <c r="N954" s="5" t="str">
        <f>IFERROR(VLOOKUP(G954,[3]item_suppliers!$C$2:$F$112,3,FALSE),"")</f>
        <v/>
      </c>
      <c r="O954" s="5" t="str">
        <f t="shared" si="72"/>
        <v/>
      </c>
      <c r="P954" s="5">
        <f>IF(EXACT(L954,"sell"),VLOOKUP(D954,[1]items!$A$2:$E$39,4,FALSE),"")</f>
        <v>72500</v>
      </c>
      <c r="Q954" s="5">
        <f t="shared" si="73"/>
        <v>3770000</v>
      </c>
      <c r="R954" s="13" t="str">
        <f t="shared" si="74"/>
        <v/>
      </c>
    </row>
    <row r="955" spans="1:18" x14ac:dyDescent="0.2">
      <c r="A955" s="8" t="s">
        <v>1012</v>
      </c>
      <c r="B955" s="9" t="d">
        <v>2020-05-22</v>
      </c>
      <c r="C955" s="7">
        <f t="shared" si="70"/>
        <v>2020</v>
      </c>
      <c r="D955" s="8" t="s">
        <v>56</v>
      </c>
      <c r="E955" s="5" t="str">
        <f>VLOOKUP(D955,[1]items!$A$2:$E$39,2,FALSE)</f>
        <v>Paramex Tablet / Obat</v>
      </c>
      <c r="F955" s="5" t="str">
        <f>VLOOKUP(E955,[1]items!$B$2:$E$39,2,FALSE)</f>
        <v>Obat Sakit Kepala &amp; Demam</v>
      </c>
      <c r="G955" s="5" t="str">
        <f t="shared" si="71"/>
        <v>OD0011|</v>
      </c>
      <c r="H955" s="10">
        <v>43</v>
      </c>
      <c r="I955" s="11"/>
      <c r="J955" s="10" t="str">
        <f>IF(EXACT(L955,"buy"),VLOOKUP(I955,[2]suppliers!$A$2:$B$17,2,FALSE),"")</f>
        <v/>
      </c>
      <c r="K955" s="8" t="s">
        <v>84</v>
      </c>
      <c r="L955" s="8" t="s">
        <v>85</v>
      </c>
      <c r="M955" s="5" t="str">
        <f>IFERROR(VLOOKUP(G955,[3]item_suppliers!$C$2:$F$112,2,FALSE),"")</f>
        <v/>
      </c>
      <c r="N955" s="5" t="str">
        <f>IFERROR(VLOOKUP(G955,[3]item_suppliers!$C$2:$F$112,3,FALSE),"")</f>
        <v/>
      </c>
      <c r="O955" s="5" t="str">
        <f t="shared" si="72"/>
        <v/>
      </c>
      <c r="P955" s="5">
        <f>IF(EXACT(L955,"sell"),VLOOKUP(D955,[1]items!$A$2:$E$39,4,FALSE),"")</f>
        <v>2560</v>
      </c>
      <c r="Q955" s="5">
        <f t="shared" si="73"/>
        <v>110080</v>
      </c>
      <c r="R955" s="13" t="str">
        <f t="shared" si="74"/>
        <v/>
      </c>
    </row>
    <row r="956" spans="1:18" x14ac:dyDescent="0.2">
      <c r="A956" s="5" t="s">
        <v>1013</v>
      </c>
      <c r="B956" s="6" t="d">
        <v>2020-05-22</v>
      </c>
      <c r="C956" s="7">
        <f t="shared" si="70"/>
        <v>2020</v>
      </c>
      <c r="D956" s="5" t="s">
        <v>56</v>
      </c>
      <c r="E956" s="5" t="str">
        <f>VLOOKUP(D956,[1]items!$A$2:$E$39,2,FALSE)</f>
        <v>Paramex Tablet / Obat</v>
      </c>
      <c r="F956" s="5" t="str">
        <f>VLOOKUP(E956,[1]items!$B$2:$E$39,2,FALSE)</f>
        <v>Obat Sakit Kepala &amp; Demam</v>
      </c>
      <c r="G956" s="5" t="str">
        <f t="shared" si="71"/>
        <v>OD0011|</v>
      </c>
      <c r="H956" s="10">
        <v>378</v>
      </c>
      <c r="I956" s="11"/>
      <c r="J956" s="10" t="str">
        <f>IF(EXACT(L956,"buy"),VLOOKUP(I956,[2]suppliers!$A$2:$B$17,2,FALSE),"")</f>
        <v/>
      </c>
      <c r="K956" s="5" t="s">
        <v>84</v>
      </c>
      <c r="L956" s="5" t="s">
        <v>85</v>
      </c>
      <c r="M956" s="5" t="str">
        <f>IFERROR(VLOOKUP(G956,[3]item_suppliers!$C$2:$F$112,2,FALSE),"")</f>
        <v/>
      </c>
      <c r="N956" s="5" t="str">
        <f>IFERROR(VLOOKUP(G956,[3]item_suppliers!$C$2:$F$112,3,FALSE),"")</f>
        <v/>
      </c>
      <c r="O956" s="5" t="str">
        <f t="shared" si="72"/>
        <v/>
      </c>
      <c r="P956" s="5">
        <f>IF(EXACT(L956,"sell"),VLOOKUP(D956,[1]items!$A$2:$E$39,4,FALSE),"")</f>
        <v>2560</v>
      </c>
      <c r="Q956" s="5">
        <f t="shared" si="73"/>
        <v>967680</v>
      </c>
      <c r="R956" s="13" t="str">
        <f t="shared" si="74"/>
        <v/>
      </c>
    </row>
    <row r="957" spans="1:18" x14ac:dyDescent="0.2">
      <c r="A957" s="8" t="s">
        <v>1014</v>
      </c>
      <c r="B957" s="9" t="d">
        <v>2020-05-22</v>
      </c>
      <c r="C957" s="7">
        <f t="shared" si="70"/>
        <v>2020</v>
      </c>
      <c r="D957" s="8" t="s">
        <v>37</v>
      </c>
      <c r="E957" s="5" t="str">
        <f>VLOOKUP(D957,[1]items!$A$2:$E$39,2,FALSE)</f>
        <v>Koolfever</v>
      </c>
      <c r="F957" s="5" t="str">
        <f>VLOOKUP(E957,[1]items!$B$2:$E$39,2,FALSE)</f>
        <v>Obat Sakit Kepala &amp; Demam</v>
      </c>
      <c r="G957" s="5" t="str">
        <f t="shared" si="71"/>
        <v>OD0001|</v>
      </c>
      <c r="H957" s="10">
        <v>2</v>
      </c>
      <c r="I957" s="11"/>
      <c r="J957" s="10" t="str">
        <f>IF(EXACT(L957,"buy"),VLOOKUP(I957,[2]suppliers!$A$2:$B$17,2,FALSE),"")</f>
        <v/>
      </c>
      <c r="K957" s="8" t="s">
        <v>84</v>
      </c>
      <c r="L957" s="8" t="s">
        <v>85</v>
      </c>
      <c r="M957" s="5" t="str">
        <f>IFERROR(VLOOKUP(G957,[3]item_suppliers!$C$2:$F$112,2,FALSE),"")</f>
        <v/>
      </c>
      <c r="N957" s="5" t="str">
        <f>IFERROR(VLOOKUP(G957,[3]item_suppliers!$C$2:$F$112,3,FALSE),"")</f>
        <v/>
      </c>
      <c r="O957" s="5" t="str">
        <f t="shared" si="72"/>
        <v/>
      </c>
      <c r="P957" s="5">
        <f>IF(EXACT(L957,"sell"),VLOOKUP(D957,[1]items!$A$2:$E$39,4,FALSE),"")</f>
        <v>7500</v>
      </c>
      <c r="Q957" s="5">
        <f t="shared" si="73"/>
        <v>15000</v>
      </c>
      <c r="R957" s="13" t="str">
        <f t="shared" si="74"/>
        <v/>
      </c>
    </row>
    <row r="958" spans="1:18" x14ac:dyDescent="0.2">
      <c r="A958" s="5" t="s">
        <v>1015</v>
      </c>
      <c r="B958" s="6" t="d">
        <v>2020-05-22</v>
      </c>
      <c r="C958" s="7">
        <f t="shared" si="70"/>
        <v>2020</v>
      </c>
      <c r="D958" s="5" t="s">
        <v>94</v>
      </c>
      <c r="E958" s="5" t="str">
        <f>VLOOKUP(D958,[1]items!$A$2:$E$39,2,FALSE)</f>
        <v>Vicks Inhaler 0.5 mL</v>
      </c>
      <c r="F958" s="5" t="str">
        <f>VLOOKUP(E958,[1]items!$B$2:$E$39,2,FALSE)</f>
        <v>Obat Batuk &amp; Pilek</v>
      </c>
      <c r="G958" s="5" t="str">
        <f t="shared" si="71"/>
        <v>OB0007|</v>
      </c>
      <c r="H958" s="10">
        <v>5</v>
      </c>
      <c r="I958" s="11"/>
      <c r="J958" s="10" t="str">
        <f>IF(EXACT(L958,"buy"),VLOOKUP(I958,[2]suppliers!$A$2:$B$17,2,FALSE),"")</f>
        <v/>
      </c>
      <c r="K958" s="5" t="s">
        <v>84</v>
      </c>
      <c r="L958" s="5" t="s">
        <v>85</v>
      </c>
      <c r="M958" s="5" t="str">
        <f>IFERROR(VLOOKUP(G958,[3]item_suppliers!$C$2:$F$112,2,FALSE),"")</f>
        <v/>
      </c>
      <c r="N958" s="5" t="str">
        <f>IFERROR(VLOOKUP(G958,[3]item_suppliers!$C$2:$F$112,3,FALSE),"")</f>
        <v/>
      </c>
      <c r="O958" s="5" t="str">
        <f t="shared" si="72"/>
        <v/>
      </c>
      <c r="P958" s="5">
        <f>IF(EXACT(L958,"sell"),VLOOKUP(D958,[1]items!$A$2:$E$39,4,FALSE),"")</f>
        <v>16155</v>
      </c>
      <c r="Q958" s="5">
        <f t="shared" si="73"/>
        <v>80775</v>
      </c>
      <c r="R958" s="13" t="str">
        <f t="shared" si="74"/>
        <v/>
      </c>
    </row>
    <row r="959" spans="1:18" x14ac:dyDescent="0.2">
      <c r="A959" s="8" t="s">
        <v>1016</v>
      </c>
      <c r="B959" s="9" t="d">
        <v>2020-05-22</v>
      </c>
      <c r="C959" s="7">
        <f t="shared" si="70"/>
        <v>2020</v>
      </c>
      <c r="D959" s="8" t="s">
        <v>72</v>
      </c>
      <c r="E959" s="5" t="str">
        <f>VLOOKUP(D959,[1]items!$A$2:$E$39,2,FALSE)</f>
        <v>Irvell 150MG Box 20 Tablet</v>
      </c>
      <c r="F959" s="5" t="str">
        <f>VLOOKUP(E959,[1]items!$B$2:$E$39,2,FALSE)</f>
        <v>Obat Hipertensi</v>
      </c>
      <c r="G959" s="5" t="str">
        <f t="shared" si="71"/>
        <v>OH0006|</v>
      </c>
      <c r="H959" s="10">
        <v>36</v>
      </c>
      <c r="I959" s="11"/>
      <c r="J959" s="10" t="str">
        <f>IF(EXACT(L959,"buy"),VLOOKUP(I959,[2]suppliers!$A$2:$B$17,2,FALSE),"")</f>
        <v/>
      </c>
      <c r="K959" s="8" t="s">
        <v>84</v>
      </c>
      <c r="L959" s="8" t="s">
        <v>85</v>
      </c>
      <c r="M959" s="5" t="str">
        <f>IFERROR(VLOOKUP(G959,[3]item_suppliers!$C$2:$F$112,2,FALSE),"")</f>
        <v/>
      </c>
      <c r="N959" s="5" t="str">
        <f>IFERROR(VLOOKUP(G959,[3]item_suppliers!$C$2:$F$112,3,FALSE),"")</f>
        <v/>
      </c>
      <c r="O959" s="5" t="str">
        <f t="shared" si="72"/>
        <v/>
      </c>
      <c r="P959" s="5">
        <f>IF(EXACT(L959,"sell"),VLOOKUP(D959,[1]items!$A$2:$E$39,4,FALSE),"")</f>
        <v>143991</v>
      </c>
      <c r="Q959" s="5">
        <f t="shared" si="73"/>
        <v>5183676</v>
      </c>
      <c r="R959" s="13" t="str">
        <f t="shared" si="74"/>
        <v/>
      </c>
    </row>
    <row r="960" spans="1:18" x14ac:dyDescent="0.2">
      <c r="A960" s="5" t="s">
        <v>1017</v>
      </c>
      <c r="B960" s="6" t="d">
        <v>2020-05-23</v>
      </c>
      <c r="C960" s="7">
        <f t="shared" si="70"/>
        <v>2020</v>
      </c>
      <c r="D960" s="5" t="s">
        <v>330</v>
      </c>
      <c r="E960" s="5" t="str">
        <f>VLOOKUP(D960,[1]items!$A$2:$E$39,2,FALSE)</f>
        <v>Vital Ear Oil 10 mL</v>
      </c>
      <c r="F960" s="5" t="str">
        <f>VLOOKUP(E960,[1]items!$B$2:$E$39,2,FALSE)</f>
        <v>Obat Telinga</v>
      </c>
      <c r="G960" s="5" t="str">
        <f t="shared" si="71"/>
        <v>OT0002|</v>
      </c>
      <c r="H960" s="10">
        <v>32</v>
      </c>
      <c r="I960" s="11"/>
      <c r="J960" s="10" t="str">
        <f>IF(EXACT(L960,"buy"),VLOOKUP(I960,[2]suppliers!$A$2:$B$17,2,FALSE),"")</f>
        <v/>
      </c>
      <c r="K960" s="5" t="s">
        <v>84</v>
      </c>
      <c r="L960" s="5" t="s">
        <v>85</v>
      </c>
      <c r="M960" s="5" t="str">
        <f>IFERROR(VLOOKUP(G960,[3]item_suppliers!$C$2:$F$112,2,FALSE),"")</f>
        <v/>
      </c>
      <c r="N960" s="5" t="str">
        <f>IFERROR(VLOOKUP(G960,[3]item_suppliers!$C$2:$F$112,3,FALSE),"")</f>
        <v/>
      </c>
      <c r="O960" s="5" t="str">
        <f t="shared" si="72"/>
        <v/>
      </c>
      <c r="P960" s="5">
        <f>IF(EXACT(L960,"sell"),VLOOKUP(D960,[1]items!$A$2:$E$39,4,FALSE),"")</f>
        <v>16350</v>
      </c>
      <c r="Q960" s="5">
        <f t="shared" si="73"/>
        <v>523200</v>
      </c>
      <c r="R960" s="13" t="str">
        <f t="shared" si="74"/>
        <v/>
      </c>
    </row>
    <row r="961" spans="1:18" x14ac:dyDescent="0.2">
      <c r="A961" s="8" t="s">
        <v>1018</v>
      </c>
      <c r="B961" s="9" t="d">
        <v>2020-05-23</v>
      </c>
      <c r="C961" s="7">
        <f t="shared" si="70"/>
        <v>2020</v>
      </c>
      <c r="D961" s="8" t="s">
        <v>17</v>
      </c>
      <c r="E961" s="5" t="str">
        <f>VLOOKUP(D961,[1]items!$A$2:$E$39,2,FALSE)</f>
        <v>Bedak Heroxyn 150 gr</v>
      </c>
      <c r="F961" s="5" t="str">
        <f>VLOOKUP(E961,[1]items!$B$2:$E$39,2,FALSE)</f>
        <v>Obat Alergi</v>
      </c>
      <c r="G961" s="5" t="str">
        <f t="shared" si="71"/>
        <v>OA0005|</v>
      </c>
      <c r="H961" s="10">
        <v>1</v>
      </c>
      <c r="I961" s="11"/>
      <c r="J961" s="10" t="str">
        <f>IF(EXACT(L961,"buy"),VLOOKUP(I961,[2]suppliers!$A$2:$B$17,2,FALSE),"")</f>
        <v/>
      </c>
      <c r="K961" s="8" t="s">
        <v>84</v>
      </c>
      <c r="L961" s="8" t="s">
        <v>85</v>
      </c>
      <c r="M961" s="5" t="str">
        <f>IFERROR(VLOOKUP(G961,[3]item_suppliers!$C$2:$F$112,2,FALSE),"")</f>
        <v/>
      </c>
      <c r="N961" s="5" t="str">
        <f>IFERROR(VLOOKUP(G961,[3]item_suppliers!$C$2:$F$112,3,FALSE),"")</f>
        <v/>
      </c>
      <c r="O961" s="5" t="str">
        <f t="shared" si="72"/>
        <v/>
      </c>
      <c r="P961" s="5">
        <f>IF(EXACT(L961,"sell"),VLOOKUP(D961,[1]items!$A$2:$E$39,4,FALSE),"")</f>
        <v>16950</v>
      </c>
      <c r="Q961" s="5">
        <f t="shared" si="73"/>
        <v>16950</v>
      </c>
      <c r="R961" s="13" t="str">
        <f t="shared" si="74"/>
        <v/>
      </c>
    </row>
    <row r="962" spans="1:18" x14ac:dyDescent="0.2">
      <c r="A962" s="5" t="s">
        <v>1019</v>
      </c>
      <c r="B962" s="6" t="d">
        <v>2020-05-23</v>
      </c>
      <c r="C962" s="7">
        <f t="shared" ref="C962:C1025" si="75">YEAR(B962)</f>
        <v>2020</v>
      </c>
      <c r="D962" s="5" t="s">
        <v>17</v>
      </c>
      <c r="E962" s="5" t="str">
        <f>VLOOKUP(D962,[1]items!$A$2:$E$39,2,FALSE)</f>
        <v>Bedak Heroxyn 150 gr</v>
      </c>
      <c r="F962" s="5" t="str">
        <f>VLOOKUP(E962,[1]items!$B$2:$E$39,2,FALSE)</f>
        <v>Obat Alergi</v>
      </c>
      <c r="G962" s="5" t="str">
        <f t="shared" ref="G962:G1025" si="76">_xlfn.CONCAT(D962,"|",I962)</f>
        <v>OA0005|</v>
      </c>
      <c r="H962" s="10">
        <v>21</v>
      </c>
      <c r="I962" s="11"/>
      <c r="J962" s="10" t="str">
        <f>IF(EXACT(L962,"buy"),VLOOKUP(I962,[2]suppliers!$A$2:$B$17,2,FALSE),"")</f>
        <v/>
      </c>
      <c r="K962" s="5" t="s">
        <v>84</v>
      </c>
      <c r="L962" s="5" t="s">
        <v>85</v>
      </c>
      <c r="M962" s="5" t="str">
        <f>IFERROR(VLOOKUP(G962,[3]item_suppliers!$C$2:$F$112,2,FALSE),"")</f>
        <v/>
      </c>
      <c r="N962" s="5" t="str">
        <f>IFERROR(VLOOKUP(G962,[3]item_suppliers!$C$2:$F$112,3,FALSE),"")</f>
        <v/>
      </c>
      <c r="O962" s="5" t="str">
        <f t="shared" ref="O962:O1025" si="77">IFERROR(H962*N962,"")</f>
        <v/>
      </c>
      <c r="P962" s="5">
        <f>IF(EXACT(L962,"sell"),VLOOKUP(D962,[1]items!$A$2:$E$39,4,FALSE),"")</f>
        <v>16950</v>
      </c>
      <c r="Q962" s="5">
        <f t="shared" ref="Q962:Q1025" si="78">IFERROR(H962*P962,"")</f>
        <v>355950</v>
      </c>
      <c r="R962" s="13" t="str">
        <f t="shared" ref="R962:R1025" si="79">IF(EXACT(L962,"buy"),1/COUNTIF($N$2:$N$4710,N962),"")</f>
        <v/>
      </c>
    </row>
    <row r="963" spans="1:18" x14ac:dyDescent="0.2">
      <c r="A963" s="8" t="s">
        <v>1020</v>
      </c>
      <c r="B963" s="9" t="d">
        <v>2020-05-23</v>
      </c>
      <c r="C963" s="7">
        <f t="shared" si="75"/>
        <v>2020</v>
      </c>
      <c r="D963" s="8" t="s">
        <v>82</v>
      </c>
      <c r="E963" s="5" t="str">
        <f>VLOOKUP(D963,[1]items!$A$2:$E$39,2,FALSE)</f>
        <v>Otilon Ear Drops 8 mL</v>
      </c>
      <c r="F963" s="5" t="str">
        <f>VLOOKUP(E963,[1]items!$B$2:$E$39,2,FALSE)</f>
        <v>Obat Telinga</v>
      </c>
      <c r="G963" s="5" t="str">
        <f t="shared" si="76"/>
        <v>OT0001|</v>
      </c>
      <c r="H963" s="10">
        <v>20</v>
      </c>
      <c r="I963" s="11"/>
      <c r="J963" s="10" t="str">
        <f>IF(EXACT(L963,"buy"),VLOOKUP(I963,[2]suppliers!$A$2:$B$17,2,FALSE),"")</f>
        <v/>
      </c>
      <c r="K963" s="8" t="s">
        <v>84</v>
      </c>
      <c r="L963" s="8" t="s">
        <v>85</v>
      </c>
      <c r="M963" s="5" t="str">
        <f>IFERROR(VLOOKUP(G963,[3]item_suppliers!$C$2:$F$112,2,FALSE),"")</f>
        <v/>
      </c>
      <c r="N963" s="5" t="str">
        <f>IFERROR(VLOOKUP(G963,[3]item_suppliers!$C$2:$F$112,3,FALSE),"")</f>
        <v/>
      </c>
      <c r="O963" s="5" t="str">
        <f t="shared" si="77"/>
        <v/>
      </c>
      <c r="P963" s="5">
        <f>IF(EXACT(L963,"sell"),VLOOKUP(D963,[1]items!$A$2:$E$39,4,FALSE),"")</f>
        <v>55000</v>
      </c>
      <c r="Q963" s="5">
        <f t="shared" si="78"/>
        <v>1100000</v>
      </c>
      <c r="R963" s="13" t="str">
        <f t="shared" si="79"/>
        <v/>
      </c>
    </row>
    <row r="964" spans="1:18" x14ac:dyDescent="0.2">
      <c r="A964" s="5" t="s">
        <v>1021</v>
      </c>
      <c r="B964" s="6" t="d">
        <v>2020-05-23</v>
      </c>
      <c r="C964" s="7">
        <f t="shared" si="75"/>
        <v>2020</v>
      </c>
      <c r="D964" s="5" t="s">
        <v>65</v>
      </c>
      <c r="E964" s="5" t="str">
        <f>VLOOKUP(D964,[1]items!$A$2:$E$39,2,FALSE)</f>
        <v>Candesartan Ogb Dexa</v>
      </c>
      <c r="F964" s="5" t="str">
        <f>VLOOKUP(E964,[1]items!$B$2:$E$39,2,FALSE)</f>
        <v>Obat Hipertensi</v>
      </c>
      <c r="G964" s="5" t="str">
        <f t="shared" si="76"/>
        <v>OH0003|</v>
      </c>
      <c r="H964" s="10">
        <v>25</v>
      </c>
      <c r="I964" s="11"/>
      <c r="J964" s="10" t="str">
        <f>IF(EXACT(L964,"buy"),VLOOKUP(I964,[2]suppliers!$A$2:$B$17,2,FALSE),"")</f>
        <v/>
      </c>
      <c r="K964" s="5" t="s">
        <v>84</v>
      </c>
      <c r="L964" s="5" t="s">
        <v>85</v>
      </c>
      <c r="M964" s="5" t="str">
        <f>IFERROR(VLOOKUP(G964,[3]item_suppliers!$C$2:$F$112,2,FALSE),"")</f>
        <v/>
      </c>
      <c r="N964" s="5" t="str">
        <f>IFERROR(VLOOKUP(G964,[3]item_suppliers!$C$2:$F$112,3,FALSE),"")</f>
        <v/>
      </c>
      <c r="O964" s="5" t="str">
        <f t="shared" si="77"/>
        <v/>
      </c>
      <c r="P964" s="5">
        <f>IF(EXACT(L964,"sell"),VLOOKUP(D964,[1]items!$A$2:$E$39,4,FALSE),"")</f>
        <v>5000</v>
      </c>
      <c r="Q964" s="5">
        <f t="shared" si="78"/>
        <v>125000</v>
      </c>
      <c r="R964" s="13" t="str">
        <f t="shared" si="79"/>
        <v/>
      </c>
    </row>
    <row r="965" spans="1:18" x14ac:dyDescent="0.2">
      <c r="A965" s="8" t="s">
        <v>1022</v>
      </c>
      <c r="B965" s="9" t="d">
        <v>2020-05-23</v>
      </c>
      <c r="C965" s="7">
        <f t="shared" si="75"/>
        <v>2020</v>
      </c>
      <c r="D965" s="8" t="s">
        <v>31</v>
      </c>
      <c r="E965" s="5" t="str">
        <f>VLOOKUP(D965,[1]items!$A$2:$E$39,2,FALSE)</f>
        <v>Ultraflu Box Isi 25 Strip</v>
      </c>
      <c r="F965" s="5" t="str">
        <f>VLOOKUP(E965,[1]items!$B$2:$E$39,2,FALSE)</f>
        <v>Obat Batuk &amp; Pilek</v>
      </c>
      <c r="G965" s="5" t="str">
        <f t="shared" si="76"/>
        <v>OB0006|</v>
      </c>
      <c r="H965" s="10">
        <v>31</v>
      </c>
      <c r="I965" s="11"/>
      <c r="J965" s="10" t="str">
        <f>IF(EXACT(L965,"buy"),VLOOKUP(I965,[2]suppliers!$A$2:$B$17,2,FALSE),"")</f>
        <v/>
      </c>
      <c r="K965" s="8" t="s">
        <v>84</v>
      </c>
      <c r="L965" s="8" t="s">
        <v>85</v>
      </c>
      <c r="M965" s="5" t="str">
        <f>IFERROR(VLOOKUP(G965,[3]item_suppliers!$C$2:$F$112,2,FALSE),"")</f>
        <v/>
      </c>
      <c r="N965" s="5" t="str">
        <f>IFERROR(VLOOKUP(G965,[3]item_suppliers!$C$2:$F$112,3,FALSE),"")</f>
        <v/>
      </c>
      <c r="O965" s="5" t="str">
        <f t="shared" si="77"/>
        <v/>
      </c>
      <c r="P965" s="5">
        <f>IF(EXACT(L965,"sell"),VLOOKUP(D965,[1]items!$A$2:$E$39,4,FALSE),"")</f>
        <v>72500</v>
      </c>
      <c r="Q965" s="5">
        <f t="shared" si="78"/>
        <v>2247500</v>
      </c>
      <c r="R965" s="13" t="str">
        <f t="shared" si="79"/>
        <v/>
      </c>
    </row>
    <row r="966" spans="1:18" x14ac:dyDescent="0.2">
      <c r="A966" s="5" t="s">
        <v>1023</v>
      </c>
      <c r="B966" s="6" t="d">
        <v>2020-05-23</v>
      </c>
      <c r="C966" s="7">
        <f t="shared" si="75"/>
        <v>2020</v>
      </c>
      <c r="D966" s="5" t="s">
        <v>59</v>
      </c>
      <c r="E966" s="5" t="str">
        <f>VLOOKUP(D966,[1]items!$A$2:$E$39,2,FALSE)</f>
        <v>Carditens</v>
      </c>
      <c r="F966" s="5" t="str">
        <f>VLOOKUP(E966,[1]items!$B$2:$E$39,2,FALSE)</f>
        <v>Obat Hipertensi</v>
      </c>
      <c r="G966" s="5" t="str">
        <f t="shared" si="76"/>
        <v>OH0001|</v>
      </c>
      <c r="H966" s="10">
        <v>3</v>
      </c>
      <c r="I966" s="11"/>
      <c r="J966" s="10" t="str">
        <f>IF(EXACT(L966,"buy"),VLOOKUP(I966,[2]suppliers!$A$2:$B$17,2,FALSE),"")</f>
        <v/>
      </c>
      <c r="K966" s="5" t="s">
        <v>84</v>
      </c>
      <c r="L966" s="5" t="s">
        <v>85</v>
      </c>
      <c r="M966" s="5" t="str">
        <f>IFERROR(VLOOKUP(G966,[3]item_suppliers!$C$2:$F$112,2,FALSE),"")</f>
        <v/>
      </c>
      <c r="N966" s="5" t="str">
        <f>IFERROR(VLOOKUP(G966,[3]item_suppliers!$C$2:$F$112,3,FALSE),"")</f>
        <v/>
      </c>
      <c r="O966" s="5" t="str">
        <f t="shared" si="77"/>
        <v/>
      </c>
      <c r="P966" s="5">
        <f>IF(EXACT(L966,"sell"),VLOOKUP(D966,[1]items!$A$2:$E$39,4,FALSE),"")</f>
        <v>100000</v>
      </c>
      <c r="Q966" s="5">
        <f t="shared" si="78"/>
        <v>300000</v>
      </c>
      <c r="R966" s="13" t="str">
        <f t="shared" si="79"/>
        <v/>
      </c>
    </row>
    <row r="967" spans="1:18" x14ac:dyDescent="0.2">
      <c r="A967" s="8" t="s">
        <v>1024</v>
      </c>
      <c r="B967" s="9" t="d">
        <v>2020-05-23</v>
      </c>
      <c r="C967" s="7">
        <f t="shared" si="75"/>
        <v>2020</v>
      </c>
      <c r="D967" s="8" t="s">
        <v>67</v>
      </c>
      <c r="E967" s="5" t="str">
        <f>VLOOKUP(D967,[1]items!$A$2:$E$39,2,FALSE)</f>
        <v>Amlodipine Besilate</v>
      </c>
      <c r="F967" s="5" t="str">
        <f>VLOOKUP(E967,[1]items!$B$2:$E$39,2,FALSE)</f>
        <v>Obat Hipertensi</v>
      </c>
      <c r="G967" s="5" t="str">
        <f t="shared" si="76"/>
        <v>OH0004|</v>
      </c>
      <c r="H967" s="10">
        <v>72</v>
      </c>
      <c r="I967" s="11"/>
      <c r="J967" s="10" t="str">
        <f>IF(EXACT(L967,"buy"),VLOOKUP(I967,[2]suppliers!$A$2:$B$17,2,FALSE),"")</f>
        <v/>
      </c>
      <c r="K967" s="8" t="s">
        <v>84</v>
      </c>
      <c r="L967" s="8" t="s">
        <v>85</v>
      </c>
      <c r="M967" s="5" t="str">
        <f>IFERROR(VLOOKUP(G967,[3]item_suppliers!$C$2:$F$112,2,FALSE),"")</f>
        <v/>
      </c>
      <c r="N967" s="5" t="str">
        <f>IFERROR(VLOOKUP(G967,[3]item_suppliers!$C$2:$F$112,3,FALSE),"")</f>
        <v/>
      </c>
      <c r="O967" s="5" t="str">
        <f t="shared" si="77"/>
        <v/>
      </c>
      <c r="P967" s="5">
        <f>IF(EXACT(L967,"sell"),VLOOKUP(D967,[1]items!$A$2:$E$39,4,FALSE),"")</f>
        <v>7467</v>
      </c>
      <c r="Q967" s="5">
        <f t="shared" si="78"/>
        <v>537624</v>
      </c>
      <c r="R967" s="13" t="str">
        <f t="shared" si="79"/>
        <v/>
      </c>
    </row>
    <row r="968" spans="1:18" x14ac:dyDescent="0.2">
      <c r="A968" s="5" t="s">
        <v>1025</v>
      </c>
      <c r="B968" s="6" t="d">
        <v>2020-05-23</v>
      </c>
      <c r="C968" s="7">
        <f t="shared" si="75"/>
        <v>2020</v>
      </c>
      <c r="D968" s="5" t="s">
        <v>46</v>
      </c>
      <c r="E968" s="5" t="str">
        <f>VLOOKUP(D968,[1]items!$A$2:$E$39,2,FALSE)</f>
        <v>Proris Ibuprofen</v>
      </c>
      <c r="F968" s="5" t="str">
        <f>VLOOKUP(E968,[1]items!$B$2:$E$39,2,FALSE)</f>
        <v>Obat Sakit Kepala &amp; Demam</v>
      </c>
      <c r="G968" s="5" t="str">
        <f t="shared" si="76"/>
        <v>OD0006|</v>
      </c>
      <c r="H968" s="10">
        <v>9</v>
      </c>
      <c r="I968" s="11"/>
      <c r="J968" s="10" t="str">
        <f>IF(EXACT(L968,"buy"),VLOOKUP(I968,[2]suppliers!$A$2:$B$17,2,FALSE),"")</f>
        <v/>
      </c>
      <c r="K968" s="5" t="s">
        <v>84</v>
      </c>
      <c r="L968" s="5" t="s">
        <v>85</v>
      </c>
      <c r="M968" s="5" t="str">
        <f>IFERROR(VLOOKUP(G968,[3]item_suppliers!$C$2:$F$112,2,FALSE),"")</f>
        <v/>
      </c>
      <c r="N968" s="5" t="str">
        <f>IFERROR(VLOOKUP(G968,[3]item_suppliers!$C$2:$F$112,3,FALSE),"")</f>
        <v/>
      </c>
      <c r="O968" s="5" t="str">
        <f t="shared" si="77"/>
        <v/>
      </c>
      <c r="P968" s="5">
        <f>IF(EXACT(L968,"sell"),VLOOKUP(D968,[1]items!$A$2:$E$39,4,FALSE),"")</f>
        <v>25000</v>
      </c>
      <c r="Q968" s="5">
        <f t="shared" si="78"/>
        <v>225000</v>
      </c>
      <c r="R968" s="13" t="str">
        <f t="shared" si="79"/>
        <v/>
      </c>
    </row>
    <row r="969" spans="1:18" x14ac:dyDescent="0.2">
      <c r="A969" s="8" t="s">
        <v>1026</v>
      </c>
      <c r="B969" s="9" t="d">
        <v>2020-05-23</v>
      </c>
      <c r="C969" s="7">
        <f t="shared" si="75"/>
        <v>2020</v>
      </c>
      <c r="D969" s="8" t="s">
        <v>54</v>
      </c>
      <c r="E969" s="5" t="str">
        <f>VLOOKUP(D969,[1]items!$A$2:$E$39,2,FALSE)</f>
        <v>Cilostazol Bernofarm</v>
      </c>
      <c r="F969" s="5" t="str">
        <f>VLOOKUP(E969,[1]items!$B$2:$E$39,2,FALSE)</f>
        <v>Obat Sakit Kepala &amp; Demam</v>
      </c>
      <c r="G969" s="5" t="str">
        <f t="shared" si="76"/>
        <v>OD0010|</v>
      </c>
      <c r="H969" s="10">
        <v>14</v>
      </c>
      <c r="I969" s="11"/>
      <c r="J969" s="10" t="str">
        <f>IF(EXACT(L969,"buy"),VLOOKUP(I969,[2]suppliers!$A$2:$B$17,2,FALSE),"")</f>
        <v/>
      </c>
      <c r="K969" s="8" t="s">
        <v>84</v>
      </c>
      <c r="L969" s="8" t="s">
        <v>85</v>
      </c>
      <c r="M969" s="5" t="str">
        <f>IFERROR(VLOOKUP(G969,[3]item_suppliers!$C$2:$F$112,2,FALSE),"")</f>
        <v/>
      </c>
      <c r="N969" s="5" t="str">
        <f>IFERROR(VLOOKUP(G969,[3]item_suppliers!$C$2:$F$112,3,FALSE),"")</f>
        <v/>
      </c>
      <c r="O969" s="5" t="str">
        <f t="shared" si="77"/>
        <v/>
      </c>
      <c r="P969" s="5">
        <f>IF(EXACT(L969,"sell"),VLOOKUP(D969,[1]items!$A$2:$E$39,4,FALSE),"")</f>
        <v>45450</v>
      </c>
      <c r="Q969" s="5">
        <f t="shared" si="78"/>
        <v>636300</v>
      </c>
      <c r="R969" s="13" t="str">
        <f t="shared" si="79"/>
        <v/>
      </c>
    </row>
    <row r="970" spans="1:18" x14ac:dyDescent="0.2">
      <c r="A970" s="5" t="s">
        <v>1027</v>
      </c>
      <c r="B970" s="6" t="d">
        <v>2020-05-24</v>
      </c>
      <c r="C970" s="7">
        <f t="shared" si="75"/>
        <v>2020</v>
      </c>
      <c r="D970" s="5" t="s">
        <v>26</v>
      </c>
      <c r="E970" s="5" t="str">
        <f>VLOOKUP(D970,[1]items!$A$2:$E$39,2,FALSE)</f>
        <v>Decolsen 1 Strip 4 Tablet</v>
      </c>
      <c r="F970" s="5" t="str">
        <f>VLOOKUP(E970,[1]items!$B$2:$E$39,2,FALSE)</f>
        <v>Obat Batuk &amp; Pilek</v>
      </c>
      <c r="G970" s="5" t="str">
        <f t="shared" si="76"/>
        <v>OB0002|</v>
      </c>
      <c r="H970" s="10">
        <v>40</v>
      </c>
      <c r="I970" s="11"/>
      <c r="J970" s="10" t="str">
        <f>IF(EXACT(L970,"buy"),VLOOKUP(I970,[2]suppliers!$A$2:$B$17,2,FALSE),"")</f>
        <v/>
      </c>
      <c r="K970" s="5" t="s">
        <v>84</v>
      </c>
      <c r="L970" s="5" t="s">
        <v>85</v>
      </c>
      <c r="M970" s="5" t="str">
        <f>IFERROR(VLOOKUP(G970,[3]item_suppliers!$C$2:$F$112,2,FALSE),"")</f>
        <v/>
      </c>
      <c r="N970" s="5" t="str">
        <f>IFERROR(VLOOKUP(G970,[3]item_suppliers!$C$2:$F$112,3,FALSE),"")</f>
        <v/>
      </c>
      <c r="O970" s="5" t="str">
        <f t="shared" si="77"/>
        <v/>
      </c>
      <c r="P970" s="5">
        <f>IF(EXACT(L970,"sell"),VLOOKUP(D970,[1]items!$A$2:$E$39,4,FALSE),"")</f>
        <v>2886</v>
      </c>
      <c r="Q970" s="5">
        <f t="shared" si="78"/>
        <v>115440</v>
      </c>
      <c r="R970" s="13" t="str">
        <f t="shared" si="79"/>
        <v/>
      </c>
    </row>
    <row r="971" spans="1:18" x14ac:dyDescent="0.2">
      <c r="A971" s="8" t="s">
        <v>1028</v>
      </c>
      <c r="B971" s="9" t="d">
        <v>2020-05-24</v>
      </c>
      <c r="C971" s="7">
        <f t="shared" si="75"/>
        <v>2020</v>
      </c>
      <c r="D971" s="8" t="s">
        <v>26</v>
      </c>
      <c r="E971" s="5" t="str">
        <f>VLOOKUP(D971,[1]items!$A$2:$E$39,2,FALSE)</f>
        <v>Decolsen 1 Strip 4 Tablet</v>
      </c>
      <c r="F971" s="5" t="str">
        <f>VLOOKUP(E971,[1]items!$B$2:$E$39,2,FALSE)</f>
        <v>Obat Batuk &amp; Pilek</v>
      </c>
      <c r="G971" s="5" t="str">
        <f t="shared" si="76"/>
        <v>OB0002|</v>
      </c>
      <c r="H971" s="10">
        <v>33</v>
      </c>
      <c r="I971" s="11"/>
      <c r="J971" s="10" t="str">
        <f>IF(EXACT(L971,"buy"),VLOOKUP(I971,[2]suppliers!$A$2:$B$17,2,FALSE),"")</f>
        <v/>
      </c>
      <c r="K971" s="8" t="s">
        <v>84</v>
      </c>
      <c r="L971" s="8" t="s">
        <v>85</v>
      </c>
      <c r="M971" s="5" t="str">
        <f>IFERROR(VLOOKUP(G971,[3]item_suppliers!$C$2:$F$112,2,FALSE),"")</f>
        <v/>
      </c>
      <c r="N971" s="5" t="str">
        <f>IFERROR(VLOOKUP(G971,[3]item_suppliers!$C$2:$F$112,3,FALSE),"")</f>
        <v/>
      </c>
      <c r="O971" s="5" t="str">
        <f t="shared" si="77"/>
        <v/>
      </c>
      <c r="P971" s="5">
        <f>IF(EXACT(L971,"sell"),VLOOKUP(D971,[1]items!$A$2:$E$39,4,FALSE),"")</f>
        <v>2886</v>
      </c>
      <c r="Q971" s="5">
        <f t="shared" si="78"/>
        <v>95238</v>
      </c>
      <c r="R971" s="13" t="str">
        <f t="shared" si="79"/>
        <v/>
      </c>
    </row>
    <row r="972" spans="1:18" x14ac:dyDescent="0.2">
      <c r="A972" s="5" t="s">
        <v>1029</v>
      </c>
      <c r="B972" s="6" t="d">
        <v>2020-05-24</v>
      </c>
      <c r="C972" s="7">
        <f t="shared" si="75"/>
        <v>2020</v>
      </c>
      <c r="D972" s="5" t="s">
        <v>50</v>
      </c>
      <c r="E972" s="5" t="str">
        <f>VLOOKUP(D972,[1]items!$A$2:$E$39,2,FALSE)</f>
        <v>Bodrex Extra</v>
      </c>
      <c r="F972" s="5" t="str">
        <f>VLOOKUP(E972,[1]items!$B$2:$E$39,2,FALSE)</f>
        <v>Obat Sakit Kepala &amp; Demam</v>
      </c>
      <c r="G972" s="5" t="str">
        <f t="shared" si="76"/>
        <v>OD0008|</v>
      </c>
      <c r="H972" s="10">
        <v>35</v>
      </c>
      <c r="I972" s="11"/>
      <c r="J972" s="10" t="str">
        <f>IF(EXACT(L972,"buy"),VLOOKUP(I972,[2]suppliers!$A$2:$B$17,2,FALSE),"")</f>
        <v/>
      </c>
      <c r="K972" s="5" t="s">
        <v>84</v>
      </c>
      <c r="L972" s="5" t="s">
        <v>85</v>
      </c>
      <c r="M972" s="5" t="str">
        <f>IFERROR(VLOOKUP(G972,[3]item_suppliers!$C$2:$F$112,2,FALSE),"")</f>
        <v/>
      </c>
      <c r="N972" s="5" t="str">
        <f>IFERROR(VLOOKUP(G972,[3]item_suppliers!$C$2:$F$112,3,FALSE),"")</f>
        <v/>
      </c>
      <c r="O972" s="5" t="str">
        <f t="shared" si="77"/>
        <v/>
      </c>
      <c r="P972" s="5">
        <f>IF(EXACT(L972,"sell"),VLOOKUP(D972,[1]items!$A$2:$E$39,4,FALSE),"")</f>
        <v>50788</v>
      </c>
      <c r="Q972" s="5">
        <f t="shared" si="78"/>
        <v>1777580</v>
      </c>
      <c r="R972" s="13" t="str">
        <f t="shared" si="79"/>
        <v/>
      </c>
    </row>
    <row r="973" spans="1:18" x14ac:dyDescent="0.2">
      <c r="A973" s="8" t="s">
        <v>1030</v>
      </c>
      <c r="B973" s="9" t="d">
        <v>2020-05-24</v>
      </c>
      <c r="C973" s="7">
        <f t="shared" si="75"/>
        <v>2020</v>
      </c>
      <c r="D973" s="8" t="s">
        <v>65</v>
      </c>
      <c r="E973" s="5" t="str">
        <f>VLOOKUP(D973,[1]items!$A$2:$E$39,2,FALSE)</f>
        <v>Candesartan Ogb Dexa</v>
      </c>
      <c r="F973" s="5" t="str">
        <f>VLOOKUP(E973,[1]items!$B$2:$E$39,2,FALSE)</f>
        <v>Obat Hipertensi</v>
      </c>
      <c r="G973" s="5" t="str">
        <f t="shared" si="76"/>
        <v>OH0003|</v>
      </c>
      <c r="H973" s="10">
        <v>28</v>
      </c>
      <c r="I973" s="11"/>
      <c r="J973" s="10" t="str">
        <f>IF(EXACT(L973,"buy"),VLOOKUP(I973,[2]suppliers!$A$2:$B$17,2,FALSE),"")</f>
        <v/>
      </c>
      <c r="K973" s="8" t="s">
        <v>84</v>
      </c>
      <c r="L973" s="8" t="s">
        <v>85</v>
      </c>
      <c r="M973" s="5" t="str">
        <f>IFERROR(VLOOKUP(G973,[3]item_suppliers!$C$2:$F$112,2,FALSE),"")</f>
        <v/>
      </c>
      <c r="N973" s="5" t="str">
        <f>IFERROR(VLOOKUP(G973,[3]item_suppliers!$C$2:$F$112,3,FALSE),"")</f>
        <v/>
      </c>
      <c r="O973" s="5" t="str">
        <f t="shared" si="77"/>
        <v/>
      </c>
      <c r="P973" s="5">
        <f>IF(EXACT(L973,"sell"),VLOOKUP(D973,[1]items!$A$2:$E$39,4,FALSE),"")</f>
        <v>5000</v>
      </c>
      <c r="Q973" s="5">
        <f t="shared" si="78"/>
        <v>140000</v>
      </c>
      <c r="R973" s="13" t="str">
        <f t="shared" si="79"/>
        <v/>
      </c>
    </row>
    <row r="974" spans="1:18" x14ac:dyDescent="0.2">
      <c r="A974" s="5" t="s">
        <v>1031</v>
      </c>
      <c r="B974" s="6" t="d">
        <v>2020-05-24</v>
      </c>
      <c r="C974" s="7">
        <f t="shared" si="75"/>
        <v>2020</v>
      </c>
      <c r="D974" s="5" t="s">
        <v>65</v>
      </c>
      <c r="E974" s="5" t="str">
        <f>VLOOKUP(D974,[1]items!$A$2:$E$39,2,FALSE)</f>
        <v>Candesartan Ogb Dexa</v>
      </c>
      <c r="F974" s="5" t="str">
        <f>VLOOKUP(E974,[1]items!$B$2:$E$39,2,FALSE)</f>
        <v>Obat Hipertensi</v>
      </c>
      <c r="G974" s="5" t="str">
        <f t="shared" si="76"/>
        <v>OH0003|</v>
      </c>
      <c r="H974" s="10">
        <v>43</v>
      </c>
      <c r="I974" s="11"/>
      <c r="J974" s="10" t="str">
        <f>IF(EXACT(L974,"buy"),VLOOKUP(I974,[2]suppliers!$A$2:$B$17,2,FALSE),"")</f>
        <v/>
      </c>
      <c r="K974" s="5" t="s">
        <v>84</v>
      </c>
      <c r="L974" s="5" t="s">
        <v>85</v>
      </c>
      <c r="M974" s="5" t="str">
        <f>IFERROR(VLOOKUP(G974,[3]item_suppliers!$C$2:$F$112,2,FALSE),"")</f>
        <v/>
      </c>
      <c r="N974" s="5" t="str">
        <f>IFERROR(VLOOKUP(G974,[3]item_suppliers!$C$2:$F$112,3,FALSE),"")</f>
        <v/>
      </c>
      <c r="O974" s="5" t="str">
        <f t="shared" si="77"/>
        <v/>
      </c>
      <c r="P974" s="5">
        <f>IF(EXACT(L974,"sell"),VLOOKUP(D974,[1]items!$A$2:$E$39,4,FALSE),"")</f>
        <v>5000</v>
      </c>
      <c r="Q974" s="5">
        <f t="shared" si="78"/>
        <v>215000</v>
      </c>
      <c r="R974" s="13" t="str">
        <f t="shared" si="79"/>
        <v/>
      </c>
    </row>
    <row r="975" spans="1:18" x14ac:dyDescent="0.2">
      <c r="A975" s="8" t="s">
        <v>1032</v>
      </c>
      <c r="B975" s="9" t="d">
        <v>2020-05-24</v>
      </c>
      <c r="C975" s="7">
        <f t="shared" si="75"/>
        <v>2020</v>
      </c>
      <c r="D975" s="8" t="s">
        <v>65</v>
      </c>
      <c r="E975" s="5" t="str">
        <f>VLOOKUP(D975,[1]items!$A$2:$E$39,2,FALSE)</f>
        <v>Candesartan Ogb Dexa</v>
      </c>
      <c r="F975" s="5" t="str">
        <f>VLOOKUP(E975,[1]items!$B$2:$E$39,2,FALSE)</f>
        <v>Obat Hipertensi</v>
      </c>
      <c r="G975" s="5" t="str">
        <f t="shared" si="76"/>
        <v>OH0003|</v>
      </c>
      <c r="H975" s="10">
        <v>31</v>
      </c>
      <c r="I975" s="11"/>
      <c r="J975" s="10" t="str">
        <f>IF(EXACT(L975,"buy"),VLOOKUP(I975,[2]suppliers!$A$2:$B$17,2,FALSE),"")</f>
        <v/>
      </c>
      <c r="K975" s="8" t="s">
        <v>84</v>
      </c>
      <c r="L975" s="8" t="s">
        <v>85</v>
      </c>
      <c r="M975" s="5" t="str">
        <f>IFERROR(VLOOKUP(G975,[3]item_suppliers!$C$2:$F$112,2,FALSE),"")</f>
        <v/>
      </c>
      <c r="N975" s="5" t="str">
        <f>IFERROR(VLOOKUP(G975,[3]item_suppliers!$C$2:$F$112,3,FALSE),"")</f>
        <v/>
      </c>
      <c r="O975" s="5" t="str">
        <f t="shared" si="77"/>
        <v/>
      </c>
      <c r="P975" s="5">
        <f>IF(EXACT(L975,"sell"),VLOOKUP(D975,[1]items!$A$2:$E$39,4,FALSE),"")</f>
        <v>5000</v>
      </c>
      <c r="Q975" s="5">
        <f t="shared" si="78"/>
        <v>155000</v>
      </c>
      <c r="R975" s="13" t="str">
        <f t="shared" si="79"/>
        <v/>
      </c>
    </row>
    <row r="976" spans="1:18" x14ac:dyDescent="0.2">
      <c r="A976" s="5" t="s">
        <v>1033</v>
      </c>
      <c r="B976" s="6" t="d">
        <v>2020-05-24</v>
      </c>
      <c r="C976" s="7">
        <f t="shared" si="75"/>
        <v>2020</v>
      </c>
      <c r="D976" s="5" t="s">
        <v>14</v>
      </c>
      <c r="E976" s="5" t="str">
        <f>VLOOKUP(D976,[1]items!$A$2:$E$39,2,FALSE)</f>
        <v>Bisoprolol Ogb Dexa</v>
      </c>
      <c r="F976" s="5" t="str">
        <f>VLOOKUP(E976,[1]items!$B$2:$E$39,2,FALSE)</f>
        <v>Obat Alergi</v>
      </c>
      <c r="G976" s="5" t="str">
        <f t="shared" si="76"/>
        <v>OA0004|</v>
      </c>
      <c r="H976" s="10">
        <v>247</v>
      </c>
      <c r="I976" s="11"/>
      <c r="J976" s="10" t="str">
        <f>IF(EXACT(L976,"buy"),VLOOKUP(I976,[2]suppliers!$A$2:$B$17,2,FALSE),"")</f>
        <v/>
      </c>
      <c r="K976" s="5" t="s">
        <v>84</v>
      </c>
      <c r="L976" s="5" t="s">
        <v>85</v>
      </c>
      <c r="M976" s="5" t="str">
        <f>IFERROR(VLOOKUP(G976,[3]item_suppliers!$C$2:$F$112,2,FALSE),"")</f>
        <v/>
      </c>
      <c r="N976" s="5" t="str">
        <f>IFERROR(VLOOKUP(G976,[3]item_suppliers!$C$2:$F$112,3,FALSE),"")</f>
        <v/>
      </c>
      <c r="O976" s="5" t="str">
        <f t="shared" si="77"/>
        <v/>
      </c>
      <c r="P976" s="5">
        <f>IF(EXACT(L976,"sell"),VLOOKUP(D976,[1]items!$A$2:$E$39,4,FALSE),"")</f>
        <v>10000</v>
      </c>
      <c r="Q976" s="5">
        <f t="shared" si="78"/>
        <v>2470000</v>
      </c>
      <c r="R976" s="13" t="str">
        <f t="shared" si="79"/>
        <v/>
      </c>
    </row>
    <row r="977" spans="1:18" x14ac:dyDescent="0.2">
      <c r="A977" s="8" t="s">
        <v>1034</v>
      </c>
      <c r="B977" s="9" t="d">
        <v>2020-05-24</v>
      </c>
      <c r="C977" s="7">
        <f t="shared" si="75"/>
        <v>2020</v>
      </c>
      <c r="D977" s="8" t="s">
        <v>11</v>
      </c>
      <c r="E977" s="5" t="str">
        <f>VLOOKUP(D977,[1]items!$A$2:$E$39,2,FALSE)</f>
        <v>Acetylcysteine Mahakam 200 mg</v>
      </c>
      <c r="F977" s="5" t="str">
        <f>VLOOKUP(E977,[1]items!$B$2:$E$39,2,FALSE)</f>
        <v>Obat Alergi</v>
      </c>
      <c r="G977" s="5" t="str">
        <f t="shared" si="76"/>
        <v>OA0003|</v>
      </c>
      <c r="H977" s="10">
        <v>1</v>
      </c>
      <c r="I977" s="11"/>
      <c r="J977" s="10" t="str">
        <f>IF(EXACT(L977,"buy"),VLOOKUP(I977,[2]suppliers!$A$2:$B$17,2,FALSE),"")</f>
        <v/>
      </c>
      <c r="K977" s="8" t="s">
        <v>84</v>
      </c>
      <c r="L977" s="8" t="s">
        <v>85</v>
      </c>
      <c r="M977" s="5" t="str">
        <f>IFERROR(VLOOKUP(G977,[3]item_suppliers!$C$2:$F$112,2,FALSE),"")</f>
        <v/>
      </c>
      <c r="N977" s="5" t="str">
        <f>IFERROR(VLOOKUP(G977,[3]item_suppliers!$C$2:$F$112,3,FALSE),"")</f>
        <v/>
      </c>
      <c r="O977" s="5" t="str">
        <f t="shared" si="77"/>
        <v/>
      </c>
      <c r="P977" s="5">
        <f>IF(EXACT(L977,"sell"),VLOOKUP(D977,[1]items!$A$2:$E$39,4,FALSE),"")</f>
        <v>33000</v>
      </c>
      <c r="Q977" s="5">
        <f t="shared" si="78"/>
        <v>33000</v>
      </c>
      <c r="R977" s="13" t="str">
        <f t="shared" si="79"/>
        <v/>
      </c>
    </row>
    <row r="978" spans="1:18" x14ac:dyDescent="0.2">
      <c r="A978" s="5" t="s">
        <v>1035</v>
      </c>
      <c r="B978" s="6" t="d">
        <v>2020-05-24</v>
      </c>
      <c r="C978" s="7">
        <f t="shared" si="75"/>
        <v>2020</v>
      </c>
      <c r="D978" s="5" t="s">
        <v>23</v>
      </c>
      <c r="E978" s="5" t="str">
        <f>VLOOKUP(D978,[1]items!$A$2:$E$39,2,FALSE)</f>
        <v>Neozep Forte 1 Strip 4 Tablet</v>
      </c>
      <c r="F978" s="5" t="str">
        <f>VLOOKUP(E978,[1]items!$B$2:$E$39,2,FALSE)</f>
        <v>Obat Batuk &amp; Pilek</v>
      </c>
      <c r="G978" s="5" t="str">
        <f t="shared" si="76"/>
        <v>OB0001|</v>
      </c>
      <c r="H978" s="10">
        <v>27</v>
      </c>
      <c r="I978" s="11"/>
      <c r="J978" s="10" t="str">
        <f>IF(EXACT(L978,"buy"),VLOOKUP(I978,[2]suppliers!$A$2:$B$17,2,FALSE),"")</f>
        <v/>
      </c>
      <c r="K978" s="5" t="s">
        <v>84</v>
      </c>
      <c r="L978" s="5" t="s">
        <v>85</v>
      </c>
      <c r="M978" s="5" t="str">
        <f>IFERROR(VLOOKUP(G978,[3]item_suppliers!$C$2:$F$112,2,FALSE),"")</f>
        <v/>
      </c>
      <c r="N978" s="5" t="str">
        <f>IFERROR(VLOOKUP(G978,[3]item_suppliers!$C$2:$F$112,3,FALSE),"")</f>
        <v/>
      </c>
      <c r="O978" s="5" t="str">
        <f t="shared" si="77"/>
        <v/>
      </c>
      <c r="P978" s="5">
        <f>IF(EXACT(L978,"sell"),VLOOKUP(D978,[1]items!$A$2:$E$39,4,FALSE),"")</f>
        <v>2324</v>
      </c>
      <c r="Q978" s="5">
        <f t="shared" si="78"/>
        <v>62748</v>
      </c>
      <c r="R978" s="13" t="str">
        <f t="shared" si="79"/>
        <v/>
      </c>
    </row>
    <row r="979" spans="1:18" x14ac:dyDescent="0.2">
      <c r="A979" s="8" t="s">
        <v>1036</v>
      </c>
      <c r="B979" s="9" t="d">
        <v>2020-05-24</v>
      </c>
      <c r="C979" s="7">
        <f t="shared" si="75"/>
        <v>2020</v>
      </c>
      <c r="D979" s="8" t="s">
        <v>23</v>
      </c>
      <c r="E979" s="5" t="str">
        <f>VLOOKUP(D979,[1]items!$A$2:$E$39,2,FALSE)</f>
        <v>Neozep Forte 1 Strip 4 Tablet</v>
      </c>
      <c r="F979" s="5" t="str">
        <f>VLOOKUP(E979,[1]items!$B$2:$E$39,2,FALSE)</f>
        <v>Obat Batuk &amp; Pilek</v>
      </c>
      <c r="G979" s="5" t="str">
        <f t="shared" si="76"/>
        <v>OB0001|</v>
      </c>
      <c r="H979" s="10">
        <v>82</v>
      </c>
      <c r="I979" s="11"/>
      <c r="J979" s="10" t="str">
        <f>IF(EXACT(L979,"buy"),VLOOKUP(I979,[2]suppliers!$A$2:$B$17,2,FALSE),"")</f>
        <v/>
      </c>
      <c r="K979" s="8" t="s">
        <v>84</v>
      </c>
      <c r="L979" s="8" t="s">
        <v>85</v>
      </c>
      <c r="M979" s="5" t="str">
        <f>IFERROR(VLOOKUP(G979,[3]item_suppliers!$C$2:$F$112,2,FALSE),"")</f>
        <v/>
      </c>
      <c r="N979" s="5" t="str">
        <f>IFERROR(VLOOKUP(G979,[3]item_suppliers!$C$2:$F$112,3,FALSE),"")</f>
        <v/>
      </c>
      <c r="O979" s="5" t="str">
        <f t="shared" si="77"/>
        <v/>
      </c>
      <c r="P979" s="5">
        <f>IF(EXACT(L979,"sell"),VLOOKUP(D979,[1]items!$A$2:$E$39,4,FALSE),"")</f>
        <v>2324</v>
      </c>
      <c r="Q979" s="5">
        <f t="shared" si="78"/>
        <v>190568</v>
      </c>
      <c r="R979" s="13" t="str">
        <f t="shared" si="79"/>
        <v/>
      </c>
    </row>
    <row r="980" spans="1:18" x14ac:dyDescent="0.2">
      <c r="A980" s="5" t="s">
        <v>1037</v>
      </c>
      <c r="B980" s="6" t="d">
        <v>2020-05-25</v>
      </c>
      <c r="C980" s="7">
        <f t="shared" si="75"/>
        <v>2020</v>
      </c>
      <c r="D980" s="5" t="s">
        <v>26</v>
      </c>
      <c r="E980" s="5" t="str">
        <f>VLOOKUP(D980,[1]items!$A$2:$E$39,2,FALSE)</f>
        <v>Decolsen 1 Strip 4 Tablet</v>
      </c>
      <c r="F980" s="5" t="str">
        <f>VLOOKUP(E980,[1]items!$B$2:$E$39,2,FALSE)</f>
        <v>Obat Batuk &amp; Pilek</v>
      </c>
      <c r="G980" s="5" t="str">
        <f t="shared" si="76"/>
        <v>OB0002|</v>
      </c>
      <c r="H980" s="10">
        <v>50</v>
      </c>
      <c r="I980" s="11"/>
      <c r="J980" s="10" t="str">
        <f>IF(EXACT(L980,"buy"),VLOOKUP(I980,[2]suppliers!$A$2:$B$17,2,FALSE),"")</f>
        <v/>
      </c>
      <c r="K980" s="5" t="s">
        <v>84</v>
      </c>
      <c r="L980" s="5" t="s">
        <v>85</v>
      </c>
      <c r="M980" s="5" t="str">
        <f>IFERROR(VLOOKUP(G980,[3]item_suppliers!$C$2:$F$112,2,FALSE),"")</f>
        <v/>
      </c>
      <c r="N980" s="5" t="str">
        <f>IFERROR(VLOOKUP(G980,[3]item_suppliers!$C$2:$F$112,3,FALSE),"")</f>
        <v/>
      </c>
      <c r="O980" s="5" t="str">
        <f t="shared" si="77"/>
        <v/>
      </c>
      <c r="P980" s="5">
        <f>IF(EXACT(L980,"sell"),VLOOKUP(D980,[1]items!$A$2:$E$39,4,FALSE),"")</f>
        <v>2886</v>
      </c>
      <c r="Q980" s="5">
        <f t="shared" si="78"/>
        <v>144300</v>
      </c>
      <c r="R980" s="13" t="str">
        <f t="shared" si="79"/>
        <v/>
      </c>
    </row>
    <row r="981" spans="1:18" x14ac:dyDescent="0.2">
      <c r="A981" s="8" t="s">
        <v>1038</v>
      </c>
      <c r="B981" s="9" t="d">
        <v>2020-05-25</v>
      </c>
      <c r="C981" s="7">
        <f t="shared" si="75"/>
        <v>2020</v>
      </c>
      <c r="D981" s="8" t="s">
        <v>17</v>
      </c>
      <c r="E981" s="5" t="str">
        <f>VLOOKUP(D981,[1]items!$A$2:$E$39,2,FALSE)</f>
        <v>Bedak Heroxyn 150 gr</v>
      </c>
      <c r="F981" s="5" t="str">
        <f>VLOOKUP(E981,[1]items!$B$2:$E$39,2,FALSE)</f>
        <v>Obat Alergi</v>
      </c>
      <c r="G981" s="5" t="str">
        <f t="shared" si="76"/>
        <v>OA0005|</v>
      </c>
      <c r="H981" s="10">
        <v>2</v>
      </c>
      <c r="I981" s="11"/>
      <c r="J981" s="10" t="str">
        <f>IF(EXACT(L981,"buy"),VLOOKUP(I981,[2]suppliers!$A$2:$B$17,2,FALSE),"")</f>
        <v/>
      </c>
      <c r="K981" s="8" t="s">
        <v>84</v>
      </c>
      <c r="L981" s="8" t="s">
        <v>85</v>
      </c>
      <c r="M981" s="5" t="str">
        <f>IFERROR(VLOOKUP(G981,[3]item_suppliers!$C$2:$F$112,2,FALSE),"")</f>
        <v/>
      </c>
      <c r="N981" s="5" t="str">
        <f>IFERROR(VLOOKUP(G981,[3]item_suppliers!$C$2:$F$112,3,FALSE),"")</f>
        <v/>
      </c>
      <c r="O981" s="5" t="str">
        <f t="shared" si="77"/>
        <v/>
      </c>
      <c r="P981" s="5">
        <f>IF(EXACT(L981,"sell"),VLOOKUP(D981,[1]items!$A$2:$E$39,4,FALSE),"")</f>
        <v>16950</v>
      </c>
      <c r="Q981" s="5">
        <f t="shared" si="78"/>
        <v>33900</v>
      </c>
      <c r="R981" s="13" t="str">
        <f t="shared" si="79"/>
        <v/>
      </c>
    </row>
    <row r="982" spans="1:18" x14ac:dyDescent="0.2">
      <c r="A982" s="5" t="s">
        <v>1039</v>
      </c>
      <c r="B982" s="6" t="d">
        <v>2020-05-25</v>
      </c>
      <c r="C982" s="7">
        <f t="shared" si="75"/>
        <v>2020</v>
      </c>
      <c r="D982" s="5" t="s">
        <v>82</v>
      </c>
      <c r="E982" s="5" t="str">
        <f>VLOOKUP(D982,[1]items!$A$2:$E$39,2,FALSE)</f>
        <v>Otilon Ear Drops 8 mL</v>
      </c>
      <c r="F982" s="5" t="str">
        <f>VLOOKUP(E982,[1]items!$B$2:$E$39,2,FALSE)</f>
        <v>Obat Telinga</v>
      </c>
      <c r="G982" s="5" t="str">
        <f t="shared" si="76"/>
        <v>OT0001|</v>
      </c>
      <c r="H982" s="10">
        <v>15</v>
      </c>
      <c r="I982" s="11"/>
      <c r="J982" s="10" t="str">
        <f>IF(EXACT(L982,"buy"),VLOOKUP(I982,[2]suppliers!$A$2:$B$17,2,FALSE),"")</f>
        <v/>
      </c>
      <c r="K982" s="5" t="s">
        <v>84</v>
      </c>
      <c r="L982" s="5" t="s">
        <v>85</v>
      </c>
      <c r="M982" s="5" t="str">
        <f>IFERROR(VLOOKUP(G982,[3]item_suppliers!$C$2:$F$112,2,FALSE),"")</f>
        <v/>
      </c>
      <c r="N982" s="5" t="str">
        <f>IFERROR(VLOOKUP(G982,[3]item_suppliers!$C$2:$F$112,3,FALSE),"")</f>
        <v/>
      </c>
      <c r="O982" s="5" t="str">
        <f t="shared" si="77"/>
        <v/>
      </c>
      <c r="P982" s="5">
        <f>IF(EXACT(L982,"sell"),VLOOKUP(D982,[1]items!$A$2:$E$39,4,FALSE),"")</f>
        <v>55000</v>
      </c>
      <c r="Q982" s="5">
        <f t="shared" si="78"/>
        <v>825000</v>
      </c>
      <c r="R982" s="13" t="str">
        <f t="shared" si="79"/>
        <v/>
      </c>
    </row>
    <row r="983" spans="1:18" x14ac:dyDescent="0.2">
      <c r="A983" s="8" t="s">
        <v>1040</v>
      </c>
      <c r="B983" s="9" t="d">
        <v>2020-05-25</v>
      </c>
      <c r="C983" s="7">
        <f t="shared" si="75"/>
        <v>2020</v>
      </c>
      <c r="D983" s="8" t="s">
        <v>56</v>
      </c>
      <c r="E983" s="5" t="str">
        <f>VLOOKUP(D983,[1]items!$A$2:$E$39,2,FALSE)</f>
        <v>Paramex Tablet / Obat</v>
      </c>
      <c r="F983" s="5" t="str">
        <f>VLOOKUP(E983,[1]items!$B$2:$E$39,2,FALSE)</f>
        <v>Obat Sakit Kepala &amp; Demam</v>
      </c>
      <c r="G983" s="5" t="str">
        <f t="shared" si="76"/>
        <v>OD0011|</v>
      </c>
      <c r="H983" s="10">
        <v>10</v>
      </c>
      <c r="I983" s="11"/>
      <c r="J983" s="10" t="str">
        <f>IF(EXACT(L983,"buy"),VLOOKUP(I983,[2]suppliers!$A$2:$B$17,2,FALSE),"")</f>
        <v/>
      </c>
      <c r="K983" s="8" t="s">
        <v>84</v>
      </c>
      <c r="L983" s="8" t="s">
        <v>85</v>
      </c>
      <c r="M983" s="5" t="str">
        <f>IFERROR(VLOOKUP(G983,[3]item_suppliers!$C$2:$F$112,2,FALSE),"")</f>
        <v/>
      </c>
      <c r="N983" s="5" t="str">
        <f>IFERROR(VLOOKUP(G983,[3]item_suppliers!$C$2:$F$112,3,FALSE),"")</f>
        <v/>
      </c>
      <c r="O983" s="5" t="str">
        <f t="shared" si="77"/>
        <v/>
      </c>
      <c r="P983" s="5">
        <f>IF(EXACT(L983,"sell"),VLOOKUP(D983,[1]items!$A$2:$E$39,4,FALSE),"")</f>
        <v>2560</v>
      </c>
      <c r="Q983" s="5">
        <f t="shared" si="78"/>
        <v>25600</v>
      </c>
      <c r="R983" s="13" t="str">
        <f t="shared" si="79"/>
        <v/>
      </c>
    </row>
    <row r="984" spans="1:18" x14ac:dyDescent="0.2">
      <c r="A984" s="5" t="s">
        <v>1041</v>
      </c>
      <c r="B984" s="6" t="d">
        <v>2020-05-25</v>
      </c>
      <c r="C984" s="7">
        <f t="shared" si="75"/>
        <v>2020</v>
      </c>
      <c r="D984" s="5" t="s">
        <v>56</v>
      </c>
      <c r="E984" s="5" t="str">
        <f>VLOOKUP(D984,[1]items!$A$2:$E$39,2,FALSE)</f>
        <v>Paramex Tablet / Obat</v>
      </c>
      <c r="F984" s="5" t="str">
        <f>VLOOKUP(E984,[1]items!$B$2:$E$39,2,FALSE)</f>
        <v>Obat Sakit Kepala &amp; Demam</v>
      </c>
      <c r="G984" s="5" t="str">
        <f t="shared" si="76"/>
        <v>OD0011|</v>
      </c>
      <c r="H984" s="10">
        <v>53</v>
      </c>
      <c r="I984" s="11"/>
      <c r="J984" s="10" t="str">
        <f>IF(EXACT(L984,"buy"),VLOOKUP(I984,[2]suppliers!$A$2:$B$17,2,FALSE),"")</f>
        <v/>
      </c>
      <c r="K984" s="5" t="s">
        <v>84</v>
      </c>
      <c r="L984" s="5" t="s">
        <v>85</v>
      </c>
      <c r="M984" s="5" t="str">
        <f>IFERROR(VLOOKUP(G984,[3]item_suppliers!$C$2:$F$112,2,FALSE),"")</f>
        <v/>
      </c>
      <c r="N984" s="5" t="str">
        <f>IFERROR(VLOOKUP(G984,[3]item_suppliers!$C$2:$F$112,3,FALSE),"")</f>
        <v/>
      </c>
      <c r="O984" s="5" t="str">
        <f t="shared" si="77"/>
        <v/>
      </c>
      <c r="P984" s="5">
        <f>IF(EXACT(L984,"sell"),VLOOKUP(D984,[1]items!$A$2:$E$39,4,FALSE),"")</f>
        <v>2560</v>
      </c>
      <c r="Q984" s="5">
        <f t="shared" si="78"/>
        <v>135680</v>
      </c>
      <c r="R984" s="13" t="str">
        <f t="shared" si="79"/>
        <v/>
      </c>
    </row>
    <row r="985" spans="1:18" x14ac:dyDescent="0.2">
      <c r="A985" s="8" t="s">
        <v>1042</v>
      </c>
      <c r="B985" s="9" t="d">
        <v>2020-05-25</v>
      </c>
      <c r="C985" s="7">
        <f t="shared" si="75"/>
        <v>2020</v>
      </c>
      <c r="D985" s="8" t="s">
        <v>78</v>
      </c>
      <c r="E985" s="5" t="str">
        <f>VLOOKUP(D985,[1]items!$A$2:$E$39,2,FALSE)</f>
        <v>Hyperchol 100 MG 12 KPS</v>
      </c>
      <c r="F985" s="5" t="str">
        <f>VLOOKUP(E985,[1]items!$B$2:$E$39,2,FALSE)</f>
        <v>Obat Kolesterol</v>
      </c>
      <c r="G985" s="5" t="str">
        <f t="shared" si="76"/>
        <v>OK0002|</v>
      </c>
      <c r="H985" s="10">
        <v>1467</v>
      </c>
      <c r="I985" s="11"/>
      <c r="J985" s="10" t="str">
        <f>IF(EXACT(L985,"buy"),VLOOKUP(I985,[2]suppliers!$A$2:$B$17,2,FALSE),"")</f>
        <v/>
      </c>
      <c r="K985" s="8" t="s">
        <v>84</v>
      </c>
      <c r="L985" s="8" t="s">
        <v>85</v>
      </c>
      <c r="M985" s="5" t="str">
        <f>IFERROR(VLOOKUP(G985,[3]item_suppliers!$C$2:$F$112,2,FALSE),"")</f>
        <v/>
      </c>
      <c r="N985" s="5" t="str">
        <f>IFERROR(VLOOKUP(G985,[3]item_suppliers!$C$2:$F$112,3,FALSE),"")</f>
        <v/>
      </c>
      <c r="O985" s="5" t="str">
        <f t="shared" si="77"/>
        <v/>
      </c>
      <c r="P985" s="5">
        <f>IF(EXACT(L985,"sell"),VLOOKUP(D985,[1]items!$A$2:$E$39,4,FALSE),"")</f>
        <v>42800</v>
      </c>
      <c r="Q985" s="5">
        <f t="shared" si="78"/>
        <v>62787600</v>
      </c>
      <c r="R985" s="13" t="str">
        <f t="shared" si="79"/>
        <v/>
      </c>
    </row>
    <row r="986" spans="1:18" x14ac:dyDescent="0.2">
      <c r="A986" s="5" t="s">
        <v>1043</v>
      </c>
      <c r="B986" s="6" t="d">
        <v>2020-05-26</v>
      </c>
      <c r="C986" s="7">
        <f t="shared" si="75"/>
        <v>2020</v>
      </c>
      <c r="D986" s="5" t="s">
        <v>70</v>
      </c>
      <c r="E986" s="5" t="str">
        <f>VLOOKUP(D986,[1]items!$A$2:$E$39,2,FALSE)</f>
        <v>Irbesartan</v>
      </c>
      <c r="F986" s="5" t="str">
        <f>VLOOKUP(E986,[1]items!$B$2:$E$39,2,FALSE)</f>
        <v>Obat Hipertensi</v>
      </c>
      <c r="G986" s="5" t="str">
        <f t="shared" si="76"/>
        <v>OH0005|</v>
      </c>
      <c r="H986" s="10">
        <v>16</v>
      </c>
      <c r="I986" s="11"/>
      <c r="J986" s="10" t="str">
        <f>IF(EXACT(L986,"buy"),VLOOKUP(I986,[2]suppliers!$A$2:$B$17,2,FALSE),"")</f>
        <v/>
      </c>
      <c r="K986" s="5" t="s">
        <v>84</v>
      </c>
      <c r="L986" s="5" t="s">
        <v>85</v>
      </c>
      <c r="M986" s="5" t="str">
        <f>IFERROR(VLOOKUP(G986,[3]item_suppliers!$C$2:$F$112,2,FALSE),"")</f>
        <v/>
      </c>
      <c r="N986" s="5" t="str">
        <f>IFERROR(VLOOKUP(G986,[3]item_suppliers!$C$2:$F$112,3,FALSE),"")</f>
        <v/>
      </c>
      <c r="O986" s="5" t="str">
        <f t="shared" si="77"/>
        <v/>
      </c>
      <c r="P986" s="5">
        <f>IF(EXACT(L986,"sell"),VLOOKUP(D986,[1]items!$A$2:$E$39,4,FALSE),"")</f>
        <v>108794</v>
      </c>
      <c r="Q986" s="5">
        <f t="shared" si="78"/>
        <v>1740704</v>
      </c>
      <c r="R986" s="13" t="str">
        <f t="shared" si="79"/>
        <v/>
      </c>
    </row>
    <row r="987" spans="1:18" x14ac:dyDescent="0.2">
      <c r="A987" s="8" t="s">
        <v>1044</v>
      </c>
      <c r="B987" s="9" t="d">
        <v>2020-05-26</v>
      </c>
      <c r="C987" s="7">
        <f t="shared" si="75"/>
        <v>2020</v>
      </c>
      <c r="D987" s="8" t="s">
        <v>20</v>
      </c>
      <c r="E987" s="5" t="str">
        <f>VLOOKUP(D987,[1]items!$A$2:$E$39,2,FALSE)</f>
        <v>Dexteem Box Plus 100 Tablet</v>
      </c>
      <c r="F987" s="5" t="str">
        <f>VLOOKUP(E987,[1]items!$B$2:$E$39,2,FALSE)</f>
        <v>Obat Alergi</v>
      </c>
      <c r="G987" s="5" t="str">
        <f t="shared" si="76"/>
        <v>OA0006|</v>
      </c>
      <c r="H987" s="10">
        <v>7</v>
      </c>
      <c r="I987" s="11"/>
      <c r="J987" s="10" t="str">
        <f>IF(EXACT(L987,"buy"),VLOOKUP(I987,[2]suppliers!$A$2:$B$17,2,FALSE),"")</f>
        <v/>
      </c>
      <c r="K987" s="8" t="s">
        <v>84</v>
      </c>
      <c r="L987" s="8" t="s">
        <v>85</v>
      </c>
      <c r="M987" s="5" t="str">
        <f>IFERROR(VLOOKUP(G987,[3]item_suppliers!$C$2:$F$112,2,FALSE),"")</f>
        <v/>
      </c>
      <c r="N987" s="5" t="str">
        <f>IFERROR(VLOOKUP(G987,[3]item_suppliers!$C$2:$F$112,3,FALSE),"")</f>
        <v/>
      </c>
      <c r="O987" s="5" t="str">
        <f t="shared" si="77"/>
        <v/>
      </c>
      <c r="P987" s="5">
        <f>IF(EXACT(L987,"sell"),VLOOKUP(D987,[1]items!$A$2:$E$39,4,FALSE),"")</f>
        <v>25322</v>
      </c>
      <c r="Q987" s="5">
        <f t="shared" si="78"/>
        <v>177254</v>
      </c>
      <c r="R987" s="13" t="str">
        <f t="shared" si="79"/>
        <v/>
      </c>
    </row>
    <row r="988" spans="1:18" x14ac:dyDescent="0.2">
      <c r="A988" s="5" t="s">
        <v>1045</v>
      </c>
      <c r="B988" s="6" t="d">
        <v>2020-05-26</v>
      </c>
      <c r="C988" s="7">
        <f t="shared" si="75"/>
        <v>2020</v>
      </c>
      <c r="D988" s="5" t="s">
        <v>56</v>
      </c>
      <c r="E988" s="5" t="str">
        <f>VLOOKUP(D988,[1]items!$A$2:$E$39,2,FALSE)</f>
        <v>Paramex Tablet / Obat</v>
      </c>
      <c r="F988" s="5" t="str">
        <f>VLOOKUP(E988,[1]items!$B$2:$E$39,2,FALSE)</f>
        <v>Obat Sakit Kepala &amp; Demam</v>
      </c>
      <c r="G988" s="5" t="str">
        <f t="shared" si="76"/>
        <v>OD0011|</v>
      </c>
      <c r="H988" s="10">
        <v>9</v>
      </c>
      <c r="I988" s="11"/>
      <c r="J988" s="10" t="str">
        <f>IF(EXACT(L988,"buy"),VLOOKUP(I988,[2]suppliers!$A$2:$B$17,2,FALSE),"")</f>
        <v/>
      </c>
      <c r="K988" s="5" t="s">
        <v>84</v>
      </c>
      <c r="L988" s="5" t="s">
        <v>85</v>
      </c>
      <c r="M988" s="5" t="str">
        <f>IFERROR(VLOOKUP(G988,[3]item_suppliers!$C$2:$F$112,2,FALSE),"")</f>
        <v/>
      </c>
      <c r="N988" s="5" t="str">
        <f>IFERROR(VLOOKUP(G988,[3]item_suppliers!$C$2:$F$112,3,FALSE),"")</f>
        <v/>
      </c>
      <c r="O988" s="5" t="str">
        <f t="shared" si="77"/>
        <v/>
      </c>
      <c r="P988" s="5">
        <f>IF(EXACT(L988,"sell"),VLOOKUP(D988,[1]items!$A$2:$E$39,4,FALSE),"")</f>
        <v>2560</v>
      </c>
      <c r="Q988" s="5">
        <f t="shared" si="78"/>
        <v>23040</v>
      </c>
      <c r="R988" s="13" t="str">
        <f t="shared" si="79"/>
        <v/>
      </c>
    </row>
    <row r="989" spans="1:18" x14ac:dyDescent="0.2">
      <c r="A989" s="8" t="s">
        <v>1046</v>
      </c>
      <c r="B989" s="9" t="d">
        <v>2020-05-26</v>
      </c>
      <c r="C989" s="7">
        <f t="shared" si="75"/>
        <v>2020</v>
      </c>
      <c r="D989" s="8" t="s">
        <v>72</v>
      </c>
      <c r="E989" s="5" t="str">
        <f>VLOOKUP(D989,[1]items!$A$2:$E$39,2,FALSE)</f>
        <v>Irvell 150MG Box 20 Tablet</v>
      </c>
      <c r="F989" s="5" t="str">
        <f>VLOOKUP(E989,[1]items!$B$2:$E$39,2,FALSE)</f>
        <v>Obat Hipertensi</v>
      </c>
      <c r="G989" s="5" t="str">
        <f t="shared" si="76"/>
        <v>OH0006|</v>
      </c>
      <c r="H989" s="10">
        <v>124</v>
      </c>
      <c r="I989" s="11"/>
      <c r="J989" s="10" t="str">
        <f>IF(EXACT(L989,"buy"),VLOOKUP(I989,[2]suppliers!$A$2:$B$17,2,FALSE),"")</f>
        <v/>
      </c>
      <c r="K989" s="8" t="s">
        <v>84</v>
      </c>
      <c r="L989" s="8" t="s">
        <v>85</v>
      </c>
      <c r="M989" s="5" t="str">
        <f>IFERROR(VLOOKUP(G989,[3]item_suppliers!$C$2:$F$112,2,FALSE),"")</f>
        <v/>
      </c>
      <c r="N989" s="5" t="str">
        <f>IFERROR(VLOOKUP(G989,[3]item_suppliers!$C$2:$F$112,3,FALSE),"")</f>
        <v/>
      </c>
      <c r="O989" s="5" t="str">
        <f t="shared" si="77"/>
        <v/>
      </c>
      <c r="P989" s="5">
        <f>IF(EXACT(L989,"sell"),VLOOKUP(D989,[1]items!$A$2:$E$39,4,FALSE),"")</f>
        <v>143991</v>
      </c>
      <c r="Q989" s="5">
        <f t="shared" si="78"/>
        <v>17854884</v>
      </c>
      <c r="R989" s="13" t="str">
        <f t="shared" si="79"/>
        <v/>
      </c>
    </row>
    <row r="990" spans="1:18" x14ac:dyDescent="0.2">
      <c r="A990" s="5" t="s">
        <v>1047</v>
      </c>
      <c r="B990" s="6" t="d">
        <v>2020-05-27</v>
      </c>
      <c r="C990" s="7">
        <f t="shared" si="75"/>
        <v>2020</v>
      </c>
      <c r="D990" s="5" t="s">
        <v>26</v>
      </c>
      <c r="E990" s="5" t="str">
        <f>VLOOKUP(D990,[1]items!$A$2:$E$39,2,FALSE)</f>
        <v>Decolsen 1 Strip 4 Tablet</v>
      </c>
      <c r="F990" s="5" t="str">
        <f>VLOOKUP(E990,[1]items!$B$2:$E$39,2,FALSE)</f>
        <v>Obat Batuk &amp; Pilek</v>
      </c>
      <c r="G990" s="5" t="str">
        <f t="shared" si="76"/>
        <v>OB0002|</v>
      </c>
      <c r="H990" s="10">
        <v>14</v>
      </c>
      <c r="I990" s="11"/>
      <c r="J990" s="10" t="str">
        <f>IF(EXACT(L990,"buy"),VLOOKUP(I990,[2]suppliers!$A$2:$B$17,2,FALSE),"")</f>
        <v/>
      </c>
      <c r="K990" s="5" t="s">
        <v>84</v>
      </c>
      <c r="L990" s="5" t="s">
        <v>85</v>
      </c>
      <c r="M990" s="5" t="str">
        <f>IFERROR(VLOOKUP(G990,[3]item_suppliers!$C$2:$F$112,2,FALSE),"")</f>
        <v/>
      </c>
      <c r="N990" s="5" t="str">
        <f>IFERROR(VLOOKUP(G990,[3]item_suppliers!$C$2:$F$112,3,FALSE),"")</f>
        <v/>
      </c>
      <c r="O990" s="5" t="str">
        <f t="shared" si="77"/>
        <v/>
      </c>
      <c r="P990" s="5">
        <f>IF(EXACT(L990,"sell"),VLOOKUP(D990,[1]items!$A$2:$E$39,4,FALSE),"")</f>
        <v>2886</v>
      </c>
      <c r="Q990" s="5">
        <f t="shared" si="78"/>
        <v>40404</v>
      </c>
      <c r="R990" s="13" t="str">
        <f t="shared" si="79"/>
        <v/>
      </c>
    </row>
    <row r="991" spans="1:18" x14ac:dyDescent="0.2">
      <c r="A991" s="8" t="s">
        <v>1048</v>
      </c>
      <c r="B991" s="9" t="d">
        <v>2020-05-27</v>
      </c>
      <c r="C991" s="7">
        <f t="shared" si="75"/>
        <v>2020</v>
      </c>
      <c r="D991" s="8" t="s">
        <v>70</v>
      </c>
      <c r="E991" s="5" t="str">
        <f>VLOOKUP(D991,[1]items!$A$2:$E$39,2,FALSE)</f>
        <v>Irbesartan</v>
      </c>
      <c r="F991" s="5" t="str">
        <f>VLOOKUP(E991,[1]items!$B$2:$E$39,2,FALSE)</f>
        <v>Obat Hipertensi</v>
      </c>
      <c r="G991" s="5" t="str">
        <f t="shared" si="76"/>
        <v>OH0005|</v>
      </c>
      <c r="H991" s="10">
        <v>50</v>
      </c>
      <c r="I991" s="11"/>
      <c r="J991" s="10" t="str">
        <f>IF(EXACT(L991,"buy"),VLOOKUP(I991,[2]suppliers!$A$2:$B$17,2,FALSE),"")</f>
        <v/>
      </c>
      <c r="K991" s="8" t="s">
        <v>84</v>
      </c>
      <c r="L991" s="8" t="s">
        <v>85</v>
      </c>
      <c r="M991" s="5" t="str">
        <f>IFERROR(VLOOKUP(G991,[3]item_suppliers!$C$2:$F$112,2,FALSE),"")</f>
        <v/>
      </c>
      <c r="N991" s="5" t="str">
        <f>IFERROR(VLOOKUP(G991,[3]item_suppliers!$C$2:$F$112,3,FALSE),"")</f>
        <v/>
      </c>
      <c r="O991" s="5" t="str">
        <f t="shared" si="77"/>
        <v/>
      </c>
      <c r="P991" s="5">
        <f>IF(EXACT(L991,"sell"),VLOOKUP(D991,[1]items!$A$2:$E$39,4,FALSE),"")</f>
        <v>108794</v>
      </c>
      <c r="Q991" s="5">
        <f t="shared" si="78"/>
        <v>5439700</v>
      </c>
      <c r="R991" s="13" t="str">
        <f t="shared" si="79"/>
        <v/>
      </c>
    </row>
    <row r="992" spans="1:18" x14ac:dyDescent="0.2">
      <c r="A992" s="5" t="s">
        <v>1049</v>
      </c>
      <c r="B992" s="6" t="d">
        <v>2020-05-27</v>
      </c>
      <c r="C992" s="7">
        <f t="shared" si="75"/>
        <v>2020</v>
      </c>
      <c r="D992" s="5" t="s">
        <v>48</v>
      </c>
      <c r="E992" s="5" t="str">
        <f>VLOOKUP(D992,[1]items!$A$2:$E$39,2,FALSE)</f>
        <v>Sanmol Paracetamol</v>
      </c>
      <c r="F992" s="5" t="str">
        <f>VLOOKUP(E992,[1]items!$B$2:$E$39,2,FALSE)</f>
        <v>Obat Sakit Kepala &amp; Demam</v>
      </c>
      <c r="G992" s="5" t="str">
        <f t="shared" si="76"/>
        <v>OD0007|</v>
      </c>
      <c r="H992" s="10">
        <v>72</v>
      </c>
      <c r="I992" s="11"/>
      <c r="J992" s="10" t="str">
        <f>IF(EXACT(L992,"buy"),VLOOKUP(I992,[2]suppliers!$A$2:$B$17,2,FALSE),"")</f>
        <v/>
      </c>
      <c r="K992" s="5" t="s">
        <v>84</v>
      </c>
      <c r="L992" s="5" t="s">
        <v>85</v>
      </c>
      <c r="M992" s="5" t="str">
        <f>IFERROR(VLOOKUP(G992,[3]item_suppliers!$C$2:$F$112,2,FALSE),"")</f>
        <v/>
      </c>
      <c r="N992" s="5" t="str">
        <f>IFERROR(VLOOKUP(G992,[3]item_suppliers!$C$2:$F$112,3,FALSE),"")</f>
        <v/>
      </c>
      <c r="O992" s="5" t="str">
        <f t="shared" si="77"/>
        <v/>
      </c>
      <c r="P992" s="5">
        <f>IF(EXACT(L992,"sell"),VLOOKUP(D992,[1]items!$A$2:$E$39,4,FALSE),"")</f>
        <v>16100</v>
      </c>
      <c r="Q992" s="5">
        <f t="shared" si="78"/>
        <v>1159200</v>
      </c>
      <c r="R992" s="13" t="str">
        <f t="shared" si="79"/>
        <v/>
      </c>
    </row>
    <row r="993" spans="1:18" x14ac:dyDescent="0.2">
      <c r="A993" s="8" t="s">
        <v>1050</v>
      </c>
      <c r="B993" s="9" t="d">
        <v>2020-05-28</v>
      </c>
      <c r="C993" s="7">
        <f t="shared" si="75"/>
        <v>2020</v>
      </c>
      <c r="D993" s="8" t="s">
        <v>17</v>
      </c>
      <c r="E993" s="5" t="str">
        <f>VLOOKUP(D993,[1]items!$A$2:$E$39,2,FALSE)</f>
        <v>Bedak Heroxyn 150 gr</v>
      </c>
      <c r="F993" s="5" t="str">
        <f>VLOOKUP(E993,[1]items!$B$2:$E$39,2,FALSE)</f>
        <v>Obat Alergi</v>
      </c>
      <c r="G993" s="5" t="str">
        <f t="shared" si="76"/>
        <v>OA0005|</v>
      </c>
      <c r="H993" s="10">
        <v>48</v>
      </c>
      <c r="I993" s="11"/>
      <c r="J993" s="10" t="str">
        <f>IF(EXACT(L993,"buy"),VLOOKUP(I993,[2]suppliers!$A$2:$B$17,2,FALSE),"")</f>
        <v/>
      </c>
      <c r="K993" s="8" t="s">
        <v>84</v>
      </c>
      <c r="L993" s="8" t="s">
        <v>85</v>
      </c>
      <c r="M993" s="5" t="str">
        <f>IFERROR(VLOOKUP(G993,[3]item_suppliers!$C$2:$F$112,2,FALSE),"")</f>
        <v/>
      </c>
      <c r="N993" s="5" t="str">
        <f>IFERROR(VLOOKUP(G993,[3]item_suppliers!$C$2:$F$112,3,FALSE),"")</f>
        <v/>
      </c>
      <c r="O993" s="5" t="str">
        <f t="shared" si="77"/>
        <v/>
      </c>
      <c r="P993" s="5">
        <f>IF(EXACT(L993,"sell"),VLOOKUP(D993,[1]items!$A$2:$E$39,4,FALSE),"")</f>
        <v>16950</v>
      </c>
      <c r="Q993" s="5">
        <f t="shared" si="78"/>
        <v>813600</v>
      </c>
      <c r="R993" s="13" t="str">
        <f t="shared" si="79"/>
        <v/>
      </c>
    </row>
    <row r="994" spans="1:18" x14ac:dyDescent="0.2">
      <c r="A994" s="5" t="s">
        <v>1051</v>
      </c>
      <c r="B994" s="6" t="d">
        <v>2020-05-28</v>
      </c>
      <c r="C994" s="7">
        <f t="shared" si="75"/>
        <v>2020</v>
      </c>
      <c r="D994" s="5" t="s">
        <v>78</v>
      </c>
      <c r="E994" s="5" t="str">
        <f>VLOOKUP(D994,[1]items!$A$2:$E$39,2,FALSE)</f>
        <v>Hyperchol 100 MG 12 KPS</v>
      </c>
      <c r="F994" s="5" t="str">
        <f>VLOOKUP(E994,[1]items!$B$2:$E$39,2,FALSE)</f>
        <v>Obat Kolesterol</v>
      </c>
      <c r="G994" s="5" t="str">
        <f t="shared" si="76"/>
        <v>OK0002|</v>
      </c>
      <c r="H994" s="10">
        <v>14</v>
      </c>
      <c r="I994" s="11"/>
      <c r="J994" s="10" t="str">
        <f>IF(EXACT(L994,"buy"),VLOOKUP(I994,[2]suppliers!$A$2:$B$17,2,FALSE),"")</f>
        <v/>
      </c>
      <c r="K994" s="5" t="s">
        <v>84</v>
      </c>
      <c r="L994" s="5" t="s">
        <v>85</v>
      </c>
      <c r="M994" s="5" t="str">
        <f>IFERROR(VLOOKUP(G994,[3]item_suppliers!$C$2:$F$112,2,FALSE),"")</f>
        <v/>
      </c>
      <c r="N994" s="5" t="str">
        <f>IFERROR(VLOOKUP(G994,[3]item_suppliers!$C$2:$F$112,3,FALSE),"")</f>
        <v/>
      </c>
      <c r="O994" s="5" t="str">
        <f t="shared" si="77"/>
        <v/>
      </c>
      <c r="P994" s="5">
        <f>IF(EXACT(L994,"sell"),VLOOKUP(D994,[1]items!$A$2:$E$39,4,FALSE),"")</f>
        <v>42800</v>
      </c>
      <c r="Q994" s="5">
        <f t="shared" si="78"/>
        <v>599200</v>
      </c>
      <c r="R994" s="13" t="str">
        <f t="shared" si="79"/>
        <v/>
      </c>
    </row>
    <row r="995" spans="1:18" x14ac:dyDescent="0.2">
      <c r="A995" s="8" t="s">
        <v>1052</v>
      </c>
      <c r="B995" s="9" t="d">
        <v>2020-05-28</v>
      </c>
      <c r="C995" s="7">
        <f t="shared" si="75"/>
        <v>2020</v>
      </c>
      <c r="D995" s="8" t="s">
        <v>59</v>
      </c>
      <c r="E995" s="5" t="str">
        <f>VLOOKUP(D995,[1]items!$A$2:$E$39,2,FALSE)</f>
        <v>Carditens</v>
      </c>
      <c r="F995" s="5" t="str">
        <f>VLOOKUP(E995,[1]items!$B$2:$E$39,2,FALSE)</f>
        <v>Obat Hipertensi</v>
      </c>
      <c r="G995" s="5" t="str">
        <f t="shared" si="76"/>
        <v>OH0001|</v>
      </c>
      <c r="H995" s="10">
        <v>1</v>
      </c>
      <c r="I995" s="11"/>
      <c r="J995" s="10" t="str">
        <f>IF(EXACT(L995,"buy"),VLOOKUP(I995,[2]suppliers!$A$2:$B$17,2,FALSE),"")</f>
        <v/>
      </c>
      <c r="K995" s="8" t="s">
        <v>84</v>
      </c>
      <c r="L995" s="8" t="s">
        <v>85</v>
      </c>
      <c r="M995" s="5" t="str">
        <f>IFERROR(VLOOKUP(G995,[3]item_suppliers!$C$2:$F$112,2,FALSE),"")</f>
        <v/>
      </c>
      <c r="N995" s="5" t="str">
        <f>IFERROR(VLOOKUP(G995,[3]item_suppliers!$C$2:$F$112,3,FALSE),"")</f>
        <v/>
      </c>
      <c r="O995" s="5" t="str">
        <f t="shared" si="77"/>
        <v/>
      </c>
      <c r="P995" s="5">
        <f>IF(EXACT(L995,"sell"),VLOOKUP(D995,[1]items!$A$2:$E$39,4,FALSE),"")</f>
        <v>100000</v>
      </c>
      <c r="Q995" s="5">
        <f t="shared" si="78"/>
        <v>100000</v>
      </c>
      <c r="R995" s="13" t="str">
        <f t="shared" si="79"/>
        <v/>
      </c>
    </row>
    <row r="996" spans="1:18" x14ac:dyDescent="0.2">
      <c r="A996" s="5" t="s">
        <v>1053</v>
      </c>
      <c r="B996" s="6" t="d">
        <v>2020-05-28</v>
      </c>
      <c r="C996" s="7">
        <f t="shared" si="75"/>
        <v>2020</v>
      </c>
      <c r="D996" s="5" t="s">
        <v>28</v>
      </c>
      <c r="E996" s="5" t="str">
        <f>VLOOKUP(D996,[1]items!$A$2:$E$39,2,FALSE)</f>
        <v>Lo Han Kuo Infusion 12</v>
      </c>
      <c r="F996" s="5" t="str">
        <f>VLOOKUP(E996,[1]items!$B$2:$E$39,2,FALSE)</f>
        <v>Obat Batuk &amp; Pilek</v>
      </c>
      <c r="G996" s="5" t="str">
        <f t="shared" si="76"/>
        <v>OB0004|</v>
      </c>
      <c r="H996" s="10">
        <v>19</v>
      </c>
      <c r="I996" s="11"/>
      <c r="J996" s="10" t="str">
        <f>IF(EXACT(L996,"buy"),VLOOKUP(I996,[2]suppliers!$A$2:$B$17,2,FALSE),"")</f>
        <v/>
      </c>
      <c r="K996" s="5" t="s">
        <v>84</v>
      </c>
      <c r="L996" s="5" t="s">
        <v>85</v>
      </c>
      <c r="M996" s="5" t="str">
        <f>IFERROR(VLOOKUP(G996,[3]item_suppliers!$C$2:$F$112,2,FALSE),"")</f>
        <v/>
      </c>
      <c r="N996" s="5" t="str">
        <f>IFERROR(VLOOKUP(G996,[3]item_suppliers!$C$2:$F$112,3,FALSE),"")</f>
        <v/>
      </c>
      <c r="O996" s="5" t="str">
        <f t="shared" si="77"/>
        <v/>
      </c>
      <c r="P996" s="5">
        <f>IF(EXACT(L996,"sell"),VLOOKUP(D996,[1]items!$A$2:$E$39,4,FALSE),"")</f>
        <v>23869</v>
      </c>
      <c r="Q996" s="5">
        <f t="shared" si="78"/>
        <v>453511</v>
      </c>
      <c r="R996" s="13" t="str">
        <f t="shared" si="79"/>
        <v/>
      </c>
    </row>
    <row r="997" spans="1:18" x14ac:dyDescent="0.2">
      <c r="A997" s="8" t="s">
        <v>1054</v>
      </c>
      <c r="B997" s="9" t="d">
        <v>2020-05-28</v>
      </c>
      <c r="C997" s="7">
        <f t="shared" si="75"/>
        <v>2020</v>
      </c>
      <c r="D997" s="8" t="s">
        <v>46</v>
      </c>
      <c r="E997" s="5" t="str">
        <f>VLOOKUP(D997,[1]items!$A$2:$E$39,2,FALSE)</f>
        <v>Proris Ibuprofen</v>
      </c>
      <c r="F997" s="5" t="str">
        <f>VLOOKUP(E997,[1]items!$B$2:$E$39,2,FALSE)</f>
        <v>Obat Sakit Kepala &amp; Demam</v>
      </c>
      <c r="G997" s="5" t="str">
        <f t="shared" si="76"/>
        <v>OD0006|</v>
      </c>
      <c r="H997" s="10">
        <v>21</v>
      </c>
      <c r="I997" s="11"/>
      <c r="J997" s="10" t="str">
        <f>IF(EXACT(L997,"buy"),VLOOKUP(I997,[2]suppliers!$A$2:$B$17,2,FALSE),"")</f>
        <v/>
      </c>
      <c r="K997" s="8" t="s">
        <v>84</v>
      </c>
      <c r="L997" s="8" t="s">
        <v>85</v>
      </c>
      <c r="M997" s="5" t="str">
        <f>IFERROR(VLOOKUP(G997,[3]item_suppliers!$C$2:$F$112,2,FALSE),"")</f>
        <v/>
      </c>
      <c r="N997" s="5" t="str">
        <f>IFERROR(VLOOKUP(G997,[3]item_suppliers!$C$2:$F$112,3,FALSE),"")</f>
        <v/>
      </c>
      <c r="O997" s="5" t="str">
        <f t="shared" si="77"/>
        <v/>
      </c>
      <c r="P997" s="5">
        <f>IF(EXACT(L997,"sell"),VLOOKUP(D997,[1]items!$A$2:$E$39,4,FALSE),"")</f>
        <v>25000</v>
      </c>
      <c r="Q997" s="5">
        <f t="shared" si="78"/>
        <v>525000</v>
      </c>
      <c r="R997" s="13" t="str">
        <f t="shared" si="79"/>
        <v/>
      </c>
    </row>
    <row r="998" spans="1:18" x14ac:dyDescent="0.2">
      <c r="A998" s="5" t="s">
        <v>1055</v>
      </c>
      <c r="B998" s="6" t="d">
        <v>2020-05-28</v>
      </c>
      <c r="C998" s="7">
        <f t="shared" si="75"/>
        <v>2020</v>
      </c>
      <c r="D998" s="5" t="s">
        <v>72</v>
      </c>
      <c r="E998" s="5" t="str">
        <f>VLOOKUP(D998,[1]items!$A$2:$E$39,2,FALSE)</f>
        <v>Irvell 150MG Box 20 Tablet</v>
      </c>
      <c r="F998" s="5" t="str">
        <f>VLOOKUP(E998,[1]items!$B$2:$E$39,2,FALSE)</f>
        <v>Obat Hipertensi</v>
      </c>
      <c r="G998" s="5" t="str">
        <f t="shared" si="76"/>
        <v>OH0006|</v>
      </c>
      <c r="H998" s="10">
        <v>869</v>
      </c>
      <c r="I998" s="11"/>
      <c r="J998" s="10" t="str">
        <f>IF(EXACT(L998,"buy"),VLOOKUP(I998,[2]suppliers!$A$2:$B$17,2,FALSE),"")</f>
        <v/>
      </c>
      <c r="K998" s="5" t="s">
        <v>84</v>
      </c>
      <c r="L998" s="5" t="s">
        <v>85</v>
      </c>
      <c r="M998" s="5" t="str">
        <f>IFERROR(VLOOKUP(G998,[3]item_suppliers!$C$2:$F$112,2,FALSE),"")</f>
        <v/>
      </c>
      <c r="N998" s="5" t="str">
        <f>IFERROR(VLOOKUP(G998,[3]item_suppliers!$C$2:$F$112,3,FALSE),"")</f>
        <v/>
      </c>
      <c r="O998" s="5" t="str">
        <f t="shared" si="77"/>
        <v/>
      </c>
      <c r="P998" s="5">
        <f>IF(EXACT(L998,"sell"),VLOOKUP(D998,[1]items!$A$2:$E$39,4,FALSE),"")</f>
        <v>143991</v>
      </c>
      <c r="Q998" s="5">
        <f t="shared" si="78"/>
        <v>125128179</v>
      </c>
      <c r="R998" s="13" t="str">
        <f t="shared" si="79"/>
        <v/>
      </c>
    </row>
    <row r="999" spans="1:18" x14ac:dyDescent="0.2">
      <c r="A999" s="8" t="s">
        <v>1056</v>
      </c>
      <c r="B999" s="9" t="d">
        <v>2020-05-28</v>
      </c>
      <c r="C999" s="7">
        <f t="shared" si="75"/>
        <v>2020</v>
      </c>
      <c r="D999" s="8" t="s">
        <v>35</v>
      </c>
      <c r="E999" s="5" t="str">
        <f>VLOOKUP(D999,[1]items!$A$2:$E$39,2,FALSE)</f>
        <v>Konidin 4 Tablet</v>
      </c>
      <c r="F999" s="5" t="str">
        <f>VLOOKUP(E999,[1]items!$B$2:$E$39,2,FALSE)</f>
        <v>Obat Batuk &amp; Pilek</v>
      </c>
      <c r="G999" s="5" t="str">
        <f t="shared" si="76"/>
        <v>OB0008|</v>
      </c>
      <c r="H999" s="10">
        <v>3</v>
      </c>
      <c r="I999" s="11"/>
      <c r="J999" s="10" t="str">
        <f>IF(EXACT(L999,"buy"),VLOOKUP(I999,[2]suppliers!$A$2:$B$17,2,FALSE),"")</f>
        <v/>
      </c>
      <c r="K999" s="8" t="s">
        <v>84</v>
      </c>
      <c r="L999" s="8" t="s">
        <v>85</v>
      </c>
      <c r="M999" s="5" t="str">
        <f>IFERROR(VLOOKUP(G999,[3]item_suppliers!$C$2:$F$112,2,FALSE),"")</f>
        <v/>
      </c>
      <c r="N999" s="5" t="str">
        <f>IFERROR(VLOOKUP(G999,[3]item_suppliers!$C$2:$F$112,3,FALSE),"")</f>
        <v/>
      </c>
      <c r="O999" s="5" t="str">
        <f t="shared" si="77"/>
        <v/>
      </c>
      <c r="P999" s="5">
        <f>IF(EXACT(L999,"sell"),VLOOKUP(D999,[1]items!$A$2:$E$39,4,FALSE),"")</f>
        <v>2460</v>
      </c>
      <c r="Q999" s="5">
        <f t="shared" si="78"/>
        <v>7380</v>
      </c>
      <c r="R999" s="13" t="str">
        <f t="shared" si="79"/>
        <v/>
      </c>
    </row>
    <row r="1000" spans="1:18" x14ac:dyDescent="0.2">
      <c r="A1000" s="5" t="s">
        <v>1057</v>
      </c>
      <c r="B1000" s="6" t="d">
        <v>2020-05-29</v>
      </c>
      <c r="C1000" s="7">
        <f t="shared" si="75"/>
        <v>2020</v>
      </c>
      <c r="D1000" s="5" t="s">
        <v>26</v>
      </c>
      <c r="E1000" s="5" t="str">
        <f>VLOOKUP(D1000,[1]items!$A$2:$E$39,2,FALSE)</f>
        <v>Decolsen 1 Strip 4 Tablet</v>
      </c>
      <c r="F1000" s="5" t="str">
        <f>VLOOKUP(E1000,[1]items!$B$2:$E$39,2,FALSE)</f>
        <v>Obat Batuk &amp; Pilek</v>
      </c>
      <c r="G1000" s="5" t="str">
        <f t="shared" si="76"/>
        <v>OB0002|</v>
      </c>
      <c r="H1000" s="10">
        <v>59</v>
      </c>
      <c r="I1000" s="11"/>
      <c r="J1000" s="10" t="str">
        <f>IF(EXACT(L1000,"buy"),VLOOKUP(I1000,[2]suppliers!$A$2:$B$17,2,FALSE),"")</f>
        <v/>
      </c>
      <c r="K1000" s="5" t="s">
        <v>84</v>
      </c>
      <c r="L1000" s="5" t="s">
        <v>85</v>
      </c>
      <c r="M1000" s="5" t="str">
        <f>IFERROR(VLOOKUP(G1000,[3]item_suppliers!$C$2:$F$112,2,FALSE),"")</f>
        <v/>
      </c>
      <c r="N1000" s="5" t="str">
        <f>IFERROR(VLOOKUP(G1000,[3]item_suppliers!$C$2:$F$112,3,FALSE),"")</f>
        <v/>
      </c>
      <c r="O1000" s="5" t="str">
        <f t="shared" si="77"/>
        <v/>
      </c>
      <c r="P1000" s="5">
        <f>IF(EXACT(L1000,"sell"),VLOOKUP(D1000,[1]items!$A$2:$E$39,4,FALSE),"")</f>
        <v>2886</v>
      </c>
      <c r="Q1000" s="5">
        <f t="shared" si="78"/>
        <v>170274</v>
      </c>
      <c r="R1000" s="13" t="str">
        <f t="shared" si="79"/>
        <v/>
      </c>
    </row>
    <row r="1001" spans="1:18" x14ac:dyDescent="0.2">
      <c r="A1001" s="8" t="s">
        <v>1058</v>
      </c>
      <c r="B1001" s="9" t="d">
        <v>2020-05-29</v>
      </c>
      <c r="C1001" s="7">
        <f t="shared" si="75"/>
        <v>2020</v>
      </c>
      <c r="D1001" s="8" t="s">
        <v>82</v>
      </c>
      <c r="E1001" s="5" t="str">
        <f>VLOOKUP(D1001,[1]items!$A$2:$E$39,2,FALSE)</f>
        <v>Otilon Ear Drops 8 mL</v>
      </c>
      <c r="F1001" s="5" t="str">
        <f>VLOOKUP(E1001,[1]items!$B$2:$E$39,2,FALSE)</f>
        <v>Obat Telinga</v>
      </c>
      <c r="G1001" s="5" t="str">
        <f t="shared" si="76"/>
        <v>OT0001|</v>
      </c>
      <c r="H1001" s="10">
        <v>16</v>
      </c>
      <c r="I1001" s="11"/>
      <c r="J1001" s="10" t="str">
        <f>IF(EXACT(L1001,"buy"),VLOOKUP(I1001,[2]suppliers!$A$2:$B$17,2,FALSE),"")</f>
        <v/>
      </c>
      <c r="K1001" s="8" t="s">
        <v>84</v>
      </c>
      <c r="L1001" s="8" t="s">
        <v>85</v>
      </c>
      <c r="M1001" s="5" t="str">
        <f>IFERROR(VLOOKUP(G1001,[3]item_suppliers!$C$2:$F$112,2,FALSE),"")</f>
        <v/>
      </c>
      <c r="N1001" s="5" t="str">
        <f>IFERROR(VLOOKUP(G1001,[3]item_suppliers!$C$2:$F$112,3,FALSE),"")</f>
        <v/>
      </c>
      <c r="O1001" s="5" t="str">
        <f t="shared" si="77"/>
        <v/>
      </c>
      <c r="P1001" s="5">
        <f>IF(EXACT(L1001,"sell"),VLOOKUP(D1001,[1]items!$A$2:$E$39,4,FALSE),"")</f>
        <v>55000</v>
      </c>
      <c r="Q1001" s="5">
        <f t="shared" si="78"/>
        <v>880000</v>
      </c>
      <c r="R1001" s="13" t="str">
        <f t="shared" si="79"/>
        <v/>
      </c>
    </row>
    <row r="1002" spans="1:18" x14ac:dyDescent="0.2">
      <c r="A1002" s="5" t="s">
        <v>1059</v>
      </c>
      <c r="B1002" s="6" t="d">
        <v>2020-05-29</v>
      </c>
      <c r="C1002" s="7">
        <f t="shared" si="75"/>
        <v>2020</v>
      </c>
      <c r="D1002" s="5" t="s">
        <v>78</v>
      </c>
      <c r="E1002" s="5" t="str">
        <f>VLOOKUP(D1002,[1]items!$A$2:$E$39,2,FALSE)</f>
        <v>Hyperchol 100 MG 12 KPS</v>
      </c>
      <c r="F1002" s="5" t="str">
        <f>VLOOKUP(E1002,[1]items!$B$2:$E$39,2,FALSE)</f>
        <v>Obat Kolesterol</v>
      </c>
      <c r="G1002" s="5" t="str">
        <f t="shared" si="76"/>
        <v>OK0002|</v>
      </c>
      <c r="H1002" s="10">
        <v>2</v>
      </c>
      <c r="I1002" s="11"/>
      <c r="J1002" s="10" t="str">
        <f>IF(EXACT(L1002,"buy"),VLOOKUP(I1002,[2]suppliers!$A$2:$B$17,2,FALSE),"")</f>
        <v/>
      </c>
      <c r="K1002" s="5" t="s">
        <v>84</v>
      </c>
      <c r="L1002" s="5" t="s">
        <v>85</v>
      </c>
      <c r="M1002" s="5" t="str">
        <f>IFERROR(VLOOKUP(G1002,[3]item_suppliers!$C$2:$F$112,2,FALSE),"")</f>
        <v/>
      </c>
      <c r="N1002" s="5" t="str">
        <f>IFERROR(VLOOKUP(G1002,[3]item_suppliers!$C$2:$F$112,3,FALSE),"")</f>
        <v/>
      </c>
      <c r="O1002" s="5" t="str">
        <f t="shared" si="77"/>
        <v/>
      </c>
      <c r="P1002" s="5">
        <f>IF(EXACT(L1002,"sell"),VLOOKUP(D1002,[1]items!$A$2:$E$39,4,FALSE),"")</f>
        <v>42800</v>
      </c>
      <c r="Q1002" s="5">
        <f t="shared" si="78"/>
        <v>85600</v>
      </c>
      <c r="R1002" s="13" t="str">
        <f t="shared" si="79"/>
        <v/>
      </c>
    </row>
    <row r="1003" spans="1:18" x14ac:dyDescent="0.2">
      <c r="A1003" s="8" t="s">
        <v>1060</v>
      </c>
      <c r="B1003" s="9" t="d">
        <v>2020-05-29</v>
      </c>
      <c r="C1003" s="7">
        <f t="shared" si="75"/>
        <v>2020</v>
      </c>
      <c r="D1003" s="8" t="s">
        <v>67</v>
      </c>
      <c r="E1003" s="5" t="str">
        <f>VLOOKUP(D1003,[1]items!$A$2:$E$39,2,FALSE)</f>
        <v>Amlodipine Besilate</v>
      </c>
      <c r="F1003" s="5" t="str">
        <f>VLOOKUP(E1003,[1]items!$B$2:$E$39,2,FALSE)</f>
        <v>Obat Hipertensi</v>
      </c>
      <c r="G1003" s="5" t="str">
        <f t="shared" si="76"/>
        <v>OH0004|</v>
      </c>
      <c r="H1003" s="10">
        <v>10</v>
      </c>
      <c r="I1003" s="11"/>
      <c r="J1003" s="10" t="str">
        <f>IF(EXACT(L1003,"buy"),VLOOKUP(I1003,[2]suppliers!$A$2:$B$17,2,FALSE),"")</f>
        <v/>
      </c>
      <c r="K1003" s="8" t="s">
        <v>84</v>
      </c>
      <c r="L1003" s="8" t="s">
        <v>85</v>
      </c>
      <c r="M1003" s="5" t="str">
        <f>IFERROR(VLOOKUP(G1003,[3]item_suppliers!$C$2:$F$112,2,FALSE),"")</f>
        <v/>
      </c>
      <c r="N1003" s="5" t="str">
        <f>IFERROR(VLOOKUP(G1003,[3]item_suppliers!$C$2:$F$112,3,FALSE),"")</f>
        <v/>
      </c>
      <c r="O1003" s="5" t="str">
        <f t="shared" si="77"/>
        <v/>
      </c>
      <c r="P1003" s="5">
        <f>IF(EXACT(L1003,"sell"),VLOOKUP(D1003,[1]items!$A$2:$E$39,4,FALSE),"")</f>
        <v>7467</v>
      </c>
      <c r="Q1003" s="5">
        <f t="shared" si="78"/>
        <v>74670</v>
      </c>
      <c r="R1003" s="13" t="str">
        <f t="shared" si="79"/>
        <v/>
      </c>
    </row>
    <row r="1004" spans="1:18" x14ac:dyDescent="0.2">
      <c r="A1004" s="5" t="s">
        <v>1061</v>
      </c>
      <c r="B1004" s="6" t="d">
        <v>2020-05-30</v>
      </c>
      <c r="C1004" s="7">
        <f t="shared" si="75"/>
        <v>2020</v>
      </c>
      <c r="D1004" s="5" t="s">
        <v>26</v>
      </c>
      <c r="E1004" s="5" t="str">
        <f>VLOOKUP(D1004,[1]items!$A$2:$E$39,2,FALSE)</f>
        <v>Decolsen 1 Strip 4 Tablet</v>
      </c>
      <c r="F1004" s="5" t="str">
        <f>VLOOKUP(E1004,[1]items!$B$2:$E$39,2,FALSE)</f>
        <v>Obat Batuk &amp; Pilek</v>
      </c>
      <c r="G1004" s="5" t="str">
        <f t="shared" si="76"/>
        <v>OB0002|</v>
      </c>
      <c r="H1004" s="10">
        <v>21</v>
      </c>
      <c r="I1004" s="11"/>
      <c r="J1004" s="10" t="str">
        <f>IF(EXACT(L1004,"buy"),VLOOKUP(I1004,[2]suppliers!$A$2:$B$17,2,FALSE),"")</f>
        <v/>
      </c>
      <c r="K1004" s="5" t="s">
        <v>84</v>
      </c>
      <c r="L1004" s="5" t="s">
        <v>85</v>
      </c>
      <c r="M1004" s="5" t="str">
        <f>IFERROR(VLOOKUP(G1004,[3]item_suppliers!$C$2:$F$112,2,FALSE),"")</f>
        <v/>
      </c>
      <c r="N1004" s="5" t="str">
        <f>IFERROR(VLOOKUP(G1004,[3]item_suppliers!$C$2:$F$112,3,FALSE),"")</f>
        <v/>
      </c>
      <c r="O1004" s="5" t="str">
        <f t="shared" si="77"/>
        <v/>
      </c>
      <c r="P1004" s="5">
        <f>IF(EXACT(L1004,"sell"),VLOOKUP(D1004,[1]items!$A$2:$E$39,4,FALSE),"")</f>
        <v>2886</v>
      </c>
      <c r="Q1004" s="5">
        <f t="shared" si="78"/>
        <v>60606</v>
      </c>
      <c r="R1004" s="13" t="str">
        <f t="shared" si="79"/>
        <v/>
      </c>
    </row>
    <row r="1005" spans="1:18" x14ac:dyDescent="0.2">
      <c r="A1005" s="8" t="s">
        <v>1062</v>
      </c>
      <c r="B1005" s="9" t="d">
        <v>2020-05-30</v>
      </c>
      <c r="C1005" s="7">
        <f t="shared" si="75"/>
        <v>2020</v>
      </c>
      <c r="D1005" s="8" t="s">
        <v>50</v>
      </c>
      <c r="E1005" s="5" t="str">
        <f>VLOOKUP(D1005,[1]items!$A$2:$E$39,2,FALSE)</f>
        <v>Bodrex Extra</v>
      </c>
      <c r="F1005" s="5" t="str">
        <f>VLOOKUP(E1005,[1]items!$B$2:$E$39,2,FALSE)</f>
        <v>Obat Sakit Kepala &amp; Demam</v>
      </c>
      <c r="G1005" s="5" t="str">
        <f t="shared" si="76"/>
        <v>OD0008|</v>
      </c>
      <c r="H1005" s="10">
        <v>54</v>
      </c>
      <c r="I1005" s="11"/>
      <c r="J1005" s="10" t="str">
        <f>IF(EXACT(L1005,"buy"),VLOOKUP(I1005,[2]suppliers!$A$2:$B$17,2,FALSE),"")</f>
        <v/>
      </c>
      <c r="K1005" s="8" t="s">
        <v>84</v>
      </c>
      <c r="L1005" s="8" t="s">
        <v>85</v>
      </c>
      <c r="M1005" s="5" t="str">
        <f>IFERROR(VLOOKUP(G1005,[3]item_suppliers!$C$2:$F$112,2,FALSE),"")</f>
        <v/>
      </c>
      <c r="N1005" s="5" t="str">
        <f>IFERROR(VLOOKUP(G1005,[3]item_suppliers!$C$2:$F$112,3,FALSE),"")</f>
        <v/>
      </c>
      <c r="O1005" s="5" t="str">
        <f t="shared" si="77"/>
        <v/>
      </c>
      <c r="P1005" s="5">
        <f>IF(EXACT(L1005,"sell"),VLOOKUP(D1005,[1]items!$A$2:$E$39,4,FALSE),"")</f>
        <v>50788</v>
      </c>
      <c r="Q1005" s="5">
        <f t="shared" si="78"/>
        <v>2742552</v>
      </c>
      <c r="R1005" s="13" t="str">
        <f t="shared" si="79"/>
        <v/>
      </c>
    </row>
    <row r="1006" spans="1:18" x14ac:dyDescent="0.2">
      <c r="A1006" s="5" t="s">
        <v>1063</v>
      </c>
      <c r="B1006" s="6" t="d">
        <v>2020-05-30</v>
      </c>
      <c r="C1006" s="7">
        <f t="shared" si="75"/>
        <v>2020</v>
      </c>
      <c r="D1006" s="5" t="s">
        <v>50</v>
      </c>
      <c r="E1006" s="5" t="str">
        <f>VLOOKUP(D1006,[1]items!$A$2:$E$39,2,FALSE)</f>
        <v>Bodrex Extra</v>
      </c>
      <c r="F1006" s="5" t="str">
        <f>VLOOKUP(E1006,[1]items!$B$2:$E$39,2,FALSE)</f>
        <v>Obat Sakit Kepala &amp; Demam</v>
      </c>
      <c r="G1006" s="5" t="str">
        <f t="shared" si="76"/>
        <v>OD0008|</v>
      </c>
      <c r="H1006" s="10">
        <v>73</v>
      </c>
      <c r="I1006" s="11"/>
      <c r="J1006" s="10" t="str">
        <f>IF(EXACT(L1006,"buy"),VLOOKUP(I1006,[2]suppliers!$A$2:$B$17,2,FALSE),"")</f>
        <v/>
      </c>
      <c r="K1006" s="5" t="s">
        <v>84</v>
      </c>
      <c r="L1006" s="5" t="s">
        <v>85</v>
      </c>
      <c r="M1006" s="5" t="str">
        <f>IFERROR(VLOOKUP(G1006,[3]item_suppliers!$C$2:$F$112,2,FALSE),"")</f>
        <v/>
      </c>
      <c r="N1006" s="5" t="str">
        <f>IFERROR(VLOOKUP(G1006,[3]item_suppliers!$C$2:$F$112,3,FALSE),"")</f>
        <v/>
      </c>
      <c r="O1006" s="5" t="str">
        <f t="shared" si="77"/>
        <v/>
      </c>
      <c r="P1006" s="5">
        <f>IF(EXACT(L1006,"sell"),VLOOKUP(D1006,[1]items!$A$2:$E$39,4,FALSE),"")</f>
        <v>50788</v>
      </c>
      <c r="Q1006" s="5">
        <f t="shared" si="78"/>
        <v>3707524</v>
      </c>
      <c r="R1006" s="13" t="str">
        <f t="shared" si="79"/>
        <v/>
      </c>
    </row>
    <row r="1007" spans="1:18" x14ac:dyDescent="0.2">
      <c r="A1007" s="8" t="s">
        <v>1064</v>
      </c>
      <c r="B1007" s="9" t="d">
        <v>2020-05-30</v>
      </c>
      <c r="C1007" s="7">
        <f t="shared" si="75"/>
        <v>2020</v>
      </c>
      <c r="D1007" s="8" t="s">
        <v>48</v>
      </c>
      <c r="E1007" s="5" t="str">
        <f>VLOOKUP(D1007,[1]items!$A$2:$E$39,2,FALSE)</f>
        <v>Sanmol Paracetamol</v>
      </c>
      <c r="F1007" s="5" t="str">
        <f>VLOOKUP(E1007,[1]items!$B$2:$E$39,2,FALSE)</f>
        <v>Obat Sakit Kepala &amp; Demam</v>
      </c>
      <c r="G1007" s="5" t="str">
        <f t="shared" si="76"/>
        <v>OD0007|</v>
      </c>
      <c r="H1007" s="10">
        <v>46</v>
      </c>
      <c r="I1007" s="11"/>
      <c r="J1007" s="10" t="str">
        <f>IF(EXACT(L1007,"buy"),VLOOKUP(I1007,[2]suppliers!$A$2:$B$17,2,FALSE),"")</f>
        <v/>
      </c>
      <c r="K1007" s="8" t="s">
        <v>84</v>
      </c>
      <c r="L1007" s="8" t="s">
        <v>85</v>
      </c>
      <c r="M1007" s="5" t="str">
        <f>IFERROR(VLOOKUP(G1007,[3]item_suppliers!$C$2:$F$112,2,FALSE),"")</f>
        <v/>
      </c>
      <c r="N1007" s="5" t="str">
        <f>IFERROR(VLOOKUP(G1007,[3]item_suppliers!$C$2:$F$112,3,FALSE),"")</f>
        <v/>
      </c>
      <c r="O1007" s="5" t="str">
        <f t="shared" si="77"/>
        <v/>
      </c>
      <c r="P1007" s="5">
        <f>IF(EXACT(L1007,"sell"),VLOOKUP(D1007,[1]items!$A$2:$E$39,4,FALSE),"")</f>
        <v>16100</v>
      </c>
      <c r="Q1007" s="5">
        <f t="shared" si="78"/>
        <v>740600</v>
      </c>
      <c r="R1007" s="13" t="str">
        <f t="shared" si="79"/>
        <v/>
      </c>
    </row>
    <row r="1008" spans="1:18" x14ac:dyDescent="0.2">
      <c r="A1008" s="5" t="s">
        <v>1065</v>
      </c>
      <c r="B1008" s="6" t="d">
        <v>2020-05-30</v>
      </c>
      <c r="C1008" s="7">
        <f t="shared" si="75"/>
        <v>2020</v>
      </c>
      <c r="D1008" s="5" t="s">
        <v>48</v>
      </c>
      <c r="E1008" s="5" t="str">
        <f>VLOOKUP(D1008,[1]items!$A$2:$E$39,2,FALSE)</f>
        <v>Sanmol Paracetamol</v>
      </c>
      <c r="F1008" s="5" t="str">
        <f>VLOOKUP(E1008,[1]items!$B$2:$E$39,2,FALSE)</f>
        <v>Obat Sakit Kepala &amp; Demam</v>
      </c>
      <c r="G1008" s="5" t="str">
        <f t="shared" si="76"/>
        <v>OD0007|</v>
      </c>
      <c r="H1008" s="10">
        <v>2</v>
      </c>
      <c r="I1008" s="11"/>
      <c r="J1008" s="10" t="str">
        <f>IF(EXACT(L1008,"buy"),VLOOKUP(I1008,[2]suppliers!$A$2:$B$17,2,FALSE),"")</f>
        <v/>
      </c>
      <c r="K1008" s="5" t="s">
        <v>84</v>
      </c>
      <c r="L1008" s="5" t="s">
        <v>85</v>
      </c>
      <c r="M1008" s="5" t="str">
        <f>IFERROR(VLOOKUP(G1008,[3]item_suppliers!$C$2:$F$112,2,FALSE),"")</f>
        <v/>
      </c>
      <c r="N1008" s="5" t="str">
        <f>IFERROR(VLOOKUP(G1008,[3]item_suppliers!$C$2:$F$112,3,FALSE),"")</f>
        <v/>
      </c>
      <c r="O1008" s="5" t="str">
        <f t="shared" si="77"/>
        <v/>
      </c>
      <c r="P1008" s="5">
        <f>IF(EXACT(L1008,"sell"),VLOOKUP(D1008,[1]items!$A$2:$E$39,4,FALSE),"")</f>
        <v>16100</v>
      </c>
      <c r="Q1008" s="5">
        <f t="shared" si="78"/>
        <v>32200</v>
      </c>
      <c r="R1008" s="13" t="str">
        <f t="shared" si="79"/>
        <v/>
      </c>
    </row>
    <row r="1009" spans="1:18" x14ac:dyDescent="0.2">
      <c r="A1009" s="8" t="s">
        <v>1066</v>
      </c>
      <c r="B1009" s="9" t="d">
        <v>2020-05-30</v>
      </c>
      <c r="C1009" s="7">
        <f t="shared" si="75"/>
        <v>2020</v>
      </c>
      <c r="D1009" s="8" t="s">
        <v>78</v>
      </c>
      <c r="E1009" s="5" t="str">
        <f>VLOOKUP(D1009,[1]items!$A$2:$E$39,2,FALSE)</f>
        <v>Hyperchol 100 MG 12 KPS</v>
      </c>
      <c r="F1009" s="5" t="str">
        <f>VLOOKUP(E1009,[1]items!$B$2:$E$39,2,FALSE)</f>
        <v>Obat Kolesterol</v>
      </c>
      <c r="G1009" s="5" t="str">
        <f t="shared" si="76"/>
        <v>OK0002|</v>
      </c>
      <c r="H1009" s="10">
        <v>32</v>
      </c>
      <c r="I1009" s="11"/>
      <c r="J1009" s="10" t="str">
        <f>IF(EXACT(L1009,"buy"),VLOOKUP(I1009,[2]suppliers!$A$2:$B$17,2,FALSE),"")</f>
        <v/>
      </c>
      <c r="K1009" s="8" t="s">
        <v>84</v>
      </c>
      <c r="L1009" s="8" t="s">
        <v>85</v>
      </c>
      <c r="M1009" s="5" t="str">
        <f>IFERROR(VLOOKUP(G1009,[3]item_suppliers!$C$2:$F$112,2,FALSE),"")</f>
        <v/>
      </c>
      <c r="N1009" s="5" t="str">
        <f>IFERROR(VLOOKUP(G1009,[3]item_suppliers!$C$2:$F$112,3,FALSE),"")</f>
        <v/>
      </c>
      <c r="O1009" s="5" t="str">
        <f t="shared" si="77"/>
        <v/>
      </c>
      <c r="P1009" s="5">
        <f>IF(EXACT(L1009,"sell"),VLOOKUP(D1009,[1]items!$A$2:$E$39,4,FALSE),"")</f>
        <v>42800</v>
      </c>
      <c r="Q1009" s="5">
        <f t="shared" si="78"/>
        <v>1369600</v>
      </c>
      <c r="R1009" s="13" t="str">
        <f t="shared" si="79"/>
        <v/>
      </c>
    </row>
    <row r="1010" spans="1:18" x14ac:dyDescent="0.2">
      <c r="A1010" s="5" t="s">
        <v>1067</v>
      </c>
      <c r="B1010" s="6" t="d">
        <v>2020-05-30</v>
      </c>
      <c r="C1010" s="7">
        <f t="shared" si="75"/>
        <v>2020</v>
      </c>
      <c r="D1010" s="5" t="s">
        <v>72</v>
      </c>
      <c r="E1010" s="5" t="str">
        <f>VLOOKUP(D1010,[1]items!$A$2:$E$39,2,FALSE)</f>
        <v>Irvell 150MG Box 20 Tablet</v>
      </c>
      <c r="F1010" s="5" t="str">
        <f>VLOOKUP(E1010,[1]items!$B$2:$E$39,2,FALSE)</f>
        <v>Obat Hipertensi</v>
      </c>
      <c r="G1010" s="5" t="str">
        <f t="shared" si="76"/>
        <v>OH0006|</v>
      </c>
      <c r="H1010" s="10">
        <v>5</v>
      </c>
      <c r="I1010" s="11"/>
      <c r="J1010" s="10" t="str">
        <f>IF(EXACT(L1010,"buy"),VLOOKUP(I1010,[2]suppliers!$A$2:$B$17,2,FALSE),"")</f>
        <v/>
      </c>
      <c r="K1010" s="5" t="s">
        <v>84</v>
      </c>
      <c r="L1010" s="5" t="s">
        <v>85</v>
      </c>
      <c r="M1010" s="5" t="str">
        <f>IFERROR(VLOOKUP(G1010,[3]item_suppliers!$C$2:$F$112,2,FALSE),"")</f>
        <v/>
      </c>
      <c r="N1010" s="5" t="str">
        <f>IFERROR(VLOOKUP(G1010,[3]item_suppliers!$C$2:$F$112,3,FALSE),"")</f>
        <v/>
      </c>
      <c r="O1010" s="5" t="str">
        <f t="shared" si="77"/>
        <v/>
      </c>
      <c r="P1010" s="5">
        <f>IF(EXACT(L1010,"sell"),VLOOKUP(D1010,[1]items!$A$2:$E$39,4,FALSE),"")</f>
        <v>143991</v>
      </c>
      <c r="Q1010" s="5">
        <f t="shared" si="78"/>
        <v>719955</v>
      </c>
      <c r="R1010" s="13" t="str">
        <f t="shared" si="79"/>
        <v/>
      </c>
    </row>
    <row r="1011" spans="1:18" x14ac:dyDescent="0.2">
      <c r="A1011" s="8" t="s">
        <v>1068</v>
      </c>
      <c r="B1011" s="9" t="d">
        <v>2020-05-31</v>
      </c>
      <c r="C1011" s="7">
        <f t="shared" si="75"/>
        <v>2020</v>
      </c>
      <c r="D1011" s="8" t="s">
        <v>26</v>
      </c>
      <c r="E1011" s="5" t="str">
        <f>VLOOKUP(D1011,[1]items!$A$2:$E$39,2,FALSE)</f>
        <v>Decolsen 1 Strip 4 Tablet</v>
      </c>
      <c r="F1011" s="5" t="str">
        <f>VLOOKUP(E1011,[1]items!$B$2:$E$39,2,FALSE)</f>
        <v>Obat Batuk &amp; Pilek</v>
      </c>
      <c r="G1011" s="5" t="str">
        <f t="shared" si="76"/>
        <v>OB0002|</v>
      </c>
      <c r="H1011" s="10">
        <v>87</v>
      </c>
      <c r="I1011" s="11"/>
      <c r="J1011" s="10" t="str">
        <f>IF(EXACT(L1011,"buy"),VLOOKUP(I1011,[2]suppliers!$A$2:$B$17,2,FALSE),"")</f>
        <v/>
      </c>
      <c r="K1011" s="8" t="s">
        <v>84</v>
      </c>
      <c r="L1011" s="8" t="s">
        <v>85</v>
      </c>
      <c r="M1011" s="5" t="str">
        <f>IFERROR(VLOOKUP(G1011,[3]item_suppliers!$C$2:$F$112,2,FALSE),"")</f>
        <v/>
      </c>
      <c r="N1011" s="5" t="str">
        <f>IFERROR(VLOOKUP(G1011,[3]item_suppliers!$C$2:$F$112,3,FALSE),"")</f>
        <v/>
      </c>
      <c r="O1011" s="5" t="str">
        <f t="shared" si="77"/>
        <v/>
      </c>
      <c r="P1011" s="5">
        <f>IF(EXACT(L1011,"sell"),VLOOKUP(D1011,[1]items!$A$2:$E$39,4,FALSE),"")</f>
        <v>2886</v>
      </c>
      <c r="Q1011" s="5">
        <f t="shared" si="78"/>
        <v>251082</v>
      </c>
      <c r="R1011" s="13" t="str">
        <f t="shared" si="79"/>
        <v/>
      </c>
    </row>
    <row r="1012" spans="1:18" x14ac:dyDescent="0.2">
      <c r="A1012" s="5" t="s">
        <v>1069</v>
      </c>
      <c r="B1012" s="6" t="d">
        <v>2020-05-31</v>
      </c>
      <c r="C1012" s="7">
        <f t="shared" si="75"/>
        <v>2020</v>
      </c>
      <c r="D1012" s="5" t="s">
        <v>50</v>
      </c>
      <c r="E1012" s="5" t="str">
        <f>VLOOKUP(D1012,[1]items!$A$2:$E$39,2,FALSE)</f>
        <v>Bodrex Extra</v>
      </c>
      <c r="F1012" s="5" t="str">
        <f>VLOOKUP(E1012,[1]items!$B$2:$E$39,2,FALSE)</f>
        <v>Obat Sakit Kepala &amp; Demam</v>
      </c>
      <c r="G1012" s="5" t="str">
        <f t="shared" si="76"/>
        <v>OD0008|</v>
      </c>
      <c r="H1012" s="10">
        <v>39</v>
      </c>
      <c r="I1012" s="11"/>
      <c r="J1012" s="10" t="str">
        <f>IF(EXACT(L1012,"buy"),VLOOKUP(I1012,[2]suppliers!$A$2:$B$17,2,FALSE),"")</f>
        <v/>
      </c>
      <c r="K1012" s="5" t="s">
        <v>84</v>
      </c>
      <c r="L1012" s="5" t="s">
        <v>85</v>
      </c>
      <c r="M1012" s="5" t="str">
        <f>IFERROR(VLOOKUP(G1012,[3]item_suppliers!$C$2:$F$112,2,FALSE),"")</f>
        <v/>
      </c>
      <c r="N1012" s="5" t="str">
        <f>IFERROR(VLOOKUP(G1012,[3]item_suppliers!$C$2:$F$112,3,FALSE),"")</f>
        <v/>
      </c>
      <c r="O1012" s="5" t="str">
        <f t="shared" si="77"/>
        <v/>
      </c>
      <c r="P1012" s="5">
        <f>IF(EXACT(L1012,"sell"),VLOOKUP(D1012,[1]items!$A$2:$E$39,4,FALSE),"")</f>
        <v>50788</v>
      </c>
      <c r="Q1012" s="5">
        <f t="shared" si="78"/>
        <v>1980732</v>
      </c>
      <c r="R1012" s="13" t="str">
        <f t="shared" si="79"/>
        <v/>
      </c>
    </row>
    <row r="1013" spans="1:18" x14ac:dyDescent="0.2">
      <c r="A1013" s="8" t="s">
        <v>1070</v>
      </c>
      <c r="B1013" s="9" t="d">
        <v>2020-05-31</v>
      </c>
      <c r="C1013" s="7">
        <f t="shared" si="75"/>
        <v>2020</v>
      </c>
      <c r="D1013" s="8" t="s">
        <v>50</v>
      </c>
      <c r="E1013" s="5" t="str">
        <f>VLOOKUP(D1013,[1]items!$A$2:$E$39,2,FALSE)</f>
        <v>Bodrex Extra</v>
      </c>
      <c r="F1013" s="5" t="str">
        <f>VLOOKUP(E1013,[1]items!$B$2:$E$39,2,FALSE)</f>
        <v>Obat Sakit Kepala &amp; Demam</v>
      </c>
      <c r="G1013" s="5" t="str">
        <f t="shared" si="76"/>
        <v>OD0008|</v>
      </c>
      <c r="H1013" s="10">
        <v>58</v>
      </c>
      <c r="I1013" s="11"/>
      <c r="J1013" s="10" t="str">
        <f>IF(EXACT(L1013,"buy"),VLOOKUP(I1013,[2]suppliers!$A$2:$B$17,2,FALSE),"")</f>
        <v/>
      </c>
      <c r="K1013" s="8" t="s">
        <v>84</v>
      </c>
      <c r="L1013" s="8" t="s">
        <v>85</v>
      </c>
      <c r="M1013" s="5" t="str">
        <f>IFERROR(VLOOKUP(G1013,[3]item_suppliers!$C$2:$F$112,2,FALSE),"")</f>
        <v/>
      </c>
      <c r="N1013" s="5" t="str">
        <f>IFERROR(VLOOKUP(G1013,[3]item_suppliers!$C$2:$F$112,3,FALSE),"")</f>
        <v/>
      </c>
      <c r="O1013" s="5" t="str">
        <f t="shared" si="77"/>
        <v/>
      </c>
      <c r="P1013" s="5">
        <f>IF(EXACT(L1013,"sell"),VLOOKUP(D1013,[1]items!$A$2:$E$39,4,FALSE),"")</f>
        <v>50788</v>
      </c>
      <c r="Q1013" s="5">
        <f t="shared" si="78"/>
        <v>2945704</v>
      </c>
      <c r="R1013" s="13" t="str">
        <f t="shared" si="79"/>
        <v/>
      </c>
    </row>
    <row r="1014" spans="1:18" x14ac:dyDescent="0.2">
      <c r="A1014" s="5" t="s">
        <v>1071</v>
      </c>
      <c r="B1014" s="6" t="d">
        <v>2020-05-31</v>
      </c>
      <c r="C1014" s="7">
        <f t="shared" si="75"/>
        <v>2020</v>
      </c>
      <c r="D1014" s="5" t="s">
        <v>20</v>
      </c>
      <c r="E1014" s="5" t="str">
        <f>VLOOKUP(D1014,[1]items!$A$2:$E$39,2,FALSE)</f>
        <v>Dexteem Box Plus 100 Tablet</v>
      </c>
      <c r="F1014" s="5" t="str">
        <f>VLOOKUP(E1014,[1]items!$B$2:$E$39,2,FALSE)</f>
        <v>Obat Alergi</v>
      </c>
      <c r="G1014" s="5" t="str">
        <f t="shared" si="76"/>
        <v>OA0006|</v>
      </c>
      <c r="H1014" s="10">
        <v>55</v>
      </c>
      <c r="I1014" s="11"/>
      <c r="J1014" s="10" t="str">
        <f>IF(EXACT(L1014,"buy"),VLOOKUP(I1014,[2]suppliers!$A$2:$B$17,2,FALSE),"")</f>
        <v/>
      </c>
      <c r="K1014" s="5" t="s">
        <v>84</v>
      </c>
      <c r="L1014" s="5" t="s">
        <v>85</v>
      </c>
      <c r="M1014" s="5" t="str">
        <f>IFERROR(VLOOKUP(G1014,[3]item_suppliers!$C$2:$F$112,2,FALSE),"")</f>
        <v/>
      </c>
      <c r="N1014" s="5" t="str">
        <f>IFERROR(VLOOKUP(G1014,[3]item_suppliers!$C$2:$F$112,3,FALSE),"")</f>
        <v/>
      </c>
      <c r="O1014" s="5" t="str">
        <f t="shared" si="77"/>
        <v/>
      </c>
      <c r="P1014" s="5">
        <f>IF(EXACT(L1014,"sell"),VLOOKUP(D1014,[1]items!$A$2:$E$39,4,FALSE),"")</f>
        <v>25322</v>
      </c>
      <c r="Q1014" s="5">
        <f t="shared" si="78"/>
        <v>1392710</v>
      </c>
      <c r="R1014" s="13" t="str">
        <f t="shared" si="79"/>
        <v/>
      </c>
    </row>
    <row r="1015" spans="1:18" x14ac:dyDescent="0.2">
      <c r="A1015" s="8" t="s">
        <v>1072</v>
      </c>
      <c r="B1015" s="9" t="d">
        <v>2020-05-31</v>
      </c>
      <c r="C1015" s="7">
        <f t="shared" si="75"/>
        <v>2020</v>
      </c>
      <c r="D1015" s="8" t="s">
        <v>31</v>
      </c>
      <c r="E1015" s="5" t="str">
        <f>VLOOKUP(D1015,[1]items!$A$2:$E$39,2,FALSE)</f>
        <v>Ultraflu Box Isi 25 Strip</v>
      </c>
      <c r="F1015" s="5" t="str">
        <f>VLOOKUP(E1015,[1]items!$B$2:$E$39,2,FALSE)</f>
        <v>Obat Batuk &amp; Pilek</v>
      </c>
      <c r="G1015" s="5" t="str">
        <f t="shared" si="76"/>
        <v>OB0006|</v>
      </c>
      <c r="H1015" s="10">
        <v>3</v>
      </c>
      <c r="I1015" s="11"/>
      <c r="J1015" s="10" t="str">
        <f>IF(EXACT(L1015,"buy"),VLOOKUP(I1015,[2]suppliers!$A$2:$B$17,2,FALSE),"")</f>
        <v/>
      </c>
      <c r="K1015" s="8" t="s">
        <v>84</v>
      </c>
      <c r="L1015" s="8" t="s">
        <v>85</v>
      </c>
      <c r="M1015" s="5" t="str">
        <f>IFERROR(VLOOKUP(G1015,[3]item_suppliers!$C$2:$F$112,2,FALSE),"")</f>
        <v/>
      </c>
      <c r="N1015" s="5" t="str">
        <f>IFERROR(VLOOKUP(G1015,[3]item_suppliers!$C$2:$F$112,3,FALSE),"")</f>
        <v/>
      </c>
      <c r="O1015" s="5" t="str">
        <f t="shared" si="77"/>
        <v/>
      </c>
      <c r="P1015" s="5">
        <f>IF(EXACT(L1015,"sell"),VLOOKUP(D1015,[1]items!$A$2:$E$39,4,FALSE),"")</f>
        <v>72500</v>
      </c>
      <c r="Q1015" s="5">
        <f t="shared" si="78"/>
        <v>217500</v>
      </c>
      <c r="R1015" s="13" t="str">
        <f t="shared" si="79"/>
        <v/>
      </c>
    </row>
    <row r="1016" spans="1:18" x14ac:dyDescent="0.2">
      <c r="A1016" s="5" t="s">
        <v>1073</v>
      </c>
      <c r="B1016" s="6" t="d">
        <v>2020-05-31</v>
      </c>
      <c r="C1016" s="7">
        <f t="shared" si="75"/>
        <v>2020</v>
      </c>
      <c r="D1016" s="5" t="s">
        <v>56</v>
      </c>
      <c r="E1016" s="5" t="str">
        <f>VLOOKUP(D1016,[1]items!$A$2:$E$39,2,FALSE)</f>
        <v>Paramex Tablet / Obat</v>
      </c>
      <c r="F1016" s="5" t="str">
        <f>VLOOKUP(E1016,[1]items!$B$2:$E$39,2,FALSE)</f>
        <v>Obat Sakit Kepala &amp; Demam</v>
      </c>
      <c r="G1016" s="5" t="str">
        <f t="shared" si="76"/>
        <v>OD0011|</v>
      </c>
      <c r="H1016" s="10">
        <v>162</v>
      </c>
      <c r="I1016" s="11"/>
      <c r="J1016" s="10" t="str">
        <f>IF(EXACT(L1016,"buy"),VLOOKUP(I1016,[2]suppliers!$A$2:$B$17,2,FALSE),"")</f>
        <v/>
      </c>
      <c r="K1016" s="5" t="s">
        <v>84</v>
      </c>
      <c r="L1016" s="5" t="s">
        <v>85</v>
      </c>
      <c r="M1016" s="5" t="str">
        <f>IFERROR(VLOOKUP(G1016,[3]item_suppliers!$C$2:$F$112,2,FALSE),"")</f>
        <v/>
      </c>
      <c r="N1016" s="5" t="str">
        <f>IFERROR(VLOOKUP(G1016,[3]item_suppliers!$C$2:$F$112,3,FALSE),"")</f>
        <v/>
      </c>
      <c r="O1016" s="5" t="str">
        <f t="shared" si="77"/>
        <v/>
      </c>
      <c r="P1016" s="5">
        <f>IF(EXACT(L1016,"sell"),VLOOKUP(D1016,[1]items!$A$2:$E$39,4,FALSE),"")</f>
        <v>2560</v>
      </c>
      <c r="Q1016" s="5">
        <f t="shared" si="78"/>
        <v>414720</v>
      </c>
      <c r="R1016" s="13" t="str">
        <f t="shared" si="79"/>
        <v/>
      </c>
    </row>
    <row r="1017" spans="1:18" x14ac:dyDescent="0.2">
      <c r="A1017" s="8" t="s">
        <v>1074</v>
      </c>
      <c r="B1017" s="9" t="d">
        <v>2020-05-31</v>
      </c>
      <c r="C1017" s="7">
        <f t="shared" si="75"/>
        <v>2020</v>
      </c>
      <c r="D1017" s="8" t="s">
        <v>56</v>
      </c>
      <c r="E1017" s="5" t="str">
        <f>VLOOKUP(D1017,[1]items!$A$2:$E$39,2,FALSE)</f>
        <v>Paramex Tablet / Obat</v>
      </c>
      <c r="F1017" s="5" t="str">
        <f>VLOOKUP(E1017,[1]items!$B$2:$E$39,2,FALSE)</f>
        <v>Obat Sakit Kepala &amp; Demam</v>
      </c>
      <c r="G1017" s="5" t="str">
        <f t="shared" si="76"/>
        <v>OD0011|</v>
      </c>
      <c r="H1017" s="10">
        <v>41</v>
      </c>
      <c r="I1017" s="11"/>
      <c r="J1017" s="10" t="str">
        <f>IF(EXACT(L1017,"buy"),VLOOKUP(I1017,[2]suppliers!$A$2:$B$17,2,FALSE),"")</f>
        <v/>
      </c>
      <c r="K1017" s="8" t="s">
        <v>84</v>
      </c>
      <c r="L1017" s="8" t="s">
        <v>85</v>
      </c>
      <c r="M1017" s="5" t="str">
        <f>IFERROR(VLOOKUP(G1017,[3]item_suppliers!$C$2:$F$112,2,FALSE),"")</f>
        <v/>
      </c>
      <c r="N1017" s="5" t="str">
        <f>IFERROR(VLOOKUP(G1017,[3]item_suppliers!$C$2:$F$112,3,FALSE),"")</f>
        <v/>
      </c>
      <c r="O1017" s="5" t="str">
        <f t="shared" si="77"/>
        <v/>
      </c>
      <c r="P1017" s="5">
        <f>IF(EXACT(L1017,"sell"),VLOOKUP(D1017,[1]items!$A$2:$E$39,4,FALSE),"")</f>
        <v>2560</v>
      </c>
      <c r="Q1017" s="5">
        <f t="shared" si="78"/>
        <v>104960</v>
      </c>
      <c r="R1017" s="13" t="str">
        <f t="shared" si="79"/>
        <v/>
      </c>
    </row>
    <row r="1018" spans="1:18" x14ac:dyDescent="0.2">
      <c r="A1018" s="5" t="s">
        <v>1075</v>
      </c>
      <c r="B1018" s="6" t="d">
        <v>2020-05-31</v>
      </c>
      <c r="C1018" s="7">
        <f t="shared" si="75"/>
        <v>2020</v>
      </c>
      <c r="D1018" s="5" t="s">
        <v>94</v>
      </c>
      <c r="E1018" s="5" t="str">
        <f>VLOOKUP(D1018,[1]items!$A$2:$E$39,2,FALSE)</f>
        <v>Vicks Inhaler 0.5 mL</v>
      </c>
      <c r="F1018" s="5" t="str">
        <f>VLOOKUP(E1018,[1]items!$B$2:$E$39,2,FALSE)</f>
        <v>Obat Batuk &amp; Pilek</v>
      </c>
      <c r="G1018" s="5" t="str">
        <f t="shared" si="76"/>
        <v>OB0007|</v>
      </c>
      <c r="H1018" s="10">
        <v>113</v>
      </c>
      <c r="I1018" s="11"/>
      <c r="J1018" s="10" t="str">
        <f>IF(EXACT(L1018,"buy"),VLOOKUP(I1018,[2]suppliers!$A$2:$B$17,2,FALSE),"")</f>
        <v/>
      </c>
      <c r="K1018" s="5" t="s">
        <v>84</v>
      </c>
      <c r="L1018" s="5" t="s">
        <v>85</v>
      </c>
      <c r="M1018" s="5" t="str">
        <f>IFERROR(VLOOKUP(G1018,[3]item_suppliers!$C$2:$F$112,2,FALSE),"")</f>
        <v/>
      </c>
      <c r="N1018" s="5" t="str">
        <f>IFERROR(VLOOKUP(G1018,[3]item_suppliers!$C$2:$F$112,3,FALSE),"")</f>
        <v/>
      </c>
      <c r="O1018" s="5" t="str">
        <f t="shared" si="77"/>
        <v/>
      </c>
      <c r="P1018" s="5">
        <f>IF(EXACT(L1018,"sell"),VLOOKUP(D1018,[1]items!$A$2:$E$39,4,FALSE),"")</f>
        <v>16155</v>
      </c>
      <c r="Q1018" s="5">
        <f t="shared" si="78"/>
        <v>1825515</v>
      </c>
      <c r="R1018" s="13" t="str">
        <f t="shared" si="79"/>
        <v/>
      </c>
    </row>
    <row r="1019" spans="1:18" x14ac:dyDescent="0.2">
      <c r="A1019" s="8" t="s">
        <v>1076</v>
      </c>
      <c r="B1019" s="9" t="d">
        <v>2020-05-31</v>
      </c>
      <c r="C1019" s="7">
        <f t="shared" si="75"/>
        <v>2020</v>
      </c>
      <c r="D1019" s="8" t="s">
        <v>7</v>
      </c>
      <c r="E1019" s="5" t="str">
        <f>VLOOKUP(D1019,[1]items!$A$2:$E$39,2,FALSE)</f>
        <v>Ozen 10 MG Blister</v>
      </c>
      <c r="F1019" s="5" t="str">
        <f>VLOOKUP(E1019,[1]items!$B$2:$E$39,2,FALSE)</f>
        <v>Obat Alergi</v>
      </c>
      <c r="G1019" s="5" t="str">
        <f t="shared" si="76"/>
        <v>OA0001|</v>
      </c>
      <c r="H1019" s="10">
        <v>35</v>
      </c>
      <c r="I1019" s="11"/>
      <c r="J1019" s="10" t="str">
        <f>IF(EXACT(L1019,"buy"),VLOOKUP(I1019,[2]suppliers!$A$2:$B$17,2,FALSE),"")</f>
        <v/>
      </c>
      <c r="K1019" s="8" t="s">
        <v>84</v>
      </c>
      <c r="L1019" s="8" t="s">
        <v>85</v>
      </c>
      <c r="M1019" s="5" t="str">
        <f>IFERROR(VLOOKUP(G1019,[3]item_suppliers!$C$2:$F$112,2,FALSE),"")</f>
        <v/>
      </c>
      <c r="N1019" s="5" t="str">
        <f>IFERROR(VLOOKUP(G1019,[3]item_suppliers!$C$2:$F$112,3,FALSE),"")</f>
        <v/>
      </c>
      <c r="O1019" s="5" t="str">
        <f t="shared" si="77"/>
        <v/>
      </c>
      <c r="P1019" s="5">
        <f>IF(EXACT(L1019,"sell"),VLOOKUP(D1019,[1]items!$A$2:$E$39,4,FALSE),"")</f>
        <v>18611</v>
      </c>
      <c r="Q1019" s="5">
        <f t="shared" si="78"/>
        <v>651385</v>
      </c>
      <c r="R1019" s="13" t="str">
        <f t="shared" si="79"/>
        <v/>
      </c>
    </row>
    <row r="1020" spans="1:18" x14ac:dyDescent="0.2">
      <c r="A1020" s="5" t="s">
        <v>1077</v>
      </c>
      <c r="B1020" s="6" t="d">
        <v>2020-05-31</v>
      </c>
      <c r="C1020" s="7">
        <f t="shared" si="75"/>
        <v>2020</v>
      </c>
      <c r="D1020" s="5" t="s">
        <v>35</v>
      </c>
      <c r="E1020" s="5" t="str">
        <f>VLOOKUP(D1020,[1]items!$A$2:$E$39,2,FALSE)</f>
        <v>Konidin 4 Tablet</v>
      </c>
      <c r="F1020" s="5" t="str">
        <f>VLOOKUP(E1020,[1]items!$B$2:$E$39,2,FALSE)</f>
        <v>Obat Batuk &amp; Pilek</v>
      </c>
      <c r="G1020" s="5" t="str">
        <f t="shared" si="76"/>
        <v>OB0008|</v>
      </c>
      <c r="H1020" s="10">
        <v>12</v>
      </c>
      <c r="I1020" s="11"/>
      <c r="J1020" s="10" t="str">
        <f>IF(EXACT(L1020,"buy"),VLOOKUP(I1020,[2]suppliers!$A$2:$B$17,2,FALSE),"")</f>
        <v/>
      </c>
      <c r="K1020" s="5" t="s">
        <v>84</v>
      </c>
      <c r="L1020" s="5" t="s">
        <v>85</v>
      </c>
      <c r="M1020" s="5" t="str">
        <f>IFERROR(VLOOKUP(G1020,[3]item_suppliers!$C$2:$F$112,2,FALSE),"")</f>
        <v/>
      </c>
      <c r="N1020" s="5" t="str">
        <f>IFERROR(VLOOKUP(G1020,[3]item_suppliers!$C$2:$F$112,3,FALSE),"")</f>
        <v/>
      </c>
      <c r="O1020" s="5" t="str">
        <f t="shared" si="77"/>
        <v/>
      </c>
      <c r="P1020" s="5">
        <f>IF(EXACT(L1020,"sell"),VLOOKUP(D1020,[1]items!$A$2:$E$39,4,FALSE),"")</f>
        <v>2460</v>
      </c>
      <c r="Q1020" s="5">
        <f t="shared" si="78"/>
        <v>29520</v>
      </c>
      <c r="R1020" s="13" t="str">
        <f t="shared" si="79"/>
        <v/>
      </c>
    </row>
    <row r="1021" spans="1:18" x14ac:dyDescent="0.2">
      <c r="A1021" s="8" t="s">
        <v>1078</v>
      </c>
      <c r="B1021" s="9" t="d">
        <v>2020-05-31</v>
      </c>
      <c r="C1021" s="7">
        <f t="shared" si="75"/>
        <v>2020</v>
      </c>
      <c r="D1021" s="8" t="s">
        <v>35</v>
      </c>
      <c r="E1021" s="5" t="str">
        <f>VLOOKUP(D1021,[1]items!$A$2:$E$39,2,FALSE)</f>
        <v>Konidin 4 Tablet</v>
      </c>
      <c r="F1021" s="5" t="str">
        <f>VLOOKUP(E1021,[1]items!$B$2:$E$39,2,FALSE)</f>
        <v>Obat Batuk &amp; Pilek</v>
      </c>
      <c r="G1021" s="5" t="str">
        <f t="shared" si="76"/>
        <v>OB0008|</v>
      </c>
      <c r="H1021" s="10">
        <v>97</v>
      </c>
      <c r="I1021" s="11"/>
      <c r="J1021" s="10" t="str">
        <f>IF(EXACT(L1021,"buy"),VLOOKUP(I1021,[2]suppliers!$A$2:$B$17,2,FALSE),"")</f>
        <v/>
      </c>
      <c r="K1021" s="8" t="s">
        <v>84</v>
      </c>
      <c r="L1021" s="8" t="s">
        <v>85</v>
      </c>
      <c r="M1021" s="5" t="str">
        <f>IFERROR(VLOOKUP(G1021,[3]item_suppliers!$C$2:$F$112,2,FALSE),"")</f>
        <v/>
      </c>
      <c r="N1021" s="5" t="str">
        <f>IFERROR(VLOOKUP(G1021,[3]item_suppliers!$C$2:$F$112,3,FALSE),"")</f>
        <v/>
      </c>
      <c r="O1021" s="5" t="str">
        <f t="shared" si="77"/>
        <v/>
      </c>
      <c r="P1021" s="5">
        <f>IF(EXACT(L1021,"sell"),VLOOKUP(D1021,[1]items!$A$2:$E$39,4,FALSE),"")</f>
        <v>2460</v>
      </c>
      <c r="Q1021" s="5">
        <f t="shared" si="78"/>
        <v>238620</v>
      </c>
      <c r="R1021" s="13" t="str">
        <f t="shared" si="79"/>
        <v/>
      </c>
    </row>
    <row r="1022" spans="1:18" x14ac:dyDescent="0.2">
      <c r="A1022" s="5" t="s">
        <v>1079</v>
      </c>
      <c r="B1022" s="6" t="d">
        <v>2020-06-01</v>
      </c>
      <c r="C1022" s="7">
        <f t="shared" si="75"/>
        <v>2020</v>
      </c>
      <c r="D1022" s="5" t="s">
        <v>17</v>
      </c>
      <c r="E1022" s="5" t="str">
        <f>VLOOKUP(D1022,[1]items!$A$2:$E$39,2,FALSE)</f>
        <v>Bedak Heroxyn 150 gr</v>
      </c>
      <c r="F1022" s="5" t="str">
        <f>VLOOKUP(E1022,[1]items!$B$2:$E$39,2,FALSE)</f>
        <v>Obat Alergi</v>
      </c>
      <c r="G1022" s="5" t="str">
        <f t="shared" si="76"/>
        <v>OA0005|</v>
      </c>
      <c r="H1022" s="10">
        <v>22</v>
      </c>
      <c r="I1022" s="11"/>
      <c r="J1022" s="10" t="str">
        <f>IF(EXACT(L1022,"buy"),VLOOKUP(I1022,[2]suppliers!$A$2:$B$17,2,FALSE),"")</f>
        <v/>
      </c>
      <c r="K1022" s="5" t="s">
        <v>84</v>
      </c>
      <c r="L1022" s="5" t="s">
        <v>85</v>
      </c>
      <c r="M1022" s="5" t="str">
        <f>IFERROR(VLOOKUP(G1022,[3]item_suppliers!$C$2:$F$112,2,FALSE),"")</f>
        <v/>
      </c>
      <c r="N1022" s="5" t="str">
        <f>IFERROR(VLOOKUP(G1022,[3]item_suppliers!$C$2:$F$112,3,FALSE),"")</f>
        <v/>
      </c>
      <c r="O1022" s="5" t="str">
        <f t="shared" si="77"/>
        <v/>
      </c>
      <c r="P1022" s="5">
        <f>IF(EXACT(L1022,"sell"),VLOOKUP(D1022,[1]items!$A$2:$E$39,4,FALSE),"")</f>
        <v>16950</v>
      </c>
      <c r="Q1022" s="5">
        <f t="shared" si="78"/>
        <v>372900</v>
      </c>
      <c r="R1022" s="13" t="str">
        <f t="shared" si="79"/>
        <v/>
      </c>
    </row>
    <row r="1023" spans="1:18" x14ac:dyDescent="0.2">
      <c r="A1023" s="8" t="s">
        <v>1080</v>
      </c>
      <c r="B1023" s="9" t="d">
        <v>2020-06-01</v>
      </c>
      <c r="C1023" s="7">
        <f t="shared" si="75"/>
        <v>2020</v>
      </c>
      <c r="D1023" s="8" t="s">
        <v>82</v>
      </c>
      <c r="E1023" s="5" t="str">
        <f>VLOOKUP(D1023,[1]items!$A$2:$E$39,2,FALSE)</f>
        <v>Otilon Ear Drops 8 mL</v>
      </c>
      <c r="F1023" s="5" t="str">
        <f>VLOOKUP(E1023,[1]items!$B$2:$E$39,2,FALSE)</f>
        <v>Obat Telinga</v>
      </c>
      <c r="G1023" s="5" t="str">
        <f t="shared" si="76"/>
        <v>OT0001|</v>
      </c>
      <c r="H1023" s="10">
        <v>9</v>
      </c>
      <c r="I1023" s="11"/>
      <c r="J1023" s="10" t="str">
        <f>IF(EXACT(L1023,"buy"),VLOOKUP(I1023,[2]suppliers!$A$2:$B$17,2,FALSE),"")</f>
        <v/>
      </c>
      <c r="K1023" s="8" t="s">
        <v>84</v>
      </c>
      <c r="L1023" s="8" t="s">
        <v>85</v>
      </c>
      <c r="M1023" s="5" t="str">
        <f>IFERROR(VLOOKUP(G1023,[3]item_suppliers!$C$2:$F$112,2,FALSE),"")</f>
        <v/>
      </c>
      <c r="N1023" s="5" t="str">
        <f>IFERROR(VLOOKUP(G1023,[3]item_suppliers!$C$2:$F$112,3,FALSE),"")</f>
        <v/>
      </c>
      <c r="O1023" s="5" t="str">
        <f t="shared" si="77"/>
        <v/>
      </c>
      <c r="P1023" s="5">
        <f>IF(EXACT(L1023,"sell"),VLOOKUP(D1023,[1]items!$A$2:$E$39,4,FALSE),"")</f>
        <v>55000</v>
      </c>
      <c r="Q1023" s="5">
        <f t="shared" si="78"/>
        <v>495000</v>
      </c>
      <c r="R1023" s="13" t="str">
        <f t="shared" si="79"/>
        <v/>
      </c>
    </row>
    <row r="1024" spans="1:18" x14ac:dyDescent="0.2">
      <c r="A1024" s="5" t="s">
        <v>1081</v>
      </c>
      <c r="B1024" s="6" t="d">
        <v>2020-06-01</v>
      </c>
      <c r="C1024" s="7">
        <f t="shared" si="75"/>
        <v>2020</v>
      </c>
      <c r="D1024" s="5" t="s">
        <v>20</v>
      </c>
      <c r="E1024" s="5" t="str">
        <f>VLOOKUP(D1024,[1]items!$A$2:$E$39,2,FALSE)</f>
        <v>Dexteem Box Plus 100 Tablet</v>
      </c>
      <c r="F1024" s="5" t="str">
        <f>VLOOKUP(E1024,[1]items!$B$2:$E$39,2,FALSE)</f>
        <v>Obat Alergi</v>
      </c>
      <c r="G1024" s="5" t="str">
        <f t="shared" si="76"/>
        <v>OA0006|</v>
      </c>
      <c r="H1024" s="10">
        <v>208</v>
      </c>
      <c r="I1024" s="11"/>
      <c r="J1024" s="10" t="str">
        <f>IF(EXACT(L1024,"buy"),VLOOKUP(I1024,[2]suppliers!$A$2:$B$17,2,FALSE),"")</f>
        <v/>
      </c>
      <c r="K1024" s="5" t="s">
        <v>84</v>
      </c>
      <c r="L1024" s="5" t="s">
        <v>85</v>
      </c>
      <c r="M1024" s="5" t="str">
        <f>IFERROR(VLOOKUP(G1024,[3]item_suppliers!$C$2:$F$112,2,FALSE),"")</f>
        <v/>
      </c>
      <c r="N1024" s="5" t="str">
        <f>IFERROR(VLOOKUP(G1024,[3]item_suppliers!$C$2:$F$112,3,FALSE),"")</f>
        <v/>
      </c>
      <c r="O1024" s="5" t="str">
        <f t="shared" si="77"/>
        <v/>
      </c>
      <c r="P1024" s="5">
        <f>IF(EXACT(L1024,"sell"),VLOOKUP(D1024,[1]items!$A$2:$E$39,4,FALSE),"")</f>
        <v>25322</v>
      </c>
      <c r="Q1024" s="5">
        <f t="shared" si="78"/>
        <v>5266976</v>
      </c>
      <c r="R1024" s="13" t="str">
        <f t="shared" si="79"/>
        <v/>
      </c>
    </row>
    <row r="1025" spans="1:18" x14ac:dyDescent="0.2">
      <c r="A1025" s="8" t="s">
        <v>1082</v>
      </c>
      <c r="B1025" s="9" t="d">
        <v>2020-06-01</v>
      </c>
      <c r="C1025" s="7">
        <f t="shared" si="75"/>
        <v>2020</v>
      </c>
      <c r="D1025" s="8" t="s">
        <v>94</v>
      </c>
      <c r="E1025" s="5" t="str">
        <f>VLOOKUP(D1025,[1]items!$A$2:$E$39,2,FALSE)</f>
        <v>Vicks Inhaler 0.5 mL</v>
      </c>
      <c r="F1025" s="5" t="str">
        <f>VLOOKUP(E1025,[1]items!$B$2:$E$39,2,FALSE)</f>
        <v>Obat Batuk &amp; Pilek</v>
      </c>
      <c r="G1025" s="5" t="str">
        <f t="shared" si="76"/>
        <v>OB0007|</v>
      </c>
      <c r="H1025" s="10">
        <v>199</v>
      </c>
      <c r="I1025" s="11"/>
      <c r="J1025" s="10" t="str">
        <f>IF(EXACT(L1025,"buy"),VLOOKUP(I1025,[2]suppliers!$A$2:$B$17,2,FALSE),"")</f>
        <v/>
      </c>
      <c r="K1025" s="8" t="s">
        <v>84</v>
      </c>
      <c r="L1025" s="8" t="s">
        <v>85</v>
      </c>
      <c r="M1025" s="5" t="str">
        <f>IFERROR(VLOOKUP(G1025,[3]item_suppliers!$C$2:$F$112,2,FALSE),"")</f>
        <v/>
      </c>
      <c r="N1025" s="5" t="str">
        <f>IFERROR(VLOOKUP(G1025,[3]item_suppliers!$C$2:$F$112,3,FALSE),"")</f>
        <v/>
      </c>
      <c r="O1025" s="5" t="str">
        <f t="shared" si="77"/>
        <v/>
      </c>
      <c r="P1025" s="5">
        <f>IF(EXACT(L1025,"sell"),VLOOKUP(D1025,[1]items!$A$2:$E$39,4,FALSE),"")</f>
        <v>16155</v>
      </c>
      <c r="Q1025" s="5">
        <f t="shared" si="78"/>
        <v>3214845</v>
      </c>
      <c r="R1025" s="13" t="str">
        <f t="shared" si="79"/>
        <v/>
      </c>
    </row>
    <row r="1026" spans="1:18" x14ac:dyDescent="0.2">
      <c r="A1026" s="5" t="s">
        <v>1083</v>
      </c>
      <c r="B1026" s="6" t="d">
        <v>2020-06-01</v>
      </c>
      <c r="C1026" s="7">
        <f t="shared" ref="C1026:C1089" si="80">YEAR(B1026)</f>
        <v>2020</v>
      </c>
      <c r="D1026" s="5" t="s">
        <v>1084</v>
      </c>
      <c r="E1026" s="5" t="str">
        <f>VLOOKUP(D1026,[1]items!$A$2:$E$39,2,FALSE)</f>
        <v>Ketoconazole Ogb Dexa</v>
      </c>
      <c r="F1026" s="5" t="str">
        <f>VLOOKUP(E1026,[1]items!$B$2:$E$39,2,FALSE)</f>
        <v>Obat Alergi</v>
      </c>
      <c r="G1026" s="5" t="str">
        <f t="shared" ref="G1026:G1089" si="81">_xlfn.CONCAT(D1026,"|",I1026)</f>
        <v>OA0002|DQLab-16</v>
      </c>
      <c r="H1026" s="10">
        <v>200</v>
      </c>
      <c r="I1026" s="10" t="s">
        <v>44</v>
      </c>
      <c r="J1026" s="10" t="str">
        <f>IF(EXACT(L1026,"buy"),VLOOKUP(I1026,[2]suppliers!$A$2:$B$17,2,FALSE),"")</f>
        <v>DQLab Pharmacy Pulogadung</v>
      </c>
      <c r="K1026" s="5"/>
      <c r="L1026" s="5" t="s">
        <v>9</v>
      </c>
      <c r="M1026" s="5">
        <f>IFERROR(VLOOKUP(G1026,[3]item_suppliers!$C$2:$F$112,2,FALSE),"")</f>
        <v>28</v>
      </c>
      <c r="N1026" s="5">
        <f>IFERROR(VLOOKUP(G1026,[3]item_suppliers!$C$2:$F$112,3,FALSE),"")</f>
        <v>4211</v>
      </c>
      <c r="O1026" s="5">
        <f t="shared" ref="O1026:O1089" si="82">IFERROR(H1026*N1026,"")</f>
        <v>842200</v>
      </c>
      <c r="P1026" s="5" t="str">
        <f>IF(EXACT(L1026,"sell"),VLOOKUP(D1026,[1]items!$A$2:$E$39,4,FALSE),"")</f>
        <v/>
      </c>
      <c r="Q1026" s="5" t="str">
        <f t="shared" ref="Q1026:Q1089" si="83">IFERROR(H1026*P1026,"")</f>
        <v/>
      </c>
      <c r="R1026" s="13">
        <f t="shared" ref="R1026:R1089" si="84">IF(EXACT(L1026,"buy"),1/COUNTIF($N$2:$N$4710,N1026),"")</f>
        <v>1</v>
      </c>
    </row>
    <row r="1027" spans="1:18" x14ac:dyDescent="0.2">
      <c r="A1027" s="8" t="s">
        <v>1085</v>
      </c>
      <c r="B1027" s="9" t="d">
        <v>2020-06-01</v>
      </c>
      <c r="C1027" s="7">
        <f t="shared" si="80"/>
        <v>2020</v>
      </c>
      <c r="D1027" s="8" t="s">
        <v>31</v>
      </c>
      <c r="E1027" s="5" t="str">
        <f>VLOOKUP(D1027,[1]items!$A$2:$E$39,2,FALSE)</f>
        <v>Ultraflu Box Isi 25 Strip</v>
      </c>
      <c r="F1027" s="5" t="str">
        <f>VLOOKUP(E1027,[1]items!$B$2:$E$39,2,FALSE)</f>
        <v>Obat Batuk &amp; Pilek</v>
      </c>
      <c r="G1027" s="5" t="str">
        <f t="shared" si="81"/>
        <v>OB0006|DQLab-12</v>
      </c>
      <c r="H1027" s="10">
        <v>2000</v>
      </c>
      <c r="I1027" s="10" t="s">
        <v>32</v>
      </c>
      <c r="J1027" s="10" t="str">
        <f>IF(EXACT(L1027,"buy"),VLOOKUP(I1027,[2]suppliers!$A$2:$B$17,2,FALSE),"")</f>
        <v>DQLab Pharmacy Jagakarsa</v>
      </c>
      <c r="K1027" s="8"/>
      <c r="L1027" s="8" t="s">
        <v>9</v>
      </c>
      <c r="M1027" s="5">
        <f>IFERROR(VLOOKUP(G1027,[3]item_suppliers!$C$2:$F$112,2,FALSE),"")</f>
        <v>28</v>
      </c>
      <c r="N1027" s="5">
        <f>IFERROR(VLOOKUP(G1027,[3]item_suppliers!$C$2:$F$112,3,FALSE),"")</f>
        <v>71775</v>
      </c>
      <c r="O1027" s="5">
        <f t="shared" si="82"/>
        <v>143550000</v>
      </c>
      <c r="P1027" s="5" t="str">
        <f>IF(EXACT(L1027,"sell"),VLOOKUP(D1027,[1]items!$A$2:$E$39,4,FALSE),"")</f>
        <v/>
      </c>
      <c r="Q1027" s="5" t="str">
        <f t="shared" si="83"/>
        <v/>
      </c>
      <c r="R1027" s="13">
        <f t="shared" si="84"/>
        <v>0.2</v>
      </c>
    </row>
    <row r="1028" spans="1:18" x14ac:dyDescent="0.2">
      <c r="A1028" s="5" t="s">
        <v>1086</v>
      </c>
      <c r="B1028" s="6" t="d">
        <v>2020-06-01</v>
      </c>
      <c r="C1028" s="7">
        <f t="shared" si="80"/>
        <v>2020</v>
      </c>
      <c r="D1028" s="5" t="s">
        <v>37</v>
      </c>
      <c r="E1028" s="5" t="str">
        <f>VLOOKUP(D1028,[1]items!$A$2:$E$39,2,FALSE)</f>
        <v>Koolfever</v>
      </c>
      <c r="F1028" s="5" t="str">
        <f>VLOOKUP(E1028,[1]items!$B$2:$E$39,2,FALSE)</f>
        <v>Obat Sakit Kepala &amp; Demam</v>
      </c>
      <c r="G1028" s="5" t="str">
        <f t="shared" si="81"/>
        <v>OD0001|DQLab-15</v>
      </c>
      <c r="H1028" s="10">
        <v>2000</v>
      </c>
      <c r="I1028" s="10" t="s">
        <v>60</v>
      </c>
      <c r="J1028" s="10" t="str">
        <f>IF(EXACT(L1028,"buy"),VLOOKUP(I1028,[2]suppliers!$A$2:$B$17,2,FALSE),"")</f>
        <v>DQLab Pharmacy Cipayung</v>
      </c>
      <c r="K1028" s="5"/>
      <c r="L1028" s="5" t="s">
        <v>9</v>
      </c>
      <c r="M1028" s="5">
        <f>IFERROR(VLOOKUP(G1028,[3]item_suppliers!$C$2:$F$112,2,FALSE),"")</f>
        <v>7</v>
      </c>
      <c r="N1028" s="5">
        <f>IFERROR(VLOOKUP(G1028,[3]item_suppliers!$C$2:$F$112,3,FALSE),"")</f>
        <v>7650</v>
      </c>
      <c r="O1028" s="5">
        <f t="shared" si="82"/>
        <v>15300000</v>
      </c>
      <c r="P1028" s="5" t="str">
        <f>IF(EXACT(L1028,"sell"),VLOOKUP(D1028,[1]items!$A$2:$E$39,4,FALSE),"")</f>
        <v/>
      </c>
      <c r="Q1028" s="5" t="str">
        <f t="shared" si="83"/>
        <v/>
      </c>
      <c r="R1028" s="13">
        <f t="shared" si="84"/>
        <v>1</v>
      </c>
    </row>
    <row r="1029" spans="1:18" x14ac:dyDescent="0.2">
      <c r="A1029" s="8" t="s">
        <v>1087</v>
      </c>
      <c r="B1029" s="9" t="d">
        <v>2020-06-01</v>
      </c>
      <c r="C1029" s="7">
        <f t="shared" si="80"/>
        <v>2020</v>
      </c>
      <c r="D1029" s="8" t="s">
        <v>65</v>
      </c>
      <c r="E1029" s="5" t="str">
        <f>VLOOKUP(D1029,[1]items!$A$2:$E$39,2,FALSE)</f>
        <v>Candesartan Ogb Dexa</v>
      </c>
      <c r="F1029" s="5" t="str">
        <f>VLOOKUP(E1029,[1]items!$B$2:$E$39,2,FALSE)</f>
        <v>Obat Hipertensi</v>
      </c>
      <c r="G1029" s="5" t="str">
        <f t="shared" si="81"/>
        <v>OH0003|DQLab-16</v>
      </c>
      <c r="H1029" s="10">
        <v>1000</v>
      </c>
      <c r="I1029" s="10" t="s">
        <v>44</v>
      </c>
      <c r="J1029" s="10" t="str">
        <f>IF(EXACT(L1029,"buy"),VLOOKUP(I1029,[2]suppliers!$A$2:$B$17,2,FALSE),"")</f>
        <v>DQLab Pharmacy Pulogadung</v>
      </c>
      <c r="K1029" s="8"/>
      <c r="L1029" s="8" t="s">
        <v>9</v>
      </c>
      <c r="M1029" s="5">
        <f>IFERROR(VLOOKUP(G1029,[3]item_suppliers!$C$2:$F$112,2,FALSE),"")</f>
        <v>28</v>
      </c>
      <c r="N1029" s="5">
        <f>IFERROR(VLOOKUP(G1029,[3]item_suppliers!$C$2:$F$112,3,FALSE),"")</f>
        <v>4700</v>
      </c>
      <c r="O1029" s="5">
        <f t="shared" si="82"/>
        <v>4700000</v>
      </c>
      <c r="P1029" s="5" t="str">
        <f>IF(EXACT(L1029,"sell"),VLOOKUP(D1029,[1]items!$A$2:$E$39,4,FALSE),"")</f>
        <v/>
      </c>
      <c r="Q1029" s="5" t="str">
        <f t="shared" si="83"/>
        <v/>
      </c>
      <c r="R1029" s="13">
        <f t="shared" si="84"/>
        <v>0.25</v>
      </c>
    </row>
    <row r="1030" spans="1:18" x14ac:dyDescent="0.2">
      <c r="A1030" s="5" t="s">
        <v>1088</v>
      </c>
      <c r="B1030" s="6" t="d">
        <v>2020-06-01</v>
      </c>
      <c r="C1030" s="7">
        <f t="shared" si="80"/>
        <v>2020</v>
      </c>
      <c r="D1030" s="5" t="s">
        <v>82</v>
      </c>
      <c r="E1030" s="5" t="str">
        <f>VLOOKUP(D1030,[1]items!$A$2:$E$39,2,FALSE)</f>
        <v>Otilon Ear Drops 8 mL</v>
      </c>
      <c r="F1030" s="5" t="str">
        <f>VLOOKUP(E1030,[1]items!$B$2:$E$39,2,FALSE)</f>
        <v>Obat Telinga</v>
      </c>
      <c r="G1030" s="5" t="str">
        <f t="shared" si="81"/>
        <v>OT0001|DQLab-02</v>
      </c>
      <c r="H1030" s="10">
        <v>1000</v>
      </c>
      <c r="I1030" s="11" t="s">
        <v>12</v>
      </c>
      <c r="J1030" s="10" t="str">
        <f>IF(EXACT(L1030,"buy"),VLOOKUP(I1030,[2]suppliers!$A$2:$B$17,2,FALSE),"")</f>
        <v>DQLab Pharmacy Senayan</v>
      </c>
      <c r="K1030" s="5"/>
      <c r="L1030" s="5" t="s">
        <v>9</v>
      </c>
      <c r="M1030" s="5">
        <f>IFERROR(VLOOKUP(G1030,[3]item_suppliers!$C$2:$F$112,2,FALSE),"")</f>
        <v>28</v>
      </c>
      <c r="N1030" s="5">
        <f>IFERROR(VLOOKUP(G1030,[3]item_suppliers!$C$2:$F$112,3,FALSE),"")</f>
        <v>52800</v>
      </c>
      <c r="O1030" s="5">
        <f t="shared" si="82"/>
        <v>52800000</v>
      </c>
      <c r="P1030" s="5" t="str">
        <f>IF(EXACT(L1030,"sell"),VLOOKUP(D1030,[1]items!$A$2:$E$39,4,FALSE),"")</f>
        <v/>
      </c>
      <c r="Q1030" s="5" t="str">
        <f t="shared" si="83"/>
        <v/>
      </c>
      <c r="R1030" s="13">
        <f t="shared" si="84"/>
        <v>0.25</v>
      </c>
    </row>
    <row r="1031" spans="1:18" x14ac:dyDescent="0.2">
      <c r="A1031" s="8" t="s">
        <v>1089</v>
      </c>
      <c r="B1031" s="9" t="d">
        <v>2020-06-02</v>
      </c>
      <c r="C1031" s="7">
        <f t="shared" si="80"/>
        <v>2020</v>
      </c>
      <c r="D1031" s="8" t="s">
        <v>26</v>
      </c>
      <c r="E1031" s="5" t="str">
        <f>VLOOKUP(D1031,[1]items!$A$2:$E$39,2,FALSE)</f>
        <v>Decolsen 1 Strip 4 Tablet</v>
      </c>
      <c r="F1031" s="5" t="str">
        <f>VLOOKUP(E1031,[1]items!$B$2:$E$39,2,FALSE)</f>
        <v>Obat Batuk &amp; Pilek</v>
      </c>
      <c r="G1031" s="5" t="str">
        <f t="shared" si="81"/>
        <v>OB0002|</v>
      </c>
      <c r="H1031" s="10">
        <v>86</v>
      </c>
      <c r="I1031" s="11"/>
      <c r="J1031" s="10" t="str">
        <f>IF(EXACT(L1031,"buy"),VLOOKUP(I1031,[2]suppliers!$A$2:$B$17,2,FALSE),"")</f>
        <v/>
      </c>
      <c r="K1031" s="8" t="s">
        <v>84</v>
      </c>
      <c r="L1031" s="8" t="s">
        <v>85</v>
      </c>
      <c r="M1031" s="5" t="str">
        <f>IFERROR(VLOOKUP(G1031,[3]item_suppliers!$C$2:$F$112,2,FALSE),"")</f>
        <v/>
      </c>
      <c r="N1031" s="5" t="str">
        <f>IFERROR(VLOOKUP(G1031,[3]item_suppliers!$C$2:$F$112,3,FALSE),"")</f>
        <v/>
      </c>
      <c r="O1031" s="5" t="str">
        <f t="shared" si="82"/>
        <v/>
      </c>
      <c r="P1031" s="5">
        <f>IF(EXACT(L1031,"sell"),VLOOKUP(D1031,[1]items!$A$2:$E$39,4,FALSE),"")</f>
        <v>2886</v>
      </c>
      <c r="Q1031" s="5">
        <f t="shared" si="83"/>
        <v>248196</v>
      </c>
      <c r="R1031" s="13" t="str">
        <f t="shared" si="84"/>
        <v/>
      </c>
    </row>
    <row r="1032" spans="1:18" x14ac:dyDescent="0.2">
      <c r="A1032" s="5" t="s">
        <v>1090</v>
      </c>
      <c r="B1032" s="6" t="d">
        <v>2020-06-02</v>
      </c>
      <c r="C1032" s="7">
        <f t="shared" si="80"/>
        <v>2020</v>
      </c>
      <c r="D1032" s="5" t="s">
        <v>50</v>
      </c>
      <c r="E1032" s="5" t="str">
        <f>VLOOKUP(D1032,[1]items!$A$2:$E$39,2,FALSE)</f>
        <v>Bodrex Extra</v>
      </c>
      <c r="F1032" s="5" t="str">
        <f>VLOOKUP(E1032,[1]items!$B$2:$E$39,2,FALSE)</f>
        <v>Obat Sakit Kepala &amp; Demam</v>
      </c>
      <c r="G1032" s="5" t="str">
        <f t="shared" si="81"/>
        <v>OD0008|</v>
      </c>
      <c r="H1032" s="10">
        <v>19</v>
      </c>
      <c r="I1032" s="11"/>
      <c r="J1032" s="10" t="str">
        <f>IF(EXACT(L1032,"buy"),VLOOKUP(I1032,[2]suppliers!$A$2:$B$17,2,FALSE),"")</f>
        <v/>
      </c>
      <c r="K1032" s="5" t="s">
        <v>84</v>
      </c>
      <c r="L1032" s="5" t="s">
        <v>85</v>
      </c>
      <c r="M1032" s="5" t="str">
        <f>IFERROR(VLOOKUP(G1032,[3]item_suppliers!$C$2:$F$112,2,FALSE),"")</f>
        <v/>
      </c>
      <c r="N1032" s="5" t="str">
        <f>IFERROR(VLOOKUP(G1032,[3]item_suppliers!$C$2:$F$112,3,FALSE),"")</f>
        <v/>
      </c>
      <c r="O1032" s="5" t="str">
        <f t="shared" si="82"/>
        <v/>
      </c>
      <c r="P1032" s="5">
        <f>IF(EXACT(L1032,"sell"),VLOOKUP(D1032,[1]items!$A$2:$E$39,4,FALSE),"")</f>
        <v>50788</v>
      </c>
      <c r="Q1032" s="5">
        <f t="shared" si="83"/>
        <v>964972</v>
      </c>
      <c r="R1032" s="13" t="str">
        <f t="shared" si="84"/>
        <v/>
      </c>
    </row>
    <row r="1033" spans="1:18" x14ac:dyDescent="0.2">
      <c r="A1033" s="8" t="s">
        <v>1091</v>
      </c>
      <c r="B1033" s="9" t="d">
        <v>2020-06-02</v>
      </c>
      <c r="C1033" s="7">
        <f t="shared" si="80"/>
        <v>2020</v>
      </c>
      <c r="D1033" s="8" t="s">
        <v>50</v>
      </c>
      <c r="E1033" s="5" t="str">
        <f>VLOOKUP(D1033,[1]items!$A$2:$E$39,2,FALSE)</f>
        <v>Bodrex Extra</v>
      </c>
      <c r="F1033" s="5" t="str">
        <f>VLOOKUP(E1033,[1]items!$B$2:$E$39,2,FALSE)</f>
        <v>Obat Sakit Kepala &amp; Demam</v>
      </c>
      <c r="G1033" s="5" t="str">
        <f t="shared" si="81"/>
        <v>OD0008|</v>
      </c>
      <c r="H1033" s="10">
        <v>65</v>
      </c>
      <c r="I1033" s="11"/>
      <c r="J1033" s="10" t="str">
        <f>IF(EXACT(L1033,"buy"),VLOOKUP(I1033,[2]suppliers!$A$2:$B$17,2,FALSE),"")</f>
        <v/>
      </c>
      <c r="K1033" s="8" t="s">
        <v>84</v>
      </c>
      <c r="L1033" s="8" t="s">
        <v>85</v>
      </c>
      <c r="M1033" s="5" t="str">
        <f>IFERROR(VLOOKUP(G1033,[3]item_suppliers!$C$2:$F$112,2,FALSE),"")</f>
        <v/>
      </c>
      <c r="N1033" s="5" t="str">
        <f>IFERROR(VLOOKUP(G1033,[3]item_suppliers!$C$2:$F$112,3,FALSE),"")</f>
        <v/>
      </c>
      <c r="O1033" s="5" t="str">
        <f t="shared" si="82"/>
        <v/>
      </c>
      <c r="P1033" s="5">
        <f>IF(EXACT(L1033,"sell"),VLOOKUP(D1033,[1]items!$A$2:$E$39,4,FALSE),"")</f>
        <v>50788</v>
      </c>
      <c r="Q1033" s="5">
        <f t="shared" si="83"/>
        <v>3301220</v>
      </c>
      <c r="R1033" s="13" t="str">
        <f t="shared" si="84"/>
        <v/>
      </c>
    </row>
    <row r="1034" spans="1:18" x14ac:dyDescent="0.2">
      <c r="A1034" s="5" t="s">
        <v>1092</v>
      </c>
      <c r="B1034" s="6" t="d">
        <v>2020-06-02</v>
      </c>
      <c r="C1034" s="7">
        <f t="shared" si="80"/>
        <v>2020</v>
      </c>
      <c r="D1034" s="5" t="s">
        <v>17</v>
      </c>
      <c r="E1034" s="5" t="str">
        <f>VLOOKUP(D1034,[1]items!$A$2:$E$39,2,FALSE)</f>
        <v>Bedak Heroxyn 150 gr</v>
      </c>
      <c r="F1034" s="5" t="str">
        <f>VLOOKUP(E1034,[1]items!$B$2:$E$39,2,FALSE)</f>
        <v>Obat Alergi</v>
      </c>
      <c r="G1034" s="5" t="str">
        <f t="shared" si="81"/>
        <v>OA0005|</v>
      </c>
      <c r="H1034" s="10">
        <v>11</v>
      </c>
      <c r="I1034" s="11"/>
      <c r="J1034" s="10" t="str">
        <f>IF(EXACT(L1034,"buy"),VLOOKUP(I1034,[2]suppliers!$A$2:$B$17,2,FALSE),"")</f>
        <v/>
      </c>
      <c r="K1034" s="5" t="s">
        <v>84</v>
      </c>
      <c r="L1034" s="5" t="s">
        <v>85</v>
      </c>
      <c r="M1034" s="5" t="str">
        <f>IFERROR(VLOOKUP(G1034,[3]item_suppliers!$C$2:$F$112,2,FALSE),"")</f>
        <v/>
      </c>
      <c r="N1034" s="5" t="str">
        <f>IFERROR(VLOOKUP(G1034,[3]item_suppliers!$C$2:$F$112,3,FALSE),"")</f>
        <v/>
      </c>
      <c r="O1034" s="5" t="str">
        <f t="shared" si="82"/>
        <v/>
      </c>
      <c r="P1034" s="5">
        <f>IF(EXACT(L1034,"sell"),VLOOKUP(D1034,[1]items!$A$2:$E$39,4,FALSE),"")</f>
        <v>16950</v>
      </c>
      <c r="Q1034" s="5">
        <f t="shared" si="83"/>
        <v>186450</v>
      </c>
      <c r="R1034" s="13" t="str">
        <f t="shared" si="84"/>
        <v/>
      </c>
    </row>
    <row r="1035" spans="1:18" x14ac:dyDescent="0.2">
      <c r="A1035" s="8" t="s">
        <v>1093</v>
      </c>
      <c r="B1035" s="9" t="d">
        <v>2020-06-02</v>
      </c>
      <c r="C1035" s="7">
        <f t="shared" si="80"/>
        <v>2020</v>
      </c>
      <c r="D1035" s="8" t="s">
        <v>70</v>
      </c>
      <c r="E1035" s="5" t="str">
        <f>VLOOKUP(D1035,[1]items!$A$2:$E$39,2,FALSE)</f>
        <v>Irbesartan</v>
      </c>
      <c r="F1035" s="5" t="str">
        <f>VLOOKUP(E1035,[1]items!$B$2:$E$39,2,FALSE)</f>
        <v>Obat Hipertensi</v>
      </c>
      <c r="G1035" s="5" t="str">
        <f t="shared" si="81"/>
        <v>OH0005|</v>
      </c>
      <c r="H1035" s="10">
        <v>38</v>
      </c>
      <c r="I1035" s="11"/>
      <c r="J1035" s="10" t="str">
        <f>IF(EXACT(L1035,"buy"),VLOOKUP(I1035,[2]suppliers!$A$2:$B$17,2,FALSE),"")</f>
        <v/>
      </c>
      <c r="K1035" s="8" t="s">
        <v>84</v>
      </c>
      <c r="L1035" s="8" t="s">
        <v>85</v>
      </c>
      <c r="M1035" s="5" t="str">
        <f>IFERROR(VLOOKUP(G1035,[3]item_suppliers!$C$2:$F$112,2,FALSE),"")</f>
        <v/>
      </c>
      <c r="N1035" s="5" t="str">
        <f>IFERROR(VLOOKUP(G1035,[3]item_suppliers!$C$2:$F$112,3,FALSE),"")</f>
        <v/>
      </c>
      <c r="O1035" s="5" t="str">
        <f t="shared" si="82"/>
        <v/>
      </c>
      <c r="P1035" s="5">
        <f>IF(EXACT(L1035,"sell"),VLOOKUP(D1035,[1]items!$A$2:$E$39,4,FALSE),"")</f>
        <v>108794</v>
      </c>
      <c r="Q1035" s="5">
        <f t="shared" si="83"/>
        <v>4134172</v>
      </c>
      <c r="R1035" s="13" t="str">
        <f t="shared" si="84"/>
        <v/>
      </c>
    </row>
    <row r="1036" spans="1:18" x14ac:dyDescent="0.2">
      <c r="A1036" s="5" t="s">
        <v>1094</v>
      </c>
      <c r="B1036" s="6" t="d">
        <v>2020-06-02</v>
      </c>
      <c r="C1036" s="7">
        <f t="shared" si="80"/>
        <v>2020</v>
      </c>
      <c r="D1036" s="5" t="s">
        <v>20</v>
      </c>
      <c r="E1036" s="5" t="str">
        <f>VLOOKUP(D1036,[1]items!$A$2:$E$39,2,FALSE)</f>
        <v>Dexteem Box Plus 100 Tablet</v>
      </c>
      <c r="F1036" s="5" t="str">
        <f>VLOOKUP(E1036,[1]items!$B$2:$E$39,2,FALSE)</f>
        <v>Obat Alergi</v>
      </c>
      <c r="G1036" s="5" t="str">
        <f t="shared" si="81"/>
        <v>OA0006|</v>
      </c>
      <c r="H1036" s="10">
        <v>8</v>
      </c>
      <c r="I1036" s="11"/>
      <c r="J1036" s="10" t="str">
        <f>IF(EXACT(L1036,"buy"),VLOOKUP(I1036,[2]suppliers!$A$2:$B$17,2,FALSE),"")</f>
        <v/>
      </c>
      <c r="K1036" s="5" t="s">
        <v>84</v>
      </c>
      <c r="L1036" s="5" t="s">
        <v>85</v>
      </c>
      <c r="M1036" s="5" t="str">
        <f>IFERROR(VLOOKUP(G1036,[3]item_suppliers!$C$2:$F$112,2,FALSE),"")</f>
        <v/>
      </c>
      <c r="N1036" s="5" t="str">
        <f>IFERROR(VLOOKUP(G1036,[3]item_suppliers!$C$2:$F$112,3,FALSE),"")</f>
        <v/>
      </c>
      <c r="O1036" s="5" t="str">
        <f t="shared" si="82"/>
        <v/>
      </c>
      <c r="P1036" s="5">
        <f>IF(EXACT(L1036,"sell"),VLOOKUP(D1036,[1]items!$A$2:$E$39,4,FALSE),"")</f>
        <v>25322</v>
      </c>
      <c r="Q1036" s="5">
        <f t="shared" si="83"/>
        <v>202576</v>
      </c>
      <c r="R1036" s="13" t="str">
        <f t="shared" si="84"/>
        <v/>
      </c>
    </row>
    <row r="1037" spans="1:18" x14ac:dyDescent="0.2">
      <c r="A1037" s="8" t="s">
        <v>1095</v>
      </c>
      <c r="B1037" s="9" t="d">
        <v>2020-06-02</v>
      </c>
      <c r="C1037" s="7">
        <f t="shared" si="80"/>
        <v>2020</v>
      </c>
      <c r="D1037" s="8" t="s">
        <v>78</v>
      </c>
      <c r="E1037" s="5" t="str">
        <f>VLOOKUP(D1037,[1]items!$A$2:$E$39,2,FALSE)</f>
        <v>Hyperchol 100 MG 12 KPS</v>
      </c>
      <c r="F1037" s="5" t="str">
        <f>VLOOKUP(E1037,[1]items!$B$2:$E$39,2,FALSE)</f>
        <v>Obat Kolesterol</v>
      </c>
      <c r="G1037" s="5" t="str">
        <f t="shared" si="81"/>
        <v>OK0002|</v>
      </c>
      <c r="H1037" s="10">
        <v>44</v>
      </c>
      <c r="I1037" s="11"/>
      <c r="J1037" s="10" t="str">
        <f>IF(EXACT(L1037,"buy"),VLOOKUP(I1037,[2]suppliers!$A$2:$B$17,2,FALSE),"")</f>
        <v/>
      </c>
      <c r="K1037" s="8" t="s">
        <v>84</v>
      </c>
      <c r="L1037" s="8" t="s">
        <v>85</v>
      </c>
      <c r="M1037" s="5" t="str">
        <f>IFERROR(VLOOKUP(G1037,[3]item_suppliers!$C$2:$F$112,2,FALSE),"")</f>
        <v/>
      </c>
      <c r="N1037" s="5" t="str">
        <f>IFERROR(VLOOKUP(G1037,[3]item_suppliers!$C$2:$F$112,3,FALSE),"")</f>
        <v/>
      </c>
      <c r="O1037" s="5" t="str">
        <f t="shared" si="82"/>
        <v/>
      </c>
      <c r="P1037" s="5">
        <f>IF(EXACT(L1037,"sell"),VLOOKUP(D1037,[1]items!$A$2:$E$39,4,FALSE),"")</f>
        <v>42800</v>
      </c>
      <c r="Q1037" s="5">
        <f t="shared" si="83"/>
        <v>1883200</v>
      </c>
      <c r="R1037" s="13" t="str">
        <f t="shared" si="84"/>
        <v/>
      </c>
    </row>
    <row r="1038" spans="1:18" x14ac:dyDescent="0.2">
      <c r="A1038" s="5" t="s">
        <v>1096</v>
      </c>
      <c r="B1038" s="6" t="d">
        <v>2020-06-02</v>
      </c>
      <c r="C1038" s="7">
        <f t="shared" si="80"/>
        <v>2020</v>
      </c>
      <c r="D1038" s="5" t="s">
        <v>23</v>
      </c>
      <c r="E1038" s="5" t="str">
        <f>VLOOKUP(D1038,[1]items!$A$2:$E$39,2,FALSE)</f>
        <v>Neozep Forte 1 Strip 4 Tablet</v>
      </c>
      <c r="F1038" s="5" t="str">
        <f>VLOOKUP(E1038,[1]items!$B$2:$E$39,2,FALSE)</f>
        <v>Obat Batuk &amp; Pilek</v>
      </c>
      <c r="G1038" s="5" t="str">
        <f t="shared" si="81"/>
        <v>OB0001|</v>
      </c>
      <c r="H1038" s="10">
        <v>187</v>
      </c>
      <c r="I1038" s="11"/>
      <c r="J1038" s="10" t="str">
        <f>IF(EXACT(L1038,"buy"),VLOOKUP(I1038,[2]suppliers!$A$2:$B$17,2,FALSE),"")</f>
        <v/>
      </c>
      <c r="K1038" s="5" t="s">
        <v>84</v>
      </c>
      <c r="L1038" s="5" t="s">
        <v>85</v>
      </c>
      <c r="M1038" s="5" t="str">
        <f>IFERROR(VLOOKUP(G1038,[3]item_suppliers!$C$2:$F$112,2,FALSE),"")</f>
        <v/>
      </c>
      <c r="N1038" s="5" t="str">
        <f>IFERROR(VLOOKUP(G1038,[3]item_suppliers!$C$2:$F$112,3,FALSE),"")</f>
        <v/>
      </c>
      <c r="O1038" s="5" t="str">
        <f t="shared" si="82"/>
        <v/>
      </c>
      <c r="P1038" s="5">
        <f>IF(EXACT(L1038,"sell"),VLOOKUP(D1038,[1]items!$A$2:$E$39,4,FALSE),"")</f>
        <v>2324</v>
      </c>
      <c r="Q1038" s="5">
        <f t="shared" si="83"/>
        <v>434588</v>
      </c>
      <c r="R1038" s="13" t="str">
        <f t="shared" si="84"/>
        <v/>
      </c>
    </row>
    <row r="1039" spans="1:18" x14ac:dyDescent="0.2">
      <c r="A1039" s="8" t="s">
        <v>1097</v>
      </c>
      <c r="B1039" s="9" t="d">
        <v>2020-06-03</v>
      </c>
      <c r="C1039" s="7">
        <f t="shared" si="80"/>
        <v>2020</v>
      </c>
      <c r="D1039" s="8" t="s">
        <v>26</v>
      </c>
      <c r="E1039" s="5" t="str">
        <f>VLOOKUP(D1039,[1]items!$A$2:$E$39,2,FALSE)</f>
        <v>Decolsen 1 Strip 4 Tablet</v>
      </c>
      <c r="F1039" s="5" t="str">
        <f>VLOOKUP(E1039,[1]items!$B$2:$E$39,2,FALSE)</f>
        <v>Obat Batuk &amp; Pilek</v>
      </c>
      <c r="G1039" s="5" t="str">
        <f t="shared" si="81"/>
        <v>OB0002|</v>
      </c>
      <c r="H1039" s="10">
        <v>64</v>
      </c>
      <c r="I1039" s="11"/>
      <c r="J1039" s="10" t="str">
        <f>IF(EXACT(L1039,"buy"),VLOOKUP(I1039,[2]suppliers!$A$2:$B$17,2,FALSE),"")</f>
        <v/>
      </c>
      <c r="K1039" s="8" t="s">
        <v>84</v>
      </c>
      <c r="L1039" s="8" t="s">
        <v>85</v>
      </c>
      <c r="M1039" s="5" t="str">
        <f>IFERROR(VLOOKUP(G1039,[3]item_suppliers!$C$2:$F$112,2,FALSE),"")</f>
        <v/>
      </c>
      <c r="N1039" s="5" t="str">
        <f>IFERROR(VLOOKUP(G1039,[3]item_suppliers!$C$2:$F$112,3,FALSE),"")</f>
        <v/>
      </c>
      <c r="O1039" s="5" t="str">
        <f t="shared" si="82"/>
        <v/>
      </c>
      <c r="P1039" s="5">
        <f>IF(EXACT(L1039,"sell"),VLOOKUP(D1039,[1]items!$A$2:$E$39,4,FALSE),"")</f>
        <v>2886</v>
      </c>
      <c r="Q1039" s="5">
        <f t="shared" si="83"/>
        <v>184704</v>
      </c>
      <c r="R1039" s="13" t="str">
        <f t="shared" si="84"/>
        <v/>
      </c>
    </row>
    <row r="1040" spans="1:18" x14ac:dyDescent="0.2">
      <c r="A1040" s="5" t="s">
        <v>1098</v>
      </c>
      <c r="B1040" s="6" t="d">
        <v>2020-06-03</v>
      </c>
      <c r="C1040" s="7">
        <f t="shared" si="80"/>
        <v>2020</v>
      </c>
      <c r="D1040" s="5" t="s">
        <v>48</v>
      </c>
      <c r="E1040" s="5" t="str">
        <f>VLOOKUP(D1040,[1]items!$A$2:$E$39,2,FALSE)</f>
        <v>Sanmol Paracetamol</v>
      </c>
      <c r="F1040" s="5" t="str">
        <f>VLOOKUP(E1040,[1]items!$B$2:$E$39,2,FALSE)</f>
        <v>Obat Sakit Kepala &amp; Demam</v>
      </c>
      <c r="G1040" s="5" t="str">
        <f t="shared" si="81"/>
        <v>OD0007|</v>
      </c>
      <c r="H1040" s="10">
        <v>7</v>
      </c>
      <c r="I1040" s="11"/>
      <c r="J1040" s="10" t="str">
        <f>IF(EXACT(L1040,"buy"),VLOOKUP(I1040,[2]suppliers!$A$2:$B$17,2,FALSE),"")</f>
        <v/>
      </c>
      <c r="K1040" s="5" t="s">
        <v>84</v>
      </c>
      <c r="L1040" s="5" t="s">
        <v>85</v>
      </c>
      <c r="M1040" s="5" t="str">
        <f>IFERROR(VLOOKUP(G1040,[3]item_suppliers!$C$2:$F$112,2,FALSE),"")</f>
        <v/>
      </c>
      <c r="N1040" s="5" t="str">
        <f>IFERROR(VLOOKUP(G1040,[3]item_suppliers!$C$2:$F$112,3,FALSE),"")</f>
        <v/>
      </c>
      <c r="O1040" s="5" t="str">
        <f t="shared" si="82"/>
        <v/>
      </c>
      <c r="P1040" s="5">
        <f>IF(EXACT(L1040,"sell"),VLOOKUP(D1040,[1]items!$A$2:$E$39,4,FALSE),"")</f>
        <v>16100</v>
      </c>
      <c r="Q1040" s="5">
        <f t="shared" si="83"/>
        <v>112700</v>
      </c>
      <c r="R1040" s="13" t="str">
        <f t="shared" si="84"/>
        <v/>
      </c>
    </row>
    <row r="1041" spans="1:18" x14ac:dyDescent="0.2">
      <c r="A1041" s="8" t="s">
        <v>1099</v>
      </c>
      <c r="B1041" s="9" t="d">
        <v>2020-06-03</v>
      </c>
      <c r="C1041" s="7">
        <f t="shared" si="80"/>
        <v>2020</v>
      </c>
      <c r="D1041" s="8" t="s">
        <v>94</v>
      </c>
      <c r="E1041" s="5" t="str">
        <f>VLOOKUP(D1041,[1]items!$A$2:$E$39,2,FALSE)</f>
        <v>Vicks Inhaler 0.5 mL</v>
      </c>
      <c r="F1041" s="5" t="str">
        <f>VLOOKUP(E1041,[1]items!$B$2:$E$39,2,FALSE)</f>
        <v>Obat Batuk &amp; Pilek</v>
      </c>
      <c r="G1041" s="5" t="str">
        <f t="shared" si="81"/>
        <v>OB0007|</v>
      </c>
      <c r="H1041" s="10">
        <v>47</v>
      </c>
      <c r="I1041" s="11"/>
      <c r="J1041" s="10" t="str">
        <f>IF(EXACT(L1041,"buy"),VLOOKUP(I1041,[2]suppliers!$A$2:$B$17,2,FALSE),"")</f>
        <v/>
      </c>
      <c r="K1041" s="8" t="s">
        <v>84</v>
      </c>
      <c r="L1041" s="8" t="s">
        <v>85</v>
      </c>
      <c r="M1041" s="5" t="str">
        <f>IFERROR(VLOOKUP(G1041,[3]item_suppliers!$C$2:$F$112,2,FALSE),"")</f>
        <v/>
      </c>
      <c r="N1041" s="5" t="str">
        <f>IFERROR(VLOOKUP(G1041,[3]item_suppliers!$C$2:$F$112,3,FALSE),"")</f>
        <v/>
      </c>
      <c r="O1041" s="5" t="str">
        <f t="shared" si="82"/>
        <v/>
      </c>
      <c r="P1041" s="5">
        <f>IF(EXACT(L1041,"sell"),VLOOKUP(D1041,[1]items!$A$2:$E$39,4,FALSE),"")</f>
        <v>16155</v>
      </c>
      <c r="Q1041" s="5">
        <f t="shared" si="83"/>
        <v>759285</v>
      </c>
      <c r="R1041" s="13" t="str">
        <f t="shared" si="84"/>
        <v/>
      </c>
    </row>
    <row r="1042" spans="1:18" x14ac:dyDescent="0.2">
      <c r="A1042" s="5" t="s">
        <v>1100</v>
      </c>
      <c r="B1042" s="6" t="d">
        <v>2020-06-03</v>
      </c>
      <c r="C1042" s="7">
        <f t="shared" si="80"/>
        <v>2020</v>
      </c>
      <c r="D1042" s="5" t="s">
        <v>28</v>
      </c>
      <c r="E1042" s="5" t="str">
        <f>VLOOKUP(D1042,[1]items!$A$2:$E$39,2,FALSE)</f>
        <v>Lo Han Kuo Infusion 12</v>
      </c>
      <c r="F1042" s="5" t="str">
        <f>VLOOKUP(E1042,[1]items!$B$2:$E$39,2,FALSE)</f>
        <v>Obat Batuk &amp; Pilek</v>
      </c>
      <c r="G1042" s="5" t="str">
        <f t="shared" si="81"/>
        <v>OB0004|</v>
      </c>
      <c r="H1042" s="10">
        <v>27</v>
      </c>
      <c r="I1042" s="11"/>
      <c r="J1042" s="10" t="str">
        <f>IF(EXACT(L1042,"buy"),VLOOKUP(I1042,[2]suppliers!$A$2:$B$17,2,FALSE),"")</f>
        <v/>
      </c>
      <c r="K1042" s="5" t="s">
        <v>84</v>
      </c>
      <c r="L1042" s="5" t="s">
        <v>85</v>
      </c>
      <c r="M1042" s="5" t="str">
        <f>IFERROR(VLOOKUP(G1042,[3]item_suppliers!$C$2:$F$112,2,FALSE),"")</f>
        <v/>
      </c>
      <c r="N1042" s="5" t="str">
        <f>IFERROR(VLOOKUP(G1042,[3]item_suppliers!$C$2:$F$112,3,FALSE),"")</f>
        <v/>
      </c>
      <c r="O1042" s="5" t="str">
        <f t="shared" si="82"/>
        <v/>
      </c>
      <c r="P1042" s="5">
        <f>IF(EXACT(L1042,"sell"),VLOOKUP(D1042,[1]items!$A$2:$E$39,4,FALSE),"")</f>
        <v>23869</v>
      </c>
      <c r="Q1042" s="5">
        <f t="shared" si="83"/>
        <v>644463</v>
      </c>
      <c r="R1042" s="13" t="str">
        <f t="shared" si="84"/>
        <v/>
      </c>
    </row>
    <row r="1043" spans="1:18" x14ac:dyDescent="0.2">
      <c r="A1043" s="8" t="s">
        <v>1101</v>
      </c>
      <c r="B1043" s="9" t="d">
        <v>2020-06-03</v>
      </c>
      <c r="C1043" s="7">
        <f t="shared" si="80"/>
        <v>2020</v>
      </c>
      <c r="D1043" s="8" t="s">
        <v>28</v>
      </c>
      <c r="E1043" s="5" t="str">
        <f>VLOOKUP(D1043,[1]items!$A$2:$E$39,2,FALSE)</f>
        <v>Lo Han Kuo Infusion 12</v>
      </c>
      <c r="F1043" s="5" t="str">
        <f>VLOOKUP(E1043,[1]items!$B$2:$E$39,2,FALSE)</f>
        <v>Obat Batuk &amp; Pilek</v>
      </c>
      <c r="G1043" s="5" t="str">
        <f t="shared" si="81"/>
        <v>OB0004|</v>
      </c>
      <c r="H1043" s="10">
        <v>137</v>
      </c>
      <c r="I1043" s="11"/>
      <c r="J1043" s="10" t="str">
        <f>IF(EXACT(L1043,"buy"),VLOOKUP(I1043,[2]suppliers!$A$2:$B$17,2,FALSE),"")</f>
        <v/>
      </c>
      <c r="K1043" s="8" t="s">
        <v>84</v>
      </c>
      <c r="L1043" s="8" t="s">
        <v>85</v>
      </c>
      <c r="M1043" s="5" t="str">
        <f>IFERROR(VLOOKUP(G1043,[3]item_suppliers!$C$2:$F$112,2,FALSE),"")</f>
        <v/>
      </c>
      <c r="N1043" s="5" t="str">
        <f>IFERROR(VLOOKUP(G1043,[3]item_suppliers!$C$2:$F$112,3,FALSE),"")</f>
        <v/>
      </c>
      <c r="O1043" s="5" t="str">
        <f t="shared" si="82"/>
        <v/>
      </c>
      <c r="P1043" s="5">
        <f>IF(EXACT(L1043,"sell"),VLOOKUP(D1043,[1]items!$A$2:$E$39,4,FALSE),"")</f>
        <v>23869</v>
      </c>
      <c r="Q1043" s="5">
        <f t="shared" si="83"/>
        <v>3270053</v>
      </c>
      <c r="R1043" s="13" t="str">
        <f t="shared" si="84"/>
        <v/>
      </c>
    </row>
    <row r="1044" spans="1:18" x14ac:dyDescent="0.2">
      <c r="A1044" s="5" t="s">
        <v>1102</v>
      </c>
      <c r="B1044" s="6" t="d">
        <v>2020-06-04</v>
      </c>
      <c r="C1044" s="7">
        <f t="shared" si="80"/>
        <v>2020</v>
      </c>
      <c r="D1044" s="5" t="s">
        <v>82</v>
      </c>
      <c r="E1044" s="5" t="str">
        <f>VLOOKUP(D1044,[1]items!$A$2:$E$39,2,FALSE)</f>
        <v>Otilon Ear Drops 8 mL</v>
      </c>
      <c r="F1044" s="5" t="str">
        <f>VLOOKUP(E1044,[1]items!$B$2:$E$39,2,FALSE)</f>
        <v>Obat Telinga</v>
      </c>
      <c r="G1044" s="5" t="str">
        <f t="shared" si="81"/>
        <v>OT0001|</v>
      </c>
      <c r="H1044" s="10">
        <v>39</v>
      </c>
      <c r="I1044" s="11"/>
      <c r="J1044" s="10" t="str">
        <f>IF(EXACT(L1044,"buy"),VLOOKUP(I1044,[2]suppliers!$A$2:$B$17,2,FALSE),"")</f>
        <v/>
      </c>
      <c r="K1044" s="5" t="s">
        <v>84</v>
      </c>
      <c r="L1044" s="5" t="s">
        <v>85</v>
      </c>
      <c r="M1044" s="5" t="str">
        <f>IFERROR(VLOOKUP(G1044,[3]item_suppliers!$C$2:$F$112,2,FALSE),"")</f>
        <v/>
      </c>
      <c r="N1044" s="5" t="str">
        <f>IFERROR(VLOOKUP(G1044,[3]item_suppliers!$C$2:$F$112,3,FALSE),"")</f>
        <v/>
      </c>
      <c r="O1044" s="5" t="str">
        <f t="shared" si="82"/>
        <v/>
      </c>
      <c r="P1044" s="5">
        <f>IF(EXACT(L1044,"sell"),VLOOKUP(D1044,[1]items!$A$2:$E$39,4,FALSE),"")</f>
        <v>55000</v>
      </c>
      <c r="Q1044" s="5">
        <f t="shared" si="83"/>
        <v>2145000</v>
      </c>
      <c r="R1044" s="13" t="str">
        <f t="shared" si="84"/>
        <v/>
      </c>
    </row>
    <row r="1045" spans="1:18" x14ac:dyDescent="0.2">
      <c r="A1045" s="8" t="s">
        <v>1103</v>
      </c>
      <c r="B1045" s="9" t="d">
        <v>2020-06-04</v>
      </c>
      <c r="C1045" s="7">
        <f t="shared" si="80"/>
        <v>2020</v>
      </c>
      <c r="D1045" s="8" t="s">
        <v>82</v>
      </c>
      <c r="E1045" s="5" t="str">
        <f>VLOOKUP(D1045,[1]items!$A$2:$E$39,2,FALSE)</f>
        <v>Otilon Ear Drops 8 mL</v>
      </c>
      <c r="F1045" s="5" t="str">
        <f>VLOOKUP(E1045,[1]items!$B$2:$E$39,2,FALSE)</f>
        <v>Obat Telinga</v>
      </c>
      <c r="G1045" s="5" t="str">
        <f t="shared" si="81"/>
        <v>OT0001|</v>
      </c>
      <c r="H1045" s="10">
        <v>43</v>
      </c>
      <c r="I1045" s="11"/>
      <c r="J1045" s="10" t="str">
        <f>IF(EXACT(L1045,"buy"),VLOOKUP(I1045,[2]suppliers!$A$2:$B$17,2,FALSE),"")</f>
        <v/>
      </c>
      <c r="K1045" s="8" t="s">
        <v>84</v>
      </c>
      <c r="L1045" s="8" t="s">
        <v>85</v>
      </c>
      <c r="M1045" s="5" t="str">
        <f>IFERROR(VLOOKUP(G1045,[3]item_suppliers!$C$2:$F$112,2,FALSE),"")</f>
        <v/>
      </c>
      <c r="N1045" s="5" t="str">
        <f>IFERROR(VLOOKUP(G1045,[3]item_suppliers!$C$2:$F$112,3,FALSE),"")</f>
        <v/>
      </c>
      <c r="O1045" s="5" t="str">
        <f t="shared" si="82"/>
        <v/>
      </c>
      <c r="P1045" s="5">
        <f>IF(EXACT(L1045,"sell"),VLOOKUP(D1045,[1]items!$A$2:$E$39,4,FALSE),"")</f>
        <v>55000</v>
      </c>
      <c r="Q1045" s="5">
        <f t="shared" si="83"/>
        <v>2365000</v>
      </c>
      <c r="R1045" s="13" t="str">
        <f t="shared" si="84"/>
        <v/>
      </c>
    </row>
    <row r="1046" spans="1:18" x14ac:dyDescent="0.2">
      <c r="A1046" s="5" t="s">
        <v>1104</v>
      </c>
      <c r="B1046" s="6" t="d">
        <v>2020-06-04</v>
      </c>
      <c r="C1046" s="7">
        <f t="shared" si="80"/>
        <v>2020</v>
      </c>
      <c r="D1046" s="5" t="s">
        <v>82</v>
      </c>
      <c r="E1046" s="5" t="str">
        <f>VLOOKUP(D1046,[1]items!$A$2:$E$39,2,FALSE)</f>
        <v>Otilon Ear Drops 8 mL</v>
      </c>
      <c r="F1046" s="5" t="str">
        <f>VLOOKUP(E1046,[1]items!$B$2:$E$39,2,FALSE)</f>
        <v>Obat Telinga</v>
      </c>
      <c r="G1046" s="5" t="str">
        <f t="shared" si="81"/>
        <v>OT0001|</v>
      </c>
      <c r="H1046" s="10">
        <v>34</v>
      </c>
      <c r="I1046" s="11"/>
      <c r="J1046" s="10" t="str">
        <f>IF(EXACT(L1046,"buy"),VLOOKUP(I1046,[2]suppliers!$A$2:$B$17,2,FALSE),"")</f>
        <v/>
      </c>
      <c r="K1046" s="5" t="s">
        <v>84</v>
      </c>
      <c r="L1046" s="5" t="s">
        <v>85</v>
      </c>
      <c r="M1046" s="5" t="str">
        <f>IFERROR(VLOOKUP(G1046,[3]item_suppliers!$C$2:$F$112,2,FALSE),"")</f>
        <v/>
      </c>
      <c r="N1046" s="5" t="str">
        <f>IFERROR(VLOOKUP(G1046,[3]item_suppliers!$C$2:$F$112,3,FALSE),"")</f>
        <v/>
      </c>
      <c r="O1046" s="5" t="str">
        <f t="shared" si="82"/>
        <v/>
      </c>
      <c r="P1046" s="5">
        <f>IF(EXACT(L1046,"sell"),VLOOKUP(D1046,[1]items!$A$2:$E$39,4,FALSE),"")</f>
        <v>55000</v>
      </c>
      <c r="Q1046" s="5">
        <f t="shared" si="83"/>
        <v>1870000</v>
      </c>
      <c r="R1046" s="13" t="str">
        <f t="shared" si="84"/>
        <v/>
      </c>
    </row>
    <row r="1047" spans="1:18" x14ac:dyDescent="0.2">
      <c r="A1047" s="8" t="s">
        <v>1105</v>
      </c>
      <c r="B1047" s="9" t="d">
        <v>2020-06-04</v>
      </c>
      <c r="C1047" s="7">
        <f t="shared" si="80"/>
        <v>2020</v>
      </c>
      <c r="D1047" s="8" t="s">
        <v>56</v>
      </c>
      <c r="E1047" s="5" t="str">
        <f>VLOOKUP(D1047,[1]items!$A$2:$E$39,2,FALSE)</f>
        <v>Paramex Tablet / Obat</v>
      </c>
      <c r="F1047" s="5" t="str">
        <f>VLOOKUP(E1047,[1]items!$B$2:$E$39,2,FALSE)</f>
        <v>Obat Sakit Kepala &amp; Demam</v>
      </c>
      <c r="G1047" s="5" t="str">
        <f t="shared" si="81"/>
        <v>OD0011|</v>
      </c>
      <c r="H1047" s="10">
        <v>36</v>
      </c>
      <c r="I1047" s="11"/>
      <c r="J1047" s="10" t="str">
        <f>IF(EXACT(L1047,"buy"),VLOOKUP(I1047,[2]suppliers!$A$2:$B$17,2,FALSE),"")</f>
        <v/>
      </c>
      <c r="K1047" s="8" t="s">
        <v>84</v>
      </c>
      <c r="L1047" s="8" t="s">
        <v>85</v>
      </c>
      <c r="M1047" s="5" t="str">
        <f>IFERROR(VLOOKUP(G1047,[3]item_suppliers!$C$2:$F$112,2,FALSE),"")</f>
        <v/>
      </c>
      <c r="N1047" s="5" t="str">
        <f>IFERROR(VLOOKUP(G1047,[3]item_suppliers!$C$2:$F$112,3,FALSE),"")</f>
        <v/>
      </c>
      <c r="O1047" s="5" t="str">
        <f t="shared" si="82"/>
        <v/>
      </c>
      <c r="P1047" s="5">
        <f>IF(EXACT(L1047,"sell"),VLOOKUP(D1047,[1]items!$A$2:$E$39,4,FALSE),"")</f>
        <v>2560</v>
      </c>
      <c r="Q1047" s="5">
        <f t="shared" si="83"/>
        <v>92160</v>
      </c>
      <c r="R1047" s="13" t="str">
        <f t="shared" si="84"/>
        <v/>
      </c>
    </row>
    <row r="1048" spans="1:18" x14ac:dyDescent="0.2">
      <c r="A1048" s="5" t="s">
        <v>1106</v>
      </c>
      <c r="B1048" s="6" t="d">
        <v>2020-06-04</v>
      </c>
      <c r="C1048" s="7">
        <f t="shared" si="80"/>
        <v>2020</v>
      </c>
      <c r="D1048" s="5" t="s">
        <v>59</v>
      </c>
      <c r="E1048" s="5" t="str">
        <f>VLOOKUP(D1048,[1]items!$A$2:$E$39,2,FALSE)</f>
        <v>Carditens</v>
      </c>
      <c r="F1048" s="5" t="str">
        <f>VLOOKUP(E1048,[1]items!$B$2:$E$39,2,FALSE)</f>
        <v>Obat Hipertensi</v>
      </c>
      <c r="G1048" s="5" t="str">
        <f t="shared" si="81"/>
        <v>OH0001|</v>
      </c>
      <c r="H1048" s="10">
        <v>24</v>
      </c>
      <c r="I1048" s="11"/>
      <c r="J1048" s="10" t="str">
        <f>IF(EXACT(L1048,"buy"),VLOOKUP(I1048,[2]suppliers!$A$2:$B$17,2,FALSE),"")</f>
        <v/>
      </c>
      <c r="K1048" s="5" t="s">
        <v>84</v>
      </c>
      <c r="L1048" s="5" t="s">
        <v>85</v>
      </c>
      <c r="M1048" s="5" t="str">
        <f>IFERROR(VLOOKUP(G1048,[3]item_suppliers!$C$2:$F$112,2,FALSE),"")</f>
        <v/>
      </c>
      <c r="N1048" s="5" t="str">
        <f>IFERROR(VLOOKUP(G1048,[3]item_suppliers!$C$2:$F$112,3,FALSE),"")</f>
        <v/>
      </c>
      <c r="O1048" s="5" t="str">
        <f t="shared" si="82"/>
        <v/>
      </c>
      <c r="P1048" s="5">
        <f>IF(EXACT(L1048,"sell"),VLOOKUP(D1048,[1]items!$A$2:$E$39,4,FALSE),"")</f>
        <v>100000</v>
      </c>
      <c r="Q1048" s="5">
        <f t="shared" si="83"/>
        <v>2400000</v>
      </c>
      <c r="R1048" s="13" t="str">
        <f t="shared" si="84"/>
        <v/>
      </c>
    </row>
    <row r="1049" spans="1:18" x14ac:dyDescent="0.2">
      <c r="A1049" s="8" t="s">
        <v>1107</v>
      </c>
      <c r="B1049" s="9" t="d">
        <v>2020-06-04</v>
      </c>
      <c r="C1049" s="7">
        <f t="shared" si="80"/>
        <v>2020</v>
      </c>
      <c r="D1049" s="8" t="s">
        <v>28</v>
      </c>
      <c r="E1049" s="5" t="str">
        <f>VLOOKUP(D1049,[1]items!$A$2:$E$39,2,FALSE)</f>
        <v>Lo Han Kuo Infusion 12</v>
      </c>
      <c r="F1049" s="5" t="str">
        <f>VLOOKUP(E1049,[1]items!$B$2:$E$39,2,FALSE)</f>
        <v>Obat Batuk &amp; Pilek</v>
      </c>
      <c r="G1049" s="5" t="str">
        <f t="shared" si="81"/>
        <v>OB0004|</v>
      </c>
      <c r="H1049" s="10">
        <v>4</v>
      </c>
      <c r="I1049" s="11"/>
      <c r="J1049" s="10" t="str">
        <f>IF(EXACT(L1049,"buy"),VLOOKUP(I1049,[2]suppliers!$A$2:$B$17,2,FALSE),"")</f>
        <v/>
      </c>
      <c r="K1049" s="8" t="s">
        <v>84</v>
      </c>
      <c r="L1049" s="8" t="s">
        <v>85</v>
      </c>
      <c r="M1049" s="5" t="str">
        <f>IFERROR(VLOOKUP(G1049,[3]item_suppliers!$C$2:$F$112,2,FALSE),"")</f>
        <v/>
      </c>
      <c r="N1049" s="5" t="str">
        <f>IFERROR(VLOOKUP(G1049,[3]item_suppliers!$C$2:$F$112,3,FALSE),"")</f>
        <v/>
      </c>
      <c r="O1049" s="5" t="str">
        <f t="shared" si="82"/>
        <v/>
      </c>
      <c r="P1049" s="5">
        <f>IF(EXACT(L1049,"sell"),VLOOKUP(D1049,[1]items!$A$2:$E$39,4,FALSE),"")</f>
        <v>23869</v>
      </c>
      <c r="Q1049" s="5">
        <f t="shared" si="83"/>
        <v>95476</v>
      </c>
      <c r="R1049" s="13" t="str">
        <f t="shared" si="84"/>
        <v/>
      </c>
    </row>
    <row r="1050" spans="1:18" x14ac:dyDescent="0.2">
      <c r="A1050" s="5" t="s">
        <v>1108</v>
      </c>
      <c r="B1050" s="6" t="d">
        <v>2020-06-05</v>
      </c>
      <c r="C1050" s="7">
        <f t="shared" si="80"/>
        <v>2020</v>
      </c>
      <c r="D1050" s="5" t="s">
        <v>52</v>
      </c>
      <c r="E1050" s="5" t="str">
        <f>VLOOKUP(D1050,[1]items!$A$2:$E$39,2,FALSE)</f>
        <v>Sanmol 500 MG 4 Tablet</v>
      </c>
      <c r="F1050" s="5" t="str">
        <f>VLOOKUP(E1050,[1]items!$B$2:$E$39,2,FALSE)</f>
        <v>Obat Sakit Kepala &amp; Demam</v>
      </c>
      <c r="G1050" s="5" t="str">
        <f t="shared" si="81"/>
        <v>OD0009|</v>
      </c>
      <c r="H1050" s="10">
        <v>28</v>
      </c>
      <c r="I1050" s="11"/>
      <c r="J1050" s="10" t="str">
        <f>IF(EXACT(L1050,"buy"),VLOOKUP(I1050,[2]suppliers!$A$2:$B$17,2,FALSE),"")</f>
        <v/>
      </c>
      <c r="K1050" s="5" t="s">
        <v>84</v>
      </c>
      <c r="L1050" s="5" t="s">
        <v>85</v>
      </c>
      <c r="M1050" s="5" t="str">
        <f>IFERROR(VLOOKUP(G1050,[3]item_suppliers!$C$2:$F$112,2,FALSE),"")</f>
        <v/>
      </c>
      <c r="N1050" s="5" t="str">
        <f>IFERROR(VLOOKUP(G1050,[3]item_suppliers!$C$2:$F$112,3,FALSE),"")</f>
        <v/>
      </c>
      <c r="O1050" s="5" t="str">
        <f t="shared" si="82"/>
        <v/>
      </c>
      <c r="P1050" s="5">
        <f>IF(EXACT(L1050,"sell"),VLOOKUP(D1050,[1]items!$A$2:$E$39,4,FALSE),"")</f>
        <v>1600</v>
      </c>
      <c r="Q1050" s="5">
        <f t="shared" si="83"/>
        <v>44800</v>
      </c>
      <c r="R1050" s="13" t="str">
        <f t="shared" si="84"/>
        <v/>
      </c>
    </row>
    <row r="1051" spans="1:18" x14ac:dyDescent="0.2">
      <c r="A1051" s="8" t="s">
        <v>1109</v>
      </c>
      <c r="B1051" s="9" t="d">
        <v>2020-06-05</v>
      </c>
      <c r="C1051" s="7">
        <f t="shared" si="80"/>
        <v>2020</v>
      </c>
      <c r="D1051" s="8" t="s">
        <v>82</v>
      </c>
      <c r="E1051" s="5" t="str">
        <f>VLOOKUP(D1051,[1]items!$A$2:$E$39,2,FALSE)</f>
        <v>Otilon Ear Drops 8 mL</v>
      </c>
      <c r="F1051" s="5" t="str">
        <f>VLOOKUP(E1051,[1]items!$B$2:$E$39,2,FALSE)</f>
        <v>Obat Telinga</v>
      </c>
      <c r="G1051" s="5" t="str">
        <f t="shared" si="81"/>
        <v>OT0001|</v>
      </c>
      <c r="H1051" s="10">
        <v>27</v>
      </c>
      <c r="I1051" s="11"/>
      <c r="J1051" s="10" t="str">
        <f>IF(EXACT(L1051,"buy"),VLOOKUP(I1051,[2]suppliers!$A$2:$B$17,2,FALSE),"")</f>
        <v/>
      </c>
      <c r="K1051" s="8" t="s">
        <v>84</v>
      </c>
      <c r="L1051" s="8" t="s">
        <v>85</v>
      </c>
      <c r="M1051" s="5" t="str">
        <f>IFERROR(VLOOKUP(G1051,[3]item_suppliers!$C$2:$F$112,2,FALSE),"")</f>
        <v/>
      </c>
      <c r="N1051" s="5" t="str">
        <f>IFERROR(VLOOKUP(G1051,[3]item_suppliers!$C$2:$F$112,3,FALSE),"")</f>
        <v/>
      </c>
      <c r="O1051" s="5" t="str">
        <f t="shared" si="82"/>
        <v/>
      </c>
      <c r="P1051" s="5">
        <f>IF(EXACT(L1051,"sell"),VLOOKUP(D1051,[1]items!$A$2:$E$39,4,FALSE),"")</f>
        <v>55000</v>
      </c>
      <c r="Q1051" s="5">
        <f t="shared" si="83"/>
        <v>1485000</v>
      </c>
      <c r="R1051" s="13" t="str">
        <f t="shared" si="84"/>
        <v/>
      </c>
    </row>
    <row r="1052" spans="1:18" x14ac:dyDescent="0.2">
      <c r="A1052" s="5" t="s">
        <v>1110</v>
      </c>
      <c r="B1052" s="6" t="d">
        <v>2020-06-05</v>
      </c>
      <c r="C1052" s="7">
        <f t="shared" si="80"/>
        <v>2020</v>
      </c>
      <c r="D1052" s="5" t="s">
        <v>94</v>
      </c>
      <c r="E1052" s="5" t="str">
        <f>VLOOKUP(D1052,[1]items!$A$2:$E$39,2,FALSE)</f>
        <v>Vicks Inhaler 0.5 mL</v>
      </c>
      <c r="F1052" s="5" t="str">
        <f>VLOOKUP(E1052,[1]items!$B$2:$E$39,2,FALSE)</f>
        <v>Obat Batuk &amp; Pilek</v>
      </c>
      <c r="G1052" s="5" t="str">
        <f t="shared" si="81"/>
        <v>OB0007|</v>
      </c>
      <c r="H1052" s="10">
        <v>8</v>
      </c>
      <c r="I1052" s="11"/>
      <c r="J1052" s="10" t="str">
        <f>IF(EXACT(L1052,"buy"),VLOOKUP(I1052,[2]suppliers!$A$2:$B$17,2,FALSE),"")</f>
        <v/>
      </c>
      <c r="K1052" s="5" t="s">
        <v>84</v>
      </c>
      <c r="L1052" s="5" t="s">
        <v>85</v>
      </c>
      <c r="M1052" s="5" t="str">
        <f>IFERROR(VLOOKUP(G1052,[3]item_suppliers!$C$2:$F$112,2,FALSE),"")</f>
        <v/>
      </c>
      <c r="N1052" s="5" t="str">
        <f>IFERROR(VLOOKUP(G1052,[3]item_suppliers!$C$2:$F$112,3,FALSE),"")</f>
        <v/>
      </c>
      <c r="O1052" s="5" t="str">
        <f t="shared" si="82"/>
        <v/>
      </c>
      <c r="P1052" s="5">
        <f>IF(EXACT(L1052,"sell"),VLOOKUP(D1052,[1]items!$A$2:$E$39,4,FALSE),"")</f>
        <v>16155</v>
      </c>
      <c r="Q1052" s="5">
        <f t="shared" si="83"/>
        <v>129240</v>
      </c>
      <c r="R1052" s="13" t="str">
        <f t="shared" si="84"/>
        <v/>
      </c>
    </row>
    <row r="1053" spans="1:18" x14ac:dyDescent="0.2">
      <c r="A1053" s="8" t="s">
        <v>1111</v>
      </c>
      <c r="B1053" s="9" t="d">
        <v>2020-06-05</v>
      </c>
      <c r="C1053" s="7">
        <f t="shared" si="80"/>
        <v>2020</v>
      </c>
      <c r="D1053" s="8" t="s">
        <v>28</v>
      </c>
      <c r="E1053" s="5" t="str">
        <f>VLOOKUP(D1053,[1]items!$A$2:$E$39,2,FALSE)</f>
        <v>Lo Han Kuo Infusion 12</v>
      </c>
      <c r="F1053" s="5" t="str">
        <f>VLOOKUP(E1053,[1]items!$B$2:$E$39,2,FALSE)</f>
        <v>Obat Batuk &amp; Pilek</v>
      </c>
      <c r="G1053" s="5" t="str">
        <f t="shared" si="81"/>
        <v>OB0004|</v>
      </c>
      <c r="H1053" s="10">
        <v>40</v>
      </c>
      <c r="I1053" s="11"/>
      <c r="J1053" s="10" t="str">
        <f>IF(EXACT(L1053,"buy"),VLOOKUP(I1053,[2]suppliers!$A$2:$B$17,2,FALSE),"")</f>
        <v/>
      </c>
      <c r="K1053" s="8" t="s">
        <v>84</v>
      </c>
      <c r="L1053" s="8" t="s">
        <v>85</v>
      </c>
      <c r="M1053" s="5" t="str">
        <f>IFERROR(VLOOKUP(G1053,[3]item_suppliers!$C$2:$F$112,2,FALSE),"")</f>
        <v/>
      </c>
      <c r="N1053" s="5" t="str">
        <f>IFERROR(VLOOKUP(G1053,[3]item_suppliers!$C$2:$F$112,3,FALSE),"")</f>
        <v/>
      </c>
      <c r="O1053" s="5" t="str">
        <f t="shared" si="82"/>
        <v/>
      </c>
      <c r="P1053" s="5">
        <f>IF(EXACT(L1053,"sell"),VLOOKUP(D1053,[1]items!$A$2:$E$39,4,FALSE),"")</f>
        <v>23869</v>
      </c>
      <c r="Q1053" s="5">
        <f t="shared" si="83"/>
        <v>954760</v>
      </c>
      <c r="R1053" s="13" t="str">
        <f t="shared" si="84"/>
        <v/>
      </c>
    </row>
    <row r="1054" spans="1:18" x14ac:dyDescent="0.2">
      <c r="A1054" s="5" t="s">
        <v>1112</v>
      </c>
      <c r="B1054" s="6" t="d">
        <v>2020-06-05</v>
      </c>
      <c r="C1054" s="7">
        <f t="shared" si="80"/>
        <v>2020</v>
      </c>
      <c r="D1054" s="5" t="s">
        <v>67</v>
      </c>
      <c r="E1054" s="5" t="str">
        <f>VLOOKUP(D1054,[1]items!$A$2:$E$39,2,FALSE)</f>
        <v>Amlodipine Besilate</v>
      </c>
      <c r="F1054" s="5" t="str">
        <f>VLOOKUP(E1054,[1]items!$B$2:$E$39,2,FALSE)</f>
        <v>Obat Hipertensi</v>
      </c>
      <c r="G1054" s="5" t="str">
        <f t="shared" si="81"/>
        <v>OH0004|</v>
      </c>
      <c r="H1054" s="10">
        <v>17</v>
      </c>
      <c r="I1054" s="11"/>
      <c r="J1054" s="10" t="str">
        <f>IF(EXACT(L1054,"buy"),VLOOKUP(I1054,[2]suppliers!$A$2:$B$17,2,FALSE),"")</f>
        <v/>
      </c>
      <c r="K1054" s="5" t="s">
        <v>84</v>
      </c>
      <c r="L1054" s="5" t="s">
        <v>85</v>
      </c>
      <c r="M1054" s="5" t="str">
        <f>IFERROR(VLOOKUP(G1054,[3]item_suppliers!$C$2:$F$112,2,FALSE),"")</f>
        <v/>
      </c>
      <c r="N1054" s="5" t="str">
        <f>IFERROR(VLOOKUP(G1054,[3]item_suppliers!$C$2:$F$112,3,FALSE),"")</f>
        <v/>
      </c>
      <c r="O1054" s="5" t="str">
        <f t="shared" si="82"/>
        <v/>
      </c>
      <c r="P1054" s="5">
        <f>IF(EXACT(L1054,"sell"),VLOOKUP(D1054,[1]items!$A$2:$E$39,4,FALSE),"")</f>
        <v>7467</v>
      </c>
      <c r="Q1054" s="5">
        <f t="shared" si="83"/>
        <v>126939</v>
      </c>
      <c r="R1054" s="13" t="str">
        <f t="shared" si="84"/>
        <v/>
      </c>
    </row>
    <row r="1055" spans="1:18" x14ac:dyDescent="0.2">
      <c r="A1055" s="8" t="s">
        <v>1113</v>
      </c>
      <c r="B1055" s="9" t="d">
        <v>2020-06-06</v>
      </c>
      <c r="C1055" s="7">
        <f t="shared" si="80"/>
        <v>2020</v>
      </c>
      <c r="D1055" s="8" t="s">
        <v>26</v>
      </c>
      <c r="E1055" s="5" t="str">
        <f>VLOOKUP(D1055,[1]items!$A$2:$E$39,2,FALSE)</f>
        <v>Decolsen 1 Strip 4 Tablet</v>
      </c>
      <c r="F1055" s="5" t="str">
        <f>VLOOKUP(E1055,[1]items!$B$2:$E$39,2,FALSE)</f>
        <v>Obat Batuk &amp; Pilek</v>
      </c>
      <c r="G1055" s="5" t="str">
        <f t="shared" si="81"/>
        <v>OB0002|</v>
      </c>
      <c r="H1055" s="10">
        <v>83</v>
      </c>
      <c r="I1055" s="11"/>
      <c r="J1055" s="10" t="str">
        <f>IF(EXACT(L1055,"buy"),VLOOKUP(I1055,[2]suppliers!$A$2:$B$17,2,FALSE),"")</f>
        <v/>
      </c>
      <c r="K1055" s="8" t="s">
        <v>84</v>
      </c>
      <c r="L1055" s="8" t="s">
        <v>85</v>
      </c>
      <c r="M1055" s="5" t="str">
        <f>IFERROR(VLOOKUP(G1055,[3]item_suppliers!$C$2:$F$112,2,FALSE),"")</f>
        <v/>
      </c>
      <c r="N1055" s="5" t="str">
        <f>IFERROR(VLOOKUP(G1055,[3]item_suppliers!$C$2:$F$112,3,FALSE),"")</f>
        <v/>
      </c>
      <c r="O1055" s="5" t="str">
        <f t="shared" si="82"/>
        <v/>
      </c>
      <c r="P1055" s="5">
        <f>IF(EXACT(L1055,"sell"),VLOOKUP(D1055,[1]items!$A$2:$E$39,4,FALSE),"")</f>
        <v>2886</v>
      </c>
      <c r="Q1055" s="5">
        <f t="shared" si="83"/>
        <v>239538</v>
      </c>
      <c r="R1055" s="13" t="str">
        <f t="shared" si="84"/>
        <v/>
      </c>
    </row>
    <row r="1056" spans="1:18" x14ac:dyDescent="0.2">
      <c r="A1056" s="5" t="s">
        <v>1114</v>
      </c>
      <c r="B1056" s="6" t="d">
        <v>2020-06-06</v>
      </c>
      <c r="C1056" s="7">
        <f t="shared" si="80"/>
        <v>2020</v>
      </c>
      <c r="D1056" s="5" t="s">
        <v>82</v>
      </c>
      <c r="E1056" s="5" t="str">
        <f>VLOOKUP(D1056,[1]items!$A$2:$E$39,2,FALSE)</f>
        <v>Otilon Ear Drops 8 mL</v>
      </c>
      <c r="F1056" s="5" t="str">
        <f>VLOOKUP(E1056,[1]items!$B$2:$E$39,2,FALSE)</f>
        <v>Obat Telinga</v>
      </c>
      <c r="G1056" s="5" t="str">
        <f t="shared" si="81"/>
        <v>OT0001|</v>
      </c>
      <c r="H1056" s="10">
        <v>36</v>
      </c>
      <c r="I1056" s="11"/>
      <c r="J1056" s="10" t="str">
        <f>IF(EXACT(L1056,"buy"),VLOOKUP(I1056,[2]suppliers!$A$2:$B$17,2,FALSE),"")</f>
        <v/>
      </c>
      <c r="K1056" s="5" t="s">
        <v>84</v>
      </c>
      <c r="L1056" s="5" t="s">
        <v>85</v>
      </c>
      <c r="M1056" s="5" t="str">
        <f>IFERROR(VLOOKUP(G1056,[3]item_suppliers!$C$2:$F$112,2,FALSE),"")</f>
        <v/>
      </c>
      <c r="N1056" s="5" t="str">
        <f>IFERROR(VLOOKUP(G1056,[3]item_suppliers!$C$2:$F$112,3,FALSE),"")</f>
        <v/>
      </c>
      <c r="O1056" s="5" t="str">
        <f t="shared" si="82"/>
        <v/>
      </c>
      <c r="P1056" s="5">
        <f>IF(EXACT(L1056,"sell"),VLOOKUP(D1056,[1]items!$A$2:$E$39,4,FALSE),"")</f>
        <v>55000</v>
      </c>
      <c r="Q1056" s="5">
        <f t="shared" si="83"/>
        <v>1980000</v>
      </c>
      <c r="R1056" s="13" t="str">
        <f t="shared" si="84"/>
        <v/>
      </c>
    </row>
    <row r="1057" spans="1:18" x14ac:dyDescent="0.2">
      <c r="A1057" s="8" t="s">
        <v>1115</v>
      </c>
      <c r="B1057" s="9" t="d">
        <v>2020-06-06</v>
      </c>
      <c r="C1057" s="7">
        <f t="shared" si="80"/>
        <v>2020</v>
      </c>
      <c r="D1057" s="8" t="s">
        <v>78</v>
      </c>
      <c r="E1057" s="5" t="str">
        <f>VLOOKUP(D1057,[1]items!$A$2:$E$39,2,FALSE)</f>
        <v>Hyperchol 100 MG 12 KPS</v>
      </c>
      <c r="F1057" s="5" t="str">
        <f>VLOOKUP(E1057,[1]items!$B$2:$E$39,2,FALSE)</f>
        <v>Obat Kolesterol</v>
      </c>
      <c r="G1057" s="5" t="str">
        <f t="shared" si="81"/>
        <v>OK0002|</v>
      </c>
      <c r="H1057" s="10">
        <v>26</v>
      </c>
      <c r="I1057" s="11"/>
      <c r="J1057" s="10" t="str">
        <f>IF(EXACT(L1057,"buy"),VLOOKUP(I1057,[2]suppliers!$A$2:$B$17,2,FALSE),"")</f>
        <v/>
      </c>
      <c r="K1057" s="8" t="s">
        <v>84</v>
      </c>
      <c r="L1057" s="8" t="s">
        <v>85</v>
      </c>
      <c r="M1057" s="5" t="str">
        <f>IFERROR(VLOOKUP(G1057,[3]item_suppliers!$C$2:$F$112,2,FALSE),"")</f>
        <v/>
      </c>
      <c r="N1057" s="5" t="str">
        <f>IFERROR(VLOOKUP(G1057,[3]item_suppliers!$C$2:$F$112,3,FALSE),"")</f>
        <v/>
      </c>
      <c r="O1057" s="5" t="str">
        <f t="shared" si="82"/>
        <v/>
      </c>
      <c r="P1057" s="5">
        <f>IF(EXACT(L1057,"sell"),VLOOKUP(D1057,[1]items!$A$2:$E$39,4,FALSE),"")</f>
        <v>42800</v>
      </c>
      <c r="Q1057" s="5">
        <f t="shared" si="83"/>
        <v>1112800</v>
      </c>
      <c r="R1057" s="13" t="str">
        <f t="shared" si="84"/>
        <v/>
      </c>
    </row>
    <row r="1058" spans="1:18" x14ac:dyDescent="0.2">
      <c r="A1058" s="5" t="s">
        <v>1116</v>
      </c>
      <c r="B1058" s="6" t="d">
        <v>2020-06-06</v>
      </c>
      <c r="C1058" s="7">
        <f t="shared" si="80"/>
        <v>2020</v>
      </c>
      <c r="D1058" s="5" t="s">
        <v>23</v>
      </c>
      <c r="E1058" s="5" t="str">
        <f>VLOOKUP(D1058,[1]items!$A$2:$E$39,2,FALSE)</f>
        <v>Neozep Forte 1 Strip 4 Tablet</v>
      </c>
      <c r="F1058" s="5" t="str">
        <f>VLOOKUP(E1058,[1]items!$B$2:$E$39,2,FALSE)</f>
        <v>Obat Batuk &amp; Pilek</v>
      </c>
      <c r="G1058" s="5" t="str">
        <f t="shared" si="81"/>
        <v>OB0001|</v>
      </c>
      <c r="H1058" s="10">
        <v>3</v>
      </c>
      <c r="I1058" s="11"/>
      <c r="J1058" s="10" t="str">
        <f>IF(EXACT(L1058,"buy"),VLOOKUP(I1058,[2]suppliers!$A$2:$B$17,2,FALSE),"")</f>
        <v/>
      </c>
      <c r="K1058" s="5" t="s">
        <v>84</v>
      </c>
      <c r="L1058" s="5" t="s">
        <v>85</v>
      </c>
      <c r="M1058" s="5" t="str">
        <f>IFERROR(VLOOKUP(G1058,[3]item_suppliers!$C$2:$F$112,2,FALSE),"")</f>
        <v/>
      </c>
      <c r="N1058" s="5" t="str">
        <f>IFERROR(VLOOKUP(G1058,[3]item_suppliers!$C$2:$F$112,3,FALSE),"")</f>
        <v/>
      </c>
      <c r="O1058" s="5" t="str">
        <f t="shared" si="82"/>
        <v/>
      </c>
      <c r="P1058" s="5">
        <f>IF(EXACT(L1058,"sell"),VLOOKUP(D1058,[1]items!$A$2:$E$39,4,FALSE),"")</f>
        <v>2324</v>
      </c>
      <c r="Q1058" s="5">
        <f t="shared" si="83"/>
        <v>6972</v>
      </c>
      <c r="R1058" s="13" t="str">
        <f t="shared" si="84"/>
        <v/>
      </c>
    </row>
    <row r="1059" spans="1:18" x14ac:dyDescent="0.2">
      <c r="A1059" s="8" t="s">
        <v>1117</v>
      </c>
      <c r="B1059" s="9" t="d">
        <v>2020-06-07</v>
      </c>
      <c r="C1059" s="7">
        <f t="shared" si="80"/>
        <v>2020</v>
      </c>
      <c r="D1059" s="8" t="s">
        <v>50</v>
      </c>
      <c r="E1059" s="5" t="str">
        <f>VLOOKUP(D1059,[1]items!$A$2:$E$39,2,FALSE)</f>
        <v>Bodrex Extra</v>
      </c>
      <c r="F1059" s="5" t="str">
        <f>VLOOKUP(E1059,[1]items!$B$2:$E$39,2,FALSE)</f>
        <v>Obat Sakit Kepala &amp; Demam</v>
      </c>
      <c r="G1059" s="5" t="str">
        <f t="shared" si="81"/>
        <v>OD0008|</v>
      </c>
      <c r="H1059" s="10">
        <v>58</v>
      </c>
      <c r="I1059" s="11"/>
      <c r="J1059" s="10" t="str">
        <f>IF(EXACT(L1059,"buy"),VLOOKUP(I1059,[2]suppliers!$A$2:$B$17,2,FALSE),"")</f>
        <v/>
      </c>
      <c r="K1059" s="8" t="s">
        <v>84</v>
      </c>
      <c r="L1059" s="8" t="s">
        <v>85</v>
      </c>
      <c r="M1059" s="5" t="str">
        <f>IFERROR(VLOOKUP(G1059,[3]item_suppliers!$C$2:$F$112,2,FALSE),"")</f>
        <v/>
      </c>
      <c r="N1059" s="5" t="str">
        <f>IFERROR(VLOOKUP(G1059,[3]item_suppliers!$C$2:$F$112,3,FALSE),"")</f>
        <v/>
      </c>
      <c r="O1059" s="5" t="str">
        <f t="shared" si="82"/>
        <v/>
      </c>
      <c r="P1059" s="5">
        <f>IF(EXACT(L1059,"sell"),VLOOKUP(D1059,[1]items!$A$2:$E$39,4,FALSE),"")</f>
        <v>50788</v>
      </c>
      <c r="Q1059" s="5">
        <f t="shared" si="83"/>
        <v>2945704</v>
      </c>
      <c r="R1059" s="13" t="str">
        <f t="shared" si="84"/>
        <v/>
      </c>
    </row>
    <row r="1060" spans="1:18" x14ac:dyDescent="0.2">
      <c r="A1060" s="5" t="s">
        <v>1118</v>
      </c>
      <c r="B1060" s="6" t="d">
        <v>2020-06-07</v>
      </c>
      <c r="C1060" s="7">
        <f t="shared" si="80"/>
        <v>2020</v>
      </c>
      <c r="D1060" s="5" t="s">
        <v>70</v>
      </c>
      <c r="E1060" s="5" t="str">
        <f>VLOOKUP(D1060,[1]items!$A$2:$E$39,2,FALSE)</f>
        <v>Irbesartan</v>
      </c>
      <c r="F1060" s="5" t="str">
        <f>VLOOKUP(E1060,[1]items!$B$2:$E$39,2,FALSE)</f>
        <v>Obat Hipertensi</v>
      </c>
      <c r="G1060" s="5" t="str">
        <f t="shared" si="81"/>
        <v>OH0005|</v>
      </c>
      <c r="H1060" s="10">
        <v>50</v>
      </c>
      <c r="I1060" s="11"/>
      <c r="J1060" s="10" t="str">
        <f>IF(EXACT(L1060,"buy"),VLOOKUP(I1060,[2]suppliers!$A$2:$B$17,2,FALSE),"")</f>
        <v/>
      </c>
      <c r="K1060" s="5" t="s">
        <v>84</v>
      </c>
      <c r="L1060" s="5" t="s">
        <v>85</v>
      </c>
      <c r="M1060" s="5" t="str">
        <f>IFERROR(VLOOKUP(G1060,[3]item_suppliers!$C$2:$F$112,2,FALSE),"")</f>
        <v/>
      </c>
      <c r="N1060" s="5" t="str">
        <f>IFERROR(VLOOKUP(G1060,[3]item_suppliers!$C$2:$F$112,3,FALSE),"")</f>
        <v/>
      </c>
      <c r="O1060" s="5" t="str">
        <f t="shared" si="82"/>
        <v/>
      </c>
      <c r="P1060" s="5">
        <f>IF(EXACT(L1060,"sell"),VLOOKUP(D1060,[1]items!$A$2:$E$39,4,FALSE),"")</f>
        <v>108794</v>
      </c>
      <c r="Q1060" s="5">
        <f t="shared" si="83"/>
        <v>5439700</v>
      </c>
      <c r="R1060" s="13" t="str">
        <f t="shared" si="84"/>
        <v/>
      </c>
    </row>
    <row r="1061" spans="1:18" x14ac:dyDescent="0.2">
      <c r="A1061" s="8" t="s">
        <v>1119</v>
      </c>
      <c r="B1061" s="9" t="d">
        <v>2020-06-07</v>
      </c>
      <c r="C1061" s="7">
        <f t="shared" si="80"/>
        <v>2020</v>
      </c>
      <c r="D1061" s="8" t="s">
        <v>48</v>
      </c>
      <c r="E1061" s="5" t="str">
        <f>VLOOKUP(D1061,[1]items!$A$2:$E$39,2,FALSE)</f>
        <v>Sanmol Paracetamol</v>
      </c>
      <c r="F1061" s="5" t="str">
        <f>VLOOKUP(E1061,[1]items!$B$2:$E$39,2,FALSE)</f>
        <v>Obat Sakit Kepala &amp; Demam</v>
      </c>
      <c r="G1061" s="5" t="str">
        <f t="shared" si="81"/>
        <v>OD0007|</v>
      </c>
      <c r="H1061" s="10">
        <v>90</v>
      </c>
      <c r="I1061" s="11"/>
      <c r="J1061" s="10" t="str">
        <f>IF(EXACT(L1061,"buy"),VLOOKUP(I1061,[2]suppliers!$A$2:$B$17,2,FALSE),"")</f>
        <v/>
      </c>
      <c r="K1061" s="8" t="s">
        <v>84</v>
      </c>
      <c r="L1061" s="8" t="s">
        <v>85</v>
      </c>
      <c r="M1061" s="5" t="str">
        <f>IFERROR(VLOOKUP(G1061,[3]item_suppliers!$C$2:$F$112,2,FALSE),"")</f>
        <v/>
      </c>
      <c r="N1061" s="5" t="str">
        <f>IFERROR(VLOOKUP(G1061,[3]item_suppliers!$C$2:$F$112,3,FALSE),"")</f>
        <v/>
      </c>
      <c r="O1061" s="5" t="str">
        <f t="shared" si="82"/>
        <v/>
      </c>
      <c r="P1061" s="5">
        <f>IF(EXACT(L1061,"sell"),VLOOKUP(D1061,[1]items!$A$2:$E$39,4,FALSE),"")</f>
        <v>16100</v>
      </c>
      <c r="Q1061" s="5">
        <f t="shared" si="83"/>
        <v>1449000</v>
      </c>
      <c r="R1061" s="13" t="str">
        <f t="shared" si="84"/>
        <v/>
      </c>
    </row>
    <row r="1062" spans="1:18" x14ac:dyDescent="0.2">
      <c r="A1062" s="5" t="s">
        <v>1120</v>
      </c>
      <c r="B1062" s="6" t="d">
        <v>2020-06-07</v>
      </c>
      <c r="C1062" s="7">
        <f t="shared" si="80"/>
        <v>2020</v>
      </c>
      <c r="D1062" s="5" t="s">
        <v>78</v>
      </c>
      <c r="E1062" s="5" t="str">
        <f>VLOOKUP(D1062,[1]items!$A$2:$E$39,2,FALSE)</f>
        <v>Hyperchol 100 MG 12 KPS</v>
      </c>
      <c r="F1062" s="5" t="str">
        <f>VLOOKUP(E1062,[1]items!$B$2:$E$39,2,FALSE)</f>
        <v>Obat Kolesterol</v>
      </c>
      <c r="G1062" s="5" t="str">
        <f t="shared" si="81"/>
        <v>OK0002|</v>
      </c>
      <c r="H1062" s="10">
        <v>39</v>
      </c>
      <c r="I1062" s="11"/>
      <c r="J1062" s="10" t="str">
        <f>IF(EXACT(L1062,"buy"),VLOOKUP(I1062,[2]suppliers!$A$2:$B$17,2,FALSE),"")</f>
        <v/>
      </c>
      <c r="K1062" s="5" t="s">
        <v>84</v>
      </c>
      <c r="L1062" s="5" t="s">
        <v>85</v>
      </c>
      <c r="M1062" s="5" t="str">
        <f>IFERROR(VLOOKUP(G1062,[3]item_suppliers!$C$2:$F$112,2,FALSE),"")</f>
        <v/>
      </c>
      <c r="N1062" s="5" t="str">
        <f>IFERROR(VLOOKUP(G1062,[3]item_suppliers!$C$2:$F$112,3,FALSE),"")</f>
        <v/>
      </c>
      <c r="O1062" s="5" t="str">
        <f t="shared" si="82"/>
        <v/>
      </c>
      <c r="P1062" s="5">
        <f>IF(EXACT(L1062,"sell"),VLOOKUP(D1062,[1]items!$A$2:$E$39,4,FALSE),"")</f>
        <v>42800</v>
      </c>
      <c r="Q1062" s="5">
        <f t="shared" si="83"/>
        <v>1669200</v>
      </c>
      <c r="R1062" s="13" t="str">
        <f t="shared" si="84"/>
        <v/>
      </c>
    </row>
    <row r="1063" spans="1:18" x14ac:dyDescent="0.2">
      <c r="A1063" s="8" t="s">
        <v>1121</v>
      </c>
      <c r="B1063" s="9" t="d">
        <v>2020-06-07</v>
      </c>
      <c r="C1063" s="7">
        <f t="shared" si="80"/>
        <v>2020</v>
      </c>
      <c r="D1063" s="8" t="s">
        <v>46</v>
      </c>
      <c r="E1063" s="5" t="str">
        <f>VLOOKUP(D1063,[1]items!$A$2:$E$39,2,FALSE)</f>
        <v>Proris Ibuprofen</v>
      </c>
      <c r="F1063" s="5" t="str">
        <f>VLOOKUP(E1063,[1]items!$B$2:$E$39,2,FALSE)</f>
        <v>Obat Sakit Kepala &amp; Demam</v>
      </c>
      <c r="G1063" s="5" t="str">
        <f t="shared" si="81"/>
        <v>OD0006|</v>
      </c>
      <c r="H1063" s="10">
        <v>15</v>
      </c>
      <c r="I1063" s="11"/>
      <c r="J1063" s="10" t="str">
        <f>IF(EXACT(L1063,"buy"),VLOOKUP(I1063,[2]suppliers!$A$2:$B$17,2,FALSE),"")</f>
        <v/>
      </c>
      <c r="K1063" s="8" t="s">
        <v>84</v>
      </c>
      <c r="L1063" s="8" t="s">
        <v>85</v>
      </c>
      <c r="M1063" s="5" t="str">
        <f>IFERROR(VLOOKUP(G1063,[3]item_suppliers!$C$2:$F$112,2,FALSE),"")</f>
        <v/>
      </c>
      <c r="N1063" s="5" t="str">
        <f>IFERROR(VLOOKUP(G1063,[3]item_suppliers!$C$2:$F$112,3,FALSE),"")</f>
        <v/>
      </c>
      <c r="O1063" s="5" t="str">
        <f t="shared" si="82"/>
        <v/>
      </c>
      <c r="P1063" s="5">
        <f>IF(EXACT(L1063,"sell"),VLOOKUP(D1063,[1]items!$A$2:$E$39,4,FALSE),"")</f>
        <v>25000</v>
      </c>
      <c r="Q1063" s="5">
        <f t="shared" si="83"/>
        <v>375000</v>
      </c>
      <c r="R1063" s="13" t="str">
        <f t="shared" si="84"/>
        <v/>
      </c>
    </row>
    <row r="1064" spans="1:18" x14ac:dyDescent="0.2">
      <c r="A1064" s="5" t="s">
        <v>1122</v>
      </c>
      <c r="B1064" s="6" t="d">
        <v>2020-06-08</v>
      </c>
      <c r="C1064" s="7">
        <f t="shared" si="80"/>
        <v>2020</v>
      </c>
      <c r="D1064" s="5" t="s">
        <v>26</v>
      </c>
      <c r="E1064" s="5" t="str">
        <f>VLOOKUP(D1064,[1]items!$A$2:$E$39,2,FALSE)</f>
        <v>Decolsen 1 Strip 4 Tablet</v>
      </c>
      <c r="F1064" s="5" t="str">
        <f>VLOOKUP(E1064,[1]items!$B$2:$E$39,2,FALSE)</f>
        <v>Obat Batuk &amp; Pilek</v>
      </c>
      <c r="G1064" s="5" t="str">
        <f t="shared" si="81"/>
        <v>OB0002|</v>
      </c>
      <c r="H1064" s="10">
        <v>3</v>
      </c>
      <c r="I1064" s="11"/>
      <c r="J1064" s="10" t="str">
        <f>IF(EXACT(L1064,"buy"),VLOOKUP(I1064,[2]suppliers!$A$2:$B$17,2,FALSE),"")</f>
        <v/>
      </c>
      <c r="K1064" s="5" t="s">
        <v>84</v>
      </c>
      <c r="L1064" s="5" t="s">
        <v>85</v>
      </c>
      <c r="M1064" s="5" t="str">
        <f>IFERROR(VLOOKUP(G1064,[3]item_suppliers!$C$2:$F$112,2,FALSE),"")</f>
        <v/>
      </c>
      <c r="N1064" s="5" t="str">
        <f>IFERROR(VLOOKUP(G1064,[3]item_suppliers!$C$2:$F$112,3,FALSE),"")</f>
        <v/>
      </c>
      <c r="O1064" s="5" t="str">
        <f t="shared" si="82"/>
        <v/>
      </c>
      <c r="P1064" s="5">
        <f>IF(EXACT(L1064,"sell"),VLOOKUP(D1064,[1]items!$A$2:$E$39,4,FALSE),"")</f>
        <v>2886</v>
      </c>
      <c r="Q1064" s="5">
        <f t="shared" si="83"/>
        <v>8658</v>
      </c>
      <c r="R1064" s="13" t="str">
        <f t="shared" si="84"/>
        <v/>
      </c>
    </row>
    <row r="1065" spans="1:18" x14ac:dyDescent="0.2">
      <c r="A1065" s="8" t="s">
        <v>1123</v>
      </c>
      <c r="B1065" s="9" t="d">
        <v>2020-06-08</v>
      </c>
      <c r="C1065" s="7">
        <f t="shared" si="80"/>
        <v>2020</v>
      </c>
      <c r="D1065" s="8" t="s">
        <v>50</v>
      </c>
      <c r="E1065" s="5" t="str">
        <f>VLOOKUP(D1065,[1]items!$A$2:$E$39,2,FALSE)</f>
        <v>Bodrex Extra</v>
      </c>
      <c r="F1065" s="5" t="str">
        <f>VLOOKUP(E1065,[1]items!$B$2:$E$39,2,FALSE)</f>
        <v>Obat Sakit Kepala &amp; Demam</v>
      </c>
      <c r="G1065" s="5" t="str">
        <f t="shared" si="81"/>
        <v>OD0008|</v>
      </c>
      <c r="H1065" s="10">
        <v>19</v>
      </c>
      <c r="I1065" s="11"/>
      <c r="J1065" s="10" t="str">
        <f>IF(EXACT(L1065,"buy"),VLOOKUP(I1065,[2]suppliers!$A$2:$B$17,2,FALSE),"")</f>
        <v/>
      </c>
      <c r="K1065" s="8" t="s">
        <v>84</v>
      </c>
      <c r="L1065" s="8" t="s">
        <v>85</v>
      </c>
      <c r="M1065" s="5" t="str">
        <f>IFERROR(VLOOKUP(G1065,[3]item_suppliers!$C$2:$F$112,2,FALSE),"")</f>
        <v/>
      </c>
      <c r="N1065" s="5" t="str">
        <f>IFERROR(VLOOKUP(G1065,[3]item_suppliers!$C$2:$F$112,3,FALSE),"")</f>
        <v/>
      </c>
      <c r="O1065" s="5" t="str">
        <f t="shared" si="82"/>
        <v/>
      </c>
      <c r="P1065" s="5">
        <f>IF(EXACT(L1065,"sell"),VLOOKUP(D1065,[1]items!$A$2:$E$39,4,FALSE),"")</f>
        <v>50788</v>
      </c>
      <c r="Q1065" s="5">
        <f t="shared" si="83"/>
        <v>964972</v>
      </c>
      <c r="R1065" s="13" t="str">
        <f t="shared" si="84"/>
        <v/>
      </c>
    </row>
    <row r="1066" spans="1:18" x14ac:dyDescent="0.2">
      <c r="A1066" s="5" t="s">
        <v>1124</v>
      </c>
      <c r="B1066" s="6" t="d">
        <v>2020-06-08</v>
      </c>
      <c r="C1066" s="7">
        <f t="shared" si="80"/>
        <v>2020</v>
      </c>
      <c r="D1066" s="5" t="s">
        <v>82</v>
      </c>
      <c r="E1066" s="5" t="str">
        <f>VLOOKUP(D1066,[1]items!$A$2:$E$39,2,FALSE)</f>
        <v>Otilon Ear Drops 8 mL</v>
      </c>
      <c r="F1066" s="5" t="str">
        <f>VLOOKUP(E1066,[1]items!$B$2:$E$39,2,FALSE)</f>
        <v>Obat Telinga</v>
      </c>
      <c r="G1066" s="5" t="str">
        <f t="shared" si="81"/>
        <v>OT0001|</v>
      </c>
      <c r="H1066" s="10">
        <v>51</v>
      </c>
      <c r="I1066" s="11"/>
      <c r="J1066" s="10" t="str">
        <f>IF(EXACT(L1066,"buy"),VLOOKUP(I1066,[2]suppliers!$A$2:$B$17,2,FALSE),"")</f>
        <v/>
      </c>
      <c r="K1066" s="5" t="s">
        <v>84</v>
      </c>
      <c r="L1066" s="5" t="s">
        <v>85</v>
      </c>
      <c r="M1066" s="5" t="str">
        <f>IFERROR(VLOOKUP(G1066,[3]item_suppliers!$C$2:$F$112,2,FALSE),"")</f>
        <v/>
      </c>
      <c r="N1066" s="5" t="str">
        <f>IFERROR(VLOOKUP(G1066,[3]item_suppliers!$C$2:$F$112,3,FALSE),"")</f>
        <v/>
      </c>
      <c r="O1066" s="5" t="str">
        <f t="shared" si="82"/>
        <v/>
      </c>
      <c r="P1066" s="5">
        <f>IF(EXACT(L1066,"sell"),VLOOKUP(D1066,[1]items!$A$2:$E$39,4,FALSE),"")</f>
        <v>55000</v>
      </c>
      <c r="Q1066" s="5">
        <f t="shared" si="83"/>
        <v>2805000</v>
      </c>
      <c r="R1066" s="13" t="str">
        <f t="shared" si="84"/>
        <v/>
      </c>
    </row>
    <row r="1067" spans="1:18" x14ac:dyDescent="0.2">
      <c r="A1067" s="8" t="s">
        <v>1125</v>
      </c>
      <c r="B1067" s="9" t="d">
        <v>2020-06-08</v>
      </c>
      <c r="C1067" s="7">
        <f t="shared" si="80"/>
        <v>2020</v>
      </c>
      <c r="D1067" s="8" t="s">
        <v>65</v>
      </c>
      <c r="E1067" s="5" t="str">
        <f>VLOOKUP(D1067,[1]items!$A$2:$E$39,2,FALSE)</f>
        <v>Candesartan Ogb Dexa</v>
      </c>
      <c r="F1067" s="5" t="str">
        <f>VLOOKUP(E1067,[1]items!$B$2:$E$39,2,FALSE)</f>
        <v>Obat Hipertensi</v>
      </c>
      <c r="G1067" s="5" t="str">
        <f t="shared" si="81"/>
        <v>OH0003|</v>
      </c>
      <c r="H1067" s="10">
        <v>37</v>
      </c>
      <c r="I1067" s="11"/>
      <c r="J1067" s="10" t="str">
        <f>IF(EXACT(L1067,"buy"),VLOOKUP(I1067,[2]suppliers!$A$2:$B$17,2,FALSE),"")</f>
        <v/>
      </c>
      <c r="K1067" s="8" t="s">
        <v>84</v>
      </c>
      <c r="L1067" s="8" t="s">
        <v>85</v>
      </c>
      <c r="M1067" s="5" t="str">
        <f>IFERROR(VLOOKUP(G1067,[3]item_suppliers!$C$2:$F$112,2,FALSE),"")</f>
        <v/>
      </c>
      <c r="N1067" s="5" t="str">
        <f>IFERROR(VLOOKUP(G1067,[3]item_suppliers!$C$2:$F$112,3,FALSE),"")</f>
        <v/>
      </c>
      <c r="O1067" s="5" t="str">
        <f t="shared" si="82"/>
        <v/>
      </c>
      <c r="P1067" s="5">
        <f>IF(EXACT(L1067,"sell"),VLOOKUP(D1067,[1]items!$A$2:$E$39,4,FALSE),"")</f>
        <v>5000</v>
      </c>
      <c r="Q1067" s="5">
        <f t="shared" si="83"/>
        <v>185000</v>
      </c>
      <c r="R1067" s="13" t="str">
        <f t="shared" si="84"/>
        <v/>
      </c>
    </row>
    <row r="1068" spans="1:18" x14ac:dyDescent="0.2">
      <c r="A1068" s="5" t="s">
        <v>1126</v>
      </c>
      <c r="B1068" s="6" t="d">
        <v>2020-06-08</v>
      </c>
      <c r="C1068" s="7">
        <f t="shared" si="80"/>
        <v>2020</v>
      </c>
      <c r="D1068" s="5" t="s">
        <v>65</v>
      </c>
      <c r="E1068" s="5" t="str">
        <f>VLOOKUP(D1068,[1]items!$A$2:$E$39,2,FALSE)</f>
        <v>Candesartan Ogb Dexa</v>
      </c>
      <c r="F1068" s="5" t="str">
        <f>VLOOKUP(E1068,[1]items!$B$2:$E$39,2,FALSE)</f>
        <v>Obat Hipertensi</v>
      </c>
      <c r="G1068" s="5" t="str">
        <f t="shared" si="81"/>
        <v>OH0003|</v>
      </c>
      <c r="H1068" s="10">
        <v>5</v>
      </c>
      <c r="I1068" s="11"/>
      <c r="J1068" s="10" t="str">
        <f>IF(EXACT(L1068,"buy"),VLOOKUP(I1068,[2]suppliers!$A$2:$B$17,2,FALSE),"")</f>
        <v/>
      </c>
      <c r="K1068" s="5" t="s">
        <v>84</v>
      </c>
      <c r="L1068" s="5" t="s">
        <v>85</v>
      </c>
      <c r="M1068" s="5" t="str">
        <f>IFERROR(VLOOKUP(G1068,[3]item_suppliers!$C$2:$F$112,2,FALSE),"")</f>
        <v/>
      </c>
      <c r="N1068" s="5" t="str">
        <f>IFERROR(VLOOKUP(G1068,[3]item_suppliers!$C$2:$F$112,3,FALSE),"")</f>
        <v/>
      </c>
      <c r="O1068" s="5" t="str">
        <f t="shared" si="82"/>
        <v/>
      </c>
      <c r="P1068" s="5">
        <f>IF(EXACT(L1068,"sell"),VLOOKUP(D1068,[1]items!$A$2:$E$39,4,FALSE),"")</f>
        <v>5000</v>
      </c>
      <c r="Q1068" s="5">
        <f t="shared" si="83"/>
        <v>25000</v>
      </c>
      <c r="R1068" s="13" t="str">
        <f t="shared" si="84"/>
        <v/>
      </c>
    </row>
    <row r="1069" spans="1:18" x14ac:dyDescent="0.2">
      <c r="A1069" s="8" t="s">
        <v>1127</v>
      </c>
      <c r="B1069" s="9" t="d">
        <v>2020-06-08</v>
      </c>
      <c r="C1069" s="7">
        <f t="shared" si="80"/>
        <v>2020</v>
      </c>
      <c r="D1069" s="8" t="s">
        <v>46</v>
      </c>
      <c r="E1069" s="5" t="str">
        <f>VLOOKUP(D1069,[1]items!$A$2:$E$39,2,FALSE)</f>
        <v>Proris Ibuprofen</v>
      </c>
      <c r="F1069" s="5" t="str">
        <f>VLOOKUP(E1069,[1]items!$B$2:$E$39,2,FALSE)</f>
        <v>Obat Sakit Kepala &amp; Demam</v>
      </c>
      <c r="G1069" s="5" t="str">
        <f t="shared" si="81"/>
        <v>OD0006|</v>
      </c>
      <c r="H1069" s="10">
        <v>173</v>
      </c>
      <c r="I1069" s="11"/>
      <c r="J1069" s="10" t="str">
        <f>IF(EXACT(L1069,"buy"),VLOOKUP(I1069,[2]suppliers!$A$2:$B$17,2,FALSE),"")</f>
        <v/>
      </c>
      <c r="K1069" s="8" t="s">
        <v>84</v>
      </c>
      <c r="L1069" s="8" t="s">
        <v>85</v>
      </c>
      <c r="M1069" s="5" t="str">
        <f>IFERROR(VLOOKUP(G1069,[3]item_suppliers!$C$2:$F$112,2,FALSE),"")</f>
        <v/>
      </c>
      <c r="N1069" s="5" t="str">
        <f>IFERROR(VLOOKUP(G1069,[3]item_suppliers!$C$2:$F$112,3,FALSE),"")</f>
        <v/>
      </c>
      <c r="O1069" s="5" t="str">
        <f t="shared" si="82"/>
        <v/>
      </c>
      <c r="P1069" s="5">
        <f>IF(EXACT(L1069,"sell"),VLOOKUP(D1069,[1]items!$A$2:$E$39,4,FALSE),"")</f>
        <v>25000</v>
      </c>
      <c r="Q1069" s="5">
        <f t="shared" si="83"/>
        <v>4325000</v>
      </c>
      <c r="R1069" s="13" t="str">
        <f t="shared" si="84"/>
        <v/>
      </c>
    </row>
    <row r="1070" spans="1:18" x14ac:dyDescent="0.2">
      <c r="A1070" s="5" t="s">
        <v>1128</v>
      </c>
      <c r="B1070" s="6" t="d">
        <v>2020-06-08</v>
      </c>
      <c r="C1070" s="7">
        <f t="shared" si="80"/>
        <v>2020</v>
      </c>
      <c r="D1070" s="5" t="s">
        <v>46</v>
      </c>
      <c r="E1070" s="5" t="str">
        <f>VLOOKUP(D1070,[1]items!$A$2:$E$39,2,FALSE)</f>
        <v>Proris Ibuprofen</v>
      </c>
      <c r="F1070" s="5" t="str">
        <f>VLOOKUP(E1070,[1]items!$B$2:$E$39,2,FALSE)</f>
        <v>Obat Sakit Kepala &amp; Demam</v>
      </c>
      <c r="G1070" s="5" t="str">
        <f t="shared" si="81"/>
        <v>OD0006|</v>
      </c>
      <c r="H1070" s="10">
        <v>10</v>
      </c>
      <c r="I1070" s="11"/>
      <c r="J1070" s="10" t="str">
        <f>IF(EXACT(L1070,"buy"),VLOOKUP(I1070,[2]suppliers!$A$2:$B$17,2,FALSE),"")</f>
        <v/>
      </c>
      <c r="K1070" s="5" t="s">
        <v>84</v>
      </c>
      <c r="L1070" s="5" t="s">
        <v>85</v>
      </c>
      <c r="M1070" s="5" t="str">
        <f>IFERROR(VLOOKUP(G1070,[3]item_suppliers!$C$2:$F$112,2,FALSE),"")</f>
        <v/>
      </c>
      <c r="N1070" s="5" t="str">
        <f>IFERROR(VLOOKUP(G1070,[3]item_suppliers!$C$2:$F$112,3,FALSE),"")</f>
        <v/>
      </c>
      <c r="O1070" s="5" t="str">
        <f t="shared" si="82"/>
        <v/>
      </c>
      <c r="P1070" s="5">
        <f>IF(EXACT(L1070,"sell"),VLOOKUP(D1070,[1]items!$A$2:$E$39,4,FALSE),"")</f>
        <v>25000</v>
      </c>
      <c r="Q1070" s="5">
        <f t="shared" si="83"/>
        <v>250000</v>
      </c>
      <c r="R1070" s="13" t="str">
        <f t="shared" si="84"/>
        <v/>
      </c>
    </row>
    <row r="1071" spans="1:18" x14ac:dyDescent="0.2">
      <c r="A1071" s="8" t="s">
        <v>1129</v>
      </c>
      <c r="B1071" s="9" t="d">
        <v>2020-06-09</v>
      </c>
      <c r="C1071" s="7">
        <f t="shared" si="80"/>
        <v>2020</v>
      </c>
      <c r="D1071" s="8" t="s">
        <v>26</v>
      </c>
      <c r="E1071" s="5" t="str">
        <f>VLOOKUP(D1071,[1]items!$A$2:$E$39,2,FALSE)</f>
        <v>Decolsen 1 Strip 4 Tablet</v>
      </c>
      <c r="F1071" s="5" t="str">
        <f>VLOOKUP(E1071,[1]items!$B$2:$E$39,2,FALSE)</f>
        <v>Obat Batuk &amp; Pilek</v>
      </c>
      <c r="G1071" s="5" t="str">
        <f t="shared" si="81"/>
        <v>OB0002|</v>
      </c>
      <c r="H1071" s="10">
        <v>58</v>
      </c>
      <c r="I1071" s="11"/>
      <c r="J1071" s="10" t="str">
        <f>IF(EXACT(L1071,"buy"),VLOOKUP(I1071,[2]suppliers!$A$2:$B$17,2,FALSE),"")</f>
        <v/>
      </c>
      <c r="K1071" s="8" t="s">
        <v>84</v>
      </c>
      <c r="L1071" s="8" t="s">
        <v>85</v>
      </c>
      <c r="M1071" s="5" t="str">
        <f>IFERROR(VLOOKUP(G1071,[3]item_suppliers!$C$2:$F$112,2,FALSE),"")</f>
        <v/>
      </c>
      <c r="N1071" s="5" t="str">
        <f>IFERROR(VLOOKUP(G1071,[3]item_suppliers!$C$2:$F$112,3,FALSE),"")</f>
        <v/>
      </c>
      <c r="O1071" s="5" t="str">
        <f t="shared" si="82"/>
        <v/>
      </c>
      <c r="P1071" s="5">
        <f>IF(EXACT(L1071,"sell"),VLOOKUP(D1071,[1]items!$A$2:$E$39,4,FALSE),"")</f>
        <v>2886</v>
      </c>
      <c r="Q1071" s="5">
        <f t="shared" si="83"/>
        <v>167388</v>
      </c>
      <c r="R1071" s="13" t="str">
        <f t="shared" si="84"/>
        <v/>
      </c>
    </row>
    <row r="1072" spans="1:18" x14ac:dyDescent="0.2">
      <c r="A1072" s="5" t="s">
        <v>1130</v>
      </c>
      <c r="B1072" s="6" t="d">
        <v>2020-06-09</v>
      </c>
      <c r="C1072" s="7">
        <f t="shared" si="80"/>
        <v>2020</v>
      </c>
      <c r="D1072" s="5" t="s">
        <v>26</v>
      </c>
      <c r="E1072" s="5" t="str">
        <f>VLOOKUP(D1072,[1]items!$A$2:$E$39,2,FALSE)</f>
        <v>Decolsen 1 Strip 4 Tablet</v>
      </c>
      <c r="F1072" s="5" t="str">
        <f>VLOOKUP(E1072,[1]items!$B$2:$E$39,2,FALSE)</f>
        <v>Obat Batuk &amp; Pilek</v>
      </c>
      <c r="G1072" s="5" t="str">
        <f t="shared" si="81"/>
        <v>OB0002|</v>
      </c>
      <c r="H1072" s="10">
        <v>25</v>
      </c>
      <c r="I1072" s="11"/>
      <c r="J1072" s="10" t="str">
        <f>IF(EXACT(L1072,"buy"),VLOOKUP(I1072,[2]suppliers!$A$2:$B$17,2,FALSE),"")</f>
        <v/>
      </c>
      <c r="K1072" s="5" t="s">
        <v>84</v>
      </c>
      <c r="L1072" s="5" t="s">
        <v>85</v>
      </c>
      <c r="M1072" s="5" t="str">
        <f>IFERROR(VLOOKUP(G1072,[3]item_suppliers!$C$2:$F$112,2,FALSE),"")</f>
        <v/>
      </c>
      <c r="N1072" s="5" t="str">
        <f>IFERROR(VLOOKUP(G1072,[3]item_suppliers!$C$2:$F$112,3,FALSE),"")</f>
        <v/>
      </c>
      <c r="O1072" s="5" t="str">
        <f t="shared" si="82"/>
        <v/>
      </c>
      <c r="P1072" s="5">
        <f>IF(EXACT(L1072,"sell"),VLOOKUP(D1072,[1]items!$A$2:$E$39,4,FALSE),"")</f>
        <v>2886</v>
      </c>
      <c r="Q1072" s="5">
        <f t="shared" si="83"/>
        <v>72150</v>
      </c>
      <c r="R1072" s="13" t="str">
        <f t="shared" si="84"/>
        <v/>
      </c>
    </row>
    <row r="1073" spans="1:18" x14ac:dyDescent="0.2">
      <c r="A1073" s="8" t="s">
        <v>1131</v>
      </c>
      <c r="B1073" s="9" t="d">
        <v>2020-06-09</v>
      </c>
      <c r="C1073" s="7">
        <f t="shared" si="80"/>
        <v>2020</v>
      </c>
      <c r="D1073" s="8" t="s">
        <v>70</v>
      </c>
      <c r="E1073" s="5" t="str">
        <f>VLOOKUP(D1073,[1]items!$A$2:$E$39,2,FALSE)</f>
        <v>Irbesartan</v>
      </c>
      <c r="F1073" s="5" t="str">
        <f>VLOOKUP(E1073,[1]items!$B$2:$E$39,2,FALSE)</f>
        <v>Obat Hipertensi</v>
      </c>
      <c r="G1073" s="5" t="str">
        <f t="shared" si="81"/>
        <v>OH0005|</v>
      </c>
      <c r="H1073" s="10">
        <v>50</v>
      </c>
      <c r="I1073" s="11"/>
      <c r="J1073" s="10" t="str">
        <f>IF(EXACT(L1073,"buy"),VLOOKUP(I1073,[2]suppliers!$A$2:$B$17,2,FALSE),"")</f>
        <v/>
      </c>
      <c r="K1073" s="8" t="s">
        <v>84</v>
      </c>
      <c r="L1073" s="8" t="s">
        <v>85</v>
      </c>
      <c r="M1073" s="5" t="str">
        <f>IFERROR(VLOOKUP(G1073,[3]item_suppliers!$C$2:$F$112,2,FALSE),"")</f>
        <v/>
      </c>
      <c r="N1073" s="5" t="str">
        <f>IFERROR(VLOOKUP(G1073,[3]item_suppliers!$C$2:$F$112,3,FALSE),"")</f>
        <v/>
      </c>
      <c r="O1073" s="5" t="str">
        <f t="shared" si="82"/>
        <v/>
      </c>
      <c r="P1073" s="5">
        <f>IF(EXACT(L1073,"sell"),VLOOKUP(D1073,[1]items!$A$2:$E$39,4,FALSE),"")</f>
        <v>108794</v>
      </c>
      <c r="Q1073" s="5">
        <f t="shared" si="83"/>
        <v>5439700</v>
      </c>
      <c r="R1073" s="13" t="str">
        <f t="shared" si="84"/>
        <v/>
      </c>
    </row>
    <row r="1074" spans="1:18" x14ac:dyDescent="0.2">
      <c r="A1074" s="5" t="s">
        <v>1132</v>
      </c>
      <c r="B1074" s="6" t="d">
        <v>2020-06-09</v>
      </c>
      <c r="C1074" s="7">
        <f t="shared" si="80"/>
        <v>2020</v>
      </c>
      <c r="D1074" s="5" t="s">
        <v>52</v>
      </c>
      <c r="E1074" s="5" t="str">
        <f>VLOOKUP(D1074,[1]items!$A$2:$E$39,2,FALSE)</f>
        <v>Sanmol 500 MG 4 Tablet</v>
      </c>
      <c r="F1074" s="5" t="str">
        <f>VLOOKUP(E1074,[1]items!$B$2:$E$39,2,FALSE)</f>
        <v>Obat Sakit Kepala &amp; Demam</v>
      </c>
      <c r="G1074" s="5" t="str">
        <f t="shared" si="81"/>
        <v>OD0009|</v>
      </c>
      <c r="H1074" s="10">
        <v>44</v>
      </c>
      <c r="I1074" s="11"/>
      <c r="J1074" s="10" t="str">
        <f>IF(EXACT(L1074,"buy"),VLOOKUP(I1074,[2]suppliers!$A$2:$B$17,2,FALSE),"")</f>
        <v/>
      </c>
      <c r="K1074" s="5" t="s">
        <v>84</v>
      </c>
      <c r="L1074" s="5" t="s">
        <v>85</v>
      </c>
      <c r="M1074" s="5" t="str">
        <f>IFERROR(VLOOKUP(G1074,[3]item_suppliers!$C$2:$F$112,2,FALSE),"")</f>
        <v/>
      </c>
      <c r="N1074" s="5" t="str">
        <f>IFERROR(VLOOKUP(G1074,[3]item_suppliers!$C$2:$F$112,3,FALSE),"")</f>
        <v/>
      </c>
      <c r="O1074" s="5" t="str">
        <f t="shared" si="82"/>
        <v/>
      </c>
      <c r="P1074" s="5">
        <f>IF(EXACT(L1074,"sell"),VLOOKUP(D1074,[1]items!$A$2:$E$39,4,FALSE),"")</f>
        <v>1600</v>
      </c>
      <c r="Q1074" s="5">
        <f t="shared" si="83"/>
        <v>70400</v>
      </c>
      <c r="R1074" s="13" t="str">
        <f t="shared" si="84"/>
        <v/>
      </c>
    </row>
    <row r="1075" spans="1:18" x14ac:dyDescent="0.2">
      <c r="A1075" s="8" t="s">
        <v>1133</v>
      </c>
      <c r="B1075" s="9" t="d">
        <v>2020-06-09</v>
      </c>
      <c r="C1075" s="7">
        <f t="shared" si="80"/>
        <v>2020</v>
      </c>
      <c r="D1075" s="8" t="s">
        <v>52</v>
      </c>
      <c r="E1075" s="5" t="str">
        <f>VLOOKUP(D1075,[1]items!$A$2:$E$39,2,FALSE)</f>
        <v>Sanmol 500 MG 4 Tablet</v>
      </c>
      <c r="F1075" s="5" t="str">
        <f>VLOOKUP(E1075,[1]items!$B$2:$E$39,2,FALSE)</f>
        <v>Obat Sakit Kepala &amp; Demam</v>
      </c>
      <c r="G1075" s="5" t="str">
        <f t="shared" si="81"/>
        <v>OD0009|</v>
      </c>
      <c r="H1075" s="10">
        <v>33</v>
      </c>
      <c r="I1075" s="11"/>
      <c r="J1075" s="10" t="str">
        <f>IF(EXACT(L1075,"buy"),VLOOKUP(I1075,[2]suppliers!$A$2:$B$17,2,FALSE),"")</f>
        <v/>
      </c>
      <c r="K1075" s="8" t="s">
        <v>84</v>
      </c>
      <c r="L1075" s="8" t="s">
        <v>85</v>
      </c>
      <c r="M1075" s="5" t="str">
        <f>IFERROR(VLOOKUP(G1075,[3]item_suppliers!$C$2:$F$112,2,FALSE),"")</f>
        <v/>
      </c>
      <c r="N1075" s="5" t="str">
        <f>IFERROR(VLOOKUP(G1075,[3]item_suppliers!$C$2:$F$112,3,FALSE),"")</f>
        <v/>
      </c>
      <c r="O1075" s="5" t="str">
        <f t="shared" si="82"/>
        <v/>
      </c>
      <c r="P1075" s="5">
        <f>IF(EXACT(L1075,"sell"),VLOOKUP(D1075,[1]items!$A$2:$E$39,4,FALSE),"")</f>
        <v>1600</v>
      </c>
      <c r="Q1075" s="5">
        <f t="shared" si="83"/>
        <v>52800</v>
      </c>
      <c r="R1075" s="13" t="str">
        <f t="shared" si="84"/>
        <v/>
      </c>
    </row>
    <row r="1076" spans="1:18" x14ac:dyDescent="0.2">
      <c r="A1076" s="5" t="s">
        <v>1134</v>
      </c>
      <c r="B1076" s="6" t="d">
        <v>2020-06-09</v>
      </c>
      <c r="C1076" s="7">
        <f t="shared" si="80"/>
        <v>2020</v>
      </c>
      <c r="D1076" s="5" t="s">
        <v>65</v>
      </c>
      <c r="E1076" s="5" t="str">
        <f>VLOOKUP(D1076,[1]items!$A$2:$E$39,2,FALSE)</f>
        <v>Candesartan Ogb Dexa</v>
      </c>
      <c r="F1076" s="5" t="str">
        <f>VLOOKUP(E1076,[1]items!$B$2:$E$39,2,FALSE)</f>
        <v>Obat Hipertensi</v>
      </c>
      <c r="G1076" s="5" t="str">
        <f t="shared" si="81"/>
        <v>OH0003|</v>
      </c>
      <c r="H1076" s="10">
        <v>18</v>
      </c>
      <c r="I1076" s="11"/>
      <c r="J1076" s="10" t="str">
        <f>IF(EXACT(L1076,"buy"),VLOOKUP(I1076,[2]suppliers!$A$2:$B$17,2,FALSE),"")</f>
        <v/>
      </c>
      <c r="K1076" s="5" t="s">
        <v>84</v>
      </c>
      <c r="L1076" s="5" t="s">
        <v>85</v>
      </c>
      <c r="M1076" s="5" t="str">
        <f>IFERROR(VLOOKUP(G1076,[3]item_suppliers!$C$2:$F$112,2,FALSE),"")</f>
        <v/>
      </c>
      <c r="N1076" s="5" t="str">
        <f>IFERROR(VLOOKUP(G1076,[3]item_suppliers!$C$2:$F$112,3,FALSE),"")</f>
        <v/>
      </c>
      <c r="O1076" s="5" t="str">
        <f t="shared" si="82"/>
        <v/>
      </c>
      <c r="P1076" s="5">
        <f>IF(EXACT(L1076,"sell"),VLOOKUP(D1076,[1]items!$A$2:$E$39,4,FALSE),"")</f>
        <v>5000</v>
      </c>
      <c r="Q1076" s="5">
        <f t="shared" si="83"/>
        <v>90000</v>
      </c>
      <c r="R1076" s="13" t="str">
        <f t="shared" si="84"/>
        <v/>
      </c>
    </row>
    <row r="1077" spans="1:18" x14ac:dyDescent="0.2">
      <c r="A1077" s="8" t="s">
        <v>1135</v>
      </c>
      <c r="B1077" s="9" t="d">
        <v>2020-06-09</v>
      </c>
      <c r="C1077" s="7">
        <f t="shared" si="80"/>
        <v>2020</v>
      </c>
      <c r="D1077" s="8" t="s">
        <v>65</v>
      </c>
      <c r="E1077" s="5" t="str">
        <f>VLOOKUP(D1077,[1]items!$A$2:$E$39,2,FALSE)</f>
        <v>Candesartan Ogb Dexa</v>
      </c>
      <c r="F1077" s="5" t="str">
        <f>VLOOKUP(E1077,[1]items!$B$2:$E$39,2,FALSE)</f>
        <v>Obat Hipertensi</v>
      </c>
      <c r="G1077" s="5" t="str">
        <f t="shared" si="81"/>
        <v>OH0003|</v>
      </c>
      <c r="H1077" s="10">
        <v>4</v>
      </c>
      <c r="I1077" s="11"/>
      <c r="J1077" s="10" t="str">
        <f>IF(EXACT(L1077,"buy"),VLOOKUP(I1077,[2]suppliers!$A$2:$B$17,2,FALSE),"")</f>
        <v/>
      </c>
      <c r="K1077" s="8" t="s">
        <v>84</v>
      </c>
      <c r="L1077" s="8" t="s">
        <v>85</v>
      </c>
      <c r="M1077" s="5" t="str">
        <f>IFERROR(VLOOKUP(G1077,[3]item_suppliers!$C$2:$F$112,2,FALSE),"")</f>
        <v/>
      </c>
      <c r="N1077" s="5" t="str">
        <f>IFERROR(VLOOKUP(G1077,[3]item_suppliers!$C$2:$F$112,3,FALSE),"")</f>
        <v/>
      </c>
      <c r="O1077" s="5" t="str">
        <f t="shared" si="82"/>
        <v/>
      </c>
      <c r="P1077" s="5">
        <f>IF(EXACT(L1077,"sell"),VLOOKUP(D1077,[1]items!$A$2:$E$39,4,FALSE),"")</f>
        <v>5000</v>
      </c>
      <c r="Q1077" s="5">
        <f t="shared" si="83"/>
        <v>20000</v>
      </c>
      <c r="R1077" s="13" t="str">
        <f t="shared" si="84"/>
        <v/>
      </c>
    </row>
    <row r="1078" spans="1:18" x14ac:dyDescent="0.2">
      <c r="A1078" s="5" t="s">
        <v>1136</v>
      </c>
      <c r="B1078" s="6" t="d">
        <v>2020-06-09</v>
      </c>
      <c r="C1078" s="7">
        <f t="shared" si="80"/>
        <v>2020</v>
      </c>
      <c r="D1078" s="5" t="s">
        <v>65</v>
      </c>
      <c r="E1078" s="5" t="str">
        <f>VLOOKUP(D1078,[1]items!$A$2:$E$39,2,FALSE)</f>
        <v>Candesartan Ogb Dexa</v>
      </c>
      <c r="F1078" s="5" t="str">
        <f>VLOOKUP(E1078,[1]items!$B$2:$E$39,2,FALSE)</f>
        <v>Obat Hipertensi</v>
      </c>
      <c r="G1078" s="5" t="str">
        <f t="shared" si="81"/>
        <v>OH0003|</v>
      </c>
      <c r="H1078" s="10">
        <v>41</v>
      </c>
      <c r="I1078" s="11"/>
      <c r="J1078" s="10" t="str">
        <f>IF(EXACT(L1078,"buy"),VLOOKUP(I1078,[2]suppliers!$A$2:$B$17,2,FALSE),"")</f>
        <v/>
      </c>
      <c r="K1078" s="5" t="s">
        <v>84</v>
      </c>
      <c r="L1078" s="5" t="s">
        <v>85</v>
      </c>
      <c r="M1078" s="5" t="str">
        <f>IFERROR(VLOOKUP(G1078,[3]item_suppliers!$C$2:$F$112,2,FALSE),"")</f>
        <v/>
      </c>
      <c r="N1078" s="5" t="str">
        <f>IFERROR(VLOOKUP(G1078,[3]item_suppliers!$C$2:$F$112,3,FALSE),"")</f>
        <v/>
      </c>
      <c r="O1078" s="5" t="str">
        <f t="shared" si="82"/>
        <v/>
      </c>
      <c r="P1078" s="5">
        <f>IF(EXACT(L1078,"sell"),VLOOKUP(D1078,[1]items!$A$2:$E$39,4,FALSE),"")</f>
        <v>5000</v>
      </c>
      <c r="Q1078" s="5">
        <f t="shared" si="83"/>
        <v>205000</v>
      </c>
      <c r="R1078" s="13" t="str">
        <f t="shared" si="84"/>
        <v/>
      </c>
    </row>
    <row r="1079" spans="1:18" x14ac:dyDescent="0.2">
      <c r="A1079" s="8" t="s">
        <v>1137</v>
      </c>
      <c r="B1079" s="9" t="d">
        <v>2020-06-09</v>
      </c>
      <c r="C1079" s="7">
        <f t="shared" si="80"/>
        <v>2020</v>
      </c>
      <c r="D1079" s="8" t="s">
        <v>23</v>
      </c>
      <c r="E1079" s="5" t="str">
        <f>VLOOKUP(D1079,[1]items!$A$2:$E$39,2,FALSE)</f>
        <v>Neozep Forte 1 Strip 4 Tablet</v>
      </c>
      <c r="F1079" s="5" t="str">
        <f>VLOOKUP(E1079,[1]items!$B$2:$E$39,2,FALSE)</f>
        <v>Obat Batuk &amp; Pilek</v>
      </c>
      <c r="G1079" s="5" t="str">
        <f t="shared" si="81"/>
        <v>OB0001|</v>
      </c>
      <c r="H1079" s="10">
        <v>91</v>
      </c>
      <c r="I1079" s="11"/>
      <c r="J1079" s="10" t="str">
        <f>IF(EXACT(L1079,"buy"),VLOOKUP(I1079,[2]suppliers!$A$2:$B$17,2,FALSE),"")</f>
        <v/>
      </c>
      <c r="K1079" s="8" t="s">
        <v>84</v>
      </c>
      <c r="L1079" s="8" t="s">
        <v>85</v>
      </c>
      <c r="M1079" s="5" t="str">
        <f>IFERROR(VLOOKUP(G1079,[3]item_suppliers!$C$2:$F$112,2,FALSE),"")</f>
        <v/>
      </c>
      <c r="N1079" s="5" t="str">
        <f>IFERROR(VLOOKUP(G1079,[3]item_suppliers!$C$2:$F$112,3,FALSE),"")</f>
        <v/>
      </c>
      <c r="O1079" s="5" t="str">
        <f t="shared" si="82"/>
        <v/>
      </c>
      <c r="P1079" s="5">
        <f>IF(EXACT(L1079,"sell"),VLOOKUP(D1079,[1]items!$A$2:$E$39,4,FALSE),"")</f>
        <v>2324</v>
      </c>
      <c r="Q1079" s="5">
        <f t="shared" si="83"/>
        <v>211484</v>
      </c>
      <c r="R1079" s="13" t="str">
        <f t="shared" si="84"/>
        <v/>
      </c>
    </row>
    <row r="1080" spans="1:18" x14ac:dyDescent="0.2">
      <c r="A1080" s="5" t="s">
        <v>1138</v>
      </c>
      <c r="B1080" s="6" t="d">
        <v>2020-06-10</v>
      </c>
      <c r="C1080" s="7">
        <f t="shared" si="80"/>
        <v>2020</v>
      </c>
      <c r="D1080" s="5" t="s">
        <v>52</v>
      </c>
      <c r="E1080" s="5" t="str">
        <f>VLOOKUP(D1080,[1]items!$A$2:$E$39,2,FALSE)</f>
        <v>Sanmol 500 MG 4 Tablet</v>
      </c>
      <c r="F1080" s="5" t="str">
        <f>VLOOKUP(E1080,[1]items!$B$2:$E$39,2,FALSE)</f>
        <v>Obat Sakit Kepala &amp; Demam</v>
      </c>
      <c r="G1080" s="5" t="str">
        <f t="shared" si="81"/>
        <v>OD0009|</v>
      </c>
      <c r="H1080" s="10">
        <v>37</v>
      </c>
      <c r="I1080" s="11"/>
      <c r="J1080" s="10" t="str">
        <f>IF(EXACT(L1080,"buy"),VLOOKUP(I1080,[2]suppliers!$A$2:$B$17,2,FALSE),"")</f>
        <v/>
      </c>
      <c r="K1080" s="5" t="s">
        <v>84</v>
      </c>
      <c r="L1080" s="5" t="s">
        <v>85</v>
      </c>
      <c r="M1080" s="5" t="str">
        <f>IFERROR(VLOOKUP(G1080,[3]item_suppliers!$C$2:$F$112,2,FALSE),"")</f>
        <v/>
      </c>
      <c r="N1080" s="5" t="str">
        <f>IFERROR(VLOOKUP(G1080,[3]item_suppliers!$C$2:$F$112,3,FALSE),"")</f>
        <v/>
      </c>
      <c r="O1080" s="5" t="str">
        <f t="shared" si="82"/>
        <v/>
      </c>
      <c r="P1080" s="5">
        <f>IF(EXACT(L1080,"sell"),VLOOKUP(D1080,[1]items!$A$2:$E$39,4,FALSE),"")</f>
        <v>1600</v>
      </c>
      <c r="Q1080" s="5">
        <f t="shared" si="83"/>
        <v>59200</v>
      </c>
      <c r="R1080" s="13" t="str">
        <f t="shared" si="84"/>
        <v/>
      </c>
    </row>
    <row r="1081" spans="1:18" x14ac:dyDescent="0.2">
      <c r="A1081" s="8" t="s">
        <v>1139</v>
      </c>
      <c r="B1081" s="9" t="d">
        <v>2020-06-11</v>
      </c>
      <c r="C1081" s="7">
        <f t="shared" si="80"/>
        <v>2020</v>
      </c>
      <c r="D1081" s="8" t="s">
        <v>26</v>
      </c>
      <c r="E1081" s="5" t="str">
        <f>VLOOKUP(D1081,[1]items!$A$2:$E$39,2,FALSE)</f>
        <v>Decolsen 1 Strip 4 Tablet</v>
      </c>
      <c r="F1081" s="5" t="str">
        <f>VLOOKUP(E1081,[1]items!$B$2:$E$39,2,FALSE)</f>
        <v>Obat Batuk &amp; Pilek</v>
      </c>
      <c r="G1081" s="5" t="str">
        <f t="shared" si="81"/>
        <v>OB0002|</v>
      </c>
      <c r="H1081" s="10">
        <v>22</v>
      </c>
      <c r="I1081" s="11"/>
      <c r="J1081" s="10" t="str">
        <f>IF(EXACT(L1081,"buy"),VLOOKUP(I1081,[2]suppliers!$A$2:$B$17,2,FALSE),"")</f>
        <v/>
      </c>
      <c r="K1081" s="8" t="s">
        <v>84</v>
      </c>
      <c r="L1081" s="8" t="s">
        <v>85</v>
      </c>
      <c r="M1081" s="5" t="str">
        <f>IFERROR(VLOOKUP(G1081,[3]item_suppliers!$C$2:$F$112,2,FALSE),"")</f>
        <v/>
      </c>
      <c r="N1081" s="5" t="str">
        <f>IFERROR(VLOOKUP(G1081,[3]item_suppliers!$C$2:$F$112,3,FALSE),"")</f>
        <v/>
      </c>
      <c r="O1081" s="5" t="str">
        <f t="shared" si="82"/>
        <v/>
      </c>
      <c r="P1081" s="5">
        <f>IF(EXACT(L1081,"sell"),VLOOKUP(D1081,[1]items!$A$2:$E$39,4,FALSE),"")</f>
        <v>2886</v>
      </c>
      <c r="Q1081" s="5">
        <f t="shared" si="83"/>
        <v>63492</v>
      </c>
      <c r="R1081" s="13" t="str">
        <f t="shared" si="84"/>
        <v/>
      </c>
    </row>
    <row r="1082" spans="1:18" x14ac:dyDescent="0.2">
      <c r="A1082" s="5" t="s">
        <v>1140</v>
      </c>
      <c r="B1082" s="6" t="d">
        <v>2020-06-11</v>
      </c>
      <c r="C1082" s="7">
        <f t="shared" si="80"/>
        <v>2020</v>
      </c>
      <c r="D1082" s="5" t="s">
        <v>7</v>
      </c>
      <c r="E1082" s="5" t="str">
        <f>VLOOKUP(D1082,[1]items!$A$2:$E$39,2,FALSE)</f>
        <v>Ozen 10 MG Blister</v>
      </c>
      <c r="F1082" s="5" t="str">
        <f>VLOOKUP(E1082,[1]items!$B$2:$E$39,2,FALSE)</f>
        <v>Obat Alergi</v>
      </c>
      <c r="G1082" s="5" t="str">
        <f t="shared" si="81"/>
        <v>OA0001|</v>
      </c>
      <c r="H1082" s="10">
        <v>51</v>
      </c>
      <c r="I1082" s="11"/>
      <c r="J1082" s="10" t="str">
        <f>IF(EXACT(L1082,"buy"),VLOOKUP(I1082,[2]suppliers!$A$2:$B$17,2,FALSE),"")</f>
        <v/>
      </c>
      <c r="K1082" s="5" t="s">
        <v>84</v>
      </c>
      <c r="L1082" s="5" t="s">
        <v>85</v>
      </c>
      <c r="M1082" s="5" t="str">
        <f>IFERROR(VLOOKUP(G1082,[3]item_suppliers!$C$2:$F$112,2,FALSE),"")</f>
        <v/>
      </c>
      <c r="N1082" s="5" t="str">
        <f>IFERROR(VLOOKUP(G1082,[3]item_suppliers!$C$2:$F$112,3,FALSE),"")</f>
        <v/>
      </c>
      <c r="O1082" s="5" t="str">
        <f t="shared" si="82"/>
        <v/>
      </c>
      <c r="P1082" s="5">
        <f>IF(EXACT(L1082,"sell"),VLOOKUP(D1082,[1]items!$A$2:$E$39,4,FALSE),"")</f>
        <v>18611</v>
      </c>
      <c r="Q1082" s="5">
        <f t="shared" si="83"/>
        <v>949161</v>
      </c>
      <c r="R1082" s="13" t="str">
        <f t="shared" si="84"/>
        <v/>
      </c>
    </row>
    <row r="1083" spans="1:18" x14ac:dyDescent="0.2">
      <c r="A1083" s="8" t="s">
        <v>1141</v>
      </c>
      <c r="B1083" s="9" t="d">
        <v>2020-06-12</v>
      </c>
      <c r="C1083" s="7">
        <f t="shared" si="80"/>
        <v>2020</v>
      </c>
      <c r="D1083" s="8" t="s">
        <v>50</v>
      </c>
      <c r="E1083" s="5" t="str">
        <f>VLOOKUP(D1083,[1]items!$A$2:$E$39,2,FALSE)</f>
        <v>Bodrex Extra</v>
      </c>
      <c r="F1083" s="5" t="str">
        <f>VLOOKUP(E1083,[1]items!$B$2:$E$39,2,FALSE)</f>
        <v>Obat Sakit Kepala &amp; Demam</v>
      </c>
      <c r="G1083" s="5" t="str">
        <f t="shared" si="81"/>
        <v>OD0008|</v>
      </c>
      <c r="H1083" s="10">
        <v>29</v>
      </c>
      <c r="I1083" s="11"/>
      <c r="J1083" s="10" t="str">
        <f>IF(EXACT(L1083,"buy"),VLOOKUP(I1083,[2]suppliers!$A$2:$B$17,2,FALSE),"")</f>
        <v/>
      </c>
      <c r="K1083" s="8" t="s">
        <v>84</v>
      </c>
      <c r="L1083" s="8" t="s">
        <v>85</v>
      </c>
      <c r="M1083" s="5" t="str">
        <f>IFERROR(VLOOKUP(G1083,[3]item_suppliers!$C$2:$F$112,2,FALSE),"")</f>
        <v/>
      </c>
      <c r="N1083" s="5" t="str">
        <f>IFERROR(VLOOKUP(G1083,[3]item_suppliers!$C$2:$F$112,3,FALSE),"")</f>
        <v/>
      </c>
      <c r="O1083" s="5" t="str">
        <f t="shared" si="82"/>
        <v/>
      </c>
      <c r="P1083" s="5">
        <f>IF(EXACT(L1083,"sell"),VLOOKUP(D1083,[1]items!$A$2:$E$39,4,FALSE),"")</f>
        <v>50788</v>
      </c>
      <c r="Q1083" s="5">
        <f t="shared" si="83"/>
        <v>1472852</v>
      </c>
      <c r="R1083" s="13" t="str">
        <f t="shared" si="84"/>
        <v/>
      </c>
    </row>
    <row r="1084" spans="1:18" x14ac:dyDescent="0.2">
      <c r="A1084" s="5" t="s">
        <v>1142</v>
      </c>
      <c r="B1084" s="6" t="d">
        <v>2020-06-12</v>
      </c>
      <c r="C1084" s="7">
        <f t="shared" si="80"/>
        <v>2020</v>
      </c>
      <c r="D1084" s="5" t="s">
        <v>50</v>
      </c>
      <c r="E1084" s="5" t="str">
        <f>VLOOKUP(D1084,[1]items!$A$2:$E$39,2,FALSE)</f>
        <v>Bodrex Extra</v>
      </c>
      <c r="F1084" s="5" t="str">
        <f>VLOOKUP(E1084,[1]items!$B$2:$E$39,2,FALSE)</f>
        <v>Obat Sakit Kepala &amp; Demam</v>
      </c>
      <c r="G1084" s="5" t="str">
        <f t="shared" si="81"/>
        <v>OD0008|</v>
      </c>
      <c r="H1084" s="10">
        <v>71</v>
      </c>
      <c r="I1084" s="11"/>
      <c r="J1084" s="10" t="str">
        <f>IF(EXACT(L1084,"buy"),VLOOKUP(I1084,[2]suppliers!$A$2:$B$17,2,FALSE),"")</f>
        <v/>
      </c>
      <c r="K1084" s="5" t="s">
        <v>84</v>
      </c>
      <c r="L1084" s="5" t="s">
        <v>85</v>
      </c>
      <c r="M1084" s="5" t="str">
        <f>IFERROR(VLOOKUP(G1084,[3]item_suppliers!$C$2:$F$112,2,FALSE),"")</f>
        <v/>
      </c>
      <c r="N1084" s="5" t="str">
        <f>IFERROR(VLOOKUP(G1084,[3]item_suppliers!$C$2:$F$112,3,FALSE),"")</f>
        <v/>
      </c>
      <c r="O1084" s="5" t="str">
        <f t="shared" si="82"/>
        <v/>
      </c>
      <c r="P1084" s="5">
        <f>IF(EXACT(L1084,"sell"),VLOOKUP(D1084,[1]items!$A$2:$E$39,4,FALSE),"")</f>
        <v>50788</v>
      </c>
      <c r="Q1084" s="5">
        <f t="shared" si="83"/>
        <v>3605948</v>
      </c>
      <c r="R1084" s="13" t="str">
        <f t="shared" si="84"/>
        <v/>
      </c>
    </row>
    <row r="1085" spans="1:18" x14ac:dyDescent="0.2">
      <c r="A1085" s="8" t="s">
        <v>1143</v>
      </c>
      <c r="B1085" s="9" t="d">
        <v>2020-06-12</v>
      </c>
      <c r="C1085" s="7">
        <f t="shared" si="80"/>
        <v>2020</v>
      </c>
      <c r="D1085" s="8" t="s">
        <v>37</v>
      </c>
      <c r="E1085" s="5" t="str">
        <f>VLOOKUP(D1085,[1]items!$A$2:$E$39,2,FALSE)</f>
        <v>Koolfever</v>
      </c>
      <c r="F1085" s="5" t="str">
        <f>VLOOKUP(E1085,[1]items!$B$2:$E$39,2,FALSE)</f>
        <v>Obat Sakit Kepala &amp; Demam</v>
      </c>
      <c r="G1085" s="5" t="str">
        <f t="shared" si="81"/>
        <v>OD0001|</v>
      </c>
      <c r="H1085" s="10">
        <v>15</v>
      </c>
      <c r="I1085" s="11"/>
      <c r="J1085" s="10" t="str">
        <f>IF(EXACT(L1085,"buy"),VLOOKUP(I1085,[2]suppliers!$A$2:$B$17,2,FALSE),"")</f>
        <v/>
      </c>
      <c r="K1085" s="8" t="s">
        <v>84</v>
      </c>
      <c r="L1085" s="8" t="s">
        <v>85</v>
      </c>
      <c r="M1085" s="5" t="str">
        <f>IFERROR(VLOOKUP(G1085,[3]item_suppliers!$C$2:$F$112,2,FALSE),"")</f>
        <v/>
      </c>
      <c r="N1085" s="5" t="str">
        <f>IFERROR(VLOOKUP(G1085,[3]item_suppliers!$C$2:$F$112,3,FALSE),"")</f>
        <v/>
      </c>
      <c r="O1085" s="5" t="str">
        <f t="shared" si="82"/>
        <v/>
      </c>
      <c r="P1085" s="5">
        <f>IF(EXACT(L1085,"sell"),VLOOKUP(D1085,[1]items!$A$2:$E$39,4,FALSE),"")</f>
        <v>7500</v>
      </c>
      <c r="Q1085" s="5">
        <f t="shared" si="83"/>
        <v>112500</v>
      </c>
      <c r="R1085" s="13" t="str">
        <f t="shared" si="84"/>
        <v/>
      </c>
    </row>
    <row r="1086" spans="1:18" x14ac:dyDescent="0.2">
      <c r="A1086" s="5" t="s">
        <v>1144</v>
      </c>
      <c r="B1086" s="6" t="d">
        <v>2020-06-12</v>
      </c>
      <c r="C1086" s="7">
        <f t="shared" si="80"/>
        <v>2020</v>
      </c>
      <c r="D1086" s="5" t="s">
        <v>7</v>
      </c>
      <c r="E1086" s="5" t="str">
        <f>VLOOKUP(D1086,[1]items!$A$2:$E$39,2,FALSE)</f>
        <v>Ozen 10 MG Blister</v>
      </c>
      <c r="F1086" s="5" t="str">
        <f>VLOOKUP(E1086,[1]items!$B$2:$E$39,2,FALSE)</f>
        <v>Obat Alergi</v>
      </c>
      <c r="G1086" s="5" t="str">
        <f t="shared" si="81"/>
        <v>OA0001|</v>
      </c>
      <c r="H1086" s="10">
        <v>16</v>
      </c>
      <c r="I1086" s="11"/>
      <c r="J1086" s="10" t="str">
        <f>IF(EXACT(L1086,"buy"),VLOOKUP(I1086,[2]suppliers!$A$2:$B$17,2,FALSE),"")</f>
        <v/>
      </c>
      <c r="K1086" s="5" t="s">
        <v>84</v>
      </c>
      <c r="L1086" s="5" t="s">
        <v>85</v>
      </c>
      <c r="M1086" s="5" t="str">
        <f>IFERROR(VLOOKUP(G1086,[3]item_suppliers!$C$2:$F$112,2,FALSE),"")</f>
        <v/>
      </c>
      <c r="N1086" s="5" t="str">
        <f>IFERROR(VLOOKUP(G1086,[3]item_suppliers!$C$2:$F$112,3,FALSE),"")</f>
        <v/>
      </c>
      <c r="O1086" s="5" t="str">
        <f t="shared" si="82"/>
        <v/>
      </c>
      <c r="P1086" s="5">
        <f>IF(EXACT(L1086,"sell"),VLOOKUP(D1086,[1]items!$A$2:$E$39,4,FALSE),"")</f>
        <v>18611</v>
      </c>
      <c r="Q1086" s="5">
        <f t="shared" si="83"/>
        <v>297776</v>
      </c>
      <c r="R1086" s="13" t="str">
        <f t="shared" si="84"/>
        <v/>
      </c>
    </row>
    <row r="1087" spans="1:18" x14ac:dyDescent="0.2">
      <c r="A1087" s="8" t="s">
        <v>1145</v>
      </c>
      <c r="B1087" s="9" t="d">
        <v>2020-06-13</v>
      </c>
      <c r="C1087" s="7">
        <f t="shared" si="80"/>
        <v>2020</v>
      </c>
      <c r="D1087" s="8" t="s">
        <v>26</v>
      </c>
      <c r="E1087" s="5" t="str">
        <f>VLOOKUP(D1087,[1]items!$A$2:$E$39,2,FALSE)</f>
        <v>Decolsen 1 Strip 4 Tablet</v>
      </c>
      <c r="F1087" s="5" t="str">
        <f>VLOOKUP(E1087,[1]items!$B$2:$E$39,2,FALSE)</f>
        <v>Obat Batuk &amp; Pilek</v>
      </c>
      <c r="G1087" s="5" t="str">
        <f t="shared" si="81"/>
        <v>OB0002|</v>
      </c>
      <c r="H1087" s="10">
        <v>45</v>
      </c>
      <c r="I1087" s="11"/>
      <c r="J1087" s="10" t="str">
        <f>IF(EXACT(L1087,"buy"),VLOOKUP(I1087,[2]suppliers!$A$2:$B$17,2,FALSE),"")</f>
        <v/>
      </c>
      <c r="K1087" s="8" t="s">
        <v>84</v>
      </c>
      <c r="L1087" s="8" t="s">
        <v>85</v>
      </c>
      <c r="M1087" s="5" t="str">
        <f>IFERROR(VLOOKUP(G1087,[3]item_suppliers!$C$2:$F$112,2,FALSE),"")</f>
        <v/>
      </c>
      <c r="N1087" s="5" t="str">
        <f>IFERROR(VLOOKUP(G1087,[3]item_suppliers!$C$2:$F$112,3,FALSE),"")</f>
        <v/>
      </c>
      <c r="O1087" s="5" t="str">
        <f t="shared" si="82"/>
        <v/>
      </c>
      <c r="P1087" s="5">
        <f>IF(EXACT(L1087,"sell"),VLOOKUP(D1087,[1]items!$A$2:$E$39,4,FALSE),"")</f>
        <v>2886</v>
      </c>
      <c r="Q1087" s="5">
        <f t="shared" si="83"/>
        <v>129870</v>
      </c>
      <c r="R1087" s="13" t="str">
        <f t="shared" si="84"/>
        <v/>
      </c>
    </row>
    <row r="1088" spans="1:18" x14ac:dyDescent="0.2">
      <c r="A1088" s="5" t="s">
        <v>1146</v>
      </c>
      <c r="B1088" s="6" t="d">
        <v>2020-06-13</v>
      </c>
      <c r="C1088" s="7">
        <f t="shared" si="80"/>
        <v>2020</v>
      </c>
      <c r="D1088" s="5" t="s">
        <v>82</v>
      </c>
      <c r="E1088" s="5" t="str">
        <f>VLOOKUP(D1088,[1]items!$A$2:$E$39,2,FALSE)</f>
        <v>Otilon Ear Drops 8 mL</v>
      </c>
      <c r="F1088" s="5" t="str">
        <f>VLOOKUP(E1088,[1]items!$B$2:$E$39,2,FALSE)</f>
        <v>Obat Telinga</v>
      </c>
      <c r="G1088" s="5" t="str">
        <f t="shared" si="81"/>
        <v>OT0001|</v>
      </c>
      <c r="H1088" s="10">
        <v>1</v>
      </c>
      <c r="I1088" s="11"/>
      <c r="J1088" s="10" t="str">
        <f>IF(EXACT(L1088,"buy"),VLOOKUP(I1088,[2]suppliers!$A$2:$B$17,2,FALSE),"")</f>
        <v/>
      </c>
      <c r="K1088" s="5" t="s">
        <v>84</v>
      </c>
      <c r="L1088" s="5" t="s">
        <v>85</v>
      </c>
      <c r="M1088" s="5" t="str">
        <f>IFERROR(VLOOKUP(G1088,[3]item_suppliers!$C$2:$F$112,2,FALSE),"")</f>
        <v/>
      </c>
      <c r="N1088" s="5" t="str">
        <f>IFERROR(VLOOKUP(G1088,[3]item_suppliers!$C$2:$F$112,3,FALSE),"")</f>
        <v/>
      </c>
      <c r="O1088" s="5" t="str">
        <f t="shared" si="82"/>
        <v/>
      </c>
      <c r="P1088" s="5">
        <f>IF(EXACT(L1088,"sell"),VLOOKUP(D1088,[1]items!$A$2:$E$39,4,FALSE),"")</f>
        <v>55000</v>
      </c>
      <c r="Q1088" s="5">
        <f t="shared" si="83"/>
        <v>55000</v>
      </c>
      <c r="R1088" s="13" t="str">
        <f t="shared" si="84"/>
        <v/>
      </c>
    </row>
    <row r="1089" spans="1:18" x14ac:dyDescent="0.2">
      <c r="A1089" s="8" t="s">
        <v>1147</v>
      </c>
      <c r="B1089" s="9" t="d">
        <v>2020-06-13</v>
      </c>
      <c r="C1089" s="7">
        <f t="shared" si="80"/>
        <v>2020</v>
      </c>
      <c r="D1089" s="8" t="s">
        <v>31</v>
      </c>
      <c r="E1089" s="5" t="str">
        <f>VLOOKUP(D1089,[1]items!$A$2:$E$39,2,FALSE)</f>
        <v>Ultraflu Box Isi 25 Strip</v>
      </c>
      <c r="F1089" s="5" t="str">
        <f>VLOOKUP(E1089,[1]items!$B$2:$E$39,2,FALSE)</f>
        <v>Obat Batuk &amp; Pilek</v>
      </c>
      <c r="G1089" s="5" t="str">
        <f t="shared" si="81"/>
        <v>OB0006|</v>
      </c>
      <c r="H1089" s="10">
        <v>34</v>
      </c>
      <c r="I1089" s="11"/>
      <c r="J1089" s="10" t="str">
        <f>IF(EXACT(L1089,"buy"),VLOOKUP(I1089,[2]suppliers!$A$2:$B$17,2,FALSE),"")</f>
        <v/>
      </c>
      <c r="K1089" s="8" t="s">
        <v>84</v>
      </c>
      <c r="L1089" s="8" t="s">
        <v>85</v>
      </c>
      <c r="M1089" s="5" t="str">
        <f>IFERROR(VLOOKUP(G1089,[3]item_suppliers!$C$2:$F$112,2,FALSE),"")</f>
        <v/>
      </c>
      <c r="N1089" s="5" t="str">
        <f>IFERROR(VLOOKUP(G1089,[3]item_suppliers!$C$2:$F$112,3,FALSE),"")</f>
        <v/>
      </c>
      <c r="O1089" s="5" t="str">
        <f t="shared" si="82"/>
        <v/>
      </c>
      <c r="P1089" s="5">
        <f>IF(EXACT(L1089,"sell"),VLOOKUP(D1089,[1]items!$A$2:$E$39,4,FALSE),"")</f>
        <v>72500</v>
      </c>
      <c r="Q1089" s="5">
        <f t="shared" si="83"/>
        <v>2465000</v>
      </c>
      <c r="R1089" s="13" t="str">
        <f t="shared" si="84"/>
        <v/>
      </c>
    </row>
    <row r="1090" spans="1:18" x14ac:dyDescent="0.2">
      <c r="A1090" s="5" t="s">
        <v>1148</v>
      </c>
      <c r="B1090" s="6" t="d">
        <v>2020-06-13</v>
      </c>
      <c r="C1090" s="7">
        <f t="shared" ref="C1090:C1153" si="85">YEAR(B1090)</f>
        <v>2020</v>
      </c>
      <c r="D1090" s="5" t="s">
        <v>56</v>
      </c>
      <c r="E1090" s="5" t="str">
        <f>VLOOKUP(D1090,[1]items!$A$2:$E$39,2,FALSE)</f>
        <v>Paramex Tablet / Obat</v>
      </c>
      <c r="F1090" s="5" t="str">
        <f>VLOOKUP(E1090,[1]items!$B$2:$E$39,2,FALSE)</f>
        <v>Obat Sakit Kepala &amp; Demam</v>
      </c>
      <c r="G1090" s="5" t="str">
        <f t="shared" ref="G1090:G1153" si="86">_xlfn.CONCAT(D1090,"|",I1090)</f>
        <v>OD0011|</v>
      </c>
      <c r="H1090" s="10">
        <v>319</v>
      </c>
      <c r="I1090" s="11"/>
      <c r="J1090" s="10" t="str">
        <f>IF(EXACT(L1090,"buy"),VLOOKUP(I1090,[2]suppliers!$A$2:$B$17,2,FALSE),"")</f>
        <v/>
      </c>
      <c r="K1090" s="5" t="s">
        <v>84</v>
      </c>
      <c r="L1090" s="5" t="s">
        <v>85</v>
      </c>
      <c r="M1090" s="5" t="str">
        <f>IFERROR(VLOOKUP(G1090,[3]item_suppliers!$C$2:$F$112,2,FALSE),"")</f>
        <v/>
      </c>
      <c r="N1090" s="5" t="str">
        <f>IFERROR(VLOOKUP(G1090,[3]item_suppliers!$C$2:$F$112,3,FALSE),"")</f>
        <v/>
      </c>
      <c r="O1090" s="5" t="str">
        <f t="shared" ref="O1090:O1153" si="87">IFERROR(H1090*N1090,"")</f>
        <v/>
      </c>
      <c r="P1090" s="5">
        <f>IF(EXACT(L1090,"sell"),VLOOKUP(D1090,[1]items!$A$2:$E$39,4,FALSE),"")</f>
        <v>2560</v>
      </c>
      <c r="Q1090" s="5">
        <f t="shared" ref="Q1090:Q1153" si="88">IFERROR(H1090*P1090,"")</f>
        <v>816640</v>
      </c>
      <c r="R1090" s="13" t="str">
        <f t="shared" ref="R1090:R1153" si="89">IF(EXACT(L1090,"buy"),1/COUNTIF($N$2:$N$4710,N1090),"")</f>
        <v/>
      </c>
    </row>
    <row r="1091" spans="1:18" x14ac:dyDescent="0.2">
      <c r="A1091" s="8" t="s">
        <v>1149</v>
      </c>
      <c r="B1091" s="9" t="d">
        <v>2020-06-13</v>
      </c>
      <c r="C1091" s="7">
        <f t="shared" si="85"/>
        <v>2020</v>
      </c>
      <c r="D1091" s="8" t="s">
        <v>72</v>
      </c>
      <c r="E1091" s="5" t="str">
        <f>VLOOKUP(D1091,[1]items!$A$2:$E$39,2,FALSE)</f>
        <v>Irvell 150MG Box 20 Tablet</v>
      </c>
      <c r="F1091" s="5" t="str">
        <f>VLOOKUP(E1091,[1]items!$B$2:$E$39,2,FALSE)</f>
        <v>Obat Hipertensi</v>
      </c>
      <c r="G1091" s="5" t="str">
        <f t="shared" si="86"/>
        <v>OH0006|</v>
      </c>
      <c r="H1091" s="10">
        <v>3</v>
      </c>
      <c r="I1091" s="11"/>
      <c r="J1091" s="10" t="str">
        <f>IF(EXACT(L1091,"buy"),VLOOKUP(I1091,[2]suppliers!$A$2:$B$17,2,FALSE),"")</f>
        <v/>
      </c>
      <c r="K1091" s="8" t="s">
        <v>84</v>
      </c>
      <c r="L1091" s="8" t="s">
        <v>85</v>
      </c>
      <c r="M1091" s="5" t="str">
        <f>IFERROR(VLOOKUP(G1091,[3]item_suppliers!$C$2:$F$112,2,FALSE),"")</f>
        <v/>
      </c>
      <c r="N1091" s="5" t="str">
        <f>IFERROR(VLOOKUP(G1091,[3]item_suppliers!$C$2:$F$112,3,FALSE),"")</f>
        <v/>
      </c>
      <c r="O1091" s="5" t="str">
        <f t="shared" si="87"/>
        <v/>
      </c>
      <c r="P1091" s="5">
        <f>IF(EXACT(L1091,"sell"),VLOOKUP(D1091,[1]items!$A$2:$E$39,4,FALSE),"")</f>
        <v>143991</v>
      </c>
      <c r="Q1091" s="5">
        <f t="shared" si="88"/>
        <v>431973</v>
      </c>
      <c r="R1091" s="13" t="str">
        <f t="shared" si="89"/>
        <v/>
      </c>
    </row>
    <row r="1092" spans="1:18" x14ac:dyDescent="0.2">
      <c r="A1092" s="5" t="s">
        <v>1150</v>
      </c>
      <c r="B1092" s="6" t="d">
        <v>2020-06-14</v>
      </c>
      <c r="C1092" s="7">
        <f t="shared" si="85"/>
        <v>2020</v>
      </c>
      <c r="D1092" s="5" t="s">
        <v>26</v>
      </c>
      <c r="E1092" s="5" t="str">
        <f>VLOOKUP(D1092,[1]items!$A$2:$E$39,2,FALSE)</f>
        <v>Decolsen 1 Strip 4 Tablet</v>
      </c>
      <c r="F1092" s="5" t="str">
        <f>VLOOKUP(E1092,[1]items!$B$2:$E$39,2,FALSE)</f>
        <v>Obat Batuk &amp; Pilek</v>
      </c>
      <c r="G1092" s="5" t="str">
        <f t="shared" si="86"/>
        <v>OB0002|</v>
      </c>
      <c r="H1092" s="10">
        <v>44</v>
      </c>
      <c r="I1092" s="11"/>
      <c r="J1092" s="10" t="str">
        <f>IF(EXACT(L1092,"buy"),VLOOKUP(I1092,[2]suppliers!$A$2:$B$17,2,FALSE),"")</f>
        <v/>
      </c>
      <c r="K1092" s="5" t="s">
        <v>84</v>
      </c>
      <c r="L1092" s="5" t="s">
        <v>85</v>
      </c>
      <c r="M1092" s="5" t="str">
        <f>IFERROR(VLOOKUP(G1092,[3]item_suppliers!$C$2:$F$112,2,FALSE),"")</f>
        <v/>
      </c>
      <c r="N1092" s="5" t="str">
        <f>IFERROR(VLOOKUP(G1092,[3]item_suppliers!$C$2:$F$112,3,FALSE),"")</f>
        <v/>
      </c>
      <c r="O1092" s="5" t="str">
        <f t="shared" si="87"/>
        <v/>
      </c>
      <c r="P1092" s="5">
        <f>IF(EXACT(L1092,"sell"),VLOOKUP(D1092,[1]items!$A$2:$E$39,4,FALSE),"")</f>
        <v>2886</v>
      </c>
      <c r="Q1092" s="5">
        <f t="shared" si="88"/>
        <v>126984</v>
      </c>
      <c r="R1092" s="13" t="str">
        <f t="shared" si="89"/>
        <v/>
      </c>
    </row>
    <row r="1093" spans="1:18" x14ac:dyDescent="0.2">
      <c r="A1093" s="8" t="s">
        <v>1151</v>
      </c>
      <c r="B1093" s="9" t="d">
        <v>2020-06-14</v>
      </c>
      <c r="C1093" s="7">
        <f t="shared" si="85"/>
        <v>2020</v>
      </c>
      <c r="D1093" s="8" t="s">
        <v>50</v>
      </c>
      <c r="E1093" s="5" t="str">
        <f>VLOOKUP(D1093,[1]items!$A$2:$E$39,2,FALSE)</f>
        <v>Bodrex Extra</v>
      </c>
      <c r="F1093" s="5" t="str">
        <f>VLOOKUP(E1093,[1]items!$B$2:$E$39,2,FALSE)</f>
        <v>Obat Sakit Kepala &amp; Demam</v>
      </c>
      <c r="G1093" s="5" t="str">
        <f t="shared" si="86"/>
        <v>OD0008|</v>
      </c>
      <c r="H1093" s="10">
        <v>11</v>
      </c>
      <c r="I1093" s="11"/>
      <c r="J1093" s="10" t="str">
        <f>IF(EXACT(L1093,"buy"),VLOOKUP(I1093,[2]suppliers!$A$2:$B$17,2,FALSE),"")</f>
        <v/>
      </c>
      <c r="K1093" s="8" t="s">
        <v>84</v>
      </c>
      <c r="L1093" s="8" t="s">
        <v>85</v>
      </c>
      <c r="M1093" s="5" t="str">
        <f>IFERROR(VLOOKUP(G1093,[3]item_suppliers!$C$2:$F$112,2,FALSE),"")</f>
        <v/>
      </c>
      <c r="N1093" s="5" t="str">
        <f>IFERROR(VLOOKUP(G1093,[3]item_suppliers!$C$2:$F$112,3,FALSE),"")</f>
        <v/>
      </c>
      <c r="O1093" s="5" t="str">
        <f t="shared" si="87"/>
        <v/>
      </c>
      <c r="P1093" s="5">
        <f>IF(EXACT(L1093,"sell"),VLOOKUP(D1093,[1]items!$A$2:$E$39,4,FALSE),"")</f>
        <v>50788</v>
      </c>
      <c r="Q1093" s="5">
        <f t="shared" si="88"/>
        <v>558668</v>
      </c>
      <c r="R1093" s="13" t="str">
        <f t="shared" si="89"/>
        <v/>
      </c>
    </row>
    <row r="1094" spans="1:18" x14ac:dyDescent="0.2">
      <c r="A1094" s="5" t="s">
        <v>1152</v>
      </c>
      <c r="B1094" s="6" t="d">
        <v>2020-06-14</v>
      </c>
      <c r="C1094" s="7">
        <f t="shared" si="85"/>
        <v>2020</v>
      </c>
      <c r="D1094" s="5" t="s">
        <v>31</v>
      </c>
      <c r="E1094" s="5" t="str">
        <f>VLOOKUP(D1094,[1]items!$A$2:$E$39,2,FALSE)</f>
        <v>Ultraflu Box Isi 25 Strip</v>
      </c>
      <c r="F1094" s="5" t="str">
        <f>VLOOKUP(E1094,[1]items!$B$2:$E$39,2,FALSE)</f>
        <v>Obat Batuk &amp; Pilek</v>
      </c>
      <c r="G1094" s="5" t="str">
        <f t="shared" si="86"/>
        <v>OB0006|</v>
      </c>
      <c r="H1094" s="10">
        <v>14</v>
      </c>
      <c r="I1094" s="11"/>
      <c r="J1094" s="10" t="str">
        <f>IF(EXACT(L1094,"buy"),VLOOKUP(I1094,[2]suppliers!$A$2:$B$17,2,FALSE),"")</f>
        <v/>
      </c>
      <c r="K1094" s="5" t="s">
        <v>84</v>
      </c>
      <c r="L1094" s="5" t="s">
        <v>85</v>
      </c>
      <c r="M1094" s="5" t="str">
        <f>IFERROR(VLOOKUP(G1094,[3]item_suppliers!$C$2:$F$112,2,FALSE),"")</f>
        <v/>
      </c>
      <c r="N1094" s="5" t="str">
        <f>IFERROR(VLOOKUP(G1094,[3]item_suppliers!$C$2:$F$112,3,FALSE),"")</f>
        <v/>
      </c>
      <c r="O1094" s="5" t="str">
        <f t="shared" si="87"/>
        <v/>
      </c>
      <c r="P1094" s="5">
        <f>IF(EXACT(L1094,"sell"),VLOOKUP(D1094,[1]items!$A$2:$E$39,4,FALSE),"")</f>
        <v>72500</v>
      </c>
      <c r="Q1094" s="5">
        <f t="shared" si="88"/>
        <v>1015000</v>
      </c>
      <c r="R1094" s="13" t="str">
        <f t="shared" si="89"/>
        <v/>
      </c>
    </row>
    <row r="1095" spans="1:18" x14ac:dyDescent="0.2">
      <c r="A1095" s="8" t="s">
        <v>1153</v>
      </c>
      <c r="B1095" s="9" t="d">
        <v>2020-06-14</v>
      </c>
      <c r="C1095" s="7">
        <f t="shared" si="85"/>
        <v>2020</v>
      </c>
      <c r="D1095" s="8" t="s">
        <v>78</v>
      </c>
      <c r="E1095" s="5" t="str">
        <f>VLOOKUP(D1095,[1]items!$A$2:$E$39,2,FALSE)</f>
        <v>Hyperchol 100 MG 12 KPS</v>
      </c>
      <c r="F1095" s="5" t="str">
        <f>VLOOKUP(E1095,[1]items!$B$2:$E$39,2,FALSE)</f>
        <v>Obat Kolesterol</v>
      </c>
      <c r="G1095" s="5" t="str">
        <f t="shared" si="86"/>
        <v>OK0002|</v>
      </c>
      <c r="H1095" s="10">
        <v>11</v>
      </c>
      <c r="I1095" s="11"/>
      <c r="J1095" s="10" t="str">
        <f>IF(EXACT(L1095,"buy"),VLOOKUP(I1095,[2]suppliers!$A$2:$B$17,2,FALSE),"")</f>
        <v/>
      </c>
      <c r="K1095" s="8" t="s">
        <v>84</v>
      </c>
      <c r="L1095" s="8" t="s">
        <v>85</v>
      </c>
      <c r="M1095" s="5" t="str">
        <f>IFERROR(VLOOKUP(G1095,[3]item_suppliers!$C$2:$F$112,2,FALSE),"")</f>
        <v/>
      </c>
      <c r="N1095" s="5" t="str">
        <f>IFERROR(VLOOKUP(G1095,[3]item_suppliers!$C$2:$F$112,3,FALSE),"")</f>
        <v/>
      </c>
      <c r="O1095" s="5" t="str">
        <f t="shared" si="87"/>
        <v/>
      </c>
      <c r="P1095" s="5">
        <f>IF(EXACT(L1095,"sell"),VLOOKUP(D1095,[1]items!$A$2:$E$39,4,FALSE),"")</f>
        <v>42800</v>
      </c>
      <c r="Q1095" s="5">
        <f t="shared" si="88"/>
        <v>470800</v>
      </c>
      <c r="R1095" s="13" t="str">
        <f t="shared" si="89"/>
        <v/>
      </c>
    </row>
    <row r="1096" spans="1:18" x14ac:dyDescent="0.2">
      <c r="A1096" s="5" t="s">
        <v>1154</v>
      </c>
      <c r="B1096" s="6" t="d">
        <v>2020-06-14</v>
      </c>
      <c r="C1096" s="7">
        <f t="shared" si="85"/>
        <v>2020</v>
      </c>
      <c r="D1096" s="5" t="s">
        <v>78</v>
      </c>
      <c r="E1096" s="5" t="str">
        <f>VLOOKUP(D1096,[1]items!$A$2:$E$39,2,FALSE)</f>
        <v>Hyperchol 100 MG 12 KPS</v>
      </c>
      <c r="F1096" s="5" t="str">
        <f>VLOOKUP(E1096,[1]items!$B$2:$E$39,2,FALSE)</f>
        <v>Obat Kolesterol</v>
      </c>
      <c r="G1096" s="5" t="str">
        <f t="shared" si="86"/>
        <v>OK0002|</v>
      </c>
      <c r="H1096" s="10">
        <v>33</v>
      </c>
      <c r="I1096" s="11"/>
      <c r="J1096" s="10" t="str">
        <f>IF(EXACT(L1096,"buy"),VLOOKUP(I1096,[2]suppliers!$A$2:$B$17,2,FALSE),"")</f>
        <v/>
      </c>
      <c r="K1096" s="5" t="s">
        <v>84</v>
      </c>
      <c r="L1096" s="5" t="s">
        <v>85</v>
      </c>
      <c r="M1096" s="5" t="str">
        <f>IFERROR(VLOOKUP(G1096,[3]item_suppliers!$C$2:$F$112,2,FALSE),"")</f>
        <v/>
      </c>
      <c r="N1096" s="5" t="str">
        <f>IFERROR(VLOOKUP(G1096,[3]item_suppliers!$C$2:$F$112,3,FALSE),"")</f>
        <v/>
      </c>
      <c r="O1096" s="5" t="str">
        <f t="shared" si="87"/>
        <v/>
      </c>
      <c r="P1096" s="5">
        <f>IF(EXACT(L1096,"sell"),VLOOKUP(D1096,[1]items!$A$2:$E$39,4,FALSE),"")</f>
        <v>42800</v>
      </c>
      <c r="Q1096" s="5">
        <f t="shared" si="88"/>
        <v>1412400</v>
      </c>
      <c r="R1096" s="13" t="str">
        <f t="shared" si="89"/>
        <v/>
      </c>
    </row>
    <row r="1097" spans="1:18" x14ac:dyDescent="0.2">
      <c r="A1097" s="8" t="s">
        <v>1155</v>
      </c>
      <c r="B1097" s="9" t="d">
        <v>2020-06-14</v>
      </c>
      <c r="C1097" s="7">
        <f t="shared" si="85"/>
        <v>2020</v>
      </c>
      <c r="D1097" s="8" t="s">
        <v>23</v>
      </c>
      <c r="E1097" s="5" t="str">
        <f>VLOOKUP(D1097,[1]items!$A$2:$E$39,2,FALSE)</f>
        <v>Neozep Forte 1 Strip 4 Tablet</v>
      </c>
      <c r="F1097" s="5" t="str">
        <f>VLOOKUP(E1097,[1]items!$B$2:$E$39,2,FALSE)</f>
        <v>Obat Batuk &amp; Pilek</v>
      </c>
      <c r="G1097" s="5" t="str">
        <f t="shared" si="86"/>
        <v>OB0001|</v>
      </c>
      <c r="H1097" s="10">
        <v>68</v>
      </c>
      <c r="I1097" s="11"/>
      <c r="J1097" s="10" t="str">
        <f>IF(EXACT(L1097,"buy"),VLOOKUP(I1097,[2]suppliers!$A$2:$B$17,2,FALSE),"")</f>
        <v/>
      </c>
      <c r="K1097" s="8" t="s">
        <v>84</v>
      </c>
      <c r="L1097" s="8" t="s">
        <v>85</v>
      </c>
      <c r="M1097" s="5" t="str">
        <f>IFERROR(VLOOKUP(G1097,[3]item_suppliers!$C$2:$F$112,2,FALSE),"")</f>
        <v/>
      </c>
      <c r="N1097" s="5" t="str">
        <f>IFERROR(VLOOKUP(G1097,[3]item_suppliers!$C$2:$F$112,3,FALSE),"")</f>
        <v/>
      </c>
      <c r="O1097" s="5" t="str">
        <f t="shared" si="87"/>
        <v/>
      </c>
      <c r="P1097" s="5">
        <f>IF(EXACT(L1097,"sell"),VLOOKUP(D1097,[1]items!$A$2:$E$39,4,FALSE),"")</f>
        <v>2324</v>
      </c>
      <c r="Q1097" s="5">
        <f t="shared" si="88"/>
        <v>158032</v>
      </c>
      <c r="R1097" s="13" t="str">
        <f t="shared" si="89"/>
        <v/>
      </c>
    </row>
    <row r="1098" spans="1:18" x14ac:dyDescent="0.2">
      <c r="A1098" s="5" t="s">
        <v>1156</v>
      </c>
      <c r="B1098" s="6" t="d">
        <v>2020-06-15</v>
      </c>
      <c r="C1098" s="7">
        <f t="shared" si="85"/>
        <v>2020</v>
      </c>
      <c r="D1098" s="5" t="s">
        <v>26</v>
      </c>
      <c r="E1098" s="5" t="str">
        <f>VLOOKUP(D1098,[1]items!$A$2:$E$39,2,FALSE)</f>
        <v>Decolsen 1 Strip 4 Tablet</v>
      </c>
      <c r="F1098" s="5" t="str">
        <f>VLOOKUP(E1098,[1]items!$B$2:$E$39,2,FALSE)</f>
        <v>Obat Batuk &amp; Pilek</v>
      </c>
      <c r="G1098" s="5" t="str">
        <f t="shared" si="86"/>
        <v>OB0002|</v>
      </c>
      <c r="H1098" s="10">
        <v>2</v>
      </c>
      <c r="I1098" s="11"/>
      <c r="J1098" s="10" t="str">
        <f>IF(EXACT(L1098,"buy"),VLOOKUP(I1098,[2]suppliers!$A$2:$B$17,2,FALSE),"")</f>
        <v/>
      </c>
      <c r="K1098" s="5" t="s">
        <v>84</v>
      </c>
      <c r="L1098" s="5" t="s">
        <v>85</v>
      </c>
      <c r="M1098" s="5" t="str">
        <f>IFERROR(VLOOKUP(G1098,[3]item_suppliers!$C$2:$F$112,2,FALSE),"")</f>
        <v/>
      </c>
      <c r="N1098" s="5" t="str">
        <f>IFERROR(VLOOKUP(G1098,[3]item_suppliers!$C$2:$F$112,3,FALSE),"")</f>
        <v/>
      </c>
      <c r="O1098" s="5" t="str">
        <f t="shared" si="87"/>
        <v/>
      </c>
      <c r="P1098" s="5">
        <f>IF(EXACT(L1098,"sell"),VLOOKUP(D1098,[1]items!$A$2:$E$39,4,FALSE),"")</f>
        <v>2886</v>
      </c>
      <c r="Q1098" s="5">
        <f t="shared" si="88"/>
        <v>5772</v>
      </c>
      <c r="R1098" s="13" t="str">
        <f t="shared" si="89"/>
        <v/>
      </c>
    </row>
    <row r="1099" spans="1:18" x14ac:dyDescent="0.2">
      <c r="A1099" s="8" t="s">
        <v>1157</v>
      </c>
      <c r="B1099" s="9" t="d">
        <v>2020-06-15</v>
      </c>
      <c r="C1099" s="7">
        <f t="shared" si="85"/>
        <v>2020</v>
      </c>
      <c r="D1099" s="8" t="s">
        <v>17</v>
      </c>
      <c r="E1099" s="5" t="str">
        <f>VLOOKUP(D1099,[1]items!$A$2:$E$39,2,FALSE)</f>
        <v>Bedak Heroxyn 150 gr</v>
      </c>
      <c r="F1099" s="5" t="str">
        <f>VLOOKUP(E1099,[1]items!$B$2:$E$39,2,FALSE)</f>
        <v>Obat Alergi</v>
      </c>
      <c r="G1099" s="5" t="str">
        <f t="shared" si="86"/>
        <v>OA0005|</v>
      </c>
      <c r="H1099" s="10">
        <v>54</v>
      </c>
      <c r="I1099" s="11"/>
      <c r="J1099" s="10" t="str">
        <f>IF(EXACT(L1099,"buy"),VLOOKUP(I1099,[2]suppliers!$A$2:$B$17,2,FALSE),"")</f>
        <v/>
      </c>
      <c r="K1099" s="8" t="s">
        <v>84</v>
      </c>
      <c r="L1099" s="8" t="s">
        <v>85</v>
      </c>
      <c r="M1099" s="5" t="str">
        <f>IFERROR(VLOOKUP(G1099,[3]item_suppliers!$C$2:$F$112,2,FALSE),"")</f>
        <v/>
      </c>
      <c r="N1099" s="5" t="str">
        <f>IFERROR(VLOOKUP(G1099,[3]item_suppliers!$C$2:$F$112,3,FALSE),"")</f>
        <v/>
      </c>
      <c r="O1099" s="5" t="str">
        <f t="shared" si="87"/>
        <v/>
      </c>
      <c r="P1099" s="5">
        <f>IF(EXACT(L1099,"sell"),VLOOKUP(D1099,[1]items!$A$2:$E$39,4,FALSE),"")</f>
        <v>16950</v>
      </c>
      <c r="Q1099" s="5">
        <f t="shared" si="88"/>
        <v>915300</v>
      </c>
      <c r="R1099" s="13" t="str">
        <f t="shared" si="89"/>
        <v/>
      </c>
    </row>
    <row r="1100" spans="1:18" x14ac:dyDescent="0.2">
      <c r="A1100" s="5" t="s">
        <v>1158</v>
      </c>
      <c r="B1100" s="6" t="d">
        <v>2020-06-15</v>
      </c>
      <c r="C1100" s="7">
        <f t="shared" si="85"/>
        <v>2020</v>
      </c>
      <c r="D1100" s="5" t="s">
        <v>70</v>
      </c>
      <c r="E1100" s="5" t="str">
        <f>VLOOKUP(D1100,[1]items!$A$2:$E$39,2,FALSE)</f>
        <v>Irbesartan</v>
      </c>
      <c r="F1100" s="5" t="str">
        <f>VLOOKUP(E1100,[1]items!$B$2:$E$39,2,FALSE)</f>
        <v>Obat Hipertensi</v>
      </c>
      <c r="G1100" s="5" t="str">
        <f t="shared" si="86"/>
        <v>OH0005|</v>
      </c>
      <c r="H1100" s="10">
        <v>19</v>
      </c>
      <c r="I1100" s="11"/>
      <c r="J1100" s="10" t="str">
        <f>IF(EXACT(L1100,"buy"),VLOOKUP(I1100,[2]suppliers!$A$2:$B$17,2,FALSE),"")</f>
        <v/>
      </c>
      <c r="K1100" s="5" t="s">
        <v>84</v>
      </c>
      <c r="L1100" s="5" t="s">
        <v>85</v>
      </c>
      <c r="M1100" s="5" t="str">
        <f>IFERROR(VLOOKUP(G1100,[3]item_suppliers!$C$2:$F$112,2,FALSE),"")</f>
        <v/>
      </c>
      <c r="N1100" s="5" t="str">
        <f>IFERROR(VLOOKUP(G1100,[3]item_suppliers!$C$2:$F$112,3,FALSE),"")</f>
        <v/>
      </c>
      <c r="O1100" s="5" t="str">
        <f t="shared" si="87"/>
        <v/>
      </c>
      <c r="P1100" s="5">
        <f>IF(EXACT(L1100,"sell"),VLOOKUP(D1100,[1]items!$A$2:$E$39,4,FALSE),"")</f>
        <v>108794</v>
      </c>
      <c r="Q1100" s="5">
        <f t="shared" si="88"/>
        <v>2067086</v>
      </c>
      <c r="R1100" s="13" t="str">
        <f t="shared" si="89"/>
        <v/>
      </c>
    </row>
    <row r="1101" spans="1:18" x14ac:dyDescent="0.2">
      <c r="A1101" s="8" t="s">
        <v>1159</v>
      </c>
      <c r="B1101" s="9" t="d">
        <v>2020-06-15</v>
      </c>
      <c r="C1101" s="7">
        <f t="shared" si="85"/>
        <v>2020</v>
      </c>
      <c r="D1101" s="8" t="s">
        <v>65</v>
      </c>
      <c r="E1101" s="5" t="str">
        <f>VLOOKUP(D1101,[1]items!$A$2:$E$39,2,FALSE)</f>
        <v>Candesartan Ogb Dexa</v>
      </c>
      <c r="F1101" s="5" t="str">
        <f>VLOOKUP(E1101,[1]items!$B$2:$E$39,2,FALSE)</f>
        <v>Obat Hipertensi</v>
      </c>
      <c r="G1101" s="5" t="str">
        <f t="shared" si="86"/>
        <v>OH0003|</v>
      </c>
      <c r="H1101" s="10">
        <v>51</v>
      </c>
      <c r="I1101" s="11"/>
      <c r="J1101" s="10" t="str">
        <f>IF(EXACT(L1101,"buy"),VLOOKUP(I1101,[2]suppliers!$A$2:$B$17,2,FALSE),"")</f>
        <v/>
      </c>
      <c r="K1101" s="8" t="s">
        <v>84</v>
      </c>
      <c r="L1101" s="8" t="s">
        <v>85</v>
      </c>
      <c r="M1101" s="5" t="str">
        <f>IFERROR(VLOOKUP(G1101,[3]item_suppliers!$C$2:$F$112,2,FALSE),"")</f>
        <v/>
      </c>
      <c r="N1101" s="5" t="str">
        <f>IFERROR(VLOOKUP(G1101,[3]item_suppliers!$C$2:$F$112,3,FALSE),"")</f>
        <v/>
      </c>
      <c r="O1101" s="5" t="str">
        <f t="shared" si="87"/>
        <v/>
      </c>
      <c r="P1101" s="5">
        <f>IF(EXACT(L1101,"sell"),VLOOKUP(D1101,[1]items!$A$2:$E$39,4,FALSE),"")</f>
        <v>5000</v>
      </c>
      <c r="Q1101" s="5">
        <f t="shared" si="88"/>
        <v>255000</v>
      </c>
      <c r="R1101" s="13" t="str">
        <f t="shared" si="89"/>
        <v/>
      </c>
    </row>
    <row r="1102" spans="1:18" x14ac:dyDescent="0.2">
      <c r="A1102" s="5" t="s">
        <v>1160</v>
      </c>
      <c r="B1102" s="6" t="d">
        <v>2020-06-15</v>
      </c>
      <c r="C1102" s="7">
        <f t="shared" si="85"/>
        <v>2020</v>
      </c>
      <c r="D1102" s="5" t="s">
        <v>62</v>
      </c>
      <c r="E1102" s="5" t="str">
        <f>VLOOKUP(D1102,[1]items!$A$2:$E$39,2,FALSE)</f>
        <v>Concor 5MG Strip 10</v>
      </c>
      <c r="F1102" s="5" t="str">
        <f>VLOOKUP(E1102,[1]items!$B$2:$E$39,2,FALSE)</f>
        <v>Obat Hipertensi</v>
      </c>
      <c r="G1102" s="5" t="str">
        <f t="shared" si="86"/>
        <v>OH0002|</v>
      </c>
      <c r="H1102" s="10">
        <v>71</v>
      </c>
      <c r="I1102" s="11"/>
      <c r="J1102" s="10" t="str">
        <f>IF(EXACT(L1102,"buy"),VLOOKUP(I1102,[2]suppliers!$A$2:$B$17,2,FALSE),"")</f>
        <v/>
      </c>
      <c r="K1102" s="5" t="s">
        <v>84</v>
      </c>
      <c r="L1102" s="5" t="s">
        <v>85</v>
      </c>
      <c r="M1102" s="5" t="str">
        <f>IFERROR(VLOOKUP(G1102,[3]item_suppliers!$C$2:$F$112,2,FALSE),"")</f>
        <v/>
      </c>
      <c r="N1102" s="5" t="str">
        <f>IFERROR(VLOOKUP(G1102,[3]item_suppliers!$C$2:$F$112,3,FALSE),"")</f>
        <v/>
      </c>
      <c r="O1102" s="5" t="str">
        <f t="shared" si="87"/>
        <v/>
      </c>
      <c r="P1102" s="5">
        <f>IF(EXACT(L1102,"sell"),VLOOKUP(D1102,[1]items!$A$2:$E$39,4,FALSE),"")</f>
        <v>102000</v>
      </c>
      <c r="Q1102" s="5">
        <f t="shared" si="88"/>
        <v>7242000</v>
      </c>
      <c r="R1102" s="13" t="str">
        <f t="shared" si="89"/>
        <v/>
      </c>
    </row>
    <row r="1103" spans="1:18" x14ac:dyDescent="0.2">
      <c r="A1103" s="8" t="s">
        <v>1161</v>
      </c>
      <c r="B1103" s="9" t="d">
        <v>2020-06-16</v>
      </c>
      <c r="C1103" s="7">
        <f t="shared" si="85"/>
        <v>2020</v>
      </c>
      <c r="D1103" s="8" t="s">
        <v>26</v>
      </c>
      <c r="E1103" s="5" t="str">
        <f>VLOOKUP(D1103,[1]items!$A$2:$E$39,2,FALSE)</f>
        <v>Decolsen 1 Strip 4 Tablet</v>
      </c>
      <c r="F1103" s="5" t="str">
        <f>VLOOKUP(E1103,[1]items!$B$2:$E$39,2,FALSE)</f>
        <v>Obat Batuk &amp; Pilek</v>
      </c>
      <c r="G1103" s="5" t="str">
        <f t="shared" si="86"/>
        <v>OB0002|</v>
      </c>
      <c r="H1103" s="10">
        <v>67</v>
      </c>
      <c r="I1103" s="11"/>
      <c r="J1103" s="10" t="str">
        <f>IF(EXACT(L1103,"buy"),VLOOKUP(I1103,[2]suppliers!$A$2:$B$17,2,FALSE),"")</f>
        <v/>
      </c>
      <c r="K1103" s="8" t="s">
        <v>84</v>
      </c>
      <c r="L1103" s="8" t="s">
        <v>85</v>
      </c>
      <c r="M1103" s="5" t="str">
        <f>IFERROR(VLOOKUP(G1103,[3]item_suppliers!$C$2:$F$112,2,FALSE),"")</f>
        <v/>
      </c>
      <c r="N1103" s="5" t="str">
        <f>IFERROR(VLOOKUP(G1103,[3]item_suppliers!$C$2:$F$112,3,FALSE),"")</f>
        <v/>
      </c>
      <c r="O1103" s="5" t="str">
        <f t="shared" si="87"/>
        <v/>
      </c>
      <c r="P1103" s="5">
        <f>IF(EXACT(L1103,"sell"),VLOOKUP(D1103,[1]items!$A$2:$E$39,4,FALSE),"")</f>
        <v>2886</v>
      </c>
      <c r="Q1103" s="5">
        <f t="shared" si="88"/>
        <v>193362</v>
      </c>
      <c r="R1103" s="13" t="str">
        <f t="shared" si="89"/>
        <v/>
      </c>
    </row>
    <row r="1104" spans="1:18" x14ac:dyDescent="0.2">
      <c r="A1104" s="5" t="s">
        <v>1162</v>
      </c>
      <c r="B1104" s="6" t="d">
        <v>2020-06-16</v>
      </c>
      <c r="C1104" s="7">
        <f t="shared" si="85"/>
        <v>2020</v>
      </c>
      <c r="D1104" s="5" t="s">
        <v>26</v>
      </c>
      <c r="E1104" s="5" t="str">
        <f>VLOOKUP(D1104,[1]items!$A$2:$E$39,2,FALSE)</f>
        <v>Decolsen 1 Strip 4 Tablet</v>
      </c>
      <c r="F1104" s="5" t="str">
        <f>VLOOKUP(E1104,[1]items!$B$2:$E$39,2,FALSE)</f>
        <v>Obat Batuk &amp; Pilek</v>
      </c>
      <c r="G1104" s="5" t="str">
        <f t="shared" si="86"/>
        <v>OB0002|</v>
      </c>
      <c r="H1104" s="10">
        <v>40</v>
      </c>
      <c r="I1104" s="11"/>
      <c r="J1104" s="10" t="str">
        <f>IF(EXACT(L1104,"buy"),VLOOKUP(I1104,[2]suppliers!$A$2:$B$17,2,FALSE),"")</f>
        <v/>
      </c>
      <c r="K1104" s="5" t="s">
        <v>84</v>
      </c>
      <c r="L1104" s="5" t="s">
        <v>85</v>
      </c>
      <c r="M1104" s="5" t="str">
        <f>IFERROR(VLOOKUP(G1104,[3]item_suppliers!$C$2:$F$112,2,FALSE),"")</f>
        <v/>
      </c>
      <c r="N1104" s="5" t="str">
        <f>IFERROR(VLOOKUP(G1104,[3]item_suppliers!$C$2:$F$112,3,FALSE),"")</f>
        <v/>
      </c>
      <c r="O1104" s="5" t="str">
        <f t="shared" si="87"/>
        <v/>
      </c>
      <c r="P1104" s="5">
        <f>IF(EXACT(L1104,"sell"),VLOOKUP(D1104,[1]items!$A$2:$E$39,4,FALSE),"")</f>
        <v>2886</v>
      </c>
      <c r="Q1104" s="5">
        <f t="shared" si="88"/>
        <v>115440</v>
      </c>
      <c r="R1104" s="13" t="str">
        <f t="shared" si="89"/>
        <v/>
      </c>
    </row>
    <row r="1105" spans="1:18" x14ac:dyDescent="0.2">
      <c r="A1105" s="8" t="s">
        <v>1163</v>
      </c>
      <c r="B1105" s="9" t="d">
        <v>2020-06-16</v>
      </c>
      <c r="C1105" s="7">
        <f t="shared" si="85"/>
        <v>2020</v>
      </c>
      <c r="D1105" s="8" t="s">
        <v>82</v>
      </c>
      <c r="E1105" s="5" t="str">
        <f>VLOOKUP(D1105,[1]items!$A$2:$E$39,2,FALSE)</f>
        <v>Otilon Ear Drops 8 mL</v>
      </c>
      <c r="F1105" s="5" t="str">
        <f>VLOOKUP(E1105,[1]items!$B$2:$E$39,2,FALSE)</f>
        <v>Obat Telinga</v>
      </c>
      <c r="G1105" s="5" t="str">
        <f t="shared" si="86"/>
        <v>OT0001|</v>
      </c>
      <c r="H1105" s="10">
        <v>3</v>
      </c>
      <c r="I1105" s="11"/>
      <c r="J1105" s="10" t="str">
        <f>IF(EXACT(L1105,"buy"),VLOOKUP(I1105,[2]suppliers!$A$2:$B$17,2,FALSE),"")</f>
        <v/>
      </c>
      <c r="K1105" s="8" t="s">
        <v>84</v>
      </c>
      <c r="L1105" s="8" t="s">
        <v>85</v>
      </c>
      <c r="M1105" s="5" t="str">
        <f>IFERROR(VLOOKUP(G1105,[3]item_suppliers!$C$2:$F$112,2,FALSE),"")</f>
        <v/>
      </c>
      <c r="N1105" s="5" t="str">
        <f>IFERROR(VLOOKUP(G1105,[3]item_suppliers!$C$2:$F$112,3,FALSE),"")</f>
        <v/>
      </c>
      <c r="O1105" s="5" t="str">
        <f t="shared" si="87"/>
        <v/>
      </c>
      <c r="P1105" s="5">
        <f>IF(EXACT(L1105,"sell"),VLOOKUP(D1105,[1]items!$A$2:$E$39,4,FALSE),"")</f>
        <v>55000</v>
      </c>
      <c r="Q1105" s="5">
        <f t="shared" si="88"/>
        <v>165000</v>
      </c>
      <c r="R1105" s="13" t="str">
        <f t="shared" si="89"/>
        <v/>
      </c>
    </row>
    <row r="1106" spans="1:18" x14ac:dyDescent="0.2">
      <c r="A1106" s="5" t="s">
        <v>1164</v>
      </c>
      <c r="B1106" s="6" t="d">
        <v>2020-06-16</v>
      </c>
      <c r="C1106" s="7">
        <f t="shared" si="85"/>
        <v>2020</v>
      </c>
      <c r="D1106" s="5" t="s">
        <v>37</v>
      </c>
      <c r="E1106" s="5" t="str">
        <f>VLOOKUP(D1106,[1]items!$A$2:$E$39,2,FALSE)</f>
        <v>Koolfever</v>
      </c>
      <c r="F1106" s="5" t="str">
        <f>VLOOKUP(E1106,[1]items!$B$2:$E$39,2,FALSE)</f>
        <v>Obat Sakit Kepala &amp; Demam</v>
      </c>
      <c r="G1106" s="5" t="str">
        <f t="shared" si="86"/>
        <v>OD0001|</v>
      </c>
      <c r="H1106" s="10">
        <v>75</v>
      </c>
      <c r="I1106" s="11"/>
      <c r="J1106" s="10" t="str">
        <f>IF(EXACT(L1106,"buy"),VLOOKUP(I1106,[2]suppliers!$A$2:$B$17,2,FALSE),"")</f>
        <v/>
      </c>
      <c r="K1106" s="5" t="s">
        <v>84</v>
      </c>
      <c r="L1106" s="5" t="s">
        <v>85</v>
      </c>
      <c r="M1106" s="5" t="str">
        <f>IFERROR(VLOOKUP(G1106,[3]item_suppliers!$C$2:$F$112,2,FALSE),"")</f>
        <v/>
      </c>
      <c r="N1106" s="5" t="str">
        <f>IFERROR(VLOOKUP(G1106,[3]item_suppliers!$C$2:$F$112,3,FALSE),"")</f>
        <v/>
      </c>
      <c r="O1106" s="5" t="str">
        <f t="shared" si="87"/>
        <v/>
      </c>
      <c r="P1106" s="5">
        <f>IF(EXACT(L1106,"sell"),VLOOKUP(D1106,[1]items!$A$2:$E$39,4,FALSE),"")</f>
        <v>7500</v>
      </c>
      <c r="Q1106" s="5">
        <f t="shared" si="88"/>
        <v>562500</v>
      </c>
      <c r="R1106" s="13" t="str">
        <f t="shared" si="89"/>
        <v/>
      </c>
    </row>
    <row r="1107" spans="1:18" x14ac:dyDescent="0.2">
      <c r="A1107" s="8" t="s">
        <v>1165</v>
      </c>
      <c r="B1107" s="9" t="d">
        <v>2020-06-16</v>
      </c>
      <c r="C1107" s="7">
        <f t="shared" si="85"/>
        <v>2020</v>
      </c>
      <c r="D1107" s="8" t="s">
        <v>94</v>
      </c>
      <c r="E1107" s="5" t="str">
        <f>VLOOKUP(D1107,[1]items!$A$2:$E$39,2,FALSE)</f>
        <v>Vicks Inhaler 0.5 mL</v>
      </c>
      <c r="F1107" s="5" t="str">
        <f>VLOOKUP(E1107,[1]items!$B$2:$E$39,2,FALSE)</f>
        <v>Obat Batuk &amp; Pilek</v>
      </c>
      <c r="G1107" s="5" t="str">
        <f t="shared" si="86"/>
        <v>OB0007|</v>
      </c>
      <c r="H1107" s="10">
        <v>1</v>
      </c>
      <c r="I1107" s="11"/>
      <c r="J1107" s="10" t="str">
        <f>IF(EXACT(L1107,"buy"),VLOOKUP(I1107,[2]suppliers!$A$2:$B$17,2,FALSE),"")</f>
        <v/>
      </c>
      <c r="K1107" s="8" t="s">
        <v>84</v>
      </c>
      <c r="L1107" s="8" t="s">
        <v>85</v>
      </c>
      <c r="M1107" s="5" t="str">
        <f>IFERROR(VLOOKUP(G1107,[3]item_suppliers!$C$2:$F$112,2,FALSE),"")</f>
        <v/>
      </c>
      <c r="N1107" s="5" t="str">
        <f>IFERROR(VLOOKUP(G1107,[3]item_suppliers!$C$2:$F$112,3,FALSE),"")</f>
        <v/>
      </c>
      <c r="O1107" s="5" t="str">
        <f t="shared" si="87"/>
        <v/>
      </c>
      <c r="P1107" s="5">
        <f>IF(EXACT(L1107,"sell"),VLOOKUP(D1107,[1]items!$A$2:$E$39,4,FALSE),"")</f>
        <v>16155</v>
      </c>
      <c r="Q1107" s="5">
        <f t="shared" si="88"/>
        <v>16155</v>
      </c>
      <c r="R1107" s="13" t="str">
        <f t="shared" si="89"/>
        <v/>
      </c>
    </row>
    <row r="1108" spans="1:18" x14ac:dyDescent="0.2">
      <c r="A1108" s="5" t="s">
        <v>1166</v>
      </c>
      <c r="B1108" s="6" t="d">
        <v>2020-06-16</v>
      </c>
      <c r="C1108" s="7">
        <f t="shared" si="85"/>
        <v>2020</v>
      </c>
      <c r="D1108" s="5" t="s">
        <v>67</v>
      </c>
      <c r="E1108" s="5" t="str">
        <f>VLOOKUP(D1108,[1]items!$A$2:$E$39,2,FALSE)</f>
        <v>Amlodipine Besilate</v>
      </c>
      <c r="F1108" s="5" t="str">
        <f>VLOOKUP(E1108,[1]items!$B$2:$E$39,2,FALSE)</f>
        <v>Obat Hipertensi</v>
      </c>
      <c r="G1108" s="5" t="str">
        <f t="shared" si="86"/>
        <v>OH0004|</v>
      </c>
      <c r="H1108" s="10">
        <v>13</v>
      </c>
      <c r="I1108" s="11"/>
      <c r="J1108" s="10" t="str">
        <f>IF(EXACT(L1108,"buy"),VLOOKUP(I1108,[2]suppliers!$A$2:$B$17,2,FALSE),"")</f>
        <v/>
      </c>
      <c r="K1108" s="5" t="s">
        <v>84</v>
      </c>
      <c r="L1108" s="5" t="s">
        <v>85</v>
      </c>
      <c r="M1108" s="5" t="str">
        <f>IFERROR(VLOOKUP(G1108,[3]item_suppliers!$C$2:$F$112,2,FALSE),"")</f>
        <v/>
      </c>
      <c r="N1108" s="5" t="str">
        <f>IFERROR(VLOOKUP(G1108,[3]item_suppliers!$C$2:$F$112,3,FALSE),"")</f>
        <v/>
      </c>
      <c r="O1108" s="5" t="str">
        <f t="shared" si="87"/>
        <v/>
      </c>
      <c r="P1108" s="5">
        <f>IF(EXACT(L1108,"sell"),VLOOKUP(D1108,[1]items!$A$2:$E$39,4,FALSE),"")</f>
        <v>7467</v>
      </c>
      <c r="Q1108" s="5">
        <f t="shared" si="88"/>
        <v>97071</v>
      </c>
      <c r="R1108" s="13" t="str">
        <f t="shared" si="89"/>
        <v/>
      </c>
    </row>
    <row r="1109" spans="1:18" x14ac:dyDescent="0.2">
      <c r="A1109" s="8" t="s">
        <v>1167</v>
      </c>
      <c r="B1109" s="9" t="d">
        <v>2020-06-16</v>
      </c>
      <c r="C1109" s="7">
        <f t="shared" si="85"/>
        <v>2020</v>
      </c>
      <c r="D1109" s="8" t="s">
        <v>23</v>
      </c>
      <c r="E1109" s="5" t="str">
        <f>VLOOKUP(D1109,[1]items!$A$2:$E$39,2,FALSE)</f>
        <v>Neozep Forte 1 Strip 4 Tablet</v>
      </c>
      <c r="F1109" s="5" t="str">
        <f>VLOOKUP(E1109,[1]items!$B$2:$E$39,2,FALSE)</f>
        <v>Obat Batuk &amp; Pilek</v>
      </c>
      <c r="G1109" s="5" t="str">
        <f t="shared" si="86"/>
        <v>OB0001|</v>
      </c>
      <c r="H1109" s="10">
        <v>230</v>
      </c>
      <c r="I1109" s="11"/>
      <c r="J1109" s="10" t="str">
        <f>IF(EXACT(L1109,"buy"),VLOOKUP(I1109,[2]suppliers!$A$2:$B$17,2,FALSE),"")</f>
        <v/>
      </c>
      <c r="K1109" s="8" t="s">
        <v>84</v>
      </c>
      <c r="L1109" s="8" t="s">
        <v>85</v>
      </c>
      <c r="M1109" s="5" t="str">
        <f>IFERROR(VLOOKUP(G1109,[3]item_suppliers!$C$2:$F$112,2,FALSE),"")</f>
        <v/>
      </c>
      <c r="N1109" s="5" t="str">
        <f>IFERROR(VLOOKUP(G1109,[3]item_suppliers!$C$2:$F$112,3,FALSE),"")</f>
        <v/>
      </c>
      <c r="O1109" s="5" t="str">
        <f t="shared" si="87"/>
        <v/>
      </c>
      <c r="P1109" s="5">
        <f>IF(EXACT(L1109,"sell"),VLOOKUP(D1109,[1]items!$A$2:$E$39,4,FALSE),"")</f>
        <v>2324</v>
      </c>
      <c r="Q1109" s="5">
        <f t="shared" si="88"/>
        <v>534520</v>
      </c>
      <c r="R1109" s="13" t="str">
        <f t="shared" si="89"/>
        <v/>
      </c>
    </row>
    <row r="1110" spans="1:18" x14ac:dyDescent="0.2">
      <c r="A1110" s="5" t="s">
        <v>1168</v>
      </c>
      <c r="B1110" s="6" t="d">
        <v>2020-06-16</v>
      </c>
      <c r="C1110" s="7">
        <f t="shared" si="85"/>
        <v>2020</v>
      </c>
      <c r="D1110" s="5" t="s">
        <v>7</v>
      </c>
      <c r="E1110" s="5" t="str">
        <f>VLOOKUP(D1110,[1]items!$A$2:$E$39,2,FALSE)</f>
        <v>Ozen 10 MG Blister</v>
      </c>
      <c r="F1110" s="5" t="str">
        <f>VLOOKUP(E1110,[1]items!$B$2:$E$39,2,FALSE)</f>
        <v>Obat Alergi</v>
      </c>
      <c r="G1110" s="5" t="str">
        <f t="shared" si="86"/>
        <v>OA0001|</v>
      </c>
      <c r="H1110" s="10">
        <v>8</v>
      </c>
      <c r="I1110" s="11"/>
      <c r="J1110" s="10" t="str">
        <f>IF(EXACT(L1110,"buy"),VLOOKUP(I1110,[2]suppliers!$A$2:$B$17,2,FALSE),"")</f>
        <v/>
      </c>
      <c r="K1110" s="5" t="s">
        <v>84</v>
      </c>
      <c r="L1110" s="5" t="s">
        <v>85</v>
      </c>
      <c r="M1110" s="5" t="str">
        <f>IFERROR(VLOOKUP(G1110,[3]item_suppliers!$C$2:$F$112,2,FALSE),"")</f>
        <v/>
      </c>
      <c r="N1110" s="5" t="str">
        <f>IFERROR(VLOOKUP(G1110,[3]item_suppliers!$C$2:$F$112,3,FALSE),"")</f>
        <v/>
      </c>
      <c r="O1110" s="5" t="str">
        <f t="shared" si="87"/>
        <v/>
      </c>
      <c r="P1110" s="5">
        <f>IF(EXACT(L1110,"sell"),VLOOKUP(D1110,[1]items!$A$2:$E$39,4,FALSE),"")</f>
        <v>18611</v>
      </c>
      <c r="Q1110" s="5">
        <f t="shared" si="88"/>
        <v>148888</v>
      </c>
      <c r="R1110" s="13" t="str">
        <f t="shared" si="89"/>
        <v/>
      </c>
    </row>
    <row r="1111" spans="1:18" x14ac:dyDescent="0.2">
      <c r="A1111" s="8" t="s">
        <v>1169</v>
      </c>
      <c r="B1111" s="9" t="d">
        <v>2020-06-16</v>
      </c>
      <c r="C1111" s="7">
        <f t="shared" si="85"/>
        <v>2020</v>
      </c>
      <c r="D1111" s="8" t="s">
        <v>35</v>
      </c>
      <c r="E1111" s="5" t="str">
        <f>VLOOKUP(D1111,[1]items!$A$2:$E$39,2,FALSE)</f>
        <v>Konidin 4 Tablet</v>
      </c>
      <c r="F1111" s="5" t="str">
        <f>VLOOKUP(E1111,[1]items!$B$2:$E$39,2,FALSE)</f>
        <v>Obat Batuk &amp; Pilek</v>
      </c>
      <c r="G1111" s="5" t="str">
        <f t="shared" si="86"/>
        <v>OB0008|</v>
      </c>
      <c r="H1111" s="10">
        <v>4</v>
      </c>
      <c r="I1111" s="11"/>
      <c r="J1111" s="10" t="str">
        <f>IF(EXACT(L1111,"buy"),VLOOKUP(I1111,[2]suppliers!$A$2:$B$17,2,FALSE),"")</f>
        <v/>
      </c>
      <c r="K1111" s="8" t="s">
        <v>84</v>
      </c>
      <c r="L1111" s="8" t="s">
        <v>85</v>
      </c>
      <c r="M1111" s="5" t="str">
        <f>IFERROR(VLOOKUP(G1111,[3]item_suppliers!$C$2:$F$112,2,FALSE),"")</f>
        <v/>
      </c>
      <c r="N1111" s="5" t="str">
        <f>IFERROR(VLOOKUP(G1111,[3]item_suppliers!$C$2:$F$112,3,FALSE),"")</f>
        <v/>
      </c>
      <c r="O1111" s="5" t="str">
        <f t="shared" si="87"/>
        <v/>
      </c>
      <c r="P1111" s="5">
        <f>IF(EXACT(L1111,"sell"),VLOOKUP(D1111,[1]items!$A$2:$E$39,4,FALSE),"")</f>
        <v>2460</v>
      </c>
      <c r="Q1111" s="5">
        <f t="shared" si="88"/>
        <v>9840</v>
      </c>
      <c r="R1111" s="13" t="str">
        <f t="shared" si="89"/>
        <v/>
      </c>
    </row>
    <row r="1112" spans="1:18" x14ac:dyDescent="0.2">
      <c r="A1112" s="5" t="s">
        <v>1170</v>
      </c>
      <c r="B1112" s="6" t="d">
        <v>2020-06-17</v>
      </c>
      <c r="C1112" s="7">
        <f t="shared" si="85"/>
        <v>2020</v>
      </c>
      <c r="D1112" s="5" t="s">
        <v>26</v>
      </c>
      <c r="E1112" s="5" t="str">
        <f>VLOOKUP(D1112,[1]items!$A$2:$E$39,2,FALSE)</f>
        <v>Decolsen 1 Strip 4 Tablet</v>
      </c>
      <c r="F1112" s="5" t="str">
        <f>VLOOKUP(E1112,[1]items!$B$2:$E$39,2,FALSE)</f>
        <v>Obat Batuk &amp; Pilek</v>
      </c>
      <c r="G1112" s="5" t="str">
        <f t="shared" si="86"/>
        <v>OB0002|</v>
      </c>
      <c r="H1112" s="10">
        <v>67</v>
      </c>
      <c r="I1112" s="11"/>
      <c r="J1112" s="10" t="str">
        <f>IF(EXACT(L1112,"buy"),VLOOKUP(I1112,[2]suppliers!$A$2:$B$17,2,FALSE),"")</f>
        <v/>
      </c>
      <c r="K1112" s="5" t="s">
        <v>84</v>
      </c>
      <c r="L1112" s="5" t="s">
        <v>85</v>
      </c>
      <c r="M1112" s="5" t="str">
        <f>IFERROR(VLOOKUP(G1112,[3]item_suppliers!$C$2:$F$112,2,FALSE),"")</f>
        <v/>
      </c>
      <c r="N1112" s="5" t="str">
        <f>IFERROR(VLOOKUP(G1112,[3]item_suppliers!$C$2:$F$112,3,FALSE),"")</f>
        <v/>
      </c>
      <c r="O1112" s="5" t="str">
        <f t="shared" si="87"/>
        <v/>
      </c>
      <c r="P1112" s="5">
        <f>IF(EXACT(L1112,"sell"),VLOOKUP(D1112,[1]items!$A$2:$E$39,4,FALSE),"")</f>
        <v>2886</v>
      </c>
      <c r="Q1112" s="5">
        <f t="shared" si="88"/>
        <v>193362</v>
      </c>
      <c r="R1112" s="13" t="str">
        <f t="shared" si="89"/>
        <v/>
      </c>
    </row>
    <row r="1113" spans="1:18" x14ac:dyDescent="0.2">
      <c r="A1113" s="8" t="s">
        <v>1171</v>
      </c>
      <c r="B1113" s="9" t="d">
        <v>2020-06-17</v>
      </c>
      <c r="C1113" s="7">
        <f t="shared" si="85"/>
        <v>2020</v>
      </c>
      <c r="D1113" s="8" t="s">
        <v>17</v>
      </c>
      <c r="E1113" s="5" t="str">
        <f>VLOOKUP(D1113,[1]items!$A$2:$E$39,2,FALSE)</f>
        <v>Bedak Heroxyn 150 gr</v>
      </c>
      <c r="F1113" s="5" t="str">
        <f>VLOOKUP(E1113,[1]items!$B$2:$E$39,2,FALSE)</f>
        <v>Obat Alergi</v>
      </c>
      <c r="G1113" s="5" t="str">
        <f t="shared" si="86"/>
        <v>OA0005|</v>
      </c>
      <c r="H1113" s="10">
        <v>20</v>
      </c>
      <c r="I1113" s="11"/>
      <c r="J1113" s="10" t="str">
        <f>IF(EXACT(L1113,"buy"),VLOOKUP(I1113,[2]suppliers!$A$2:$B$17,2,FALSE),"")</f>
        <v/>
      </c>
      <c r="K1113" s="8" t="s">
        <v>84</v>
      </c>
      <c r="L1113" s="8" t="s">
        <v>85</v>
      </c>
      <c r="M1113" s="5" t="str">
        <f>IFERROR(VLOOKUP(G1113,[3]item_suppliers!$C$2:$F$112,2,FALSE),"")</f>
        <v/>
      </c>
      <c r="N1113" s="5" t="str">
        <f>IFERROR(VLOOKUP(G1113,[3]item_suppliers!$C$2:$F$112,3,FALSE),"")</f>
        <v/>
      </c>
      <c r="O1113" s="5" t="str">
        <f t="shared" si="87"/>
        <v/>
      </c>
      <c r="P1113" s="5">
        <f>IF(EXACT(L1113,"sell"),VLOOKUP(D1113,[1]items!$A$2:$E$39,4,FALSE),"")</f>
        <v>16950</v>
      </c>
      <c r="Q1113" s="5">
        <f t="shared" si="88"/>
        <v>339000</v>
      </c>
      <c r="R1113" s="13" t="str">
        <f t="shared" si="89"/>
        <v/>
      </c>
    </row>
    <row r="1114" spans="1:18" x14ac:dyDescent="0.2">
      <c r="A1114" s="5" t="s">
        <v>1172</v>
      </c>
      <c r="B1114" s="6" t="d">
        <v>2020-06-17</v>
      </c>
      <c r="C1114" s="7">
        <f t="shared" si="85"/>
        <v>2020</v>
      </c>
      <c r="D1114" s="5" t="s">
        <v>31</v>
      </c>
      <c r="E1114" s="5" t="str">
        <f>VLOOKUP(D1114,[1]items!$A$2:$E$39,2,FALSE)</f>
        <v>Ultraflu Box Isi 25 Strip</v>
      </c>
      <c r="F1114" s="5" t="str">
        <f>VLOOKUP(E1114,[1]items!$B$2:$E$39,2,FALSE)</f>
        <v>Obat Batuk &amp; Pilek</v>
      </c>
      <c r="G1114" s="5" t="str">
        <f t="shared" si="86"/>
        <v>OB0006|</v>
      </c>
      <c r="H1114" s="10">
        <v>11</v>
      </c>
      <c r="I1114" s="11"/>
      <c r="J1114" s="10" t="str">
        <f>IF(EXACT(L1114,"buy"),VLOOKUP(I1114,[2]suppliers!$A$2:$B$17,2,FALSE),"")</f>
        <v/>
      </c>
      <c r="K1114" s="5" t="s">
        <v>84</v>
      </c>
      <c r="L1114" s="5" t="s">
        <v>85</v>
      </c>
      <c r="M1114" s="5" t="str">
        <f>IFERROR(VLOOKUP(G1114,[3]item_suppliers!$C$2:$F$112,2,FALSE),"")</f>
        <v/>
      </c>
      <c r="N1114" s="5" t="str">
        <f>IFERROR(VLOOKUP(G1114,[3]item_suppliers!$C$2:$F$112,3,FALSE),"")</f>
        <v/>
      </c>
      <c r="O1114" s="5" t="str">
        <f t="shared" si="87"/>
        <v/>
      </c>
      <c r="P1114" s="5">
        <f>IF(EXACT(L1114,"sell"),VLOOKUP(D1114,[1]items!$A$2:$E$39,4,FALSE),"")</f>
        <v>72500</v>
      </c>
      <c r="Q1114" s="5">
        <f t="shared" si="88"/>
        <v>797500</v>
      </c>
      <c r="R1114" s="13" t="str">
        <f t="shared" si="89"/>
        <v/>
      </c>
    </row>
    <row r="1115" spans="1:18" x14ac:dyDescent="0.2">
      <c r="A1115" s="8" t="s">
        <v>1173</v>
      </c>
      <c r="B1115" s="9" t="d">
        <v>2020-06-17</v>
      </c>
      <c r="C1115" s="7">
        <f t="shared" si="85"/>
        <v>2020</v>
      </c>
      <c r="D1115" s="8" t="s">
        <v>56</v>
      </c>
      <c r="E1115" s="5" t="str">
        <f>VLOOKUP(D1115,[1]items!$A$2:$E$39,2,FALSE)</f>
        <v>Paramex Tablet / Obat</v>
      </c>
      <c r="F1115" s="5" t="str">
        <f>VLOOKUP(E1115,[1]items!$B$2:$E$39,2,FALSE)</f>
        <v>Obat Sakit Kepala &amp; Demam</v>
      </c>
      <c r="G1115" s="5" t="str">
        <f t="shared" si="86"/>
        <v>OD0011|</v>
      </c>
      <c r="H1115" s="10">
        <v>151</v>
      </c>
      <c r="I1115" s="11"/>
      <c r="J1115" s="10" t="str">
        <f>IF(EXACT(L1115,"buy"),VLOOKUP(I1115,[2]suppliers!$A$2:$B$17,2,FALSE),"")</f>
        <v/>
      </c>
      <c r="K1115" s="8" t="s">
        <v>84</v>
      </c>
      <c r="L1115" s="8" t="s">
        <v>85</v>
      </c>
      <c r="M1115" s="5" t="str">
        <f>IFERROR(VLOOKUP(G1115,[3]item_suppliers!$C$2:$F$112,2,FALSE),"")</f>
        <v/>
      </c>
      <c r="N1115" s="5" t="str">
        <f>IFERROR(VLOOKUP(G1115,[3]item_suppliers!$C$2:$F$112,3,FALSE),"")</f>
        <v/>
      </c>
      <c r="O1115" s="5" t="str">
        <f t="shared" si="87"/>
        <v/>
      </c>
      <c r="P1115" s="5">
        <f>IF(EXACT(L1115,"sell"),VLOOKUP(D1115,[1]items!$A$2:$E$39,4,FALSE),"")</f>
        <v>2560</v>
      </c>
      <c r="Q1115" s="5">
        <f t="shared" si="88"/>
        <v>386560</v>
      </c>
      <c r="R1115" s="13" t="str">
        <f t="shared" si="89"/>
        <v/>
      </c>
    </row>
    <row r="1116" spans="1:18" x14ac:dyDescent="0.2">
      <c r="A1116" s="5" t="s">
        <v>1174</v>
      </c>
      <c r="B1116" s="6" t="d">
        <v>2020-06-17</v>
      </c>
      <c r="C1116" s="7">
        <f t="shared" si="85"/>
        <v>2020</v>
      </c>
      <c r="D1116" s="5" t="s">
        <v>37</v>
      </c>
      <c r="E1116" s="5" t="str">
        <f>VLOOKUP(D1116,[1]items!$A$2:$E$39,2,FALSE)</f>
        <v>Koolfever</v>
      </c>
      <c r="F1116" s="5" t="str">
        <f>VLOOKUP(E1116,[1]items!$B$2:$E$39,2,FALSE)</f>
        <v>Obat Sakit Kepala &amp; Demam</v>
      </c>
      <c r="G1116" s="5" t="str">
        <f t="shared" si="86"/>
        <v>OD0001|</v>
      </c>
      <c r="H1116" s="10">
        <v>21</v>
      </c>
      <c r="I1116" s="11"/>
      <c r="J1116" s="10" t="str">
        <f>IF(EXACT(L1116,"buy"),VLOOKUP(I1116,[2]suppliers!$A$2:$B$17,2,FALSE),"")</f>
        <v/>
      </c>
      <c r="K1116" s="5" t="s">
        <v>84</v>
      </c>
      <c r="L1116" s="5" t="s">
        <v>85</v>
      </c>
      <c r="M1116" s="5" t="str">
        <f>IFERROR(VLOOKUP(G1116,[3]item_suppliers!$C$2:$F$112,2,FALSE),"")</f>
        <v/>
      </c>
      <c r="N1116" s="5" t="str">
        <f>IFERROR(VLOOKUP(G1116,[3]item_suppliers!$C$2:$F$112,3,FALSE),"")</f>
        <v/>
      </c>
      <c r="O1116" s="5" t="str">
        <f t="shared" si="87"/>
        <v/>
      </c>
      <c r="P1116" s="5">
        <f>IF(EXACT(L1116,"sell"),VLOOKUP(D1116,[1]items!$A$2:$E$39,4,FALSE),"")</f>
        <v>7500</v>
      </c>
      <c r="Q1116" s="5">
        <f t="shared" si="88"/>
        <v>157500</v>
      </c>
      <c r="R1116" s="13" t="str">
        <f t="shared" si="89"/>
        <v/>
      </c>
    </row>
    <row r="1117" spans="1:18" x14ac:dyDescent="0.2">
      <c r="A1117" s="8" t="s">
        <v>1175</v>
      </c>
      <c r="B1117" s="9" t="d">
        <v>2020-06-17</v>
      </c>
      <c r="C1117" s="7">
        <f t="shared" si="85"/>
        <v>2020</v>
      </c>
      <c r="D1117" s="8" t="s">
        <v>54</v>
      </c>
      <c r="E1117" s="5" t="str">
        <f>VLOOKUP(D1117,[1]items!$A$2:$E$39,2,FALSE)</f>
        <v>Cilostazol Bernofarm</v>
      </c>
      <c r="F1117" s="5" t="str">
        <f>VLOOKUP(E1117,[1]items!$B$2:$E$39,2,FALSE)</f>
        <v>Obat Sakit Kepala &amp; Demam</v>
      </c>
      <c r="G1117" s="5" t="str">
        <f t="shared" si="86"/>
        <v>OD0010|</v>
      </c>
      <c r="H1117" s="10">
        <v>129</v>
      </c>
      <c r="I1117" s="11"/>
      <c r="J1117" s="10" t="str">
        <f>IF(EXACT(L1117,"buy"),VLOOKUP(I1117,[2]suppliers!$A$2:$B$17,2,FALSE),"")</f>
        <v/>
      </c>
      <c r="K1117" s="8" t="s">
        <v>84</v>
      </c>
      <c r="L1117" s="8" t="s">
        <v>85</v>
      </c>
      <c r="M1117" s="5" t="str">
        <f>IFERROR(VLOOKUP(G1117,[3]item_suppliers!$C$2:$F$112,2,FALSE),"")</f>
        <v/>
      </c>
      <c r="N1117" s="5" t="str">
        <f>IFERROR(VLOOKUP(G1117,[3]item_suppliers!$C$2:$F$112,3,FALSE),"")</f>
        <v/>
      </c>
      <c r="O1117" s="5" t="str">
        <f t="shared" si="87"/>
        <v/>
      </c>
      <c r="P1117" s="5">
        <f>IF(EXACT(L1117,"sell"),VLOOKUP(D1117,[1]items!$A$2:$E$39,4,FALSE),"")</f>
        <v>45450</v>
      </c>
      <c r="Q1117" s="5">
        <f t="shared" si="88"/>
        <v>5863050</v>
      </c>
      <c r="R1117" s="13" t="str">
        <f t="shared" si="89"/>
        <v/>
      </c>
    </row>
    <row r="1118" spans="1:18" x14ac:dyDescent="0.2">
      <c r="A1118" s="5" t="s">
        <v>1176</v>
      </c>
      <c r="B1118" s="6" t="d">
        <v>2020-06-18</v>
      </c>
      <c r="C1118" s="7">
        <f t="shared" si="85"/>
        <v>2020</v>
      </c>
      <c r="D1118" s="5" t="s">
        <v>17</v>
      </c>
      <c r="E1118" s="5" t="str">
        <f>VLOOKUP(D1118,[1]items!$A$2:$E$39,2,FALSE)</f>
        <v>Bedak Heroxyn 150 gr</v>
      </c>
      <c r="F1118" s="5" t="str">
        <f>VLOOKUP(E1118,[1]items!$B$2:$E$39,2,FALSE)</f>
        <v>Obat Alergi</v>
      </c>
      <c r="G1118" s="5" t="str">
        <f t="shared" si="86"/>
        <v>OA0005|</v>
      </c>
      <c r="H1118" s="10">
        <v>77</v>
      </c>
      <c r="I1118" s="11"/>
      <c r="J1118" s="10" t="str">
        <f>IF(EXACT(L1118,"buy"),VLOOKUP(I1118,[2]suppliers!$A$2:$B$17,2,FALSE),"")</f>
        <v/>
      </c>
      <c r="K1118" s="5" t="s">
        <v>84</v>
      </c>
      <c r="L1118" s="5" t="s">
        <v>85</v>
      </c>
      <c r="M1118" s="5" t="str">
        <f>IFERROR(VLOOKUP(G1118,[3]item_suppliers!$C$2:$F$112,2,FALSE),"")</f>
        <v/>
      </c>
      <c r="N1118" s="5" t="str">
        <f>IFERROR(VLOOKUP(G1118,[3]item_suppliers!$C$2:$F$112,3,FALSE),"")</f>
        <v/>
      </c>
      <c r="O1118" s="5" t="str">
        <f t="shared" si="87"/>
        <v/>
      </c>
      <c r="P1118" s="5">
        <f>IF(EXACT(L1118,"sell"),VLOOKUP(D1118,[1]items!$A$2:$E$39,4,FALSE),"")</f>
        <v>16950</v>
      </c>
      <c r="Q1118" s="5">
        <f t="shared" si="88"/>
        <v>1305150</v>
      </c>
      <c r="R1118" s="13" t="str">
        <f t="shared" si="89"/>
        <v/>
      </c>
    </row>
    <row r="1119" spans="1:18" x14ac:dyDescent="0.2">
      <c r="A1119" s="8" t="s">
        <v>1177</v>
      </c>
      <c r="B1119" s="9" t="d">
        <v>2020-06-18</v>
      </c>
      <c r="C1119" s="7">
        <f t="shared" si="85"/>
        <v>2020</v>
      </c>
      <c r="D1119" s="8" t="s">
        <v>48</v>
      </c>
      <c r="E1119" s="5" t="str">
        <f>VLOOKUP(D1119,[1]items!$A$2:$E$39,2,FALSE)</f>
        <v>Sanmol Paracetamol</v>
      </c>
      <c r="F1119" s="5" t="str">
        <f>VLOOKUP(E1119,[1]items!$B$2:$E$39,2,FALSE)</f>
        <v>Obat Sakit Kepala &amp; Demam</v>
      </c>
      <c r="G1119" s="5" t="str">
        <f t="shared" si="86"/>
        <v>OD0007|</v>
      </c>
      <c r="H1119" s="10">
        <v>18</v>
      </c>
      <c r="I1119" s="11"/>
      <c r="J1119" s="10" t="str">
        <f>IF(EXACT(L1119,"buy"),VLOOKUP(I1119,[2]suppliers!$A$2:$B$17,2,FALSE),"")</f>
        <v/>
      </c>
      <c r="K1119" s="8" t="s">
        <v>84</v>
      </c>
      <c r="L1119" s="8" t="s">
        <v>85</v>
      </c>
      <c r="M1119" s="5" t="str">
        <f>IFERROR(VLOOKUP(G1119,[3]item_suppliers!$C$2:$F$112,2,FALSE),"")</f>
        <v/>
      </c>
      <c r="N1119" s="5" t="str">
        <f>IFERROR(VLOOKUP(G1119,[3]item_suppliers!$C$2:$F$112,3,FALSE),"")</f>
        <v/>
      </c>
      <c r="O1119" s="5" t="str">
        <f t="shared" si="87"/>
        <v/>
      </c>
      <c r="P1119" s="5">
        <f>IF(EXACT(L1119,"sell"),VLOOKUP(D1119,[1]items!$A$2:$E$39,4,FALSE),"")</f>
        <v>16100</v>
      </c>
      <c r="Q1119" s="5">
        <f t="shared" si="88"/>
        <v>289800</v>
      </c>
      <c r="R1119" s="13" t="str">
        <f t="shared" si="89"/>
        <v/>
      </c>
    </row>
    <row r="1120" spans="1:18" x14ac:dyDescent="0.2">
      <c r="A1120" s="5" t="s">
        <v>1178</v>
      </c>
      <c r="B1120" s="6" t="d">
        <v>2020-06-18</v>
      </c>
      <c r="C1120" s="7">
        <f t="shared" si="85"/>
        <v>2020</v>
      </c>
      <c r="D1120" s="5" t="s">
        <v>56</v>
      </c>
      <c r="E1120" s="5" t="str">
        <f>VLOOKUP(D1120,[1]items!$A$2:$E$39,2,FALSE)</f>
        <v>Paramex Tablet / Obat</v>
      </c>
      <c r="F1120" s="5" t="str">
        <f>VLOOKUP(E1120,[1]items!$B$2:$E$39,2,FALSE)</f>
        <v>Obat Sakit Kepala &amp; Demam</v>
      </c>
      <c r="G1120" s="5" t="str">
        <f t="shared" si="86"/>
        <v>OD0011|</v>
      </c>
      <c r="H1120" s="10">
        <v>10</v>
      </c>
      <c r="I1120" s="11"/>
      <c r="J1120" s="10" t="str">
        <f>IF(EXACT(L1120,"buy"),VLOOKUP(I1120,[2]suppliers!$A$2:$B$17,2,FALSE),"")</f>
        <v/>
      </c>
      <c r="K1120" s="5" t="s">
        <v>84</v>
      </c>
      <c r="L1120" s="5" t="s">
        <v>85</v>
      </c>
      <c r="M1120" s="5" t="str">
        <f>IFERROR(VLOOKUP(G1120,[3]item_suppliers!$C$2:$F$112,2,FALSE),"")</f>
        <v/>
      </c>
      <c r="N1120" s="5" t="str">
        <f>IFERROR(VLOOKUP(G1120,[3]item_suppliers!$C$2:$F$112,3,FALSE),"")</f>
        <v/>
      </c>
      <c r="O1120" s="5" t="str">
        <f t="shared" si="87"/>
        <v/>
      </c>
      <c r="P1120" s="5">
        <f>IF(EXACT(L1120,"sell"),VLOOKUP(D1120,[1]items!$A$2:$E$39,4,FALSE),"")</f>
        <v>2560</v>
      </c>
      <c r="Q1120" s="5">
        <f t="shared" si="88"/>
        <v>25600</v>
      </c>
      <c r="R1120" s="13" t="str">
        <f t="shared" si="89"/>
        <v/>
      </c>
    </row>
    <row r="1121" spans="1:18" x14ac:dyDescent="0.2">
      <c r="A1121" s="8" t="s">
        <v>1179</v>
      </c>
      <c r="B1121" s="9" t="d">
        <v>2020-06-18</v>
      </c>
      <c r="C1121" s="7">
        <f t="shared" si="85"/>
        <v>2020</v>
      </c>
      <c r="D1121" s="8" t="s">
        <v>14</v>
      </c>
      <c r="E1121" s="5" t="str">
        <f>VLOOKUP(D1121,[1]items!$A$2:$E$39,2,FALSE)</f>
        <v>Bisoprolol Ogb Dexa</v>
      </c>
      <c r="F1121" s="5" t="str">
        <f>VLOOKUP(E1121,[1]items!$B$2:$E$39,2,FALSE)</f>
        <v>Obat Alergi</v>
      </c>
      <c r="G1121" s="5" t="str">
        <f t="shared" si="86"/>
        <v>OA0004|</v>
      </c>
      <c r="H1121" s="10">
        <v>11</v>
      </c>
      <c r="I1121" s="11"/>
      <c r="J1121" s="10" t="str">
        <f>IF(EXACT(L1121,"buy"),VLOOKUP(I1121,[2]suppliers!$A$2:$B$17,2,FALSE),"")</f>
        <v/>
      </c>
      <c r="K1121" s="8" t="s">
        <v>84</v>
      </c>
      <c r="L1121" s="8" t="s">
        <v>85</v>
      </c>
      <c r="M1121" s="5" t="str">
        <f>IFERROR(VLOOKUP(G1121,[3]item_suppliers!$C$2:$F$112,2,FALSE),"")</f>
        <v/>
      </c>
      <c r="N1121" s="5" t="str">
        <f>IFERROR(VLOOKUP(G1121,[3]item_suppliers!$C$2:$F$112,3,FALSE),"")</f>
        <v/>
      </c>
      <c r="O1121" s="5" t="str">
        <f t="shared" si="87"/>
        <v/>
      </c>
      <c r="P1121" s="5">
        <f>IF(EXACT(L1121,"sell"),VLOOKUP(D1121,[1]items!$A$2:$E$39,4,FALSE),"")</f>
        <v>10000</v>
      </c>
      <c r="Q1121" s="5">
        <f t="shared" si="88"/>
        <v>110000</v>
      </c>
      <c r="R1121" s="13" t="str">
        <f t="shared" si="89"/>
        <v/>
      </c>
    </row>
    <row r="1122" spans="1:18" x14ac:dyDescent="0.2">
      <c r="A1122" s="5" t="s">
        <v>1180</v>
      </c>
      <c r="B1122" s="6" t="d">
        <v>2020-06-18</v>
      </c>
      <c r="C1122" s="7">
        <f t="shared" si="85"/>
        <v>2020</v>
      </c>
      <c r="D1122" s="5" t="s">
        <v>14</v>
      </c>
      <c r="E1122" s="5" t="str">
        <f>VLOOKUP(D1122,[1]items!$A$2:$E$39,2,FALSE)</f>
        <v>Bisoprolol Ogb Dexa</v>
      </c>
      <c r="F1122" s="5" t="str">
        <f>VLOOKUP(E1122,[1]items!$B$2:$E$39,2,FALSE)</f>
        <v>Obat Alergi</v>
      </c>
      <c r="G1122" s="5" t="str">
        <f t="shared" si="86"/>
        <v>OA0004|</v>
      </c>
      <c r="H1122" s="10">
        <v>2</v>
      </c>
      <c r="I1122" s="11"/>
      <c r="J1122" s="10" t="str">
        <f>IF(EXACT(L1122,"buy"),VLOOKUP(I1122,[2]suppliers!$A$2:$B$17,2,FALSE),"")</f>
        <v/>
      </c>
      <c r="K1122" s="5" t="s">
        <v>84</v>
      </c>
      <c r="L1122" s="5" t="s">
        <v>85</v>
      </c>
      <c r="M1122" s="5" t="str">
        <f>IFERROR(VLOOKUP(G1122,[3]item_suppliers!$C$2:$F$112,2,FALSE),"")</f>
        <v/>
      </c>
      <c r="N1122" s="5" t="str">
        <f>IFERROR(VLOOKUP(G1122,[3]item_suppliers!$C$2:$F$112,3,FALSE),"")</f>
        <v/>
      </c>
      <c r="O1122" s="5" t="str">
        <f t="shared" si="87"/>
        <v/>
      </c>
      <c r="P1122" s="5">
        <f>IF(EXACT(L1122,"sell"),VLOOKUP(D1122,[1]items!$A$2:$E$39,4,FALSE),"")</f>
        <v>10000</v>
      </c>
      <c r="Q1122" s="5">
        <f t="shared" si="88"/>
        <v>20000</v>
      </c>
      <c r="R1122" s="13" t="str">
        <f t="shared" si="89"/>
        <v/>
      </c>
    </row>
    <row r="1123" spans="1:18" x14ac:dyDescent="0.2">
      <c r="A1123" s="8" t="s">
        <v>1181</v>
      </c>
      <c r="B1123" s="9" t="d">
        <v>2020-06-19</v>
      </c>
      <c r="C1123" s="7">
        <f t="shared" si="85"/>
        <v>2020</v>
      </c>
      <c r="D1123" s="8" t="s">
        <v>82</v>
      </c>
      <c r="E1123" s="5" t="str">
        <f>VLOOKUP(D1123,[1]items!$A$2:$E$39,2,FALSE)</f>
        <v>Otilon Ear Drops 8 mL</v>
      </c>
      <c r="F1123" s="5" t="str">
        <f>VLOOKUP(E1123,[1]items!$B$2:$E$39,2,FALSE)</f>
        <v>Obat Telinga</v>
      </c>
      <c r="G1123" s="5" t="str">
        <f t="shared" si="86"/>
        <v>OT0001|</v>
      </c>
      <c r="H1123" s="10">
        <v>21</v>
      </c>
      <c r="I1123" s="11"/>
      <c r="J1123" s="10" t="str">
        <f>IF(EXACT(L1123,"buy"),VLOOKUP(I1123,[2]suppliers!$A$2:$B$17,2,FALSE),"")</f>
        <v/>
      </c>
      <c r="K1123" s="8" t="s">
        <v>84</v>
      </c>
      <c r="L1123" s="8" t="s">
        <v>85</v>
      </c>
      <c r="M1123" s="5" t="str">
        <f>IFERROR(VLOOKUP(G1123,[3]item_suppliers!$C$2:$F$112,2,FALSE),"")</f>
        <v/>
      </c>
      <c r="N1123" s="5" t="str">
        <f>IFERROR(VLOOKUP(G1123,[3]item_suppliers!$C$2:$F$112,3,FALSE),"")</f>
        <v/>
      </c>
      <c r="O1123" s="5" t="str">
        <f t="shared" si="87"/>
        <v/>
      </c>
      <c r="P1123" s="5">
        <f>IF(EXACT(L1123,"sell"),VLOOKUP(D1123,[1]items!$A$2:$E$39,4,FALSE),"")</f>
        <v>55000</v>
      </c>
      <c r="Q1123" s="5">
        <f t="shared" si="88"/>
        <v>1155000</v>
      </c>
      <c r="R1123" s="13" t="str">
        <f t="shared" si="89"/>
        <v/>
      </c>
    </row>
    <row r="1124" spans="1:18" x14ac:dyDescent="0.2">
      <c r="A1124" s="5" t="s">
        <v>1182</v>
      </c>
      <c r="B1124" s="6" t="d">
        <v>2020-06-19</v>
      </c>
      <c r="C1124" s="7">
        <f t="shared" si="85"/>
        <v>2020</v>
      </c>
      <c r="D1124" s="5" t="s">
        <v>82</v>
      </c>
      <c r="E1124" s="5" t="str">
        <f>VLOOKUP(D1124,[1]items!$A$2:$E$39,2,FALSE)</f>
        <v>Otilon Ear Drops 8 mL</v>
      </c>
      <c r="F1124" s="5" t="str">
        <f>VLOOKUP(E1124,[1]items!$B$2:$E$39,2,FALSE)</f>
        <v>Obat Telinga</v>
      </c>
      <c r="G1124" s="5" t="str">
        <f t="shared" si="86"/>
        <v>OT0001|</v>
      </c>
      <c r="H1124" s="10">
        <v>5</v>
      </c>
      <c r="I1124" s="11"/>
      <c r="J1124" s="10" t="str">
        <f>IF(EXACT(L1124,"buy"),VLOOKUP(I1124,[2]suppliers!$A$2:$B$17,2,FALSE),"")</f>
        <v/>
      </c>
      <c r="K1124" s="5" t="s">
        <v>84</v>
      </c>
      <c r="L1124" s="5" t="s">
        <v>85</v>
      </c>
      <c r="M1124" s="5" t="str">
        <f>IFERROR(VLOOKUP(G1124,[3]item_suppliers!$C$2:$F$112,2,FALSE),"")</f>
        <v/>
      </c>
      <c r="N1124" s="5" t="str">
        <f>IFERROR(VLOOKUP(G1124,[3]item_suppliers!$C$2:$F$112,3,FALSE),"")</f>
        <v/>
      </c>
      <c r="O1124" s="5" t="str">
        <f t="shared" si="87"/>
        <v/>
      </c>
      <c r="P1124" s="5">
        <f>IF(EXACT(L1124,"sell"),VLOOKUP(D1124,[1]items!$A$2:$E$39,4,FALSE),"")</f>
        <v>55000</v>
      </c>
      <c r="Q1124" s="5">
        <f t="shared" si="88"/>
        <v>275000</v>
      </c>
      <c r="R1124" s="13" t="str">
        <f t="shared" si="89"/>
        <v/>
      </c>
    </row>
    <row r="1125" spans="1:18" x14ac:dyDescent="0.2">
      <c r="A1125" s="8" t="s">
        <v>1183</v>
      </c>
      <c r="B1125" s="9" t="d">
        <v>2020-06-19</v>
      </c>
      <c r="C1125" s="7">
        <f t="shared" si="85"/>
        <v>2020</v>
      </c>
      <c r="D1125" s="8" t="s">
        <v>82</v>
      </c>
      <c r="E1125" s="5" t="str">
        <f>VLOOKUP(D1125,[1]items!$A$2:$E$39,2,FALSE)</f>
        <v>Otilon Ear Drops 8 mL</v>
      </c>
      <c r="F1125" s="5" t="str">
        <f>VLOOKUP(E1125,[1]items!$B$2:$E$39,2,FALSE)</f>
        <v>Obat Telinga</v>
      </c>
      <c r="G1125" s="5" t="str">
        <f t="shared" si="86"/>
        <v>OT0001|</v>
      </c>
      <c r="H1125" s="10">
        <v>4</v>
      </c>
      <c r="I1125" s="11"/>
      <c r="J1125" s="10" t="str">
        <f>IF(EXACT(L1125,"buy"),VLOOKUP(I1125,[2]suppliers!$A$2:$B$17,2,FALSE),"")</f>
        <v/>
      </c>
      <c r="K1125" s="8" t="s">
        <v>84</v>
      </c>
      <c r="L1125" s="8" t="s">
        <v>85</v>
      </c>
      <c r="M1125" s="5" t="str">
        <f>IFERROR(VLOOKUP(G1125,[3]item_suppliers!$C$2:$F$112,2,FALSE),"")</f>
        <v/>
      </c>
      <c r="N1125" s="5" t="str">
        <f>IFERROR(VLOOKUP(G1125,[3]item_suppliers!$C$2:$F$112,3,FALSE),"")</f>
        <v/>
      </c>
      <c r="O1125" s="5" t="str">
        <f t="shared" si="87"/>
        <v/>
      </c>
      <c r="P1125" s="5">
        <f>IF(EXACT(L1125,"sell"),VLOOKUP(D1125,[1]items!$A$2:$E$39,4,FALSE),"")</f>
        <v>55000</v>
      </c>
      <c r="Q1125" s="5">
        <f t="shared" si="88"/>
        <v>220000</v>
      </c>
      <c r="R1125" s="13" t="str">
        <f t="shared" si="89"/>
        <v/>
      </c>
    </row>
    <row r="1126" spans="1:18" x14ac:dyDescent="0.2">
      <c r="A1126" s="5" t="s">
        <v>1184</v>
      </c>
      <c r="B1126" s="6" t="d">
        <v>2020-06-19</v>
      </c>
      <c r="C1126" s="7">
        <f t="shared" si="85"/>
        <v>2020</v>
      </c>
      <c r="D1126" s="5" t="s">
        <v>31</v>
      </c>
      <c r="E1126" s="5" t="str">
        <f>VLOOKUP(D1126,[1]items!$A$2:$E$39,2,FALSE)</f>
        <v>Ultraflu Box Isi 25 Strip</v>
      </c>
      <c r="F1126" s="5" t="str">
        <f>VLOOKUP(E1126,[1]items!$B$2:$E$39,2,FALSE)</f>
        <v>Obat Batuk &amp; Pilek</v>
      </c>
      <c r="G1126" s="5" t="str">
        <f t="shared" si="86"/>
        <v>OB0006|</v>
      </c>
      <c r="H1126" s="10">
        <v>36</v>
      </c>
      <c r="I1126" s="11"/>
      <c r="J1126" s="10" t="str">
        <f>IF(EXACT(L1126,"buy"),VLOOKUP(I1126,[2]suppliers!$A$2:$B$17,2,FALSE),"")</f>
        <v/>
      </c>
      <c r="K1126" s="5" t="s">
        <v>84</v>
      </c>
      <c r="L1126" s="5" t="s">
        <v>85</v>
      </c>
      <c r="M1126" s="5" t="str">
        <f>IFERROR(VLOOKUP(G1126,[3]item_suppliers!$C$2:$F$112,2,FALSE),"")</f>
        <v/>
      </c>
      <c r="N1126" s="5" t="str">
        <f>IFERROR(VLOOKUP(G1126,[3]item_suppliers!$C$2:$F$112,3,FALSE),"")</f>
        <v/>
      </c>
      <c r="O1126" s="5" t="str">
        <f t="shared" si="87"/>
        <v/>
      </c>
      <c r="P1126" s="5">
        <f>IF(EXACT(L1126,"sell"),VLOOKUP(D1126,[1]items!$A$2:$E$39,4,FALSE),"")</f>
        <v>72500</v>
      </c>
      <c r="Q1126" s="5">
        <f t="shared" si="88"/>
        <v>2610000</v>
      </c>
      <c r="R1126" s="13" t="str">
        <f t="shared" si="89"/>
        <v/>
      </c>
    </row>
    <row r="1127" spans="1:18" x14ac:dyDescent="0.2">
      <c r="A1127" s="8" t="s">
        <v>1185</v>
      </c>
      <c r="B1127" s="9" t="d">
        <v>2020-06-19</v>
      </c>
      <c r="C1127" s="7">
        <f t="shared" si="85"/>
        <v>2020</v>
      </c>
      <c r="D1127" s="8" t="s">
        <v>14</v>
      </c>
      <c r="E1127" s="5" t="str">
        <f>VLOOKUP(D1127,[1]items!$A$2:$E$39,2,FALSE)</f>
        <v>Bisoprolol Ogb Dexa</v>
      </c>
      <c r="F1127" s="5" t="str">
        <f>VLOOKUP(E1127,[1]items!$B$2:$E$39,2,FALSE)</f>
        <v>Obat Alergi</v>
      </c>
      <c r="G1127" s="5" t="str">
        <f t="shared" si="86"/>
        <v>OA0004|</v>
      </c>
      <c r="H1127" s="10">
        <v>1</v>
      </c>
      <c r="I1127" s="11"/>
      <c r="J1127" s="10" t="str">
        <f>IF(EXACT(L1127,"buy"),VLOOKUP(I1127,[2]suppliers!$A$2:$B$17,2,FALSE),"")</f>
        <v/>
      </c>
      <c r="K1127" s="8" t="s">
        <v>84</v>
      </c>
      <c r="L1127" s="8" t="s">
        <v>85</v>
      </c>
      <c r="M1127" s="5" t="str">
        <f>IFERROR(VLOOKUP(G1127,[3]item_suppliers!$C$2:$F$112,2,FALSE),"")</f>
        <v/>
      </c>
      <c r="N1127" s="5" t="str">
        <f>IFERROR(VLOOKUP(G1127,[3]item_suppliers!$C$2:$F$112,3,FALSE),"")</f>
        <v/>
      </c>
      <c r="O1127" s="5" t="str">
        <f t="shared" si="87"/>
        <v/>
      </c>
      <c r="P1127" s="5">
        <f>IF(EXACT(L1127,"sell"),VLOOKUP(D1127,[1]items!$A$2:$E$39,4,FALSE),"")</f>
        <v>10000</v>
      </c>
      <c r="Q1127" s="5">
        <f t="shared" si="88"/>
        <v>10000</v>
      </c>
      <c r="R1127" s="13" t="str">
        <f t="shared" si="89"/>
        <v/>
      </c>
    </row>
    <row r="1128" spans="1:18" x14ac:dyDescent="0.2">
      <c r="A1128" s="5" t="s">
        <v>1186</v>
      </c>
      <c r="B1128" s="6" t="d">
        <v>2020-06-19</v>
      </c>
      <c r="C1128" s="7">
        <f t="shared" si="85"/>
        <v>2020</v>
      </c>
      <c r="D1128" s="5" t="s">
        <v>94</v>
      </c>
      <c r="E1128" s="5" t="str">
        <f>VLOOKUP(D1128,[1]items!$A$2:$E$39,2,FALSE)</f>
        <v>Vicks Inhaler 0.5 mL</v>
      </c>
      <c r="F1128" s="5" t="str">
        <f>VLOOKUP(E1128,[1]items!$B$2:$E$39,2,FALSE)</f>
        <v>Obat Batuk &amp; Pilek</v>
      </c>
      <c r="G1128" s="5" t="str">
        <f t="shared" si="86"/>
        <v>OB0007|</v>
      </c>
      <c r="H1128" s="10">
        <v>16</v>
      </c>
      <c r="I1128" s="11"/>
      <c r="J1128" s="10" t="str">
        <f>IF(EXACT(L1128,"buy"),VLOOKUP(I1128,[2]suppliers!$A$2:$B$17,2,FALSE),"")</f>
        <v/>
      </c>
      <c r="K1128" s="5" t="s">
        <v>84</v>
      </c>
      <c r="L1128" s="5" t="s">
        <v>85</v>
      </c>
      <c r="M1128" s="5" t="str">
        <f>IFERROR(VLOOKUP(G1128,[3]item_suppliers!$C$2:$F$112,2,FALSE),"")</f>
        <v/>
      </c>
      <c r="N1128" s="5" t="str">
        <f>IFERROR(VLOOKUP(G1128,[3]item_suppliers!$C$2:$F$112,3,FALSE),"")</f>
        <v/>
      </c>
      <c r="O1128" s="5" t="str">
        <f t="shared" si="87"/>
        <v/>
      </c>
      <c r="P1128" s="5">
        <f>IF(EXACT(L1128,"sell"),VLOOKUP(D1128,[1]items!$A$2:$E$39,4,FALSE),"")</f>
        <v>16155</v>
      </c>
      <c r="Q1128" s="5">
        <f t="shared" si="88"/>
        <v>258480</v>
      </c>
      <c r="R1128" s="13" t="str">
        <f t="shared" si="89"/>
        <v/>
      </c>
    </row>
    <row r="1129" spans="1:18" x14ac:dyDescent="0.2">
      <c r="A1129" s="8" t="s">
        <v>1187</v>
      </c>
      <c r="B1129" s="9" t="d">
        <v>2020-06-19</v>
      </c>
      <c r="C1129" s="7">
        <f t="shared" si="85"/>
        <v>2020</v>
      </c>
      <c r="D1129" s="8" t="s">
        <v>23</v>
      </c>
      <c r="E1129" s="5" t="str">
        <f>VLOOKUP(D1129,[1]items!$A$2:$E$39,2,FALSE)</f>
        <v>Neozep Forte 1 Strip 4 Tablet</v>
      </c>
      <c r="F1129" s="5" t="str">
        <f>VLOOKUP(E1129,[1]items!$B$2:$E$39,2,FALSE)</f>
        <v>Obat Batuk &amp; Pilek</v>
      </c>
      <c r="G1129" s="5" t="str">
        <f t="shared" si="86"/>
        <v>OB0001|</v>
      </c>
      <c r="H1129" s="10">
        <v>8</v>
      </c>
      <c r="I1129" s="11"/>
      <c r="J1129" s="10" t="str">
        <f>IF(EXACT(L1129,"buy"),VLOOKUP(I1129,[2]suppliers!$A$2:$B$17,2,FALSE),"")</f>
        <v/>
      </c>
      <c r="K1129" s="8" t="s">
        <v>84</v>
      </c>
      <c r="L1129" s="8" t="s">
        <v>85</v>
      </c>
      <c r="M1129" s="5" t="str">
        <f>IFERROR(VLOOKUP(G1129,[3]item_suppliers!$C$2:$F$112,2,FALSE),"")</f>
        <v/>
      </c>
      <c r="N1129" s="5" t="str">
        <f>IFERROR(VLOOKUP(G1129,[3]item_suppliers!$C$2:$F$112,3,FALSE),"")</f>
        <v/>
      </c>
      <c r="O1129" s="5" t="str">
        <f t="shared" si="87"/>
        <v/>
      </c>
      <c r="P1129" s="5">
        <f>IF(EXACT(L1129,"sell"),VLOOKUP(D1129,[1]items!$A$2:$E$39,4,FALSE),"")</f>
        <v>2324</v>
      </c>
      <c r="Q1129" s="5">
        <f t="shared" si="88"/>
        <v>18592</v>
      </c>
      <c r="R1129" s="13" t="str">
        <f t="shared" si="89"/>
        <v/>
      </c>
    </row>
    <row r="1130" spans="1:18" x14ac:dyDescent="0.2">
      <c r="A1130" s="5" t="s">
        <v>1188</v>
      </c>
      <c r="B1130" s="6" t="d">
        <v>2020-06-20</v>
      </c>
      <c r="C1130" s="7">
        <f t="shared" si="85"/>
        <v>2020</v>
      </c>
      <c r="D1130" s="5" t="s">
        <v>70</v>
      </c>
      <c r="E1130" s="5" t="str">
        <f>VLOOKUP(D1130,[1]items!$A$2:$E$39,2,FALSE)</f>
        <v>Irbesartan</v>
      </c>
      <c r="F1130" s="5" t="str">
        <f>VLOOKUP(E1130,[1]items!$B$2:$E$39,2,FALSE)</f>
        <v>Obat Hipertensi</v>
      </c>
      <c r="G1130" s="5" t="str">
        <f t="shared" si="86"/>
        <v>OH0005|</v>
      </c>
      <c r="H1130" s="10">
        <v>38</v>
      </c>
      <c r="I1130" s="11"/>
      <c r="J1130" s="10" t="str">
        <f>IF(EXACT(L1130,"buy"),VLOOKUP(I1130,[2]suppliers!$A$2:$B$17,2,FALSE),"")</f>
        <v/>
      </c>
      <c r="K1130" s="5" t="s">
        <v>84</v>
      </c>
      <c r="L1130" s="5" t="s">
        <v>85</v>
      </c>
      <c r="M1130" s="5" t="str">
        <f>IFERROR(VLOOKUP(G1130,[3]item_suppliers!$C$2:$F$112,2,FALSE),"")</f>
        <v/>
      </c>
      <c r="N1130" s="5" t="str">
        <f>IFERROR(VLOOKUP(G1130,[3]item_suppliers!$C$2:$F$112,3,FALSE),"")</f>
        <v/>
      </c>
      <c r="O1130" s="5" t="str">
        <f t="shared" si="87"/>
        <v/>
      </c>
      <c r="P1130" s="5">
        <f>IF(EXACT(L1130,"sell"),VLOOKUP(D1130,[1]items!$A$2:$E$39,4,FALSE),"")</f>
        <v>108794</v>
      </c>
      <c r="Q1130" s="5">
        <f t="shared" si="88"/>
        <v>4134172</v>
      </c>
      <c r="R1130" s="13" t="str">
        <f t="shared" si="89"/>
        <v/>
      </c>
    </row>
    <row r="1131" spans="1:18" x14ac:dyDescent="0.2">
      <c r="A1131" s="8" t="s">
        <v>1189</v>
      </c>
      <c r="B1131" s="9" t="d">
        <v>2020-06-20</v>
      </c>
      <c r="C1131" s="7">
        <f t="shared" si="85"/>
        <v>2020</v>
      </c>
      <c r="D1131" s="8" t="s">
        <v>65</v>
      </c>
      <c r="E1131" s="5" t="str">
        <f>VLOOKUP(D1131,[1]items!$A$2:$E$39,2,FALSE)</f>
        <v>Candesartan Ogb Dexa</v>
      </c>
      <c r="F1131" s="5" t="str">
        <f>VLOOKUP(E1131,[1]items!$B$2:$E$39,2,FALSE)</f>
        <v>Obat Hipertensi</v>
      </c>
      <c r="G1131" s="5" t="str">
        <f t="shared" si="86"/>
        <v>OH0003|</v>
      </c>
      <c r="H1131" s="10">
        <v>46</v>
      </c>
      <c r="I1131" s="11"/>
      <c r="J1131" s="10" t="str">
        <f>IF(EXACT(L1131,"buy"),VLOOKUP(I1131,[2]suppliers!$A$2:$B$17,2,FALSE),"")</f>
        <v/>
      </c>
      <c r="K1131" s="8" t="s">
        <v>84</v>
      </c>
      <c r="L1131" s="8" t="s">
        <v>85</v>
      </c>
      <c r="M1131" s="5" t="str">
        <f>IFERROR(VLOOKUP(G1131,[3]item_suppliers!$C$2:$F$112,2,FALSE),"")</f>
        <v/>
      </c>
      <c r="N1131" s="5" t="str">
        <f>IFERROR(VLOOKUP(G1131,[3]item_suppliers!$C$2:$F$112,3,FALSE),"")</f>
        <v/>
      </c>
      <c r="O1131" s="5" t="str">
        <f t="shared" si="87"/>
        <v/>
      </c>
      <c r="P1131" s="5">
        <f>IF(EXACT(L1131,"sell"),VLOOKUP(D1131,[1]items!$A$2:$E$39,4,FALSE),"")</f>
        <v>5000</v>
      </c>
      <c r="Q1131" s="5">
        <f t="shared" si="88"/>
        <v>230000</v>
      </c>
      <c r="R1131" s="13" t="str">
        <f t="shared" si="89"/>
        <v/>
      </c>
    </row>
    <row r="1132" spans="1:18" x14ac:dyDescent="0.2">
      <c r="A1132" s="5" t="s">
        <v>1190</v>
      </c>
      <c r="B1132" s="6" t="d">
        <v>2020-06-20</v>
      </c>
      <c r="C1132" s="7">
        <f t="shared" si="85"/>
        <v>2020</v>
      </c>
      <c r="D1132" s="5" t="s">
        <v>20</v>
      </c>
      <c r="E1132" s="5" t="str">
        <f>VLOOKUP(D1132,[1]items!$A$2:$E$39,2,FALSE)</f>
        <v>Dexteem Box Plus 100 Tablet</v>
      </c>
      <c r="F1132" s="5" t="str">
        <f>VLOOKUP(E1132,[1]items!$B$2:$E$39,2,FALSE)</f>
        <v>Obat Alergi</v>
      </c>
      <c r="G1132" s="5" t="str">
        <f t="shared" si="86"/>
        <v>OA0006|</v>
      </c>
      <c r="H1132" s="10">
        <v>13</v>
      </c>
      <c r="I1132" s="11"/>
      <c r="J1132" s="10" t="str">
        <f>IF(EXACT(L1132,"buy"),VLOOKUP(I1132,[2]suppliers!$A$2:$B$17,2,FALSE),"")</f>
        <v/>
      </c>
      <c r="K1132" s="5" t="s">
        <v>84</v>
      </c>
      <c r="L1132" s="5" t="s">
        <v>85</v>
      </c>
      <c r="M1132" s="5" t="str">
        <f>IFERROR(VLOOKUP(G1132,[3]item_suppliers!$C$2:$F$112,2,FALSE),"")</f>
        <v/>
      </c>
      <c r="N1132" s="5" t="str">
        <f>IFERROR(VLOOKUP(G1132,[3]item_suppliers!$C$2:$F$112,3,FALSE),"")</f>
        <v/>
      </c>
      <c r="O1132" s="5" t="str">
        <f t="shared" si="87"/>
        <v/>
      </c>
      <c r="P1132" s="5">
        <f>IF(EXACT(L1132,"sell"),VLOOKUP(D1132,[1]items!$A$2:$E$39,4,FALSE),"")</f>
        <v>25322</v>
      </c>
      <c r="Q1132" s="5">
        <f t="shared" si="88"/>
        <v>329186</v>
      </c>
      <c r="R1132" s="13" t="str">
        <f t="shared" si="89"/>
        <v/>
      </c>
    </row>
    <row r="1133" spans="1:18" x14ac:dyDescent="0.2">
      <c r="A1133" s="8" t="s">
        <v>1191</v>
      </c>
      <c r="B1133" s="9" t="d">
        <v>2020-06-20</v>
      </c>
      <c r="C1133" s="7">
        <f t="shared" si="85"/>
        <v>2020</v>
      </c>
      <c r="D1133" s="8" t="s">
        <v>78</v>
      </c>
      <c r="E1133" s="5" t="str">
        <f>VLOOKUP(D1133,[1]items!$A$2:$E$39,2,FALSE)</f>
        <v>Hyperchol 100 MG 12 KPS</v>
      </c>
      <c r="F1133" s="5" t="str">
        <f>VLOOKUP(E1133,[1]items!$B$2:$E$39,2,FALSE)</f>
        <v>Obat Kolesterol</v>
      </c>
      <c r="G1133" s="5" t="str">
        <f t="shared" si="86"/>
        <v>OK0002|</v>
      </c>
      <c r="H1133" s="10">
        <v>69</v>
      </c>
      <c r="I1133" s="11"/>
      <c r="J1133" s="10" t="str">
        <f>IF(EXACT(L1133,"buy"),VLOOKUP(I1133,[2]suppliers!$A$2:$B$17,2,FALSE),"")</f>
        <v/>
      </c>
      <c r="K1133" s="8" t="s">
        <v>84</v>
      </c>
      <c r="L1133" s="8" t="s">
        <v>85</v>
      </c>
      <c r="M1133" s="5" t="str">
        <f>IFERROR(VLOOKUP(G1133,[3]item_suppliers!$C$2:$F$112,2,FALSE),"")</f>
        <v/>
      </c>
      <c r="N1133" s="5" t="str">
        <f>IFERROR(VLOOKUP(G1133,[3]item_suppliers!$C$2:$F$112,3,FALSE),"")</f>
        <v/>
      </c>
      <c r="O1133" s="5" t="str">
        <f t="shared" si="87"/>
        <v/>
      </c>
      <c r="P1133" s="5">
        <f>IF(EXACT(L1133,"sell"),VLOOKUP(D1133,[1]items!$A$2:$E$39,4,FALSE),"")</f>
        <v>42800</v>
      </c>
      <c r="Q1133" s="5">
        <f t="shared" si="88"/>
        <v>2953200</v>
      </c>
      <c r="R1133" s="13" t="str">
        <f t="shared" si="89"/>
        <v/>
      </c>
    </row>
    <row r="1134" spans="1:18" x14ac:dyDescent="0.2">
      <c r="A1134" s="5" t="s">
        <v>1192</v>
      </c>
      <c r="B1134" s="6" t="d">
        <v>2020-06-20</v>
      </c>
      <c r="C1134" s="7">
        <f t="shared" si="85"/>
        <v>2020</v>
      </c>
      <c r="D1134" s="5" t="s">
        <v>11</v>
      </c>
      <c r="E1134" s="5" t="str">
        <f>VLOOKUP(D1134,[1]items!$A$2:$E$39,2,FALSE)</f>
        <v>Acetylcysteine Mahakam 200 mg</v>
      </c>
      <c r="F1134" s="5" t="str">
        <f>VLOOKUP(E1134,[1]items!$B$2:$E$39,2,FALSE)</f>
        <v>Obat Alergi</v>
      </c>
      <c r="G1134" s="5" t="str">
        <f t="shared" si="86"/>
        <v>OA0003|</v>
      </c>
      <c r="H1134" s="10">
        <v>768</v>
      </c>
      <c r="I1134" s="11"/>
      <c r="J1134" s="10" t="str">
        <f>IF(EXACT(L1134,"buy"),VLOOKUP(I1134,[2]suppliers!$A$2:$B$17,2,FALSE),"")</f>
        <v/>
      </c>
      <c r="K1134" s="5" t="s">
        <v>84</v>
      </c>
      <c r="L1134" s="5" t="s">
        <v>85</v>
      </c>
      <c r="M1134" s="5" t="str">
        <f>IFERROR(VLOOKUP(G1134,[3]item_suppliers!$C$2:$F$112,2,FALSE),"")</f>
        <v/>
      </c>
      <c r="N1134" s="5" t="str">
        <f>IFERROR(VLOOKUP(G1134,[3]item_suppliers!$C$2:$F$112,3,FALSE),"")</f>
        <v/>
      </c>
      <c r="O1134" s="5" t="str">
        <f t="shared" si="87"/>
        <v/>
      </c>
      <c r="P1134" s="5">
        <f>IF(EXACT(L1134,"sell"),VLOOKUP(D1134,[1]items!$A$2:$E$39,4,FALSE),"")</f>
        <v>33000</v>
      </c>
      <c r="Q1134" s="5">
        <f t="shared" si="88"/>
        <v>25344000</v>
      </c>
      <c r="R1134" s="13" t="str">
        <f t="shared" si="89"/>
        <v/>
      </c>
    </row>
    <row r="1135" spans="1:18" x14ac:dyDescent="0.2">
      <c r="A1135" s="8" t="s">
        <v>1193</v>
      </c>
      <c r="B1135" s="9" t="d">
        <v>2020-06-21</v>
      </c>
      <c r="C1135" s="7">
        <f t="shared" si="85"/>
        <v>2020</v>
      </c>
      <c r="D1135" s="8" t="s">
        <v>50</v>
      </c>
      <c r="E1135" s="5" t="str">
        <f>VLOOKUP(D1135,[1]items!$A$2:$E$39,2,FALSE)</f>
        <v>Bodrex Extra</v>
      </c>
      <c r="F1135" s="5" t="str">
        <f>VLOOKUP(E1135,[1]items!$B$2:$E$39,2,FALSE)</f>
        <v>Obat Sakit Kepala &amp; Demam</v>
      </c>
      <c r="G1135" s="5" t="str">
        <f t="shared" si="86"/>
        <v>OD0008|</v>
      </c>
      <c r="H1135" s="10">
        <v>84</v>
      </c>
      <c r="I1135" s="11"/>
      <c r="J1135" s="10" t="str">
        <f>IF(EXACT(L1135,"buy"),VLOOKUP(I1135,[2]suppliers!$A$2:$B$17,2,FALSE),"")</f>
        <v/>
      </c>
      <c r="K1135" s="8" t="s">
        <v>84</v>
      </c>
      <c r="L1135" s="8" t="s">
        <v>85</v>
      </c>
      <c r="M1135" s="5" t="str">
        <f>IFERROR(VLOOKUP(G1135,[3]item_suppliers!$C$2:$F$112,2,FALSE),"")</f>
        <v/>
      </c>
      <c r="N1135" s="5" t="str">
        <f>IFERROR(VLOOKUP(G1135,[3]item_suppliers!$C$2:$F$112,3,FALSE),"")</f>
        <v/>
      </c>
      <c r="O1135" s="5" t="str">
        <f t="shared" si="87"/>
        <v/>
      </c>
      <c r="P1135" s="5">
        <f>IF(EXACT(L1135,"sell"),VLOOKUP(D1135,[1]items!$A$2:$E$39,4,FALSE),"")</f>
        <v>50788</v>
      </c>
      <c r="Q1135" s="5">
        <f t="shared" si="88"/>
        <v>4266192</v>
      </c>
      <c r="R1135" s="13" t="str">
        <f t="shared" si="89"/>
        <v/>
      </c>
    </row>
    <row r="1136" spans="1:18" x14ac:dyDescent="0.2">
      <c r="A1136" s="5" t="s">
        <v>1194</v>
      </c>
      <c r="B1136" s="6" t="d">
        <v>2020-06-21</v>
      </c>
      <c r="C1136" s="7">
        <f t="shared" si="85"/>
        <v>2020</v>
      </c>
      <c r="D1136" s="5" t="s">
        <v>70</v>
      </c>
      <c r="E1136" s="5" t="str">
        <f>VLOOKUP(D1136,[1]items!$A$2:$E$39,2,FALSE)</f>
        <v>Irbesartan</v>
      </c>
      <c r="F1136" s="5" t="str">
        <f>VLOOKUP(E1136,[1]items!$B$2:$E$39,2,FALSE)</f>
        <v>Obat Hipertensi</v>
      </c>
      <c r="G1136" s="5" t="str">
        <f t="shared" si="86"/>
        <v>OH0005|</v>
      </c>
      <c r="H1136" s="10">
        <v>25</v>
      </c>
      <c r="I1136" s="11"/>
      <c r="J1136" s="10" t="str">
        <f>IF(EXACT(L1136,"buy"),VLOOKUP(I1136,[2]suppliers!$A$2:$B$17,2,FALSE),"")</f>
        <v/>
      </c>
      <c r="K1136" s="5" t="s">
        <v>84</v>
      </c>
      <c r="L1136" s="5" t="s">
        <v>85</v>
      </c>
      <c r="M1136" s="5" t="str">
        <f>IFERROR(VLOOKUP(G1136,[3]item_suppliers!$C$2:$F$112,2,FALSE),"")</f>
        <v/>
      </c>
      <c r="N1136" s="5" t="str">
        <f>IFERROR(VLOOKUP(G1136,[3]item_suppliers!$C$2:$F$112,3,FALSE),"")</f>
        <v/>
      </c>
      <c r="O1136" s="5" t="str">
        <f t="shared" si="87"/>
        <v/>
      </c>
      <c r="P1136" s="5">
        <f>IF(EXACT(L1136,"sell"),VLOOKUP(D1136,[1]items!$A$2:$E$39,4,FALSE),"")</f>
        <v>108794</v>
      </c>
      <c r="Q1136" s="5">
        <f t="shared" si="88"/>
        <v>2719850</v>
      </c>
      <c r="R1136" s="13" t="str">
        <f t="shared" si="89"/>
        <v/>
      </c>
    </row>
    <row r="1137" spans="1:18" x14ac:dyDescent="0.2">
      <c r="A1137" s="8" t="s">
        <v>1195</v>
      </c>
      <c r="B1137" s="9" t="d">
        <v>2020-06-21</v>
      </c>
      <c r="C1137" s="7">
        <f t="shared" si="85"/>
        <v>2020</v>
      </c>
      <c r="D1137" s="8" t="s">
        <v>70</v>
      </c>
      <c r="E1137" s="5" t="str">
        <f>VLOOKUP(D1137,[1]items!$A$2:$E$39,2,FALSE)</f>
        <v>Irbesartan</v>
      </c>
      <c r="F1137" s="5" t="str">
        <f>VLOOKUP(E1137,[1]items!$B$2:$E$39,2,FALSE)</f>
        <v>Obat Hipertensi</v>
      </c>
      <c r="G1137" s="5" t="str">
        <f t="shared" si="86"/>
        <v>OH0005|</v>
      </c>
      <c r="H1137" s="10">
        <v>32</v>
      </c>
      <c r="I1137" s="11"/>
      <c r="J1137" s="10" t="str">
        <f>IF(EXACT(L1137,"buy"),VLOOKUP(I1137,[2]suppliers!$A$2:$B$17,2,FALSE),"")</f>
        <v/>
      </c>
      <c r="K1137" s="8" t="s">
        <v>84</v>
      </c>
      <c r="L1137" s="8" t="s">
        <v>85</v>
      </c>
      <c r="M1137" s="5" t="str">
        <f>IFERROR(VLOOKUP(G1137,[3]item_suppliers!$C$2:$F$112,2,FALSE),"")</f>
        <v/>
      </c>
      <c r="N1137" s="5" t="str">
        <f>IFERROR(VLOOKUP(G1137,[3]item_suppliers!$C$2:$F$112,3,FALSE),"")</f>
        <v/>
      </c>
      <c r="O1137" s="5" t="str">
        <f t="shared" si="87"/>
        <v/>
      </c>
      <c r="P1137" s="5">
        <f>IF(EXACT(L1137,"sell"),VLOOKUP(D1137,[1]items!$A$2:$E$39,4,FALSE),"")</f>
        <v>108794</v>
      </c>
      <c r="Q1137" s="5">
        <f t="shared" si="88"/>
        <v>3481408</v>
      </c>
      <c r="R1137" s="13" t="str">
        <f t="shared" si="89"/>
        <v/>
      </c>
    </row>
    <row r="1138" spans="1:18" x14ac:dyDescent="0.2">
      <c r="A1138" s="5" t="s">
        <v>1196</v>
      </c>
      <c r="B1138" s="6" t="d">
        <v>2020-06-21</v>
      </c>
      <c r="C1138" s="7">
        <f t="shared" si="85"/>
        <v>2020</v>
      </c>
      <c r="D1138" s="5" t="s">
        <v>82</v>
      </c>
      <c r="E1138" s="5" t="str">
        <f>VLOOKUP(D1138,[1]items!$A$2:$E$39,2,FALSE)</f>
        <v>Otilon Ear Drops 8 mL</v>
      </c>
      <c r="F1138" s="5" t="str">
        <f>VLOOKUP(E1138,[1]items!$B$2:$E$39,2,FALSE)</f>
        <v>Obat Telinga</v>
      </c>
      <c r="G1138" s="5" t="str">
        <f t="shared" si="86"/>
        <v>OT0001|</v>
      </c>
      <c r="H1138" s="10">
        <v>17</v>
      </c>
      <c r="I1138" s="11"/>
      <c r="J1138" s="10" t="str">
        <f>IF(EXACT(L1138,"buy"),VLOOKUP(I1138,[2]suppliers!$A$2:$B$17,2,FALSE),"")</f>
        <v/>
      </c>
      <c r="K1138" s="5" t="s">
        <v>84</v>
      </c>
      <c r="L1138" s="5" t="s">
        <v>85</v>
      </c>
      <c r="M1138" s="5" t="str">
        <f>IFERROR(VLOOKUP(G1138,[3]item_suppliers!$C$2:$F$112,2,FALSE),"")</f>
        <v/>
      </c>
      <c r="N1138" s="5" t="str">
        <f>IFERROR(VLOOKUP(G1138,[3]item_suppliers!$C$2:$F$112,3,FALSE),"")</f>
        <v/>
      </c>
      <c r="O1138" s="5" t="str">
        <f t="shared" si="87"/>
        <v/>
      </c>
      <c r="P1138" s="5">
        <f>IF(EXACT(L1138,"sell"),VLOOKUP(D1138,[1]items!$A$2:$E$39,4,FALSE),"")</f>
        <v>55000</v>
      </c>
      <c r="Q1138" s="5">
        <f t="shared" si="88"/>
        <v>935000</v>
      </c>
      <c r="R1138" s="13" t="str">
        <f t="shared" si="89"/>
        <v/>
      </c>
    </row>
    <row r="1139" spans="1:18" x14ac:dyDescent="0.2">
      <c r="A1139" s="8" t="s">
        <v>1197</v>
      </c>
      <c r="B1139" s="9" t="d">
        <v>2020-06-21</v>
      </c>
      <c r="C1139" s="7">
        <f t="shared" si="85"/>
        <v>2020</v>
      </c>
      <c r="D1139" s="8" t="s">
        <v>65</v>
      </c>
      <c r="E1139" s="5" t="str">
        <f>VLOOKUP(D1139,[1]items!$A$2:$E$39,2,FALSE)</f>
        <v>Candesartan Ogb Dexa</v>
      </c>
      <c r="F1139" s="5" t="str">
        <f>VLOOKUP(E1139,[1]items!$B$2:$E$39,2,FALSE)</f>
        <v>Obat Hipertensi</v>
      </c>
      <c r="G1139" s="5" t="str">
        <f t="shared" si="86"/>
        <v>OH0003|</v>
      </c>
      <c r="H1139" s="10">
        <v>42</v>
      </c>
      <c r="I1139" s="11"/>
      <c r="J1139" s="10" t="str">
        <f>IF(EXACT(L1139,"buy"),VLOOKUP(I1139,[2]suppliers!$A$2:$B$17,2,FALSE),"")</f>
        <v/>
      </c>
      <c r="K1139" s="8" t="s">
        <v>84</v>
      </c>
      <c r="L1139" s="8" t="s">
        <v>85</v>
      </c>
      <c r="M1139" s="5" t="str">
        <f>IFERROR(VLOOKUP(G1139,[3]item_suppliers!$C$2:$F$112,2,FALSE),"")</f>
        <v/>
      </c>
      <c r="N1139" s="5" t="str">
        <f>IFERROR(VLOOKUP(G1139,[3]item_suppliers!$C$2:$F$112,3,FALSE),"")</f>
        <v/>
      </c>
      <c r="O1139" s="5" t="str">
        <f t="shared" si="87"/>
        <v/>
      </c>
      <c r="P1139" s="5">
        <f>IF(EXACT(L1139,"sell"),VLOOKUP(D1139,[1]items!$A$2:$E$39,4,FALSE),"")</f>
        <v>5000</v>
      </c>
      <c r="Q1139" s="5">
        <f t="shared" si="88"/>
        <v>210000</v>
      </c>
      <c r="R1139" s="13" t="str">
        <f t="shared" si="89"/>
        <v/>
      </c>
    </row>
    <row r="1140" spans="1:18" x14ac:dyDescent="0.2">
      <c r="A1140" s="5" t="s">
        <v>1198</v>
      </c>
      <c r="B1140" s="6" t="d">
        <v>2020-06-21</v>
      </c>
      <c r="C1140" s="7">
        <f t="shared" si="85"/>
        <v>2020</v>
      </c>
      <c r="D1140" s="5" t="s">
        <v>65</v>
      </c>
      <c r="E1140" s="5" t="str">
        <f>VLOOKUP(D1140,[1]items!$A$2:$E$39,2,FALSE)</f>
        <v>Candesartan Ogb Dexa</v>
      </c>
      <c r="F1140" s="5" t="str">
        <f>VLOOKUP(E1140,[1]items!$B$2:$E$39,2,FALSE)</f>
        <v>Obat Hipertensi</v>
      </c>
      <c r="G1140" s="5" t="str">
        <f t="shared" si="86"/>
        <v>OH0003|</v>
      </c>
      <c r="H1140" s="10">
        <v>26</v>
      </c>
      <c r="I1140" s="11"/>
      <c r="J1140" s="10" t="str">
        <f>IF(EXACT(L1140,"buy"),VLOOKUP(I1140,[2]suppliers!$A$2:$B$17,2,FALSE),"")</f>
        <v/>
      </c>
      <c r="K1140" s="5" t="s">
        <v>84</v>
      </c>
      <c r="L1140" s="5" t="s">
        <v>85</v>
      </c>
      <c r="M1140" s="5" t="str">
        <f>IFERROR(VLOOKUP(G1140,[3]item_suppliers!$C$2:$F$112,2,FALSE),"")</f>
        <v/>
      </c>
      <c r="N1140" s="5" t="str">
        <f>IFERROR(VLOOKUP(G1140,[3]item_suppliers!$C$2:$F$112,3,FALSE),"")</f>
        <v/>
      </c>
      <c r="O1140" s="5" t="str">
        <f t="shared" si="87"/>
        <v/>
      </c>
      <c r="P1140" s="5">
        <f>IF(EXACT(L1140,"sell"),VLOOKUP(D1140,[1]items!$A$2:$E$39,4,FALSE),"")</f>
        <v>5000</v>
      </c>
      <c r="Q1140" s="5">
        <f t="shared" si="88"/>
        <v>130000</v>
      </c>
      <c r="R1140" s="13" t="str">
        <f t="shared" si="89"/>
        <v/>
      </c>
    </row>
    <row r="1141" spans="1:18" x14ac:dyDescent="0.2">
      <c r="A1141" s="8" t="s">
        <v>1199</v>
      </c>
      <c r="B1141" s="9" t="d">
        <v>2020-06-21</v>
      </c>
      <c r="C1141" s="7">
        <f t="shared" si="85"/>
        <v>2020</v>
      </c>
      <c r="D1141" s="8" t="s">
        <v>37</v>
      </c>
      <c r="E1141" s="5" t="str">
        <f>VLOOKUP(D1141,[1]items!$A$2:$E$39,2,FALSE)</f>
        <v>Koolfever</v>
      </c>
      <c r="F1141" s="5" t="str">
        <f>VLOOKUP(E1141,[1]items!$B$2:$E$39,2,FALSE)</f>
        <v>Obat Sakit Kepala &amp; Demam</v>
      </c>
      <c r="G1141" s="5" t="str">
        <f t="shared" si="86"/>
        <v>OD0001|</v>
      </c>
      <c r="H1141" s="10">
        <v>35</v>
      </c>
      <c r="I1141" s="11"/>
      <c r="J1141" s="10" t="str">
        <f>IF(EXACT(L1141,"buy"),VLOOKUP(I1141,[2]suppliers!$A$2:$B$17,2,FALSE),"")</f>
        <v/>
      </c>
      <c r="K1141" s="8" t="s">
        <v>84</v>
      </c>
      <c r="L1141" s="8" t="s">
        <v>85</v>
      </c>
      <c r="M1141" s="5" t="str">
        <f>IFERROR(VLOOKUP(G1141,[3]item_suppliers!$C$2:$F$112,2,FALSE),"")</f>
        <v/>
      </c>
      <c r="N1141" s="5" t="str">
        <f>IFERROR(VLOOKUP(G1141,[3]item_suppliers!$C$2:$F$112,3,FALSE),"")</f>
        <v/>
      </c>
      <c r="O1141" s="5" t="str">
        <f t="shared" si="87"/>
        <v/>
      </c>
      <c r="P1141" s="5">
        <f>IF(EXACT(L1141,"sell"),VLOOKUP(D1141,[1]items!$A$2:$E$39,4,FALSE),"")</f>
        <v>7500</v>
      </c>
      <c r="Q1141" s="5">
        <f t="shared" si="88"/>
        <v>262500</v>
      </c>
      <c r="R1141" s="13" t="str">
        <f t="shared" si="89"/>
        <v/>
      </c>
    </row>
    <row r="1142" spans="1:18" x14ac:dyDescent="0.2">
      <c r="A1142" s="5" t="s">
        <v>1200</v>
      </c>
      <c r="B1142" s="6" t="d">
        <v>2020-06-21</v>
      </c>
      <c r="C1142" s="7">
        <f t="shared" si="85"/>
        <v>2020</v>
      </c>
      <c r="D1142" s="5" t="s">
        <v>78</v>
      </c>
      <c r="E1142" s="5" t="str">
        <f>VLOOKUP(D1142,[1]items!$A$2:$E$39,2,FALSE)</f>
        <v>Hyperchol 100 MG 12 KPS</v>
      </c>
      <c r="F1142" s="5" t="str">
        <f>VLOOKUP(E1142,[1]items!$B$2:$E$39,2,FALSE)</f>
        <v>Obat Kolesterol</v>
      </c>
      <c r="G1142" s="5" t="str">
        <f t="shared" si="86"/>
        <v>OK0002|</v>
      </c>
      <c r="H1142" s="10">
        <v>10</v>
      </c>
      <c r="I1142" s="11"/>
      <c r="J1142" s="10" t="str">
        <f>IF(EXACT(L1142,"buy"),VLOOKUP(I1142,[2]suppliers!$A$2:$B$17,2,FALSE),"")</f>
        <v/>
      </c>
      <c r="K1142" s="5" t="s">
        <v>84</v>
      </c>
      <c r="L1142" s="5" t="s">
        <v>85</v>
      </c>
      <c r="M1142" s="5" t="str">
        <f>IFERROR(VLOOKUP(G1142,[3]item_suppliers!$C$2:$F$112,2,FALSE),"")</f>
        <v/>
      </c>
      <c r="N1142" s="5" t="str">
        <f>IFERROR(VLOOKUP(G1142,[3]item_suppliers!$C$2:$F$112,3,FALSE),"")</f>
        <v/>
      </c>
      <c r="O1142" s="5" t="str">
        <f t="shared" si="87"/>
        <v/>
      </c>
      <c r="P1142" s="5">
        <f>IF(EXACT(L1142,"sell"),VLOOKUP(D1142,[1]items!$A$2:$E$39,4,FALSE),"")</f>
        <v>42800</v>
      </c>
      <c r="Q1142" s="5">
        <f t="shared" si="88"/>
        <v>428000</v>
      </c>
      <c r="R1142" s="13" t="str">
        <f t="shared" si="89"/>
        <v/>
      </c>
    </row>
    <row r="1143" spans="1:18" x14ac:dyDescent="0.2">
      <c r="A1143" s="8" t="s">
        <v>1201</v>
      </c>
      <c r="B1143" s="9" t="d">
        <v>2020-06-22</v>
      </c>
      <c r="C1143" s="7">
        <f t="shared" si="85"/>
        <v>2020</v>
      </c>
      <c r="D1143" s="8" t="s">
        <v>26</v>
      </c>
      <c r="E1143" s="5" t="str">
        <f>VLOOKUP(D1143,[1]items!$A$2:$E$39,2,FALSE)</f>
        <v>Decolsen 1 Strip 4 Tablet</v>
      </c>
      <c r="F1143" s="5" t="str">
        <f>VLOOKUP(E1143,[1]items!$B$2:$E$39,2,FALSE)</f>
        <v>Obat Batuk &amp; Pilek</v>
      </c>
      <c r="G1143" s="5" t="str">
        <f t="shared" si="86"/>
        <v>OB0002|</v>
      </c>
      <c r="H1143" s="10">
        <v>7</v>
      </c>
      <c r="I1143" s="11"/>
      <c r="J1143" s="10" t="str">
        <f>IF(EXACT(L1143,"buy"),VLOOKUP(I1143,[2]suppliers!$A$2:$B$17,2,FALSE),"")</f>
        <v/>
      </c>
      <c r="K1143" s="8" t="s">
        <v>84</v>
      </c>
      <c r="L1143" s="8" t="s">
        <v>85</v>
      </c>
      <c r="M1143" s="5" t="str">
        <f>IFERROR(VLOOKUP(G1143,[3]item_suppliers!$C$2:$F$112,2,FALSE),"")</f>
        <v/>
      </c>
      <c r="N1143" s="5" t="str">
        <f>IFERROR(VLOOKUP(G1143,[3]item_suppliers!$C$2:$F$112,3,FALSE),"")</f>
        <v/>
      </c>
      <c r="O1143" s="5" t="str">
        <f t="shared" si="87"/>
        <v/>
      </c>
      <c r="P1143" s="5">
        <f>IF(EXACT(L1143,"sell"),VLOOKUP(D1143,[1]items!$A$2:$E$39,4,FALSE),"")</f>
        <v>2886</v>
      </c>
      <c r="Q1143" s="5">
        <f t="shared" si="88"/>
        <v>20202</v>
      </c>
      <c r="R1143" s="13" t="str">
        <f t="shared" si="89"/>
        <v/>
      </c>
    </row>
    <row r="1144" spans="1:18" x14ac:dyDescent="0.2">
      <c r="A1144" s="5" t="s">
        <v>1202</v>
      </c>
      <c r="B1144" s="6" t="d">
        <v>2020-06-22</v>
      </c>
      <c r="C1144" s="7">
        <f t="shared" si="85"/>
        <v>2020</v>
      </c>
      <c r="D1144" s="5" t="s">
        <v>50</v>
      </c>
      <c r="E1144" s="5" t="str">
        <f>VLOOKUP(D1144,[1]items!$A$2:$E$39,2,FALSE)</f>
        <v>Bodrex Extra</v>
      </c>
      <c r="F1144" s="5" t="str">
        <f>VLOOKUP(E1144,[1]items!$B$2:$E$39,2,FALSE)</f>
        <v>Obat Sakit Kepala &amp; Demam</v>
      </c>
      <c r="G1144" s="5" t="str">
        <f t="shared" si="86"/>
        <v>OD0008|</v>
      </c>
      <c r="H1144" s="10">
        <v>55</v>
      </c>
      <c r="I1144" s="11"/>
      <c r="J1144" s="10" t="str">
        <f>IF(EXACT(L1144,"buy"),VLOOKUP(I1144,[2]suppliers!$A$2:$B$17,2,FALSE),"")</f>
        <v/>
      </c>
      <c r="K1144" s="5" t="s">
        <v>84</v>
      </c>
      <c r="L1144" s="5" t="s">
        <v>85</v>
      </c>
      <c r="M1144" s="5" t="str">
        <f>IFERROR(VLOOKUP(G1144,[3]item_suppliers!$C$2:$F$112,2,FALSE),"")</f>
        <v/>
      </c>
      <c r="N1144" s="5" t="str">
        <f>IFERROR(VLOOKUP(G1144,[3]item_suppliers!$C$2:$F$112,3,FALSE),"")</f>
        <v/>
      </c>
      <c r="O1144" s="5" t="str">
        <f t="shared" si="87"/>
        <v/>
      </c>
      <c r="P1144" s="5">
        <f>IF(EXACT(L1144,"sell"),VLOOKUP(D1144,[1]items!$A$2:$E$39,4,FALSE),"")</f>
        <v>50788</v>
      </c>
      <c r="Q1144" s="5">
        <f t="shared" si="88"/>
        <v>2793340</v>
      </c>
      <c r="R1144" s="13" t="str">
        <f t="shared" si="89"/>
        <v/>
      </c>
    </row>
    <row r="1145" spans="1:18" x14ac:dyDescent="0.2">
      <c r="A1145" s="8" t="s">
        <v>1203</v>
      </c>
      <c r="B1145" s="9" t="d">
        <v>2020-06-22</v>
      </c>
      <c r="C1145" s="7">
        <f t="shared" si="85"/>
        <v>2020</v>
      </c>
      <c r="D1145" s="8" t="s">
        <v>50</v>
      </c>
      <c r="E1145" s="5" t="str">
        <f>VLOOKUP(D1145,[1]items!$A$2:$E$39,2,FALSE)</f>
        <v>Bodrex Extra</v>
      </c>
      <c r="F1145" s="5" t="str">
        <f>VLOOKUP(E1145,[1]items!$B$2:$E$39,2,FALSE)</f>
        <v>Obat Sakit Kepala &amp; Demam</v>
      </c>
      <c r="G1145" s="5" t="str">
        <f t="shared" si="86"/>
        <v>OD0008|</v>
      </c>
      <c r="H1145" s="10">
        <v>12</v>
      </c>
      <c r="I1145" s="11"/>
      <c r="J1145" s="10" t="str">
        <f>IF(EXACT(L1145,"buy"),VLOOKUP(I1145,[2]suppliers!$A$2:$B$17,2,FALSE),"")</f>
        <v/>
      </c>
      <c r="K1145" s="8" t="s">
        <v>84</v>
      </c>
      <c r="L1145" s="8" t="s">
        <v>85</v>
      </c>
      <c r="M1145" s="5" t="str">
        <f>IFERROR(VLOOKUP(G1145,[3]item_suppliers!$C$2:$F$112,2,FALSE),"")</f>
        <v/>
      </c>
      <c r="N1145" s="5" t="str">
        <f>IFERROR(VLOOKUP(G1145,[3]item_suppliers!$C$2:$F$112,3,FALSE),"")</f>
        <v/>
      </c>
      <c r="O1145" s="5" t="str">
        <f t="shared" si="87"/>
        <v/>
      </c>
      <c r="P1145" s="5">
        <f>IF(EXACT(L1145,"sell"),VLOOKUP(D1145,[1]items!$A$2:$E$39,4,FALSE),"")</f>
        <v>50788</v>
      </c>
      <c r="Q1145" s="5">
        <f t="shared" si="88"/>
        <v>609456</v>
      </c>
      <c r="R1145" s="13" t="str">
        <f t="shared" si="89"/>
        <v/>
      </c>
    </row>
    <row r="1146" spans="1:18" x14ac:dyDescent="0.2">
      <c r="A1146" s="5" t="s">
        <v>1204</v>
      </c>
      <c r="B1146" s="6" t="d">
        <v>2020-06-22</v>
      </c>
      <c r="C1146" s="7">
        <f t="shared" si="85"/>
        <v>2020</v>
      </c>
      <c r="D1146" s="5" t="s">
        <v>82</v>
      </c>
      <c r="E1146" s="5" t="str">
        <f>VLOOKUP(D1146,[1]items!$A$2:$E$39,2,FALSE)</f>
        <v>Otilon Ear Drops 8 mL</v>
      </c>
      <c r="F1146" s="5" t="str">
        <f>VLOOKUP(E1146,[1]items!$B$2:$E$39,2,FALSE)</f>
        <v>Obat Telinga</v>
      </c>
      <c r="G1146" s="5" t="str">
        <f t="shared" si="86"/>
        <v>OT0001|</v>
      </c>
      <c r="H1146" s="10">
        <v>51</v>
      </c>
      <c r="I1146" s="11"/>
      <c r="J1146" s="10" t="str">
        <f>IF(EXACT(L1146,"buy"),VLOOKUP(I1146,[2]suppliers!$A$2:$B$17,2,FALSE),"")</f>
        <v/>
      </c>
      <c r="K1146" s="5" t="s">
        <v>84</v>
      </c>
      <c r="L1146" s="5" t="s">
        <v>85</v>
      </c>
      <c r="M1146" s="5" t="str">
        <f>IFERROR(VLOOKUP(G1146,[3]item_suppliers!$C$2:$F$112,2,FALSE),"")</f>
        <v/>
      </c>
      <c r="N1146" s="5" t="str">
        <f>IFERROR(VLOOKUP(G1146,[3]item_suppliers!$C$2:$F$112,3,FALSE),"")</f>
        <v/>
      </c>
      <c r="O1146" s="5" t="str">
        <f t="shared" si="87"/>
        <v/>
      </c>
      <c r="P1146" s="5">
        <f>IF(EXACT(L1146,"sell"),VLOOKUP(D1146,[1]items!$A$2:$E$39,4,FALSE),"")</f>
        <v>55000</v>
      </c>
      <c r="Q1146" s="5">
        <f t="shared" si="88"/>
        <v>2805000</v>
      </c>
      <c r="R1146" s="13" t="str">
        <f t="shared" si="89"/>
        <v/>
      </c>
    </row>
    <row r="1147" spans="1:18" x14ac:dyDescent="0.2">
      <c r="A1147" s="8" t="s">
        <v>1205</v>
      </c>
      <c r="B1147" s="9" t="d">
        <v>2020-06-22</v>
      </c>
      <c r="C1147" s="7">
        <f t="shared" si="85"/>
        <v>2020</v>
      </c>
      <c r="D1147" s="8" t="s">
        <v>82</v>
      </c>
      <c r="E1147" s="5" t="str">
        <f>VLOOKUP(D1147,[1]items!$A$2:$E$39,2,FALSE)</f>
        <v>Otilon Ear Drops 8 mL</v>
      </c>
      <c r="F1147" s="5" t="str">
        <f>VLOOKUP(E1147,[1]items!$B$2:$E$39,2,FALSE)</f>
        <v>Obat Telinga</v>
      </c>
      <c r="G1147" s="5" t="str">
        <f t="shared" si="86"/>
        <v>OT0001|</v>
      </c>
      <c r="H1147" s="10">
        <v>39</v>
      </c>
      <c r="I1147" s="11"/>
      <c r="J1147" s="10" t="str">
        <f>IF(EXACT(L1147,"buy"),VLOOKUP(I1147,[2]suppliers!$A$2:$B$17,2,FALSE),"")</f>
        <v/>
      </c>
      <c r="K1147" s="8" t="s">
        <v>84</v>
      </c>
      <c r="L1147" s="8" t="s">
        <v>85</v>
      </c>
      <c r="M1147" s="5" t="str">
        <f>IFERROR(VLOOKUP(G1147,[3]item_suppliers!$C$2:$F$112,2,FALSE),"")</f>
        <v/>
      </c>
      <c r="N1147" s="5" t="str">
        <f>IFERROR(VLOOKUP(G1147,[3]item_suppliers!$C$2:$F$112,3,FALSE),"")</f>
        <v/>
      </c>
      <c r="O1147" s="5" t="str">
        <f t="shared" si="87"/>
        <v/>
      </c>
      <c r="P1147" s="5">
        <f>IF(EXACT(L1147,"sell"),VLOOKUP(D1147,[1]items!$A$2:$E$39,4,FALSE),"")</f>
        <v>55000</v>
      </c>
      <c r="Q1147" s="5">
        <f t="shared" si="88"/>
        <v>2145000</v>
      </c>
      <c r="R1147" s="13" t="str">
        <f t="shared" si="89"/>
        <v/>
      </c>
    </row>
    <row r="1148" spans="1:18" x14ac:dyDescent="0.2">
      <c r="A1148" s="5" t="s">
        <v>1206</v>
      </c>
      <c r="B1148" s="6" t="d">
        <v>2020-06-22</v>
      </c>
      <c r="C1148" s="7">
        <f t="shared" si="85"/>
        <v>2020</v>
      </c>
      <c r="D1148" s="5" t="s">
        <v>20</v>
      </c>
      <c r="E1148" s="5" t="str">
        <f>VLOOKUP(D1148,[1]items!$A$2:$E$39,2,FALSE)</f>
        <v>Dexteem Box Plus 100 Tablet</v>
      </c>
      <c r="F1148" s="5" t="str">
        <f>VLOOKUP(E1148,[1]items!$B$2:$E$39,2,FALSE)</f>
        <v>Obat Alergi</v>
      </c>
      <c r="G1148" s="5" t="str">
        <f t="shared" si="86"/>
        <v>OA0006|</v>
      </c>
      <c r="H1148" s="10">
        <v>385</v>
      </c>
      <c r="I1148" s="11"/>
      <c r="J1148" s="10" t="str">
        <f>IF(EXACT(L1148,"buy"),VLOOKUP(I1148,[2]suppliers!$A$2:$B$17,2,FALSE),"")</f>
        <v/>
      </c>
      <c r="K1148" s="5" t="s">
        <v>84</v>
      </c>
      <c r="L1148" s="5" t="s">
        <v>85</v>
      </c>
      <c r="M1148" s="5" t="str">
        <f>IFERROR(VLOOKUP(G1148,[3]item_suppliers!$C$2:$F$112,2,FALSE),"")</f>
        <v/>
      </c>
      <c r="N1148" s="5" t="str">
        <f>IFERROR(VLOOKUP(G1148,[3]item_suppliers!$C$2:$F$112,3,FALSE),"")</f>
        <v/>
      </c>
      <c r="O1148" s="5" t="str">
        <f t="shared" si="87"/>
        <v/>
      </c>
      <c r="P1148" s="5">
        <f>IF(EXACT(L1148,"sell"),VLOOKUP(D1148,[1]items!$A$2:$E$39,4,FALSE),"")</f>
        <v>25322</v>
      </c>
      <c r="Q1148" s="5">
        <f t="shared" si="88"/>
        <v>9748970</v>
      </c>
      <c r="R1148" s="13" t="str">
        <f t="shared" si="89"/>
        <v/>
      </c>
    </row>
    <row r="1149" spans="1:18" x14ac:dyDescent="0.2">
      <c r="A1149" s="8" t="s">
        <v>1207</v>
      </c>
      <c r="B1149" s="9" t="d">
        <v>2020-06-22</v>
      </c>
      <c r="C1149" s="7">
        <f t="shared" si="85"/>
        <v>2020</v>
      </c>
      <c r="D1149" s="8" t="s">
        <v>48</v>
      </c>
      <c r="E1149" s="5" t="str">
        <f>VLOOKUP(D1149,[1]items!$A$2:$E$39,2,FALSE)</f>
        <v>Sanmol Paracetamol</v>
      </c>
      <c r="F1149" s="5" t="str">
        <f>VLOOKUP(E1149,[1]items!$B$2:$E$39,2,FALSE)</f>
        <v>Obat Sakit Kepala &amp; Demam</v>
      </c>
      <c r="G1149" s="5" t="str">
        <f t="shared" si="86"/>
        <v>OD0007|</v>
      </c>
      <c r="H1149" s="10">
        <v>73</v>
      </c>
      <c r="I1149" s="11"/>
      <c r="J1149" s="10" t="str">
        <f>IF(EXACT(L1149,"buy"),VLOOKUP(I1149,[2]suppliers!$A$2:$B$17,2,FALSE),"")</f>
        <v/>
      </c>
      <c r="K1149" s="8" t="s">
        <v>84</v>
      </c>
      <c r="L1149" s="8" t="s">
        <v>85</v>
      </c>
      <c r="M1149" s="5" t="str">
        <f>IFERROR(VLOOKUP(G1149,[3]item_suppliers!$C$2:$F$112,2,FALSE),"")</f>
        <v/>
      </c>
      <c r="N1149" s="5" t="str">
        <f>IFERROR(VLOOKUP(G1149,[3]item_suppliers!$C$2:$F$112,3,FALSE),"")</f>
        <v/>
      </c>
      <c r="O1149" s="5" t="str">
        <f t="shared" si="87"/>
        <v/>
      </c>
      <c r="P1149" s="5">
        <f>IF(EXACT(L1149,"sell"),VLOOKUP(D1149,[1]items!$A$2:$E$39,4,FALSE),"")</f>
        <v>16100</v>
      </c>
      <c r="Q1149" s="5">
        <f t="shared" si="88"/>
        <v>1175300</v>
      </c>
      <c r="R1149" s="13" t="str">
        <f t="shared" si="89"/>
        <v/>
      </c>
    </row>
    <row r="1150" spans="1:18" x14ac:dyDescent="0.2">
      <c r="A1150" s="5" t="s">
        <v>1208</v>
      </c>
      <c r="B1150" s="6" t="d">
        <v>2020-06-22</v>
      </c>
      <c r="C1150" s="7">
        <f t="shared" si="85"/>
        <v>2020</v>
      </c>
      <c r="D1150" s="5" t="s">
        <v>35</v>
      </c>
      <c r="E1150" s="5" t="str">
        <f>VLOOKUP(D1150,[1]items!$A$2:$E$39,2,FALSE)</f>
        <v>Konidin 4 Tablet</v>
      </c>
      <c r="F1150" s="5" t="str">
        <f>VLOOKUP(E1150,[1]items!$B$2:$E$39,2,FALSE)</f>
        <v>Obat Batuk &amp; Pilek</v>
      </c>
      <c r="G1150" s="5" t="str">
        <f t="shared" si="86"/>
        <v>OB0008|</v>
      </c>
      <c r="H1150" s="10">
        <v>132</v>
      </c>
      <c r="I1150" s="11"/>
      <c r="J1150" s="10" t="str">
        <f>IF(EXACT(L1150,"buy"),VLOOKUP(I1150,[2]suppliers!$A$2:$B$17,2,FALSE),"")</f>
        <v/>
      </c>
      <c r="K1150" s="5" t="s">
        <v>84</v>
      </c>
      <c r="L1150" s="5" t="s">
        <v>85</v>
      </c>
      <c r="M1150" s="5" t="str">
        <f>IFERROR(VLOOKUP(G1150,[3]item_suppliers!$C$2:$F$112,2,FALSE),"")</f>
        <v/>
      </c>
      <c r="N1150" s="5" t="str">
        <f>IFERROR(VLOOKUP(G1150,[3]item_suppliers!$C$2:$F$112,3,FALSE),"")</f>
        <v/>
      </c>
      <c r="O1150" s="5" t="str">
        <f t="shared" si="87"/>
        <v/>
      </c>
      <c r="P1150" s="5">
        <f>IF(EXACT(L1150,"sell"),VLOOKUP(D1150,[1]items!$A$2:$E$39,4,FALSE),"")</f>
        <v>2460</v>
      </c>
      <c r="Q1150" s="5">
        <f t="shared" si="88"/>
        <v>324720</v>
      </c>
      <c r="R1150" s="13" t="str">
        <f t="shared" si="89"/>
        <v/>
      </c>
    </row>
    <row r="1151" spans="1:18" x14ac:dyDescent="0.2">
      <c r="A1151" s="8" t="s">
        <v>1209</v>
      </c>
      <c r="B1151" s="9" t="d">
        <v>2020-06-23</v>
      </c>
      <c r="C1151" s="7">
        <f t="shared" si="85"/>
        <v>2020</v>
      </c>
      <c r="D1151" s="8" t="s">
        <v>26</v>
      </c>
      <c r="E1151" s="5" t="str">
        <f>VLOOKUP(D1151,[1]items!$A$2:$E$39,2,FALSE)</f>
        <v>Decolsen 1 Strip 4 Tablet</v>
      </c>
      <c r="F1151" s="5" t="str">
        <f>VLOOKUP(E1151,[1]items!$B$2:$E$39,2,FALSE)</f>
        <v>Obat Batuk &amp; Pilek</v>
      </c>
      <c r="G1151" s="5" t="str">
        <f t="shared" si="86"/>
        <v>OB0002|</v>
      </c>
      <c r="H1151" s="10">
        <v>76</v>
      </c>
      <c r="I1151" s="11"/>
      <c r="J1151" s="10" t="str">
        <f>IF(EXACT(L1151,"buy"),VLOOKUP(I1151,[2]suppliers!$A$2:$B$17,2,FALSE),"")</f>
        <v/>
      </c>
      <c r="K1151" s="8" t="s">
        <v>84</v>
      </c>
      <c r="L1151" s="8" t="s">
        <v>85</v>
      </c>
      <c r="M1151" s="5" t="str">
        <f>IFERROR(VLOOKUP(G1151,[3]item_suppliers!$C$2:$F$112,2,FALSE),"")</f>
        <v/>
      </c>
      <c r="N1151" s="5" t="str">
        <f>IFERROR(VLOOKUP(G1151,[3]item_suppliers!$C$2:$F$112,3,FALSE),"")</f>
        <v/>
      </c>
      <c r="O1151" s="5" t="str">
        <f t="shared" si="87"/>
        <v/>
      </c>
      <c r="P1151" s="5">
        <f>IF(EXACT(L1151,"sell"),VLOOKUP(D1151,[1]items!$A$2:$E$39,4,FALSE),"")</f>
        <v>2886</v>
      </c>
      <c r="Q1151" s="5">
        <f t="shared" si="88"/>
        <v>219336</v>
      </c>
      <c r="R1151" s="13" t="str">
        <f t="shared" si="89"/>
        <v/>
      </c>
    </row>
    <row r="1152" spans="1:18" x14ac:dyDescent="0.2">
      <c r="A1152" s="5" t="s">
        <v>1210</v>
      </c>
      <c r="B1152" s="6" t="d">
        <v>2020-06-23</v>
      </c>
      <c r="C1152" s="7">
        <f t="shared" si="85"/>
        <v>2020</v>
      </c>
      <c r="D1152" s="5" t="s">
        <v>26</v>
      </c>
      <c r="E1152" s="5" t="str">
        <f>VLOOKUP(D1152,[1]items!$A$2:$E$39,2,FALSE)</f>
        <v>Decolsen 1 Strip 4 Tablet</v>
      </c>
      <c r="F1152" s="5" t="str">
        <f>VLOOKUP(E1152,[1]items!$B$2:$E$39,2,FALSE)</f>
        <v>Obat Batuk &amp; Pilek</v>
      </c>
      <c r="G1152" s="5" t="str">
        <f t="shared" si="86"/>
        <v>OB0002|</v>
      </c>
      <c r="H1152" s="10">
        <v>60</v>
      </c>
      <c r="I1152" s="11"/>
      <c r="J1152" s="10" t="str">
        <f>IF(EXACT(L1152,"buy"),VLOOKUP(I1152,[2]suppliers!$A$2:$B$17,2,FALSE),"")</f>
        <v/>
      </c>
      <c r="K1152" s="5" t="s">
        <v>84</v>
      </c>
      <c r="L1152" s="5" t="s">
        <v>85</v>
      </c>
      <c r="M1152" s="5" t="str">
        <f>IFERROR(VLOOKUP(G1152,[3]item_suppliers!$C$2:$F$112,2,FALSE),"")</f>
        <v/>
      </c>
      <c r="N1152" s="5" t="str">
        <f>IFERROR(VLOOKUP(G1152,[3]item_suppliers!$C$2:$F$112,3,FALSE),"")</f>
        <v/>
      </c>
      <c r="O1152" s="5" t="str">
        <f t="shared" si="87"/>
        <v/>
      </c>
      <c r="P1152" s="5">
        <f>IF(EXACT(L1152,"sell"),VLOOKUP(D1152,[1]items!$A$2:$E$39,4,FALSE),"")</f>
        <v>2886</v>
      </c>
      <c r="Q1152" s="5">
        <f t="shared" si="88"/>
        <v>173160</v>
      </c>
      <c r="R1152" s="13" t="str">
        <f t="shared" si="89"/>
        <v/>
      </c>
    </row>
    <row r="1153" spans="1:18" x14ac:dyDescent="0.2">
      <c r="A1153" s="8" t="s">
        <v>1211</v>
      </c>
      <c r="B1153" s="9" t="d">
        <v>2020-06-23</v>
      </c>
      <c r="C1153" s="7">
        <f t="shared" si="85"/>
        <v>2020</v>
      </c>
      <c r="D1153" s="8" t="s">
        <v>50</v>
      </c>
      <c r="E1153" s="5" t="str">
        <f>VLOOKUP(D1153,[1]items!$A$2:$E$39,2,FALSE)</f>
        <v>Bodrex Extra</v>
      </c>
      <c r="F1153" s="5" t="str">
        <f>VLOOKUP(E1153,[1]items!$B$2:$E$39,2,FALSE)</f>
        <v>Obat Sakit Kepala &amp; Demam</v>
      </c>
      <c r="G1153" s="5" t="str">
        <f t="shared" si="86"/>
        <v>OD0008|</v>
      </c>
      <c r="H1153" s="10">
        <v>48</v>
      </c>
      <c r="I1153" s="11"/>
      <c r="J1153" s="10" t="str">
        <f>IF(EXACT(L1153,"buy"),VLOOKUP(I1153,[2]suppliers!$A$2:$B$17,2,FALSE),"")</f>
        <v/>
      </c>
      <c r="K1153" s="8" t="s">
        <v>84</v>
      </c>
      <c r="L1153" s="8" t="s">
        <v>85</v>
      </c>
      <c r="M1153" s="5" t="str">
        <f>IFERROR(VLOOKUP(G1153,[3]item_suppliers!$C$2:$F$112,2,FALSE),"")</f>
        <v/>
      </c>
      <c r="N1153" s="5" t="str">
        <f>IFERROR(VLOOKUP(G1153,[3]item_suppliers!$C$2:$F$112,3,FALSE),"")</f>
        <v/>
      </c>
      <c r="O1153" s="5" t="str">
        <f t="shared" si="87"/>
        <v/>
      </c>
      <c r="P1153" s="5">
        <f>IF(EXACT(L1153,"sell"),VLOOKUP(D1153,[1]items!$A$2:$E$39,4,FALSE),"")</f>
        <v>50788</v>
      </c>
      <c r="Q1153" s="5">
        <f t="shared" si="88"/>
        <v>2437824</v>
      </c>
      <c r="R1153" s="13" t="str">
        <f t="shared" si="89"/>
        <v/>
      </c>
    </row>
    <row r="1154" spans="1:18" x14ac:dyDescent="0.2">
      <c r="A1154" s="5" t="s">
        <v>1212</v>
      </c>
      <c r="B1154" s="6" t="d">
        <v>2020-06-23</v>
      </c>
      <c r="C1154" s="7">
        <f t="shared" ref="C1154:C1217" si="90">YEAR(B1154)</f>
        <v>2020</v>
      </c>
      <c r="D1154" s="5" t="s">
        <v>70</v>
      </c>
      <c r="E1154" s="5" t="str">
        <f>VLOOKUP(D1154,[1]items!$A$2:$E$39,2,FALSE)</f>
        <v>Irbesartan</v>
      </c>
      <c r="F1154" s="5" t="str">
        <f>VLOOKUP(E1154,[1]items!$B$2:$E$39,2,FALSE)</f>
        <v>Obat Hipertensi</v>
      </c>
      <c r="G1154" s="5" t="str">
        <f t="shared" ref="G1154:G1217" si="91">_xlfn.CONCAT(D1154,"|",I1154)</f>
        <v>OH0005|</v>
      </c>
      <c r="H1154" s="10">
        <v>26</v>
      </c>
      <c r="I1154" s="11"/>
      <c r="J1154" s="10" t="str">
        <f>IF(EXACT(L1154,"buy"),VLOOKUP(I1154,[2]suppliers!$A$2:$B$17,2,FALSE),"")</f>
        <v/>
      </c>
      <c r="K1154" s="5" t="s">
        <v>84</v>
      </c>
      <c r="L1154" s="5" t="s">
        <v>85</v>
      </c>
      <c r="M1154" s="5" t="str">
        <f>IFERROR(VLOOKUP(G1154,[3]item_suppliers!$C$2:$F$112,2,FALSE),"")</f>
        <v/>
      </c>
      <c r="N1154" s="5" t="str">
        <f>IFERROR(VLOOKUP(G1154,[3]item_suppliers!$C$2:$F$112,3,FALSE),"")</f>
        <v/>
      </c>
      <c r="O1154" s="5" t="str">
        <f t="shared" ref="O1154:O1217" si="92">IFERROR(H1154*N1154,"")</f>
        <v/>
      </c>
      <c r="P1154" s="5">
        <f>IF(EXACT(L1154,"sell"),VLOOKUP(D1154,[1]items!$A$2:$E$39,4,FALSE),"")</f>
        <v>108794</v>
      </c>
      <c r="Q1154" s="5">
        <f t="shared" ref="Q1154:Q1217" si="93">IFERROR(H1154*P1154,"")</f>
        <v>2828644</v>
      </c>
      <c r="R1154" s="13" t="str">
        <f t="shared" ref="R1154:R1217" si="94">IF(EXACT(L1154,"buy"),1/COUNTIF($N$2:$N$4710,N1154),"")</f>
        <v/>
      </c>
    </row>
    <row r="1155" spans="1:18" x14ac:dyDescent="0.2">
      <c r="A1155" s="8" t="s">
        <v>1213</v>
      </c>
      <c r="B1155" s="9" t="d">
        <v>2020-06-23</v>
      </c>
      <c r="C1155" s="7">
        <f t="shared" si="90"/>
        <v>2020</v>
      </c>
      <c r="D1155" s="8" t="s">
        <v>52</v>
      </c>
      <c r="E1155" s="5" t="str">
        <f>VLOOKUP(D1155,[1]items!$A$2:$E$39,2,FALSE)</f>
        <v>Sanmol 500 MG 4 Tablet</v>
      </c>
      <c r="F1155" s="5" t="str">
        <f>VLOOKUP(E1155,[1]items!$B$2:$E$39,2,FALSE)</f>
        <v>Obat Sakit Kepala &amp; Demam</v>
      </c>
      <c r="G1155" s="5" t="str">
        <f t="shared" si="91"/>
        <v>OD0009|</v>
      </c>
      <c r="H1155" s="10">
        <v>26</v>
      </c>
      <c r="I1155" s="11"/>
      <c r="J1155" s="10" t="str">
        <f>IF(EXACT(L1155,"buy"),VLOOKUP(I1155,[2]suppliers!$A$2:$B$17,2,FALSE),"")</f>
        <v/>
      </c>
      <c r="K1155" s="8" t="s">
        <v>84</v>
      </c>
      <c r="L1155" s="8" t="s">
        <v>85</v>
      </c>
      <c r="M1155" s="5" t="str">
        <f>IFERROR(VLOOKUP(G1155,[3]item_suppliers!$C$2:$F$112,2,FALSE),"")</f>
        <v/>
      </c>
      <c r="N1155" s="5" t="str">
        <f>IFERROR(VLOOKUP(G1155,[3]item_suppliers!$C$2:$F$112,3,FALSE),"")</f>
        <v/>
      </c>
      <c r="O1155" s="5" t="str">
        <f t="shared" si="92"/>
        <v/>
      </c>
      <c r="P1155" s="5">
        <f>IF(EXACT(L1155,"sell"),VLOOKUP(D1155,[1]items!$A$2:$E$39,4,FALSE),"")</f>
        <v>1600</v>
      </c>
      <c r="Q1155" s="5">
        <f t="shared" si="93"/>
        <v>41600</v>
      </c>
      <c r="R1155" s="13" t="str">
        <f t="shared" si="94"/>
        <v/>
      </c>
    </row>
    <row r="1156" spans="1:18" x14ac:dyDescent="0.2">
      <c r="A1156" s="5" t="s">
        <v>1214</v>
      </c>
      <c r="B1156" s="6" t="d">
        <v>2020-06-23</v>
      </c>
      <c r="C1156" s="7">
        <f t="shared" si="90"/>
        <v>2020</v>
      </c>
      <c r="D1156" s="5" t="s">
        <v>52</v>
      </c>
      <c r="E1156" s="5" t="str">
        <f>VLOOKUP(D1156,[1]items!$A$2:$E$39,2,FALSE)</f>
        <v>Sanmol 500 MG 4 Tablet</v>
      </c>
      <c r="F1156" s="5" t="str">
        <f>VLOOKUP(E1156,[1]items!$B$2:$E$39,2,FALSE)</f>
        <v>Obat Sakit Kepala &amp; Demam</v>
      </c>
      <c r="G1156" s="5" t="str">
        <f t="shared" si="91"/>
        <v>OD0009|</v>
      </c>
      <c r="H1156" s="10">
        <v>12</v>
      </c>
      <c r="I1156" s="11"/>
      <c r="J1156" s="10" t="str">
        <f>IF(EXACT(L1156,"buy"),VLOOKUP(I1156,[2]suppliers!$A$2:$B$17,2,FALSE),"")</f>
        <v/>
      </c>
      <c r="K1156" s="5" t="s">
        <v>84</v>
      </c>
      <c r="L1156" s="5" t="s">
        <v>85</v>
      </c>
      <c r="M1156" s="5" t="str">
        <f>IFERROR(VLOOKUP(G1156,[3]item_suppliers!$C$2:$F$112,2,FALSE),"")</f>
        <v/>
      </c>
      <c r="N1156" s="5" t="str">
        <f>IFERROR(VLOOKUP(G1156,[3]item_suppliers!$C$2:$F$112,3,FALSE),"")</f>
        <v/>
      </c>
      <c r="O1156" s="5" t="str">
        <f t="shared" si="92"/>
        <v/>
      </c>
      <c r="P1156" s="5">
        <f>IF(EXACT(L1156,"sell"),VLOOKUP(D1156,[1]items!$A$2:$E$39,4,FALSE),"")</f>
        <v>1600</v>
      </c>
      <c r="Q1156" s="5">
        <f t="shared" si="93"/>
        <v>19200</v>
      </c>
      <c r="R1156" s="13" t="str">
        <f t="shared" si="94"/>
        <v/>
      </c>
    </row>
    <row r="1157" spans="1:18" x14ac:dyDescent="0.2">
      <c r="A1157" s="8" t="s">
        <v>1215</v>
      </c>
      <c r="B1157" s="9" t="d">
        <v>2020-06-23</v>
      </c>
      <c r="C1157" s="7">
        <f t="shared" si="90"/>
        <v>2020</v>
      </c>
      <c r="D1157" s="8" t="s">
        <v>52</v>
      </c>
      <c r="E1157" s="5" t="str">
        <f>VLOOKUP(D1157,[1]items!$A$2:$E$39,2,FALSE)</f>
        <v>Sanmol 500 MG 4 Tablet</v>
      </c>
      <c r="F1157" s="5" t="str">
        <f>VLOOKUP(E1157,[1]items!$B$2:$E$39,2,FALSE)</f>
        <v>Obat Sakit Kepala &amp; Demam</v>
      </c>
      <c r="G1157" s="5" t="str">
        <f t="shared" si="91"/>
        <v>OD0009|</v>
      </c>
      <c r="H1157" s="10">
        <v>52</v>
      </c>
      <c r="I1157" s="11"/>
      <c r="J1157" s="10" t="str">
        <f>IF(EXACT(L1157,"buy"),VLOOKUP(I1157,[2]suppliers!$A$2:$B$17,2,FALSE),"")</f>
        <v/>
      </c>
      <c r="K1157" s="8" t="s">
        <v>84</v>
      </c>
      <c r="L1157" s="8" t="s">
        <v>85</v>
      </c>
      <c r="M1157" s="5" t="str">
        <f>IFERROR(VLOOKUP(G1157,[3]item_suppliers!$C$2:$F$112,2,FALSE),"")</f>
        <v/>
      </c>
      <c r="N1157" s="5" t="str">
        <f>IFERROR(VLOOKUP(G1157,[3]item_suppliers!$C$2:$F$112,3,FALSE),"")</f>
        <v/>
      </c>
      <c r="O1157" s="5" t="str">
        <f t="shared" si="92"/>
        <v/>
      </c>
      <c r="P1157" s="5">
        <f>IF(EXACT(L1157,"sell"),VLOOKUP(D1157,[1]items!$A$2:$E$39,4,FALSE),"")</f>
        <v>1600</v>
      </c>
      <c r="Q1157" s="5">
        <f t="shared" si="93"/>
        <v>83200</v>
      </c>
      <c r="R1157" s="13" t="str">
        <f t="shared" si="94"/>
        <v/>
      </c>
    </row>
    <row r="1158" spans="1:18" x14ac:dyDescent="0.2">
      <c r="A1158" s="5" t="s">
        <v>1216</v>
      </c>
      <c r="B1158" s="6" t="d">
        <v>2020-06-23</v>
      </c>
      <c r="C1158" s="7">
        <f t="shared" si="90"/>
        <v>2020</v>
      </c>
      <c r="D1158" s="5" t="s">
        <v>48</v>
      </c>
      <c r="E1158" s="5" t="str">
        <f>VLOOKUP(D1158,[1]items!$A$2:$E$39,2,FALSE)</f>
        <v>Sanmol Paracetamol</v>
      </c>
      <c r="F1158" s="5" t="str">
        <f>VLOOKUP(E1158,[1]items!$B$2:$E$39,2,FALSE)</f>
        <v>Obat Sakit Kepala &amp; Demam</v>
      </c>
      <c r="G1158" s="5" t="str">
        <f t="shared" si="91"/>
        <v>OD0007|</v>
      </c>
      <c r="H1158" s="10">
        <v>15</v>
      </c>
      <c r="I1158" s="11"/>
      <c r="J1158" s="10" t="str">
        <f>IF(EXACT(L1158,"buy"),VLOOKUP(I1158,[2]suppliers!$A$2:$B$17,2,FALSE),"")</f>
        <v/>
      </c>
      <c r="K1158" s="5" t="s">
        <v>84</v>
      </c>
      <c r="L1158" s="5" t="s">
        <v>85</v>
      </c>
      <c r="M1158" s="5" t="str">
        <f>IFERROR(VLOOKUP(G1158,[3]item_suppliers!$C$2:$F$112,2,FALSE),"")</f>
        <v/>
      </c>
      <c r="N1158" s="5" t="str">
        <f>IFERROR(VLOOKUP(G1158,[3]item_suppliers!$C$2:$F$112,3,FALSE),"")</f>
        <v/>
      </c>
      <c r="O1158" s="5" t="str">
        <f t="shared" si="92"/>
        <v/>
      </c>
      <c r="P1158" s="5">
        <f>IF(EXACT(L1158,"sell"),VLOOKUP(D1158,[1]items!$A$2:$E$39,4,FALSE),"")</f>
        <v>16100</v>
      </c>
      <c r="Q1158" s="5">
        <f t="shared" si="93"/>
        <v>241500</v>
      </c>
      <c r="R1158" s="13" t="str">
        <f t="shared" si="94"/>
        <v/>
      </c>
    </row>
    <row r="1159" spans="1:18" x14ac:dyDescent="0.2">
      <c r="A1159" s="8" t="s">
        <v>1217</v>
      </c>
      <c r="B1159" s="9" t="d">
        <v>2020-06-23</v>
      </c>
      <c r="C1159" s="7">
        <f t="shared" si="90"/>
        <v>2020</v>
      </c>
      <c r="D1159" s="8" t="s">
        <v>31</v>
      </c>
      <c r="E1159" s="5" t="str">
        <f>VLOOKUP(D1159,[1]items!$A$2:$E$39,2,FALSE)</f>
        <v>Ultraflu Box Isi 25 Strip</v>
      </c>
      <c r="F1159" s="5" t="str">
        <f>VLOOKUP(E1159,[1]items!$B$2:$E$39,2,FALSE)</f>
        <v>Obat Batuk &amp; Pilek</v>
      </c>
      <c r="G1159" s="5" t="str">
        <f t="shared" si="91"/>
        <v>OB0006|</v>
      </c>
      <c r="H1159" s="10">
        <v>392</v>
      </c>
      <c r="I1159" s="11"/>
      <c r="J1159" s="10" t="str">
        <f>IF(EXACT(L1159,"buy"),VLOOKUP(I1159,[2]suppliers!$A$2:$B$17,2,FALSE),"")</f>
        <v/>
      </c>
      <c r="K1159" s="8" t="s">
        <v>84</v>
      </c>
      <c r="L1159" s="8" t="s">
        <v>85</v>
      </c>
      <c r="M1159" s="5" t="str">
        <f>IFERROR(VLOOKUP(G1159,[3]item_suppliers!$C$2:$F$112,2,FALSE),"")</f>
        <v/>
      </c>
      <c r="N1159" s="5" t="str">
        <f>IFERROR(VLOOKUP(G1159,[3]item_suppliers!$C$2:$F$112,3,FALSE),"")</f>
        <v/>
      </c>
      <c r="O1159" s="5" t="str">
        <f t="shared" si="92"/>
        <v/>
      </c>
      <c r="P1159" s="5">
        <f>IF(EXACT(L1159,"sell"),VLOOKUP(D1159,[1]items!$A$2:$E$39,4,FALSE),"")</f>
        <v>72500</v>
      </c>
      <c r="Q1159" s="5">
        <f t="shared" si="93"/>
        <v>28420000</v>
      </c>
      <c r="R1159" s="13" t="str">
        <f t="shared" si="94"/>
        <v/>
      </c>
    </row>
    <row r="1160" spans="1:18" x14ac:dyDescent="0.2">
      <c r="A1160" s="5" t="s">
        <v>1218</v>
      </c>
      <c r="B1160" s="6" t="d">
        <v>2020-06-23</v>
      </c>
      <c r="C1160" s="7">
        <f t="shared" si="90"/>
        <v>2020</v>
      </c>
      <c r="D1160" s="5" t="s">
        <v>94</v>
      </c>
      <c r="E1160" s="5" t="str">
        <f>VLOOKUP(D1160,[1]items!$A$2:$E$39,2,FALSE)</f>
        <v>Vicks Inhaler 0.5 mL</v>
      </c>
      <c r="F1160" s="5" t="str">
        <f>VLOOKUP(E1160,[1]items!$B$2:$E$39,2,FALSE)</f>
        <v>Obat Batuk &amp; Pilek</v>
      </c>
      <c r="G1160" s="5" t="str">
        <f t="shared" si="91"/>
        <v>OB0007|</v>
      </c>
      <c r="H1160" s="10">
        <v>8</v>
      </c>
      <c r="I1160" s="11"/>
      <c r="J1160" s="10" t="str">
        <f>IF(EXACT(L1160,"buy"),VLOOKUP(I1160,[2]suppliers!$A$2:$B$17,2,FALSE),"")</f>
        <v/>
      </c>
      <c r="K1160" s="5" t="s">
        <v>84</v>
      </c>
      <c r="L1160" s="5" t="s">
        <v>85</v>
      </c>
      <c r="M1160" s="5" t="str">
        <f>IFERROR(VLOOKUP(G1160,[3]item_suppliers!$C$2:$F$112,2,FALSE),"")</f>
        <v/>
      </c>
      <c r="N1160" s="5" t="str">
        <f>IFERROR(VLOOKUP(G1160,[3]item_suppliers!$C$2:$F$112,3,FALSE),"")</f>
        <v/>
      </c>
      <c r="O1160" s="5" t="str">
        <f t="shared" si="92"/>
        <v/>
      </c>
      <c r="P1160" s="5">
        <f>IF(EXACT(L1160,"sell"),VLOOKUP(D1160,[1]items!$A$2:$E$39,4,FALSE),"")</f>
        <v>16155</v>
      </c>
      <c r="Q1160" s="5">
        <f t="shared" si="93"/>
        <v>129240</v>
      </c>
      <c r="R1160" s="13" t="str">
        <f t="shared" si="94"/>
        <v/>
      </c>
    </row>
    <row r="1161" spans="1:18" x14ac:dyDescent="0.2">
      <c r="A1161" s="8" t="s">
        <v>1219</v>
      </c>
      <c r="B1161" s="9" t="d">
        <v>2020-06-23</v>
      </c>
      <c r="C1161" s="7">
        <f t="shared" si="90"/>
        <v>2020</v>
      </c>
      <c r="D1161" s="8" t="s">
        <v>46</v>
      </c>
      <c r="E1161" s="5" t="str">
        <f>VLOOKUP(D1161,[1]items!$A$2:$E$39,2,FALSE)</f>
        <v>Proris Ibuprofen</v>
      </c>
      <c r="F1161" s="5" t="str">
        <f>VLOOKUP(E1161,[1]items!$B$2:$E$39,2,FALSE)</f>
        <v>Obat Sakit Kepala &amp; Demam</v>
      </c>
      <c r="G1161" s="5" t="str">
        <f t="shared" si="91"/>
        <v>OD0006|</v>
      </c>
      <c r="H1161" s="10">
        <v>4</v>
      </c>
      <c r="I1161" s="11"/>
      <c r="J1161" s="10" t="str">
        <f>IF(EXACT(L1161,"buy"),VLOOKUP(I1161,[2]suppliers!$A$2:$B$17,2,FALSE),"")</f>
        <v/>
      </c>
      <c r="K1161" s="8" t="s">
        <v>84</v>
      </c>
      <c r="L1161" s="8" t="s">
        <v>85</v>
      </c>
      <c r="M1161" s="5" t="str">
        <f>IFERROR(VLOOKUP(G1161,[3]item_suppliers!$C$2:$F$112,2,FALSE),"")</f>
        <v/>
      </c>
      <c r="N1161" s="5" t="str">
        <f>IFERROR(VLOOKUP(G1161,[3]item_suppliers!$C$2:$F$112,3,FALSE),"")</f>
        <v/>
      </c>
      <c r="O1161" s="5" t="str">
        <f t="shared" si="92"/>
        <v/>
      </c>
      <c r="P1161" s="5">
        <f>IF(EXACT(L1161,"sell"),VLOOKUP(D1161,[1]items!$A$2:$E$39,4,FALSE),"")</f>
        <v>25000</v>
      </c>
      <c r="Q1161" s="5">
        <f t="shared" si="93"/>
        <v>100000</v>
      </c>
      <c r="R1161" s="13" t="str">
        <f t="shared" si="94"/>
        <v/>
      </c>
    </row>
    <row r="1162" spans="1:18" x14ac:dyDescent="0.2">
      <c r="A1162" s="5" t="s">
        <v>1220</v>
      </c>
      <c r="B1162" s="6" t="d">
        <v>2020-06-23</v>
      </c>
      <c r="C1162" s="7">
        <f t="shared" si="90"/>
        <v>2020</v>
      </c>
      <c r="D1162" s="5" t="s">
        <v>7</v>
      </c>
      <c r="E1162" s="5" t="str">
        <f>VLOOKUP(D1162,[1]items!$A$2:$E$39,2,FALSE)</f>
        <v>Ozen 10 MG Blister</v>
      </c>
      <c r="F1162" s="5" t="str">
        <f>VLOOKUP(E1162,[1]items!$B$2:$E$39,2,FALSE)</f>
        <v>Obat Alergi</v>
      </c>
      <c r="G1162" s="5" t="str">
        <f t="shared" si="91"/>
        <v>OA0001|</v>
      </c>
      <c r="H1162" s="10">
        <v>119</v>
      </c>
      <c r="I1162" s="11"/>
      <c r="J1162" s="10" t="str">
        <f>IF(EXACT(L1162,"buy"),VLOOKUP(I1162,[2]suppliers!$A$2:$B$17,2,FALSE),"")</f>
        <v/>
      </c>
      <c r="K1162" s="5" t="s">
        <v>84</v>
      </c>
      <c r="L1162" s="5" t="s">
        <v>85</v>
      </c>
      <c r="M1162" s="5" t="str">
        <f>IFERROR(VLOOKUP(G1162,[3]item_suppliers!$C$2:$F$112,2,FALSE),"")</f>
        <v/>
      </c>
      <c r="N1162" s="5" t="str">
        <f>IFERROR(VLOOKUP(G1162,[3]item_suppliers!$C$2:$F$112,3,FALSE),"")</f>
        <v/>
      </c>
      <c r="O1162" s="5" t="str">
        <f t="shared" si="92"/>
        <v/>
      </c>
      <c r="P1162" s="5">
        <f>IF(EXACT(L1162,"sell"),VLOOKUP(D1162,[1]items!$A$2:$E$39,4,FALSE),"")</f>
        <v>18611</v>
      </c>
      <c r="Q1162" s="5">
        <f t="shared" si="93"/>
        <v>2214709</v>
      </c>
      <c r="R1162" s="13" t="str">
        <f t="shared" si="94"/>
        <v/>
      </c>
    </row>
    <row r="1163" spans="1:18" x14ac:dyDescent="0.2">
      <c r="A1163" s="8" t="s">
        <v>1221</v>
      </c>
      <c r="B1163" s="9" t="d">
        <v>2020-06-24</v>
      </c>
      <c r="C1163" s="7">
        <f t="shared" si="90"/>
        <v>2020</v>
      </c>
      <c r="D1163" s="8" t="s">
        <v>20</v>
      </c>
      <c r="E1163" s="5" t="str">
        <f>VLOOKUP(D1163,[1]items!$A$2:$E$39,2,FALSE)</f>
        <v>Dexteem Box Plus 100 Tablet</v>
      </c>
      <c r="F1163" s="5" t="str">
        <f>VLOOKUP(E1163,[1]items!$B$2:$E$39,2,FALSE)</f>
        <v>Obat Alergi</v>
      </c>
      <c r="G1163" s="5" t="str">
        <f t="shared" si="91"/>
        <v>OA0006|</v>
      </c>
      <c r="H1163" s="10">
        <v>26</v>
      </c>
      <c r="I1163" s="11"/>
      <c r="J1163" s="10" t="str">
        <f>IF(EXACT(L1163,"buy"),VLOOKUP(I1163,[2]suppliers!$A$2:$B$17,2,FALSE),"")</f>
        <v/>
      </c>
      <c r="K1163" s="8" t="s">
        <v>84</v>
      </c>
      <c r="L1163" s="8" t="s">
        <v>85</v>
      </c>
      <c r="M1163" s="5" t="str">
        <f>IFERROR(VLOOKUP(G1163,[3]item_suppliers!$C$2:$F$112,2,FALSE),"")</f>
        <v/>
      </c>
      <c r="N1163" s="5" t="str">
        <f>IFERROR(VLOOKUP(G1163,[3]item_suppliers!$C$2:$F$112,3,FALSE),"")</f>
        <v/>
      </c>
      <c r="O1163" s="5" t="str">
        <f t="shared" si="92"/>
        <v/>
      </c>
      <c r="P1163" s="5">
        <f>IF(EXACT(L1163,"sell"),VLOOKUP(D1163,[1]items!$A$2:$E$39,4,FALSE),"")</f>
        <v>25322</v>
      </c>
      <c r="Q1163" s="5">
        <f t="shared" si="93"/>
        <v>658372</v>
      </c>
      <c r="R1163" s="13" t="str">
        <f t="shared" si="94"/>
        <v/>
      </c>
    </row>
    <row r="1164" spans="1:18" x14ac:dyDescent="0.2">
      <c r="A1164" s="5" t="s">
        <v>1222</v>
      </c>
      <c r="B1164" s="6" t="d">
        <v>2020-06-24</v>
      </c>
      <c r="C1164" s="7">
        <f t="shared" si="90"/>
        <v>2020</v>
      </c>
      <c r="D1164" s="5" t="s">
        <v>20</v>
      </c>
      <c r="E1164" s="5" t="str">
        <f>VLOOKUP(D1164,[1]items!$A$2:$E$39,2,FALSE)</f>
        <v>Dexteem Box Plus 100 Tablet</v>
      </c>
      <c r="F1164" s="5" t="str">
        <f>VLOOKUP(E1164,[1]items!$B$2:$E$39,2,FALSE)</f>
        <v>Obat Alergi</v>
      </c>
      <c r="G1164" s="5" t="str">
        <f t="shared" si="91"/>
        <v>OA0006|</v>
      </c>
      <c r="H1164" s="10">
        <v>122</v>
      </c>
      <c r="I1164" s="11"/>
      <c r="J1164" s="10" t="str">
        <f>IF(EXACT(L1164,"buy"),VLOOKUP(I1164,[2]suppliers!$A$2:$B$17,2,FALSE),"")</f>
        <v/>
      </c>
      <c r="K1164" s="5" t="s">
        <v>84</v>
      </c>
      <c r="L1164" s="5" t="s">
        <v>85</v>
      </c>
      <c r="M1164" s="5" t="str">
        <f>IFERROR(VLOOKUP(G1164,[3]item_suppliers!$C$2:$F$112,2,FALSE),"")</f>
        <v/>
      </c>
      <c r="N1164" s="5" t="str">
        <f>IFERROR(VLOOKUP(G1164,[3]item_suppliers!$C$2:$F$112,3,FALSE),"")</f>
        <v/>
      </c>
      <c r="O1164" s="5" t="str">
        <f t="shared" si="92"/>
        <v/>
      </c>
      <c r="P1164" s="5">
        <f>IF(EXACT(L1164,"sell"),VLOOKUP(D1164,[1]items!$A$2:$E$39,4,FALSE),"")</f>
        <v>25322</v>
      </c>
      <c r="Q1164" s="5">
        <f t="shared" si="93"/>
        <v>3089284</v>
      </c>
      <c r="R1164" s="13" t="str">
        <f t="shared" si="94"/>
        <v/>
      </c>
    </row>
    <row r="1165" spans="1:18" x14ac:dyDescent="0.2">
      <c r="A1165" s="8" t="s">
        <v>1223</v>
      </c>
      <c r="B1165" s="9" t="d">
        <v>2020-06-24</v>
      </c>
      <c r="C1165" s="7">
        <f t="shared" si="90"/>
        <v>2020</v>
      </c>
      <c r="D1165" s="8" t="s">
        <v>20</v>
      </c>
      <c r="E1165" s="5" t="str">
        <f>VLOOKUP(D1165,[1]items!$A$2:$E$39,2,FALSE)</f>
        <v>Dexteem Box Plus 100 Tablet</v>
      </c>
      <c r="F1165" s="5" t="str">
        <f>VLOOKUP(E1165,[1]items!$B$2:$E$39,2,FALSE)</f>
        <v>Obat Alergi</v>
      </c>
      <c r="G1165" s="5" t="str">
        <f t="shared" si="91"/>
        <v>OA0006|</v>
      </c>
      <c r="H1165" s="10">
        <v>7</v>
      </c>
      <c r="I1165" s="11"/>
      <c r="J1165" s="10" t="str">
        <f>IF(EXACT(L1165,"buy"),VLOOKUP(I1165,[2]suppliers!$A$2:$B$17,2,FALSE),"")</f>
        <v/>
      </c>
      <c r="K1165" s="8" t="s">
        <v>84</v>
      </c>
      <c r="L1165" s="8" t="s">
        <v>85</v>
      </c>
      <c r="M1165" s="5" t="str">
        <f>IFERROR(VLOOKUP(G1165,[3]item_suppliers!$C$2:$F$112,2,FALSE),"")</f>
        <v/>
      </c>
      <c r="N1165" s="5" t="str">
        <f>IFERROR(VLOOKUP(G1165,[3]item_suppliers!$C$2:$F$112,3,FALSE),"")</f>
        <v/>
      </c>
      <c r="O1165" s="5" t="str">
        <f t="shared" si="92"/>
        <v/>
      </c>
      <c r="P1165" s="5">
        <f>IF(EXACT(L1165,"sell"),VLOOKUP(D1165,[1]items!$A$2:$E$39,4,FALSE),"")</f>
        <v>25322</v>
      </c>
      <c r="Q1165" s="5">
        <f t="shared" si="93"/>
        <v>177254</v>
      </c>
      <c r="R1165" s="13" t="str">
        <f t="shared" si="94"/>
        <v/>
      </c>
    </row>
    <row r="1166" spans="1:18" x14ac:dyDescent="0.2">
      <c r="A1166" s="5" t="s">
        <v>1224</v>
      </c>
      <c r="B1166" s="6" t="d">
        <v>2020-06-24</v>
      </c>
      <c r="C1166" s="7">
        <f t="shared" si="90"/>
        <v>2020</v>
      </c>
      <c r="D1166" s="5" t="s">
        <v>78</v>
      </c>
      <c r="E1166" s="5" t="str">
        <f>VLOOKUP(D1166,[1]items!$A$2:$E$39,2,FALSE)</f>
        <v>Hyperchol 100 MG 12 KPS</v>
      </c>
      <c r="F1166" s="5" t="str">
        <f>VLOOKUP(E1166,[1]items!$B$2:$E$39,2,FALSE)</f>
        <v>Obat Kolesterol</v>
      </c>
      <c r="G1166" s="5" t="str">
        <f t="shared" si="91"/>
        <v>OK0002|</v>
      </c>
      <c r="H1166" s="10">
        <v>20</v>
      </c>
      <c r="I1166" s="11"/>
      <c r="J1166" s="10" t="str">
        <f>IF(EXACT(L1166,"buy"),VLOOKUP(I1166,[2]suppliers!$A$2:$B$17,2,FALSE),"")</f>
        <v/>
      </c>
      <c r="K1166" s="5" t="s">
        <v>84</v>
      </c>
      <c r="L1166" s="5" t="s">
        <v>85</v>
      </c>
      <c r="M1166" s="5" t="str">
        <f>IFERROR(VLOOKUP(G1166,[3]item_suppliers!$C$2:$F$112,2,FALSE),"")</f>
        <v/>
      </c>
      <c r="N1166" s="5" t="str">
        <f>IFERROR(VLOOKUP(G1166,[3]item_suppliers!$C$2:$F$112,3,FALSE),"")</f>
        <v/>
      </c>
      <c r="O1166" s="5" t="str">
        <f t="shared" si="92"/>
        <v/>
      </c>
      <c r="P1166" s="5">
        <f>IF(EXACT(L1166,"sell"),VLOOKUP(D1166,[1]items!$A$2:$E$39,4,FALSE),"")</f>
        <v>42800</v>
      </c>
      <c r="Q1166" s="5">
        <f t="shared" si="93"/>
        <v>856000</v>
      </c>
      <c r="R1166" s="13" t="str">
        <f t="shared" si="94"/>
        <v/>
      </c>
    </row>
    <row r="1167" spans="1:18" x14ac:dyDescent="0.2">
      <c r="A1167" s="8" t="s">
        <v>1225</v>
      </c>
      <c r="B1167" s="9" t="d">
        <v>2020-06-25</v>
      </c>
      <c r="C1167" s="7">
        <f t="shared" si="90"/>
        <v>2020</v>
      </c>
      <c r="D1167" s="8" t="s">
        <v>26</v>
      </c>
      <c r="E1167" s="5" t="str">
        <f>VLOOKUP(D1167,[1]items!$A$2:$E$39,2,FALSE)</f>
        <v>Decolsen 1 Strip 4 Tablet</v>
      </c>
      <c r="F1167" s="5" t="str">
        <f>VLOOKUP(E1167,[1]items!$B$2:$E$39,2,FALSE)</f>
        <v>Obat Batuk &amp; Pilek</v>
      </c>
      <c r="G1167" s="5" t="str">
        <f t="shared" si="91"/>
        <v>OB0002|</v>
      </c>
      <c r="H1167" s="10">
        <v>45</v>
      </c>
      <c r="I1167" s="11"/>
      <c r="J1167" s="10" t="str">
        <f>IF(EXACT(L1167,"buy"),VLOOKUP(I1167,[2]suppliers!$A$2:$B$17,2,FALSE),"")</f>
        <v/>
      </c>
      <c r="K1167" s="8" t="s">
        <v>84</v>
      </c>
      <c r="L1167" s="8" t="s">
        <v>85</v>
      </c>
      <c r="M1167" s="5" t="str">
        <f>IFERROR(VLOOKUP(G1167,[3]item_suppliers!$C$2:$F$112,2,FALSE),"")</f>
        <v/>
      </c>
      <c r="N1167" s="5" t="str">
        <f>IFERROR(VLOOKUP(G1167,[3]item_suppliers!$C$2:$F$112,3,FALSE),"")</f>
        <v/>
      </c>
      <c r="O1167" s="5" t="str">
        <f t="shared" si="92"/>
        <v/>
      </c>
      <c r="P1167" s="5">
        <f>IF(EXACT(L1167,"sell"),VLOOKUP(D1167,[1]items!$A$2:$E$39,4,FALSE),"")</f>
        <v>2886</v>
      </c>
      <c r="Q1167" s="5">
        <f t="shared" si="93"/>
        <v>129870</v>
      </c>
      <c r="R1167" s="13" t="str">
        <f t="shared" si="94"/>
        <v/>
      </c>
    </row>
    <row r="1168" spans="1:18" x14ac:dyDescent="0.2">
      <c r="A1168" s="5" t="s">
        <v>1226</v>
      </c>
      <c r="B1168" s="6" t="d">
        <v>2020-06-25</v>
      </c>
      <c r="C1168" s="7">
        <f t="shared" si="90"/>
        <v>2020</v>
      </c>
      <c r="D1168" s="5" t="s">
        <v>17</v>
      </c>
      <c r="E1168" s="5" t="str">
        <f>VLOOKUP(D1168,[1]items!$A$2:$E$39,2,FALSE)</f>
        <v>Bedak Heroxyn 150 gr</v>
      </c>
      <c r="F1168" s="5" t="str">
        <f>VLOOKUP(E1168,[1]items!$B$2:$E$39,2,FALSE)</f>
        <v>Obat Alergi</v>
      </c>
      <c r="G1168" s="5" t="str">
        <f t="shared" si="91"/>
        <v>OA0005|</v>
      </c>
      <c r="H1168" s="10">
        <v>15</v>
      </c>
      <c r="I1168" s="11"/>
      <c r="J1168" s="10" t="str">
        <f>IF(EXACT(L1168,"buy"),VLOOKUP(I1168,[2]suppliers!$A$2:$B$17,2,FALSE),"")</f>
        <v/>
      </c>
      <c r="K1168" s="5" t="s">
        <v>84</v>
      </c>
      <c r="L1168" s="5" t="s">
        <v>85</v>
      </c>
      <c r="M1168" s="5" t="str">
        <f>IFERROR(VLOOKUP(G1168,[3]item_suppliers!$C$2:$F$112,2,FALSE),"")</f>
        <v/>
      </c>
      <c r="N1168" s="5" t="str">
        <f>IFERROR(VLOOKUP(G1168,[3]item_suppliers!$C$2:$F$112,3,FALSE),"")</f>
        <v/>
      </c>
      <c r="O1168" s="5" t="str">
        <f t="shared" si="92"/>
        <v/>
      </c>
      <c r="P1168" s="5">
        <f>IF(EXACT(L1168,"sell"),VLOOKUP(D1168,[1]items!$A$2:$E$39,4,FALSE),"")</f>
        <v>16950</v>
      </c>
      <c r="Q1168" s="5">
        <f t="shared" si="93"/>
        <v>254250</v>
      </c>
      <c r="R1168" s="13" t="str">
        <f t="shared" si="94"/>
        <v/>
      </c>
    </row>
    <row r="1169" spans="1:18" x14ac:dyDescent="0.2">
      <c r="A1169" s="8" t="s">
        <v>1227</v>
      </c>
      <c r="B1169" s="9" t="d">
        <v>2020-06-25</v>
      </c>
      <c r="C1169" s="7">
        <f t="shared" si="90"/>
        <v>2020</v>
      </c>
      <c r="D1169" s="8" t="s">
        <v>52</v>
      </c>
      <c r="E1169" s="5" t="str">
        <f>VLOOKUP(D1169,[1]items!$A$2:$E$39,2,FALSE)</f>
        <v>Sanmol 500 MG 4 Tablet</v>
      </c>
      <c r="F1169" s="5" t="str">
        <f>VLOOKUP(E1169,[1]items!$B$2:$E$39,2,FALSE)</f>
        <v>Obat Sakit Kepala &amp; Demam</v>
      </c>
      <c r="G1169" s="5" t="str">
        <f t="shared" si="91"/>
        <v>OD0009|</v>
      </c>
      <c r="H1169" s="10">
        <v>5</v>
      </c>
      <c r="I1169" s="11"/>
      <c r="J1169" s="10" t="str">
        <f>IF(EXACT(L1169,"buy"),VLOOKUP(I1169,[2]suppliers!$A$2:$B$17,2,FALSE),"")</f>
        <v/>
      </c>
      <c r="K1169" s="8" t="s">
        <v>84</v>
      </c>
      <c r="L1169" s="8" t="s">
        <v>85</v>
      </c>
      <c r="M1169" s="5" t="str">
        <f>IFERROR(VLOOKUP(G1169,[3]item_suppliers!$C$2:$F$112,2,FALSE),"")</f>
        <v/>
      </c>
      <c r="N1169" s="5" t="str">
        <f>IFERROR(VLOOKUP(G1169,[3]item_suppliers!$C$2:$F$112,3,FALSE),"")</f>
        <v/>
      </c>
      <c r="O1169" s="5" t="str">
        <f t="shared" si="92"/>
        <v/>
      </c>
      <c r="P1169" s="5">
        <f>IF(EXACT(L1169,"sell"),VLOOKUP(D1169,[1]items!$A$2:$E$39,4,FALSE),"")</f>
        <v>1600</v>
      </c>
      <c r="Q1169" s="5">
        <f t="shared" si="93"/>
        <v>8000</v>
      </c>
      <c r="R1169" s="13" t="str">
        <f t="shared" si="94"/>
        <v/>
      </c>
    </row>
    <row r="1170" spans="1:18" x14ac:dyDescent="0.2">
      <c r="A1170" s="5" t="s">
        <v>1228</v>
      </c>
      <c r="B1170" s="6" t="d">
        <v>2020-06-25</v>
      </c>
      <c r="C1170" s="7">
        <f t="shared" si="90"/>
        <v>2020</v>
      </c>
      <c r="D1170" s="5" t="s">
        <v>56</v>
      </c>
      <c r="E1170" s="5" t="str">
        <f>VLOOKUP(D1170,[1]items!$A$2:$E$39,2,FALSE)</f>
        <v>Paramex Tablet / Obat</v>
      </c>
      <c r="F1170" s="5" t="str">
        <f>VLOOKUP(E1170,[1]items!$B$2:$E$39,2,FALSE)</f>
        <v>Obat Sakit Kepala &amp; Demam</v>
      </c>
      <c r="G1170" s="5" t="str">
        <f t="shared" si="91"/>
        <v>OD0011|</v>
      </c>
      <c r="H1170" s="10">
        <v>1</v>
      </c>
      <c r="I1170" s="11"/>
      <c r="J1170" s="10" t="str">
        <f>IF(EXACT(L1170,"buy"),VLOOKUP(I1170,[2]suppliers!$A$2:$B$17,2,FALSE),"")</f>
        <v/>
      </c>
      <c r="K1170" s="5" t="s">
        <v>84</v>
      </c>
      <c r="L1170" s="5" t="s">
        <v>85</v>
      </c>
      <c r="M1170" s="5" t="str">
        <f>IFERROR(VLOOKUP(G1170,[3]item_suppliers!$C$2:$F$112,2,FALSE),"")</f>
        <v/>
      </c>
      <c r="N1170" s="5" t="str">
        <f>IFERROR(VLOOKUP(G1170,[3]item_suppliers!$C$2:$F$112,3,FALSE),"")</f>
        <v/>
      </c>
      <c r="O1170" s="5" t="str">
        <f t="shared" si="92"/>
        <v/>
      </c>
      <c r="P1170" s="5">
        <f>IF(EXACT(L1170,"sell"),VLOOKUP(D1170,[1]items!$A$2:$E$39,4,FALSE),"")</f>
        <v>2560</v>
      </c>
      <c r="Q1170" s="5">
        <f t="shared" si="93"/>
        <v>2560</v>
      </c>
      <c r="R1170" s="13" t="str">
        <f t="shared" si="94"/>
        <v/>
      </c>
    </row>
    <row r="1171" spans="1:18" x14ac:dyDescent="0.2">
      <c r="A1171" s="8" t="s">
        <v>1229</v>
      </c>
      <c r="B1171" s="9" t="d">
        <v>2020-06-25</v>
      </c>
      <c r="C1171" s="7">
        <f t="shared" si="90"/>
        <v>2020</v>
      </c>
      <c r="D1171" s="8" t="s">
        <v>23</v>
      </c>
      <c r="E1171" s="5" t="str">
        <f>VLOOKUP(D1171,[1]items!$A$2:$E$39,2,FALSE)</f>
        <v>Neozep Forte 1 Strip 4 Tablet</v>
      </c>
      <c r="F1171" s="5" t="str">
        <f>VLOOKUP(E1171,[1]items!$B$2:$E$39,2,FALSE)</f>
        <v>Obat Batuk &amp; Pilek</v>
      </c>
      <c r="G1171" s="5" t="str">
        <f t="shared" si="91"/>
        <v>OB0001|</v>
      </c>
      <c r="H1171" s="10">
        <v>16</v>
      </c>
      <c r="I1171" s="11"/>
      <c r="J1171" s="10" t="str">
        <f>IF(EXACT(L1171,"buy"),VLOOKUP(I1171,[2]suppliers!$A$2:$B$17,2,FALSE),"")</f>
        <v/>
      </c>
      <c r="K1171" s="8" t="s">
        <v>84</v>
      </c>
      <c r="L1171" s="8" t="s">
        <v>85</v>
      </c>
      <c r="M1171" s="5" t="str">
        <f>IFERROR(VLOOKUP(G1171,[3]item_suppliers!$C$2:$F$112,2,FALSE),"")</f>
        <v/>
      </c>
      <c r="N1171" s="5" t="str">
        <f>IFERROR(VLOOKUP(G1171,[3]item_suppliers!$C$2:$F$112,3,FALSE),"")</f>
        <v/>
      </c>
      <c r="O1171" s="5" t="str">
        <f t="shared" si="92"/>
        <v/>
      </c>
      <c r="P1171" s="5">
        <f>IF(EXACT(L1171,"sell"),VLOOKUP(D1171,[1]items!$A$2:$E$39,4,FALSE),"")</f>
        <v>2324</v>
      </c>
      <c r="Q1171" s="5">
        <f t="shared" si="93"/>
        <v>37184</v>
      </c>
      <c r="R1171" s="13" t="str">
        <f t="shared" si="94"/>
        <v/>
      </c>
    </row>
    <row r="1172" spans="1:18" x14ac:dyDescent="0.2">
      <c r="A1172" s="5" t="s">
        <v>1230</v>
      </c>
      <c r="B1172" s="6" t="d">
        <v>2020-06-25</v>
      </c>
      <c r="C1172" s="7">
        <f t="shared" si="90"/>
        <v>2020</v>
      </c>
      <c r="D1172" s="5" t="s">
        <v>62</v>
      </c>
      <c r="E1172" s="5" t="str">
        <f>VLOOKUP(D1172,[1]items!$A$2:$E$39,2,FALSE)</f>
        <v>Concor 5MG Strip 10</v>
      </c>
      <c r="F1172" s="5" t="str">
        <f>VLOOKUP(E1172,[1]items!$B$2:$E$39,2,FALSE)</f>
        <v>Obat Hipertensi</v>
      </c>
      <c r="G1172" s="5" t="str">
        <f t="shared" si="91"/>
        <v>OH0002|</v>
      </c>
      <c r="H1172" s="10">
        <v>32</v>
      </c>
      <c r="I1172" s="11"/>
      <c r="J1172" s="10" t="str">
        <f>IF(EXACT(L1172,"buy"),VLOOKUP(I1172,[2]suppliers!$A$2:$B$17,2,FALSE),"")</f>
        <v/>
      </c>
      <c r="K1172" s="5" t="s">
        <v>84</v>
      </c>
      <c r="L1172" s="5" t="s">
        <v>85</v>
      </c>
      <c r="M1172" s="5" t="str">
        <f>IFERROR(VLOOKUP(G1172,[3]item_suppliers!$C$2:$F$112,2,FALSE),"")</f>
        <v/>
      </c>
      <c r="N1172" s="5" t="str">
        <f>IFERROR(VLOOKUP(G1172,[3]item_suppliers!$C$2:$F$112,3,FALSE),"")</f>
        <v/>
      </c>
      <c r="O1172" s="5" t="str">
        <f t="shared" si="92"/>
        <v/>
      </c>
      <c r="P1172" s="5">
        <f>IF(EXACT(L1172,"sell"),VLOOKUP(D1172,[1]items!$A$2:$E$39,4,FALSE),"")</f>
        <v>102000</v>
      </c>
      <c r="Q1172" s="5">
        <f t="shared" si="93"/>
        <v>3264000</v>
      </c>
      <c r="R1172" s="13" t="str">
        <f t="shared" si="94"/>
        <v/>
      </c>
    </row>
    <row r="1173" spans="1:18" x14ac:dyDescent="0.2">
      <c r="A1173" s="8" t="s">
        <v>1231</v>
      </c>
      <c r="B1173" s="9" t="d">
        <v>2020-06-26</v>
      </c>
      <c r="C1173" s="7">
        <f t="shared" si="90"/>
        <v>2020</v>
      </c>
      <c r="D1173" s="8" t="s">
        <v>50</v>
      </c>
      <c r="E1173" s="5" t="str">
        <f>VLOOKUP(D1173,[1]items!$A$2:$E$39,2,FALSE)</f>
        <v>Bodrex Extra</v>
      </c>
      <c r="F1173" s="5" t="str">
        <f>VLOOKUP(E1173,[1]items!$B$2:$E$39,2,FALSE)</f>
        <v>Obat Sakit Kepala &amp; Demam</v>
      </c>
      <c r="G1173" s="5" t="str">
        <f t="shared" si="91"/>
        <v>OD0008|</v>
      </c>
      <c r="H1173" s="10">
        <v>63</v>
      </c>
      <c r="I1173" s="11"/>
      <c r="J1173" s="10" t="str">
        <f>IF(EXACT(L1173,"buy"),VLOOKUP(I1173,[2]suppliers!$A$2:$B$17,2,FALSE),"")</f>
        <v/>
      </c>
      <c r="K1173" s="8" t="s">
        <v>84</v>
      </c>
      <c r="L1173" s="8" t="s">
        <v>85</v>
      </c>
      <c r="M1173" s="5" t="str">
        <f>IFERROR(VLOOKUP(G1173,[3]item_suppliers!$C$2:$F$112,2,FALSE),"")</f>
        <v/>
      </c>
      <c r="N1173" s="5" t="str">
        <f>IFERROR(VLOOKUP(G1173,[3]item_suppliers!$C$2:$F$112,3,FALSE),"")</f>
        <v/>
      </c>
      <c r="O1173" s="5" t="str">
        <f t="shared" si="92"/>
        <v/>
      </c>
      <c r="P1173" s="5">
        <f>IF(EXACT(L1173,"sell"),VLOOKUP(D1173,[1]items!$A$2:$E$39,4,FALSE),"")</f>
        <v>50788</v>
      </c>
      <c r="Q1173" s="5">
        <f t="shared" si="93"/>
        <v>3199644</v>
      </c>
      <c r="R1173" s="13" t="str">
        <f t="shared" si="94"/>
        <v/>
      </c>
    </row>
    <row r="1174" spans="1:18" x14ac:dyDescent="0.2">
      <c r="A1174" s="5" t="s">
        <v>1232</v>
      </c>
      <c r="B1174" s="6" t="d">
        <v>2020-06-26</v>
      </c>
      <c r="C1174" s="7">
        <f t="shared" si="90"/>
        <v>2020</v>
      </c>
      <c r="D1174" s="5" t="s">
        <v>70</v>
      </c>
      <c r="E1174" s="5" t="str">
        <f>VLOOKUP(D1174,[1]items!$A$2:$E$39,2,FALSE)</f>
        <v>Irbesartan</v>
      </c>
      <c r="F1174" s="5" t="str">
        <f>VLOOKUP(E1174,[1]items!$B$2:$E$39,2,FALSE)</f>
        <v>Obat Hipertensi</v>
      </c>
      <c r="G1174" s="5" t="str">
        <f t="shared" si="91"/>
        <v>OH0005|</v>
      </c>
      <c r="H1174" s="10">
        <v>19</v>
      </c>
      <c r="I1174" s="11"/>
      <c r="J1174" s="10" t="str">
        <f>IF(EXACT(L1174,"buy"),VLOOKUP(I1174,[2]suppliers!$A$2:$B$17,2,FALSE),"")</f>
        <v/>
      </c>
      <c r="K1174" s="5" t="s">
        <v>84</v>
      </c>
      <c r="L1174" s="5" t="s">
        <v>85</v>
      </c>
      <c r="M1174" s="5" t="str">
        <f>IFERROR(VLOOKUP(G1174,[3]item_suppliers!$C$2:$F$112,2,FALSE),"")</f>
        <v/>
      </c>
      <c r="N1174" s="5" t="str">
        <f>IFERROR(VLOOKUP(G1174,[3]item_suppliers!$C$2:$F$112,3,FALSE),"")</f>
        <v/>
      </c>
      <c r="O1174" s="5" t="str">
        <f t="shared" si="92"/>
        <v/>
      </c>
      <c r="P1174" s="5">
        <f>IF(EXACT(L1174,"sell"),VLOOKUP(D1174,[1]items!$A$2:$E$39,4,FALSE),"")</f>
        <v>108794</v>
      </c>
      <c r="Q1174" s="5">
        <f t="shared" si="93"/>
        <v>2067086</v>
      </c>
      <c r="R1174" s="13" t="str">
        <f t="shared" si="94"/>
        <v/>
      </c>
    </row>
    <row r="1175" spans="1:18" x14ac:dyDescent="0.2">
      <c r="A1175" s="8" t="s">
        <v>1233</v>
      </c>
      <c r="B1175" s="9" t="d">
        <v>2020-06-26</v>
      </c>
      <c r="C1175" s="7">
        <f t="shared" si="90"/>
        <v>2020</v>
      </c>
      <c r="D1175" s="8" t="s">
        <v>70</v>
      </c>
      <c r="E1175" s="5" t="str">
        <f>VLOOKUP(D1175,[1]items!$A$2:$E$39,2,FALSE)</f>
        <v>Irbesartan</v>
      </c>
      <c r="F1175" s="5" t="str">
        <f>VLOOKUP(E1175,[1]items!$B$2:$E$39,2,FALSE)</f>
        <v>Obat Hipertensi</v>
      </c>
      <c r="G1175" s="5" t="str">
        <f t="shared" si="91"/>
        <v>OH0005|</v>
      </c>
      <c r="H1175" s="10">
        <v>3</v>
      </c>
      <c r="I1175" s="11"/>
      <c r="J1175" s="10" t="str">
        <f>IF(EXACT(L1175,"buy"),VLOOKUP(I1175,[2]suppliers!$A$2:$B$17,2,FALSE),"")</f>
        <v/>
      </c>
      <c r="K1175" s="8" t="s">
        <v>84</v>
      </c>
      <c r="L1175" s="8" t="s">
        <v>85</v>
      </c>
      <c r="M1175" s="5" t="str">
        <f>IFERROR(VLOOKUP(G1175,[3]item_suppliers!$C$2:$F$112,2,FALSE),"")</f>
        <v/>
      </c>
      <c r="N1175" s="5" t="str">
        <f>IFERROR(VLOOKUP(G1175,[3]item_suppliers!$C$2:$F$112,3,FALSE),"")</f>
        <v/>
      </c>
      <c r="O1175" s="5" t="str">
        <f t="shared" si="92"/>
        <v/>
      </c>
      <c r="P1175" s="5">
        <f>IF(EXACT(L1175,"sell"),VLOOKUP(D1175,[1]items!$A$2:$E$39,4,FALSE),"")</f>
        <v>108794</v>
      </c>
      <c r="Q1175" s="5">
        <f t="shared" si="93"/>
        <v>326382</v>
      </c>
      <c r="R1175" s="13" t="str">
        <f t="shared" si="94"/>
        <v/>
      </c>
    </row>
    <row r="1176" spans="1:18" x14ac:dyDescent="0.2">
      <c r="A1176" s="5" t="s">
        <v>1234</v>
      </c>
      <c r="B1176" s="6" t="d">
        <v>2020-06-26</v>
      </c>
      <c r="C1176" s="7">
        <f t="shared" si="90"/>
        <v>2020</v>
      </c>
      <c r="D1176" s="5" t="s">
        <v>52</v>
      </c>
      <c r="E1176" s="5" t="str">
        <f>VLOOKUP(D1176,[1]items!$A$2:$E$39,2,FALSE)</f>
        <v>Sanmol 500 MG 4 Tablet</v>
      </c>
      <c r="F1176" s="5" t="str">
        <f>VLOOKUP(E1176,[1]items!$B$2:$E$39,2,FALSE)</f>
        <v>Obat Sakit Kepala &amp; Demam</v>
      </c>
      <c r="G1176" s="5" t="str">
        <f t="shared" si="91"/>
        <v>OD0009|</v>
      </c>
      <c r="H1176" s="10">
        <v>9</v>
      </c>
      <c r="I1176" s="11"/>
      <c r="J1176" s="10" t="str">
        <f>IF(EXACT(L1176,"buy"),VLOOKUP(I1176,[2]suppliers!$A$2:$B$17,2,FALSE),"")</f>
        <v/>
      </c>
      <c r="K1176" s="5" t="s">
        <v>84</v>
      </c>
      <c r="L1176" s="5" t="s">
        <v>85</v>
      </c>
      <c r="M1176" s="5" t="str">
        <f>IFERROR(VLOOKUP(G1176,[3]item_suppliers!$C$2:$F$112,2,FALSE),"")</f>
        <v/>
      </c>
      <c r="N1176" s="5" t="str">
        <f>IFERROR(VLOOKUP(G1176,[3]item_suppliers!$C$2:$F$112,3,FALSE),"")</f>
        <v/>
      </c>
      <c r="O1176" s="5" t="str">
        <f t="shared" si="92"/>
        <v/>
      </c>
      <c r="P1176" s="5">
        <f>IF(EXACT(L1176,"sell"),VLOOKUP(D1176,[1]items!$A$2:$E$39,4,FALSE),"")</f>
        <v>1600</v>
      </c>
      <c r="Q1176" s="5">
        <f t="shared" si="93"/>
        <v>14400</v>
      </c>
      <c r="R1176" s="13" t="str">
        <f t="shared" si="94"/>
        <v/>
      </c>
    </row>
    <row r="1177" spans="1:18" x14ac:dyDescent="0.2">
      <c r="A1177" s="8" t="s">
        <v>1235</v>
      </c>
      <c r="B1177" s="9" t="d">
        <v>2020-06-26</v>
      </c>
      <c r="C1177" s="7">
        <f t="shared" si="90"/>
        <v>2020</v>
      </c>
      <c r="D1177" s="8" t="s">
        <v>52</v>
      </c>
      <c r="E1177" s="5" t="str">
        <f>VLOOKUP(D1177,[1]items!$A$2:$E$39,2,FALSE)</f>
        <v>Sanmol 500 MG 4 Tablet</v>
      </c>
      <c r="F1177" s="5" t="str">
        <f>VLOOKUP(E1177,[1]items!$B$2:$E$39,2,FALSE)</f>
        <v>Obat Sakit Kepala &amp; Demam</v>
      </c>
      <c r="G1177" s="5" t="str">
        <f t="shared" si="91"/>
        <v>OD0009|</v>
      </c>
      <c r="H1177" s="10">
        <v>4</v>
      </c>
      <c r="I1177" s="11"/>
      <c r="J1177" s="10" t="str">
        <f>IF(EXACT(L1177,"buy"),VLOOKUP(I1177,[2]suppliers!$A$2:$B$17,2,FALSE),"")</f>
        <v/>
      </c>
      <c r="K1177" s="8" t="s">
        <v>84</v>
      </c>
      <c r="L1177" s="8" t="s">
        <v>85</v>
      </c>
      <c r="M1177" s="5" t="str">
        <f>IFERROR(VLOOKUP(G1177,[3]item_suppliers!$C$2:$F$112,2,FALSE),"")</f>
        <v/>
      </c>
      <c r="N1177" s="5" t="str">
        <f>IFERROR(VLOOKUP(G1177,[3]item_suppliers!$C$2:$F$112,3,FALSE),"")</f>
        <v/>
      </c>
      <c r="O1177" s="5" t="str">
        <f t="shared" si="92"/>
        <v/>
      </c>
      <c r="P1177" s="5">
        <f>IF(EXACT(L1177,"sell"),VLOOKUP(D1177,[1]items!$A$2:$E$39,4,FALSE),"")</f>
        <v>1600</v>
      </c>
      <c r="Q1177" s="5">
        <f t="shared" si="93"/>
        <v>6400</v>
      </c>
      <c r="R1177" s="13" t="str">
        <f t="shared" si="94"/>
        <v/>
      </c>
    </row>
    <row r="1178" spans="1:18" x14ac:dyDescent="0.2">
      <c r="A1178" s="5" t="s">
        <v>1236</v>
      </c>
      <c r="B1178" s="6" t="d">
        <v>2020-06-26</v>
      </c>
      <c r="C1178" s="7">
        <f t="shared" si="90"/>
        <v>2020</v>
      </c>
      <c r="D1178" s="5" t="s">
        <v>65</v>
      </c>
      <c r="E1178" s="5" t="str">
        <f>VLOOKUP(D1178,[1]items!$A$2:$E$39,2,FALSE)</f>
        <v>Candesartan Ogb Dexa</v>
      </c>
      <c r="F1178" s="5" t="str">
        <f>VLOOKUP(E1178,[1]items!$B$2:$E$39,2,FALSE)</f>
        <v>Obat Hipertensi</v>
      </c>
      <c r="G1178" s="5" t="str">
        <f t="shared" si="91"/>
        <v>OH0003|</v>
      </c>
      <c r="H1178" s="10">
        <v>52</v>
      </c>
      <c r="I1178" s="11"/>
      <c r="J1178" s="10" t="str">
        <f>IF(EXACT(L1178,"buy"),VLOOKUP(I1178,[2]suppliers!$A$2:$B$17,2,FALSE),"")</f>
        <v/>
      </c>
      <c r="K1178" s="5" t="s">
        <v>84</v>
      </c>
      <c r="L1178" s="5" t="s">
        <v>85</v>
      </c>
      <c r="M1178" s="5" t="str">
        <f>IFERROR(VLOOKUP(G1178,[3]item_suppliers!$C$2:$F$112,2,FALSE),"")</f>
        <v/>
      </c>
      <c r="N1178" s="5" t="str">
        <f>IFERROR(VLOOKUP(G1178,[3]item_suppliers!$C$2:$F$112,3,FALSE),"")</f>
        <v/>
      </c>
      <c r="O1178" s="5" t="str">
        <f t="shared" si="92"/>
        <v/>
      </c>
      <c r="P1178" s="5">
        <f>IF(EXACT(L1178,"sell"),VLOOKUP(D1178,[1]items!$A$2:$E$39,4,FALSE),"")</f>
        <v>5000</v>
      </c>
      <c r="Q1178" s="5">
        <f t="shared" si="93"/>
        <v>260000</v>
      </c>
      <c r="R1178" s="13" t="str">
        <f t="shared" si="94"/>
        <v/>
      </c>
    </row>
    <row r="1179" spans="1:18" x14ac:dyDescent="0.2">
      <c r="A1179" s="8" t="s">
        <v>1237</v>
      </c>
      <c r="B1179" s="9" t="d">
        <v>2020-06-26</v>
      </c>
      <c r="C1179" s="7">
        <f t="shared" si="90"/>
        <v>2020</v>
      </c>
      <c r="D1179" s="8" t="s">
        <v>65</v>
      </c>
      <c r="E1179" s="5" t="str">
        <f>VLOOKUP(D1179,[1]items!$A$2:$E$39,2,FALSE)</f>
        <v>Candesartan Ogb Dexa</v>
      </c>
      <c r="F1179" s="5" t="str">
        <f>VLOOKUP(E1179,[1]items!$B$2:$E$39,2,FALSE)</f>
        <v>Obat Hipertensi</v>
      </c>
      <c r="G1179" s="5" t="str">
        <f t="shared" si="91"/>
        <v>OH0003|</v>
      </c>
      <c r="H1179" s="10">
        <v>40</v>
      </c>
      <c r="I1179" s="11"/>
      <c r="J1179" s="10" t="str">
        <f>IF(EXACT(L1179,"buy"),VLOOKUP(I1179,[2]suppliers!$A$2:$B$17,2,FALSE),"")</f>
        <v/>
      </c>
      <c r="K1179" s="8" t="s">
        <v>84</v>
      </c>
      <c r="L1179" s="8" t="s">
        <v>85</v>
      </c>
      <c r="M1179" s="5" t="str">
        <f>IFERROR(VLOOKUP(G1179,[3]item_suppliers!$C$2:$F$112,2,FALSE),"")</f>
        <v/>
      </c>
      <c r="N1179" s="5" t="str">
        <f>IFERROR(VLOOKUP(G1179,[3]item_suppliers!$C$2:$F$112,3,FALSE),"")</f>
        <v/>
      </c>
      <c r="O1179" s="5" t="str">
        <f t="shared" si="92"/>
        <v/>
      </c>
      <c r="P1179" s="5">
        <f>IF(EXACT(L1179,"sell"),VLOOKUP(D1179,[1]items!$A$2:$E$39,4,FALSE),"")</f>
        <v>5000</v>
      </c>
      <c r="Q1179" s="5">
        <f t="shared" si="93"/>
        <v>200000</v>
      </c>
      <c r="R1179" s="13" t="str">
        <f t="shared" si="94"/>
        <v/>
      </c>
    </row>
    <row r="1180" spans="1:18" x14ac:dyDescent="0.2">
      <c r="A1180" s="5" t="s">
        <v>1238</v>
      </c>
      <c r="B1180" s="6" t="d">
        <v>2020-06-26</v>
      </c>
      <c r="C1180" s="7">
        <f t="shared" si="90"/>
        <v>2020</v>
      </c>
      <c r="D1180" s="5" t="s">
        <v>35</v>
      </c>
      <c r="E1180" s="5" t="str">
        <f>VLOOKUP(D1180,[1]items!$A$2:$E$39,2,FALSE)</f>
        <v>Konidin 4 Tablet</v>
      </c>
      <c r="F1180" s="5" t="str">
        <f>VLOOKUP(E1180,[1]items!$B$2:$E$39,2,FALSE)</f>
        <v>Obat Batuk &amp; Pilek</v>
      </c>
      <c r="G1180" s="5" t="str">
        <f t="shared" si="91"/>
        <v>OB0008|</v>
      </c>
      <c r="H1180" s="10">
        <v>6</v>
      </c>
      <c r="I1180" s="11"/>
      <c r="J1180" s="10" t="str">
        <f>IF(EXACT(L1180,"buy"),VLOOKUP(I1180,[2]suppliers!$A$2:$B$17,2,FALSE),"")</f>
        <v/>
      </c>
      <c r="K1180" s="5" t="s">
        <v>84</v>
      </c>
      <c r="L1180" s="5" t="s">
        <v>85</v>
      </c>
      <c r="M1180" s="5" t="str">
        <f>IFERROR(VLOOKUP(G1180,[3]item_suppliers!$C$2:$F$112,2,FALSE),"")</f>
        <v/>
      </c>
      <c r="N1180" s="5" t="str">
        <f>IFERROR(VLOOKUP(G1180,[3]item_suppliers!$C$2:$F$112,3,FALSE),"")</f>
        <v/>
      </c>
      <c r="O1180" s="5" t="str">
        <f t="shared" si="92"/>
        <v/>
      </c>
      <c r="P1180" s="5">
        <f>IF(EXACT(L1180,"sell"),VLOOKUP(D1180,[1]items!$A$2:$E$39,4,FALSE),"")</f>
        <v>2460</v>
      </c>
      <c r="Q1180" s="5">
        <f t="shared" si="93"/>
        <v>14760</v>
      </c>
      <c r="R1180" s="13" t="str">
        <f t="shared" si="94"/>
        <v/>
      </c>
    </row>
    <row r="1181" spans="1:18" x14ac:dyDescent="0.2">
      <c r="A1181" s="8" t="s">
        <v>1239</v>
      </c>
      <c r="B1181" s="9" t="d">
        <v>2020-06-27</v>
      </c>
      <c r="C1181" s="7">
        <f t="shared" si="90"/>
        <v>2020</v>
      </c>
      <c r="D1181" s="8" t="s">
        <v>26</v>
      </c>
      <c r="E1181" s="5" t="str">
        <f>VLOOKUP(D1181,[1]items!$A$2:$E$39,2,FALSE)</f>
        <v>Decolsen 1 Strip 4 Tablet</v>
      </c>
      <c r="F1181" s="5" t="str">
        <f>VLOOKUP(E1181,[1]items!$B$2:$E$39,2,FALSE)</f>
        <v>Obat Batuk &amp; Pilek</v>
      </c>
      <c r="G1181" s="5" t="str">
        <f t="shared" si="91"/>
        <v>OB0002|</v>
      </c>
      <c r="H1181" s="10">
        <v>10</v>
      </c>
      <c r="I1181" s="11"/>
      <c r="J1181" s="10" t="str">
        <f>IF(EXACT(L1181,"buy"),VLOOKUP(I1181,[2]suppliers!$A$2:$B$17,2,FALSE),"")</f>
        <v/>
      </c>
      <c r="K1181" s="8" t="s">
        <v>84</v>
      </c>
      <c r="L1181" s="8" t="s">
        <v>85</v>
      </c>
      <c r="M1181" s="5" t="str">
        <f>IFERROR(VLOOKUP(G1181,[3]item_suppliers!$C$2:$F$112,2,FALSE),"")</f>
        <v/>
      </c>
      <c r="N1181" s="5" t="str">
        <f>IFERROR(VLOOKUP(G1181,[3]item_suppliers!$C$2:$F$112,3,FALSE),"")</f>
        <v/>
      </c>
      <c r="O1181" s="5" t="str">
        <f t="shared" si="92"/>
        <v/>
      </c>
      <c r="P1181" s="5">
        <f>IF(EXACT(L1181,"sell"),VLOOKUP(D1181,[1]items!$A$2:$E$39,4,FALSE),"")</f>
        <v>2886</v>
      </c>
      <c r="Q1181" s="5">
        <f t="shared" si="93"/>
        <v>28860</v>
      </c>
      <c r="R1181" s="13" t="str">
        <f t="shared" si="94"/>
        <v/>
      </c>
    </row>
    <row r="1182" spans="1:18" x14ac:dyDescent="0.2">
      <c r="A1182" s="5" t="s">
        <v>1240</v>
      </c>
      <c r="B1182" s="6" t="d">
        <v>2020-06-27</v>
      </c>
      <c r="C1182" s="7">
        <f t="shared" si="90"/>
        <v>2020</v>
      </c>
      <c r="D1182" s="5" t="s">
        <v>50</v>
      </c>
      <c r="E1182" s="5" t="str">
        <f>VLOOKUP(D1182,[1]items!$A$2:$E$39,2,FALSE)</f>
        <v>Bodrex Extra</v>
      </c>
      <c r="F1182" s="5" t="str">
        <f>VLOOKUP(E1182,[1]items!$B$2:$E$39,2,FALSE)</f>
        <v>Obat Sakit Kepala &amp; Demam</v>
      </c>
      <c r="G1182" s="5" t="str">
        <f t="shared" si="91"/>
        <v>OD0008|</v>
      </c>
      <c r="H1182" s="10">
        <v>1</v>
      </c>
      <c r="I1182" s="11"/>
      <c r="J1182" s="10" t="str">
        <f>IF(EXACT(L1182,"buy"),VLOOKUP(I1182,[2]suppliers!$A$2:$B$17,2,FALSE),"")</f>
        <v/>
      </c>
      <c r="K1182" s="5" t="s">
        <v>84</v>
      </c>
      <c r="L1182" s="5" t="s">
        <v>85</v>
      </c>
      <c r="M1182" s="5" t="str">
        <f>IFERROR(VLOOKUP(G1182,[3]item_suppliers!$C$2:$F$112,2,FALSE),"")</f>
        <v/>
      </c>
      <c r="N1182" s="5" t="str">
        <f>IFERROR(VLOOKUP(G1182,[3]item_suppliers!$C$2:$F$112,3,FALSE),"")</f>
        <v/>
      </c>
      <c r="O1182" s="5" t="str">
        <f t="shared" si="92"/>
        <v/>
      </c>
      <c r="P1182" s="5">
        <f>IF(EXACT(L1182,"sell"),VLOOKUP(D1182,[1]items!$A$2:$E$39,4,FALSE),"")</f>
        <v>50788</v>
      </c>
      <c r="Q1182" s="5">
        <f t="shared" si="93"/>
        <v>50788</v>
      </c>
      <c r="R1182" s="13" t="str">
        <f t="shared" si="94"/>
        <v/>
      </c>
    </row>
    <row r="1183" spans="1:18" x14ac:dyDescent="0.2">
      <c r="A1183" s="8" t="s">
        <v>1241</v>
      </c>
      <c r="B1183" s="9" t="d">
        <v>2020-06-27</v>
      </c>
      <c r="C1183" s="7">
        <f t="shared" si="90"/>
        <v>2020</v>
      </c>
      <c r="D1183" s="8" t="s">
        <v>50</v>
      </c>
      <c r="E1183" s="5" t="str">
        <f>VLOOKUP(D1183,[1]items!$A$2:$E$39,2,FALSE)</f>
        <v>Bodrex Extra</v>
      </c>
      <c r="F1183" s="5" t="str">
        <f>VLOOKUP(E1183,[1]items!$B$2:$E$39,2,FALSE)</f>
        <v>Obat Sakit Kepala &amp; Demam</v>
      </c>
      <c r="G1183" s="5" t="str">
        <f t="shared" si="91"/>
        <v>OD0008|</v>
      </c>
      <c r="H1183" s="10">
        <v>84</v>
      </c>
      <c r="I1183" s="11"/>
      <c r="J1183" s="10" t="str">
        <f>IF(EXACT(L1183,"buy"),VLOOKUP(I1183,[2]suppliers!$A$2:$B$17,2,FALSE),"")</f>
        <v/>
      </c>
      <c r="K1183" s="8" t="s">
        <v>84</v>
      </c>
      <c r="L1183" s="8" t="s">
        <v>85</v>
      </c>
      <c r="M1183" s="5" t="str">
        <f>IFERROR(VLOOKUP(G1183,[3]item_suppliers!$C$2:$F$112,2,FALSE),"")</f>
        <v/>
      </c>
      <c r="N1183" s="5" t="str">
        <f>IFERROR(VLOOKUP(G1183,[3]item_suppliers!$C$2:$F$112,3,FALSE),"")</f>
        <v/>
      </c>
      <c r="O1183" s="5" t="str">
        <f t="shared" si="92"/>
        <v/>
      </c>
      <c r="P1183" s="5">
        <f>IF(EXACT(L1183,"sell"),VLOOKUP(D1183,[1]items!$A$2:$E$39,4,FALSE),"")</f>
        <v>50788</v>
      </c>
      <c r="Q1183" s="5">
        <f t="shared" si="93"/>
        <v>4266192</v>
      </c>
      <c r="R1183" s="13" t="str">
        <f t="shared" si="94"/>
        <v/>
      </c>
    </row>
    <row r="1184" spans="1:18" x14ac:dyDescent="0.2">
      <c r="A1184" s="5" t="s">
        <v>1242</v>
      </c>
      <c r="B1184" s="6" t="d">
        <v>2020-06-27</v>
      </c>
      <c r="C1184" s="7">
        <f t="shared" si="90"/>
        <v>2020</v>
      </c>
      <c r="D1184" s="5" t="s">
        <v>20</v>
      </c>
      <c r="E1184" s="5" t="str">
        <f>VLOOKUP(D1184,[1]items!$A$2:$E$39,2,FALSE)</f>
        <v>Dexteem Box Plus 100 Tablet</v>
      </c>
      <c r="F1184" s="5" t="str">
        <f>VLOOKUP(E1184,[1]items!$B$2:$E$39,2,FALSE)</f>
        <v>Obat Alergi</v>
      </c>
      <c r="G1184" s="5" t="str">
        <f t="shared" si="91"/>
        <v>OA0006|</v>
      </c>
      <c r="H1184" s="10">
        <v>82</v>
      </c>
      <c r="I1184" s="11"/>
      <c r="J1184" s="10" t="str">
        <f>IF(EXACT(L1184,"buy"),VLOOKUP(I1184,[2]suppliers!$A$2:$B$17,2,FALSE),"")</f>
        <v/>
      </c>
      <c r="K1184" s="5" t="s">
        <v>84</v>
      </c>
      <c r="L1184" s="5" t="s">
        <v>85</v>
      </c>
      <c r="M1184" s="5" t="str">
        <f>IFERROR(VLOOKUP(G1184,[3]item_suppliers!$C$2:$F$112,2,FALSE),"")</f>
        <v/>
      </c>
      <c r="N1184" s="5" t="str">
        <f>IFERROR(VLOOKUP(G1184,[3]item_suppliers!$C$2:$F$112,3,FALSE),"")</f>
        <v/>
      </c>
      <c r="O1184" s="5" t="str">
        <f t="shared" si="92"/>
        <v/>
      </c>
      <c r="P1184" s="5">
        <f>IF(EXACT(L1184,"sell"),VLOOKUP(D1184,[1]items!$A$2:$E$39,4,FALSE),"")</f>
        <v>25322</v>
      </c>
      <c r="Q1184" s="5">
        <f t="shared" si="93"/>
        <v>2076404</v>
      </c>
      <c r="R1184" s="13" t="str">
        <f t="shared" si="94"/>
        <v/>
      </c>
    </row>
    <row r="1185" spans="1:18" x14ac:dyDescent="0.2">
      <c r="A1185" s="8" t="s">
        <v>1243</v>
      </c>
      <c r="B1185" s="9" t="d">
        <v>2020-06-27</v>
      </c>
      <c r="C1185" s="7">
        <f t="shared" si="90"/>
        <v>2020</v>
      </c>
      <c r="D1185" s="8" t="s">
        <v>48</v>
      </c>
      <c r="E1185" s="5" t="str">
        <f>VLOOKUP(D1185,[1]items!$A$2:$E$39,2,FALSE)</f>
        <v>Sanmol Paracetamol</v>
      </c>
      <c r="F1185" s="5" t="str">
        <f>VLOOKUP(E1185,[1]items!$B$2:$E$39,2,FALSE)</f>
        <v>Obat Sakit Kepala &amp; Demam</v>
      </c>
      <c r="G1185" s="5" t="str">
        <f t="shared" si="91"/>
        <v>OD0007|</v>
      </c>
      <c r="H1185" s="10">
        <v>15</v>
      </c>
      <c r="I1185" s="11"/>
      <c r="J1185" s="10" t="str">
        <f>IF(EXACT(L1185,"buy"),VLOOKUP(I1185,[2]suppliers!$A$2:$B$17,2,FALSE),"")</f>
        <v/>
      </c>
      <c r="K1185" s="8" t="s">
        <v>84</v>
      </c>
      <c r="L1185" s="8" t="s">
        <v>85</v>
      </c>
      <c r="M1185" s="5" t="str">
        <f>IFERROR(VLOOKUP(G1185,[3]item_suppliers!$C$2:$F$112,2,FALSE),"")</f>
        <v/>
      </c>
      <c r="N1185" s="5" t="str">
        <f>IFERROR(VLOOKUP(G1185,[3]item_suppliers!$C$2:$F$112,3,FALSE),"")</f>
        <v/>
      </c>
      <c r="O1185" s="5" t="str">
        <f t="shared" si="92"/>
        <v/>
      </c>
      <c r="P1185" s="5">
        <f>IF(EXACT(L1185,"sell"),VLOOKUP(D1185,[1]items!$A$2:$E$39,4,FALSE),"")</f>
        <v>16100</v>
      </c>
      <c r="Q1185" s="5">
        <f t="shared" si="93"/>
        <v>241500</v>
      </c>
      <c r="R1185" s="13" t="str">
        <f t="shared" si="94"/>
        <v/>
      </c>
    </row>
    <row r="1186" spans="1:18" x14ac:dyDescent="0.2">
      <c r="A1186" s="5" t="s">
        <v>1244</v>
      </c>
      <c r="B1186" s="6" t="d">
        <v>2020-06-27</v>
      </c>
      <c r="C1186" s="7">
        <f t="shared" si="90"/>
        <v>2020</v>
      </c>
      <c r="D1186" s="5" t="s">
        <v>56</v>
      </c>
      <c r="E1186" s="5" t="str">
        <f>VLOOKUP(D1186,[1]items!$A$2:$E$39,2,FALSE)</f>
        <v>Paramex Tablet / Obat</v>
      </c>
      <c r="F1186" s="5" t="str">
        <f>VLOOKUP(E1186,[1]items!$B$2:$E$39,2,FALSE)</f>
        <v>Obat Sakit Kepala &amp; Demam</v>
      </c>
      <c r="G1186" s="5" t="str">
        <f t="shared" si="91"/>
        <v>OD0011|</v>
      </c>
      <c r="H1186" s="10">
        <v>5</v>
      </c>
      <c r="I1186" s="11"/>
      <c r="J1186" s="10" t="str">
        <f>IF(EXACT(L1186,"buy"),VLOOKUP(I1186,[2]suppliers!$A$2:$B$17,2,FALSE),"")</f>
        <v/>
      </c>
      <c r="K1186" s="5" t="s">
        <v>84</v>
      </c>
      <c r="L1186" s="5" t="s">
        <v>85</v>
      </c>
      <c r="M1186" s="5" t="str">
        <f>IFERROR(VLOOKUP(G1186,[3]item_suppliers!$C$2:$F$112,2,FALSE),"")</f>
        <v/>
      </c>
      <c r="N1186" s="5" t="str">
        <f>IFERROR(VLOOKUP(G1186,[3]item_suppliers!$C$2:$F$112,3,FALSE),"")</f>
        <v/>
      </c>
      <c r="O1186" s="5" t="str">
        <f t="shared" si="92"/>
        <v/>
      </c>
      <c r="P1186" s="5">
        <f>IF(EXACT(L1186,"sell"),VLOOKUP(D1186,[1]items!$A$2:$E$39,4,FALSE),"")</f>
        <v>2560</v>
      </c>
      <c r="Q1186" s="5">
        <f t="shared" si="93"/>
        <v>12800</v>
      </c>
      <c r="R1186" s="13" t="str">
        <f t="shared" si="94"/>
        <v/>
      </c>
    </row>
    <row r="1187" spans="1:18" x14ac:dyDescent="0.2">
      <c r="A1187" s="8" t="s">
        <v>1245</v>
      </c>
      <c r="B1187" s="9" t="d">
        <v>2020-06-27</v>
      </c>
      <c r="C1187" s="7">
        <f t="shared" si="90"/>
        <v>2020</v>
      </c>
      <c r="D1187" s="8" t="s">
        <v>56</v>
      </c>
      <c r="E1187" s="5" t="str">
        <f>VLOOKUP(D1187,[1]items!$A$2:$E$39,2,FALSE)</f>
        <v>Paramex Tablet / Obat</v>
      </c>
      <c r="F1187" s="5" t="str">
        <f>VLOOKUP(E1187,[1]items!$B$2:$E$39,2,FALSE)</f>
        <v>Obat Sakit Kepala &amp; Demam</v>
      </c>
      <c r="G1187" s="5" t="str">
        <f t="shared" si="91"/>
        <v>OD0011|</v>
      </c>
      <c r="H1187" s="10">
        <v>6</v>
      </c>
      <c r="I1187" s="11"/>
      <c r="J1187" s="10" t="str">
        <f>IF(EXACT(L1187,"buy"),VLOOKUP(I1187,[2]suppliers!$A$2:$B$17,2,FALSE),"")</f>
        <v/>
      </c>
      <c r="K1187" s="8" t="s">
        <v>84</v>
      </c>
      <c r="L1187" s="8" t="s">
        <v>85</v>
      </c>
      <c r="M1187" s="5" t="str">
        <f>IFERROR(VLOOKUP(G1187,[3]item_suppliers!$C$2:$F$112,2,FALSE),"")</f>
        <v/>
      </c>
      <c r="N1187" s="5" t="str">
        <f>IFERROR(VLOOKUP(G1187,[3]item_suppliers!$C$2:$F$112,3,FALSE),"")</f>
        <v/>
      </c>
      <c r="O1187" s="5" t="str">
        <f t="shared" si="92"/>
        <v/>
      </c>
      <c r="P1187" s="5">
        <f>IF(EXACT(L1187,"sell"),VLOOKUP(D1187,[1]items!$A$2:$E$39,4,FALSE),"")</f>
        <v>2560</v>
      </c>
      <c r="Q1187" s="5">
        <f t="shared" si="93"/>
        <v>15360</v>
      </c>
      <c r="R1187" s="13" t="str">
        <f t="shared" si="94"/>
        <v/>
      </c>
    </row>
    <row r="1188" spans="1:18" x14ac:dyDescent="0.2">
      <c r="A1188" s="5" t="s">
        <v>1246</v>
      </c>
      <c r="B1188" s="6" t="d">
        <v>2020-06-27</v>
      </c>
      <c r="C1188" s="7">
        <f t="shared" si="90"/>
        <v>2020</v>
      </c>
      <c r="D1188" s="5" t="s">
        <v>72</v>
      </c>
      <c r="E1188" s="5" t="str">
        <f>VLOOKUP(D1188,[1]items!$A$2:$E$39,2,FALSE)</f>
        <v>Irvell 150MG Box 20 Tablet</v>
      </c>
      <c r="F1188" s="5" t="str">
        <f>VLOOKUP(E1188,[1]items!$B$2:$E$39,2,FALSE)</f>
        <v>Obat Hipertensi</v>
      </c>
      <c r="G1188" s="5" t="str">
        <f t="shared" si="91"/>
        <v>OH0006|</v>
      </c>
      <c r="H1188" s="10">
        <v>26</v>
      </c>
      <c r="I1188" s="11"/>
      <c r="J1188" s="10" t="str">
        <f>IF(EXACT(L1188,"buy"),VLOOKUP(I1188,[2]suppliers!$A$2:$B$17,2,FALSE),"")</f>
        <v/>
      </c>
      <c r="K1188" s="5" t="s">
        <v>84</v>
      </c>
      <c r="L1188" s="5" t="s">
        <v>85</v>
      </c>
      <c r="M1188" s="5" t="str">
        <f>IFERROR(VLOOKUP(G1188,[3]item_suppliers!$C$2:$F$112,2,FALSE),"")</f>
        <v/>
      </c>
      <c r="N1188" s="5" t="str">
        <f>IFERROR(VLOOKUP(G1188,[3]item_suppliers!$C$2:$F$112,3,FALSE),"")</f>
        <v/>
      </c>
      <c r="O1188" s="5" t="str">
        <f t="shared" si="92"/>
        <v/>
      </c>
      <c r="P1188" s="5">
        <f>IF(EXACT(L1188,"sell"),VLOOKUP(D1188,[1]items!$A$2:$E$39,4,FALSE),"")</f>
        <v>143991</v>
      </c>
      <c r="Q1188" s="5">
        <f t="shared" si="93"/>
        <v>3743766</v>
      </c>
      <c r="R1188" s="13" t="str">
        <f t="shared" si="94"/>
        <v/>
      </c>
    </row>
    <row r="1189" spans="1:18" x14ac:dyDescent="0.2">
      <c r="A1189" s="8" t="s">
        <v>1247</v>
      </c>
      <c r="B1189" s="9" t="d">
        <v>2020-06-28</v>
      </c>
      <c r="C1189" s="7">
        <f t="shared" si="90"/>
        <v>2020</v>
      </c>
      <c r="D1189" s="8" t="s">
        <v>26</v>
      </c>
      <c r="E1189" s="5" t="str">
        <f>VLOOKUP(D1189,[1]items!$A$2:$E$39,2,FALSE)</f>
        <v>Decolsen 1 Strip 4 Tablet</v>
      </c>
      <c r="F1189" s="5" t="str">
        <f>VLOOKUP(E1189,[1]items!$B$2:$E$39,2,FALSE)</f>
        <v>Obat Batuk &amp; Pilek</v>
      </c>
      <c r="G1189" s="5" t="str">
        <f t="shared" si="91"/>
        <v>OB0002|</v>
      </c>
      <c r="H1189" s="10">
        <v>54</v>
      </c>
      <c r="I1189" s="11"/>
      <c r="J1189" s="10" t="str">
        <f>IF(EXACT(L1189,"buy"),VLOOKUP(I1189,[2]suppliers!$A$2:$B$17,2,FALSE),"")</f>
        <v/>
      </c>
      <c r="K1189" s="8" t="s">
        <v>84</v>
      </c>
      <c r="L1189" s="8" t="s">
        <v>85</v>
      </c>
      <c r="M1189" s="5" t="str">
        <f>IFERROR(VLOOKUP(G1189,[3]item_suppliers!$C$2:$F$112,2,FALSE),"")</f>
        <v/>
      </c>
      <c r="N1189" s="5" t="str">
        <f>IFERROR(VLOOKUP(G1189,[3]item_suppliers!$C$2:$F$112,3,FALSE),"")</f>
        <v/>
      </c>
      <c r="O1189" s="5" t="str">
        <f t="shared" si="92"/>
        <v/>
      </c>
      <c r="P1189" s="5">
        <f>IF(EXACT(L1189,"sell"),VLOOKUP(D1189,[1]items!$A$2:$E$39,4,FALSE),"")</f>
        <v>2886</v>
      </c>
      <c r="Q1189" s="5">
        <f t="shared" si="93"/>
        <v>155844</v>
      </c>
      <c r="R1189" s="13" t="str">
        <f t="shared" si="94"/>
        <v/>
      </c>
    </row>
    <row r="1190" spans="1:18" x14ac:dyDescent="0.2">
      <c r="A1190" s="5" t="s">
        <v>1248</v>
      </c>
      <c r="B1190" s="6" t="d">
        <v>2020-06-28</v>
      </c>
      <c r="C1190" s="7">
        <f t="shared" si="90"/>
        <v>2020</v>
      </c>
      <c r="D1190" s="5" t="s">
        <v>50</v>
      </c>
      <c r="E1190" s="5" t="str">
        <f>VLOOKUP(D1190,[1]items!$A$2:$E$39,2,FALSE)</f>
        <v>Bodrex Extra</v>
      </c>
      <c r="F1190" s="5" t="str">
        <f>VLOOKUP(E1190,[1]items!$B$2:$E$39,2,FALSE)</f>
        <v>Obat Sakit Kepala &amp; Demam</v>
      </c>
      <c r="G1190" s="5" t="str">
        <f t="shared" si="91"/>
        <v>OD0008|</v>
      </c>
      <c r="H1190" s="10">
        <v>44</v>
      </c>
      <c r="I1190" s="11"/>
      <c r="J1190" s="10" t="str">
        <f>IF(EXACT(L1190,"buy"),VLOOKUP(I1190,[2]suppliers!$A$2:$B$17,2,FALSE),"")</f>
        <v/>
      </c>
      <c r="K1190" s="5" t="s">
        <v>84</v>
      </c>
      <c r="L1190" s="5" t="s">
        <v>85</v>
      </c>
      <c r="M1190" s="5" t="str">
        <f>IFERROR(VLOOKUP(G1190,[3]item_suppliers!$C$2:$F$112,2,FALSE),"")</f>
        <v/>
      </c>
      <c r="N1190" s="5" t="str">
        <f>IFERROR(VLOOKUP(G1190,[3]item_suppliers!$C$2:$F$112,3,FALSE),"")</f>
        <v/>
      </c>
      <c r="O1190" s="5" t="str">
        <f t="shared" si="92"/>
        <v/>
      </c>
      <c r="P1190" s="5">
        <f>IF(EXACT(L1190,"sell"),VLOOKUP(D1190,[1]items!$A$2:$E$39,4,FALSE),"")</f>
        <v>50788</v>
      </c>
      <c r="Q1190" s="5">
        <f t="shared" si="93"/>
        <v>2234672</v>
      </c>
      <c r="R1190" s="13" t="str">
        <f t="shared" si="94"/>
        <v/>
      </c>
    </row>
    <row r="1191" spans="1:18" x14ac:dyDescent="0.2">
      <c r="A1191" s="8" t="s">
        <v>1249</v>
      </c>
      <c r="B1191" s="9" t="d">
        <v>2020-06-28</v>
      </c>
      <c r="C1191" s="7">
        <f t="shared" si="90"/>
        <v>2020</v>
      </c>
      <c r="D1191" s="8" t="s">
        <v>50</v>
      </c>
      <c r="E1191" s="5" t="str">
        <f>VLOOKUP(D1191,[1]items!$A$2:$E$39,2,FALSE)</f>
        <v>Bodrex Extra</v>
      </c>
      <c r="F1191" s="5" t="str">
        <f>VLOOKUP(E1191,[1]items!$B$2:$E$39,2,FALSE)</f>
        <v>Obat Sakit Kepala &amp; Demam</v>
      </c>
      <c r="G1191" s="5" t="str">
        <f t="shared" si="91"/>
        <v>OD0008|</v>
      </c>
      <c r="H1191" s="10">
        <v>46</v>
      </c>
      <c r="I1191" s="11"/>
      <c r="J1191" s="10" t="str">
        <f>IF(EXACT(L1191,"buy"),VLOOKUP(I1191,[2]suppliers!$A$2:$B$17,2,FALSE),"")</f>
        <v/>
      </c>
      <c r="K1191" s="8" t="s">
        <v>84</v>
      </c>
      <c r="L1191" s="8" t="s">
        <v>85</v>
      </c>
      <c r="M1191" s="5" t="str">
        <f>IFERROR(VLOOKUP(G1191,[3]item_suppliers!$C$2:$F$112,2,FALSE),"")</f>
        <v/>
      </c>
      <c r="N1191" s="5" t="str">
        <f>IFERROR(VLOOKUP(G1191,[3]item_suppliers!$C$2:$F$112,3,FALSE),"")</f>
        <v/>
      </c>
      <c r="O1191" s="5" t="str">
        <f t="shared" si="92"/>
        <v/>
      </c>
      <c r="P1191" s="5">
        <f>IF(EXACT(L1191,"sell"),VLOOKUP(D1191,[1]items!$A$2:$E$39,4,FALSE),"")</f>
        <v>50788</v>
      </c>
      <c r="Q1191" s="5">
        <f t="shared" si="93"/>
        <v>2336248</v>
      </c>
      <c r="R1191" s="13" t="str">
        <f t="shared" si="94"/>
        <v/>
      </c>
    </row>
    <row r="1192" spans="1:18" x14ac:dyDescent="0.2">
      <c r="A1192" s="5" t="s">
        <v>1250</v>
      </c>
      <c r="B1192" s="6" t="d">
        <v>2020-06-28</v>
      </c>
      <c r="C1192" s="7">
        <f t="shared" si="90"/>
        <v>2020</v>
      </c>
      <c r="D1192" s="5" t="s">
        <v>31</v>
      </c>
      <c r="E1192" s="5" t="str">
        <f>VLOOKUP(D1192,[1]items!$A$2:$E$39,2,FALSE)</f>
        <v>Ultraflu Box Isi 25 Strip</v>
      </c>
      <c r="F1192" s="5" t="str">
        <f>VLOOKUP(E1192,[1]items!$B$2:$E$39,2,FALSE)</f>
        <v>Obat Batuk &amp; Pilek</v>
      </c>
      <c r="G1192" s="5" t="str">
        <f t="shared" si="91"/>
        <v>OB0006|</v>
      </c>
      <c r="H1192" s="10">
        <v>46</v>
      </c>
      <c r="I1192" s="11"/>
      <c r="J1192" s="10" t="str">
        <f>IF(EXACT(L1192,"buy"),VLOOKUP(I1192,[2]suppliers!$A$2:$B$17,2,FALSE),"")</f>
        <v/>
      </c>
      <c r="K1192" s="5" t="s">
        <v>84</v>
      </c>
      <c r="L1192" s="5" t="s">
        <v>85</v>
      </c>
      <c r="M1192" s="5" t="str">
        <f>IFERROR(VLOOKUP(G1192,[3]item_suppliers!$C$2:$F$112,2,FALSE),"")</f>
        <v/>
      </c>
      <c r="N1192" s="5" t="str">
        <f>IFERROR(VLOOKUP(G1192,[3]item_suppliers!$C$2:$F$112,3,FALSE),"")</f>
        <v/>
      </c>
      <c r="O1192" s="5" t="str">
        <f t="shared" si="92"/>
        <v/>
      </c>
      <c r="P1192" s="5">
        <f>IF(EXACT(L1192,"sell"),VLOOKUP(D1192,[1]items!$A$2:$E$39,4,FALSE),"")</f>
        <v>72500</v>
      </c>
      <c r="Q1192" s="5">
        <f t="shared" si="93"/>
        <v>3335000</v>
      </c>
      <c r="R1192" s="13" t="str">
        <f t="shared" si="94"/>
        <v/>
      </c>
    </row>
    <row r="1193" spans="1:18" x14ac:dyDescent="0.2">
      <c r="A1193" s="8" t="s">
        <v>1251</v>
      </c>
      <c r="B1193" s="9" t="d">
        <v>2020-06-28</v>
      </c>
      <c r="C1193" s="7">
        <f t="shared" si="90"/>
        <v>2020</v>
      </c>
      <c r="D1193" s="8" t="s">
        <v>28</v>
      </c>
      <c r="E1193" s="5" t="str">
        <f>VLOOKUP(D1193,[1]items!$A$2:$E$39,2,FALSE)</f>
        <v>Lo Han Kuo Infusion 12</v>
      </c>
      <c r="F1193" s="5" t="str">
        <f>VLOOKUP(E1193,[1]items!$B$2:$E$39,2,FALSE)</f>
        <v>Obat Batuk &amp; Pilek</v>
      </c>
      <c r="G1193" s="5" t="str">
        <f t="shared" si="91"/>
        <v>OB0004|</v>
      </c>
      <c r="H1193" s="10">
        <v>19</v>
      </c>
      <c r="I1193" s="11"/>
      <c r="J1193" s="10" t="str">
        <f>IF(EXACT(L1193,"buy"),VLOOKUP(I1193,[2]suppliers!$A$2:$B$17,2,FALSE),"")</f>
        <v/>
      </c>
      <c r="K1193" s="8" t="s">
        <v>84</v>
      </c>
      <c r="L1193" s="8" t="s">
        <v>85</v>
      </c>
      <c r="M1193" s="5" t="str">
        <f>IFERROR(VLOOKUP(G1193,[3]item_suppliers!$C$2:$F$112,2,FALSE),"")</f>
        <v/>
      </c>
      <c r="N1193" s="5" t="str">
        <f>IFERROR(VLOOKUP(G1193,[3]item_suppliers!$C$2:$F$112,3,FALSE),"")</f>
        <v/>
      </c>
      <c r="O1193" s="5" t="str">
        <f t="shared" si="92"/>
        <v/>
      </c>
      <c r="P1193" s="5">
        <f>IF(EXACT(L1193,"sell"),VLOOKUP(D1193,[1]items!$A$2:$E$39,4,FALSE),"")</f>
        <v>23869</v>
      </c>
      <c r="Q1193" s="5">
        <f t="shared" si="93"/>
        <v>453511</v>
      </c>
      <c r="R1193" s="13" t="str">
        <f t="shared" si="94"/>
        <v/>
      </c>
    </row>
    <row r="1194" spans="1:18" x14ac:dyDescent="0.2">
      <c r="A1194" s="5" t="s">
        <v>1252</v>
      </c>
      <c r="B1194" s="6" t="d">
        <v>2020-06-29</v>
      </c>
      <c r="C1194" s="7">
        <f t="shared" si="90"/>
        <v>2020</v>
      </c>
      <c r="D1194" s="5" t="s">
        <v>50</v>
      </c>
      <c r="E1194" s="5" t="str">
        <f>VLOOKUP(D1194,[1]items!$A$2:$E$39,2,FALSE)</f>
        <v>Bodrex Extra</v>
      </c>
      <c r="F1194" s="5" t="str">
        <f>VLOOKUP(E1194,[1]items!$B$2:$E$39,2,FALSE)</f>
        <v>Obat Sakit Kepala &amp; Demam</v>
      </c>
      <c r="G1194" s="5" t="str">
        <f t="shared" si="91"/>
        <v>OD0008|</v>
      </c>
      <c r="H1194" s="10">
        <v>59</v>
      </c>
      <c r="I1194" s="11"/>
      <c r="J1194" s="10" t="str">
        <f>IF(EXACT(L1194,"buy"),VLOOKUP(I1194,[2]suppliers!$A$2:$B$17,2,FALSE),"")</f>
        <v/>
      </c>
      <c r="K1194" s="5" t="s">
        <v>84</v>
      </c>
      <c r="L1194" s="5" t="s">
        <v>85</v>
      </c>
      <c r="M1194" s="5" t="str">
        <f>IFERROR(VLOOKUP(G1194,[3]item_suppliers!$C$2:$F$112,2,FALSE),"")</f>
        <v/>
      </c>
      <c r="N1194" s="5" t="str">
        <f>IFERROR(VLOOKUP(G1194,[3]item_suppliers!$C$2:$F$112,3,FALSE),"")</f>
        <v/>
      </c>
      <c r="O1194" s="5" t="str">
        <f t="shared" si="92"/>
        <v/>
      </c>
      <c r="P1194" s="5">
        <f>IF(EXACT(L1194,"sell"),VLOOKUP(D1194,[1]items!$A$2:$E$39,4,FALSE),"")</f>
        <v>50788</v>
      </c>
      <c r="Q1194" s="5">
        <f t="shared" si="93"/>
        <v>2996492</v>
      </c>
      <c r="R1194" s="13" t="str">
        <f t="shared" si="94"/>
        <v/>
      </c>
    </row>
    <row r="1195" spans="1:18" x14ac:dyDescent="0.2">
      <c r="A1195" s="8" t="s">
        <v>1253</v>
      </c>
      <c r="B1195" s="9" t="d">
        <v>2020-06-29</v>
      </c>
      <c r="C1195" s="7">
        <f t="shared" si="90"/>
        <v>2020</v>
      </c>
      <c r="D1195" s="8" t="s">
        <v>17</v>
      </c>
      <c r="E1195" s="5" t="str">
        <f>VLOOKUP(D1195,[1]items!$A$2:$E$39,2,FALSE)</f>
        <v>Bedak Heroxyn 150 gr</v>
      </c>
      <c r="F1195" s="5" t="str">
        <f>VLOOKUP(E1195,[1]items!$B$2:$E$39,2,FALSE)</f>
        <v>Obat Alergi</v>
      </c>
      <c r="G1195" s="5" t="str">
        <f t="shared" si="91"/>
        <v>OA0005|</v>
      </c>
      <c r="H1195" s="10">
        <v>22</v>
      </c>
      <c r="I1195" s="11"/>
      <c r="J1195" s="10" t="str">
        <f>IF(EXACT(L1195,"buy"),VLOOKUP(I1195,[2]suppliers!$A$2:$B$17,2,FALSE),"")</f>
        <v/>
      </c>
      <c r="K1195" s="8" t="s">
        <v>84</v>
      </c>
      <c r="L1195" s="8" t="s">
        <v>85</v>
      </c>
      <c r="M1195" s="5" t="str">
        <f>IFERROR(VLOOKUP(G1195,[3]item_suppliers!$C$2:$F$112,2,FALSE),"")</f>
        <v/>
      </c>
      <c r="N1195" s="5" t="str">
        <f>IFERROR(VLOOKUP(G1195,[3]item_suppliers!$C$2:$F$112,3,FALSE),"")</f>
        <v/>
      </c>
      <c r="O1195" s="5" t="str">
        <f t="shared" si="92"/>
        <v/>
      </c>
      <c r="P1195" s="5">
        <f>IF(EXACT(L1195,"sell"),VLOOKUP(D1195,[1]items!$A$2:$E$39,4,FALSE),"")</f>
        <v>16950</v>
      </c>
      <c r="Q1195" s="5">
        <f t="shared" si="93"/>
        <v>372900</v>
      </c>
      <c r="R1195" s="13" t="str">
        <f t="shared" si="94"/>
        <v/>
      </c>
    </row>
    <row r="1196" spans="1:18" x14ac:dyDescent="0.2">
      <c r="A1196" s="5" t="s">
        <v>1254</v>
      </c>
      <c r="B1196" s="6" t="d">
        <v>2020-06-29</v>
      </c>
      <c r="C1196" s="7">
        <f t="shared" si="90"/>
        <v>2020</v>
      </c>
      <c r="D1196" s="5" t="s">
        <v>70</v>
      </c>
      <c r="E1196" s="5" t="str">
        <f>VLOOKUP(D1196,[1]items!$A$2:$E$39,2,FALSE)</f>
        <v>Irbesartan</v>
      </c>
      <c r="F1196" s="5" t="str">
        <f>VLOOKUP(E1196,[1]items!$B$2:$E$39,2,FALSE)</f>
        <v>Obat Hipertensi</v>
      </c>
      <c r="G1196" s="5" t="str">
        <f t="shared" si="91"/>
        <v>OH0005|</v>
      </c>
      <c r="H1196" s="10">
        <v>24</v>
      </c>
      <c r="I1196" s="11"/>
      <c r="J1196" s="10" t="str">
        <f>IF(EXACT(L1196,"buy"),VLOOKUP(I1196,[2]suppliers!$A$2:$B$17,2,FALSE),"")</f>
        <v/>
      </c>
      <c r="K1196" s="5" t="s">
        <v>84</v>
      </c>
      <c r="L1196" s="5" t="s">
        <v>85</v>
      </c>
      <c r="M1196" s="5" t="str">
        <f>IFERROR(VLOOKUP(G1196,[3]item_suppliers!$C$2:$F$112,2,FALSE),"")</f>
        <v/>
      </c>
      <c r="N1196" s="5" t="str">
        <f>IFERROR(VLOOKUP(G1196,[3]item_suppliers!$C$2:$F$112,3,FALSE),"")</f>
        <v/>
      </c>
      <c r="O1196" s="5" t="str">
        <f t="shared" si="92"/>
        <v/>
      </c>
      <c r="P1196" s="5">
        <f>IF(EXACT(L1196,"sell"),VLOOKUP(D1196,[1]items!$A$2:$E$39,4,FALSE),"")</f>
        <v>108794</v>
      </c>
      <c r="Q1196" s="5">
        <f t="shared" si="93"/>
        <v>2611056</v>
      </c>
      <c r="R1196" s="13" t="str">
        <f t="shared" si="94"/>
        <v/>
      </c>
    </row>
    <row r="1197" spans="1:18" x14ac:dyDescent="0.2">
      <c r="A1197" s="8" t="s">
        <v>1255</v>
      </c>
      <c r="B1197" s="9" t="d">
        <v>2020-06-29</v>
      </c>
      <c r="C1197" s="7">
        <f t="shared" si="90"/>
        <v>2020</v>
      </c>
      <c r="D1197" s="8" t="s">
        <v>82</v>
      </c>
      <c r="E1197" s="5" t="str">
        <f>VLOOKUP(D1197,[1]items!$A$2:$E$39,2,FALSE)</f>
        <v>Otilon Ear Drops 8 mL</v>
      </c>
      <c r="F1197" s="5" t="str">
        <f>VLOOKUP(E1197,[1]items!$B$2:$E$39,2,FALSE)</f>
        <v>Obat Telinga</v>
      </c>
      <c r="G1197" s="5" t="str">
        <f t="shared" si="91"/>
        <v>OT0001|</v>
      </c>
      <c r="H1197" s="10">
        <v>22</v>
      </c>
      <c r="I1197" s="11"/>
      <c r="J1197" s="10" t="str">
        <f>IF(EXACT(L1197,"buy"),VLOOKUP(I1197,[2]suppliers!$A$2:$B$17,2,FALSE),"")</f>
        <v/>
      </c>
      <c r="K1197" s="8" t="s">
        <v>84</v>
      </c>
      <c r="L1197" s="8" t="s">
        <v>85</v>
      </c>
      <c r="M1197" s="5" t="str">
        <f>IFERROR(VLOOKUP(G1197,[3]item_suppliers!$C$2:$F$112,2,FALSE),"")</f>
        <v/>
      </c>
      <c r="N1197" s="5" t="str">
        <f>IFERROR(VLOOKUP(G1197,[3]item_suppliers!$C$2:$F$112,3,FALSE),"")</f>
        <v/>
      </c>
      <c r="O1197" s="5" t="str">
        <f t="shared" si="92"/>
        <v/>
      </c>
      <c r="P1197" s="5">
        <f>IF(EXACT(L1197,"sell"),VLOOKUP(D1197,[1]items!$A$2:$E$39,4,FALSE),"")</f>
        <v>55000</v>
      </c>
      <c r="Q1197" s="5">
        <f t="shared" si="93"/>
        <v>1210000</v>
      </c>
      <c r="R1197" s="13" t="str">
        <f t="shared" si="94"/>
        <v/>
      </c>
    </row>
    <row r="1198" spans="1:18" x14ac:dyDescent="0.2">
      <c r="A1198" s="5" t="s">
        <v>1256</v>
      </c>
      <c r="B1198" s="6" t="d">
        <v>2020-06-29</v>
      </c>
      <c r="C1198" s="7">
        <f t="shared" si="90"/>
        <v>2020</v>
      </c>
      <c r="D1198" s="5" t="s">
        <v>82</v>
      </c>
      <c r="E1198" s="5" t="str">
        <f>VLOOKUP(D1198,[1]items!$A$2:$E$39,2,FALSE)</f>
        <v>Otilon Ear Drops 8 mL</v>
      </c>
      <c r="F1198" s="5" t="str">
        <f>VLOOKUP(E1198,[1]items!$B$2:$E$39,2,FALSE)</f>
        <v>Obat Telinga</v>
      </c>
      <c r="G1198" s="5" t="str">
        <f t="shared" si="91"/>
        <v>OT0001|</v>
      </c>
      <c r="H1198" s="10">
        <v>14</v>
      </c>
      <c r="I1198" s="11"/>
      <c r="J1198" s="10" t="str">
        <f>IF(EXACT(L1198,"buy"),VLOOKUP(I1198,[2]suppliers!$A$2:$B$17,2,FALSE),"")</f>
        <v/>
      </c>
      <c r="K1198" s="5" t="s">
        <v>84</v>
      </c>
      <c r="L1198" s="5" t="s">
        <v>85</v>
      </c>
      <c r="M1198" s="5" t="str">
        <f>IFERROR(VLOOKUP(G1198,[3]item_suppliers!$C$2:$F$112,2,FALSE),"")</f>
        <v/>
      </c>
      <c r="N1198" s="5" t="str">
        <f>IFERROR(VLOOKUP(G1198,[3]item_suppliers!$C$2:$F$112,3,FALSE),"")</f>
        <v/>
      </c>
      <c r="O1198" s="5" t="str">
        <f t="shared" si="92"/>
        <v/>
      </c>
      <c r="P1198" s="5">
        <f>IF(EXACT(L1198,"sell"),VLOOKUP(D1198,[1]items!$A$2:$E$39,4,FALSE),"")</f>
        <v>55000</v>
      </c>
      <c r="Q1198" s="5">
        <f t="shared" si="93"/>
        <v>770000</v>
      </c>
      <c r="R1198" s="13" t="str">
        <f t="shared" si="94"/>
        <v/>
      </c>
    </row>
    <row r="1199" spans="1:18" x14ac:dyDescent="0.2">
      <c r="A1199" s="8" t="s">
        <v>1257</v>
      </c>
      <c r="B1199" s="9" t="d">
        <v>2020-06-29</v>
      </c>
      <c r="C1199" s="7">
        <f t="shared" si="90"/>
        <v>2020</v>
      </c>
      <c r="D1199" s="8" t="s">
        <v>20</v>
      </c>
      <c r="E1199" s="5" t="str">
        <f>VLOOKUP(D1199,[1]items!$A$2:$E$39,2,FALSE)</f>
        <v>Dexteem Box Plus 100 Tablet</v>
      </c>
      <c r="F1199" s="5" t="str">
        <f>VLOOKUP(E1199,[1]items!$B$2:$E$39,2,FALSE)</f>
        <v>Obat Alergi</v>
      </c>
      <c r="G1199" s="5" t="str">
        <f t="shared" si="91"/>
        <v>OA0006|</v>
      </c>
      <c r="H1199" s="10">
        <v>23</v>
      </c>
      <c r="I1199" s="11"/>
      <c r="J1199" s="10" t="str">
        <f>IF(EXACT(L1199,"buy"),VLOOKUP(I1199,[2]suppliers!$A$2:$B$17,2,FALSE),"")</f>
        <v/>
      </c>
      <c r="K1199" s="8" t="s">
        <v>84</v>
      </c>
      <c r="L1199" s="8" t="s">
        <v>85</v>
      </c>
      <c r="M1199" s="5" t="str">
        <f>IFERROR(VLOOKUP(G1199,[3]item_suppliers!$C$2:$F$112,2,FALSE),"")</f>
        <v/>
      </c>
      <c r="N1199" s="5" t="str">
        <f>IFERROR(VLOOKUP(G1199,[3]item_suppliers!$C$2:$F$112,3,FALSE),"")</f>
        <v/>
      </c>
      <c r="O1199" s="5" t="str">
        <f t="shared" si="92"/>
        <v/>
      </c>
      <c r="P1199" s="5">
        <f>IF(EXACT(L1199,"sell"),VLOOKUP(D1199,[1]items!$A$2:$E$39,4,FALSE),"")</f>
        <v>25322</v>
      </c>
      <c r="Q1199" s="5">
        <f t="shared" si="93"/>
        <v>582406</v>
      </c>
      <c r="R1199" s="13" t="str">
        <f t="shared" si="94"/>
        <v/>
      </c>
    </row>
    <row r="1200" spans="1:18" x14ac:dyDescent="0.2">
      <c r="A1200" s="5" t="s">
        <v>1258</v>
      </c>
      <c r="B1200" s="6" t="d">
        <v>2020-06-29</v>
      </c>
      <c r="C1200" s="7">
        <f t="shared" si="90"/>
        <v>2020</v>
      </c>
      <c r="D1200" s="5" t="s">
        <v>20</v>
      </c>
      <c r="E1200" s="5" t="str">
        <f>VLOOKUP(D1200,[1]items!$A$2:$E$39,2,FALSE)</f>
        <v>Dexteem Box Plus 100 Tablet</v>
      </c>
      <c r="F1200" s="5" t="str">
        <f>VLOOKUP(E1200,[1]items!$B$2:$E$39,2,FALSE)</f>
        <v>Obat Alergi</v>
      </c>
      <c r="G1200" s="5" t="str">
        <f t="shared" si="91"/>
        <v>OA0006|</v>
      </c>
      <c r="H1200" s="10">
        <v>51</v>
      </c>
      <c r="I1200" s="11"/>
      <c r="J1200" s="10" t="str">
        <f>IF(EXACT(L1200,"buy"),VLOOKUP(I1200,[2]suppliers!$A$2:$B$17,2,FALSE),"")</f>
        <v/>
      </c>
      <c r="K1200" s="5" t="s">
        <v>84</v>
      </c>
      <c r="L1200" s="5" t="s">
        <v>85</v>
      </c>
      <c r="M1200" s="5" t="str">
        <f>IFERROR(VLOOKUP(G1200,[3]item_suppliers!$C$2:$F$112,2,FALSE),"")</f>
        <v/>
      </c>
      <c r="N1200" s="5" t="str">
        <f>IFERROR(VLOOKUP(G1200,[3]item_suppliers!$C$2:$F$112,3,FALSE),"")</f>
        <v/>
      </c>
      <c r="O1200" s="5" t="str">
        <f t="shared" si="92"/>
        <v/>
      </c>
      <c r="P1200" s="5">
        <f>IF(EXACT(L1200,"sell"),VLOOKUP(D1200,[1]items!$A$2:$E$39,4,FALSE),"")</f>
        <v>25322</v>
      </c>
      <c r="Q1200" s="5">
        <f t="shared" si="93"/>
        <v>1291422</v>
      </c>
      <c r="R1200" s="13" t="str">
        <f t="shared" si="94"/>
        <v/>
      </c>
    </row>
    <row r="1201" spans="1:18" x14ac:dyDescent="0.2">
      <c r="A1201" s="8" t="s">
        <v>1259</v>
      </c>
      <c r="B1201" s="9" t="d">
        <v>2020-06-29</v>
      </c>
      <c r="C1201" s="7">
        <f t="shared" si="90"/>
        <v>2020</v>
      </c>
      <c r="D1201" s="8" t="s">
        <v>31</v>
      </c>
      <c r="E1201" s="5" t="str">
        <f>VLOOKUP(D1201,[1]items!$A$2:$E$39,2,FALSE)</f>
        <v>Ultraflu Box Isi 25 Strip</v>
      </c>
      <c r="F1201" s="5" t="str">
        <f>VLOOKUP(E1201,[1]items!$B$2:$E$39,2,FALSE)</f>
        <v>Obat Batuk &amp; Pilek</v>
      </c>
      <c r="G1201" s="5" t="str">
        <f t="shared" si="91"/>
        <v>OB0006|</v>
      </c>
      <c r="H1201" s="10">
        <v>263</v>
      </c>
      <c r="I1201" s="11"/>
      <c r="J1201" s="10" t="str">
        <f>IF(EXACT(L1201,"buy"),VLOOKUP(I1201,[2]suppliers!$A$2:$B$17,2,FALSE),"")</f>
        <v/>
      </c>
      <c r="K1201" s="8" t="s">
        <v>84</v>
      </c>
      <c r="L1201" s="8" t="s">
        <v>85</v>
      </c>
      <c r="M1201" s="5" t="str">
        <f>IFERROR(VLOOKUP(G1201,[3]item_suppliers!$C$2:$F$112,2,FALSE),"")</f>
        <v/>
      </c>
      <c r="N1201" s="5" t="str">
        <f>IFERROR(VLOOKUP(G1201,[3]item_suppliers!$C$2:$F$112,3,FALSE),"")</f>
        <v/>
      </c>
      <c r="O1201" s="5" t="str">
        <f t="shared" si="92"/>
        <v/>
      </c>
      <c r="P1201" s="5">
        <f>IF(EXACT(L1201,"sell"),VLOOKUP(D1201,[1]items!$A$2:$E$39,4,FALSE),"")</f>
        <v>72500</v>
      </c>
      <c r="Q1201" s="5">
        <f t="shared" si="93"/>
        <v>19067500</v>
      </c>
      <c r="R1201" s="13" t="str">
        <f t="shared" si="94"/>
        <v/>
      </c>
    </row>
    <row r="1202" spans="1:18" x14ac:dyDescent="0.2">
      <c r="A1202" s="5" t="s">
        <v>1260</v>
      </c>
      <c r="B1202" s="6" t="d">
        <v>2020-06-30</v>
      </c>
      <c r="C1202" s="7">
        <f t="shared" si="90"/>
        <v>2020</v>
      </c>
      <c r="D1202" s="5" t="s">
        <v>17</v>
      </c>
      <c r="E1202" s="5" t="str">
        <f>VLOOKUP(D1202,[1]items!$A$2:$E$39,2,FALSE)</f>
        <v>Bedak Heroxyn 150 gr</v>
      </c>
      <c r="F1202" s="5" t="str">
        <f>VLOOKUP(E1202,[1]items!$B$2:$E$39,2,FALSE)</f>
        <v>Obat Alergi</v>
      </c>
      <c r="G1202" s="5" t="str">
        <f t="shared" si="91"/>
        <v>OA0005|</v>
      </c>
      <c r="H1202" s="10">
        <v>15</v>
      </c>
      <c r="I1202" s="11"/>
      <c r="J1202" s="10" t="str">
        <f>IF(EXACT(L1202,"buy"),VLOOKUP(I1202,[2]suppliers!$A$2:$B$17,2,FALSE),"")</f>
        <v/>
      </c>
      <c r="K1202" s="5" t="s">
        <v>84</v>
      </c>
      <c r="L1202" s="5" t="s">
        <v>85</v>
      </c>
      <c r="M1202" s="5" t="str">
        <f>IFERROR(VLOOKUP(G1202,[3]item_suppliers!$C$2:$F$112,2,FALSE),"")</f>
        <v/>
      </c>
      <c r="N1202" s="5" t="str">
        <f>IFERROR(VLOOKUP(G1202,[3]item_suppliers!$C$2:$F$112,3,FALSE),"")</f>
        <v/>
      </c>
      <c r="O1202" s="5" t="str">
        <f t="shared" si="92"/>
        <v/>
      </c>
      <c r="P1202" s="5">
        <f>IF(EXACT(L1202,"sell"),VLOOKUP(D1202,[1]items!$A$2:$E$39,4,FALSE),"")</f>
        <v>16950</v>
      </c>
      <c r="Q1202" s="5">
        <f t="shared" si="93"/>
        <v>254250</v>
      </c>
      <c r="R1202" s="13" t="str">
        <f t="shared" si="94"/>
        <v/>
      </c>
    </row>
    <row r="1203" spans="1:18" x14ac:dyDescent="0.2">
      <c r="A1203" s="8" t="s">
        <v>1261</v>
      </c>
      <c r="B1203" s="9" t="d">
        <v>2020-06-30</v>
      </c>
      <c r="C1203" s="7">
        <f t="shared" si="90"/>
        <v>2020</v>
      </c>
      <c r="D1203" s="8" t="s">
        <v>43</v>
      </c>
      <c r="E1203" s="5" t="str">
        <f>VLOOKUP(D1203,[1]items!$A$2:$E$39,2,FALSE)</f>
        <v>Panadol Anak Tablet 1 Strip</v>
      </c>
      <c r="F1203" s="5" t="str">
        <f>VLOOKUP(E1203,[1]items!$B$2:$E$39,2,FALSE)</f>
        <v>Obat Sakit Kepala &amp; Demam</v>
      </c>
      <c r="G1203" s="5" t="str">
        <f t="shared" si="91"/>
        <v>OD0005|</v>
      </c>
      <c r="H1203" s="10">
        <v>7</v>
      </c>
      <c r="I1203" s="11"/>
      <c r="J1203" s="10" t="str">
        <f>IF(EXACT(L1203,"buy"),VLOOKUP(I1203,[2]suppliers!$A$2:$B$17,2,FALSE),"")</f>
        <v/>
      </c>
      <c r="K1203" s="8" t="s">
        <v>84</v>
      </c>
      <c r="L1203" s="8" t="s">
        <v>85</v>
      </c>
      <c r="M1203" s="5" t="str">
        <f>IFERROR(VLOOKUP(G1203,[3]item_suppliers!$C$2:$F$112,2,FALSE),"")</f>
        <v/>
      </c>
      <c r="N1203" s="5" t="str">
        <f>IFERROR(VLOOKUP(G1203,[3]item_suppliers!$C$2:$F$112,3,FALSE),"")</f>
        <v/>
      </c>
      <c r="O1203" s="5" t="str">
        <f t="shared" si="92"/>
        <v/>
      </c>
      <c r="P1203" s="5">
        <f>IF(EXACT(L1203,"sell"),VLOOKUP(D1203,[1]items!$A$2:$E$39,4,FALSE),"")</f>
        <v>25000</v>
      </c>
      <c r="Q1203" s="5">
        <f t="shared" si="93"/>
        <v>175000</v>
      </c>
      <c r="R1203" s="13" t="str">
        <f t="shared" si="94"/>
        <v/>
      </c>
    </row>
    <row r="1204" spans="1:18" x14ac:dyDescent="0.2">
      <c r="A1204" s="5" t="s">
        <v>1262</v>
      </c>
      <c r="B1204" s="6" t="d">
        <v>2020-06-30</v>
      </c>
      <c r="C1204" s="7">
        <f t="shared" si="90"/>
        <v>2020</v>
      </c>
      <c r="D1204" s="5" t="s">
        <v>35</v>
      </c>
      <c r="E1204" s="5" t="str">
        <f>VLOOKUP(D1204,[1]items!$A$2:$E$39,2,FALSE)</f>
        <v>Konidin 4 Tablet</v>
      </c>
      <c r="F1204" s="5" t="str">
        <f>VLOOKUP(E1204,[1]items!$B$2:$E$39,2,FALSE)</f>
        <v>Obat Batuk &amp; Pilek</v>
      </c>
      <c r="G1204" s="5" t="str">
        <f t="shared" si="91"/>
        <v>OB0008|</v>
      </c>
      <c r="H1204" s="10">
        <v>74</v>
      </c>
      <c r="I1204" s="11"/>
      <c r="J1204" s="10" t="str">
        <f>IF(EXACT(L1204,"buy"),VLOOKUP(I1204,[2]suppliers!$A$2:$B$17,2,FALSE),"")</f>
        <v/>
      </c>
      <c r="K1204" s="5" t="s">
        <v>84</v>
      </c>
      <c r="L1204" s="5" t="s">
        <v>85</v>
      </c>
      <c r="M1204" s="5" t="str">
        <f>IFERROR(VLOOKUP(G1204,[3]item_suppliers!$C$2:$F$112,2,FALSE),"")</f>
        <v/>
      </c>
      <c r="N1204" s="5" t="str">
        <f>IFERROR(VLOOKUP(G1204,[3]item_suppliers!$C$2:$F$112,3,FALSE),"")</f>
        <v/>
      </c>
      <c r="O1204" s="5" t="str">
        <f t="shared" si="92"/>
        <v/>
      </c>
      <c r="P1204" s="5">
        <f>IF(EXACT(L1204,"sell"),VLOOKUP(D1204,[1]items!$A$2:$E$39,4,FALSE),"")</f>
        <v>2460</v>
      </c>
      <c r="Q1204" s="5">
        <f t="shared" si="93"/>
        <v>182040</v>
      </c>
      <c r="R1204" s="13" t="str">
        <f t="shared" si="94"/>
        <v/>
      </c>
    </row>
    <row r="1205" spans="1:18" x14ac:dyDescent="0.2">
      <c r="A1205" s="8" t="s">
        <v>1263</v>
      </c>
      <c r="B1205" s="9" t="d">
        <v>2020-07-01</v>
      </c>
      <c r="C1205" s="7">
        <f t="shared" si="90"/>
        <v>2020</v>
      </c>
      <c r="D1205" s="8" t="s">
        <v>17</v>
      </c>
      <c r="E1205" s="5" t="str">
        <f>VLOOKUP(D1205,[1]items!$A$2:$E$39,2,FALSE)</f>
        <v>Bedak Heroxyn 150 gr</v>
      </c>
      <c r="F1205" s="5" t="str">
        <f>VLOOKUP(E1205,[1]items!$B$2:$E$39,2,FALSE)</f>
        <v>Obat Alergi</v>
      </c>
      <c r="G1205" s="5" t="str">
        <f t="shared" si="91"/>
        <v>OA0005|</v>
      </c>
      <c r="H1205" s="10">
        <v>14</v>
      </c>
      <c r="I1205" s="11"/>
      <c r="J1205" s="10" t="str">
        <f>IF(EXACT(L1205,"buy"),VLOOKUP(I1205,[2]suppliers!$A$2:$B$17,2,FALSE),"")</f>
        <v/>
      </c>
      <c r="K1205" s="8" t="s">
        <v>84</v>
      </c>
      <c r="L1205" s="8" t="s">
        <v>85</v>
      </c>
      <c r="M1205" s="5" t="str">
        <f>IFERROR(VLOOKUP(G1205,[3]item_suppliers!$C$2:$F$112,2,FALSE),"")</f>
        <v/>
      </c>
      <c r="N1205" s="5" t="str">
        <f>IFERROR(VLOOKUP(G1205,[3]item_suppliers!$C$2:$F$112,3,FALSE),"")</f>
        <v/>
      </c>
      <c r="O1205" s="5" t="str">
        <f t="shared" si="92"/>
        <v/>
      </c>
      <c r="P1205" s="5">
        <f>IF(EXACT(L1205,"sell"),VLOOKUP(D1205,[1]items!$A$2:$E$39,4,FALSE),"")</f>
        <v>16950</v>
      </c>
      <c r="Q1205" s="5">
        <f t="shared" si="93"/>
        <v>237300</v>
      </c>
      <c r="R1205" s="13" t="str">
        <f t="shared" si="94"/>
        <v/>
      </c>
    </row>
    <row r="1206" spans="1:18" x14ac:dyDescent="0.2">
      <c r="A1206" s="5" t="s">
        <v>1264</v>
      </c>
      <c r="B1206" s="6" t="d">
        <v>2020-07-01</v>
      </c>
      <c r="C1206" s="7">
        <f t="shared" si="90"/>
        <v>2020</v>
      </c>
      <c r="D1206" s="5" t="s">
        <v>70</v>
      </c>
      <c r="E1206" s="5" t="str">
        <f>VLOOKUP(D1206,[1]items!$A$2:$E$39,2,FALSE)</f>
        <v>Irbesartan</v>
      </c>
      <c r="F1206" s="5" t="str">
        <f>VLOOKUP(E1206,[1]items!$B$2:$E$39,2,FALSE)</f>
        <v>Obat Hipertensi</v>
      </c>
      <c r="G1206" s="5" t="str">
        <f t="shared" si="91"/>
        <v>OH0005|</v>
      </c>
      <c r="H1206" s="10">
        <v>46</v>
      </c>
      <c r="I1206" s="11"/>
      <c r="J1206" s="10" t="str">
        <f>IF(EXACT(L1206,"buy"),VLOOKUP(I1206,[2]suppliers!$A$2:$B$17,2,FALSE),"")</f>
        <v/>
      </c>
      <c r="K1206" s="5" t="s">
        <v>84</v>
      </c>
      <c r="L1206" s="5" t="s">
        <v>85</v>
      </c>
      <c r="M1206" s="5" t="str">
        <f>IFERROR(VLOOKUP(G1206,[3]item_suppliers!$C$2:$F$112,2,FALSE),"")</f>
        <v/>
      </c>
      <c r="N1206" s="5" t="str">
        <f>IFERROR(VLOOKUP(G1206,[3]item_suppliers!$C$2:$F$112,3,FALSE),"")</f>
        <v/>
      </c>
      <c r="O1206" s="5" t="str">
        <f t="shared" si="92"/>
        <v/>
      </c>
      <c r="P1206" s="5">
        <f>IF(EXACT(L1206,"sell"),VLOOKUP(D1206,[1]items!$A$2:$E$39,4,FALSE),"")</f>
        <v>108794</v>
      </c>
      <c r="Q1206" s="5">
        <f t="shared" si="93"/>
        <v>5004524</v>
      </c>
      <c r="R1206" s="13" t="str">
        <f t="shared" si="94"/>
        <v/>
      </c>
    </row>
    <row r="1207" spans="1:18" x14ac:dyDescent="0.2">
      <c r="A1207" s="8" t="s">
        <v>1265</v>
      </c>
      <c r="B1207" s="9" t="d">
        <v>2020-07-01</v>
      </c>
      <c r="C1207" s="7">
        <f t="shared" si="90"/>
        <v>2020</v>
      </c>
      <c r="D1207" s="8" t="s">
        <v>59</v>
      </c>
      <c r="E1207" s="5" t="str">
        <f>VLOOKUP(D1207,[1]items!$A$2:$E$39,2,FALSE)</f>
        <v>Carditens</v>
      </c>
      <c r="F1207" s="5" t="str">
        <f>VLOOKUP(E1207,[1]items!$B$2:$E$39,2,FALSE)</f>
        <v>Obat Hipertensi</v>
      </c>
      <c r="G1207" s="5" t="str">
        <f t="shared" si="91"/>
        <v>OH0001|</v>
      </c>
      <c r="H1207" s="10">
        <v>64</v>
      </c>
      <c r="I1207" s="11"/>
      <c r="J1207" s="10" t="str">
        <f>IF(EXACT(L1207,"buy"),VLOOKUP(I1207,[2]suppliers!$A$2:$B$17,2,FALSE),"")</f>
        <v/>
      </c>
      <c r="K1207" s="8" t="s">
        <v>84</v>
      </c>
      <c r="L1207" s="8" t="s">
        <v>85</v>
      </c>
      <c r="M1207" s="5" t="str">
        <f>IFERROR(VLOOKUP(G1207,[3]item_suppliers!$C$2:$F$112,2,FALSE),"")</f>
        <v/>
      </c>
      <c r="N1207" s="5" t="str">
        <f>IFERROR(VLOOKUP(G1207,[3]item_suppliers!$C$2:$F$112,3,FALSE),"")</f>
        <v/>
      </c>
      <c r="O1207" s="5" t="str">
        <f t="shared" si="92"/>
        <v/>
      </c>
      <c r="P1207" s="5">
        <f>IF(EXACT(L1207,"sell"),VLOOKUP(D1207,[1]items!$A$2:$E$39,4,FALSE),"")</f>
        <v>100000</v>
      </c>
      <c r="Q1207" s="5">
        <f t="shared" si="93"/>
        <v>6400000</v>
      </c>
      <c r="R1207" s="13" t="str">
        <f t="shared" si="94"/>
        <v/>
      </c>
    </row>
    <row r="1208" spans="1:18" x14ac:dyDescent="0.2">
      <c r="A1208" s="5" t="s">
        <v>1266</v>
      </c>
      <c r="B1208" s="6" t="d">
        <v>2020-07-01</v>
      </c>
      <c r="C1208" s="7">
        <f t="shared" si="90"/>
        <v>2020</v>
      </c>
      <c r="D1208" s="5" t="s">
        <v>46</v>
      </c>
      <c r="E1208" s="5" t="str">
        <f>VLOOKUP(D1208,[1]items!$A$2:$E$39,2,FALSE)</f>
        <v>Proris Ibuprofen</v>
      </c>
      <c r="F1208" s="5" t="str">
        <f>VLOOKUP(E1208,[1]items!$B$2:$E$39,2,FALSE)</f>
        <v>Obat Sakit Kepala &amp; Demam</v>
      </c>
      <c r="G1208" s="5" t="str">
        <f t="shared" si="91"/>
        <v>OD0006|</v>
      </c>
      <c r="H1208" s="10">
        <v>16</v>
      </c>
      <c r="I1208" s="11"/>
      <c r="J1208" s="10" t="str">
        <f>IF(EXACT(L1208,"buy"),VLOOKUP(I1208,[2]suppliers!$A$2:$B$17,2,FALSE),"")</f>
        <v/>
      </c>
      <c r="K1208" s="5" t="s">
        <v>84</v>
      </c>
      <c r="L1208" s="5" t="s">
        <v>85</v>
      </c>
      <c r="M1208" s="5" t="str">
        <f>IFERROR(VLOOKUP(G1208,[3]item_suppliers!$C$2:$F$112,2,FALSE),"")</f>
        <v/>
      </c>
      <c r="N1208" s="5" t="str">
        <f>IFERROR(VLOOKUP(G1208,[3]item_suppliers!$C$2:$F$112,3,FALSE),"")</f>
        <v/>
      </c>
      <c r="O1208" s="5" t="str">
        <f t="shared" si="92"/>
        <v/>
      </c>
      <c r="P1208" s="5">
        <f>IF(EXACT(L1208,"sell"),VLOOKUP(D1208,[1]items!$A$2:$E$39,4,FALSE),"")</f>
        <v>25000</v>
      </c>
      <c r="Q1208" s="5">
        <f t="shared" si="93"/>
        <v>400000</v>
      </c>
      <c r="R1208" s="13" t="str">
        <f t="shared" si="94"/>
        <v/>
      </c>
    </row>
    <row r="1209" spans="1:18" x14ac:dyDescent="0.2">
      <c r="A1209" s="8" t="s">
        <v>1267</v>
      </c>
      <c r="B1209" s="9" t="d">
        <v>2020-07-01</v>
      </c>
      <c r="C1209" s="7">
        <f t="shared" si="90"/>
        <v>2020</v>
      </c>
      <c r="D1209" s="8" t="s">
        <v>62</v>
      </c>
      <c r="E1209" s="5" t="str">
        <f>VLOOKUP(D1209,[1]items!$A$2:$E$39,2,FALSE)</f>
        <v>Concor 5MG Strip 10</v>
      </c>
      <c r="F1209" s="5" t="str">
        <f>VLOOKUP(E1209,[1]items!$B$2:$E$39,2,FALSE)</f>
        <v>Obat Hipertensi</v>
      </c>
      <c r="G1209" s="5" t="str">
        <f t="shared" si="91"/>
        <v>OH0002|</v>
      </c>
      <c r="H1209" s="10">
        <v>2</v>
      </c>
      <c r="I1209" s="11"/>
      <c r="J1209" s="10" t="str">
        <f>IF(EXACT(L1209,"buy"),VLOOKUP(I1209,[2]suppliers!$A$2:$B$17,2,FALSE),"")</f>
        <v/>
      </c>
      <c r="K1209" s="8" t="s">
        <v>84</v>
      </c>
      <c r="L1209" s="8" t="s">
        <v>85</v>
      </c>
      <c r="M1209" s="5" t="str">
        <f>IFERROR(VLOOKUP(G1209,[3]item_suppliers!$C$2:$F$112,2,FALSE),"")</f>
        <v/>
      </c>
      <c r="N1209" s="5" t="str">
        <f>IFERROR(VLOOKUP(G1209,[3]item_suppliers!$C$2:$F$112,3,FALSE),"")</f>
        <v/>
      </c>
      <c r="O1209" s="5" t="str">
        <f t="shared" si="92"/>
        <v/>
      </c>
      <c r="P1209" s="5">
        <f>IF(EXACT(L1209,"sell"),VLOOKUP(D1209,[1]items!$A$2:$E$39,4,FALSE),"")</f>
        <v>102000</v>
      </c>
      <c r="Q1209" s="5">
        <f t="shared" si="93"/>
        <v>204000</v>
      </c>
      <c r="R1209" s="13" t="str">
        <f t="shared" si="94"/>
        <v/>
      </c>
    </row>
    <row r="1210" spans="1:18" x14ac:dyDescent="0.2">
      <c r="A1210" s="5" t="s">
        <v>1268</v>
      </c>
      <c r="B1210" s="6" t="d">
        <v>2020-07-01</v>
      </c>
      <c r="C1210" s="7">
        <f t="shared" si="90"/>
        <v>2020</v>
      </c>
      <c r="D1210" s="5" t="s">
        <v>17</v>
      </c>
      <c r="E1210" s="5" t="str">
        <f>VLOOKUP(D1210,[1]items!$A$2:$E$39,2,FALSE)</f>
        <v>Bedak Heroxyn 150 gr</v>
      </c>
      <c r="F1210" s="5" t="str">
        <f>VLOOKUP(E1210,[1]items!$B$2:$E$39,2,FALSE)</f>
        <v>Obat Alergi</v>
      </c>
      <c r="G1210" s="5" t="str">
        <f t="shared" si="91"/>
        <v>OA0005|DQLab-08</v>
      </c>
      <c r="H1210" s="10">
        <v>2000</v>
      </c>
      <c r="I1210" s="10" t="s">
        <v>24</v>
      </c>
      <c r="J1210" s="10" t="str">
        <f>IF(EXACT(L1210,"buy"),VLOOKUP(I1210,[2]suppliers!$A$2:$B$17,2,FALSE),"")</f>
        <v>DQLab Pharmacy Cilandak</v>
      </c>
      <c r="K1210" s="5"/>
      <c r="L1210" s="5" t="s">
        <v>9</v>
      </c>
      <c r="M1210" s="5">
        <f>IFERROR(VLOOKUP(G1210,[3]item_suppliers!$C$2:$F$112,2,FALSE),"")</f>
        <v>14</v>
      </c>
      <c r="N1210" s="5">
        <f>IFERROR(VLOOKUP(G1210,[3]item_suppliers!$C$2:$F$112,3,FALSE),"")</f>
        <v>17289</v>
      </c>
      <c r="O1210" s="5">
        <f t="shared" si="92"/>
        <v>34578000</v>
      </c>
      <c r="P1210" s="5" t="str">
        <f>IF(EXACT(L1210,"sell"),VLOOKUP(D1210,[1]items!$A$2:$E$39,4,FALSE),"")</f>
        <v/>
      </c>
      <c r="Q1210" s="5" t="str">
        <f t="shared" si="93"/>
        <v/>
      </c>
      <c r="R1210" s="13">
        <f t="shared" si="94"/>
        <v>1</v>
      </c>
    </row>
    <row r="1211" spans="1:18" x14ac:dyDescent="0.2">
      <c r="A1211" s="8" t="s">
        <v>1269</v>
      </c>
      <c r="B1211" s="9" t="d">
        <v>2020-07-01</v>
      </c>
      <c r="C1211" s="7">
        <f t="shared" si="90"/>
        <v>2020</v>
      </c>
      <c r="D1211" s="8" t="s">
        <v>20</v>
      </c>
      <c r="E1211" s="5" t="str">
        <f>VLOOKUP(D1211,[1]items!$A$2:$E$39,2,FALSE)</f>
        <v>Dexteem Box Plus 100 Tablet</v>
      </c>
      <c r="F1211" s="5" t="str">
        <f>VLOOKUP(E1211,[1]items!$B$2:$E$39,2,FALSE)</f>
        <v>Obat Alergi</v>
      </c>
      <c r="G1211" s="5" t="str">
        <f t="shared" si="91"/>
        <v>OA0006|DQLab-10</v>
      </c>
      <c r="H1211" s="10">
        <v>1000</v>
      </c>
      <c r="I1211" s="10" t="s">
        <v>18</v>
      </c>
      <c r="J1211" s="10" t="str">
        <f>IF(EXACT(L1211,"buy"),VLOOKUP(I1211,[2]suppliers!$A$2:$B$17,2,FALSE),"")</f>
        <v>DQLab Pharmacy Cempaka Putih</v>
      </c>
      <c r="K1211" s="8"/>
      <c r="L1211" s="8" t="s">
        <v>9</v>
      </c>
      <c r="M1211" s="5" t="str">
        <f>IFERROR(VLOOKUP(G1211,[3]item_suppliers!$C$2:$F$112,2,FALSE),"")</f>
        <v/>
      </c>
      <c r="N1211" s="5" t="str">
        <f>IFERROR(VLOOKUP(G1211,[3]item_suppliers!$C$2:$F$112,3,FALSE),"")</f>
        <v/>
      </c>
      <c r="O1211" s="5" t="str">
        <f t="shared" si="92"/>
        <v/>
      </c>
      <c r="P1211" s="5" t="str">
        <f>IF(EXACT(L1211,"sell"),VLOOKUP(D1211,[1]items!$A$2:$E$39,4,FALSE),"")</f>
        <v/>
      </c>
      <c r="Q1211" s="5" t="str">
        <f t="shared" si="93"/>
        <v/>
      </c>
      <c r="R1211" s="13">
        <f t="shared" si="94"/>
        <v>2.2079929344226098E-4</v>
      </c>
    </row>
    <row r="1212" spans="1:18" x14ac:dyDescent="0.2">
      <c r="A1212" s="5" t="s">
        <v>1270</v>
      </c>
      <c r="B1212" s="6" t="d">
        <v>2020-07-01</v>
      </c>
      <c r="C1212" s="7">
        <f t="shared" si="90"/>
        <v>2020</v>
      </c>
      <c r="D1212" s="5" t="s">
        <v>35</v>
      </c>
      <c r="E1212" s="5" t="str">
        <f>VLOOKUP(D1212,[1]items!$A$2:$E$39,2,FALSE)</f>
        <v>Konidin 4 Tablet</v>
      </c>
      <c r="F1212" s="5" t="str">
        <f>VLOOKUP(E1212,[1]items!$B$2:$E$39,2,FALSE)</f>
        <v>Obat Batuk &amp; Pilek</v>
      </c>
      <c r="G1212" s="5" t="str">
        <f t="shared" si="91"/>
        <v>OB0008|DQLab-02</v>
      </c>
      <c r="H1212" s="10">
        <v>1000</v>
      </c>
      <c r="I1212" s="10" t="s">
        <v>12</v>
      </c>
      <c r="J1212" s="10" t="str">
        <f>IF(EXACT(L1212,"buy"),VLOOKUP(I1212,[2]suppliers!$A$2:$B$17,2,FALSE),"")</f>
        <v>DQLab Pharmacy Senayan</v>
      </c>
      <c r="K1212" s="5"/>
      <c r="L1212" s="5" t="s">
        <v>9</v>
      </c>
      <c r="M1212" s="5">
        <f>IFERROR(VLOOKUP(G1212,[3]item_suppliers!$C$2:$F$112,2,FALSE),"")</f>
        <v>7</v>
      </c>
      <c r="N1212" s="5">
        <f>IFERROR(VLOOKUP(G1212,[3]item_suppliers!$C$2:$F$112,3,FALSE),"")</f>
        <v>2312</v>
      </c>
      <c r="O1212" s="5">
        <f t="shared" si="92"/>
        <v>2312000</v>
      </c>
      <c r="P1212" s="5" t="str">
        <f>IF(EXACT(L1212,"sell"),VLOOKUP(D1212,[1]items!$A$2:$E$39,4,FALSE),"")</f>
        <v/>
      </c>
      <c r="Q1212" s="5" t="str">
        <f t="shared" si="93"/>
        <v/>
      </c>
      <c r="R1212" s="13">
        <f t="shared" si="94"/>
        <v>0.33333333333333331</v>
      </c>
    </row>
    <row r="1213" spans="1:18" x14ac:dyDescent="0.2">
      <c r="A1213" s="8" t="s">
        <v>1271</v>
      </c>
      <c r="B1213" s="9" t="d">
        <v>2020-07-01</v>
      </c>
      <c r="C1213" s="7">
        <f t="shared" si="90"/>
        <v>2020</v>
      </c>
      <c r="D1213" s="8" t="s">
        <v>54</v>
      </c>
      <c r="E1213" s="5" t="str">
        <f>VLOOKUP(D1213,[1]items!$A$2:$E$39,2,FALSE)</f>
        <v>Cilostazol Bernofarm</v>
      </c>
      <c r="F1213" s="5" t="str">
        <f>VLOOKUP(E1213,[1]items!$B$2:$E$39,2,FALSE)</f>
        <v>Obat Sakit Kepala &amp; Demam</v>
      </c>
      <c r="G1213" s="5" t="str">
        <f t="shared" si="91"/>
        <v>OD0010|DQLab-12</v>
      </c>
      <c r="H1213" s="10">
        <v>1000</v>
      </c>
      <c r="I1213" s="10" t="s">
        <v>32</v>
      </c>
      <c r="J1213" s="10" t="str">
        <f>IF(EXACT(L1213,"buy"),VLOOKUP(I1213,[2]suppliers!$A$2:$B$17,2,FALSE),"")</f>
        <v>DQLab Pharmacy Jagakarsa</v>
      </c>
      <c r="K1213" s="8"/>
      <c r="L1213" s="8" t="s">
        <v>9</v>
      </c>
      <c r="M1213" s="5">
        <f>IFERROR(VLOOKUP(G1213,[3]item_suppliers!$C$2:$F$112,2,FALSE),"")</f>
        <v>28</v>
      </c>
      <c r="N1213" s="5">
        <f>IFERROR(VLOOKUP(G1213,[3]item_suppliers!$C$2:$F$112,3,FALSE),"")</f>
        <v>45905</v>
      </c>
      <c r="O1213" s="5">
        <f t="shared" si="92"/>
        <v>45905000</v>
      </c>
      <c r="P1213" s="5" t="str">
        <f>IF(EXACT(L1213,"sell"),VLOOKUP(D1213,[1]items!$A$2:$E$39,4,FALSE),"")</f>
        <v/>
      </c>
      <c r="Q1213" s="5" t="str">
        <f t="shared" si="93"/>
        <v/>
      </c>
      <c r="R1213" s="13">
        <f t="shared" si="94"/>
        <v>0.5</v>
      </c>
    </row>
    <row r="1214" spans="1:18" x14ac:dyDescent="0.2">
      <c r="A1214" s="5" t="s">
        <v>1272</v>
      </c>
      <c r="B1214" s="6" t="d">
        <v>2020-07-01</v>
      </c>
      <c r="C1214" s="7">
        <f t="shared" si="90"/>
        <v>2020</v>
      </c>
      <c r="D1214" s="5" t="s">
        <v>62</v>
      </c>
      <c r="E1214" s="5" t="str">
        <f>VLOOKUP(D1214,[1]items!$A$2:$E$39,2,FALSE)</f>
        <v>Concor 5MG Strip 10</v>
      </c>
      <c r="F1214" s="5" t="str">
        <f>VLOOKUP(E1214,[1]items!$B$2:$E$39,2,FALSE)</f>
        <v>Obat Hipertensi</v>
      </c>
      <c r="G1214" s="5" t="str">
        <f t="shared" si="91"/>
        <v>OH0002|DQLab-11</v>
      </c>
      <c r="H1214" s="10">
        <v>1000</v>
      </c>
      <c r="I1214" s="10" t="s">
        <v>63</v>
      </c>
      <c r="J1214" s="10" t="str">
        <f>IF(EXACT(L1214,"buy"),VLOOKUP(I1214,[2]suppliers!$A$2:$B$17,2,FALSE),"")</f>
        <v>DQLab Pharmacy Jatinegara</v>
      </c>
      <c r="K1214" s="5"/>
      <c r="L1214" s="5" t="s">
        <v>9</v>
      </c>
      <c r="M1214" s="5">
        <f>IFERROR(VLOOKUP(G1214,[3]item_suppliers!$C$2:$F$112,2,FALSE),"")</f>
        <v>7</v>
      </c>
      <c r="N1214" s="5">
        <f>IFERROR(VLOOKUP(G1214,[3]item_suppliers!$C$2:$F$112,3,FALSE),"")</f>
        <v>99960</v>
      </c>
      <c r="O1214" s="5">
        <f t="shared" si="92"/>
        <v>99960000</v>
      </c>
      <c r="P1214" s="5" t="str">
        <f>IF(EXACT(L1214,"sell"),VLOOKUP(D1214,[1]items!$A$2:$E$39,4,FALSE),"")</f>
        <v/>
      </c>
      <c r="Q1214" s="5" t="str">
        <f t="shared" si="93"/>
        <v/>
      </c>
      <c r="R1214" s="13">
        <f t="shared" si="94"/>
        <v>0.5</v>
      </c>
    </row>
    <row r="1215" spans="1:18" x14ac:dyDescent="0.2">
      <c r="A1215" s="8" t="s">
        <v>1273</v>
      </c>
      <c r="B1215" s="9" t="d">
        <v>2020-07-02</v>
      </c>
      <c r="C1215" s="7">
        <f t="shared" si="90"/>
        <v>2020</v>
      </c>
      <c r="D1215" s="8" t="s">
        <v>17</v>
      </c>
      <c r="E1215" s="5" t="str">
        <f>VLOOKUP(D1215,[1]items!$A$2:$E$39,2,FALSE)</f>
        <v>Bedak Heroxyn 150 gr</v>
      </c>
      <c r="F1215" s="5" t="str">
        <f>VLOOKUP(E1215,[1]items!$B$2:$E$39,2,FALSE)</f>
        <v>Obat Alergi</v>
      </c>
      <c r="G1215" s="5" t="str">
        <f t="shared" si="91"/>
        <v>OA0005|</v>
      </c>
      <c r="H1215" s="10">
        <v>75</v>
      </c>
      <c r="I1215" s="11"/>
      <c r="J1215" s="10" t="str">
        <f>IF(EXACT(L1215,"buy"),VLOOKUP(I1215,[2]suppliers!$A$2:$B$17,2,FALSE),"")</f>
        <v/>
      </c>
      <c r="K1215" s="8" t="s">
        <v>84</v>
      </c>
      <c r="L1215" s="8" t="s">
        <v>85</v>
      </c>
      <c r="M1215" s="5" t="str">
        <f>IFERROR(VLOOKUP(G1215,[3]item_suppliers!$C$2:$F$112,2,FALSE),"")</f>
        <v/>
      </c>
      <c r="N1215" s="5" t="str">
        <f>IFERROR(VLOOKUP(G1215,[3]item_suppliers!$C$2:$F$112,3,FALSE),"")</f>
        <v/>
      </c>
      <c r="O1215" s="5" t="str">
        <f t="shared" si="92"/>
        <v/>
      </c>
      <c r="P1215" s="5">
        <f>IF(EXACT(L1215,"sell"),VLOOKUP(D1215,[1]items!$A$2:$E$39,4,FALSE),"")</f>
        <v>16950</v>
      </c>
      <c r="Q1215" s="5">
        <f t="shared" si="93"/>
        <v>1271250</v>
      </c>
      <c r="R1215" s="13" t="str">
        <f t="shared" si="94"/>
        <v/>
      </c>
    </row>
    <row r="1216" spans="1:18" x14ac:dyDescent="0.2">
      <c r="A1216" s="5" t="s">
        <v>1274</v>
      </c>
      <c r="B1216" s="6" t="d">
        <v>2020-07-02</v>
      </c>
      <c r="C1216" s="7">
        <f t="shared" si="90"/>
        <v>2020</v>
      </c>
      <c r="D1216" s="5" t="s">
        <v>67</v>
      </c>
      <c r="E1216" s="5" t="str">
        <f>VLOOKUP(D1216,[1]items!$A$2:$E$39,2,FALSE)</f>
        <v>Amlodipine Besilate</v>
      </c>
      <c r="F1216" s="5" t="str">
        <f>VLOOKUP(E1216,[1]items!$B$2:$E$39,2,FALSE)</f>
        <v>Obat Hipertensi</v>
      </c>
      <c r="G1216" s="5" t="str">
        <f t="shared" si="91"/>
        <v>OH0004|</v>
      </c>
      <c r="H1216" s="10">
        <v>50</v>
      </c>
      <c r="I1216" s="11"/>
      <c r="J1216" s="10" t="str">
        <f>IF(EXACT(L1216,"buy"),VLOOKUP(I1216,[2]suppliers!$A$2:$B$17,2,FALSE),"")</f>
        <v/>
      </c>
      <c r="K1216" s="5" t="s">
        <v>84</v>
      </c>
      <c r="L1216" s="5" t="s">
        <v>85</v>
      </c>
      <c r="M1216" s="5" t="str">
        <f>IFERROR(VLOOKUP(G1216,[3]item_suppliers!$C$2:$F$112,2,FALSE),"")</f>
        <v/>
      </c>
      <c r="N1216" s="5" t="str">
        <f>IFERROR(VLOOKUP(G1216,[3]item_suppliers!$C$2:$F$112,3,FALSE),"")</f>
        <v/>
      </c>
      <c r="O1216" s="5" t="str">
        <f t="shared" si="92"/>
        <v/>
      </c>
      <c r="P1216" s="5">
        <f>IF(EXACT(L1216,"sell"),VLOOKUP(D1216,[1]items!$A$2:$E$39,4,FALSE),"")</f>
        <v>7467</v>
      </c>
      <c r="Q1216" s="5">
        <f t="shared" si="93"/>
        <v>373350</v>
      </c>
      <c r="R1216" s="13" t="str">
        <f t="shared" si="94"/>
        <v/>
      </c>
    </row>
    <row r="1217" spans="1:18" x14ac:dyDescent="0.2">
      <c r="A1217" s="8" t="s">
        <v>1275</v>
      </c>
      <c r="B1217" s="9" t="d">
        <v>2020-07-03</v>
      </c>
      <c r="C1217" s="7">
        <f t="shared" si="90"/>
        <v>2020</v>
      </c>
      <c r="D1217" s="8" t="s">
        <v>26</v>
      </c>
      <c r="E1217" s="5" t="str">
        <f>VLOOKUP(D1217,[1]items!$A$2:$E$39,2,FALSE)</f>
        <v>Decolsen 1 Strip 4 Tablet</v>
      </c>
      <c r="F1217" s="5" t="str">
        <f>VLOOKUP(E1217,[1]items!$B$2:$E$39,2,FALSE)</f>
        <v>Obat Batuk &amp; Pilek</v>
      </c>
      <c r="G1217" s="5" t="str">
        <f t="shared" si="91"/>
        <v>OB0002|</v>
      </c>
      <c r="H1217" s="10">
        <v>44</v>
      </c>
      <c r="I1217" s="11"/>
      <c r="J1217" s="10" t="str">
        <f>IF(EXACT(L1217,"buy"),VLOOKUP(I1217,[2]suppliers!$A$2:$B$17,2,FALSE),"")</f>
        <v/>
      </c>
      <c r="K1217" s="8" t="s">
        <v>84</v>
      </c>
      <c r="L1217" s="8" t="s">
        <v>85</v>
      </c>
      <c r="M1217" s="5" t="str">
        <f>IFERROR(VLOOKUP(G1217,[3]item_suppliers!$C$2:$F$112,2,FALSE),"")</f>
        <v/>
      </c>
      <c r="N1217" s="5" t="str">
        <f>IFERROR(VLOOKUP(G1217,[3]item_suppliers!$C$2:$F$112,3,FALSE),"")</f>
        <v/>
      </c>
      <c r="O1217" s="5" t="str">
        <f t="shared" si="92"/>
        <v/>
      </c>
      <c r="P1217" s="5">
        <f>IF(EXACT(L1217,"sell"),VLOOKUP(D1217,[1]items!$A$2:$E$39,4,FALSE),"")</f>
        <v>2886</v>
      </c>
      <c r="Q1217" s="5">
        <f t="shared" si="93"/>
        <v>126984</v>
      </c>
      <c r="R1217" s="13" t="str">
        <f t="shared" si="94"/>
        <v/>
      </c>
    </row>
    <row r="1218" spans="1:18" x14ac:dyDescent="0.2">
      <c r="A1218" s="5" t="s">
        <v>1276</v>
      </c>
      <c r="B1218" s="6" t="d">
        <v>2020-07-03</v>
      </c>
      <c r="C1218" s="7">
        <f t="shared" ref="C1218:C1281" si="95">YEAR(B1218)</f>
        <v>2020</v>
      </c>
      <c r="D1218" s="5" t="s">
        <v>70</v>
      </c>
      <c r="E1218" s="5" t="str">
        <f>VLOOKUP(D1218,[1]items!$A$2:$E$39,2,FALSE)</f>
        <v>Irbesartan</v>
      </c>
      <c r="F1218" s="5" t="str">
        <f>VLOOKUP(E1218,[1]items!$B$2:$E$39,2,FALSE)</f>
        <v>Obat Hipertensi</v>
      </c>
      <c r="G1218" s="5" t="str">
        <f t="shared" ref="G1218:G1281" si="96">_xlfn.CONCAT(D1218,"|",I1218)</f>
        <v>OH0005|</v>
      </c>
      <c r="H1218" s="10">
        <v>14</v>
      </c>
      <c r="I1218" s="11"/>
      <c r="J1218" s="10" t="str">
        <f>IF(EXACT(L1218,"buy"),VLOOKUP(I1218,[2]suppliers!$A$2:$B$17,2,FALSE),"")</f>
        <v/>
      </c>
      <c r="K1218" s="5" t="s">
        <v>84</v>
      </c>
      <c r="L1218" s="5" t="s">
        <v>85</v>
      </c>
      <c r="M1218" s="5" t="str">
        <f>IFERROR(VLOOKUP(G1218,[3]item_suppliers!$C$2:$F$112,2,FALSE),"")</f>
        <v/>
      </c>
      <c r="N1218" s="5" t="str">
        <f>IFERROR(VLOOKUP(G1218,[3]item_suppliers!$C$2:$F$112,3,FALSE),"")</f>
        <v/>
      </c>
      <c r="O1218" s="5" t="str">
        <f t="shared" ref="O1218:O1281" si="97">IFERROR(H1218*N1218,"")</f>
        <v/>
      </c>
      <c r="P1218" s="5">
        <f>IF(EXACT(L1218,"sell"),VLOOKUP(D1218,[1]items!$A$2:$E$39,4,FALSE),"")</f>
        <v>108794</v>
      </c>
      <c r="Q1218" s="5">
        <f t="shared" ref="Q1218:Q1281" si="98">IFERROR(H1218*P1218,"")</f>
        <v>1523116</v>
      </c>
      <c r="R1218" s="13" t="str">
        <f t="shared" ref="R1218:R1281" si="99">IF(EXACT(L1218,"buy"),1/COUNTIF($N$2:$N$4710,N1218),"")</f>
        <v/>
      </c>
    </row>
    <row r="1219" spans="1:18" x14ac:dyDescent="0.2">
      <c r="A1219" s="8" t="s">
        <v>1277</v>
      </c>
      <c r="B1219" s="9" t="d">
        <v>2020-07-03</v>
      </c>
      <c r="C1219" s="7">
        <f t="shared" si="95"/>
        <v>2020</v>
      </c>
      <c r="D1219" s="8" t="s">
        <v>65</v>
      </c>
      <c r="E1219" s="5" t="str">
        <f>VLOOKUP(D1219,[1]items!$A$2:$E$39,2,FALSE)</f>
        <v>Candesartan Ogb Dexa</v>
      </c>
      <c r="F1219" s="5" t="str">
        <f>VLOOKUP(E1219,[1]items!$B$2:$E$39,2,FALSE)</f>
        <v>Obat Hipertensi</v>
      </c>
      <c r="G1219" s="5" t="str">
        <f t="shared" si="96"/>
        <v>OH0003|</v>
      </c>
      <c r="H1219" s="10">
        <v>35</v>
      </c>
      <c r="I1219" s="11"/>
      <c r="J1219" s="10" t="str">
        <f>IF(EXACT(L1219,"buy"),VLOOKUP(I1219,[2]suppliers!$A$2:$B$17,2,FALSE),"")</f>
        <v/>
      </c>
      <c r="K1219" s="8" t="s">
        <v>84</v>
      </c>
      <c r="L1219" s="8" t="s">
        <v>85</v>
      </c>
      <c r="M1219" s="5" t="str">
        <f>IFERROR(VLOOKUP(G1219,[3]item_suppliers!$C$2:$F$112,2,FALSE),"")</f>
        <v/>
      </c>
      <c r="N1219" s="5" t="str">
        <f>IFERROR(VLOOKUP(G1219,[3]item_suppliers!$C$2:$F$112,3,FALSE),"")</f>
        <v/>
      </c>
      <c r="O1219" s="5" t="str">
        <f t="shared" si="97"/>
        <v/>
      </c>
      <c r="P1219" s="5">
        <f>IF(EXACT(L1219,"sell"),VLOOKUP(D1219,[1]items!$A$2:$E$39,4,FALSE),"")</f>
        <v>5000</v>
      </c>
      <c r="Q1219" s="5">
        <f t="shared" si="98"/>
        <v>175000</v>
      </c>
      <c r="R1219" s="13" t="str">
        <f t="shared" si="99"/>
        <v/>
      </c>
    </row>
    <row r="1220" spans="1:18" x14ac:dyDescent="0.2">
      <c r="A1220" s="5" t="s">
        <v>1278</v>
      </c>
      <c r="B1220" s="6" t="d">
        <v>2020-07-03</v>
      </c>
      <c r="C1220" s="7">
        <f t="shared" si="95"/>
        <v>2020</v>
      </c>
      <c r="D1220" s="5" t="s">
        <v>78</v>
      </c>
      <c r="E1220" s="5" t="str">
        <f>VLOOKUP(D1220,[1]items!$A$2:$E$39,2,FALSE)</f>
        <v>Hyperchol 100 MG 12 KPS</v>
      </c>
      <c r="F1220" s="5" t="str">
        <f>VLOOKUP(E1220,[1]items!$B$2:$E$39,2,FALSE)</f>
        <v>Obat Kolesterol</v>
      </c>
      <c r="G1220" s="5" t="str">
        <f t="shared" si="96"/>
        <v>OK0002|</v>
      </c>
      <c r="H1220" s="10">
        <v>1</v>
      </c>
      <c r="I1220" s="11"/>
      <c r="J1220" s="10" t="str">
        <f>IF(EXACT(L1220,"buy"),VLOOKUP(I1220,[2]suppliers!$A$2:$B$17,2,FALSE),"")</f>
        <v/>
      </c>
      <c r="K1220" s="5" t="s">
        <v>84</v>
      </c>
      <c r="L1220" s="5" t="s">
        <v>85</v>
      </c>
      <c r="M1220" s="5" t="str">
        <f>IFERROR(VLOOKUP(G1220,[3]item_suppliers!$C$2:$F$112,2,FALSE),"")</f>
        <v/>
      </c>
      <c r="N1220" s="5" t="str">
        <f>IFERROR(VLOOKUP(G1220,[3]item_suppliers!$C$2:$F$112,3,FALSE),"")</f>
        <v/>
      </c>
      <c r="O1220" s="5" t="str">
        <f t="shared" si="97"/>
        <v/>
      </c>
      <c r="P1220" s="5">
        <f>IF(EXACT(L1220,"sell"),VLOOKUP(D1220,[1]items!$A$2:$E$39,4,FALSE),"")</f>
        <v>42800</v>
      </c>
      <c r="Q1220" s="5">
        <f t="shared" si="98"/>
        <v>42800</v>
      </c>
      <c r="R1220" s="13" t="str">
        <f t="shared" si="99"/>
        <v/>
      </c>
    </row>
    <row r="1221" spans="1:18" x14ac:dyDescent="0.2">
      <c r="A1221" s="8" t="s">
        <v>1279</v>
      </c>
      <c r="B1221" s="9" t="d">
        <v>2020-07-03</v>
      </c>
      <c r="C1221" s="7">
        <f t="shared" si="95"/>
        <v>2020</v>
      </c>
      <c r="D1221" s="8" t="s">
        <v>94</v>
      </c>
      <c r="E1221" s="5" t="str">
        <f>VLOOKUP(D1221,[1]items!$A$2:$E$39,2,FALSE)</f>
        <v>Vicks Inhaler 0.5 mL</v>
      </c>
      <c r="F1221" s="5" t="str">
        <f>VLOOKUP(E1221,[1]items!$B$2:$E$39,2,FALSE)</f>
        <v>Obat Batuk &amp; Pilek</v>
      </c>
      <c r="G1221" s="5" t="str">
        <f t="shared" si="96"/>
        <v>OB0007|</v>
      </c>
      <c r="H1221" s="10">
        <v>6</v>
      </c>
      <c r="I1221" s="11"/>
      <c r="J1221" s="10" t="str">
        <f>IF(EXACT(L1221,"buy"),VLOOKUP(I1221,[2]suppliers!$A$2:$B$17,2,FALSE),"")</f>
        <v/>
      </c>
      <c r="K1221" s="8" t="s">
        <v>84</v>
      </c>
      <c r="L1221" s="8" t="s">
        <v>85</v>
      </c>
      <c r="M1221" s="5" t="str">
        <f>IFERROR(VLOOKUP(G1221,[3]item_suppliers!$C$2:$F$112,2,FALSE),"")</f>
        <v/>
      </c>
      <c r="N1221" s="5" t="str">
        <f>IFERROR(VLOOKUP(G1221,[3]item_suppliers!$C$2:$F$112,3,FALSE),"")</f>
        <v/>
      </c>
      <c r="O1221" s="5" t="str">
        <f t="shared" si="97"/>
        <v/>
      </c>
      <c r="P1221" s="5">
        <f>IF(EXACT(L1221,"sell"),VLOOKUP(D1221,[1]items!$A$2:$E$39,4,FALSE),"")</f>
        <v>16155</v>
      </c>
      <c r="Q1221" s="5">
        <f t="shared" si="98"/>
        <v>96930</v>
      </c>
      <c r="R1221" s="13" t="str">
        <f t="shared" si="99"/>
        <v/>
      </c>
    </row>
    <row r="1222" spans="1:18" x14ac:dyDescent="0.2">
      <c r="A1222" s="5" t="s">
        <v>1280</v>
      </c>
      <c r="B1222" s="6" t="d">
        <v>2020-07-03</v>
      </c>
      <c r="C1222" s="7">
        <f t="shared" si="95"/>
        <v>2020</v>
      </c>
      <c r="D1222" s="5" t="s">
        <v>23</v>
      </c>
      <c r="E1222" s="5" t="str">
        <f>VLOOKUP(D1222,[1]items!$A$2:$E$39,2,FALSE)</f>
        <v>Neozep Forte 1 Strip 4 Tablet</v>
      </c>
      <c r="F1222" s="5" t="str">
        <f>VLOOKUP(E1222,[1]items!$B$2:$E$39,2,FALSE)</f>
        <v>Obat Batuk &amp; Pilek</v>
      </c>
      <c r="G1222" s="5" t="str">
        <f t="shared" si="96"/>
        <v>OB0001|</v>
      </c>
      <c r="H1222" s="10">
        <v>105</v>
      </c>
      <c r="I1222" s="11"/>
      <c r="J1222" s="10" t="str">
        <f>IF(EXACT(L1222,"buy"),VLOOKUP(I1222,[2]suppliers!$A$2:$B$17,2,FALSE),"")</f>
        <v/>
      </c>
      <c r="K1222" s="5" t="s">
        <v>84</v>
      </c>
      <c r="L1222" s="5" t="s">
        <v>85</v>
      </c>
      <c r="M1222" s="5" t="str">
        <f>IFERROR(VLOOKUP(G1222,[3]item_suppliers!$C$2:$F$112,2,FALSE),"")</f>
        <v/>
      </c>
      <c r="N1222" s="5" t="str">
        <f>IFERROR(VLOOKUP(G1222,[3]item_suppliers!$C$2:$F$112,3,FALSE),"")</f>
        <v/>
      </c>
      <c r="O1222" s="5" t="str">
        <f t="shared" si="97"/>
        <v/>
      </c>
      <c r="P1222" s="5">
        <f>IF(EXACT(L1222,"sell"),VLOOKUP(D1222,[1]items!$A$2:$E$39,4,FALSE),"")</f>
        <v>2324</v>
      </c>
      <c r="Q1222" s="5">
        <f t="shared" si="98"/>
        <v>244020</v>
      </c>
      <c r="R1222" s="13" t="str">
        <f t="shared" si="99"/>
        <v/>
      </c>
    </row>
    <row r="1223" spans="1:18" x14ac:dyDescent="0.2">
      <c r="A1223" s="8" t="s">
        <v>1281</v>
      </c>
      <c r="B1223" s="9" t="d">
        <v>2020-07-04</v>
      </c>
      <c r="C1223" s="7">
        <f t="shared" si="95"/>
        <v>2020</v>
      </c>
      <c r="D1223" s="8" t="s">
        <v>17</v>
      </c>
      <c r="E1223" s="5" t="str">
        <f>VLOOKUP(D1223,[1]items!$A$2:$E$39,2,FALSE)</f>
        <v>Bedak Heroxyn 150 gr</v>
      </c>
      <c r="F1223" s="5" t="str">
        <f>VLOOKUP(E1223,[1]items!$B$2:$E$39,2,FALSE)</f>
        <v>Obat Alergi</v>
      </c>
      <c r="G1223" s="5" t="str">
        <f t="shared" si="96"/>
        <v>OA0005|</v>
      </c>
      <c r="H1223" s="10">
        <v>13</v>
      </c>
      <c r="I1223" s="11"/>
      <c r="J1223" s="10" t="str">
        <f>IF(EXACT(L1223,"buy"),VLOOKUP(I1223,[2]suppliers!$A$2:$B$17,2,FALSE),"")</f>
        <v/>
      </c>
      <c r="K1223" s="8" t="s">
        <v>84</v>
      </c>
      <c r="L1223" s="8" t="s">
        <v>85</v>
      </c>
      <c r="M1223" s="5" t="str">
        <f>IFERROR(VLOOKUP(G1223,[3]item_suppliers!$C$2:$F$112,2,FALSE),"")</f>
        <v/>
      </c>
      <c r="N1223" s="5" t="str">
        <f>IFERROR(VLOOKUP(G1223,[3]item_suppliers!$C$2:$F$112,3,FALSE),"")</f>
        <v/>
      </c>
      <c r="O1223" s="5" t="str">
        <f t="shared" si="97"/>
        <v/>
      </c>
      <c r="P1223" s="5">
        <f>IF(EXACT(L1223,"sell"),VLOOKUP(D1223,[1]items!$A$2:$E$39,4,FALSE),"")</f>
        <v>16950</v>
      </c>
      <c r="Q1223" s="5">
        <f t="shared" si="98"/>
        <v>220350</v>
      </c>
      <c r="R1223" s="13" t="str">
        <f t="shared" si="99"/>
        <v/>
      </c>
    </row>
    <row r="1224" spans="1:18" x14ac:dyDescent="0.2">
      <c r="A1224" s="5" t="s">
        <v>1282</v>
      </c>
      <c r="B1224" s="6" t="d">
        <v>2020-07-04</v>
      </c>
      <c r="C1224" s="7">
        <f t="shared" si="95"/>
        <v>2020</v>
      </c>
      <c r="D1224" s="5" t="s">
        <v>70</v>
      </c>
      <c r="E1224" s="5" t="str">
        <f>VLOOKUP(D1224,[1]items!$A$2:$E$39,2,FALSE)</f>
        <v>Irbesartan</v>
      </c>
      <c r="F1224" s="5" t="str">
        <f>VLOOKUP(E1224,[1]items!$B$2:$E$39,2,FALSE)</f>
        <v>Obat Hipertensi</v>
      </c>
      <c r="G1224" s="5" t="str">
        <f t="shared" si="96"/>
        <v>OH0005|</v>
      </c>
      <c r="H1224" s="10">
        <v>15</v>
      </c>
      <c r="I1224" s="11"/>
      <c r="J1224" s="10" t="str">
        <f>IF(EXACT(L1224,"buy"),VLOOKUP(I1224,[2]suppliers!$A$2:$B$17,2,FALSE),"")</f>
        <v/>
      </c>
      <c r="K1224" s="5" t="s">
        <v>84</v>
      </c>
      <c r="L1224" s="5" t="s">
        <v>85</v>
      </c>
      <c r="M1224" s="5" t="str">
        <f>IFERROR(VLOOKUP(G1224,[3]item_suppliers!$C$2:$F$112,2,FALSE),"")</f>
        <v/>
      </c>
      <c r="N1224" s="5" t="str">
        <f>IFERROR(VLOOKUP(G1224,[3]item_suppliers!$C$2:$F$112,3,FALSE),"")</f>
        <v/>
      </c>
      <c r="O1224" s="5" t="str">
        <f t="shared" si="97"/>
        <v/>
      </c>
      <c r="P1224" s="5">
        <f>IF(EXACT(L1224,"sell"),VLOOKUP(D1224,[1]items!$A$2:$E$39,4,FALSE),"")</f>
        <v>108794</v>
      </c>
      <c r="Q1224" s="5">
        <f t="shared" si="98"/>
        <v>1631910</v>
      </c>
      <c r="R1224" s="13" t="str">
        <f t="shared" si="99"/>
        <v/>
      </c>
    </row>
    <row r="1225" spans="1:18" x14ac:dyDescent="0.2">
      <c r="A1225" s="8" t="s">
        <v>1283</v>
      </c>
      <c r="B1225" s="9" t="d">
        <v>2020-07-04</v>
      </c>
      <c r="C1225" s="7">
        <f t="shared" si="95"/>
        <v>2020</v>
      </c>
      <c r="D1225" s="8" t="s">
        <v>52</v>
      </c>
      <c r="E1225" s="5" t="str">
        <f>VLOOKUP(D1225,[1]items!$A$2:$E$39,2,FALSE)</f>
        <v>Sanmol 500 MG 4 Tablet</v>
      </c>
      <c r="F1225" s="5" t="str">
        <f>VLOOKUP(E1225,[1]items!$B$2:$E$39,2,FALSE)</f>
        <v>Obat Sakit Kepala &amp; Demam</v>
      </c>
      <c r="G1225" s="5" t="str">
        <f t="shared" si="96"/>
        <v>OD0009|</v>
      </c>
      <c r="H1225" s="10">
        <v>20</v>
      </c>
      <c r="I1225" s="11"/>
      <c r="J1225" s="10" t="str">
        <f>IF(EXACT(L1225,"buy"),VLOOKUP(I1225,[2]suppliers!$A$2:$B$17,2,FALSE),"")</f>
        <v/>
      </c>
      <c r="K1225" s="8" t="s">
        <v>84</v>
      </c>
      <c r="L1225" s="8" t="s">
        <v>85</v>
      </c>
      <c r="M1225" s="5" t="str">
        <f>IFERROR(VLOOKUP(G1225,[3]item_suppliers!$C$2:$F$112,2,FALSE),"")</f>
        <v/>
      </c>
      <c r="N1225" s="5" t="str">
        <f>IFERROR(VLOOKUP(G1225,[3]item_suppliers!$C$2:$F$112,3,FALSE),"")</f>
        <v/>
      </c>
      <c r="O1225" s="5" t="str">
        <f t="shared" si="97"/>
        <v/>
      </c>
      <c r="P1225" s="5">
        <f>IF(EXACT(L1225,"sell"),VLOOKUP(D1225,[1]items!$A$2:$E$39,4,FALSE),"")</f>
        <v>1600</v>
      </c>
      <c r="Q1225" s="5">
        <f t="shared" si="98"/>
        <v>32000</v>
      </c>
      <c r="R1225" s="13" t="str">
        <f t="shared" si="99"/>
        <v/>
      </c>
    </row>
    <row r="1226" spans="1:18" x14ac:dyDescent="0.2">
      <c r="A1226" s="5" t="s">
        <v>1284</v>
      </c>
      <c r="B1226" s="6" t="d">
        <v>2020-07-05</v>
      </c>
      <c r="C1226" s="7">
        <f t="shared" si="95"/>
        <v>2020</v>
      </c>
      <c r="D1226" s="5" t="s">
        <v>52</v>
      </c>
      <c r="E1226" s="5" t="str">
        <f>VLOOKUP(D1226,[1]items!$A$2:$E$39,2,FALSE)</f>
        <v>Sanmol 500 MG 4 Tablet</v>
      </c>
      <c r="F1226" s="5" t="str">
        <f>VLOOKUP(E1226,[1]items!$B$2:$E$39,2,FALSE)</f>
        <v>Obat Sakit Kepala &amp; Demam</v>
      </c>
      <c r="G1226" s="5" t="str">
        <f t="shared" si="96"/>
        <v>OD0009|</v>
      </c>
      <c r="H1226" s="10">
        <v>11</v>
      </c>
      <c r="I1226" s="11"/>
      <c r="J1226" s="10" t="str">
        <f>IF(EXACT(L1226,"buy"),VLOOKUP(I1226,[2]suppliers!$A$2:$B$17,2,FALSE),"")</f>
        <v/>
      </c>
      <c r="K1226" s="5" t="s">
        <v>84</v>
      </c>
      <c r="L1226" s="5" t="s">
        <v>85</v>
      </c>
      <c r="M1226" s="5" t="str">
        <f>IFERROR(VLOOKUP(G1226,[3]item_suppliers!$C$2:$F$112,2,FALSE),"")</f>
        <v/>
      </c>
      <c r="N1226" s="5" t="str">
        <f>IFERROR(VLOOKUP(G1226,[3]item_suppliers!$C$2:$F$112,3,FALSE),"")</f>
        <v/>
      </c>
      <c r="O1226" s="5" t="str">
        <f t="shared" si="97"/>
        <v/>
      </c>
      <c r="P1226" s="5">
        <f>IF(EXACT(L1226,"sell"),VLOOKUP(D1226,[1]items!$A$2:$E$39,4,FALSE),"")</f>
        <v>1600</v>
      </c>
      <c r="Q1226" s="5">
        <f t="shared" si="98"/>
        <v>17600</v>
      </c>
      <c r="R1226" s="13" t="str">
        <f t="shared" si="99"/>
        <v/>
      </c>
    </row>
    <row r="1227" spans="1:18" x14ac:dyDescent="0.2">
      <c r="A1227" s="8" t="s">
        <v>1285</v>
      </c>
      <c r="B1227" s="9" t="d">
        <v>2020-07-05</v>
      </c>
      <c r="C1227" s="7">
        <f t="shared" si="95"/>
        <v>2020</v>
      </c>
      <c r="D1227" s="8" t="s">
        <v>65</v>
      </c>
      <c r="E1227" s="5" t="str">
        <f>VLOOKUP(D1227,[1]items!$A$2:$E$39,2,FALSE)</f>
        <v>Candesartan Ogb Dexa</v>
      </c>
      <c r="F1227" s="5" t="str">
        <f>VLOOKUP(E1227,[1]items!$B$2:$E$39,2,FALSE)</f>
        <v>Obat Hipertensi</v>
      </c>
      <c r="G1227" s="5" t="str">
        <f t="shared" si="96"/>
        <v>OH0003|</v>
      </c>
      <c r="H1227" s="10">
        <v>2</v>
      </c>
      <c r="I1227" s="11"/>
      <c r="J1227" s="10" t="str">
        <f>IF(EXACT(L1227,"buy"),VLOOKUP(I1227,[2]suppliers!$A$2:$B$17,2,FALSE),"")</f>
        <v/>
      </c>
      <c r="K1227" s="8" t="s">
        <v>84</v>
      </c>
      <c r="L1227" s="8" t="s">
        <v>85</v>
      </c>
      <c r="M1227" s="5" t="str">
        <f>IFERROR(VLOOKUP(G1227,[3]item_suppliers!$C$2:$F$112,2,FALSE),"")</f>
        <v/>
      </c>
      <c r="N1227" s="5" t="str">
        <f>IFERROR(VLOOKUP(G1227,[3]item_suppliers!$C$2:$F$112,3,FALSE),"")</f>
        <v/>
      </c>
      <c r="O1227" s="5" t="str">
        <f t="shared" si="97"/>
        <v/>
      </c>
      <c r="P1227" s="5">
        <f>IF(EXACT(L1227,"sell"),VLOOKUP(D1227,[1]items!$A$2:$E$39,4,FALSE),"")</f>
        <v>5000</v>
      </c>
      <c r="Q1227" s="5">
        <f t="shared" si="98"/>
        <v>10000</v>
      </c>
      <c r="R1227" s="13" t="str">
        <f t="shared" si="99"/>
        <v/>
      </c>
    </row>
    <row r="1228" spans="1:18" x14ac:dyDescent="0.2">
      <c r="A1228" s="5" t="s">
        <v>1286</v>
      </c>
      <c r="B1228" s="6" t="d">
        <v>2020-07-05</v>
      </c>
      <c r="C1228" s="7">
        <f t="shared" si="95"/>
        <v>2020</v>
      </c>
      <c r="D1228" s="5" t="s">
        <v>56</v>
      </c>
      <c r="E1228" s="5" t="str">
        <f>VLOOKUP(D1228,[1]items!$A$2:$E$39,2,FALSE)</f>
        <v>Paramex Tablet / Obat</v>
      </c>
      <c r="F1228" s="5" t="str">
        <f>VLOOKUP(E1228,[1]items!$B$2:$E$39,2,FALSE)</f>
        <v>Obat Sakit Kepala &amp; Demam</v>
      </c>
      <c r="G1228" s="5" t="str">
        <f t="shared" si="96"/>
        <v>OD0011|</v>
      </c>
      <c r="H1228" s="10">
        <v>3</v>
      </c>
      <c r="I1228" s="11"/>
      <c r="J1228" s="10" t="str">
        <f>IF(EXACT(L1228,"buy"),VLOOKUP(I1228,[2]suppliers!$A$2:$B$17,2,FALSE),"")</f>
        <v/>
      </c>
      <c r="K1228" s="5" t="s">
        <v>84</v>
      </c>
      <c r="L1228" s="5" t="s">
        <v>85</v>
      </c>
      <c r="M1228" s="5" t="str">
        <f>IFERROR(VLOOKUP(G1228,[3]item_suppliers!$C$2:$F$112,2,FALSE),"")</f>
        <v/>
      </c>
      <c r="N1228" s="5" t="str">
        <f>IFERROR(VLOOKUP(G1228,[3]item_suppliers!$C$2:$F$112,3,FALSE),"")</f>
        <v/>
      </c>
      <c r="O1228" s="5" t="str">
        <f t="shared" si="97"/>
        <v/>
      </c>
      <c r="P1228" s="5">
        <f>IF(EXACT(L1228,"sell"),VLOOKUP(D1228,[1]items!$A$2:$E$39,4,FALSE),"")</f>
        <v>2560</v>
      </c>
      <c r="Q1228" s="5">
        <f t="shared" si="98"/>
        <v>7680</v>
      </c>
      <c r="R1228" s="13" t="str">
        <f t="shared" si="99"/>
        <v/>
      </c>
    </row>
    <row r="1229" spans="1:18" x14ac:dyDescent="0.2">
      <c r="A1229" s="8" t="s">
        <v>1287</v>
      </c>
      <c r="B1229" s="9" t="d">
        <v>2020-07-05</v>
      </c>
      <c r="C1229" s="7">
        <f t="shared" si="95"/>
        <v>2020</v>
      </c>
      <c r="D1229" s="8" t="s">
        <v>59</v>
      </c>
      <c r="E1229" s="5" t="str">
        <f>VLOOKUP(D1229,[1]items!$A$2:$E$39,2,FALSE)</f>
        <v>Carditens</v>
      </c>
      <c r="F1229" s="5" t="str">
        <f>VLOOKUP(E1229,[1]items!$B$2:$E$39,2,FALSE)</f>
        <v>Obat Hipertensi</v>
      </c>
      <c r="G1229" s="5" t="str">
        <f t="shared" si="96"/>
        <v>OH0001|</v>
      </c>
      <c r="H1229" s="10">
        <v>207</v>
      </c>
      <c r="I1229" s="11"/>
      <c r="J1229" s="10" t="str">
        <f>IF(EXACT(L1229,"buy"),VLOOKUP(I1229,[2]suppliers!$A$2:$B$17,2,FALSE),"")</f>
        <v/>
      </c>
      <c r="K1229" s="8" t="s">
        <v>84</v>
      </c>
      <c r="L1229" s="8" t="s">
        <v>85</v>
      </c>
      <c r="M1229" s="5" t="str">
        <f>IFERROR(VLOOKUP(G1229,[3]item_suppliers!$C$2:$F$112,2,FALSE),"")</f>
        <v/>
      </c>
      <c r="N1229" s="5" t="str">
        <f>IFERROR(VLOOKUP(G1229,[3]item_suppliers!$C$2:$F$112,3,FALSE),"")</f>
        <v/>
      </c>
      <c r="O1229" s="5" t="str">
        <f t="shared" si="97"/>
        <v/>
      </c>
      <c r="P1229" s="5">
        <f>IF(EXACT(L1229,"sell"),VLOOKUP(D1229,[1]items!$A$2:$E$39,4,FALSE),"")</f>
        <v>100000</v>
      </c>
      <c r="Q1229" s="5">
        <f t="shared" si="98"/>
        <v>20700000</v>
      </c>
      <c r="R1229" s="13" t="str">
        <f t="shared" si="99"/>
        <v/>
      </c>
    </row>
    <row r="1230" spans="1:18" x14ac:dyDescent="0.2">
      <c r="A1230" s="5" t="s">
        <v>1288</v>
      </c>
      <c r="B1230" s="6" t="d">
        <v>2020-07-05</v>
      </c>
      <c r="C1230" s="7">
        <f t="shared" si="95"/>
        <v>2020</v>
      </c>
      <c r="D1230" s="5" t="s">
        <v>14</v>
      </c>
      <c r="E1230" s="5" t="str">
        <f>VLOOKUP(D1230,[1]items!$A$2:$E$39,2,FALSE)</f>
        <v>Bisoprolol Ogb Dexa</v>
      </c>
      <c r="F1230" s="5" t="str">
        <f>VLOOKUP(E1230,[1]items!$B$2:$E$39,2,FALSE)</f>
        <v>Obat Alergi</v>
      </c>
      <c r="G1230" s="5" t="str">
        <f t="shared" si="96"/>
        <v>OA0004|</v>
      </c>
      <c r="H1230" s="10">
        <v>38</v>
      </c>
      <c r="I1230" s="11"/>
      <c r="J1230" s="10" t="str">
        <f>IF(EXACT(L1230,"buy"),VLOOKUP(I1230,[2]suppliers!$A$2:$B$17,2,FALSE),"")</f>
        <v/>
      </c>
      <c r="K1230" s="5" t="s">
        <v>84</v>
      </c>
      <c r="L1230" s="5" t="s">
        <v>85</v>
      </c>
      <c r="M1230" s="5" t="str">
        <f>IFERROR(VLOOKUP(G1230,[3]item_suppliers!$C$2:$F$112,2,FALSE),"")</f>
        <v/>
      </c>
      <c r="N1230" s="5" t="str">
        <f>IFERROR(VLOOKUP(G1230,[3]item_suppliers!$C$2:$F$112,3,FALSE),"")</f>
        <v/>
      </c>
      <c r="O1230" s="5" t="str">
        <f t="shared" si="97"/>
        <v/>
      </c>
      <c r="P1230" s="5">
        <f>IF(EXACT(L1230,"sell"),VLOOKUP(D1230,[1]items!$A$2:$E$39,4,FALSE),"")</f>
        <v>10000</v>
      </c>
      <c r="Q1230" s="5">
        <f t="shared" si="98"/>
        <v>380000</v>
      </c>
      <c r="R1230" s="13" t="str">
        <f t="shared" si="99"/>
        <v/>
      </c>
    </row>
    <row r="1231" spans="1:18" x14ac:dyDescent="0.2">
      <c r="A1231" s="8" t="s">
        <v>1289</v>
      </c>
      <c r="B1231" s="9" t="d">
        <v>2020-07-05</v>
      </c>
      <c r="C1231" s="7">
        <f t="shared" si="95"/>
        <v>2020</v>
      </c>
      <c r="D1231" s="8" t="s">
        <v>94</v>
      </c>
      <c r="E1231" s="5" t="str">
        <f>VLOOKUP(D1231,[1]items!$A$2:$E$39,2,FALSE)</f>
        <v>Vicks Inhaler 0.5 mL</v>
      </c>
      <c r="F1231" s="5" t="str">
        <f>VLOOKUP(E1231,[1]items!$B$2:$E$39,2,FALSE)</f>
        <v>Obat Batuk &amp; Pilek</v>
      </c>
      <c r="G1231" s="5" t="str">
        <f t="shared" si="96"/>
        <v>OB0007|</v>
      </c>
      <c r="H1231" s="10">
        <v>5</v>
      </c>
      <c r="I1231" s="11"/>
      <c r="J1231" s="10" t="str">
        <f>IF(EXACT(L1231,"buy"),VLOOKUP(I1231,[2]suppliers!$A$2:$B$17,2,FALSE),"")</f>
        <v/>
      </c>
      <c r="K1231" s="8" t="s">
        <v>84</v>
      </c>
      <c r="L1231" s="8" t="s">
        <v>85</v>
      </c>
      <c r="M1231" s="5" t="str">
        <f>IFERROR(VLOOKUP(G1231,[3]item_suppliers!$C$2:$F$112,2,FALSE),"")</f>
        <v/>
      </c>
      <c r="N1231" s="5" t="str">
        <f>IFERROR(VLOOKUP(G1231,[3]item_suppliers!$C$2:$F$112,3,FALSE),"")</f>
        <v/>
      </c>
      <c r="O1231" s="5" t="str">
        <f t="shared" si="97"/>
        <v/>
      </c>
      <c r="P1231" s="5">
        <f>IF(EXACT(L1231,"sell"),VLOOKUP(D1231,[1]items!$A$2:$E$39,4,FALSE),"")</f>
        <v>16155</v>
      </c>
      <c r="Q1231" s="5">
        <f t="shared" si="98"/>
        <v>80775</v>
      </c>
      <c r="R1231" s="13" t="str">
        <f t="shared" si="99"/>
        <v/>
      </c>
    </row>
    <row r="1232" spans="1:18" x14ac:dyDescent="0.2">
      <c r="A1232" s="5" t="s">
        <v>1290</v>
      </c>
      <c r="B1232" s="6" t="d">
        <v>2020-07-05</v>
      </c>
      <c r="C1232" s="7">
        <f t="shared" si="95"/>
        <v>2020</v>
      </c>
      <c r="D1232" s="5" t="s">
        <v>67</v>
      </c>
      <c r="E1232" s="5" t="str">
        <f>VLOOKUP(D1232,[1]items!$A$2:$E$39,2,FALSE)</f>
        <v>Amlodipine Besilate</v>
      </c>
      <c r="F1232" s="5" t="str">
        <f>VLOOKUP(E1232,[1]items!$B$2:$E$39,2,FALSE)</f>
        <v>Obat Hipertensi</v>
      </c>
      <c r="G1232" s="5" t="str">
        <f t="shared" si="96"/>
        <v>OH0004|</v>
      </c>
      <c r="H1232" s="10">
        <v>15</v>
      </c>
      <c r="I1232" s="11"/>
      <c r="J1232" s="10" t="str">
        <f>IF(EXACT(L1232,"buy"),VLOOKUP(I1232,[2]suppliers!$A$2:$B$17,2,FALSE),"")</f>
        <v/>
      </c>
      <c r="K1232" s="5" t="s">
        <v>84</v>
      </c>
      <c r="L1232" s="5" t="s">
        <v>85</v>
      </c>
      <c r="M1232" s="5" t="str">
        <f>IFERROR(VLOOKUP(G1232,[3]item_suppliers!$C$2:$F$112,2,FALSE),"")</f>
        <v/>
      </c>
      <c r="N1232" s="5" t="str">
        <f>IFERROR(VLOOKUP(G1232,[3]item_suppliers!$C$2:$F$112,3,FALSE),"")</f>
        <v/>
      </c>
      <c r="O1232" s="5" t="str">
        <f t="shared" si="97"/>
        <v/>
      </c>
      <c r="P1232" s="5">
        <f>IF(EXACT(L1232,"sell"),VLOOKUP(D1232,[1]items!$A$2:$E$39,4,FALSE),"")</f>
        <v>7467</v>
      </c>
      <c r="Q1232" s="5">
        <f t="shared" si="98"/>
        <v>112005</v>
      </c>
      <c r="R1232" s="13" t="str">
        <f t="shared" si="99"/>
        <v/>
      </c>
    </row>
    <row r="1233" spans="1:18" x14ac:dyDescent="0.2">
      <c r="A1233" s="8" t="s">
        <v>1291</v>
      </c>
      <c r="B1233" s="9" t="d">
        <v>2020-07-06</v>
      </c>
      <c r="C1233" s="7">
        <f t="shared" si="95"/>
        <v>2020</v>
      </c>
      <c r="D1233" s="8" t="s">
        <v>50</v>
      </c>
      <c r="E1233" s="5" t="str">
        <f>VLOOKUP(D1233,[1]items!$A$2:$E$39,2,FALSE)</f>
        <v>Bodrex Extra</v>
      </c>
      <c r="F1233" s="5" t="str">
        <f>VLOOKUP(E1233,[1]items!$B$2:$E$39,2,FALSE)</f>
        <v>Obat Sakit Kepala &amp; Demam</v>
      </c>
      <c r="G1233" s="5" t="str">
        <f t="shared" si="96"/>
        <v>OD0008|</v>
      </c>
      <c r="H1233" s="10">
        <v>22</v>
      </c>
      <c r="I1233" s="11"/>
      <c r="J1233" s="10" t="str">
        <f>IF(EXACT(L1233,"buy"),VLOOKUP(I1233,[2]suppliers!$A$2:$B$17,2,FALSE),"")</f>
        <v/>
      </c>
      <c r="K1233" s="8" t="s">
        <v>84</v>
      </c>
      <c r="L1233" s="8" t="s">
        <v>85</v>
      </c>
      <c r="M1233" s="5" t="str">
        <f>IFERROR(VLOOKUP(G1233,[3]item_suppliers!$C$2:$F$112,2,FALSE),"")</f>
        <v/>
      </c>
      <c r="N1233" s="5" t="str">
        <f>IFERROR(VLOOKUP(G1233,[3]item_suppliers!$C$2:$F$112,3,FALSE),"")</f>
        <v/>
      </c>
      <c r="O1233" s="5" t="str">
        <f t="shared" si="97"/>
        <v/>
      </c>
      <c r="P1233" s="5">
        <f>IF(EXACT(L1233,"sell"),VLOOKUP(D1233,[1]items!$A$2:$E$39,4,FALSE),"")</f>
        <v>50788</v>
      </c>
      <c r="Q1233" s="5">
        <f t="shared" si="98"/>
        <v>1117336</v>
      </c>
      <c r="R1233" s="13" t="str">
        <f t="shared" si="99"/>
        <v/>
      </c>
    </row>
    <row r="1234" spans="1:18" x14ac:dyDescent="0.2">
      <c r="A1234" s="5" t="s">
        <v>1292</v>
      </c>
      <c r="B1234" s="6" t="d">
        <v>2020-07-06</v>
      </c>
      <c r="C1234" s="7">
        <f t="shared" si="95"/>
        <v>2020</v>
      </c>
      <c r="D1234" s="5" t="s">
        <v>52</v>
      </c>
      <c r="E1234" s="5" t="str">
        <f>VLOOKUP(D1234,[1]items!$A$2:$E$39,2,FALSE)</f>
        <v>Sanmol 500 MG 4 Tablet</v>
      </c>
      <c r="F1234" s="5" t="str">
        <f>VLOOKUP(E1234,[1]items!$B$2:$E$39,2,FALSE)</f>
        <v>Obat Sakit Kepala &amp; Demam</v>
      </c>
      <c r="G1234" s="5" t="str">
        <f t="shared" si="96"/>
        <v>OD0009|</v>
      </c>
      <c r="H1234" s="10">
        <v>39</v>
      </c>
      <c r="I1234" s="11"/>
      <c r="J1234" s="10" t="str">
        <f>IF(EXACT(L1234,"buy"),VLOOKUP(I1234,[2]suppliers!$A$2:$B$17,2,FALSE),"")</f>
        <v/>
      </c>
      <c r="K1234" s="5" t="s">
        <v>84</v>
      </c>
      <c r="L1234" s="5" t="s">
        <v>85</v>
      </c>
      <c r="M1234" s="5" t="str">
        <f>IFERROR(VLOOKUP(G1234,[3]item_suppliers!$C$2:$F$112,2,FALSE),"")</f>
        <v/>
      </c>
      <c r="N1234" s="5" t="str">
        <f>IFERROR(VLOOKUP(G1234,[3]item_suppliers!$C$2:$F$112,3,FALSE),"")</f>
        <v/>
      </c>
      <c r="O1234" s="5" t="str">
        <f t="shared" si="97"/>
        <v/>
      </c>
      <c r="P1234" s="5">
        <f>IF(EXACT(L1234,"sell"),VLOOKUP(D1234,[1]items!$A$2:$E$39,4,FALSE),"")</f>
        <v>1600</v>
      </c>
      <c r="Q1234" s="5">
        <f t="shared" si="98"/>
        <v>62400</v>
      </c>
      <c r="R1234" s="13" t="str">
        <f t="shared" si="99"/>
        <v/>
      </c>
    </row>
    <row r="1235" spans="1:18" x14ac:dyDescent="0.2">
      <c r="A1235" s="8" t="s">
        <v>1293</v>
      </c>
      <c r="B1235" s="9" t="d">
        <v>2020-07-06</v>
      </c>
      <c r="C1235" s="7">
        <f t="shared" si="95"/>
        <v>2020</v>
      </c>
      <c r="D1235" s="8" t="s">
        <v>46</v>
      </c>
      <c r="E1235" s="5" t="str">
        <f>VLOOKUP(D1235,[1]items!$A$2:$E$39,2,FALSE)</f>
        <v>Proris Ibuprofen</v>
      </c>
      <c r="F1235" s="5" t="str">
        <f>VLOOKUP(E1235,[1]items!$B$2:$E$39,2,FALSE)</f>
        <v>Obat Sakit Kepala &amp; Demam</v>
      </c>
      <c r="G1235" s="5" t="str">
        <f t="shared" si="96"/>
        <v>OD0006|</v>
      </c>
      <c r="H1235" s="10">
        <v>1</v>
      </c>
      <c r="I1235" s="11"/>
      <c r="J1235" s="10" t="str">
        <f>IF(EXACT(L1235,"buy"),VLOOKUP(I1235,[2]suppliers!$A$2:$B$17,2,FALSE),"")</f>
        <v/>
      </c>
      <c r="K1235" s="8" t="s">
        <v>84</v>
      </c>
      <c r="L1235" s="8" t="s">
        <v>85</v>
      </c>
      <c r="M1235" s="5" t="str">
        <f>IFERROR(VLOOKUP(G1235,[3]item_suppliers!$C$2:$F$112,2,FALSE),"")</f>
        <v/>
      </c>
      <c r="N1235" s="5" t="str">
        <f>IFERROR(VLOOKUP(G1235,[3]item_suppliers!$C$2:$F$112,3,FALSE),"")</f>
        <v/>
      </c>
      <c r="O1235" s="5" t="str">
        <f t="shared" si="97"/>
        <v/>
      </c>
      <c r="P1235" s="5">
        <f>IF(EXACT(L1235,"sell"),VLOOKUP(D1235,[1]items!$A$2:$E$39,4,FALSE),"")</f>
        <v>25000</v>
      </c>
      <c r="Q1235" s="5">
        <f t="shared" si="98"/>
        <v>25000</v>
      </c>
      <c r="R1235" s="13" t="str">
        <f t="shared" si="99"/>
        <v/>
      </c>
    </row>
    <row r="1236" spans="1:18" x14ac:dyDescent="0.2">
      <c r="A1236" s="5" t="s">
        <v>1294</v>
      </c>
      <c r="B1236" s="6" t="d">
        <v>2020-07-07</v>
      </c>
      <c r="C1236" s="7">
        <f t="shared" si="95"/>
        <v>2020</v>
      </c>
      <c r="D1236" s="5" t="s">
        <v>26</v>
      </c>
      <c r="E1236" s="5" t="str">
        <f>VLOOKUP(D1236,[1]items!$A$2:$E$39,2,FALSE)</f>
        <v>Decolsen 1 Strip 4 Tablet</v>
      </c>
      <c r="F1236" s="5" t="str">
        <f>VLOOKUP(E1236,[1]items!$B$2:$E$39,2,FALSE)</f>
        <v>Obat Batuk &amp; Pilek</v>
      </c>
      <c r="G1236" s="5" t="str">
        <f t="shared" si="96"/>
        <v>OB0002|</v>
      </c>
      <c r="H1236" s="10">
        <v>43</v>
      </c>
      <c r="I1236" s="11"/>
      <c r="J1236" s="10" t="str">
        <f>IF(EXACT(L1236,"buy"),VLOOKUP(I1236,[2]suppliers!$A$2:$B$17,2,FALSE),"")</f>
        <v/>
      </c>
      <c r="K1236" s="5" t="s">
        <v>84</v>
      </c>
      <c r="L1236" s="5" t="s">
        <v>85</v>
      </c>
      <c r="M1236" s="5" t="str">
        <f>IFERROR(VLOOKUP(G1236,[3]item_suppliers!$C$2:$F$112,2,FALSE),"")</f>
        <v/>
      </c>
      <c r="N1236" s="5" t="str">
        <f>IFERROR(VLOOKUP(G1236,[3]item_suppliers!$C$2:$F$112,3,FALSE),"")</f>
        <v/>
      </c>
      <c r="O1236" s="5" t="str">
        <f t="shared" si="97"/>
        <v/>
      </c>
      <c r="P1236" s="5">
        <f>IF(EXACT(L1236,"sell"),VLOOKUP(D1236,[1]items!$A$2:$E$39,4,FALSE),"")</f>
        <v>2886</v>
      </c>
      <c r="Q1236" s="5">
        <f t="shared" si="98"/>
        <v>124098</v>
      </c>
      <c r="R1236" s="13" t="str">
        <f t="shared" si="99"/>
        <v/>
      </c>
    </row>
    <row r="1237" spans="1:18" x14ac:dyDescent="0.2">
      <c r="A1237" s="8" t="s">
        <v>1295</v>
      </c>
      <c r="B1237" s="9" t="d">
        <v>2020-07-07</v>
      </c>
      <c r="C1237" s="7">
        <f t="shared" si="95"/>
        <v>2020</v>
      </c>
      <c r="D1237" s="8" t="s">
        <v>26</v>
      </c>
      <c r="E1237" s="5" t="str">
        <f>VLOOKUP(D1237,[1]items!$A$2:$E$39,2,FALSE)</f>
        <v>Decolsen 1 Strip 4 Tablet</v>
      </c>
      <c r="F1237" s="5" t="str">
        <f>VLOOKUP(E1237,[1]items!$B$2:$E$39,2,FALSE)</f>
        <v>Obat Batuk &amp; Pilek</v>
      </c>
      <c r="G1237" s="5" t="str">
        <f t="shared" si="96"/>
        <v>OB0002|</v>
      </c>
      <c r="H1237" s="10">
        <v>9</v>
      </c>
      <c r="I1237" s="11"/>
      <c r="J1237" s="10" t="str">
        <f>IF(EXACT(L1237,"buy"),VLOOKUP(I1237,[2]suppliers!$A$2:$B$17,2,FALSE),"")</f>
        <v/>
      </c>
      <c r="K1237" s="8" t="s">
        <v>84</v>
      </c>
      <c r="L1237" s="8" t="s">
        <v>85</v>
      </c>
      <c r="M1237" s="5" t="str">
        <f>IFERROR(VLOOKUP(G1237,[3]item_suppliers!$C$2:$F$112,2,FALSE),"")</f>
        <v/>
      </c>
      <c r="N1237" s="5" t="str">
        <f>IFERROR(VLOOKUP(G1237,[3]item_suppliers!$C$2:$F$112,3,FALSE),"")</f>
        <v/>
      </c>
      <c r="O1237" s="5" t="str">
        <f t="shared" si="97"/>
        <v/>
      </c>
      <c r="P1237" s="5">
        <f>IF(EXACT(L1237,"sell"),VLOOKUP(D1237,[1]items!$A$2:$E$39,4,FALSE),"")</f>
        <v>2886</v>
      </c>
      <c r="Q1237" s="5">
        <f t="shared" si="98"/>
        <v>25974</v>
      </c>
      <c r="R1237" s="13" t="str">
        <f t="shared" si="99"/>
        <v/>
      </c>
    </row>
    <row r="1238" spans="1:18" x14ac:dyDescent="0.2">
      <c r="A1238" s="5" t="s">
        <v>1296</v>
      </c>
      <c r="B1238" s="6" t="d">
        <v>2020-07-07</v>
      </c>
      <c r="C1238" s="7">
        <f t="shared" si="95"/>
        <v>2020</v>
      </c>
      <c r="D1238" s="5" t="s">
        <v>17</v>
      </c>
      <c r="E1238" s="5" t="str">
        <f>VLOOKUP(D1238,[1]items!$A$2:$E$39,2,FALSE)</f>
        <v>Bedak Heroxyn 150 gr</v>
      </c>
      <c r="F1238" s="5" t="str">
        <f>VLOOKUP(E1238,[1]items!$B$2:$E$39,2,FALSE)</f>
        <v>Obat Alergi</v>
      </c>
      <c r="G1238" s="5" t="str">
        <f t="shared" si="96"/>
        <v>OA0005|</v>
      </c>
      <c r="H1238" s="10">
        <v>6</v>
      </c>
      <c r="I1238" s="11"/>
      <c r="J1238" s="10" t="str">
        <f>IF(EXACT(L1238,"buy"),VLOOKUP(I1238,[2]suppliers!$A$2:$B$17,2,FALSE),"")</f>
        <v/>
      </c>
      <c r="K1238" s="5" t="s">
        <v>84</v>
      </c>
      <c r="L1238" s="5" t="s">
        <v>85</v>
      </c>
      <c r="M1238" s="5" t="str">
        <f>IFERROR(VLOOKUP(G1238,[3]item_suppliers!$C$2:$F$112,2,FALSE),"")</f>
        <v/>
      </c>
      <c r="N1238" s="5" t="str">
        <f>IFERROR(VLOOKUP(G1238,[3]item_suppliers!$C$2:$F$112,3,FALSE),"")</f>
        <v/>
      </c>
      <c r="O1238" s="5" t="str">
        <f t="shared" si="97"/>
        <v/>
      </c>
      <c r="P1238" s="5">
        <f>IF(EXACT(L1238,"sell"),VLOOKUP(D1238,[1]items!$A$2:$E$39,4,FALSE),"")</f>
        <v>16950</v>
      </c>
      <c r="Q1238" s="5">
        <f t="shared" si="98"/>
        <v>101700</v>
      </c>
      <c r="R1238" s="13" t="str">
        <f t="shared" si="99"/>
        <v/>
      </c>
    </row>
    <row r="1239" spans="1:18" x14ac:dyDescent="0.2">
      <c r="A1239" s="8" t="s">
        <v>1297</v>
      </c>
      <c r="B1239" s="9" t="d">
        <v>2020-07-07</v>
      </c>
      <c r="C1239" s="7">
        <f t="shared" si="95"/>
        <v>2020</v>
      </c>
      <c r="D1239" s="8" t="s">
        <v>17</v>
      </c>
      <c r="E1239" s="5" t="str">
        <f>VLOOKUP(D1239,[1]items!$A$2:$E$39,2,FALSE)</f>
        <v>Bedak Heroxyn 150 gr</v>
      </c>
      <c r="F1239" s="5" t="str">
        <f>VLOOKUP(E1239,[1]items!$B$2:$E$39,2,FALSE)</f>
        <v>Obat Alergi</v>
      </c>
      <c r="G1239" s="5" t="str">
        <f t="shared" si="96"/>
        <v>OA0005|</v>
      </c>
      <c r="H1239" s="10">
        <v>27</v>
      </c>
      <c r="I1239" s="11"/>
      <c r="J1239" s="10" t="str">
        <f>IF(EXACT(L1239,"buy"),VLOOKUP(I1239,[2]suppliers!$A$2:$B$17,2,FALSE),"")</f>
        <v/>
      </c>
      <c r="K1239" s="8" t="s">
        <v>84</v>
      </c>
      <c r="L1239" s="8" t="s">
        <v>85</v>
      </c>
      <c r="M1239" s="5" t="str">
        <f>IFERROR(VLOOKUP(G1239,[3]item_suppliers!$C$2:$F$112,2,FALSE),"")</f>
        <v/>
      </c>
      <c r="N1239" s="5" t="str">
        <f>IFERROR(VLOOKUP(G1239,[3]item_suppliers!$C$2:$F$112,3,FALSE),"")</f>
        <v/>
      </c>
      <c r="O1239" s="5" t="str">
        <f t="shared" si="97"/>
        <v/>
      </c>
      <c r="P1239" s="5">
        <f>IF(EXACT(L1239,"sell"),VLOOKUP(D1239,[1]items!$A$2:$E$39,4,FALSE),"")</f>
        <v>16950</v>
      </c>
      <c r="Q1239" s="5">
        <f t="shared" si="98"/>
        <v>457650</v>
      </c>
      <c r="R1239" s="13" t="str">
        <f t="shared" si="99"/>
        <v/>
      </c>
    </row>
    <row r="1240" spans="1:18" x14ac:dyDescent="0.2">
      <c r="A1240" s="5" t="s">
        <v>1298</v>
      </c>
      <c r="B1240" s="6" t="d">
        <v>2020-07-07</v>
      </c>
      <c r="C1240" s="7">
        <f t="shared" si="95"/>
        <v>2020</v>
      </c>
      <c r="D1240" s="5" t="s">
        <v>20</v>
      </c>
      <c r="E1240" s="5" t="str">
        <f>VLOOKUP(D1240,[1]items!$A$2:$E$39,2,FALSE)</f>
        <v>Dexteem Box Plus 100 Tablet</v>
      </c>
      <c r="F1240" s="5" t="str">
        <f>VLOOKUP(E1240,[1]items!$B$2:$E$39,2,FALSE)</f>
        <v>Obat Alergi</v>
      </c>
      <c r="G1240" s="5" t="str">
        <f t="shared" si="96"/>
        <v>OA0006|</v>
      </c>
      <c r="H1240" s="10">
        <v>9</v>
      </c>
      <c r="I1240" s="11"/>
      <c r="J1240" s="10" t="str">
        <f>IF(EXACT(L1240,"buy"),VLOOKUP(I1240,[2]suppliers!$A$2:$B$17,2,FALSE),"")</f>
        <v/>
      </c>
      <c r="K1240" s="5" t="s">
        <v>84</v>
      </c>
      <c r="L1240" s="5" t="s">
        <v>85</v>
      </c>
      <c r="M1240" s="5" t="str">
        <f>IFERROR(VLOOKUP(G1240,[3]item_suppliers!$C$2:$F$112,2,FALSE),"")</f>
        <v/>
      </c>
      <c r="N1240" s="5" t="str">
        <f>IFERROR(VLOOKUP(G1240,[3]item_suppliers!$C$2:$F$112,3,FALSE),"")</f>
        <v/>
      </c>
      <c r="O1240" s="5" t="str">
        <f t="shared" si="97"/>
        <v/>
      </c>
      <c r="P1240" s="5">
        <f>IF(EXACT(L1240,"sell"),VLOOKUP(D1240,[1]items!$A$2:$E$39,4,FALSE),"")</f>
        <v>25322</v>
      </c>
      <c r="Q1240" s="5">
        <f t="shared" si="98"/>
        <v>227898</v>
      </c>
      <c r="R1240" s="13" t="str">
        <f t="shared" si="99"/>
        <v/>
      </c>
    </row>
    <row r="1241" spans="1:18" x14ac:dyDescent="0.2">
      <c r="A1241" s="8" t="s">
        <v>1299</v>
      </c>
      <c r="B1241" s="9" t="d">
        <v>2020-07-07</v>
      </c>
      <c r="C1241" s="7">
        <f t="shared" si="95"/>
        <v>2020</v>
      </c>
      <c r="D1241" s="8" t="s">
        <v>37</v>
      </c>
      <c r="E1241" s="5" t="str">
        <f>VLOOKUP(D1241,[1]items!$A$2:$E$39,2,FALSE)</f>
        <v>Koolfever</v>
      </c>
      <c r="F1241" s="5" t="str">
        <f>VLOOKUP(E1241,[1]items!$B$2:$E$39,2,FALSE)</f>
        <v>Obat Sakit Kepala &amp; Demam</v>
      </c>
      <c r="G1241" s="5" t="str">
        <f t="shared" si="96"/>
        <v>OD0001|</v>
      </c>
      <c r="H1241" s="10">
        <v>4</v>
      </c>
      <c r="I1241" s="11"/>
      <c r="J1241" s="10" t="str">
        <f>IF(EXACT(L1241,"buy"),VLOOKUP(I1241,[2]suppliers!$A$2:$B$17,2,FALSE),"")</f>
        <v/>
      </c>
      <c r="K1241" s="8" t="s">
        <v>84</v>
      </c>
      <c r="L1241" s="8" t="s">
        <v>85</v>
      </c>
      <c r="M1241" s="5" t="str">
        <f>IFERROR(VLOOKUP(G1241,[3]item_suppliers!$C$2:$F$112,2,FALSE),"")</f>
        <v/>
      </c>
      <c r="N1241" s="5" t="str">
        <f>IFERROR(VLOOKUP(G1241,[3]item_suppliers!$C$2:$F$112,3,FALSE),"")</f>
        <v/>
      </c>
      <c r="O1241" s="5" t="str">
        <f t="shared" si="97"/>
        <v/>
      </c>
      <c r="P1241" s="5">
        <f>IF(EXACT(L1241,"sell"),VLOOKUP(D1241,[1]items!$A$2:$E$39,4,FALSE),"")</f>
        <v>7500</v>
      </c>
      <c r="Q1241" s="5">
        <f t="shared" si="98"/>
        <v>30000</v>
      </c>
      <c r="R1241" s="13" t="str">
        <f t="shared" si="99"/>
        <v/>
      </c>
    </row>
    <row r="1242" spans="1:18" x14ac:dyDescent="0.2">
      <c r="A1242" s="5" t="s">
        <v>1300</v>
      </c>
      <c r="B1242" s="6" t="d">
        <v>2020-07-07</v>
      </c>
      <c r="C1242" s="7">
        <f t="shared" si="95"/>
        <v>2020</v>
      </c>
      <c r="D1242" s="5" t="s">
        <v>37</v>
      </c>
      <c r="E1242" s="5" t="str">
        <f>VLOOKUP(D1242,[1]items!$A$2:$E$39,2,FALSE)</f>
        <v>Koolfever</v>
      </c>
      <c r="F1242" s="5" t="str">
        <f>VLOOKUP(E1242,[1]items!$B$2:$E$39,2,FALSE)</f>
        <v>Obat Sakit Kepala &amp; Demam</v>
      </c>
      <c r="G1242" s="5" t="str">
        <f t="shared" si="96"/>
        <v>OD0001|</v>
      </c>
      <c r="H1242" s="10">
        <v>4</v>
      </c>
      <c r="I1242" s="11"/>
      <c r="J1242" s="10" t="str">
        <f>IF(EXACT(L1242,"buy"),VLOOKUP(I1242,[2]suppliers!$A$2:$B$17,2,FALSE),"")</f>
        <v/>
      </c>
      <c r="K1242" s="5" t="s">
        <v>84</v>
      </c>
      <c r="L1242" s="5" t="s">
        <v>85</v>
      </c>
      <c r="M1242" s="5" t="str">
        <f>IFERROR(VLOOKUP(G1242,[3]item_suppliers!$C$2:$F$112,2,FALSE),"")</f>
        <v/>
      </c>
      <c r="N1242" s="5" t="str">
        <f>IFERROR(VLOOKUP(G1242,[3]item_suppliers!$C$2:$F$112,3,FALSE),"")</f>
        <v/>
      </c>
      <c r="O1242" s="5" t="str">
        <f t="shared" si="97"/>
        <v/>
      </c>
      <c r="P1242" s="5">
        <f>IF(EXACT(L1242,"sell"),VLOOKUP(D1242,[1]items!$A$2:$E$39,4,FALSE),"")</f>
        <v>7500</v>
      </c>
      <c r="Q1242" s="5">
        <f t="shared" si="98"/>
        <v>30000</v>
      </c>
      <c r="R1242" s="13" t="str">
        <f t="shared" si="99"/>
        <v/>
      </c>
    </row>
    <row r="1243" spans="1:18" x14ac:dyDescent="0.2">
      <c r="A1243" s="8" t="s">
        <v>1301</v>
      </c>
      <c r="B1243" s="9" t="d">
        <v>2020-07-08</v>
      </c>
      <c r="C1243" s="7">
        <f t="shared" si="95"/>
        <v>2020</v>
      </c>
      <c r="D1243" s="8" t="s">
        <v>17</v>
      </c>
      <c r="E1243" s="5" t="str">
        <f>VLOOKUP(D1243,[1]items!$A$2:$E$39,2,FALSE)</f>
        <v>Bedak Heroxyn 150 gr</v>
      </c>
      <c r="F1243" s="5" t="str">
        <f>VLOOKUP(E1243,[1]items!$B$2:$E$39,2,FALSE)</f>
        <v>Obat Alergi</v>
      </c>
      <c r="G1243" s="5" t="str">
        <f t="shared" si="96"/>
        <v>OA0005|</v>
      </c>
      <c r="H1243" s="10">
        <v>63</v>
      </c>
      <c r="I1243" s="11"/>
      <c r="J1243" s="10" t="str">
        <f>IF(EXACT(L1243,"buy"),VLOOKUP(I1243,[2]suppliers!$A$2:$B$17,2,FALSE),"")</f>
        <v/>
      </c>
      <c r="K1243" s="8" t="s">
        <v>84</v>
      </c>
      <c r="L1243" s="8" t="s">
        <v>85</v>
      </c>
      <c r="M1243" s="5" t="str">
        <f>IFERROR(VLOOKUP(G1243,[3]item_suppliers!$C$2:$F$112,2,FALSE),"")</f>
        <v/>
      </c>
      <c r="N1243" s="5" t="str">
        <f>IFERROR(VLOOKUP(G1243,[3]item_suppliers!$C$2:$F$112,3,FALSE),"")</f>
        <v/>
      </c>
      <c r="O1243" s="5" t="str">
        <f t="shared" si="97"/>
        <v/>
      </c>
      <c r="P1243" s="5">
        <f>IF(EXACT(L1243,"sell"),VLOOKUP(D1243,[1]items!$A$2:$E$39,4,FALSE),"")</f>
        <v>16950</v>
      </c>
      <c r="Q1243" s="5">
        <f t="shared" si="98"/>
        <v>1067850</v>
      </c>
      <c r="R1243" s="13" t="str">
        <f t="shared" si="99"/>
        <v/>
      </c>
    </row>
    <row r="1244" spans="1:18" x14ac:dyDescent="0.2">
      <c r="A1244" s="5" t="s">
        <v>1302</v>
      </c>
      <c r="B1244" s="6" t="d">
        <v>2020-07-08</v>
      </c>
      <c r="C1244" s="7">
        <f t="shared" si="95"/>
        <v>2020</v>
      </c>
      <c r="D1244" s="5" t="s">
        <v>65</v>
      </c>
      <c r="E1244" s="5" t="str">
        <f>VLOOKUP(D1244,[1]items!$A$2:$E$39,2,FALSE)</f>
        <v>Candesartan Ogb Dexa</v>
      </c>
      <c r="F1244" s="5" t="str">
        <f>VLOOKUP(E1244,[1]items!$B$2:$E$39,2,FALSE)</f>
        <v>Obat Hipertensi</v>
      </c>
      <c r="G1244" s="5" t="str">
        <f t="shared" si="96"/>
        <v>OH0003|</v>
      </c>
      <c r="H1244" s="10">
        <v>14</v>
      </c>
      <c r="I1244" s="11"/>
      <c r="J1244" s="10" t="str">
        <f>IF(EXACT(L1244,"buy"),VLOOKUP(I1244,[2]suppliers!$A$2:$B$17,2,FALSE),"")</f>
        <v/>
      </c>
      <c r="K1244" s="5" t="s">
        <v>84</v>
      </c>
      <c r="L1244" s="5" t="s">
        <v>85</v>
      </c>
      <c r="M1244" s="5" t="str">
        <f>IFERROR(VLOOKUP(G1244,[3]item_suppliers!$C$2:$F$112,2,FALSE),"")</f>
        <v/>
      </c>
      <c r="N1244" s="5" t="str">
        <f>IFERROR(VLOOKUP(G1244,[3]item_suppliers!$C$2:$F$112,3,FALSE),"")</f>
        <v/>
      </c>
      <c r="O1244" s="5" t="str">
        <f t="shared" si="97"/>
        <v/>
      </c>
      <c r="P1244" s="5">
        <f>IF(EXACT(L1244,"sell"),VLOOKUP(D1244,[1]items!$A$2:$E$39,4,FALSE),"")</f>
        <v>5000</v>
      </c>
      <c r="Q1244" s="5">
        <f t="shared" si="98"/>
        <v>70000</v>
      </c>
      <c r="R1244" s="13" t="str">
        <f t="shared" si="99"/>
        <v/>
      </c>
    </row>
    <row r="1245" spans="1:18" x14ac:dyDescent="0.2">
      <c r="A1245" s="8" t="s">
        <v>1303</v>
      </c>
      <c r="B1245" s="9" t="d">
        <v>2020-07-08</v>
      </c>
      <c r="C1245" s="7">
        <f t="shared" si="95"/>
        <v>2020</v>
      </c>
      <c r="D1245" s="8" t="s">
        <v>20</v>
      </c>
      <c r="E1245" s="5" t="str">
        <f>VLOOKUP(D1245,[1]items!$A$2:$E$39,2,FALSE)</f>
        <v>Dexteem Box Plus 100 Tablet</v>
      </c>
      <c r="F1245" s="5" t="str">
        <f>VLOOKUP(E1245,[1]items!$B$2:$E$39,2,FALSE)</f>
        <v>Obat Alergi</v>
      </c>
      <c r="G1245" s="5" t="str">
        <f t="shared" si="96"/>
        <v>OA0006|</v>
      </c>
      <c r="H1245" s="10">
        <v>108</v>
      </c>
      <c r="I1245" s="11"/>
      <c r="J1245" s="10" t="str">
        <f>IF(EXACT(L1245,"buy"),VLOOKUP(I1245,[2]suppliers!$A$2:$B$17,2,FALSE),"")</f>
        <v/>
      </c>
      <c r="K1245" s="8" t="s">
        <v>84</v>
      </c>
      <c r="L1245" s="8" t="s">
        <v>85</v>
      </c>
      <c r="M1245" s="5" t="str">
        <f>IFERROR(VLOOKUP(G1245,[3]item_suppliers!$C$2:$F$112,2,FALSE),"")</f>
        <v/>
      </c>
      <c r="N1245" s="5" t="str">
        <f>IFERROR(VLOOKUP(G1245,[3]item_suppliers!$C$2:$F$112,3,FALSE),"")</f>
        <v/>
      </c>
      <c r="O1245" s="5" t="str">
        <f t="shared" si="97"/>
        <v/>
      </c>
      <c r="P1245" s="5">
        <f>IF(EXACT(L1245,"sell"),VLOOKUP(D1245,[1]items!$A$2:$E$39,4,FALSE),"")</f>
        <v>25322</v>
      </c>
      <c r="Q1245" s="5">
        <f t="shared" si="98"/>
        <v>2734776</v>
      </c>
      <c r="R1245" s="13" t="str">
        <f t="shared" si="99"/>
        <v/>
      </c>
    </row>
    <row r="1246" spans="1:18" x14ac:dyDescent="0.2">
      <c r="A1246" s="5" t="s">
        <v>1304</v>
      </c>
      <c r="B1246" s="6" t="d">
        <v>2020-07-08</v>
      </c>
      <c r="C1246" s="7">
        <f t="shared" si="95"/>
        <v>2020</v>
      </c>
      <c r="D1246" s="5" t="s">
        <v>48</v>
      </c>
      <c r="E1246" s="5" t="str">
        <f>VLOOKUP(D1246,[1]items!$A$2:$E$39,2,FALSE)</f>
        <v>Sanmol Paracetamol</v>
      </c>
      <c r="F1246" s="5" t="str">
        <f>VLOOKUP(E1246,[1]items!$B$2:$E$39,2,FALSE)</f>
        <v>Obat Sakit Kepala &amp; Demam</v>
      </c>
      <c r="G1246" s="5" t="str">
        <f t="shared" si="96"/>
        <v>OD0007|</v>
      </c>
      <c r="H1246" s="10">
        <v>737</v>
      </c>
      <c r="I1246" s="11"/>
      <c r="J1246" s="10" t="str">
        <f>IF(EXACT(L1246,"buy"),VLOOKUP(I1246,[2]suppliers!$A$2:$B$17,2,FALSE),"")</f>
        <v/>
      </c>
      <c r="K1246" s="5" t="s">
        <v>84</v>
      </c>
      <c r="L1246" s="5" t="s">
        <v>85</v>
      </c>
      <c r="M1246" s="5" t="str">
        <f>IFERROR(VLOOKUP(G1246,[3]item_suppliers!$C$2:$F$112,2,FALSE),"")</f>
        <v/>
      </c>
      <c r="N1246" s="5" t="str">
        <f>IFERROR(VLOOKUP(G1246,[3]item_suppliers!$C$2:$F$112,3,FALSE),"")</f>
        <v/>
      </c>
      <c r="O1246" s="5" t="str">
        <f t="shared" si="97"/>
        <v/>
      </c>
      <c r="P1246" s="5">
        <f>IF(EXACT(L1246,"sell"),VLOOKUP(D1246,[1]items!$A$2:$E$39,4,FALSE),"")</f>
        <v>16100</v>
      </c>
      <c r="Q1246" s="5">
        <f t="shared" si="98"/>
        <v>11865700</v>
      </c>
      <c r="R1246" s="13" t="str">
        <f t="shared" si="99"/>
        <v/>
      </c>
    </row>
    <row r="1247" spans="1:18" x14ac:dyDescent="0.2">
      <c r="A1247" s="8" t="s">
        <v>1305</v>
      </c>
      <c r="B1247" s="9" t="d">
        <v>2020-07-09</v>
      </c>
      <c r="C1247" s="7">
        <f t="shared" si="95"/>
        <v>2020</v>
      </c>
      <c r="D1247" s="8" t="s">
        <v>26</v>
      </c>
      <c r="E1247" s="5" t="str">
        <f>VLOOKUP(D1247,[1]items!$A$2:$E$39,2,FALSE)</f>
        <v>Decolsen 1 Strip 4 Tablet</v>
      </c>
      <c r="F1247" s="5" t="str">
        <f>VLOOKUP(E1247,[1]items!$B$2:$E$39,2,FALSE)</f>
        <v>Obat Batuk &amp; Pilek</v>
      </c>
      <c r="G1247" s="5" t="str">
        <f t="shared" si="96"/>
        <v>OB0002|</v>
      </c>
      <c r="H1247" s="10">
        <v>17</v>
      </c>
      <c r="I1247" s="11"/>
      <c r="J1247" s="10" t="str">
        <f>IF(EXACT(L1247,"buy"),VLOOKUP(I1247,[2]suppliers!$A$2:$B$17,2,FALSE),"")</f>
        <v/>
      </c>
      <c r="K1247" s="8" t="s">
        <v>84</v>
      </c>
      <c r="L1247" s="8" t="s">
        <v>85</v>
      </c>
      <c r="M1247" s="5" t="str">
        <f>IFERROR(VLOOKUP(G1247,[3]item_suppliers!$C$2:$F$112,2,FALSE),"")</f>
        <v/>
      </c>
      <c r="N1247" s="5" t="str">
        <f>IFERROR(VLOOKUP(G1247,[3]item_suppliers!$C$2:$F$112,3,FALSE),"")</f>
        <v/>
      </c>
      <c r="O1247" s="5" t="str">
        <f t="shared" si="97"/>
        <v/>
      </c>
      <c r="P1247" s="5">
        <f>IF(EXACT(L1247,"sell"),VLOOKUP(D1247,[1]items!$A$2:$E$39,4,FALSE),"")</f>
        <v>2886</v>
      </c>
      <c r="Q1247" s="5">
        <f t="shared" si="98"/>
        <v>49062</v>
      </c>
      <c r="R1247" s="13" t="str">
        <f t="shared" si="99"/>
        <v/>
      </c>
    </row>
    <row r="1248" spans="1:18" x14ac:dyDescent="0.2">
      <c r="A1248" s="5" t="s">
        <v>1306</v>
      </c>
      <c r="B1248" s="6" t="d">
        <v>2020-07-09</v>
      </c>
      <c r="C1248" s="7">
        <f t="shared" si="95"/>
        <v>2020</v>
      </c>
      <c r="D1248" s="5" t="s">
        <v>50</v>
      </c>
      <c r="E1248" s="5" t="str">
        <f>VLOOKUP(D1248,[1]items!$A$2:$E$39,2,FALSE)</f>
        <v>Bodrex Extra</v>
      </c>
      <c r="F1248" s="5" t="str">
        <f>VLOOKUP(E1248,[1]items!$B$2:$E$39,2,FALSE)</f>
        <v>Obat Sakit Kepala &amp; Demam</v>
      </c>
      <c r="G1248" s="5" t="str">
        <f t="shared" si="96"/>
        <v>OD0008|</v>
      </c>
      <c r="H1248" s="10">
        <v>63</v>
      </c>
      <c r="I1248" s="11"/>
      <c r="J1248" s="10" t="str">
        <f>IF(EXACT(L1248,"buy"),VLOOKUP(I1248,[2]suppliers!$A$2:$B$17,2,FALSE),"")</f>
        <v/>
      </c>
      <c r="K1248" s="5" t="s">
        <v>84</v>
      </c>
      <c r="L1248" s="5" t="s">
        <v>85</v>
      </c>
      <c r="M1248" s="5" t="str">
        <f>IFERROR(VLOOKUP(G1248,[3]item_suppliers!$C$2:$F$112,2,FALSE),"")</f>
        <v/>
      </c>
      <c r="N1248" s="5" t="str">
        <f>IFERROR(VLOOKUP(G1248,[3]item_suppliers!$C$2:$F$112,3,FALSE),"")</f>
        <v/>
      </c>
      <c r="O1248" s="5" t="str">
        <f t="shared" si="97"/>
        <v/>
      </c>
      <c r="P1248" s="5">
        <f>IF(EXACT(L1248,"sell"),VLOOKUP(D1248,[1]items!$A$2:$E$39,4,FALSE),"")</f>
        <v>50788</v>
      </c>
      <c r="Q1248" s="5">
        <f t="shared" si="98"/>
        <v>3199644</v>
      </c>
      <c r="R1248" s="13" t="str">
        <f t="shared" si="99"/>
        <v/>
      </c>
    </row>
    <row r="1249" spans="1:18" x14ac:dyDescent="0.2">
      <c r="A1249" s="8" t="s">
        <v>1307</v>
      </c>
      <c r="B1249" s="9" t="d">
        <v>2020-07-09</v>
      </c>
      <c r="C1249" s="7">
        <f t="shared" si="95"/>
        <v>2020</v>
      </c>
      <c r="D1249" s="8" t="s">
        <v>70</v>
      </c>
      <c r="E1249" s="5" t="str">
        <f>VLOOKUP(D1249,[1]items!$A$2:$E$39,2,FALSE)</f>
        <v>Irbesartan</v>
      </c>
      <c r="F1249" s="5" t="str">
        <f>VLOOKUP(E1249,[1]items!$B$2:$E$39,2,FALSE)</f>
        <v>Obat Hipertensi</v>
      </c>
      <c r="G1249" s="5" t="str">
        <f t="shared" si="96"/>
        <v>OH0005|</v>
      </c>
      <c r="H1249" s="10">
        <v>5</v>
      </c>
      <c r="I1249" s="11"/>
      <c r="J1249" s="10" t="str">
        <f>IF(EXACT(L1249,"buy"),VLOOKUP(I1249,[2]suppliers!$A$2:$B$17,2,FALSE),"")</f>
        <v/>
      </c>
      <c r="K1249" s="8" t="s">
        <v>84</v>
      </c>
      <c r="L1249" s="8" t="s">
        <v>85</v>
      </c>
      <c r="M1249" s="5" t="str">
        <f>IFERROR(VLOOKUP(G1249,[3]item_suppliers!$C$2:$F$112,2,FALSE),"")</f>
        <v/>
      </c>
      <c r="N1249" s="5" t="str">
        <f>IFERROR(VLOOKUP(G1249,[3]item_suppliers!$C$2:$F$112,3,FALSE),"")</f>
        <v/>
      </c>
      <c r="O1249" s="5" t="str">
        <f t="shared" si="97"/>
        <v/>
      </c>
      <c r="P1249" s="5">
        <f>IF(EXACT(L1249,"sell"),VLOOKUP(D1249,[1]items!$A$2:$E$39,4,FALSE),"")</f>
        <v>108794</v>
      </c>
      <c r="Q1249" s="5">
        <f t="shared" si="98"/>
        <v>543970</v>
      </c>
      <c r="R1249" s="13" t="str">
        <f t="shared" si="99"/>
        <v/>
      </c>
    </row>
    <row r="1250" spans="1:18" x14ac:dyDescent="0.2">
      <c r="A1250" s="5" t="s">
        <v>1308</v>
      </c>
      <c r="B1250" s="6" t="d">
        <v>2020-07-09</v>
      </c>
      <c r="C1250" s="7">
        <f t="shared" si="95"/>
        <v>2020</v>
      </c>
      <c r="D1250" s="5" t="s">
        <v>52</v>
      </c>
      <c r="E1250" s="5" t="str">
        <f>VLOOKUP(D1250,[1]items!$A$2:$E$39,2,FALSE)</f>
        <v>Sanmol 500 MG 4 Tablet</v>
      </c>
      <c r="F1250" s="5" t="str">
        <f>VLOOKUP(E1250,[1]items!$B$2:$E$39,2,FALSE)</f>
        <v>Obat Sakit Kepala &amp; Demam</v>
      </c>
      <c r="G1250" s="5" t="str">
        <f t="shared" si="96"/>
        <v>OD0009|</v>
      </c>
      <c r="H1250" s="10">
        <v>24</v>
      </c>
      <c r="I1250" s="11"/>
      <c r="J1250" s="10" t="str">
        <f>IF(EXACT(L1250,"buy"),VLOOKUP(I1250,[2]suppliers!$A$2:$B$17,2,FALSE),"")</f>
        <v/>
      </c>
      <c r="K1250" s="5" t="s">
        <v>84</v>
      </c>
      <c r="L1250" s="5" t="s">
        <v>85</v>
      </c>
      <c r="M1250" s="5" t="str">
        <f>IFERROR(VLOOKUP(G1250,[3]item_suppliers!$C$2:$F$112,2,FALSE),"")</f>
        <v/>
      </c>
      <c r="N1250" s="5" t="str">
        <f>IFERROR(VLOOKUP(G1250,[3]item_suppliers!$C$2:$F$112,3,FALSE),"")</f>
        <v/>
      </c>
      <c r="O1250" s="5" t="str">
        <f t="shared" si="97"/>
        <v/>
      </c>
      <c r="P1250" s="5">
        <f>IF(EXACT(L1250,"sell"),VLOOKUP(D1250,[1]items!$A$2:$E$39,4,FALSE),"")</f>
        <v>1600</v>
      </c>
      <c r="Q1250" s="5">
        <f t="shared" si="98"/>
        <v>38400</v>
      </c>
      <c r="R1250" s="13" t="str">
        <f t="shared" si="99"/>
        <v/>
      </c>
    </row>
    <row r="1251" spans="1:18" x14ac:dyDescent="0.2">
      <c r="A1251" s="8" t="s">
        <v>1309</v>
      </c>
      <c r="B1251" s="9" t="d">
        <v>2020-07-09</v>
      </c>
      <c r="C1251" s="7">
        <f t="shared" si="95"/>
        <v>2020</v>
      </c>
      <c r="D1251" s="8" t="s">
        <v>78</v>
      </c>
      <c r="E1251" s="5" t="str">
        <f>VLOOKUP(D1251,[1]items!$A$2:$E$39,2,FALSE)</f>
        <v>Hyperchol 100 MG 12 KPS</v>
      </c>
      <c r="F1251" s="5" t="str">
        <f>VLOOKUP(E1251,[1]items!$B$2:$E$39,2,FALSE)</f>
        <v>Obat Kolesterol</v>
      </c>
      <c r="G1251" s="5" t="str">
        <f t="shared" si="96"/>
        <v>OK0002|</v>
      </c>
      <c r="H1251" s="10">
        <v>98</v>
      </c>
      <c r="I1251" s="11"/>
      <c r="J1251" s="10" t="str">
        <f>IF(EXACT(L1251,"buy"),VLOOKUP(I1251,[2]suppliers!$A$2:$B$17,2,FALSE),"")</f>
        <v/>
      </c>
      <c r="K1251" s="8" t="s">
        <v>84</v>
      </c>
      <c r="L1251" s="8" t="s">
        <v>85</v>
      </c>
      <c r="M1251" s="5" t="str">
        <f>IFERROR(VLOOKUP(G1251,[3]item_suppliers!$C$2:$F$112,2,FALSE),"")</f>
        <v/>
      </c>
      <c r="N1251" s="5" t="str">
        <f>IFERROR(VLOOKUP(G1251,[3]item_suppliers!$C$2:$F$112,3,FALSE),"")</f>
        <v/>
      </c>
      <c r="O1251" s="5" t="str">
        <f t="shared" si="97"/>
        <v/>
      </c>
      <c r="P1251" s="5">
        <f>IF(EXACT(L1251,"sell"),VLOOKUP(D1251,[1]items!$A$2:$E$39,4,FALSE),"")</f>
        <v>42800</v>
      </c>
      <c r="Q1251" s="5">
        <f t="shared" si="98"/>
        <v>4194400</v>
      </c>
      <c r="R1251" s="13" t="str">
        <f t="shared" si="99"/>
        <v/>
      </c>
    </row>
    <row r="1252" spans="1:18" x14ac:dyDescent="0.2">
      <c r="A1252" s="5" t="s">
        <v>1310</v>
      </c>
      <c r="B1252" s="6" t="d">
        <v>2020-07-09</v>
      </c>
      <c r="C1252" s="7">
        <f t="shared" si="95"/>
        <v>2020</v>
      </c>
      <c r="D1252" s="5" t="s">
        <v>23</v>
      </c>
      <c r="E1252" s="5" t="str">
        <f>VLOOKUP(D1252,[1]items!$A$2:$E$39,2,FALSE)</f>
        <v>Neozep Forte 1 Strip 4 Tablet</v>
      </c>
      <c r="F1252" s="5" t="str">
        <f>VLOOKUP(E1252,[1]items!$B$2:$E$39,2,FALSE)</f>
        <v>Obat Batuk &amp; Pilek</v>
      </c>
      <c r="G1252" s="5" t="str">
        <f t="shared" si="96"/>
        <v>OB0001|</v>
      </c>
      <c r="H1252" s="10">
        <v>340</v>
      </c>
      <c r="I1252" s="11"/>
      <c r="J1252" s="10" t="str">
        <f>IF(EXACT(L1252,"buy"),VLOOKUP(I1252,[2]suppliers!$A$2:$B$17,2,FALSE),"")</f>
        <v/>
      </c>
      <c r="K1252" s="5" t="s">
        <v>84</v>
      </c>
      <c r="L1252" s="5" t="s">
        <v>85</v>
      </c>
      <c r="M1252" s="5" t="str">
        <f>IFERROR(VLOOKUP(G1252,[3]item_suppliers!$C$2:$F$112,2,FALSE),"")</f>
        <v/>
      </c>
      <c r="N1252" s="5" t="str">
        <f>IFERROR(VLOOKUP(G1252,[3]item_suppliers!$C$2:$F$112,3,FALSE),"")</f>
        <v/>
      </c>
      <c r="O1252" s="5" t="str">
        <f t="shared" si="97"/>
        <v/>
      </c>
      <c r="P1252" s="5">
        <f>IF(EXACT(L1252,"sell"),VLOOKUP(D1252,[1]items!$A$2:$E$39,4,FALSE),"")</f>
        <v>2324</v>
      </c>
      <c r="Q1252" s="5">
        <f t="shared" si="98"/>
        <v>790160</v>
      </c>
      <c r="R1252" s="13" t="str">
        <f t="shared" si="99"/>
        <v/>
      </c>
    </row>
    <row r="1253" spans="1:18" x14ac:dyDescent="0.2">
      <c r="A1253" s="8" t="s">
        <v>1311</v>
      </c>
      <c r="B1253" s="9" t="d">
        <v>2020-07-09</v>
      </c>
      <c r="C1253" s="7">
        <f t="shared" si="95"/>
        <v>2020</v>
      </c>
      <c r="D1253" s="8" t="s">
        <v>54</v>
      </c>
      <c r="E1253" s="5" t="str">
        <f>VLOOKUP(D1253,[1]items!$A$2:$E$39,2,FALSE)</f>
        <v>Cilostazol Bernofarm</v>
      </c>
      <c r="F1253" s="5" t="str">
        <f>VLOOKUP(E1253,[1]items!$B$2:$E$39,2,FALSE)</f>
        <v>Obat Sakit Kepala &amp; Demam</v>
      </c>
      <c r="G1253" s="5" t="str">
        <f t="shared" si="96"/>
        <v>OD0010|</v>
      </c>
      <c r="H1253" s="10">
        <v>2</v>
      </c>
      <c r="I1253" s="11"/>
      <c r="J1253" s="10" t="str">
        <f>IF(EXACT(L1253,"buy"),VLOOKUP(I1253,[2]suppliers!$A$2:$B$17,2,FALSE),"")</f>
        <v/>
      </c>
      <c r="K1253" s="8" t="s">
        <v>84</v>
      </c>
      <c r="L1253" s="8" t="s">
        <v>85</v>
      </c>
      <c r="M1253" s="5" t="str">
        <f>IFERROR(VLOOKUP(G1253,[3]item_suppliers!$C$2:$F$112,2,FALSE),"")</f>
        <v/>
      </c>
      <c r="N1253" s="5" t="str">
        <f>IFERROR(VLOOKUP(G1253,[3]item_suppliers!$C$2:$F$112,3,FALSE),"")</f>
        <v/>
      </c>
      <c r="O1253" s="5" t="str">
        <f t="shared" si="97"/>
        <v/>
      </c>
      <c r="P1253" s="5">
        <f>IF(EXACT(L1253,"sell"),VLOOKUP(D1253,[1]items!$A$2:$E$39,4,FALSE),"")</f>
        <v>45450</v>
      </c>
      <c r="Q1253" s="5">
        <f t="shared" si="98"/>
        <v>90900</v>
      </c>
      <c r="R1253" s="13" t="str">
        <f t="shared" si="99"/>
        <v/>
      </c>
    </row>
    <row r="1254" spans="1:18" x14ac:dyDescent="0.2">
      <c r="A1254" s="5" t="s">
        <v>1312</v>
      </c>
      <c r="B1254" s="6" t="d">
        <v>2020-07-10</v>
      </c>
      <c r="C1254" s="7">
        <f t="shared" si="95"/>
        <v>2020</v>
      </c>
      <c r="D1254" s="5" t="s">
        <v>26</v>
      </c>
      <c r="E1254" s="5" t="str">
        <f>VLOOKUP(D1254,[1]items!$A$2:$E$39,2,FALSE)</f>
        <v>Decolsen 1 Strip 4 Tablet</v>
      </c>
      <c r="F1254" s="5" t="str">
        <f>VLOOKUP(E1254,[1]items!$B$2:$E$39,2,FALSE)</f>
        <v>Obat Batuk &amp; Pilek</v>
      </c>
      <c r="G1254" s="5" t="str">
        <f t="shared" si="96"/>
        <v>OB0002|</v>
      </c>
      <c r="H1254" s="10">
        <v>13</v>
      </c>
      <c r="I1254" s="11"/>
      <c r="J1254" s="10" t="str">
        <f>IF(EXACT(L1254,"buy"),VLOOKUP(I1254,[2]suppliers!$A$2:$B$17,2,FALSE),"")</f>
        <v/>
      </c>
      <c r="K1254" s="5" t="s">
        <v>84</v>
      </c>
      <c r="L1254" s="5" t="s">
        <v>85</v>
      </c>
      <c r="M1254" s="5" t="str">
        <f>IFERROR(VLOOKUP(G1254,[3]item_suppliers!$C$2:$F$112,2,FALSE),"")</f>
        <v/>
      </c>
      <c r="N1254" s="5" t="str">
        <f>IFERROR(VLOOKUP(G1254,[3]item_suppliers!$C$2:$F$112,3,FALSE),"")</f>
        <v/>
      </c>
      <c r="O1254" s="5" t="str">
        <f t="shared" si="97"/>
        <v/>
      </c>
      <c r="P1254" s="5">
        <f>IF(EXACT(L1254,"sell"),VLOOKUP(D1254,[1]items!$A$2:$E$39,4,FALSE),"")</f>
        <v>2886</v>
      </c>
      <c r="Q1254" s="5">
        <f t="shared" si="98"/>
        <v>37518</v>
      </c>
      <c r="R1254" s="13" t="str">
        <f t="shared" si="99"/>
        <v/>
      </c>
    </row>
    <row r="1255" spans="1:18" x14ac:dyDescent="0.2">
      <c r="A1255" s="8" t="s">
        <v>1313</v>
      </c>
      <c r="B1255" s="9" t="d">
        <v>2020-07-10</v>
      </c>
      <c r="C1255" s="7">
        <f t="shared" si="95"/>
        <v>2020</v>
      </c>
      <c r="D1255" s="8" t="s">
        <v>26</v>
      </c>
      <c r="E1255" s="5" t="str">
        <f>VLOOKUP(D1255,[1]items!$A$2:$E$39,2,FALSE)</f>
        <v>Decolsen 1 Strip 4 Tablet</v>
      </c>
      <c r="F1255" s="5" t="str">
        <f>VLOOKUP(E1255,[1]items!$B$2:$E$39,2,FALSE)</f>
        <v>Obat Batuk &amp; Pilek</v>
      </c>
      <c r="G1255" s="5" t="str">
        <f t="shared" si="96"/>
        <v>OB0002|</v>
      </c>
      <c r="H1255" s="10">
        <v>11</v>
      </c>
      <c r="I1255" s="11"/>
      <c r="J1255" s="10" t="str">
        <f>IF(EXACT(L1255,"buy"),VLOOKUP(I1255,[2]suppliers!$A$2:$B$17,2,FALSE),"")</f>
        <v/>
      </c>
      <c r="K1255" s="8" t="s">
        <v>84</v>
      </c>
      <c r="L1255" s="8" t="s">
        <v>85</v>
      </c>
      <c r="M1255" s="5" t="str">
        <f>IFERROR(VLOOKUP(G1255,[3]item_suppliers!$C$2:$F$112,2,FALSE),"")</f>
        <v/>
      </c>
      <c r="N1255" s="5" t="str">
        <f>IFERROR(VLOOKUP(G1255,[3]item_suppliers!$C$2:$F$112,3,FALSE),"")</f>
        <v/>
      </c>
      <c r="O1255" s="5" t="str">
        <f t="shared" si="97"/>
        <v/>
      </c>
      <c r="P1255" s="5">
        <f>IF(EXACT(L1255,"sell"),VLOOKUP(D1255,[1]items!$A$2:$E$39,4,FALSE),"")</f>
        <v>2886</v>
      </c>
      <c r="Q1255" s="5">
        <f t="shared" si="98"/>
        <v>31746</v>
      </c>
      <c r="R1255" s="13" t="str">
        <f t="shared" si="99"/>
        <v/>
      </c>
    </row>
    <row r="1256" spans="1:18" x14ac:dyDescent="0.2">
      <c r="A1256" s="5" t="s">
        <v>1314</v>
      </c>
      <c r="B1256" s="6" t="d">
        <v>2020-07-10</v>
      </c>
      <c r="C1256" s="7">
        <f t="shared" si="95"/>
        <v>2020</v>
      </c>
      <c r="D1256" s="5" t="s">
        <v>50</v>
      </c>
      <c r="E1256" s="5" t="str">
        <f>VLOOKUP(D1256,[1]items!$A$2:$E$39,2,FALSE)</f>
        <v>Bodrex Extra</v>
      </c>
      <c r="F1256" s="5" t="str">
        <f>VLOOKUP(E1256,[1]items!$B$2:$E$39,2,FALSE)</f>
        <v>Obat Sakit Kepala &amp; Demam</v>
      </c>
      <c r="G1256" s="5" t="str">
        <f t="shared" si="96"/>
        <v>OD0008|</v>
      </c>
      <c r="H1256" s="10">
        <v>50</v>
      </c>
      <c r="I1256" s="11"/>
      <c r="J1256" s="10" t="str">
        <f>IF(EXACT(L1256,"buy"),VLOOKUP(I1256,[2]suppliers!$A$2:$B$17,2,FALSE),"")</f>
        <v/>
      </c>
      <c r="K1256" s="5" t="s">
        <v>84</v>
      </c>
      <c r="L1256" s="5" t="s">
        <v>85</v>
      </c>
      <c r="M1256" s="5" t="str">
        <f>IFERROR(VLOOKUP(G1256,[3]item_suppliers!$C$2:$F$112,2,FALSE),"")</f>
        <v/>
      </c>
      <c r="N1256" s="5" t="str">
        <f>IFERROR(VLOOKUP(G1256,[3]item_suppliers!$C$2:$F$112,3,FALSE),"")</f>
        <v/>
      </c>
      <c r="O1256" s="5" t="str">
        <f t="shared" si="97"/>
        <v/>
      </c>
      <c r="P1256" s="5">
        <f>IF(EXACT(L1256,"sell"),VLOOKUP(D1256,[1]items!$A$2:$E$39,4,FALSE),"")</f>
        <v>50788</v>
      </c>
      <c r="Q1256" s="5">
        <f t="shared" si="98"/>
        <v>2539400</v>
      </c>
      <c r="R1256" s="13" t="str">
        <f t="shared" si="99"/>
        <v/>
      </c>
    </row>
    <row r="1257" spans="1:18" x14ac:dyDescent="0.2">
      <c r="A1257" s="8" t="s">
        <v>1315</v>
      </c>
      <c r="B1257" s="9" t="d">
        <v>2020-07-10</v>
      </c>
      <c r="C1257" s="7">
        <f t="shared" si="95"/>
        <v>2020</v>
      </c>
      <c r="D1257" s="8" t="s">
        <v>17</v>
      </c>
      <c r="E1257" s="5" t="str">
        <f>VLOOKUP(D1257,[1]items!$A$2:$E$39,2,FALSE)</f>
        <v>Bedak Heroxyn 150 gr</v>
      </c>
      <c r="F1257" s="5" t="str">
        <f>VLOOKUP(E1257,[1]items!$B$2:$E$39,2,FALSE)</f>
        <v>Obat Alergi</v>
      </c>
      <c r="G1257" s="5" t="str">
        <f t="shared" si="96"/>
        <v>OA0005|</v>
      </c>
      <c r="H1257" s="10">
        <v>33</v>
      </c>
      <c r="I1257" s="11"/>
      <c r="J1257" s="10" t="str">
        <f>IF(EXACT(L1257,"buy"),VLOOKUP(I1257,[2]suppliers!$A$2:$B$17,2,FALSE),"")</f>
        <v/>
      </c>
      <c r="K1257" s="8" t="s">
        <v>84</v>
      </c>
      <c r="L1257" s="8" t="s">
        <v>85</v>
      </c>
      <c r="M1257" s="5" t="str">
        <f>IFERROR(VLOOKUP(G1257,[3]item_suppliers!$C$2:$F$112,2,FALSE),"")</f>
        <v/>
      </c>
      <c r="N1257" s="5" t="str">
        <f>IFERROR(VLOOKUP(G1257,[3]item_suppliers!$C$2:$F$112,3,FALSE),"")</f>
        <v/>
      </c>
      <c r="O1257" s="5" t="str">
        <f t="shared" si="97"/>
        <v/>
      </c>
      <c r="P1257" s="5">
        <f>IF(EXACT(L1257,"sell"),VLOOKUP(D1257,[1]items!$A$2:$E$39,4,FALSE),"")</f>
        <v>16950</v>
      </c>
      <c r="Q1257" s="5">
        <f t="shared" si="98"/>
        <v>559350</v>
      </c>
      <c r="R1257" s="13" t="str">
        <f t="shared" si="99"/>
        <v/>
      </c>
    </row>
    <row r="1258" spans="1:18" x14ac:dyDescent="0.2">
      <c r="A1258" s="5" t="s">
        <v>1316</v>
      </c>
      <c r="B1258" s="6" t="d">
        <v>2020-07-10</v>
      </c>
      <c r="C1258" s="7">
        <f t="shared" si="95"/>
        <v>2020</v>
      </c>
      <c r="D1258" s="5" t="s">
        <v>82</v>
      </c>
      <c r="E1258" s="5" t="str">
        <f>VLOOKUP(D1258,[1]items!$A$2:$E$39,2,FALSE)</f>
        <v>Otilon Ear Drops 8 mL</v>
      </c>
      <c r="F1258" s="5" t="str">
        <f>VLOOKUP(E1258,[1]items!$B$2:$E$39,2,FALSE)</f>
        <v>Obat Telinga</v>
      </c>
      <c r="G1258" s="5" t="str">
        <f t="shared" si="96"/>
        <v>OT0001|</v>
      </c>
      <c r="H1258" s="10">
        <v>26</v>
      </c>
      <c r="I1258" s="11"/>
      <c r="J1258" s="10" t="str">
        <f>IF(EXACT(L1258,"buy"),VLOOKUP(I1258,[2]suppliers!$A$2:$B$17,2,FALSE),"")</f>
        <v/>
      </c>
      <c r="K1258" s="5" t="s">
        <v>84</v>
      </c>
      <c r="L1258" s="5" t="s">
        <v>85</v>
      </c>
      <c r="M1258" s="5" t="str">
        <f>IFERROR(VLOOKUP(G1258,[3]item_suppliers!$C$2:$F$112,2,FALSE),"")</f>
        <v/>
      </c>
      <c r="N1258" s="5" t="str">
        <f>IFERROR(VLOOKUP(G1258,[3]item_suppliers!$C$2:$F$112,3,FALSE),"")</f>
        <v/>
      </c>
      <c r="O1258" s="5" t="str">
        <f t="shared" si="97"/>
        <v/>
      </c>
      <c r="P1258" s="5">
        <f>IF(EXACT(L1258,"sell"),VLOOKUP(D1258,[1]items!$A$2:$E$39,4,FALSE),"")</f>
        <v>55000</v>
      </c>
      <c r="Q1258" s="5">
        <f t="shared" si="98"/>
        <v>1430000</v>
      </c>
      <c r="R1258" s="13" t="str">
        <f t="shared" si="99"/>
        <v/>
      </c>
    </row>
    <row r="1259" spans="1:18" x14ac:dyDescent="0.2">
      <c r="A1259" s="8" t="s">
        <v>1317</v>
      </c>
      <c r="B1259" s="9" t="d">
        <v>2020-07-10</v>
      </c>
      <c r="C1259" s="7">
        <f t="shared" si="95"/>
        <v>2020</v>
      </c>
      <c r="D1259" s="8" t="s">
        <v>65</v>
      </c>
      <c r="E1259" s="5" t="str">
        <f>VLOOKUP(D1259,[1]items!$A$2:$E$39,2,FALSE)</f>
        <v>Candesartan Ogb Dexa</v>
      </c>
      <c r="F1259" s="5" t="str">
        <f>VLOOKUP(E1259,[1]items!$B$2:$E$39,2,FALSE)</f>
        <v>Obat Hipertensi</v>
      </c>
      <c r="G1259" s="5" t="str">
        <f t="shared" si="96"/>
        <v>OH0003|</v>
      </c>
      <c r="H1259" s="10">
        <v>5</v>
      </c>
      <c r="I1259" s="11"/>
      <c r="J1259" s="10" t="str">
        <f>IF(EXACT(L1259,"buy"),VLOOKUP(I1259,[2]suppliers!$A$2:$B$17,2,FALSE),"")</f>
        <v/>
      </c>
      <c r="K1259" s="8" t="s">
        <v>84</v>
      </c>
      <c r="L1259" s="8" t="s">
        <v>85</v>
      </c>
      <c r="M1259" s="5" t="str">
        <f>IFERROR(VLOOKUP(G1259,[3]item_suppliers!$C$2:$F$112,2,FALSE),"")</f>
        <v/>
      </c>
      <c r="N1259" s="5" t="str">
        <f>IFERROR(VLOOKUP(G1259,[3]item_suppliers!$C$2:$F$112,3,FALSE),"")</f>
        <v/>
      </c>
      <c r="O1259" s="5" t="str">
        <f t="shared" si="97"/>
        <v/>
      </c>
      <c r="P1259" s="5">
        <f>IF(EXACT(L1259,"sell"),VLOOKUP(D1259,[1]items!$A$2:$E$39,4,FALSE),"")</f>
        <v>5000</v>
      </c>
      <c r="Q1259" s="5">
        <f t="shared" si="98"/>
        <v>25000</v>
      </c>
      <c r="R1259" s="13" t="str">
        <f t="shared" si="99"/>
        <v/>
      </c>
    </row>
    <row r="1260" spans="1:18" x14ac:dyDescent="0.2">
      <c r="A1260" s="5" t="s">
        <v>1318</v>
      </c>
      <c r="B1260" s="6" t="d">
        <v>2020-07-10</v>
      </c>
      <c r="C1260" s="7">
        <f t="shared" si="95"/>
        <v>2020</v>
      </c>
      <c r="D1260" s="5" t="s">
        <v>20</v>
      </c>
      <c r="E1260" s="5" t="str">
        <f>VLOOKUP(D1260,[1]items!$A$2:$E$39,2,FALSE)</f>
        <v>Dexteem Box Plus 100 Tablet</v>
      </c>
      <c r="F1260" s="5" t="str">
        <f>VLOOKUP(E1260,[1]items!$B$2:$E$39,2,FALSE)</f>
        <v>Obat Alergi</v>
      </c>
      <c r="G1260" s="5" t="str">
        <f t="shared" si="96"/>
        <v>OA0006|</v>
      </c>
      <c r="H1260" s="10">
        <v>40</v>
      </c>
      <c r="I1260" s="11"/>
      <c r="J1260" s="10" t="str">
        <f>IF(EXACT(L1260,"buy"),VLOOKUP(I1260,[2]suppliers!$A$2:$B$17,2,FALSE),"")</f>
        <v/>
      </c>
      <c r="K1260" s="5" t="s">
        <v>84</v>
      </c>
      <c r="L1260" s="5" t="s">
        <v>85</v>
      </c>
      <c r="M1260" s="5" t="str">
        <f>IFERROR(VLOOKUP(G1260,[3]item_suppliers!$C$2:$F$112,2,FALSE),"")</f>
        <v/>
      </c>
      <c r="N1260" s="5" t="str">
        <f>IFERROR(VLOOKUP(G1260,[3]item_suppliers!$C$2:$F$112,3,FALSE),"")</f>
        <v/>
      </c>
      <c r="O1260" s="5" t="str">
        <f t="shared" si="97"/>
        <v/>
      </c>
      <c r="P1260" s="5">
        <f>IF(EXACT(L1260,"sell"),VLOOKUP(D1260,[1]items!$A$2:$E$39,4,FALSE),"")</f>
        <v>25322</v>
      </c>
      <c r="Q1260" s="5">
        <f t="shared" si="98"/>
        <v>1012880</v>
      </c>
      <c r="R1260" s="13" t="str">
        <f t="shared" si="99"/>
        <v/>
      </c>
    </row>
    <row r="1261" spans="1:18" x14ac:dyDescent="0.2">
      <c r="A1261" s="8" t="s">
        <v>1319</v>
      </c>
      <c r="B1261" s="9" t="d">
        <v>2020-07-10</v>
      </c>
      <c r="C1261" s="7">
        <f t="shared" si="95"/>
        <v>2020</v>
      </c>
      <c r="D1261" s="8" t="s">
        <v>48</v>
      </c>
      <c r="E1261" s="5" t="str">
        <f>VLOOKUP(D1261,[1]items!$A$2:$E$39,2,FALSE)</f>
        <v>Sanmol Paracetamol</v>
      </c>
      <c r="F1261" s="5" t="str">
        <f>VLOOKUP(E1261,[1]items!$B$2:$E$39,2,FALSE)</f>
        <v>Obat Sakit Kepala &amp; Demam</v>
      </c>
      <c r="G1261" s="5" t="str">
        <f t="shared" si="96"/>
        <v>OD0007|</v>
      </c>
      <c r="H1261" s="10">
        <v>5</v>
      </c>
      <c r="I1261" s="11"/>
      <c r="J1261" s="10" t="str">
        <f>IF(EXACT(L1261,"buy"),VLOOKUP(I1261,[2]suppliers!$A$2:$B$17,2,FALSE),"")</f>
        <v/>
      </c>
      <c r="K1261" s="8" t="s">
        <v>84</v>
      </c>
      <c r="L1261" s="8" t="s">
        <v>85</v>
      </c>
      <c r="M1261" s="5" t="str">
        <f>IFERROR(VLOOKUP(G1261,[3]item_suppliers!$C$2:$F$112,2,FALSE),"")</f>
        <v/>
      </c>
      <c r="N1261" s="5" t="str">
        <f>IFERROR(VLOOKUP(G1261,[3]item_suppliers!$C$2:$F$112,3,FALSE),"")</f>
        <v/>
      </c>
      <c r="O1261" s="5" t="str">
        <f t="shared" si="97"/>
        <v/>
      </c>
      <c r="P1261" s="5">
        <f>IF(EXACT(L1261,"sell"),VLOOKUP(D1261,[1]items!$A$2:$E$39,4,FALSE),"")</f>
        <v>16100</v>
      </c>
      <c r="Q1261" s="5">
        <f t="shared" si="98"/>
        <v>80500</v>
      </c>
      <c r="R1261" s="13" t="str">
        <f t="shared" si="99"/>
        <v/>
      </c>
    </row>
    <row r="1262" spans="1:18" x14ac:dyDescent="0.2">
      <c r="A1262" s="5" t="s">
        <v>1320</v>
      </c>
      <c r="B1262" s="6" t="d">
        <v>2020-07-11</v>
      </c>
      <c r="C1262" s="7">
        <f t="shared" si="95"/>
        <v>2020</v>
      </c>
      <c r="D1262" s="5" t="s">
        <v>26</v>
      </c>
      <c r="E1262" s="5" t="str">
        <f>VLOOKUP(D1262,[1]items!$A$2:$E$39,2,FALSE)</f>
        <v>Decolsen 1 Strip 4 Tablet</v>
      </c>
      <c r="F1262" s="5" t="str">
        <f>VLOOKUP(E1262,[1]items!$B$2:$E$39,2,FALSE)</f>
        <v>Obat Batuk &amp; Pilek</v>
      </c>
      <c r="G1262" s="5" t="str">
        <f t="shared" si="96"/>
        <v>OB0002|</v>
      </c>
      <c r="H1262" s="10">
        <v>47</v>
      </c>
      <c r="I1262" s="11"/>
      <c r="J1262" s="10" t="str">
        <f>IF(EXACT(L1262,"buy"),VLOOKUP(I1262,[2]suppliers!$A$2:$B$17,2,FALSE),"")</f>
        <v/>
      </c>
      <c r="K1262" s="5" t="s">
        <v>84</v>
      </c>
      <c r="L1262" s="5" t="s">
        <v>85</v>
      </c>
      <c r="M1262" s="5" t="str">
        <f>IFERROR(VLOOKUP(G1262,[3]item_suppliers!$C$2:$F$112,2,FALSE),"")</f>
        <v/>
      </c>
      <c r="N1262" s="5" t="str">
        <f>IFERROR(VLOOKUP(G1262,[3]item_suppliers!$C$2:$F$112,3,FALSE),"")</f>
        <v/>
      </c>
      <c r="O1262" s="5" t="str">
        <f t="shared" si="97"/>
        <v/>
      </c>
      <c r="P1262" s="5">
        <f>IF(EXACT(L1262,"sell"),VLOOKUP(D1262,[1]items!$A$2:$E$39,4,FALSE),"")</f>
        <v>2886</v>
      </c>
      <c r="Q1262" s="5">
        <f t="shared" si="98"/>
        <v>135642</v>
      </c>
      <c r="R1262" s="13" t="str">
        <f t="shared" si="99"/>
        <v/>
      </c>
    </row>
    <row r="1263" spans="1:18" x14ac:dyDescent="0.2">
      <c r="A1263" s="8" t="s">
        <v>1321</v>
      </c>
      <c r="B1263" s="9" t="d">
        <v>2020-07-11</v>
      </c>
      <c r="C1263" s="7">
        <f t="shared" si="95"/>
        <v>2020</v>
      </c>
      <c r="D1263" s="8" t="s">
        <v>26</v>
      </c>
      <c r="E1263" s="5" t="str">
        <f>VLOOKUP(D1263,[1]items!$A$2:$E$39,2,FALSE)</f>
        <v>Decolsen 1 Strip 4 Tablet</v>
      </c>
      <c r="F1263" s="5" t="str">
        <f>VLOOKUP(E1263,[1]items!$B$2:$E$39,2,FALSE)</f>
        <v>Obat Batuk &amp; Pilek</v>
      </c>
      <c r="G1263" s="5" t="str">
        <f t="shared" si="96"/>
        <v>OB0002|</v>
      </c>
      <c r="H1263" s="10">
        <v>65</v>
      </c>
      <c r="I1263" s="11"/>
      <c r="J1263" s="10" t="str">
        <f>IF(EXACT(L1263,"buy"),VLOOKUP(I1263,[2]suppliers!$A$2:$B$17,2,FALSE),"")</f>
        <v/>
      </c>
      <c r="K1263" s="8" t="s">
        <v>84</v>
      </c>
      <c r="L1263" s="8" t="s">
        <v>85</v>
      </c>
      <c r="M1263" s="5" t="str">
        <f>IFERROR(VLOOKUP(G1263,[3]item_suppliers!$C$2:$F$112,2,FALSE),"")</f>
        <v/>
      </c>
      <c r="N1263" s="5" t="str">
        <f>IFERROR(VLOOKUP(G1263,[3]item_suppliers!$C$2:$F$112,3,FALSE),"")</f>
        <v/>
      </c>
      <c r="O1263" s="5" t="str">
        <f t="shared" si="97"/>
        <v/>
      </c>
      <c r="P1263" s="5">
        <f>IF(EXACT(L1263,"sell"),VLOOKUP(D1263,[1]items!$A$2:$E$39,4,FALSE),"")</f>
        <v>2886</v>
      </c>
      <c r="Q1263" s="5">
        <f t="shared" si="98"/>
        <v>187590</v>
      </c>
      <c r="R1263" s="13" t="str">
        <f t="shared" si="99"/>
        <v/>
      </c>
    </row>
    <row r="1264" spans="1:18" x14ac:dyDescent="0.2">
      <c r="A1264" s="5" t="s">
        <v>1322</v>
      </c>
      <c r="B1264" s="6" t="d">
        <v>2020-07-11</v>
      </c>
      <c r="C1264" s="7">
        <f t="shared" si="95"/>
        <v>2020</v>
      </c>
      <c r="D1264" s="5" t="s">
        <v>65</v>
      </c>
      <c r="E1264" s="5" t="str">
        <f>VLOOKUP(D1264,[1]items!$A$2:$E$39,2,FALSE)</f>
        <v>Candesartan Ogb Dexa</v>
      </c>
      <c r="F1264" s="5" t="str">
        <f>VLOOKUP(E1264,[1]items!$B$2:$E$39,2,FALSE)</f>
        <v>Obat Hipertensi</v>
      </c>
      <c r="G1264" s="5" t="str">
        <f t="shared" si="96"/>
        <v>OH0003|</v>
      </c>
      <c r="H1264" s="10">
        <v>2</v>
      </c>
      <c r="I1264" s="11"/>
      <c r="J1264" s="10" t="str">
        <f>IF(EXACT(L1264,"buy"),VLOOKUP(I1264,[2]suppliers!$A$2:$B$17,2,FALSE),"")</f>
        <v/>
      </c>
      <c r="K1264" s="5" t="s">
        <v>84</v>
      </c>
      <c r="L1264" s="5" t="s">
        <v>85</v>
      </c>
      <c r="M1264" s="5" t="str">
        <f>IFERROR(VLOOKUP(G1264,[3]item_suppliers!$C$2:$F$112,2,FALSE),"")</f>
        <v/>
      </c>
      <c r="N1264" s="5" t="str">
        <f>IFERROR(VLOOKUP(G1264,[3]item_suppliers!$C$2:$F$112,3,FALSE),"")</f>
        <v/>
      </c>
      <c r="O1264" s="5" t="str">
        <f t="shared" si="97"/>
        <v/>
      </c>
      <c r="P1264" s="5">
        <f>IF(EXACT(L1264,"sell"),VLOOKUP(D1264,[1]items!$A$2:$E$39,4,FALSE),"")</f>
        <v>5000</v>
      </c>
      <c r="Q1264" s="5">
        <f t="shared" si="98"/>
        <v>10000</v>
      </c>
      <c r="R1264" s="13" t="str">
        <f t="shared" si="99"/>
        <v/>
      </c>
    </row>
    <row r="1265" spans="1:18" x14ac:dyDescent="0.2">
      <c r="A1265" s="8" t="s">
        <v>1323</v>
      </c>
      <c r="B1265" s="9" t="d">
        <v>2020-07-11</v>
      </c>
      <c r="C1265" s="7">
        <f t="shared" si="95"/>
        <v>2020</v>
      </c>
      <c r="D1265" s="8" t="s">
        <v>31</v>
      </c>
      <c r="E1265" s="5" t="str">
        <f>VLOOKUP(D1265,[1]items!$A$2:$E$39,2,FALSE)</f>
        <v>Ultraflu Box Isi 25 Strip</v>
      </c>
      <c r="F1265" s="5" t="str">
        <f>VLOOKUP(E1265,[1]items!$B$2:$E$39,2,FALSE)</f>
        <v>Obat Batuk &amp; Pilek</v>
      </c>
      <c r="G1265" s="5" t="str">
        <f t="shared" si="96"/>
        <v>OB0006|</v>
      </c>
      <c r="H1265" s="10">
        <v>19</v>
      </c>
      <c r="I1265" s="11"/>
      <c r="J1265" s="10" t="str">
        <f>IF(EXACT(L1265,"buy"),VLOOKUP(I1265,[2]suppliers!$A$2:$B$17,2,FALSE),"")</f>
        <v/>
      </c>
      <c r="K1265" s="8" t="s">
        <v>84</v>
      </c>
      <c r="L1265" s="8" t="s">
        <v>85</v>
      </c>
      <c r="M1265" s="5" t="str">
        <f>IFERROR(VLOOKUP(G1265,[3]item_suppliers!$C$2:$F$112,2,FALSE),"")</f>
        <v/>
      </c>
      <c r="N1265" s="5" t="str">
        <f>IFERROR(VLOOKUP(G1265,[3]item_suppliers!$C$2:$F$112,3,FALSE),"")</f>
        <v/>
      </c>
      <c r="O1265" s="5" t="str">
        <f t="shared" si="97"/>
        <v/>
      </c>
      <c r="P1265" s="5">
        <f>IF(EXACT(L1265,"sell"),VLOOKUP(D1265,[1]items!$A$2:$E$39,4,FALSE),"")</f>
        <v>72500</v>
      </c>
      <c r="Q1265" s="5">
        <f t="shared" si="98"/>
        <v>1377500</v>
      </c>
      <c r="R1265" s="13" t="str">
        <f t="shared" si="99"/>
        <v/>
      </c>
    </row>
    <row r="1266" spans="1:18" x14ac:dyDescent="0.2">
      <c r="A1266" s="5" t="s">
        <v>1324</v>
      </c>
      <c r="B1266" s="6" t="d">
        <v>2020-07-11</v>
      </c>
      <c r="C1266" s="7">
        <f t="shared" si="95"/>
        <v>2020</v>
      </c>
      <c r="D1266" s="5" t="s">
        <v>23</v>
      </c>
      <c r="E1266" s="5" t="str">
        <f>VLOOKUP(D1266,[1]items!$A$2:$E$39,2,FALSE)</f>
        <v>Neozep Forte 1 Strip 4 Tablet</v>
      </c>
      <c r="F1266" s="5" t="str">
        <f>VLOOKUP(E1266,[1]items!$B$2:$E$39,2,FALSE)</f>
        <v>Obat Batuk &amp; Pilek</v>
      </c>
      <c r="G1266" s="5" t="str">
        <f t="shared" si="96"/>
        <v>OB0001|</v>
      </c>
      <c r="H1266" s="10">
        <v>7</v>
      </c>
      <c r="I1266" s="11"/>
      <c r="J1266" s="10" t="str">
        <f>IF(EXACT(L1266,"buy"),VLOOKUP(I1266,[2]suppliers!$A$2:$B$17,2,FALSE),"")</f>
        <v/>
      </c>
      <c r="K1266" s="5" t="s">
        <v>84</v>
      </c>
      <c r="L1266" s="5" t="s">
        <v>85</v>
      </c>
      <c r="M1266" s="5" t="str">
        <f>IFERROR(VLOOKUP(G1266,[3]item_suppliers!$C$2:$F$112,2,FALSE),"")</f>
        <v/>
      </c>
      <c r="N1266" s="5" t="str">
        <f>IFERROR(VLOOKUP(G1266,[3]item_suppliers!$C$2:$F$112,3,FALSE),"")</f>
        <v/>
      </c>
      <c r="O1266" s="5" t="str">
        <f t="shared" si="97"/>
        <v/>
      </c>
      <c r="P1266" s="5">
        <f>IF(EXACT(L1266,"sell"),VLOOKUP(D1266,[1]items!$A$2:$E$39,4,FALSE),"")</f>
        <v>2324</v>
      </c>
      <c r="Q1266" s="5">
        <f t="shared" si="98"/>
        <v>16268</v>
      </c>
      <c r="R1266" s="13" t="str">
        <f t="shared" si="99"/>
        <v/>
      </c>
    </row>
    <row r="1267" spans="1:18" x14ac:dyDescent="0.2">
      <c r="A1267" s="8" t="s">
        <v>1325</v>
      </c>
      <c r="B1267" s="9" t="d">
        <v>2020-07-12</v>
      </c>
      <c r="C1267" s="7">
        <f t="shared" si="95"/>
        <v>2020</v>
      </c>
      <c r="D1267" s="8" t="s">
        <v>50</v>
      </c>
      <c r="E1267" s="5" t="str">
        <f>VLOOKUP(D1267,[1]items!$A$2:$E$39,2,FALSE)</f>
        <v>Bodrex Extra</v>
      </c>
      <c r="F1267" s="5" t="str">
        <f>VLOOKUP(E1267,[1]items!$B$2:$E$39,2,FALSE)</f>
        <v>Obat Sakit Kepala &amp; Demam</v>
      </c>
      <c r="G1267" s="5" t="str">
        <f t="shared" si="96"/>
        <v>OD0008|</v>
      </c>
      <c r="H1267" s="10">
        <v>10</v>
      </c>
      <c r="I1267" s="11"/>
      <c r="J1267" s="10" t="str">
        <f>IF(EXACT(L1267,"buy"),VLOOKUP(I1267,[2]suppliers!$A$2:$B$17,2,FALSE),"")</f>
        <v/>
      </c>
      <c r="K1267" s="8" t="s">
        <v>84</v>
      </c>
      <c r="L1267" s="8" t="s">
        <v>85</v>
      </c>
      <c r="M1267" s="5" t="str">
        <f>IFERROR(VLOOKUP(G1267,[3]item_suppliers!$C$2:$F$112,2,FALSE),"")</f>
        <v/>
      </c>
      <c r="N1267" s="5" t="str">
        <f>IFERROR(VLOOKUP(G1267,[3]item_suppliers!$C$2:$F$112,3,FALSE),"")</f>
        <v/>
      </c>
      <c r="O1267" s="5" t="str">
        <f t="shared" si="97"/>
        <v/>
      </c>
      <c r="P1267" s="5">
        <f>IF(EXACT(L1267,"sell"),VLOOKUP(D1267,[1]items!$A$2:$E$39,4,FALSE),"")</f>
        <v>50788</v>
      </c>
      <c r="Q1267" s="5">
        <f t="shared" si="98"/>
        <v>507880</v>
      </c>
      <c r="R1267" s="13" t="str">
        <f t="shared" si="99"/>
        <v/>
      </c>
    </row>
    <row r="1268" spans="1:18" x14ac:dyDescent="0.2">
      <c r="A1268" s="5" t="s">
        <v>1326</v>
      </c>
      <c r="B1268" s="6" t="d">
        <v>2020-07-12</v>
      </c>
      <c r="C1268" s="7">
        <f t="shared" si="95"/>
        <v>2020</v>
      </c>
      <c r="D1268" s="5" t="s">
        <v>70</v>
      </c>
      <c r="E1268" s="5" t="str">
        <f>VLOOKUP(D1268,[1]items!$A$2:$E$39,2,FALSE)</f>
        <v>Irbesartan</v>
      </c>
      <c r="F1268" s="5" t="str">
        <f>VLOOKUP(E1268,[1]items!$B$2:$E$39,2,FALSE)</f>
        <v>Obat Hipertensi</v>
      </c>
      <c r="G1268" s="5" t="str">
        <f t="shared" si="96"/>
        <v>OH0005|</v>
      </c>
      <c r="H1268" s="10">
        <v>23</v>
      </c>
      <c r="I1268" s="11"/>
      <c r="J1268" s="10" t="str">
        <f>IF(EXACT(L1268,"buy"),VLOOKUP(I1268,[2]suppliers!$A$2:$B$17,2,FALSE),"")</f>
        <v/>
      </c>
      <c r="K1268" s="5" t="s">
        <v>84</v>
      </c>
      <c r="L1268" s="5" t="s">
        <v>85</v>
      </c>
      <c r="M1268" s="5" t="str">
        <f>IFERROR(VLOOKUP(G1268,[3]item_suppliers!$C$2:$F$112,2,FALSE),"")</f>
        <v/>
      </c>
      <c r="N1268" s="5" t="str">
        <f>IFERROR(VLOOKUP(G1268,[3]item_suppliers!$C$2:$F$112,3,FALSE),"")</f>
        <v/>
      </c>
      <c r="O1268" s="5" t="str">
        <f t="shared" si="97"/>
        <v/>
      </c>
      <c r="P1268" s="5">
        <f>IF(EXACT(L1268,"sell"),VLOOKUP(D1268,[1]items!$A$2:$E$39,4,FALSE),"")</f>
        <v>108794</v>
      </c>
      <c r="Q1268" s="5">
        <f t="shared" si="98"/>
        <v>2502262</v>
      </c>
      <c r="R1268" s="13" t="str">
        <f t="shared" si="99"/>
        <v/>
      </c>
    </row>
    <row r="1269" spans="1:18" x14ac:dyDescent="0.2">
      <c r="A1269" s="8" t="s">
        <v>1327</v>
      </c>
      <c r="B1269" s="9" t="d">
        <v>2020-07-12</v>
      </c>
      <c r="C1269" s="7">
        <f t="shared" si="95"/>
        <v>2020</v>
      </c>
      <c r="D1269" s="8" t="s">
        <v>70</v>
      </c>
      <c r="E1269" s="5" t="str">
        <f>VLOOKUP(D1269,[1]items!$A$2:$E$39,2,FALSE)</f>
        <v>Irbesartan</v>
      </c>
      <c r="F1269" s="5" t="str">
        <f>VLOOKUP(E1269,[1]items!$B$2:$E$39,2,FALSE)</f>
        <v>Obat Hipertensi</v>
      </c>
      <c r="G1269" s="5" t="str">
        <f t="shared" si="96"/>
        <v>OH0005|</v>
      </c>
      <c r="H1269" s="10">
        <v>14</v>
      </c>
      <c r="I1269" s="11"/>
      <c r="J1269" s="10" t="str">
        <f>IF(EXACT(L1269,"buy"),VLOOKUP(I1269,[2]suppliers!$A$2:$B$17,2,FALSE),"")</f>
        <v/>
      </c>
      <c r="K1269" s="8" t="s">
        <v>84</v>
      </c>
      <c r="L1269" s="8" t="s">
        <v>85</v>
      </c>
      <c r="M1269" s="5" t="str">
        <f>IFERROR(VLOOKUP(G1269,[3]item_suppliers!$C$2:$F$112,2,FALSE),"")</f>
        <v/>
      </c>
      <c r="N1269" s="5" t="str">
        <f>IFERROR(VLOOKUP(G1269,[3]item_suppliers!$C$2:$F$112,3,FALSE),"")</f>
        <v/>
      </c>
      <c r="O1269" s="5" t="str">
        <f t="shared" si="97"/>
        <v/>
      </c>
      <c r="P1269" s="5">
        <f>IF(EXACT(L1269,"sell"),VLOOKUP(D1269,[1]items!$A$2:$E$39,4,FALSE),"")</f>
        <v>108794</v>
      </c>
      <c r="Q1269" s="5">
        <f t="shared" si="98"/>
        <v>1523116</v>
      </c>
      <c r="R1269" s="13" t="str">
        <f t="shared" si="99"/>
        <v/>
      </c>
    </row>
    <row r="1270" spans="1:18" x14ac:dyDescent="0.2">
      <c r="A1270" s="5" t="s">
        <v>1328</v>
      </c>
      <c r="B1270" s="6" t="d">
        <v>2020-07-12</v>
      </c>
      <c r="C1270" s="7">
        <f t="shared" si="95"/>
        <v>2020</v>
      </c>
      <c r="D1270" s="5" t="s">
        <v>82</v>
      </c>
      <c r="E1270" s="5" t="str">
        <f>VLOOKUP(D1270,[1]items!$A$2:$E$39,2,FALSE)</f>
        <v>Otilon Ear Drops 8 mL</v>
      </c>
      <c r="F1270" s="5" t="str">
        <f>VLOOKUP(E1270,[1]items!$B$2:$E$39,2,FALSE)</f>
        <v>Obat Telinga</v>
      </c>
      <c r="G1270" s="5" t="str">
        <f t="shared" si="96"/>
        <v>OT0001|</v>
      </c>
      <c r="H1270" s="10">
        <v>24</v>
      </c>
      <c r="I1270" s="11"/>
      <c r="J1270" s="10" t="str">
        <f>IF(EXACT(L1270,"buy"),VLOOKUP(I1270,[2]suppliers!$A$2:$B$17,2,FALSE),"")</f>
        <v/>
      </c>
      <c r="K1270" s="5" t="s">
        <v>84</v>
      </c>
      <c r="L1270" s="5" t="s">
        <v>85</v>
      </c>
      <c r="M1270" s="5" t="str">
        <f>IFERROR(VLOOKUP(G1270,[3]item_suppliers!$C$2:$F$112,2,FALSE),"")</f>
        <v/>
      </c>
      <c r="N1270" s="5" t="str">
        <f>IFERROR(VLOOKUP(G1270,[3]item_suppliers!$C$2:$F$112,3,FALSE),"")</f>
        <v/>
      </c>
      <c r="O1270" s="5" t="str">
        <f t="shared" si="97"/>
        <v/>
      </c>
      <c r="P1270" s="5">
        <f>IF(EXACT(L1270,"sell"),VLOOKUP(D1270,[1]items!$A$2:$E$39,4,FALSE),"")</f>
        <v>55000</v>
      </c>
      <c r="Q1270" s="5">
        <f t="shared" si="98"/>
        <v>1320000</v>
      </c>
      <c r="R1270" s="13" t="str">
        <f t="shared" si="99"/>
        <v/>
      </c>
    </row>
    <row r="1271" spans="1:18" x14ac:dyDescent="0.2">
      <c r="A1271" s="8" t="s">
        <v>1329</v>
      </c>
      <c r="B1271" s="9" t="d">
        <v>2020-07-12</v>
      </c>
      <c r="C1271" s="7">
        <f t="shared" si="95"/>
        <v>2020</v>
      </c>
      <c r="D1271" s="8" t="s">
        <v>31</v>
      </c>
      <c r="E1271" s="5" t="str">
        <f>VLOOKUP(D1271,[1]items!$A$2:$E$39,2,FALSE)</f>
        <v>Ultraflu Box Isi 25 Strip</v>
      </c>
      <c r="F1271" s="5" t="str">
        <f>VLOOKUP(E1271,[1]items!$B$2:$E$39,2,FALSE)</f>
        <v>Obat Batuk &amp; Pilek</v>
      </c>
      <c r="G1271" s="5" t="str">
        <f t="shared" si="96"/>
        <v>OB0006|</v>
      </c>
      <c r="H1271" s="10">
        <v>54</v>
      </c>
      <c r="I1271" s="11"/>
      <c r="J1271" s="10" t="str">
        <f>IF(EXACT(L1271,"buy"),VLOOKUP(I1271,[2]suppliers!$A$2:$B$17,2,FALSE),"")</f>
        <v/>
      </c>
      <c r="K1271" s="8" t="s">
        <v>84</v>
      </c>
      <c r="L1271" s="8" t="s">
        <v>85</v>
      </c>
      <c r="M1271" s="5" t="str">
        <f>IFERROR(VLOOKUP(G1271,[3]item_suppliers!$C$2:$F$112,2,FALSE),"")</f>
        <v/>
      </c>
      <c r="N1271" s="5" t="str">
        <f>IFERROR(VLOOKUP(G1271,[3]item_suppliers!$C$2:$F$112,3,FALSE),"")</f>
        <v/>
      </c>
      <c r="O1271" s="5" t="str">
        <f t="shared" si="97"/>
        <v/>
      </c>
      <c r="P1271" s="5">
        <f>IF(EXACT(L1271,"sell"),VLOOKUP(D1271,[1]items!$A$2:$E$39,4,FALSE),"")</f>
        <v>72500</v>
      </c>
      <c r="Q1271" s="5">
        <f t="shared" si="98"/>
        <v>3915000</v>
      </c>
      <c r="R1271" s="13" t="str">
        <f t="shared" si="99"/>
        <v/>
      </c>
    </row>
    <row r="1272" spans="1:18" x14ac:dyDescent="0.2">
      <c r="A1272" s="5" t="s">
        <v>1330</v>
      </c>
      <c r="B1272" s="6" t="d">
        <v>2020-07-12</v>
      </c>
      <c r="C1272" s="7">
        <f t="shared" si="95"/>
        <v>2020</v>
      </c>
      <c r="D1272" s="5" t="s">
        <v>31</v>
      </c>
      <c r="E1272" s="5" t="str">
        <f>VLOOKUP(D1272,[1]items!$A$2:$E$39,2,FALSE)</f>
        <v>Ultraflu Box Isi 25 Strip</v>
      </c>
      <c r="F1272" s="5" t="str">
        <f>VLOOKUP(E1272,[1]items!$B$2:$E$39,2,FALSE)</f>
        <v>Obat Batuk &amp; Pilek</v>
      </c>
      <c r="G1272" s="5" t="str">
        <f t="shared" si="96"/>
        <v>OB0006|</v>
      </c>
      <c r="H1272" s="10">
        <v>2046</v>
      </c>
      <c r="I1272" s="11"/>
      <c r="J1272" s="10" t="str">
        <f>IF(EXACT(L1272,"buy"),VLOOKUP(I1272,[2]suppliers!$A$2:$B$17,2,FALSE),"")</f>
        <v/>
      </c>
      <c r="K1272" s="5" t="s">
        <v>84</v>
      </c>
      <c r="L1272" s="5" t="s">
        <v>85</v>
      </c>
      <c r="M1272" s="5" t="str">
        <f>IFERROR(VLOOKUP(G1272,[3]item_suppliers!$C$2:$F$112,2,FALSE),"")</f>
        <v/>
      </c>
      <c r="N1272" s="5" t="str">
        <f>IFERROR(VLOOKUP(G1272,[3]item_suppliers!$C$2:$F$112,3,FALSE),"")</f>
        <v/>
      </c>
      <c r="O1272" s="5" t="str">
        <f t="shared" si="97"/>
        <v/>
      </c>
      <c r="P1272" s="5">
        <f>IF(EXACT(L1272,"sell"),VLOOKUP(D1272,[1]items!$A$2:$E$39,4,FALSE),"")</f>
        <v>72500</v>
      </c>
      <c r="Q1272" s="5">
        <f t="shared" si="98"/>
        <v>148335000</v>
      </c>
      <c r="R1272" s="13" t="str">
        <f t="shared" si="99"/>
        <v/>
      </c>
    </row>
    <row r="1273" spans="1:18" x14ac:dyDescent="0.2">
      <c r="A1273" s="8" t="s">
        <v>1331</v>
      </c>
      <c r="B1273" s="9" t="d">
        <v>2020-07-12</v>
      </c>
      <c r="C1273" s="7">
        <f t="shared" si="95"/>
        <v>2020</v>
      </c>
      <c r="D1273" s="8" t="s">
        <v>37</v>
      </c>
      <c r="E1273" s="5" t="str">
        <f>VLOOKUP(D1273,[1]items!$A$2:$E$39,2,FALSE)</f>
        <v>Koolfever</v>
      </c>
      <c r="F1273" s="5" t="str">
        <f>VLOOKUP(E1273,[1]items!$B$2:$E$39,2,FALSE)</f>
        <v>Obat Sakit Kepala &amp; Demam</v>
      </c>
      <c r="G1273" s="5" t="str">
        <f t="shared" si="96"/>
        <v>OD0001|</v>
      </c>
      <c r="H1273" s="10">
        <v>60</v>
      </c>
      <c r="I1273" s="11"/>
      <c r="J1273" s="10" t="str">
        <f>IF(EXACT(L1273,"buy"),VLOOKUP(I1273,[2]suppliers!$A$2:$B$17,2,FALSE),"")</f>
        <v/>
      </c>
      <c r="K1273" s="8" t="s">
        <v>84</v>
      </c>
      <c r="L1273" s="8" t="s">
        <v>85</v>
      </c>
      <c r="M1273" s="5" t="str">
        <f>IFERROR(VLOOKUP(G1273,[3]item_suppliers!$C$2:$F$112,2,FALSE),"")</f>
        <v/>
      </c>
      <c r="N1273" s="5" t="str">
        <f>IFERROR(VLOOKUP(G1273,[3]item_suppliers!$C$2:$F$112,3,FALSE),"")</f>
        <v/>
      </c>
      <c r="O1273" s="5" t="str">
        <f t="shared" si="97"/>
        <v/>
      </c>
      <c r="P1273" s="5">
        <f>IF(EXACT(L1273,"sell"),VLOOKUP(D1273,[1]items!$A$2:$E$39,4,FALSE),"")</f>
        <v>7500</v>
      </c>
      <c r="Q1273" s="5">
        <f t="shared" si="98"/>
        <v>450000</v>
      </c>
      <c r="R1273" s="13" t="str">
        <f t="shared" si="99"/>
        <v/>
      </c>
    </row>
    <row r="1274" spans="1:18" x14ac:dyDescent="0.2">
      <c r="A1274" s="5" t="s">
        <v>1332</v>
      </c>
      <c r="B1274" s="6" t="d">
        <v>2020-07-12</v>
      </c>
      <c r="C1274" s="7">
        <f t="shared" si="95"/>
        <v>2020</v>
      </c>
      <c r="D1274" s="5" t="s">
        <v>46</v>
      </c>
      <c r="E1274" s="5" t="str">
        <f>VLOOKUP(D1274,[1]items!$A$2:$E$39,2,FALSE)</f>
        <v>Proris Ibuprofen</v>
      </c>
      <c r="F1274" s="5" t="str">
        <f>VLOOKUP(E1274,[1]items!$B$2:$E$39,2,FALSE)</f>
        <v>Obat Sakit Kepala &amp; Demam</v>
      </c>
      <c r="G1274" s="5" t="str">
        <f t="shared" si="96"/>
        <v>OD0006|</v>
      </c>
      <c r="H1274" s="10">
        <v>73</v>
      </c>
      <c r="I1274" s="11"/>
      <c r="J1274" s="10" t="str">
        <f>IF(EXACT(L1274,"buy"),VLOOKUP(I1274,[2]suppliers!$A$2:$B$17,2,FALSE),"")</f>
        <v/>
      </c>
      <c r="K1274" s="5" t="s">
        <v>84</v>
      </c>
      <c r="L1274" s="5" t="s">
        <v>85</v>
      </c>
      <c r="M1274" s="5" t="str">
        <f>IFERROR(VLOOKUP(G1274,[3]item_suppliers!$C$2:$F$112,2,FALSE),"")</f>
        <v/>
      </c>
      <c r="N1274" s="5" t="str">
        <f>IFERROR(VLOOKUP(G1274,[3]item_suppliers!$C$2:$F$112,3,FALSE),"")</f>
        <v/>
      </c>
      <c r="O1274" s="5" t="str">
        <f t="shared" si="97"/>
        <v/>
      </c>
      <c r="P1274" s="5">
        <f>IF(EXACT(L1274,"sell"),VLOOKUP(D1274,[1]items!$A$2:$E$39,4,FALSE),"")</f>
        <v>25000</v>
      </c>
      <c r="Q1274" s="5">
        <f t="shared" si="98"/>
        <v>1825000</v>
      </c>
      <c r="R1274" s="13" t="str">
        <f t="shared" si="99"/>
        <v/>
      </c>
    </row>
    <row r="1275" spans="1:18" x14ac:dyDescent="0.2">
      <c r="A1275" s="8" t="s">
        <v>1333</v>
      </c>
      <c r="B1275" s="9" t="d">
        <v>2020-07-12</v>
      </c>
      <c r="C1275" s="7">
        <f t="shared" si="95"/>
        <v>2020</v>
      </c>
      <c r="D1275" s="8" t="s">
        <v>35</v>
      </c>
      <c r="E1275" s="5" t="str">
        <f>VLOOKUP(D1275,[1]items!$A$2:$E$39,2,FALSE)</f>
        <v>Konidin 4 Tablet</v>
      </c>
      <c r="F1275" s="5" t="str">
        <f>VLOOKUP(E1275,[1]items!$B$2:$E$39,2,FALSE)</f>
        <v>Obat Batuk &amp; Pilek</v>
      </c>
      <c r="G1275" s="5" t="str">
        <f t="shared" si="96"/>
        <v>OB0008|</v>
      </c>
      <c r="H1275" s="10">
        <v>15</v>
      </c>
      <c r="I1275" s="11"/>
      <c r="J1275" s="10" t="str">
        <f>IF(EXACT(L1275,"buy"),VLOOKUP(I1275,[2]suppliers!$A$2:$B$17,2,FALSE),"")</f>
        <v/>
      </c>
      <c r="K1275" s="8" t="s">
        <v>84</v>
      </c>
      <c r="L1275" s="8" t="s">
        <v>85</v>
      </c>
      <c r="M1275" s="5" t="str">
        <f>IFERROR(VLOOKUP(G1275,[3]item_suppliers!$C$2:$F$112,2,FALSE),"")</f>
        <v/>
      </c>
      <c r="N1275" s="5" t="str">
        <f>IFERROR(VLOOKUP(G1275,[3]item_suppliers!$C$2:$F$112,3,FALSE),"")</f>
        <v/>
      </c>
      <c r="O1275" s="5" t="str">
        <f t="shared" si="97"/>
        <v/>
      </c>
      <c r="P1275" s="5">
        <f>IF(EXACT(L1275,"sell"),VLOOKUP(D1275,[1]items!$A$2:$E$39,4,FALSE),"")</f>
        <v>2460</v>
      </c>
      <c r="Q1275" s="5">
        <f t="shared" si="98"/>
        <v>36900</v>
      </c>
      <c r="R1275" s="13" t="str">
        <f t="shared" si="99"/>
        <v/>
      </c>
    </row>
    <row r="1276" spans="1:18" x14ac:dyDescent="0.2">
      <c r="A1276" s="5" t="s">
        <v>1334</v>
      </c>
      <c r="B1276" s="6" t="d">
        <v>2020-07-12</v>
      </c>
      <c r="C1276" s="7">
        <f t="shared" si="95"/>
        <v>2020</v>
      </c>
      <c r="D1276" s="5" t="s">
        <v>54</v>
      </c>
      <c r="E1276" s="5" t="str">
        <f>VLOOKUP(D1276,[1]items!$A$2:$E$39,2,FALSE)</f>
        <v>Cilostazol Bernofarm</v>
      </c>
      <c r="F1276" s="5" t="str">
        <f>VLOOKUP(E1276,[1]items!$B$2:$E$39,2,FALSE)</f>
        <v>Obat Sakit Kepala &amp; Demam</v>
      </c>
      <c r="G1276" s="5" t="str">
        <f t="shared" si="96"/>
        <v>OD0010|</v>
      </c>
      <c r="H1276" s="10">
        <v>37</v>
      </c>
      <c r="I1276" s="11"/>
      <c r="J1276" s="10" t="str">
        <f>IF(EXACT(L1276,"buy"),VLOOKUP(I1276,[2]suppliers!$A$2:$B$17,2,FALSE),"")</f>
        <v/>
      </c>
      <c r="K1276" s="5" t="s">
        <v>84</v>
      </c>
      <c r="L1276" s="5" t="s">
        <v>85</v>
      </c>
      <c r="M1276" s="5" t="str">
        <f>IFERROR(VLOOKUP(G1276,[3]item_suppliers!$C$2:$F$112,2,FALSE),"")</f>
        <v/>
      </c>
      <c r="N1276" s="5" t="str">
        <f>IFERROR(VLOOKUP(G1276,[3]item_suppliers!$C$2:$F$112,3,FALSE),"")</f>
        <v/>
      </c>
      <c r="O1276" s="5" t="str">
        <f t="shared" si="97"/>
        <v/>
      </c>
      <c r="P1276" s="5">
        <f>IF(EXACT(L1276,"sell"),VLOOKUP(D1276,[1]items!$A$2:$E$39,4,FALSE),"")</f>
        <v>45450</v>
      </c>
      <c r="Q1276" s="5">
        <f t="shared" si="98"/>
        <v>1681650</v>
      </c>
      <c r="R1276" s="13" t="str">
        <f t="shared" si="99"/>
        <v/>
      </c>
    </row>
    <row r="1277" spans="1:18" x14ac:dyDescent="0.2">
      <c r="A1277" s="8" t="s">
        <v>1335</v>
      </c>
      <c r="B1277" s="9" t="d">
        <v>2020-07-13</v>
      </c>
      <c r="C1277" s="7">
        <f t="shared" si="95"/>
        <v>2020</v>
      </c>
      <c r="D1277" s="8" t="s">
        <v>82</v>
      </c>
      <c r="E1277" s="5" t="str">
        <f>VLOOKUP(D1277,[1]items!$A$2:$E$39,2,FALSE)</f>
        <v>Otilon Ear Drops 8 mL</v>
      </c>
      <c r="F1277" s="5" t="str">
        <f>VLOOKUP(E1277,[1]items!$B$2:$E$39,2,FALSE)</f>
        <v>Obat Telinga</v>
      </c>
      <c r="G1277" s="5" t="str">
        <f t="shared" si="96"/>
        <v>OT0001|</v>
      </c>
      <c r="H1277" s="10">
        <v>35</v>
      </c>
      <c r="I1277" s="11"/>
      <c r="J1277" s="10" t="str">
        <f>IF(EXACT(L1277,"buy"),VLOOKUP(I1277,[2]suppliers!$A$2:$B$17,2,FALSE),"")</f>
        <v/>
      </c>
      <c r="K1277" s="8" t="s">
        <v>84</v>
      </c>
      <c r="L1277" s="8" t="s">
        <v>85</v>
      </c>
      <c r="M1277" s="5" t="str">
        <f>IFERROR(VLOOKUP(G1277,[3]item_suppliers!$C$2:$F$112,2,FALSE),"")</f>
        <v/>
      </c>
      <c r="N1277" s="5" t="str">
        <f>IFERROR(VLOOKUP(G1277,[3]item_suppliers!$C$2:$F$112,3,FALSE),"")</f>
        <v/>
      </c>
      <c r="O1277" s="5" t="str">
        <f t="shared" si="97"/>
        <v/>
      </c>
      <c r="P1277" s="5">
        <f>IF(EXACT(L1277,"sell"),VLOOKUP(D1277,[1]items!$A$2:$E$39,4,FALSE),"")</f>
        <v>55000</v>
      </c>
      <c r="Q1277" s="5">
        <f t="shared" si="98"/>
        <v>1925000</v>
      </c>
      <c r="R1277" s="13" t="str">
        <f t="shared" si="99"/>
        <v/>
      </c>
    </row>
    <row r="1278" spans="1:18" x14ac:dyDescent="0.2">
      <c r="A1278" s="5" t="s">
        <v>1336</v>
      </c>
      <c r="B1278" s="6" t="d">
        <v>2020-07-13</v>
      </c>
      <c r="C1278" s="7">
        <f t="shared" si="95"/>
        <v>2020</v>
      </c>
      <c r="D1278" s="5" t="s">
        <v>56</v>
      </c>
      <c r="E1278" s="5" t="str">
        <f>VLOOKUP(D1278,[1]items!$A$2:$E$39,2,FALSE)</f>
        <v>Paramex Tablet / Obat</v>
      </c>
      <c r="F1278" s="5" t="str">
        <f>VLOOKUP(E1278,[1]items!$B$2:$E$39,2,FALSE)</f>
        <v>Obat Sakit Kepala &amp; Demam</v>
      </c>
      <c r="G1278" s="5" t="str">
        <f t="shared" si="96"/>
        <v>OD0011|</v>
      </c>
      <c r="H1278" s="10">
        <v>1</v>
      </c>
      <c r="I1278" s="11"/>
      <c r="J1278" s="10" t="str">
        <f>IF(EXACT(L1278,"buy"),VLOOKUP(I1278,[2]suppliers!$A$2:$B$17,2,FALSE),"")</f>
        <v/>
      </c>
      <c r="K1278" s="5" t="s">
        <v>84</v>
      </c>
      <c r="L1278" s="5" t="s">
        <v>85</v>
      </c>
      <c r="M1278" s="5" t="str">
        <f>IFERROR(VLOOKUP(G1278,[3]item_suppliers!$C$2:$F$112,2,FALSE),"")</f>
        <v/>
      </c>
      <c r="N1278" s="5" t="str">
        <f>IFERROR(VLOOKUP(G1278,[3]item_suppliers!$C$2:$F$112,3,FALSE),"")</f>
        <v/>
      </c>
      <c r="O1278" s="5" t="str">
        <f t="shared" si="97"/>
        <v/>
      </c>
      <c r="P1278" s="5">
        <f>IF(EXACT(L1278,"sell"),VLOOKUP(D1278,[1]items!$A$2:$E$39,4,FALSE),"")</f>
        <v>2560</v>
      </c>
      <c r="Q1278" s="5">
        <f t="shared" si="98"/>
        <v>2560</v>
      </c>
      <c r="R1278" s="13" t="str">
        <f t="shared" si="99"/>
        <v/>
      </c>
    </row>
    <row r="1279" spans="1:18" x14ac:dyDescent="0.2">
      <c r="A1279" s="8" t="s">
        <v>1337</v>
      </c>
      <c r="B1279" s="9" t="d">
        <v>2020-07-13</v>
      </c>
      <c r="C1279" s="7">
        <f t="shared" si="95"/>
        <v>2020</v>
      </c>
      <c r="D1279" s="8" t="s">
        <v>37</v>
      </c>
      <c r="E1279" s="5" t="str">
        <f>VLOOKUP(D1279,[1]items!$A$2:$E$39,2,FALSE)</f>
        <v>Koolfever</v>
      </c>
      <c r="F1279" s="5" t="str">
        <f>VLOOKUP(E1279,[1]items!$B$2:$E$39,2,FALSE)</f>
        <v>Obat Sakit Kepala &amp; Demam</v>
      </c>
      <c r="G1279" s="5" t="str">
        <f t="shared" si="96"/>
        <v>OD0001|</v>
      </c>
      <c r="H1279" s="10">
        <v>86</v>
      </c>
      <c r="I1279" s="11"/>
      <c r="J1279" s="10" t="str">
        <f>IF(EXACT(L1279,"buy"),VLOOKUP(I1279,[2]suppliers!$A$2:$B$17,2,FALSE),"")</f>
        <v/>
      </c>
      <c r="K1279" s="8" t="s">
        <v>84</v>
      </c>
      <c r="L1279" s="8" t="s">
        <v>85</v>
      </c>
      <c r="M1279" s="5" t="str">
        <f>IFERROR(VLOOKUP(G1279,[3]item_suppliers!$C$2:$F$112,2,FALSE),"")</f>
        <v/>
      </c>
      <c r="N1279" s="5" t="str">
        <f>IFERROR(VLOOKUP(G1279,[3]item_suppliers!$C$2:$F$112,3,FALSE),"")</f>
        <v/>
      </c>
      <c r="O1279" s="5" t="str">
        <f t="shared" si="97"/>
        <v/>
      </c>
      <c r="P1279" s="5">
        <f>IF(EXACT(L1279,"sell"),VLOOKUP(D1279,[1]items!$A$2:$E$39,4,FALSE),"")</f>
        <v>7500</v>
      </c>
      <c r="Q1279" s="5">
        <f t="shared" si="98"/>
        <v>645000</v>
      </c>
      <c r="R1279" s="13" t="str">
        <f t="shared" si="99"/>
        <v/>
      </c>
    </row>
    <row r="1280" spans="1:18" x14ac:dyDescent="0.2">
      <c r="A1280" s="5" t="s">
        <v>1338</v>
      </c>
      <c r="B1280" s="6" t="d">
        <v>2020-07-13</v>
      </c>
      <c r="C1280" s="7">
        <f t="shared" si="95"/>
        <v>2020</v>
      </c>
      <c r="D1280" s="5" t="s">
        <v>11</v>
      </c>
      <c r="E1280" s="5" t="str">
        <f>VLOOKUP(D1280,[1]items!$A$2:$E$39,2,FALSE)</f>
        <v>Acetylcysteine Mahakam 200 mg</v>
      </c>
      <c r="F1280" s="5" t="str">
        <f>VLOOKUP(E1280,[1]items!$B$2:$E$39,2,FALSE)</f>
        <v>Obat Alergi</v>
      </c>
      <c r="G1280" s="5" t="str">
        <f t="shared" si="96"/>
        <v>OA0003|</v>
      </c>
      <c r="H1280" s="10">
        <v>54</v>
      </c>
      <c r="I1280" s="11"/>
      <c r="J1280" s="10" t="str">
        <f>IF(EXACT(L1280,"buy"),VLOOKUP(I1280,[2]suppliers!$A$2:$B$17,2,FALSE),"")</f>
        <v/>
      </c>
      <c r="K1280" s="5" t="s">
        <v>84</v>
      </c>
      <c r="L1280" s="5" t="s">
        <v>85</v>
      </c>
      <c r="M1280" s="5" t="str">
        <f>IFERROR(VLOOKUP(G1280,[3]item_suppliers!$C$2:$F$112,2,FALSE),"")</f>
        <v/>
      </c>
      <c r="N1280" s="5" t="str">
        <f>IFERROR(VLOOKUP(G1280,[3]item_suppliers!$C$2:$F$112,3,FALSE),"")</f>
        <v/>
      </c>
      <c r="O1280" s="5" t="str">
        <f t="shared" si="97"/>
        <v/>
      </c>
      <c r="P1280" s="5">
        <f>IF(EXACT(L1280,"sell"),VLOOKUP(D1280,[1]items!$A$2:$E$39,4,FALSE),"")</f>
        <v>33000</v>
      </c>
      <c r="Q1280" s="5">
        <f t="shared" si="98"/>
        <v>1782000</v>
      </c>
      <c r="R1280" s="13" t="str">
        <f t="shared" si="99"/>
        <v/>
      </c>
    </row>
    <row r="1281" spans="1:18" x14ac:dyDescent="0.2">
      <c r="A1281" s="8" t="s">
        <v>1339</v>
      </c>
      <c r="B1281" s="9" t="d">
        <v>2020-07-13</v>
      </c>
      <c r="C1281" s="7">
        <f t="shared" si="95"/>
        <v>2020</v>
      </c>
      <c r="D1281" s="8" t="s">
        <v>35</v>
      </c>
      <c r="E1281" s="5" t="str">
        <f>VLOOKUP(D1281,[1]items!$A$2:$E$39,2,FALSE)</f>
        <v>Konidin 4 Tablet</v>
      </c>
      <c r="F1281" s="5" t="str">
        <f>VLOOKUP(E1281,[1]items!$B$2:$E$39,2,FALSE)</f>
        <v>Obat Batuk &amp; Pilek</v>
      </c>
      <c r="G1281" s="5" t="str">
        <f t="shared" si="96"/>
        <v>OB0008|</v>
      </c>
      <c r="H1281" s="10">
        <v>508</v>
      </c>
      <c r="I1281" s="11"/>
      <c r="J1281" s="10" t="str">
        <f>IF(EXACT(L1281,"buy"),VLOOKUP(I1281,[2]suppliers!$A$2:$B$17,2,FALSE),"")</f>
        <v/>
      </c>
      <c r="K1281" s="8" t="s">
        <v>84</v>
      </c>
      <c r="L1281" s="8" t="s">
        <v>85</v>
      </c>
      <c r="M1281" s="5" t="str">
        <f>IFERROR(VLOOKUP(G1281,[3]item_suppliers!$C$2:$F$112,2,FALSE),"")</f>
        <v/>
      </c>
      <c r="N1281" s="5" t="str">
        <f>IFERROR(VLOOKUP(G1281,[3]item_suppliers!$C$2:$F$112,3,FALSE),"")</f>
        <v/>
      </c>
      <c r="O1281" s="5" t="str">
        <f t="shared" si="97"/>
        <v/>
      </c>
      <c r="P1281" s="5">
        <f>IF(EXACT(L1281,"sell"),VLOOKUP(D1281,[1]items!$A$2:$E$39,4,FALSE),"")</f>
        <v>2460</v>
      </c>
      <c r="Q1281" s="5">
        <f t="shared" si="98"/>
        <v>1249680</v>
      </c>
      <c r="R1281" s="13" t="str">
        <f t="shared" si="99"/>
        <v/>
      </c>
    </row>
    <row r="1282" spans="1:18" x14ac:dyDescent="0.2">
      <c r="A1282" s="5" t="s">
        <v>1340</v>
      </c>
      <c r="B1282" s="6" t="d">
        <v>2020-07-13</v>
      </c>
      <c r="C1282" s="7">
        <f t="shared" ref="C1282:C1345" si="100">YEAR(B1282)</f>
        <v>2020</v>
      </c>
      <c r="D1282" s="5" t="s">
        <v>54</v>
      </c>
      <c r="E1282" s="5" t="str">
        <f>VLOOKUP(D1282,[1]items!$A$2:$E$39,2,FALSE)</f>
        <v>Cilostazol Bernofarm</v>
      </c>
      <c r="F1282" s="5" t="str">
        <f>VLOOKUP(E1282,[1]items!$B$2:$E$39,2,FALSE)</f>
        <v>Obat Sakit Kepala &amp; Demam</v>
      </c>
      <c r="G1282" s="5" t="str">
        <f t="shared" ref="G1282:G1345" si="101">_xlfn.CONCAT(D1282,"|",I1282)</f>
        <v>OD0010|</v>
      </c>
      <c r="H1282" s="10">
        <v>48</v>
      </c>
      <c r="I1282" s="11"/>
      <c r="J1282" s="10" t="str">
        <f>IF(EXACT(L1282,"buy"),VLOOKUP(I1282,[2]suppliers!$A$2:$B$17,2,FALSE),"")</f>
        <v/>
      </c>
      <c r="K1282" s="5" t="s">
        <v>84</v>
      </c>
      <c r="L1282" s="5" t="s">
        <v>85</v>
      </c>
      <c r="M1282" s="5" t="str">
        <f>IFERROR(VLOOKUP(G1282,[3]item_suppliers!$C$2:$F$112,2,FALSE),"")</f>
        <v/>
      </c>
      <c r="N1282" s="5" t="str">
        <f>IFERROR(VLOOKUP(G1282,[3]item_suppliers!$C$2:$F$112,3,FALSE),"")</f>
        <v/>
      </c>
      <c r="O1282" s="5" t="str">
        <f t="shared" ref="O1282:O1345" si="102">IFERROR(H1282*N1282,"")</f>
        <v/>
      </c>
      <c r="P1282" s="5">
        <f>IF(EXACT(L1282,"sell"),VLOOKUP(D1282,[1]items!$A$2:$E$39,4,FALSE),"")</f>
        <v>45450</v>
      </c>
      <c r="Q1282" s="5">
        <f t="shared" ref="Q1282:Q1345" si="103">IFERROR(H1282*P1282,"")</f>
        <v>2181600</v>
      </c>
      <c r="R1282" s="13" t="str">
        <f t="shared" ref="R1282:R1345" si="104">IF(EXACT(L1282,"buy"),1/COUNTIF($N$2:$N$4710,N1282),"")</f>
        <v/>
      </c>
    </row>
    <row r="1283" spans="1:18" x14ac:dyDescent="0.2">
      <c r="A1283" s="8" t="s">
        <v>1341</v>
      </c>
      <c r="B1283" s="9" t="d">
        <v>2020-07-14</v>
      </c>
      <c r="C1283" s="7">
        <f t="shared" si="100"/>
        <v>2020</v>
      </c>
      <c r="D1283" s="8" t="s">
        <v>26</v>
      </c>
      <c r="E1283" s="5" t="str">
        <f>VLOOKUP(D1283,[1]items!$A$2:$E$39,2,FALSE)</f>
        <v>Decolsen 1 Strip 4 Tablet</v>
      </c>
      <c r="F1283" s="5" t="str">
        <f>VLOOKUP(E1283,[1]items!$B$2:$E$39,2,FALSE)</f>
        <v>Obat Batuk &amp; Pilek</v>
      </c>
      <c r="G1283" s="5" t="str">
        <f t="shared" si="101"/>
        <v>OB0002|</v>
      </c>
      <c r="H1283" s="10">
        <v>83</v>
      </c>
      <c r="I1283" s="11"/>
      <c r="J1283" s="10" t="str">
        <f>IF(EXACT(L1283,"buy"),VLOOKUP(I1283,[2]suppliers!$A$2:$B$17,2,FALSE),"")</f>
        <v/>
      </c>
      <c r="K1283" s="8" t="s">
        <v>84</v>
      </c>
      <c r="L1283" s="8" t="s">
        <v>85</v>
      </c>
      <c r="M1283" s="5" t="str">
        <f>IFERROR(VLOOKUP(G1283,[3]item_suppliers!$C$2:$F$112,2,FALSE),"")</f>
        <v/>
      </c>
      <c r="N1283" s="5" t="str">
        <f>IFERROR(VLOOKUP(G1283,[3]item_suppliers!$C$2:$F$112,3,FALSE),"")</f>
        <v/>
      </c>
      <c r="O1283" s="5" t="str">
        <f t="shared" si="102"/>
        <v/>
      </c>
      <c r="P1283" s="5">
        <f>IF(EXACT(L1283,"sell"),VLOOKUP(D1283,[1]items!$A$2:$E$39,4,FALSE),"")</f>
        <v>2886</v>
      </c>
      <c r="Q1283" s="5">
        <f t="shared" si="103"/>
        <v>239538</v>
      </c>
      <c r="R1283" s="13" t="str">
        <f t="shared" si="104"/>
        <v/>
      </c>
    </row>
    <row r="1284" spans="1:18" x14ac:dyDescent="0.2">
      <c r="A1284" s="5" t="s">
        <v>1342</v>
      </c>
      <c r="B1284" s="6" t="d">
        <v>2020-07-14</v>
      </c>
      <c r="C1284" s="7">
        <f t="shared" si="100"/>
        <v>2020</v>
      </c>
      <c r="D1284" s="5" t="s">
        <v>26</v>
      </c>
      <c r="E1284" s="5" t="str">
        <f>VLOOKUP(D1284,[1]items!$A$2:$E$39,2,FALSE)</f>
        <v>Decolsen 1 Strip 4 Tablet</v>
      </c>
      <c r="F1284" s="5" t="str">
        <f>VLOOKUP(E1284,[1]items!$B$2:$E$39,2,FALSE)</f>
        <v>Obat Batuk &amp; Pilek</v>
      </c>
      <c r="G1284" s="5" t="str">
        <f t="shared" si="101"/>
        <v>OB0002|</v>
      </c>
      <c r="H1284" s="10">
        <v>68</v>
      </c>
      <c r="I1284" s="11"/>
      <c r="J1284" s="10" t="str">
        <f>IF(EXACT(L1284,"buy"),VLOOKUP(I1284,[2]suppliers!$A$2:$B$17,2,FALSE),"")</f>
        <v/>
      </c>
      <c r="K1284" s="5" t="s">
        <v>84</v>
      </c>
      <c r="L1284" s="5" t="s">
        <v>85</v>
      </c>
      <c r="M1284" s="5" t="str">
        <f>IFERROR(VLOOKUP(G1284,[3]item_suppliers!$C$2:$F$112,2,FALSE),"")</f>
        <v/>
      </c>
      <c r="N1284" s="5" t="str">
        <f>IFERROR(VLOOKUP(G1284,[3]item_suppliers!$C$2:$F$112,3,FALSE),"")</f>
        <v/>
      </c>
      <c r="O1284" s="5" t="str">
        <f t="shared" si="102"/>
        <v/>
      </c>
      <c r="P1284" s="5">
        <f>IF(EXACT(L1284,"sell"),VLOOKUP(D1284,[1]items!$A$2:$E$39,4,FALSE),"")</f>
        <v>2886</v>
      </c>
      <c r="Q1284" s="5">
        <f t="shared" si="103"/>
        <v>196248</v>
      </c>
      <c r="R1284" s="13" t="str">
        <f t="shared" si="104"/>
        <v/>
      </c>
    </row>
    <row r="1285" spans="1:18" x14ac:dyDescent="0.2">
      <c r="A1285" s="8" t="s">
        <v>1343</v>
      </c>
      <c r="B1285" s="9" t="d">
        <v>2020-07-14</v>
      </c>
      <c r="C1285" s="7">
        <f t="shared" si="100"/>
        <v>2020</v>
      </c>
      <c r="D1285" s="8" t="s">
        <v>50</v>
      </c>
      <c r="E1285" s="5" t="str">
        <f>VLOOKUP(D1285,[1]items!$A$2:$E$39,2,FALSE)</f>
        <v>Bodrex Extra</v>
      </c>
      <c r="F1285" s="5" t="str">
        <f>VLOOKUP(E1285,[1]items!$B$2:$E$39,2,FALSE)</f>
        <v>Obat Sakit Kepala &amp; Demam</v>
      </c>
      <c r="G1285" s="5" t="str">
        <f t="shared" si="101"/>
        <v>OD0008|</v>
      </c>
      <c r="H1285" s="10">
        <v>84</v>
      </c>
      <c r="I1285" s="11"/>
      <c r="J1285" s="10" t="str">
        <f>IF(EXACT(L1285,"buy"),VLOOKUP(I1285,[2]suppliers!$A$2:$B$17,2,FALSE),"")</f>
        <v/>
      </c>
      <c r="K1285" s="8" t="s">
        <v>84</v>
      </c>
      <c r="L1285" s="8" t="s">
        <v>85</v>
      </c>
      <c r="M1285" s="5" t="str">
        <f>IFERROR(VLOOKUP(G1285,[3]item_suppliers!$C$2:$F$112,2,FALSE),"")</f>
        <v/>
      </c>
      <c r="N1285" s="5" t="str">
        <f>IFERROR(VLOOKUP(G1285,[3]item_suppliers!$C$2:$F$112,3,FALSE),"")</f>
        <v/>
      </c>
      <c r="O1285" s="5" t="str">
        <f t="shared" si="102"/>
        <v/>
      </c>
      <c r="P1285" s="5">
        <f>IF(EXACT(L1285,"sell"),VLOOKUP(D1285,[1]items!$A$2:$E$39,4,FALSE),"")</f>
        <v>50788</v>
      </c>
      <c r="Q1285" s="5">
        <f t="shared" si="103"/>
        <v>4266192</v>
      </c>
      <c r="R1285" s="13" t="str">
        <f t="shared" si="104"/>
        <v/>
      </c>
    </row>
    <row r="1286" spans="1:18" x14ac:dyDescent="0.2">
      <c r="A1286" s="5" t="s">
        <v>1344</v>
      </c>
      <c r="B1286" s="6" t="d">
        <v>2020-07-14</v>
      </c>
      <c r="C1286" s="7">
        <f t="shared" si="100"/>
        <v>2020</v>
      </c>
      <c r="D1286" s="5" t="s">
        <v>50</v>
      </c>
      <c r="E1286" s="5" t="str">
        <f>VLOOKUP(D1286,[1]items!$A$2:$E$39,2,FALSE)</f>
        <v>Bodrex Extra</v>
      </c>
      <c r="F1286" s="5" t="str">
        <f>VLOOKUP(E1286,[1]items!$B$2:$E$39,2,FALSE)</f>
        <v>Obat Sakit Kepala &amp; Demam</v>
      </c>
      <c r="G1286" s="5" t="str">
        <f t="shared" si="101"/>
        <v>OD0008|</v>
      </c>
      <c r="H1286" s="10">
        <v>78</v>
      </c>
      <c r="I1286" s="11"/>
      <c r="J1286" s="10" t="str">
        <f>IF(EXACT(L1286,"buy"),VLOOKUP(I1286,[2]suppliers!$A$2:$B$17,2,FALSE),"")</f>
        <v/>
      </c>
      <c r="K1286" s="5" t="s">
        <v>84</v>
      </c>
      <c r="L1286" s="5" t="s">
        <v>85</v>
      </c>
      <c r="M1286" s="5" t="str">
        <f>IFERROR(VLOOKUP(G1286,[3]item_suppliers!$C$2:$F$112,2,FALSE),"")</f>
        <v/>
      </c>
      <c r="N1286" s="5" t="str">
        <f>IFERROR(VLOOKUP(G1286,[3]item_suppliers!$C$2:$F$112,3,FALSE),"")</f>
        <v/>
      </c>
      <c r="O1286" s="5" t="str">
        <f t="shared" si="102"/>
        <v/>
      </c>
      <c r="P1286" s="5">
        <f>IF(EXACT(L1286,"sell"),VLOOKUP(D1286,[1]items!$A$2:$E$39,4,FALSE),"")</f>
        <v>50788</v>
      </c>
      <c r="Q1286" s="5">
        <f t="shared" si="103"/>
        <v>3961464</v>
      </c>
      <c r="R1286" s="13" t="str">
        <f t="shared" si="104"/>
        <v/>
      </c>
    </row>
    <row r="1287" spans="1:18" x14ac:dyDescent="0.2">
      <c r="A1287" s="8" t="s">
        <v>1345</v>
      </c>
      <c r="B1287" s="9" t="d">
        <v>2020-07-14</v>
      </c>
      <c r="C1287" s="7">
        <f t="shared" si="100"/>
        <v>2020</v>
      </c>
      <c r="D1287" s="8" t="s">
        <v>17</v>
      </c>
      <c r="E1287" s="5" t="str">
        <f>VLOOKUP(D1287,[1]items!$A$2:$E$39,2,FALSE)</f>
        <v>Bedak Heroxyn 150 gr</v>
      </c>
      <c r="F1287" s="5" t="str">
        <f>VLOOKUP(E1287,[1]items!$B$2:$E$39,2,FALSE)</f>
        <v>Obat Alergi</v>
      </c>
      <c r="G1287" s="5" t="str">
        <f t="shared" si="101"/>
        <v>OA0005|</v>
      </c>
      <c r="H1287" s="10">
        <v>46</v>
      </c>
      <c r="I1287" s="11"/>
      <c r="J1287" s="10" t="str">
        <f>IF(EXACT(L1287,"buy"),VLOOKUP(I1287,[2]suppliers!$A$2:$B$17,2,FALSE),"")</f>
        <v/>
      </c>
      <c r="K1287" s="8" t="s">
        <v>84</v>
      </c>
      <c r="L1287" s="8" t="s">
        <v>85</v>
      </c>
      <c r="M1287" s="5" t="str">
        <f>IFERROR(VLOOKUP(G1287,[3]item_suppliers!$C$2:$F$112,2,FALSE),"")</f>
        <v/>
      </c>
      <c r="N1287" s="5" t="str">
        <f>IFERROR(VLOOKUP(G1287,[3]item_suppliers!$C$2:$F$112,3,FALSE),"")</f>
        <v/>
      </c>
      <c r="O1287" s="5" t="str">
        <f t="shared" si="102"/>
        <v/>
      </c>
      <c r="P1287" s="5">
        <f>IF(EXACT(L1287,"sell"),VLOOKUP(D1287,[1]items!$A$2:$E$39,4,FALSE),"")</f>
        <v>16950</v>
      </c>
      <c r="Q1287" s="5">
        <f t="shared" si="103"/>
        <v>779700</v>
      </c>
      <c r="R1287" s="13" t="str">
        <f t="shared" si="104"/>
        <v/>
      </c>
    </row>
    <row r="1288" spans="1:18" x14ac:dyDescent="0.2">
      <c r="A1288" s="5" t="s">
        <v>1346</v>
      </c>
      <c r="B1288" s="6" t="d">
        <v>2020-07-14</v>
      </c>
      <c r="C1288" s="7">
        <f t="shared" si="100"/>
        <v>2020</v>
      </c>
      <c r="D1288" s="5" t="s">
        <v>17</v>
      </c>
      <c r="E1288" s="5" t="str">
        <f>VLOOKUP(D1288,[1]items!$A$2:$E$39,2,FALSE)</f>
        <v>Bedak Heroxyn 150 gr</v>
      </c>
      <c r="F1288" s="5" t="str">
        <f>VLOOKUP(E1288,[1]items!$B$2:$E$39,2,FALSE)</f>
        <v>Obat Alergi</v>
      </c>
      <c r="G1288" s="5" t="str">
        <f t="shared" si="101"/>
        <v>OA0005|</v>
      </c>
      <c r="H1288" s="10">
        <v>13</v>
      </c>
      <c r="I1288" s="11"/>
      <c r="J1288" s="10" t="str">
        <f>IF(EXACT(L1288,"buy"),VLOOKUP(I1288,[2]suppliers!$A$2:$B$17,2,FALSE),"")</f>
        <v/>
      </c>
      <c r="K1288" s="5" t="s">
        <v>84</v>
      </c>
      <c r="L1288" s="5" t="s">
        <v>85</v>
      </c>
      <c r="M1288" s="5" t="str">
        <f>IFERROR(VLOOKUP(G1288,[3]item_suppliers!$C$2:$F$112,2,FALSE),"")</f>
        <v/>
      </c>
      <c r="N1288" s="5" t="str">
        <f>IFERROR(VLOOKUP(G1288,[3]item_suppliers!$C$2:$F$112,3,FALSE),"")</f>
        <v/>
      </c>
      <c r="O1288" s="5" t="str">
        <f t="shared" si="102"/>
        <v/>
      </c>
      <c r="P1288" s="5">
        <f>IF(EXACT(L1288,"sell"),VLOOKUP(D1288,[1]items!$A$2:$E$39,4,FALSE),"")</f>
        <v>16950</v>
      </c>
      <c r="Q1288" s="5">
        <f t="shared" si="103"/>
        <v>220350</v>
      </c>
      <c r="R1288" s="13" t="str">
        <f t="shared" si="104"/>
        <v/>
      </c>
    </row>
    <row r="1289" spans="1:18" x14ac:dyDescent="0.2">
      <c r="A1289" s="8" t="s">
        <v>1347</v>
      </c>
      <c r="B1289" s="9" t="d">
        <v>2020-07-14</v>
      </c>
      <c r="C1289" s="7">
        <f t="shared" si="100"/>
        <v>2020</v>
      </c>
      <c r="D1289" s="8" t="s">
        <v>82</v>
      </c>
      <c r="E1289" s="5" t="str">
        <f>VLOOKUP(D1289,[1]items!$A$2:$E$39,2,FALSE)</f>
        <v>Otilon Ear Drops 8 mL</v>
      </c>
      <c r="F1289" s="5" t="str">
        <f>VLOOKUP(E1289,[1]items!$B$2:$E$39,2,FALSE)</f>
        <v>Obat Telinga</v>
      </c>
      <c r="G1289" s="5" t="str">
        <f t="shared" si="101"/>
        <v>OT0001|</v>
      </c>
      <c r="H1289" s="10">
        <v>11</v>
      </c>
      <c r="I1289" s="11"/>
      <c r="J1289" s="10" t="str">
        <f>IF(EXACT(L1289,"buy"),VLOOKUP(I1289,[2]suppliers!$A$2:$B$17,2,FALSE),"")</f>
        <v/>
      </c>
      <c r="K1289" s="8" t="s">
        <v>84</v>
      </c>
      <c r="L1289" s="8" t="s">
        <v>85</v>
      </c>
      <c r="M1289" s="5" t="str">
        <f>IFERROR(VLOOKUP(G1289,[3]item_suppliers!$C$2:$F$112,2,FALSE),"")</f>
        <v/>
      </c>
      <c r="N1289" s="5" t="str">
        <f>IFERROR(VLOOKUP(G1289,[3]item_suppliers!$C$2:$F$112,3,FALSE),"")</f>
        <v/>
      </c>
      <c r="O1289" s="5" t="str">
        <f t="shared" si="102"/>
        <v/>
      </c>
      <c r="P1289" s="5">
        <f>IF(EXACT(L1289,"sell"),VLOOKUP(D1289,[1]items!$A$2:$E$39,4,FALSE),"")</f>
        <v>55000</v>
      </c>
      <c r="Q1289" s="5">
        <f t="shared" si="103"/>
        <v>605000</v>
      </c>
      <c r="R1289" s="13" t="str">
        <f t="shared" si="104"/>
        <v/>
      </c>
    </row>
    <row r="1290" spans="1:18" x14ac:dyDescent="0.2">
      <c r="A1290" s="5" t="s">
        <v>1348</v>
      </c>
      <c r="B1290" s="6" t="d">
        <v>2020-07-14</v>
      </c>
      <c r="C1290" s="7">
        <f t="shared" si="100"/>
        <v>2020</v>
      </c>
      <c r="D1290" s="5" t="s">
        <v>20</v>
      </c>
      <c r="E1290" s="5" t="str">
        <f>VLOOKUP(D1290,[1]items!$A$2:$E$39,2,FALSE)</f>
        <v>Dexteem Box Plus 100 Tablet</v>
      </c>
      <c r="F1290" s="5" t="str">
        <f>VLOOKUP(E1290,[1]items!$B$2:$E$39,2,FALSE)</f>
        <v>Obat Alergi</v>
      </c>
      <c r="G1290" s="5" t="str">
        <f t="shared" si="101"/>
        <v>OA0006|</v>
      </c>
      <c r="H1290" s="10">
        <v>2</v>
      </c>
      <c r="I1290" s="11"/>
      <c r="J1290" s="10" t="str">
        <f>IF(EXACT(L1290,"buy"),VLOOKUP(I1290,[2]suppliers!$A$2:$B$17,2,FALSE),"")</f>
        <v/>
      </c>
      <c r="K1290" s="5" t="s">
        <v>84</v>
      </c>
      <c r="L1290" s="5" t="s">
        <v>85</v>
      </c>
      <c r="M1290" s="5" t="str">
        <f>IFERROR(VLOOKUP(G1290,[3]item_suppliers!$C$2:$F$112,2,FALSE),"")</f>
        <v/>
      </c>
      <c r="N1290" s="5" t="str">
        <f>IFERROR(VLOOKUP(G1290,[3]item_suppliers!$C$2:$F$112,3,FALSE),"")</f>
        <v/>
      </c>
      <c r="O1290" s="5" t="str">
        <f t="shared" si="102"/>
        <v/>
      </c>
      <c r="P1290" s="5">
        <f>IF(EXACT(L1290,"sell"),VLOOKUP(D1290,[1]items!$A$2:$E$39,4,FALSE),"")</f>
        <v>25322</v>
      </c>
      <c r="Q1290" s="5">
        <f t="shared" si="103"/>
        <v>50644</v>
      </c>
      <c r="R1290" s="13" t="str">
        <f t="shared" si="104"/>
        <v/>
      </c>
    </row>
    <row r="1291" spans="1:18" x14ac:dyDescent="0.2">
      <c r="A1291" s="8" t="s">
        <v>1349</v>
      </c>
      <c r="B1291" s="9" t="d">
        <v>2020-07-14</v>
      </c>
      <c r="C1291" s="7">
        <f t="shared" si="100"/>
        <v>2020</v>
      </c>
      <c r="D1291" s="8" t="s">
        <v>37</v>
      </c>
      <c r="E1291" s="5" t="str">
        <f>VLOOKUP(D1291,[1]items!$A$2:$E$39,2,FALSE)</f>
        <v>Koolfever</v>
      </c>
      <c r="F1291" s="5" t="str">
        <f>VLOOKUP(E1291,[1]items!$B$2:$E$39,2,FALSE)</f>
        <v>Obat Sakit Kepala &amp; Demam</v>
      </c>
      <c r="G1291" s="5" t="str">
        <f t="shared" si="101"/>
        <v>OD0001|</v>
      </c>
      <c r="H1291" s="10">
        <v>53</v>
      </c>
      <c r="I1291" s="11"/>
      <c r="J1291" s="10" t="str">
        <f>IF(EXACT(L1291,"buy"),VLOOKUP(I1291,[2]suppliers!$A$2:$B$17,2,FALSE),"")</f>
        <v/>
      </c>
      <c r="K1291" s="8" t="s">
        <v>84</v>
      </c>
      <c r="L1291" s="8" t="s">
        <v>85</v>
      </c>
      <c r="M1291" s="5" t="str">
        <f>IFERROR(VLOOKUP(G1291,[3]item_suppliers!$C$2:$F$112,2,FALSE),"")</f>
        <v/>
      </c>
      <c r="N1291" s="5" t="str">
        <f>IFERROR(VLOOKUP(G1291,[3]item_suppliers!$C$2:$F$112,3,FALSE),"")</f>
        <v/>
      </c>
      <c r="O1291" s="5" t="str">
        <f t="shared" si="102"/>
        <v/>
      </c>
      <c r="P1291" s="5">
        <f>IF(EXACT(L1291,"sell"),VLOOKUP(D1291,[1]items!$A$2:$E$39,4,FALSE),"")</f>
        <v>7500</v>
      </c>
      <c r="Q1291" s="5">
        <f t="shared" si="103"/>
        <v>397500</v>
      </c>
      <c r="R1291" s="13" t="str">
        <f t="shared" si="104"/>
        <v/>
      </c>
    </row>
    <row r="1292" spans="1:18" x14ac:dyDescent="0.2">
      <c r="A1292" s="5" t="s">
        <v>1350</v>
      </c>
      <c r="B1292" s="6" t="d">
        <v>2020-07-14</v>
      </c>
      <c r="C1292" s="7">
        <f t="shared" si="100"/>
        <v>2020</v>
      </c>
      <c r="D1292" s="5" t="s">
        <v>67</v>
      </c>
      <c r="E1292" s="5" t="str">
        <f>VLOOKUP(D1292,[1]items!$A$2:$E$39,2,FALSE)</f>
        <v>Amlodipine Besilate</v>
      </c>
      <c r="F1292" s="5" t="str">
        <f>VLOOKUP(E1292,[1]items!$B$2:$E$39,2,FALSE)</f>
        <v>Obat Hipertensi</v>
      </c>
      <c r="G1292" s="5" t="str">
        <f t="shared" si="101"/>
        <v>OH0004|</v>
      </c>
      <c r="H1292" s="10">
        <v>15</v>
      </c>
      <c r="I1292" s="11"/>
      <c r="J1292" s="10" t="str">
        <f>IF(EXACT(L1292,"buy"),VLOOKUP(I1292,[2]suppliers!$A$2:$B$17,2,FALSE),"")</f>
        <v/>
      </c>
      <c r="K1292" s="5" t="s">
        <v>84</v>
      </c>
      <c r="L1292" s="5" t="s">
        <v>85</v>
      </c>
      <c r="M1292" s="5" t="str">
        <f>IFERROR(VLOOKUP(G1292,[3]item_suppliers!$C$2:$F$112,2,FALSE),"")</f>
        <v/>
      </c>
      <c r="N1292" s="5" t="str">
        <f>IFERROR(VLOOKUP(G1292,[3]item_suppliers!$C$2:$F$112,3,FALSE),"")</f>
        <v/>
      </c>
      <c r="O1292" s="5" t="str">
        <f t="shared" si="102"/>
        <v/>
      </c>
      <c r="P1292" s="5">
        <f>IF(EXACT(L1292,"sell"),VLOOKUP(D1292,[1]items!$A$2:$E$39,4,FALSE),"")</f>
        <v>7467</v>
      </c>
      <c r="Q1292" s="5">
        <f t="shared" si="103"/>
        <v>112005</v>
      </c>
      <c r="R1292" s="13" t="str">
        <f t="shared" si="104"/>
        <v/>
      </c>
    </row>
    <row r="1293" spans="1:18" x14ac:dyDescent="0.2">
      <c r="A1293" s="8" t="s">
        <v>1351</v>
      </c>
      <c r="B1293" s="9" t="d">
        <v>2020-07-14</v>
      </c>
      <c r="C1293" s="7">
        <f t="shared" si="100"/>
        <v>2020</v>
      </c>
      <c r="D1293" s="8" t="s">
        <v>7</v>
      </c>
      <c r="E1293" s="5" t="str">
        <f>VLOOKUP(D1293,[1]items!$A$2:$E$39,2,FALSE)</f>
        <v>Ozen 10 MG Blister</v>
      </c>
      <c r="F1293" s="5" t="str">
        <f>VLOOKUP(E1293,[1]items!$B$2:$E$39,2,FALSE)</f>
        <v>Obat Alergi</v>
      </c>
      <c r="G1293" s="5" t="str">
        <f t="shared" si="101"/>
        <v>OA0001|</v>
      </c>
      <c r="H1293" s="10">
        <v>2</v>
      </c>
      <c r="I1293" s="11"/>
      <c r="J1293" s="10" t="str">
        <f>IF(EXACT(L1293,"buy"),VLOOKUP(I1293,[2]suppliers!$A$2:$B$17,2,FALSE),"")</f>
        <v/>
      </c>
      <c r="K1293" s="8" t="s">
        <v>84</v>
      </c>
      <c r="L1293" s="8" t="s">
        <v>85</v>
      </c>
      <c r="M1293" s="5" t="str">
        <f>IFERROR(VLOOKUP(G1293,[3]item_suppliers!$C$2:$F$112,2,FALSE),"")</f>
        <v/>
      </c>
      <c r="N1293" s="5" t="str">
        <f>IFERROR(VLOOKUP(G1293,[3]item_suppliers!$C$2:$F$112,3,FALSE),"")</f>
        <v/>
      </c>
      <c r="O1293" s="5" t="str">
        <f t="shared" si="102"/>
        <v/>
      </c>
      <c r="P1293" s="5">
        <f>IF(EXACT(L1293,"sell"),VLOOKUP(D1293,[1]items!$A$2:$E$39,4,FALSE),"")</f>
        <v>18611</v>
      </c>
      <c r="Q1293" s="5">
        <f t="shared" si="103"/>
        <v>37222</v>
      </c>
      <c r="R1293" s="13" t="str">
        <f t="shared" si="104"/>
        <v/>
      </c>
    </row>
    <row r="1294" spans="1:18" x14ac:dyDescent="0.2">
      <c r="A1294" s="5" t="s">
        <v>1352</v>
      </c>
      <c r="B1294" s="6" t="d">
        <v>2020-07-14</v>
      </c>
      <c r="C1294" s="7">
        <f t="shared" si="100"/>
        <v>2020</v>
      </c>
      <c r="D1294" s="5" t="s">
        <v>62</v>
      </c>
      <c r="E1294" s="5" t="str">
        <f>VLOOKUP(D1294,[1]items!$A$2:$E$39,2,FALSE)</f>
        <v>Concor 5MG Strip 10</v>
      </c>
      <c r="F1294" s="5" t="str">
        <f>VLOOKUP(E1294,[1]items!$B$2:$E$39,2,FALSE)</f>
        <v>Obat Hipertensi</v>
      </c>
      <c r="G1294" s="5" t="str">
        <f t="shared" si="101"/>
        <v>OH0002|</v>
      </c>
      <c r="H1294" s="10">
        <v>235</v>
      </c>
      <c r="I1294" s="11"/>
      <c r="J1294" s="10" t="str">
        <f>IF(EXACT(L1294,"buy"),VLOOKUP(I1294,[2]suppliers!$A$2:$B$17,2,FALSE),"")</f>
        <v/>
      </c>
      <c r="K1294" s="5" t="s">
        <v>84</v>
      </c>
      <c r="L1294" s="5" t="s">
        <v>85</v>
      </c>
      <c r="M1294" s="5" t="str">
        <f>IFERROR(VLOOKUP(G1294,[3]item_suppliers!$C$2:$F$112,2,FALSE),"")</f>
        <v/>
      </c>
      <c r="N1294" s="5" t="str">
        <f>IFERROR(VLOOKUP(G1294,[3]item_suppliers!$C$2:$F$112,3,FALSE),"")</f>
        <v/>
      </c>
      <c r="O1294" s="5" t="str">
        <f t="shared" si="102"/>
        <v/>
      </c>
      <c r="P1294" s="5">
        <f>IF(EXACT(L1294,"sell"),VLOOKUP(D1294,[1]items!$A$2:$E$39,4,FALSE),"")</f>
        <v>102000</v>
      </c>
      <c r="Q1294" s="5">
        <f t="shared" si="103"/>
        <v>23970000</v>
      </c>
      <c r="R1294" s="13" t="str">
        <f t="shared" si="104"/>
        <v/>
      </c>
    </row>
    <row r="1295" spans="1:18" x14ac:dyDescent="0.2">
      <c r="A1295" s="8" t="s">
        <v>1353</v>
      </c>
      <c r="B1295" s="9" t="d">
        <v>2020-07-15</v>
      </c>
      <c r="C1295" s="7">
        <f t="shared" si="100"/>
        <v>2020</v>
      </c>
      <c r="D1295" s="8" t="s">
        <v>50</v>
      </c>
      <c r="E1295" s="5" t="str">
        <f>VLOOKUP(D1295,[1]items!$A$2:$E$39,2,FALSE)</f>
        <v>Bodrex Extra</v>
      </c>
      <c r="F1295" s="5" t="str">
        <f>VLOOKUP(E1295,[1]items!$B$2:$E$39,2,FALSE)</f>
        <v>Obat Sakit Kepala &amp; Demam</v>
      </c>
      <c r="G1295" s="5" t="str">
        <f t="shared" si="101"/>
        <v>OD0008|</v>
      </c>
      <c r="H1295" s="10">
        <v>19</v>
      </c>
      <c r="I1295" s="11"/>
      <c r="J1295" s="10" t="str">
        <f>IF(EXACT(L1295,"buy"),VLOOKUP(I1295,[2]suppliers!$A$2:$B$17,2,FALSE),"")</f>
        <v/>
      </c>
      <c r="K1295" s="8" t="s">
        <v>84</v>
      </c>
      <c r="L1295" s="8" t="s">
        <v>85</v>
      </c>
      <c r="M1295" s="5" t="str">
        <f>IFERROR(VLOOKUP(G1295,[3]item_suppliers!$C$2:$F$112,2,FALSE),"")</f>
        <v/>
      </c>
      <c r="N1295" s="5" t="str">
        <f>IFERROR(VLOOKUP(G1295,[3]item_suppliers!$C$2:$F$112,3,FALSE),"")</f>
        <v/>
      </c>
      <c r="O1295" s="5" t="str">
        <f t="shared" si="102"/>
        <v/>
      </c>
      <c r="P1295" s="5">
        <f>IF(EXACT(L1295,"sell"),VLOOKUP(D1295,[1]items!$A$2:$E$39,4,FALSE),"")</f>
        <v>50788</v>
      </c>
      <c r="Q1295" s="5">
        <f t="shared" si="103"/>
        <v>964972</v>
      </c>
      <c r="R1295" s="13" t="str">
        <f t="shared" si="104"/>
        <v/>
      </c>
    </row>
    <row r="1296" spans="1:18" x14ac:dyDescent="0.2">
      <c r="A1296" s="5" t="s">
        <v>1354</v>
      </c>
      <c r="B1296" s="6" t="d">
        <v>2020-07-15</v>
      </c>
      <c r="C1296" s="7">
        <f t="shared" si="100"/>
        <v>2020</v>
      </c>
      <c r="D1296" s="5" t="s">
        <v>70</v>
      </c>
      <c r="E1296" s="5" t="str">
        <f>VLOOKUP(D1296,[1]items!$A$2:$E$39,2,FALSE)</f>
        <v>Irbesartan</v>
      </c>
      <c r="F1296" s="5" t="str">
        <f>VLOOKUP(E1296,[1]items!$B$2:$E$39,2,FALSE)</f>
        <v>Obat Hipertensi</v>
      </c>
      <c r="G1296" s="5" t="str">
        <f t="shared" si="101"/>
        <v>OH0005|</v>
      </c>
      <c r="H1296" s="10">
        <v>52</v>
      </c>
      <c r="I1296" s="11"/>
      <c r="J1296" s="10" t="str">
        <f>IF(EXACT(L1296,"buy"),VLOOKUP(I1296,[2]suppliers!$A$2:$B$17,2,FALSE),"")</f>
        <v/>
      </c>
      <c r="K1296" s="5" t="s">
        <v>84</v>
      </c>
      <c r="L1296" s="5" t="s">
        <v>85</v>
      </c>
      <c r="M1296" s="5" t="str">
        <f>IFERROR(VLOOKUP(G1296,[3]item_suppliers!$C$2:$F$112,2,FALSE),"")</f>
        <v/>
      </c>
      <c r="N1296" s="5" t="str">
        <f>IFERROR(VLOOKUP(G1296,[3]item_suppliers!$C$2:$F$112,3,FALSE),"")</f>
        <v/>
      </c>
      <c r="O1296" s="5" t="str">
        <f t="shared" si="102"/>
        <v/>
      </c>
      <c r="P1296" s="5">
        <f>IF(EXACT(L1296,"sell"),VLOOKUP(D1296,[1]items!$A$2:$E$39,4,FALSE),"")</f>
        <v>108794</v>
      </c>
      <c r="Q1296" s="5">
        <f t="shared" si="103"/>
        <v>5657288</v>
      </c>
      <c r="R1296" s="13" t="str">
        <f t="shared" si="104"/>
        <v/>
      </c>
    </row>
    <row r="1297" spans="1:18" x14ac:dyDescent="0.2">
      <c r="A1297" s="8" t="s">
        <v>1355</v>
      </c>
      <c r="B1297" s="9" t="d">
        <v>2020-07-15</v>
      </c>
      <c r="C1297" s="7">
        <f t="shared" si="100"/>
        <v>2020</v>
      </c>
      <c r="D1297" s="8" t="s">
        <v>65</v>
      </c>
      <c r="E1297" s="5" t="str">
        <f>VLOOKUP(D1297,[1]items!$A$2:$E$39,2,FALSE)</f>
        <v>Candesartan Ogb Dexa</v>
      </c>
      <c r="F1297" s="5" t="str">
        <f>VLOOKUP(E1297,[1]items!$B$2:$E$39,2,FALSE)</f>
        <v>Obat Hipertensi</v>
      </c>
      <c r="G1297" s="5" t="str">
        <f t="shared" si="101"/>
        <v>OH0003|</v>
      </c>
      <c r="H1297" s="10">
        <v>27</v>
      </c>
      <c r="I1297" s="11"/>
      <c r="J1297" s="10" t="str">
        <f>IF(EXACT(L1297,"buy"),VLOOKUP(I1297,[2]suppliers!$A$2:$B$17,2,FALSE),"")</f>
        <v/>
      </c>
      <c r="K1297" s="8" t="s">
        <v>84</v>
      </c>
      <c r="L1297" s="8" t="s">
        <v>85</v>
      </c>
      <c r="M1297" s="5" t="str">
        <f>IFERROR(VLOOKUP(G1297,[3]item_suppliers!$C$2:$F$112,2,FALSE),"")</f>
        <v/>
      </c>
      <c r="N1297" s="5" t="str">
        <f>IFERROR(VLOOKUP(G1297,[3]item_suppliers!$C$2:$F$112,3,FALSE),"")</f>
        <v/>
      </c>
      <c r="O1297" s="5" t="str">
        <f t="shared" si="102"/>
        <v/>
      </c>
      <c r="P1297" s="5">
        <f>IF(EXACT(L1297,"sell"),VLOOKUP(D1297,[1]items!$A$2:$E$39,4,FALSE),"")</f>
        <v>5000</v>
      </c>
      <c r="Q1297" s="5">
        <f t="shared" si="103"/>
        <v>135000</v>
      </c>
      <c r="R1297" s="13" t="str">
        <f t="shared" si="104"/>
        <v/>
      </c>
    </row>
    <row r="1298" spans="1:18" x14ac:dyDescent="0.2">
      <c r="A1298" s="5" t="s">
        <v>1356</v>
      </c>
      <c r="B1298" s="6" t="d">
        <v>2020-07-15</v>
      </c>
      <c r="C1298" s="7">
        <f t="shared" si="100"/>
        <v>2020</v>
      </c>
      <c r="D1298" s="5" t="s">
        <v>67</v>
      </c>
      <c r="E1298" s="5" t="str">
        <f>VLOOKUP(D1298,[1]items!$A$2:$E$39,2,FALSE)</f>
        <v>Amlodipine Besilate</v>
      </c>
      <c r="F1298" s="5" t="str">
        <f>VLOOKUP(E1298,[1]items!$B$2:$E$39,2,FALSE)</f>
        <v>Obat Hipertensi</v>
      </c>
      <c r="G1298" s="5" t="str">
        <f t="shared" si="101"/>
        <v>OH0004|</v>
      </c>
      <c r="H1298" s="10">
        <v>22</v>
      </c>
      <c r="I1298" s="11"/>
      <c r="J1298" s="10" t="str">
        <f>IF(EXACT(L1298,"buy"),VLOOKUP(I1298,[2]suppliers!$A$2:$B$17,2,FALSE),"")</f>
        <v/>
      </c>
      <c r="K1298" s="5" t="s">
        <v>84</v>
      </c>
      <c r="L1298" s="5" t="s">
        <v>85</v>
      </c>
      <c r="M1298" s="5" t="str">
        <f>IFERROR(VLOOKUP(G1298,[3]item_suppliers!$C$2:$F$112,2,FALSE),"")</f>
        <v/>
      </c>
      <c r="N1298" s="5" t="str">
        <f>IFERROR(VLOOKUP(G1298,[3]item_suppliers!$C$2:$F$112,3,FALSE),"")</f>
        <v/>
      </c>
      <c r="O1298" s="5" t="str">
        <f t="shared" si="102"/>
        <v/>
      </c>
      <c r="P1298" s="5">
        <f>IF(EXACT(L1298,"sell"),VLOOKUP(D1298,[1]items!$A$2:$E$39,4,FALSE),"")</f>
        <v>7467</v>
      </c>
      <c r="Q1298" s="5">
        <f t="shared" si="103"/>
        <v>164274</v>
      </c>
      <c r="R1298" s="13" t="str">
        <f t="shared" si="104"/>
        <v/>
      </c>
    </row>
    <row r="1299" spans="1:18" x14ac:dyDescent="0.2">
      <c r="A1299" s="8" t="s">
        <v>1357</v>
      </c>
      <c r="B1299" s="9" t="d">
        <v>2020-07-16</v>
      </c>
      <c r="C1299" s="7">
        <f t="shared" si="100"/>
        <v>2020</v>
      </c>
      <c r="D1299" s="8" t="s">
        <v>26</v>
      </c>
      <c r="E1299" s="5" t="str">
        <f>VLOOKUP(D1299,[1]items!$A$2:$E$39,2,FALSE)</f>
        <v>Decolsen 1 Strip 4 Tablet</v>
      </c>
      <c r="F1299" s="5" t="str">
        <f>VLOOKUP(E1299,[1]items!$B$2:$E$39,2,FALSE)</f>
        <v>Obat Batuk &amp; Pilek</v>
      </c>
      <c r="G1299" s="5" t="str">
        <f t="shared" si="101"/>
        <v>OB0002|</v>
      </c>
      <c r="H1299" s="10">
        <v>88</v>
      </c>
      <c r="I1299" s="11"/>
      <c r="J1299" s="10" t="str">
        <f>IF(EXACT(L1299,"buy"),VLOOKUP(I1299,[2]suppliers!$A$2:$B$17,2,FALSE),"")</f>
        <v/>
      </c>
      <c r="K1299" s="8" t="s">
        <v>84</v>
      </c>
      <c r="L1299" s="8" t="s">
        <v>85</v>
      </c>
      <c r="M1299" s="5" t="str">
        <f>IFERROR(VLOOKUP(G1299,[3]item_suppliers!$C$2:$F$112,2,FALSE),"")</f>
        <v/>
      </c>
      <c r="N1299" s="5" t="str">
        <f>IFERROR(VLOOKUP(G1299,[3]item_suppliers!$C$2:$F$112,3,FALSE),"")</f>
        <v/>
      </c>
      <c r="O1299" s="5" t="str">
        <f t="shared" si="102"/>
        <v/>
      </c>
      <c r="P1299" s="5">
        <f>IF(EXACT(L1299,"sell"),VLOOKUP(D1299,[1]items!$A$2:$E$39,4,FALSE),"")</f>
        <v>2886</v>
      </c>
      <c r="Q1299" s="5">
        <f t="shared" si="103"/>
        <v>253968</v>
      </c>
      <c r="R1299" s="13" t="str">
        <f t="shared" si="104"/>
        <v/>
      </c>
    </row>
    <row r="1300" spans="1:18" x14ac:dyDescent="0.2">
      <c r="A1300" s="5" t="s">
        <v>1358</v>
      </c>
      <c r="B1300" s="6" t="d">
        <v>2020-07-16</v>
      </c>
      <c r="C1300" s="7">
        <f t="shared" si="100"/>
        <v>2020</v>
      </c>
      <c r="D1300" s="5" t="s">
        <v>26</v>
      </c>
      <c r="E1300" s="5" t="str">
        <f>VLOOKUP(D1300,[1]items!$A$2:$E$39,2,FALSE)</f>
        <v>Decolsen 1 Strip 4 Tablet</v>
      </c>
      <c r="F1300" s="5" t="str">
        <f>VLOOKUP(E1300,[1]items!$B$2:$E$39,2,FALSE)</f>
        <v>Obat Batuk &amp; Pilek</v>
      </c>
      <c r="G1300" s="5" t="str">
        <f t="shared" si="101"/>
        <v>OB0002|</v>
      </c>
      <c r="H1300" s="10">
        <v>50</v>
      </c>
      <c r="I1300" s="11"/>
      <c r="J1300" s="10" t="str">
        <f>IF(EXACT(L1300,"buy"),VLOOKUP(I1300,[2]suppliers!$A$2:$B$17,2,FALSE),"")</f>
        <v/>
      </c>
      <c r="K1300" s="5" t="s">
        <v>84</v>
      </c>
      <c r="L1300" s="5" t="s">
        <v>85</v>
      </c>
      <c r="M1300" s="5" t="str">
        <f>IFERROR(VLOOKUP(G1300,[3]item_suppliers!$C$2:$F$112,2,FALSE),"")</f>
        <v/>
      </c>
      <c r="N1300" s="5" t="str">
        <f>IFERROR(VLOOKUP(G1300,[3]item_suppliers!$C$2:$F$112,3,FALSE),"")</f>
        <v/>
      </c>
      <c r="O1300" s="5" t="str">
        <f t="shared" si="102"/>
        <v/>
      </c>
      <c r="P1300" s="5">
        <f>IF(EXACT(L1300,"sell"),VLOOKUP(D1300,[1]items!$A$2:$E$39,4,FALSE),"")</f>
        <v>2886</v>
      </c>
      <c r="Q1300" s="5">
        <f t="shared" si="103"/>
        <v>144300</v>
      </c>
      <c r="R1300" s="13" t="str">
        <f t="shared" si="104"/>
        <v/>
      </c>
    </row>
    <row r="1301" spans="1:18" x14ac:dyDescent="0.2">
      <c r="A1301" s="8" t="s">
        <v>1359</v>
      </c>
      <c r="B1301" s="9" t="d">
        <v>2020-07-16</v>
      </c>
      <c r="C1301" s="7">
        <f t="shared" si="100"/>
        <v>2020</v>
      </c>
      <c r="D1301" s="8" t="s">
        <v>50</v>
      </c>
      <c r="E1301" s="5" t="str">
        <f>VLOOKUP(D1301,[1]items!$A$2:$E$39,2,FALSE)</f>
        <v>Bodrex Extra</v>
      </c>
      <c r="F1301" s="5" t="str">
        <f>VLOOKUP(E1301,[1]items!$B$2:$E$39,2,FALSE)</f>
        <v>Obat Sakit Kepala &amp; Demam</v>
      </c>
      <c r="G1301" s="5" t="str">
        <f t="shared" si="101"/>
        <v>OD0008|</v>
      </c>
      <c r="H1301" s="10">
        <v>57</v>
      </c>
      <c r="I1301" s="11"/>
      <c r="J1301" s="10" t="str">
        <f>IF(EXACT(L1301,"buy"),VLOOKUP(I1301,[2]suppliers!$A$2:$B$17,2,FALSE),"")</f>
        <v/>
      </c>
      <c r="K1301" s="8" t="s">
        <v>84</v>
      </c>
      <c r="L1301" s="8" t="s">
        <v>85</v>
      </c>
      <c r="M1301" s="5" t="str">
        <f>IFERROR(VLOOKUP(G1301,[3]item_suppliers!$C$2:$F$112,2,FALSE),"")</f>
        <v/>
      </c>
      <c r="N1301" s="5" t="str">
        <f>IFERROR(VLOOKUP(G1301,[3]item_suppliers!$C$2:$F$112,3,FALSE),"")</f>
        <v/>
      </c>
      <c r="O1301" s="5" t="str">
        <f t="shared" si="102"/>
        <v/>
      </c>
      <c r="P1301" s="5">
        <f>IF(EXACT(L1301,"sell"),VLOOKUP(D1301,[1]items!$A$2:$E$39,4,FALSE),"")</f>
        <v>50788</v>
      </c>
      <c r="Q1301" s="5">
        <f t="shared" si="103"/>
        <v>2894916</v>
      </c>
      <c r="R1301" s="13" t="str">
        <f t="shared" si="104"/>
        <v/>
      </c>
    </row>
    <row r="1302" spans="1:18" x14ac:dyDescent="0.2">
      <c r="A1302" s="5" t="s">
        <v>1360</v>
      </c>
      <c r="B1302" s="6" t="d">
        <v>2020-07-16</v>
      </c>
      <c r="C1302" s="7">
        <f t="shared" si="100"/>
        <v>2020</v>
      </c>
      <c r="D1302" s="5" t="s">
        <v>52</v>
      </c>
      <c r="E1302" s="5" t="str">
        <f>VLOOKUP(D1302,[1]items!$A$2:$E$39,2,FALSE)</f>
        <v>Sanmol 500 MG 4 Tablet</v>
      </c>
      <c r="F1302" s="5" t="str">
        <f>VLOOKUP(E1302,[1]items!$B$2:$E$39,2,FALSE)</f>
        <v>Obat Sakit Kepala &amp; Demam</v>
      </c>
      <c r="G1302" s="5" t="str">
        <f t="shared" si="101"/>
        <v>OD0009|</v>
      </c>
      <c r="H1302" s="10">
        <v>16</v>
      </c>
      <c r="I1302" s="11"/>
      <c r="J1302" s="10" t="str">
        <f>IF(EXACT(L1302,"buy"),VLOOKUP(I1302,[2]suppliers!$A$2:$B$17,2,FALSE),"")</f>
        <v/>
      </c>
      <c r="K1302" s="5" t="s">
        <v>84</v>
      </c>
      <c r="L1302" s="5" t="s">
        <v>85</v>
      </c>
      <c r="M1302" s="5" t="str">
        <f>IFERROR(VLOOKUP(G1302,[3]item_suppliers!$C$2:$F$112,2,FALSE),"")</f>
        <v/>
      </c>
      <c r="N1302" s="5" t="str">
        <f>IFERROR(VLOOKUP(G1302,[3]item_suppliers!$C$2:$F$112,3,FALSE),"")</f>
        <v/>
      </c>
      <c r="O1302" s="5" t="str">
        <f t="shared" si="102"/>
        <v/>
      </c>
      <c r="P1302" s="5">
        <f>IF(EXACT(L1302,"sell"),VLOOKUP(D1302,[1]items!$A$2:$E$39,4,FALSE),"")</f>
        <v>1600</v>
      </c>
      <c r="Q1302" s="5">
        <f t="shared" si="103"/>
        <v>25600</v>
      </c>
      <c r="R1302" s="13" t="str">
        <f t="shared" si="104"/>
        <v/>
      </c>
    </row>
    <row r="1303" spans="1:18" x14ac:dyDescent="0.2">
      <c r="A1303" s="8" t="s">
        <v>1361</v>
      </c>
      <c r="B1303" s="9" t="d">
        <v>2020-07-16</v>
      </c>
      <c r="C1303" s="7">
        <f t="shared" si="100"/>
        <v>2020</v>
      </c>
      <c r="D1303" s="8" t="s">
        <v>20</v>
      </c>
      <c r="E1303" s="5" t="str">
        <f>VLOOKUP(D1303,[1]items!$A$2:$E$39,2,FALSE)</f>
        <v>Dexteem Box Plus 100 Tablet</v>
      </c>
      <c r="F1303" s="5" t="str">
        <f>VLOOKUP(E1303,[1]items!$B$2:$E$39,2,FALSE)</f>
        <v>Obat Alergi</v>
      </c>
      <c r="G1303" s="5" t="str">
        <f t="shared" si="101"/>
        <v>OA0006|</v>
      </c>
      <c r="H1303" s="10">
        <v>38</v>
      </c>
      <c r="I1303" s="11"/>
      <c r="J1303" s="10" t="str">
        <f>IF(EXACT(L1303,"buy"),VLOOKUP(I1303,[2]suppliers!$A$2:$B$17,2,FALSE),"")</f>
        <v/>
      </c>
      <c r="K1303" s="8" t="s">
        <v>84</v>
      </c>
      <c r="L1303" s="8" t="s">
        <v>85</v>
      </c>
      <c r="M1303" s="5" t="str">
        <f>IFERROR(VLOOKUP(G1303,[3]item_suppliers!$C$2:$F$112,2,FALSE),"")</f>
        <v/>
      </c>
      <c r="N1303" s="5" t="str">
        <f>IFERROR(VLOOKUP(G1303,[3]item_suppliers!$C$2:$F$112,3,FALSE),"")</f>
        <v/>
      </c>
      <c r="O1303" s="5" t="str">
        <f t="shared" si="102"/>
        <v/>
      </c>
      <c r="P1303" s="5">
        <f>IF(EXACT(L1303,"sell"),VLOOKUP(D1303,[1]items!$A$2:$E$39,4,FALSE),"")</f>
        <v>25322</v>
      </c>
      <c r="Q1303" s="5">
        <f t="shared" si="103"/>
        <v>962236</v>
      </c>
      <c r="R1303" s="13" t="str">
        <f t="shared" si="104"/>
        <v/>
      </c>
    </row>
    <row r="1304" spans="1:18" x14ac:dyDescent="0.2">
      <c r="A1304" s="5" t="s">
        <v>1362</v>
      </c>
      <c r="B1304" s="6" t="d">
        <v>2020-07-16</v>
      </c>
      <c r="C1304" s="7">
        <f t="shared" si="100"/>
        <v>2020</v>
      </c>
      <c r="D1304" s="5" t="s">
        <v>37</v>
      </c>
      <c r="E1304" s="5" t="str">
        <f>VLOOKUP(D1304,[1]items!$A$2:$E$39,2,FALSE)</f>
        <v>Koolfever</v>
      </c>
      <c r="F1304" s="5" t="str">
        <f>VLOOKUP(E1304,[1]items!$B$2:$E$39,2,FALSE)</f>
        <v>Obat Sakit Kepala &amp; Demam</v>
      </c>
      <c r="G1304" s="5" t="str">
        <f t="shared" si="101"/>
        <v>OD0001|</v>
      </c>
      <c r="H1304" s="10">
        <v>33</v>
      </c>
      <c r="I1304" s="11"/>
      <c r="J1304" s="10" t="str">
        <f>IF(EXACT(L1304,"buy"),VLOOKUP(I1304,[2]suppliers!$A$2:$B$17,2,FALSE),"")</f>
        <v/>
      </c>
      <c r="K1304" s="5" t="s">
        <v>84</v>
      </c>
      <c r="L1304" s="5" t="s">
        <v>85</v>
      </c>
      <c r="M1304" s="5" t="str">
        <f>IFERROR(VLOOKUP(G1304,[3]item_suppliers!$C$2:$F$112,2,FALSE),"")</f>
        <v/>
      </c>
      <c r="N1304" s="5" t="str">
        <f>IFERROR(VLOOKUP(G1304,[3]item_suppliers!$C$2:$F$112,3,FALSE),"")</f>
        <v/>
      </c>
      <c r="O1304" s="5" t="str">
        <f t="shared" si="102"/>
        <v/>
      </c>
      <c r="P1304" s="5">
        <f>IF(EXACT(L1304,"sell"),VLOOKUP(D1304,[1]items!$A$2:$E$39,4,FALSE),"")</f>
        <v>7500</v>
      </c>
      <c r="Q1304" s="5">
        <f t="shared" si="103"/>
        <v>247500</v>
      </c>
      <c r="R1304" s="13" t="str">
        <f t="shared" si="104"/>
        <v/>
      </c>
    </row>
    <row r="1305" spans="1:18" x14ac:dyDescent="0.2">
      <c r="A1305" s="8" t="s">
        <v>1363</v>
      </c>
      <c r="B1305" s="9" t="d">
        <v>2020-07-16</v>
      </c>
      <c r="C1305" s="7">
        <f t="shared" si="100"/>
        <v>2020</v>
      </c>
      <c r="D1305" s="8" t="s">
        <v>67</v>
      </c>
      <c r="E1305" s="5" t="str">
        <f>VLOOKUP(D1305,[1]items!$A$2:$E$39,2,FALSE)</f>
        <v>Amlodipine Besilate</v>
      </c>
      <c r="F1305" s="5" t="str">
        <f>VLOOKUP(E1305,[1]items!$B$2:$E$39,2,FALSE)</f>
        <v>Obat Hipertensi</v>
      </c>
      <c r="G1305" s="5" t="str">
        <f t="shared" si="101"/>
        <v>OH0004|</v>
      </c>
      <c r="H1305" s="10">
        <v>68</v>
      </c>
      <c r="I1305" s="11"/>
      <c r="J1305" s="10" t="str">
        <f>IF(EXACT(L1305,"buy"),VLOOKUP(I1305,[2]suppliers!$A$2:$B$17,2,FALSE),"")</f>
        <v/>
      </c>
      <c r="K1305" s="8" t="s">
        <v>84</v>
      </c>
      <c r="L1305" s="8" t="s">
        <v>85</v>
      </c>
      <c r="M1305" s="5" t="str">
        <f>IFERROR(VLOOKUP(G1305,[3]item_suppliers!$C$2:$F$112,2,FALSE),"")</f>
        <v/>
      </c>
      <c r="N1305" s="5" t="str">
        <f>IFERROR(VLOOKUP(G1305,[3]item_suppliers!$C$2:$F$112,3,FALSE),"")</f>
        <v/>
      </c>
      <c r="O1305" s="5" t="str">
        <f t="shared" si="102"/>
        <v/>
      </c>
      <c r="P1305" s="5">
        <f>IF(EXACT(L1305,"sell"),VLOOKUP(D1305,[1]items!$A$2:$E$39,4,FALSE),"")</f>
        <v>7467</v>
      </c>
      <c r="Q1305" s="5">
        <f t="shared" si="103"/>
        <v>507756</v>
      </c>
      <c r="R1305" s="13" t="str">
        <f t="shared" si="104"/>
        <v/>
      </c>
    </row>
    <row r="1306" spans="1:18" x14ac:dyDescent="0.2">
      <c r="A1306" s="5" t="s">
        <v>1364</v>
      </c>
      <c r="B1306" s="6" t="d">
        <v>2020-07-16</v>
      </c>
      <c r="C1306" s="7">
        <f t="shared" si="100"/>
        <v>2020</v>
      </c>
      <c r="D1306" s="5" t="s">
        <v>7</v>
      </c>
      <c r="E1306" s="5" t="str">
        <f>VLOOKUP(D1306,[1]items!$A$2:$E$39,2,FALSE)</f>
        <v>Ozen 10 MG Blister</v>
      </c>
      <c r="F1306" s="5" t="str">
        <f>VLOOKUP(E1306,[1]items!$B$2:$E$39,2,FALSE)</f>
        <v>Obat Alergi</v>
      </c>
      <c r="G1306" s="5" t="str">
        <f t="shared" si="101"/>
        <v>OA0001|</v>
      </c>
      <c r="H1306" s="10">
        <v>44</v>
      </c>
      <c r="I1306" s="11"/>
      <c r="J1306" s="10" t="str">
        <f>IF(EXACT(L1306,"buy"),VLOOKUP(I1306,[2]suppliers!$A$2:$B$17,2,FALSE),"")</f>
        <v/>
      </c>
      <c r="K1306" s="5" t="s">
        <v>84</v>
      </c>
      <c r="L1306" s="5" t="s">
        <v>85</v>
      </c>
      <c r="M1306" s="5" t="str">
        <f>IFERROR(VLOOKUP(G1306,[3]item_suppliers!$C$2:$F$112,2,FALSE),"")</f>
        <v/>
      </c>
      <c r="N1306" s="5" t="str">
        <f>IFERROR(VLOOKUP(G1306,[3]item_suppliers!$C$2:$F$112,3,FALSE),"")</f>
        <v/>
      </c>
      <c r="O1306" s="5" t="str">
        <f t="shared" si="102"/>
        <v/>
      </c>
      <c r="P1306" s="5">
        <f>IF(EXACT(L1306,"sell"),VLOOKUP(D1306,[1]items!$A$2:$E$39,4,FALSE),"")</f>
        <v>18611</v>
      </c>
      <c r="Q1306" s="5">
        <f t="shared" si="103"/>
        <v>818884</v>
      </c>
      <c r="R1306" s="13" t="str">
        <f t="shared" si="104"/>
        <v/>
      </c>
    </row>
    <row r="1307" spans="1:18" x14ac:dyDescent="0.2">
      <c r="A1307" s="8" t="s">
        <v>1365</v>
      </c>
      <c r="B1307" s="9" t="d">
        <v>2020-07-17</v>
      </c>
      <c r="C1307" s="7">
        <f t="shared" si="100"/>
        <v>2020</v>
      </c>
      <c r="D1307" s="8" t="s">
        <v>26</v>
      </c>
      <c r="E1307" s="5" t="str">
        <f>VLOOKUP(D1307,[1]items!$A$2:$E$39,2,FALSE)</f>
        <v>Decolsen 1 Strip 4 Tablet</v>
      </c>
      <c r="F1307" s="5" t="str">
        <f>VLOOKUP(E1307,[1]items!$B$2:$E$39,2,FALSE)</f>
        <v>Obat Batuk &amp; Pilek</v>
      </c>
      <c r="G1307" s="5" t="str">
        <f t="shared" si="101"/>
        <v>OB0002|</v>
      </c>
      <c r="H1307" s="10">
        <v>16</v>
      </c>
      <c r="I1307" s="11"/>
      <c r="J1307" s="10" t="str">
        <f>IF(EXACT(L1307,"buy"),VLOOKUP(I1307,[2]suppliers!$A$2:$B$17,2,FALSE),"")</f>
        <v/>
      </c>
      <c r="K1307" s="8" t="s">
        <v>84</v>
      </c>
      <c r="L1307" s="8" t="s">
        <v>85</v>
      </c>
      <c r="M1307" s="5" t="str">
        <f>IFERROR(VLOOKUP(G1307,[3]item_suppliers!$C$2:$F$112,2,FALSE),"")</f>
        <v/>
      </c>
      <c r="N1307" s="5" t="str">
        <f>IFERROR(VLOOKUP(G1307,[3]item_suppliers!$C$2:$F$112,3,FALSE),"")</f>
        <v/>
      </c>
      <c r="O1307" s="5" t="str">
        <f t="shared" si="102"/>
        <v/>
      </c>
      <c r="P1307" s="5">
        <f>IF(EXACT(L1307,"sell"),VLOOKUP(D1307,[1]items!$A$2:$E$39,4,FALSE),"")</f>
        <v>2886</v>
      </c>
      <c r="Q1307" s="5">
        <f t="shared" si="103"/>
        <v>46176</v>
      </c>
      <c r="R1307" s="13" t="str">
        <f t="shared" si="104"/>
        <v/>
      </c>
    </row>
    <row r="1308" spans="1:18" x14ac:dyDescent="0.2">
      <c r="A1308" s="5" t="s">
        <v>1366</v>
      </c>
      <c r="B1308" s="6" t="d">
        <v>2020-07-17</v>
      </c>
      <c r="C1308" s="7">
        <f t="shared" si="100"/>
        <v>2020</v>
      </c>
      <c r="D1308" s="5" t="s">
        <v>26</v>
      </c>
      <c r="E1308" s="5" t="str">
        <f>VLOOKUP(D1308,[1]items!$A$2:$E$39,2,FALSE)</f>
        <v>Decolsen 1 Strip 4 Tablet</v>
      </c>
      <c r="F1308" s="5" t="str">
        <f>VLOOKUP(E1308,[1]items!$B$2:$E$39,2,FALSE)</f>
        <v>Obat Batuk &amp; Pilek</v>
      </c>
      <c r="G1308" s="5" t="str">
        <f t="shared" si="101"/>
        <v>OB0002|</v>
      </c>
      <c r="H1308" s="10">
        <v>45</v>
      </c>
      <c r="I1308" s="11"/>
      <c r="J1308" s="10" t="str">
        <f>IF(EXACT(L1308,"buy"),VLOOKUP(I1308,[2]suppliers!$A$2:$B$17,2,FALSE),"")</f>
        <v/>
      </c>
      <c r="K1308" s="5" t="s">
        <v>84</v>
      </c>
      <c r="L1308" s="5" t="s">
        <v>85</v>
      </c>
      <c r="M1308" s="5" t="str">
        <f>IFERROR(VLOOKUP(G1308,[3]item_suppliers!$C$2:$F$112,2,FALSE),"")</f>
        <v/>
      </c>
      <c r="N1308" s="5" t="str">
        <f>IFERROR(VLOOKUP(G1308,[3]item_suppliers!$C$2:$F$112,3,FALSE),"")</f>
        <v/>
      </c>
      <c r="O1308" s="5" t="str">
        <f t="shared" si="102"/>
        <v/>
      </c>
      <c r="P1308" s="5">
        <f>IF(EXACT(L1308,"sell"),VLOOKUP(D1308,[1]items!$A$2:$E$39,4,FALSE),"")</f>
        <v>2886</v>
      </c>
      <c r="Q1308" s="5">
        <f t="shared" si="103"/>
        <v>129870</v>
      </c>
      <c r="R1308" s="13" t="str">
        <f t="shared" si="104"/>
        <v/>
      </c>
    </row>
    <row r="1309" spans="1:18" x14ac:dyDescent="0.2">
      <c r="A1309" s="8" t="s">
        <v>1367</v>
      </c>
      <c r="B1309" s="9" t="d">
        <v>2020-07-17</v>
      </c>
      <c r="C1309" s="7">
        <f t="shared" si="100"/>
        <v>2020</v>
      </c>
      <c r="D1309" s="8" t="s">
        <v>50</v>
      </c>
      <c r="E1309" s="5" t="str">
        <f>VLOOKUP(D1309,[1]items!$A$2:$E$39,2,FALSE)</f>
        <v>Bodrex Extra</v>
      </c>
      <c r="F1309" s="5" t="str">
        <f>VLOOKUP(E1309,[1]items!$B$2:$E$39,2,FALSE)</f>
        <v>Obat Sakit Kepala &amp; Demam</v>
      </c>
      <c r="G1309" s="5" t="str">
        <f t="shared" si="101"/>
        <v>OD0008|</v>
      </c>
      <c r="H1309" s="10">
        <v>19</v>
      </c>
      <c r="I1309" s="11"/>
      <c r="J1309" s="10" t="str">
        <f>IF(EXACT(L1309,"buy"),VLOOKUP(I1309,[2]suppliers!$A$2:$B$17,2,FALSE),"")</f>
        <v/>
      </c>
      <c r="K1309" s="8" t="s">
        <v>84</v>
      </c>
      <c r="L1309" s="8" t="s">
        <v>85</v>
      </c>
      <c r="M1309" s="5" t="str">
        <f>IFERROR(VLOOKUP(G1309,[3]item_suppliers!$C$2:$F$112,2,FALSE),"")</f>
        <v/>
      </c>
      <c r="N1309" s="5" t="str">
        <f>IFERROR(VLOOKUP(G1309,[3]item_suppliers!$C$2:$F$112,3,FALSE),"")</f>
        <v/>
      </c>
      <c r="O1309" s="5" t="str">
        <f t="shared" si="102"/>
        <v/>
      </c>
      <c r="P1309" s="5">
        <f>IF(EXACT(L1309,"sell"),VLOOKUP(D1309,[1]items!$A$2:$E$39,4,FALSE),"")</f>
        <v>50788</v>
      </c>
      <c r="Q1309" s="5">
        <f t="shared" si="103"/>
        <v>964972</v>
      </c>
      <c r="R1309" s="13" t="str">
        <f t="shared" si="104"/>
        <v/>
      </c>
    </row>
    <row r="1310" spans="1:18" x14ac:dyDescent="0.2">
      <c r="A1310" s="5" t="s">
        <v>1368</v>
      </c>
      <c r="B1310" s="6" t="d">
        <v>2020-07-17</v>
      </c>
      <c r="C1310" s="7">
        <f t="shared" si="100"/>
        <v>2020</v>
      </c>
      <c r="D1310" s="5" t="s">
        <v>17</v>
      </c>
      <c r="E1310" s="5" t="str">
        <f>VLOOKUP(D1310,[1]items!$A$2:$E$39,2,FALSE)</f>
        <v>Bedak Heroxyn 150 gr</v>
      </c>
      <c r="F1310" s="5" t="str">
        <f>VLOOKUP(E1310,[1]items!$B$2:$E$39,2,FALSE)</f>
        <v>Obat Alergi</v>
      </c>
      <c r="G1310" s="5" t="str">
        <f t="shared" si="101"/>
        <v>OA0005|</v>
      </c>
      <c r="H1310" s="10">
        <v>73</v>
      </c>
      <c r="I1310" s="11"/>
      <c r="J1310" s="10" t="str">
        <f>IF(EXACT(L1310,"buy"),VLOOKUP(I1310,[2]suppliers!$A$2:$B$17,2,FALSE),"")</f>
        <v/>
      </c>
      <c r="K1310" s="5" t="s">
        <v>84</v>
      </c>
      <c r="L1310" s="5" t="s">
        <v>85</v>
      </c>
      <c r="M1310" s="5" t="str">
        <f>IFERROR(VLOOKUP(G1310,[3]item_suppliers!$C$2:$F$112,2,FALSE),"")</f>
        <v/>
      </c>
      <c r="N1310" s="5" t="str">
        <f>IFERROR(VLOOKUP(G1310,[3]item_suppliers!$C$2:$F$112,3,FALSE),"")</f>
        <v/>
      </c>
      <c r="O1310" s="5" t="str">
        <f t="shared" si="102"/>
        <v/>
      </c>
      <c r="P1310" s="5">
        <f>IF(EXACT(L1310,"sell"),VLOOKUP(D1310,[1]items!$A$2:$E$39,4,FALSE),"")</f>
        <v>16950</v>
      </c>
      <c r="Q1310" s="5">
        <f t="shared" si="103"/>
        <v>1237350</v>
      </c>
      <c r="R1310" s="13" t="str">
        <f t="shared" si="104"/>
        <v/>
      </c>
    </row>
    <row r="1311" spans="1:18" x14ac:dyDescent="0.2">
      <c r="A1311" s="8" t="s">
        <v>1369</v>
      </c>
      <c r="B1311" s="9" t="d">
        <v>2020-07-17</v>
      </c>
      <c r="C1311" s="7">
        <f t="shared" si="100"/>
        <v>2020</v>
      </c>
      <c r="D1311" s="8" t="s">
        <v>20</v>
      </c>
      <c r="E1311" s="5" t="str">
        <f>VLOOKUP(D1311,[1]items!$A$2:$E$39,2,FALSE)</f>
        <v>Dexteem Box Plus 100 Tablet</v>
      </c>
      <c r="F1311" s="5" t="str">
        <f>VLOOKUP(E1311,[1]items!$B$2:$E$39,2,FALSE)</f>
        <v>Obat Alergi</v>
      </c>
      <c r="G1311" s="5" t="str">
        <f t="shared" si="101"/>
        <v>OA0006|</v>
      </c>
      <c r="H1311" s="10">
        <v>25</v>
      </c>
      <c r="I1311" s="11"/>
      <c r="J1311" s="10" t="str">
        <f>IF(EXACT(L1311,"buy"),VLOOKUP(I1311,[2]suppliers!$A$2:$B$17,2,FALSE),"")</f>
        <v/>
      </c>
      <c r="K1311" s="8" t="s">
        <v>84</v>
      </c>
      <c r="L1311" s="8" t="s">
        <v>85</v>
      </c>
      <c r="M1311" s="5" t="str">
        <f>IFERROR(VLOOKUP(G1311,[3]item_suppliers!$C$2:$F$112,2,FALSE),"")</f>
        <v/>
      </c>
      <c r="N1311" s="5" t="str">
        <f>IFERROR(VLOOKUP(G1311,[3]item_suppliers!$C$2:$F$112,3,FALSE),"")</f>
        <v/>
      </c>
      <c r="O1311" s="5" t="str">
        <f t="shared" si="102"/>
        <v/>
      </c>
      <c r="P1311" s="5">
        <f>IF(EXACT(L1311,"sell"),VLOOKUP(D1311,[1]items!$A$2:$E$39,4,FALSE),"")</f>
        <v>25322</v>
      </c>
      <c r="Q1311" s="5">
        <f t="shared" si="103"/>
        <v>633050</v>
      </c>
      <c r="R1311" s="13" t="str">
        <f t="shared" si="104"/>
        <v/>
      </c>
    </row>
    <row r="1312" spans="1:18" x14ac:dyDescent="0.2">
      <c r="A1312" s="5" t="s">
        <v>1370</v>
      </c>
      <c r="B1312" s="6" t="d">
        <v>2020-07-17</v>
      </c>
      <c r="C1312" s="7">
        <f t="shared" si="100"/>
        <v>2020</v>
      </c>
      <c r="D1312" s="5" t="s">
        <v>56</v>
      </c>
      <c r="E1312" s="5" t="str">
        <f>VLOOKUP(D1312,[1]items!$A$2:$E$39,2,FALSE)</f>
        <v>Paramex Tablet / Obat</v>
      </c>
      <c r="F1312" s="5" t="str">
        <f>VLOOKUP(E1312,[1]items!$B$2:$E$39,2,FALSE)</f>
        <v>Obat Sakit Kepala &amp; Demam</v>
      </c>
      <c r="G1312" s="5" t="str">
        <f t="shared" si="101"/>
        <v>OD0011|</v>
      </c>
      <c r="H1312" s="10">
        <v>29</v>
      </c>
      <c r="I1312" s="11"/>
      <c r="J1312" s="10" t="str">
        <f>IF(EXACT(L1312,"buy"),VLOOKUP(I1312,[2]suppliers!$A$2:$B$17,2,FALSE),"")</f>
        <v/>
      </c>
      <c r="K1312" s="5" t="s">
        <v>84</v>
      </c>
      <c r="L1312" s="5" t="s">
        <v>85</v>
      </c>
      <c r="M1312" s="5" t="str">
        <f>IFERROR(VLOOKUP(G1312,[3]item_suppliers!$C$2:$F$112,2,FALSE),"")</f>
        <v/>
      </c>
      <c r="N1312" s="5" t="str">
        <f>IFERROR(VLOOKUP(G1312,[3]item_suppliers!$C$2:$F$112,3,FALSE),"")</f>
        <v/>
      </c>
      <c r="O1312" s="5" t="str">
        <f t="shared" si="102"/>
        <v/>
      </c>
      <c r="P1312" s="5">
        <f>IF(EXACT(L1312,"sell"),VLOOKUP(D1312,[1]items!$A$2:$E$39,4,FALSE),"")</f>
        <v>2560</v>
      </c>
      <c r="Q1312" s="5">
        <f t="shared" si="103"/>
        <v>74240</v>
      </c>
      <c r="R1312" s="13" t="str">
        <f t="shared" si="104"/>
        <v/>
      </c>
    </row>
    <row r="1313" spans="1:18" x14ac:dyDescent="0.2">
      <c r="A1313" s="8" t="s">
        <v>1371</v>
      </c>
      <c r="B1313" s="9" t="d">
        <v>2020-07-17</v>
      </c>
      <c r="C1313" s="7">
        <f t="shared" si="100"/>
        <v>2020</v>
      </c>
      <c r="D1313" s="8" t="s">
        <v>59</v>
      </c>
      <c r="E1313" s="5" t="str">
        <f>VLOOKUP(D1313,[1]items!$A$2:$E$39,2,FALSE)</f>
        <v>Carditens</v>
      </c>
      <c r="F1313" s="5" t="str">
        <f>VLOOKUP(E1313,[1]items!$B$2:$E$39,2,FALSE)</f>
        <v>Obat Hipertensi</v>
      </c>
      <c r="G1313" s="5" t="str">
        <f t="shared" si="101"/>
        <v>OH0001|</v>
      </c>
      <c r="H1313" s="10">
        <v>75</v>
      </c>
      <c r="I1313" s="11"/>
      <c r="J1313" s="10" t="str">
        <f>IF(EXACT(L1313,"buy"),VLOOKUP(I1313,[2]suppliers!$A$2:$B$17,2,FALSE),"")</f>
        <v/>
      </c>
      <c r="K1313" s="8" t="s">
        <v>84</v>
      </c>
      <c r="L1313" s="8" t="s">
        <v>85</v>
      </c>
      <c r="M1313" s="5" t="str">
        <f>IFERROR(VLOOKUP(G1313,[3]item_suppliers!$C$2:$F$112,2,FALSE),"")</f>
        <v/>
      </c>
      <c r="N1313" s="5" t="str">
        <f>IFERROR(VLOOKUP(G1313,[3]item_suppliers!$C$2:$F$112,3,FALSE),"")</f>
        <v/>
      </c>
      <c r="O1313" s="5" t="str">
        <f t="shared" si="102"/>
        <v/>
      </c>
      <c r="P1313" s="5">
        <f>IF(EXACT(L1313,"sell"),VLOOKUP(D1313,[1]items!$A$2:$E$39,4,FALSE),"")</f>
        <v>100000</v>
      </c>
      <c r="Q1313" s="5">
        <f t="shared" si="103"/>
        <v>7500000</v>
      </c>
      <c r="R1313" s="13" t="str">
        <f t="shared" si="104"/>
        <v/>
      </c>
    </row>
    <row r="1314" spans="1:18" x14ac:dyDescent="0.2">
      <c r="A1314" s="5" t="s">
        <v>1372</v>
      </c>
      <c r="B1314" s="6" t="d">
        <v>2020-07-17</v>
      </c>
      <c r="C1314" s="7">
        <f t="shared" si="100"/>
        <v>2020</v>
      </c>
      <c r="D1314" s="5" t="s">
        <v>46</v>
      </c>
      <c r="E1314" s="5" t="str">
        <f>VLOOKUP(D1314,[1]items!$A$2:$E$39,2,FALSE)</f>
        <v>Proris Ibuprofen</v>
      </c>
      <c r="F1314" s="5" t="str">
        <f>VLOOKUP(E1314,[1]items!$B$2:$E$39,2,FALSE)</f>
        <v>Obat Sakit Kepala &amp; Demam</v>
      </c>
      <c r="G1314" s="5" t="str">
        <f t="shared" si="101"/>
        <v>OD0006|</v>
      </c>
      <c r="H1314" s="10">
        <v>6</v>
      </c>
      <c r="I1314" s="11"/>
      <c r="J1314" s="10" t="str">
        <f>IF(EXACT(L1314,"buy"),VLOOKUP(I1314,[2]suppliers!$A$2:$B$17,2,FALSE),"")</f>
        <v/>
      </c>
      <c r="K1314" s="5" t="s">
        <v>84</v>
      </c>
      <c r="L1314" s="5" t="s">
        <v>85</v>
      </c>
      <c r="M1314" s="5" t="str">
        <f>IFERROR(VLOOKUP(G1314,[3]item_suppliers!$C$2:$F$112,2,FALSE),"")</f>
        <v/>
      </c>
      <c r="N1314" s="5" t="str">
        <f>IFERROR(VLOOKUP(G1314,[3]item_suppliers!$C$2:$F$112,3,FALSE),"")</f>
        <v/>
      </c>
      <c r="O1314" s="5" t="str">
        <f t="shared" si="102"/>
        <v/>
      </c>
      <c r="P1314" s="5">
        <f>IF(EXACT(L1314,"sell"),VLOOKUP(D1314,[1]items!$A$2:$E$39,4,FALSE),"")</f>
        <v>25000</v>
      </c>
      <c r="Q1314" s="5">
        <f t="shared" si="103"/>
        <v>150000</v>
      </c>
      <c r="R1314" s="13" t="str">
        <f t="shared" si="104"/>
        <v/>
      </c>
    </row>
    <row r="1315" spans="1:18" x14ac:dyDescent="0.2">
      <c r="A1315" s="8" t="s">
        <v>1373</v>
      </c>
      <c r="B1315" s="9" t="d">
        <v>2020-07-18</v>
      </c>
      <c r="C1315" s="7">
        <f t="shared" si="100"/>
        <v>2020</v>
      </c>
      <c r="D1315" s="8" t="s">
        <v>1084</v>
      </c>
      <c r="E1315" s="5" t="str">
        <f>VLOOKUP(D1315,[1]items!$A$2:$E$39,2,FALSE)</f>
        <v>Ketoconazole Ogb Dexa</v>
      </c>
      <c r="F1315" s="5" t="str">
        <f>VLOOKUP(E1315,[1]items!$B$2:$E$39,2,FALSE)</f>
        <v>Obat Alergi</v>
      </c>
      <c r="G1315" s="5" t="str">
        <f t="shared" si="101"/>
        <v>OA0002|</v>
      </c>
      <c r="H1315" s="10">
        <v>8</v>
      </c>
      <c r="I1315" s="11"/>
      <c r="J1315" s="10" t="str">
        <f>IF(EXACT(L1315,"buy"),VLOOKUP(I1315,[2]suppliers!$A$2:$B$17,2,FALSE),"")</f>
        <v/>
      </c>
      <c r="K1315" s="8" t="s">
        <v>84</v>
      </c>
      <c r="L1315" s="8" t="s">
        <v>85</v>
      </c>
      <c r="M1315" s="5" t="str">
        <f>IFERROR(VLOOKUP(G1315,[3]item_suppliers!$C$2:$F$112,2,FALSE),"")</f>
        <v/>
      </c>
      <c r="N1315" s="5" t="str">
        <f>IFERROR(VLOOKUP(G1315,[3]item_suppliers!$C$2:$F$112,3,FALSE),"")</f>
        <v/>
      </c>
      <c r="O1315" s="5" t="str">
        <f t="shared" si="102"/>
        <v/>
      </c>
      <c r="P1315" s="5">
        <f>IF(EXACT(L1315,"sell"),VLOOKUP(D1315,[1]items!$A$2:$E$39,4,FALSE),"")</f>
        <v>4480</v>
      </c>
      <c r="Q1315" s="5">
        <f t="shared" si="103"/>
        <v>35840</v>
      </c>
      <c r="R1315" s="13" t="str">
        <f t="shared" si="104"/>
        <v/>
      </c>
    </row>
    <row r="1316" spans="1:18" x14ac:dyDescent="0.2">
      <c r="A1316" s="5" t="s">
        <v>1374</v>
      </c>
      <c r="B1316" s="6" t="d">
        <v>2020-07-18</v>
      </c>
      <c r="C1316" s="7">
        <f t="shared" si="100"/>
        <v>2020</v>
      </c>
      <c r="D1316" s="5" t="s">
        <v>17</v>
      </c>
      <c r="E1316" s="5" t="str">
        <f>VLOOKUP(D1316,[1]items!$A$2:$E$39,2,FALSE)</f>
        <v>Bedak Heroxyn 150 gr</v>
      </c>
      <c r="F1316" s="5" t="str">
        <f>VLOOKUP(E1316,[1]items!$B$2:$E$39,2,FALSE)</f>
        <v>Obat Alergi</v>
      </c>
      <c r="G1316" s="5" t="str">
        <f t="shared" si="101"/>
        <v>OA0005|</v>
      </c>
      <c r="H1316" s="10">
        <v>61</v>
      </c>
      <c r="I1316" s="11"/>
      <c r="J1316" s="10" t="str">
        <f>IF(EXACT(L1316,"buy"),VLOOKUP(I1316,[2]suppliers!$A$2:$B$17,2,FALSE),"")</f>
        <v/>
      </c>
      <c r="K1316" s="5" t="s">
        <v>84</v>
      </c>
      <c r="L1316" s="5" t="s">
        <v>85</v>
      </c>
      <c r="M1316" s="5" t="str">
        <f>IFERROR(VLOOKUP(G1316,[3]item_suppliers!$C$2:$F$112,2,FALSE),"")</f>
        <v/>
      </c>
      <c r="N1316" s="5" t="str">
        <f>IFERROR(VLOOKUP(G1316,[3]item_suppliers!$C$2:$F$112,3,FALSE),"")</f>
        <v/>
      </c>
      <c r="O1316" s="5" t="str">
        <f t="shared" si="102"/>
        <v/>
      </c>
      <c r="P1316" s="5">
        <f>IF(EXACT(L1316,"sell"),VLOOKUP(D1316,[1]items!$A$2:$E$39,4,FALSE),"")</f>
        <v>16950</v>
      </c>
      <c r="Q1316" s="5">
        <f t="shared" si="103"/>
        <v>1033950</v>
      </c>
      <c r="R1316" s="13" t="str">
        <f t="shared" si="104"/>
        <v/>
      </c>
    </row>
    <row r="1317" spans="1:18" x14ac:dyDescent="0.2">
      <c r="A1317" s="8" t="s">
        <v>1375</v>
      </c>
      <c r="B1317" s="9" t="d">
        <v>2020-07-18</v>
      </c>
      <c r="C1317" s="7">
        <f t="shared" si="100"/>
        <v>2020</v>
      </c>
      <c r="D1317" s="8" t="s">
        <v>82</v>
      </c>
      <c r="E1317" s="5" t="str">
        <f>VLOOKUP(D1317,[1]items!$A$2:$E$39,2,FALSE)</f>
        <v>Otilon Ear Drops 8 mL</v>
      </c>
      <c r="F1317" s="5" t="str">
        <f>VLOOKUP(E1317,[1]items!$B$2:$E$39,2,FALSE)</f>
        <v>Obat Telinga</v>
      </c>
      <c r="G1317" s="5" t="str">
        <f t="shared" si="101"/>
        <v>OT0001|</v>
      </c>
      <c r="H1317" s="10">
        <v>19</v>
      </c>
      <c r="I1317" s="11"/>
      <c r="J1317" s="10" t="str">
        <f>IF(EXACT(L1317,"buy"),VLOOKUP(I1317,[2]suppliers!$A$2:$B$17,2,FALSE),"")</f>
        <v/>
      </c>
      <c r="K1317" s="8" t="s">
        <v>84</v>
      </c>
      <c r="L1317" s="8" t="s">
        <v>85</v>
      </c>
      <c r="M1317" s="5" t="str">
        <f>IFERROR(VLOOKUP(G1317,[3]item_suppliers!$C$2:$F$112,2,FALSE),"")</f>
        <v/>
      </c>
      <c r="N1317" s="5" t="str">
        <f>IFERROR(VLOOKUP(G1317,[3]item_suppliers!$C$2:$F$112,3,FALSE),"")</f>
        <v/>
      </c>
      <c r="O1317" s="5" t="str">
        <f t="shared" si="102"/>
        <v/>
      </c>
      <c r="P1317" s="5">
        <f>IF(EXACT(L1317,"sell"),VLOOKUP(D1317,[1]items!$A$2:$E$39,4,FALSE),"")</f>
        <v>55000</v>
      </c>
      <c r="Q1317" s="5">
        <f t="shared" si="103"/>
        <v>1045000</v>
      </c>
      <c r="R1317" s="13" t="str">
        <f t="shared" si="104"/>
        <v/>
      </c>
    </row>
    <row r="1318" spans="1:18" x14ac:dyDescent="0.2">
      <c r="A1318" s="5" t="s">
        <v>1376</v>
      </c>
      <c r="B1318" s="6" t="d">
        <v>2020-07-18</v>
      </c>
      <c r="C1318" s="7">
        <f t="shared" si="100"/>
        <v>2020</v>
      </c>
      <c r="D1318" s="5" t="s">
        <v>20</v>
      </c>
      <c r="E1318" s="5" t="str">
        <f>VLOOKUP(D1318,[1]items!$A$2:$E$39,2,FALSE)</f>
        <v>Dexteem Box Plus 100 Tablet</v>
      </c>
      <c r="F1318" s="5" t="str">
        <f>VLOOKUP(E1318,[1]items!$B$2:$E$39,2,FALSE)</f>
        <v>Obat Alergi</v>
      </c>
      <c r="G1318" s="5" t="str">
        <f t="shared" si="101"/>
        <v>OA0006|</v>
      </c>
      <c r="H1318" s="10">
        <v>2</v>
      </c>
      <c r="I1318" s="11"/>
      <c r="J1318" s="10" t="str">
        <f>IF(EXACT(L1318,"buy"),VLOOKUP(I1318,[2]suppliers!$A$2:$B$17,2,FALSE),"")</f>
        <v/>
      </c>
      <c r="K1318" s="5" t="s">
        <v>84</v>
      </c>
      <c r="L1318" s="5" t="s">
        <v>85</v>
      </c>
      <c r="M1318" s="5" t="str">
        <f>IFERROR(VLOOKUP(G1318,[3]item_suppliers!$C$2:$F$112,2,FALSE),"")</f>
        <v/>
      </c>
      <c r="N1318" s="5" t="str">
        <f>IFERROR(VLOOKUP(G1318,[3]item_suppliers!$C$2:$F$112,3,FALSE),"")</f>
        <v/>
      </c>
      <c r="O1318" s="5" t="str">
        <f t="shared" si="102"/>
        <v/>
      </c>
      <c r="P1318" s="5">
        <f>IF(EXACT(L1318,"sell"),VLOOKUP(D1318,[1]items!$A$2:$E$39,4,FALSE),"")</f>
        <v>25322</v>
      </c>
      <c r="Q1318" s="5">
        <f t="shared" si="103"/>
        <v>50644</v>
      </c>
      <c r="R1318" s="13" t="str">
        <f t="shared" si="104"/>
        <v/>
      </c>
    </row>
    <row r="1319" spans="1:18" x14ac:dyDescent="0.2">
      <c r="A1319" s="8" t="s">
        <v>1377</v>
      </c>
      <c r="B1319" s="9" t="d">
        <v>2020-07-18</v>
      </c>
      <c r="C1319" s="7">
        <f t="shared" si="100"/>
        <v>2020</v>
      </c>
      <c r="D1319" s="8" t="s">
        <v>56</v>
      </c>
      <c r="E1319" s="5" t="str">
        <f>VLOOKUP(D1319,[1]items!$A$2:$E$39,2,FALSE)</f>
        <v>Paramex Tablet / Obat</v>
      </c>
      <c r="F1319" s="5" t="str">
        <f>VLOOKUP(E1319,[1]items!$B$2:$E$39,2,FALSE)</f>
        <v>Obat Sakit Kepala &amp; Demam</v>
      </c>
      <c r="G1319" s="5" t="str">
        <f t="shared" si="101"/>
        <v>OD0011|</v>
      </c>
      <c r="H1319" s="10">
        <v>18</v>
      </c>
      <c r="I1319" s="11"/>
      <c r="J1319" s="10" t="str">
        <f>IF(EXACT(L1319,"buy"),VLOOKUP(I1319,[2]suppliers!$A$2:$B$17,2,FALSE),"")</f>
        <v/>
      </c>
      <c r="K1319" s="8" t="s">
        <v>84</v>
      </c>
      <c r="L1319" s="8" t="s">
        <v>85</v>
      </c>
      <c r="M1319" s="5" t="str">
        <f>IFERROR(VLOOKUP(G1319,[3]item_suppliers!$C$2:$F$112,2,FALSE),"")</f>
        <v/>
      </c>
      <c r="N1319" s="5" t="str">
        <f>IFERROR(VLOOKUP(G1319,[3]item_suppliers!$C$2:$F$112,3,FALSE),"")</f>
        <v/>
      </c>
      <c r="O1319" s="5" t="str">
        <f t="shared" si="102"/>
        <v/>
      </c>
      <c r="P1319" s="5">
        <f>IF(EXACT(L1319,"sell"),VLOOKUP(D1319,[1]items!$A$2:$E$39,4,FALSE),"")</f>
        <v>2560</v>
      </c>
      <c r="Q1319" s="5">
        <f t="shared" si="103"/>
        <v>46080</v>
      </c>
      <c r="R1319" s="13" t="str">
        <f t="shared" si="104"/>
        <v/>
      </c>
    </row>
    <row r="1320" spans="1:18" x14ac:dyDescent="0.2">
      <c r="A1320" s="5" t="s">
        <v>1378</v>
      </c>
      <c r="B1320" s="6" t="d">
        <v>2020-07-18</v>
      </c>
      <c r="C1320" s="7">
        <f t="shared" si="100"/>
        <v>2020</v>
      </c>
      <c r="D1320" s="5" t="s">
        <v>28</v>
      </c>
      <c r="E1320" s="5" t="str">
        <f>VLOOKUP(D1320,[1]items!$A$2:$E$39,2,FALSE)</f>
        <v>Lo Han Kuo Infusion 12</v>
      </c>
      <c r="F1320" s="5" t="str">
        <f>VLOOKUP(E1320,[1]items!$B$2:$E$39,2,FALSE)</f>
        <v>Obat Batuk &amp; Pilek</v>
      </c>
      <c r="G1320" s="5" t="str">
        <f t="shared" si="101"/>
        <v>OB0004|</v>
      </c>
      <c r="H1320" s="10">
        <v>31</v>
      </c>
      <c r="I1320" s="11"/>
      <c r="J1320" s="10" t="str">
        <f>IF(EXACT(L1320,"buy"),VLOOKUP(I1320,[2]suppliers!$A$2:$B$17,2,FALSE),"")</f>
        <v/>
      </c>
      <c r="K1320" s="5" t="s">
        <v>84</v>
      </c>
      <c r="L1320" s="5" t="s">
        <v>85</v>
      </c>
      <c r="M1320" s="5" t="str">
        <f>IFERROR(VLOOKUP(G1320,[3]item_suppliers!$C$2:$F$112,2,FALSE),"")</f>
        <v/>
      </c>
      <c r="N1320" s="5" t="str">
        <f>IFERROR(VLOOKUP(G1320,[3]item_suppliers!$C$2:$F$112,3,FALSE),"")</f>
        <v/>
      </c>
      <c r="O1320" s="5" t="str">
        <f t="shared" si="102"/>
        <v/>
      </c>
      <c r="P1320" s="5">
        <f>IF(EXACT(L1320,"sell"),VLOOKUP(D1320,[1]items!$A$2:$E$39,4,FALSE),"")</f>
        <v>23869</v>
      </c>
      <c r="Q1320" s="5">
        <f t="shared" si="103"/>
        <v>739939</v>
      </c>
      <c r="R1320" s="13" t="str">
        <f t="shared" si="104"/>
        <v/>
      </c>
    </row>
    <row r="1321" spans="1:18" x14ac:dyDescent="0.2">
      <c r="A1321" s="8" t="s">
        <v>1379</v>
      </c>
      <c r="B1321" s="9" t="d">
        <v>2020-07-18</v>
      </c>
      <c r="C1321" s="7">
        <f t="shared" si="100"/>
        <v>2020</v>
      </c>
      <c r="D1321" s="8" t="s">
        <v>54</v>
      </c>
      <c r="E1321" s="5" t="str">
        <f>VLOOKUP(D1321,[1]items!$A$2:$E$39,2,FALSE)</f>
        <v>Cilostazol Bernofarm</v>
      </c>
      <c r="F1321" s="5" t="str">
        <f>VLOOKUP(E1321,[1]items!$B$2:$E$39,2,FALSE)</f>
        <v>Obat Sakit Kepala &amp; Demam</v>
      </c>
      <c r="G1321" s="5" t="str">
        <f t="shared" si="101"/>
        <v>OD0010|</v>
      </c>
      <c r="H1321" s="10">
        <v>4</v>
      </c>
      <c r="I1321" s="11"/>
      <c r="J1321" s="10" t="str">
        <f>IF(EXACT(L1321,"buy"),VLOOKUP(I1321,[2]suppliers!$A$2:$B$17,2,FALSE),"")</f>
        <v/>
      </c>
      <c r="K1321" s="8" t="s">
        <v>84</v>
      </c>
      <c r="L1321" s="8" t="s">
        <v>85</v>
      </c>
      <c r="M1321" s="5" t="str">
        <f>IFERROR(VLOOKUP(G1321,[3]item_suppliers!$C$2:$F$112,2,FALSE),"")</f>
        <v/>
      </c>
      <c r="N1321" s="5" t="str">
        <f>IFERROR(VLOOKUP(G1321,[3]item_suppliers!$C$2:$F$112,3,FALSE),"")</f>
        <v/>
      </c>
      <c r="O1321" s="5" t="str">
        <f t="shared" si="102"/>
        <v/>
      </c>
      <c r="P1321" s="5">
        <f>IF(EXACT(L1321,"sell"),VLOOKUP(D1321,[1]items!$A$2:$E$39,4,FALSE),"")</f>
        <v>45450</v>
      </c>
      <c r="Q1321" s="5">
        <f t="shared" si="103"/>
        <v>181800</v>
      </c>
      <c r="R1321" s="13" t="str">
        <f t="shared" si="104"/>
        <v/>
      </c>
    </row>
    <row r="1322" spans="1:18" x14ac:dyDescent="0.2">
      <c r="A1322" s="5" t="s">
        <v>1380</v>
      </c>
      <c r="B1322" s="6" t="d">
        <v>2020-07-19</v>
      </c>
      <c r="C1322" s="7">
        <f t="shared" si="100"/>
        <v>2020</v>
      </c>
      <c r="D1322" s="5" t="s">
        <v>26</v>
      </c>
      <c r="E1322" s="5" t="str">
        <f>VLOOKUP(D1322,[1]items!$A$2:$E$39,2,FALSE)</f>
        <v>Decolsen 1 Strip 4 Tablet</v>
      </c>
      <c r="F1322" s="5" t="str">
        <f>VLOOKUP(E1322,[1]items!$B$2:$E$39,2,FALSE)</f>
        <v>Obat Batuk &amp; Pilek</v>
      </c>
      <c r="G1322" s="5" t="str">
        <f t="shared" si="101"/>
        <v>OB0002|</v>
      </c>
      <c r="H1322" s="10">
        <v>79</v>
      </c>
      <c r="I1322" s="11"/>
      <c r="J1322" s="10" t="str">
        <f>IF(EXACT(L1322,"buy"),VLOOKUP(I1322,[2]suppliers!$A$2:$B$17,2,FALSE),"")</f>
        <v/>
      </c>
      <c r="K1322" s="5" t="s">
        <v>84</v>
      </c>
      <c r="L1322" s="5" t="s">
        <v>85</v>
      </c>
      <c r="M1322" s="5" t="str">
        <f>IFERROR(VLOOKUP(G1322,[3]item_suppliers!$C$2:$F$112,2,FALSE),"")</f>
        <v/>
      </c>
      <c r="N1322" s="5" t="str">
        <f>IFERROR(VLOOKUP(G1322,[3]item_suppliers!$C$2:$F$112,3,FALSE),"")</f>
        <v/>
      </c>
      <c r="O1322" s="5" t="str">
        <f t="shared" si="102"/>
        <v/>
      </c>
      <c r="P1322" s="5">
        <f>IF(EXACT(L1322,"sell"),VLOOKUP(D1322,[1]items!$A$2:$E$39,4,FALSE),"")</f>
        <v>2886</v>
      </c>
      <c r="Q1322" s="5">
        <f t="shared" si="103"/>
        <v>227994</v>
      </c>
      <c r="R1322" s="13" t="str">
        <f t="shared" si="104"/>
        <v/>
      </c>
    </row>
    <row r="1323" spans="1:18" x14ac:dyDescent="0.2">
      <c r="A1323" s="8" t="s">
        <v>1381</v>
      </c>
      <c r="B1323" s="9" t="d">
        <v>2020-07-19</v>
      </c>
      <c r="C1323" s="7">
        <f t="shared" si="100"/>
        <v>2020</v>
      </c>
      <c r="D1323" s="8" t="s">
        <v>50</v>
      </c>
      <c r="E1323" s="5" t="str">
        <f>VLOOKUP(D1323,[1]items!$A$2:$E$39,2,FALSE)</f>
        <v>Bodrex Extra</v>
      </c>
      <c r="F1323" s="5" t="str">
        <f>VLOOKUP(E1323,[1]items!$B$2:$E$39,2,FALSE)</f>
        <v>Obat Sakit Kepala &amp; Demam</v>
      </c>
      <c r="G1323" s="5" t="str">
        <f t="shared" si="101"/>
        <v>OD0008|</v>
      </c>
      <c r="H1323" s="10">
        <v>37</v>
      </c>
      <c r="I1323" s="11"/>
      <c r="J1323" s="10" t="str">
        <f>IF(EXACT(L1323,"buy"),VLOOKUP(I1323,[2]suppliers!$A$2:$B$17,2,FALSE),"")</f>
        <v/>
      </c>
      <c r="K1323" s="8" t="s">
        <v>84</v>
      </c>
      <c r="L1323" s="8" t="s">
        <v>85</v>
      </c>
      <c r="M1323" s="5" t="str">
        <f>IFERROR(VLOOKUP(G1323,[3]item_suppliers!$C$2:$F$112,2,FALSE),"")</f>
        <v/>
      </c>
      <c r="N1323" s="5" t="str">
        <f>IFERROR(VLOOKUP(G1323,[3]item_suppliers!$C$2:$F$112,3,FALSE),"")</f>
        <v/>
      </c>
      <c r="O1323" s="5" t="str">
        <f t="shared" si="102"/>
        <v/>
      </c>
      <c r="P1323" s="5">
        <f>IF(EXACT(L1323,"sell"),VLOOKUP(D1323,[1]items!$A$2:$E$39,4,FALSE),"")</f>
        <v>50788</v>
      </c>
      <c r="Q1323" s="5">
        <f t="shared" si="103"/>
        <v>1879156</v>
      </c>
      <c r="R1323" s="13" t="str">
        <f t="shared" si="104"/>
        <v/>
      </c>
    </row>
    <row r="1324" spans="1:18" x14ac:dyDescent="0.2">
      <c r="A1324" s="5" t="s">
        <v>1382</v>
      </c>
      <c r="B1324" s="6" t="d">
        <v>2020-07-19</v>
      </c>
      <c r="C1324" s="7">
        <f t="shared" si="100"/>
        <v>2020</v>
      </c>
      <c r="D1324" s="5" t="s">
        <v>82</v>
      </c>
      <c r="E1324" s="5" t="str">
        <f>VLOOKUP(D1324,[1]items!$A$2:$E$39,2,FALSE)</f>
        <v>Otilon Ear Drops 8 mL</v>
      </c>
      <c r="F1324" s="5" t="str">
        <f>VLOOKUP(E1324,[1]items!$B$2:$E$39,2,FALSE)</f>
        <v>Obat Telinga</v>
      </c>
      <c r="G1324" s="5" t="str">
        <f t="shared" si="101"/>
        <v>OT0001|</v>
      </c>
      <c r="H1324" s="10">
        <v>8</v>
      </c>
      <c r="I1324" s="11"/>
      <c r="J1324" s="10" t="str">
        <f>IF(EXACT(L1324,"buy"),VLOOKUP(I1324,[2]suppliers!$A$2:$B$17,2,FALSE),"")</f>
        <v/>
      </c>
      <c r="K1324" s="5" t="s">
        <v>84</v>
      </c>
      <c r="L1324" s="5" t="s">
        <v>85</v>
      </c>
      <c r="M1324" s="5" t="str">
        <f>IFERROR(VLOOKUP(G1324,[3]item_suppliers!$C$2:$F$112,2,FALSE),"")</f>
        <v/>
      </c>
      <c r="N1324" s="5" t="str">
        <f>IFERROR(VLOOKUP(G1324,[3]item_suppliers!$C$2:$F$112,3,FALSE),"")</f>
        <v/>
      </c>
      <c r="O1324" s="5" t="str">
        <f t="shared" si="102"/>
        <v/>
      </c>
      <c r="P1324" s="5">
        <f>IF(EXACT(L1324,"sell"),VLOOKUP(D1324,[1]items!$A$2:$E$39,4,FALSE),"")</f>
        <v>55000</v>
      </c>
      <c r="Q1324" s="5">
        <f t="shared" si="103"/>
        <v>440000</v>
      </c>
      <c r="R1324" s="13" t="str">
        <f t="shared" si="104"/>
        <v/>
      </c>
    </row>
    <row r="1325" spans="1:18" x14ac:dyDescent="0.2">
      <c r="A1325" s="8" t="s">
        <v>1383</v>
      </c>
      <c r="B1325" s="9" t="d">
        <v>2020-07-19</v>
      </c>
      <c r="C1325" s="7">
        <f t="shared" si="100"/>
        <v>2020</v>
      </c>
      <c r="D1325" s="8" t="s">
        <v>67</v>
      </c>
      <c r="E1325" s="5" t="str">
        <f>VLOOKUP(D1325,[1]items!$A$2:$E$39,2,FALSE)</f>
        <v>Amlodipine Besilate</v>
      </c>
      <c r="F1325" s="5" t="str">
        <f>VLOOKUP(E1325,[1]items!$B$2:$E$39,2,FALSE)</f>
        <v>Obat Hipertensi</v>
      </c>
      <c r="G1325" s="5" t="str">
        <f t="shared" si="101"/>
        <v>OH0004|</v>
      </c>
      <c r="H1325" s="10">
        <v>4</v>
      </c>
      <c r="I1325" s="11"/>
      <c r="J1325" s="10" t="str">
        <f>IF(EXACT(L1325,"buy"),VLOOKUP(I1325,[2]suppliers!$A$2:$B$17,2,FALSE),"")</f>
        <v/>
      </c>
      <c r="K1325" s="8" t="s">
        <v>84</v>
      </c>
      <c r="L1325" s="8" t="s">
        <v>85</v>
      </c>
      <c r="M1325" s="5" t="str">
        <f>IFERROR(VLOOKUP(G1325,[3]item_suppliers!$C$2:$F$112,2,FALSE),"")</f>
        <v/>
      </c>
      <c r="N1325" s="5" t="str">
        <f>IFERROR(VLOOKUP(G1325,[3]item_suppliers!$C$2:$F$112,3,FALSE),"")</f>
        <v/>
      </c>
      <c r="O1325" s="5" t="str">
        <f t="shared" si="102"/>
        <v/>
      </c>
      <c r="P1325" s="5">
        <f>IF(EXACT(L1325,"sell"),VLOOKUP(D1325,[1]items!$A$2:$E$39,4,FALSE),"")</f>
        <v>7467</v>
      </c>
      <c r="Q1325" s="5">
        <f t="shared" si="103"/>
        <v>29868</v>
      </c>
      <c r="R1325" s="13" t="str">
        <f t="shared" si="104"/>
        <v/>
      </c>
    </row>
    <row r="1326" spans="1:18" x14ac:dyDescent="0.2">
      <c r="A1326" s="5" t="s">
        <v>1384</v>
      </c>
      <c r="B1326" s="6" t="d">
        <v>2020-07-19</v>
      </c>
      <c r="C1326" s="7">
        <f t="shared" si="100"/>
        <v>2020</v>
      </c>
      <c r="D1326" s="5" t="s">
        <v>46</v>
      </c>
      <c r="E1326" s="5" t="str">
        <f>VLOOKUP(D1326,[1]items!$A$2:$E$39,2,FALSE)</f>
        <v>Proris Ibuprofen</v>
      </c>
      <c r="F1326" s="5" t="str">
        <f>VLOOKUP(E1326,[1]items!$B$2:$E$39,2,FALSE)</f>
        <v>Obat Sakit Kepala &amp; Demam</v>
      </c>
      <c r="G1326" s="5" t="str">
        <f t="shared" si="101"/>
        <v>OD0006|</v>
      </c>
      <c r="H1326" s="10">
        <v>4</v>
      </c>
      <c r="I1326" s="11"/>
      <c r="J1326" s="10" t="str">
        <f>IF(EXACT(L1326,"buy"),VLOOKUP(I1326,[2]suppliers!$A$2:$B$17,2,FALSE),"")</f>
        <v/>
      </c>
      <c r="K1326" s="5" t="s">
        <v>84</v>
      </c>
      <c r="L1326" s="5" t="s">
        <v>85</v>
      </c>
      <c r="M1326" s="5" t="str">
        <f>IFERROR(VLOOKUP(G1326,[3]item_suppliers!$C$2:$F$112,2,FALSE),"")</f>
        <v/>
      </c>
      <c r="N1326" s="5" t="str">
        <f>IFERROR(VLOOKUP(G1326,[3]item_suppliers!$C$2:$F$112,3,FALSE),"")</f>
        <v/>
      </c>
      <c r="O1326" s="5" t="str">
        <f t="shared" si="102"/>
        <v/>
      </c>
      <c r="P1326" s="5">
        <f>IF(EXACT(L1326,"sell"),VLOOKUP(D1326,[1]items!$A$2:$E$39,4,FALSE),"")</f>
        <v>25000</v>
      </c>
      <c r="Q1326" s="5">
        <f t="shared" si="103"/>
        <v>100000</v>
      </c>
      <c r="R1326" s="13" t="str">
        <f t="shared" si="104"/>
        <v/>
      </c>
    </row>
    <row r="1327" spans="1:18" x14ac:dyDescent="0.2">
      <c r="A1327" s="8" t="s">
        <v>1385</v>
      </c>
      <c r="B1327" s="9" t="d">
        <v>2020-07-20</v>
      </c>
      <c r="C1327" s="7">
        <f t="shared" si="100"/>
        <v>2020</v>
      </c>
      <c r="D1327" s="8" t="s">
        <v>26</v>
      </c>
      <c r="E1327" s="5" t="str">
        <f>VLOOKUP(D1327,[1]items!$A$2:$E$39,2,FALSE)</f>
        <v>Decolsen 1 Strip 4 Tablet</v>
      </c>
      <c r="F1327" s="5" t="str">
        <f>VLOOKUP(E1327,[1]items!$B$2:$E$39,2,FALSE)</f>
        <v>Obat Batuk &amp; Pilek</v>
      </c>
      <c r="G1327" s="5" t="str">
        <f t="shared" si="101"/>
        <v>OB0002|</v>
      </c>
      <c r="H1327" s="10">
        <v>19</v>
      </c>
      <c r="I1327" s="11"/>
      <c r="J1327" s="10" t="str">
        <f>IF(EXACT(L1327,"buy"),VLOOKUP(I1327,[2]suppliers!$A$2:$B$17,2,FALSE),"")</f>
        <v/>
      </c>
      <c r="K1327" s="8" t="s">
        <v>84</v>
      </c>
      <c r="L1327" s="8" t="s">
        <v>85</v>
      </c>
      <c r="M1327" s="5" t="str">
        <f>IFERROR(VLOOKUP(G1327,[3]item_suppliers!$C$2:$F$112,2,FALSE),"")</f>
        <v/>
      </c>
      <c r="N1327" s="5" t="str">
        <f>IFERROR(VLOOKUP(G1327,[3]item_suppliers!$C$2:$F$112,3,FALSE),"")</f>
        <v/>
      </c>
      <c r="O1327" s="5" t="str">
        <f t="shared" si="102"/>
        <v/>
      </c>
      <c r="P1327" s="5">
        <f>IF(EXACT(L1327,"sell"),VLOOKUP(D1327,[1]items!$A$2:$E$39,4,FALSE),"")</f>
        <v>2886</v>
      </c>
      <c r="Q1327" s="5">
        <f t="shared" si="103"/>
        <v>54834</v>
      </c>
      <c r="R1327" s="13" t="str">
        <f t="shared" si="104"/>
        <v/>
      </c>
    </row>
    <row r="1328" spans="1:18" x14ac:dyDescent="0.2">
      <c r="A1328" s="5" t="s">
        <v>1386</v>
      </c>
      <c r="B1328" s="6" t="d">
        <v>2020-07-20</v>
      </c>
      <c r="C1328" s="7">
        <f t="shared" si="100"/>
        <v>2020</v>
      </c>
      <c r="D1328" s="5" t="s">
        <v>26</v>
      </c>
      <c r="E1328" s="5" t="str">
        <f>VLOOKUP(D1328,[1]items!$A$2:$E$39,2,FALSE)</f>
        <v>Decolsen 1 Strip 4 Tablet</v>
      </c>
      <c r="F1328" s="5" t="str">
        <f>VLOOKUP(E1328,[1]items!$B$2:$E$39,2,FALSE)</f>
        <v>Obat Batuk &amp; Pilek</v>
      </c>
      <c r="G1328" s="5" t="str">
        <f t="shared" si="101"/>
        <v>OB0002|</v>
      </c>
      <c r="H1328" s="10">
        <v>31</v>
      </c>
      <c r="I1328" s="11"/>
      <c r="J1328" s="10" t="str">
        <f>IF(EXACT(L1328,"buy"),VLOOKUP(I1328,[2]suppliers!$A$2:$B$17,2,FALSE),"")</f>
        <v/>
      </c>
      <c r="K1328" s="5" t="s">
        <v>84</v>
      </c>
      <c r="L1328" s="5" t="s">
        <v>85</v>
      </c>
      <c r="M1328" s="5" t="str">
        <f>IFERROR(VLOOKUP(G1328,[3]item_suppliers!$C$2:$F$112,2,FALSE),"")</f>
        <v/>
      </c>
      <c r="N1328" s="5" t="str">
        <f>IFERROR(VLOOKUP(G1328,[3]item_suppliers!$C$2:$F$112,3,FALSE),"")</f>
        <v/>
      </c>
      <c r="O1328" s="5" t="str">
        <f t="shared" si="102"/>
        <v/>
      </c>
      <c r="P1328" s="5">
        <f>IF(EXACT(L1328,"sell"),VLOOKUP(D1328,[1]items!$A$2:$E$39,4,FALSE),"")</f>
        <v>2886</v>
      </c>
      <c r="Q1328" s="5">
        <f t="shared" si="103"/>
        <v>89466</v>
      </c>
      <c r="R1328" s="13" t="str">
        <f t="shared" si="104"/>
        <v/>
      </c>
    </row>
    <row r="1329" spans="1:18" x14ac:dyDescent="0.2">
      <c r="A1329" s="8" t="s">
        <v>1387</v>
      </c>
      <c r="B1329" s="9" t="d">
        <v>2020-07-20</v>
      </c>
      <c r="C1329" s="7">
        <f t="shared" si="100"/>
        <v>2020</v>
      </c>
      <c r="D1329" s="8" t="s">
        <v>50</v>
      </c>
      <c r="E1329" s="5" t="str">
        <f>VLOOKUP(D1329,[1]items!$A$2:$E$39,2,FALSE)</f>
        <v>Bodrex Extra</v>
      </c>
      <c r="F1329" s="5" t="str">
        <f>VLOOKUP(E1329,[1]items!$B$2:$E$39,2,FALSE)</f>
        <v>Obat Sakit Kepala &amp; Demam</v>
      </c>
      <c r="G1329" s="5" t="str">
        <f t="shared" si="101"/>
        <v>OD0008|</v>
      </c>
      <c r="H1329" s="10">
        <v>53</v>
      </c>
      <c r="I1329" s="11"/>
      <c r="J1329" s="10" t="str">
        <f>IF(EXACT(L1329,"buy"),VLOOKUP(I1329,[2]suppliers!$A$2:$B$17,2,FALSE),"")</f>
        <v/>
      </c>
      <c r="K1329" s="8" t="s">
        <v>84</v>
      </c>
      <c r="L1329" s="8" t="s">
        <v>85</v>
      </c>
      <c r="M1329" s="5" t="str">
        <f>IFERROR(VLOOKUP(G1329,[3]item_suppliers!$C$2:$F$112,2,FALSE),"")</f>
        <v/>
      </c>
      <c r="N1329" s="5" t="str">
        <f>IFERROR(VLOOKUP(G1329,[3]item_suppliers!$C$2:$F$112,3,FALSE),"")</f>
        <v/>
      </c>
      <c r="O1329" s="5" t="str">
        <f t="shared" si="102"/>
        <v/>
      </c>
      <c r="P1329" s="5">
        <f>IF(EXACT(L1329,"sell"),VLOOKUP(D1329,[1]items!$A$2:$E$39,4,FALSE),"")</f>
        <v>50788</v>
      </c>
      <c r="Q1329" s="5">
        <f t="shared" si="103"/>
        <v>2691764</v>
      </c>
      <c r="R1329" s="13" t="str">
        <f t="shared" si="104"/>
        <v/>
      </c>
    </row>
    <row r="1330" spans="1:18" x14ac:dyDescent="0.2">
      <c r="A1330" s="5" t="s">
        <v>1388</v>
      </c>
      <c r="B1330" s="6" t="d">
        <v>2020-07-20</v>
      </c>
      <c r="C1330" s="7">
        <f t="shared" si="100"/>
        <v>2020</v>
      </c>
      <c r="D1330" s="5" t="s">
        <v>52</v>
      </c>
      <c r="E1330" s="5" t="str">
        <f>VLOOKUP(D1330,[1]items!$A$2:$E$39,2,FALSE)</f>
        <v>Sanmol 500 MG 4 Tablet</v>
      </c>
      <c r="F1330" s="5" t="str">
        <f>VLOOKUP(E1330,[1]items!$B$2:$E$39,2,FALSE)</f>
        <v>Obat Sakit Kepala &amp; Demam</v>
      </c>
      <c r="G1330" s="5" t="str">
        <f t="shared" si="101"/>
        <v>OD0009|</v>
      </c>
      <c r="H1330" s="10">
        <v>51</v>
      </c>
      <c r="I1330" s="11"/>
      <c r="J1330" s="10" t="str">
        <f>IF(EXACT(L1330,"buy"),VLOOKUP(I1330,[2]suppliers!$A$2:$B$17,2,FALSE),"")</f>
        <v/>
      </c>
      <c r="K1330" s="5" t="s">
        <v>84</v>
      </c>
      <c r="L1330" s="5" t="s">
        <v>85</v>
      </c>
      <c r="M1330" s="5" t="str">
        <f>IFERROR(VLOOKUP(G1330,[3]item_suppliers!$C$2:$F$112,2,FALSE),"")</f>
        <v/>
      </c>
      <c r="N1330" s="5" t="str">
        <f>IFERROR(VLOOKUP(G1330,[3]item_suppliers!$C$2:$F$112,3,FALSE),"")</f>
        <v/>
      </c>
      <c r="O1330" s="5" t="str">
        <f t="shared" si="102"/>
        <v/>
      </c>
      <c r="P1330" s="5">
        <f>IF(EXACT(L1330,"sell"),VLOOKUP(D1330,[1]items!$A$2:$E$39,4,FALSE),"")</f>
        <v>1600</v>
      </c>
      <c r="Q1330" s="5">
        <f t="shared" si="103"/>
        <v>81600</v>
      </c>
      <c r="R1330" s="13" t="str">
        <f t="shared" si="104"/>
        <v/>
      </c>
    </row>
    <row r="1331" spans="1:18" x14ac:dyDescent="0.2">
      <c r="A1331" s="8" t="s">
        <v>1389</v>
      </c>
      <c r="B1331" s="9" t="d">
        <v>2020-07-20</v>
      </c>
      <c r="C1331" s="7">
        <f t="shared" si="100"/>
        <v>2020</v>
      </c>
      <c r="D1331" s="8" t="s">
        <v>37</v>
      </c>
      <c r="E1331" s="5" t="str">
        <f>VLOOKUP(D1331,[1]items!$A$2:$E$39,2,FALSE)</f>
        <v>Koolfever</v>
      </c>
      <c r="F1331" s="5" t="str">
        <f>VLOOKUP(E1331,[1]items!$B$2:$E$39,2,FALSE)</f>
        <v>Obat Sakit Kepala &amp; Demam</v>
      </c>
      <c r="G1331" s="5" t="str">
        <f t="shared" si="101"/>
        <v>OD0001|</v>
      </c>
      <c r="H1331" s="10">
        <v>1</v>
      </c>
      <c r="I1331" s="11"/>
      <c r="J1331" s="10" t="str">
        <f>IF(EXACT(L1331,"buy"),VLOOKUP(I1331,[2]suppliers!$A$2:$B$17,2,FALSE),"")</f>
        <v/>
      </c>
      <c r="K1331" s="8" t="s">
        <v>84</v>
      </c>
      <c r="L1331" s="8" t="s">
        <v>85</v>
      </c>
      <c r="M1331" s="5" t="str">
        <f>IFERROR(VLOOKUP(G1331,[3]item_suppliers!$C$2:$F$112,2,FALSE),"")</f>
        <v/>
      </c>
      <c r="N1331" s="5" t="str">
        <f>IFERROR(VLOOKUP(G1331,[3]item_suppliers!$C$2:$F$112,3,FALSE),"")</f>
        <v/>
      </c>
      <c r="O1331" s="5" t="str">
        <f t="shared" si="102"/>
        <v/>
      </c>
      <c r="P1331" s="5">
        <f>IF(EXACT(L1331,"sell"),VLOOKUP(D1331,[1]items!$A$2:$E$39,4,FALSE),"")</f>
        <v>7500</v>
      </c>
      <c r="Q1331" s="5">
        <f t="shared" si="103"/>
        <v>7500</v>
      </c>
      <c r="R1331" s="13" t="str">
        <f t="shared" si="104"/>
        <v/>
      </c>
    </row>
    <row r="1332" spans="1:18" x14ac:dyDescent="0.2">
      <c r="A1332" s="5" t="s">
        <v>1390</v>
      </c>
      <c r="B1332" s="6" t="d">
        <v>2020-07-20</v>
      </c>
      <c r="C1332" s="7">
        <f t="shared" si="100"/>
        <v>2020</v>
      </c>
      <c r="D1332" s="5" t="s">
        <v>14</v>
      </c>
      <c r="E1332" s="5" t="str">
        <f>VLOOKUP(D1332,[1]items!$A$2:$E$39,2,FALSE)</f>
        <v>Bisoprolol Ogb Dexa</v>
      </c>
      <c r="F1332" s="5" t="str">
        <f>VLOOKUP(E1332,[1]items!$B$2:$E$39,2,FALSE)</f>
        <v>Obat Alergi</v>
      </c>
      <c r="G1332" s="5" t="str">
        <f t="shared" si="101"/>
        <v>OA0004|</v>
      </c>
      <c r="H1332" s="10">
        <v>44</v>
      </c>
      <c r="I1332" s="11"/>
      <c r="J1332" s="10" t="str">
        <f>IF(EXACT(L1332,"buy"),VLOOKUP(I1332,[2]suppliers!$A$2:$B$17,2,FALSE),"")</f>
        <v/>
      </c>
      <c r="K1332" s="5" t="s">
        <v>84</v>
      </c>
      <c r="L1332" s="5" t="s">
        <v>85</v>
      </c>
      <c r="M1332" s="5" t="str">
        <f>IFERROR(VLOOKUP(G1332,[3]item_suppliers!$C$2:$F$112,2,FALSE),"")</f>
        <v/>
      </c>
      <c r="N1332" s="5" t="str">
        <f>IFERROR(VLOOKUP(G1332,[3]item_suppliers!$C$2:$F$112,3,FALSE),"")</f>
        <v/>
      </c>
      <c r="O1332" s="5" t="str">
        <f t="shared" si="102"/>
        <v/>
      </c>
      <c r="P1332" s="5">
        <f>IF(EXACT(L1332,"sell"),VLOOKUP(D1332,[1]items!$A$2:$E$39,4,FALSE),"")</f>
        <v>10000</v>
      </c>
      <c r="Q1332" s="5">
        <f t="shared" si="103"/>
        <v>440000</v>
      </c>
      <c r="R1332" s="13" t="str">
        <f t="shared" si="104"/>
        <v/>
      </c>
    </row>
    <row r="1333" spans="1:18" x14ac:dyDescent="0.2">
      <c r="A1333" s="8" t="s">
        <v>1391</v>
      </c>
      <c r="B1333" s="9" t="d">
        <v>2020-07-20</v>
      </c>
      <c r="C1333" s="7">
        <f t="shared" si="100"/>
        <v>2020</v>
      </c>
      <c r="D1333" s="8" t="s">
        <v>11</v>
      </c>
      <c r="E1333" s="5" t="str">
        <f>VLOOKUP(D1333,[1]items!$A$2:$E$39,2,FALSE)</f>
        <v>Acetylcysteine Mahakam 200 mg</v>
      </c>
      <c r="F1333" s="5" t="str">
        <f>VLOOKUP(E1333,[1]items!$B$2:$E$39,2,FALSE)</f>
        <v>Obat Alergi</v>
      </c>
      <c r="G1333" s="5" t="str">
        <f t="shared" si="101"/>
        <v>OA0003|</v>
      </c>
      <c r="H1333" s="10">
        <v>69</v>
      </c>
      <c r="I1333" s="11"/>
      <c r="J1333" s="10" t="str">
        <f>IF(EXACT(L1333,"buy"),VLOOKUP(I1333,[2]suppliers!$A$2:$B$17,2,FALSE),"")</f>
        <v/>
      </c>
      <c r="K1333" s="8" t="s">
        <v>84</v>
      </c>
      <c r="L1333" s="8" t="s">
        <v>85</v>
      </c>
      <c r="M1333" s="5" t="str">
        <f>IFERROR(VLOOKUP(G1333,[3]item_suppliers!$C$2:$F$112,2,FALSE),"")</f>
        <v/>
      </c>
      <c r="N1333" s="5" t="str">
        <f>IFERROR(VLOOKUP(G1333,[3]item_suppliers!$C$2:$F$112,3,FALSE),"")</f>
        <v/>
      </c>
      <c r="O1333" s="5" t="str">
        <f t="shared" si="102"/>
        <v/>
      </c>
      <c r="P1333" s="5">
        <f>IF(EXACT(L1333,"sell"),VLOOKUP(D1333,[1]items!$A$2:$E$39,4,FALSE),"")</f>
        <v>33000</v>
      </c>
      <c r="Q1333" s="5">
        <f t="shared" si="103"/>
        <v>2277000</v>
      </c>
      <c r="R1333" s="13" t="str">
        <f t="shared" si="104"/>
        <v/>
      </c>
    </row>
    <row r="1334" spans="1:18" x14ac:dyDescent="0.2">
      <c r="A1334" s="5" t="s">
        <v>1392</v>
      </c>
      <c r="B1334" s="6" t="d">
        <v>2020-07-20</v>
      </c>
      <c r="C1334" s="7">
        <f t="shared" si="100"/>
        <v>2020</v>
      </c>
      <c r="D1334" s="5" t="s">
        <v>7</v>
      </c>
      <c r="E1334" s="5" t="str">
        <f>VLOOKUP(D1334,[1]items!$A$2:$E$39,2,FALSE)</f>
        <v>Ozen 10 MG Blister</v>
      </c>
      <c r="F1334" s="5" t="str">
        <f>VLOOKUP(E1334,[1]items!$B$2:$E$39,2,FALSE)</f>
        <v>Obat Alergi</v>
      </c>
      <c r="G1334" s="5" t="str">
        <f t="shared" si="101"/>
        <v>OA0001|</v>
      </c>
      <c r="H1334" s="10">
        <v>40</v>
      </c>
      <c r="I1334" s="11"/>
      <c r="J1334" s="10" t="str">
        <f>IF(EXACT(L1334,"buy"),VLOOKUP(I1334,[2]suppliers!$A$2:$B$17,2,FALSE),"")</f>
        <v/>
      </c>
      <c r="K1334" s="5" t="s">
        <v>84</v>
      </c>
      <c r="L1334" s="5" t="s">
        <v>85</v>
      </c>
      <c r="M1334" s="5" t="str">
        <f>IFERROR(VLOOKUP(G1334,[3]item_suppliers!$C$2:$F$112,2,FALSE),"")</f>
        <v/>
      </c>
      <c r="N1334" s="5" t="str">
        <f>IFERROR(VLOOKUP(G1334,[3]item_suppliers!$C$2:$F$112,3,FALSE),"")</f>
        <v/>
      </c>
      <c r="O1334" s="5" t="str">
        <f t="shared" si="102"/>
        <v/>
      </c>
      <c r="P1334" s="5">
        <f>IF(EXACT(L1334,"sell"),VLOOKUP(D1334,[1]items!$A$2:$E$39,4,FALSE),"")</f>
        <v>18611</v>
      </c>
      <c r="Q1334" s="5">
        <f t="shared" si="103"/>
        <v>744440</v>
      </c>
      <c r="R1334" s="13" t="str">
        <f t="shared" si="104"/>
        <v/>
      </c>
    </row>
    <row r="1335" spans="1:18" x14ac:dyDescent="0.2">
      <c r="A1335" s="8" t="s">
        <v>1393</v>
      </c>
      <c r="B1335" s="9" t="d">
        <v>2020-07-20</v>
      </c>
      <c r="C1335" s="7">
        <f t="shared" si="100"/>
        <v>2020</v>
      </c>
      <c r="D1335" s="8" t="s">
        <v>7</v>
      </c>
      <c r="E1335" s="5" t="str">
        <f>VLOOKUP(D1335,[1]items!$A$2:$E$39,2,FALSE)</f>
        <v>Ozen 10 MG Blister</v>
      </c>
      <c r="F1335" s="5" t="str">
        <f>VLOOKUP(E1335,[1]items!$B$2:$E$39,2,FALSE)</f>
        <v>Obat Alergi</v>
      </c>
      <c r="G1335" s="5" t="str">
        <f t="shared" si="101"/>
        <v>OA0001|</v>
      </c>
      <c r="H1335" s="10">
        <v>86</v>
      </c>
      <c r="I1335" s="11"/>
      <c r="J1335" s="10" t="str">
        <f>IF(EXACT(L1335,"buy"),VLOOKUP(I1335,[2]suppliers!$A$2:$B$17,2,FALSE),"")</f>
        <v/>
      </c>
      <c r="K1335" s="8" t="s">
        <v>84</v>
      </c>
      <c r="L1335" s="8" t="s">
        <v>85</v>
      </c>
      <c r="M1335" s="5" t="str">
        <f>IFERROR(VLOOKUP(G1335,[3]item_suppliers!$C$2:$F$112,2,FALSE),"")</f>
        <v/>
      </c>
      <c r="N1335" s="5" t="str">
        <f>IFERROR(VLOOKUP(G1335,[3]item_suppliers!$C$2:$F$112,3,FALSE),"")</f>
        <v/>
      </c>
      <c r="O1335" s="5" t="str">
        <f t="shared" si="102"/>
        <v/>
      </c>
      <c r="P1335" s="5">
        <f>IF(EXACT(L1335,"sell"),VLOOKUP(D1335,[1]items!$A$2:$E$39,4,FALSE),"")</f>
        <v>18611</v>
      </c>
      <c r="Q1335" s="5">
        <f t="shared" si="103"/>
        <v>1600546</v>
      </c>
      <c r="R1335" s="13" t="str">
        <f t="shared" si="104"/>
        <v/>
      </c>
    </row>
    <row r="1336" spans="1:18" x14ac:dyDescent="0.2">
      <c r="A1336" s="5" t="s">
        <v>1394</v>
      </c>
      <c r="B1336" s="6" t="d">
        <v>2020-07-21</v>
      </c>
      <c r="C1336" s="7">
        <f t="shared" si="100"/>
        <v>2020</v>
      </c>
      <c r="D1336" s="5" t="s">
        <v>17</v>
      </c>
      <c r="E1336" s="5" t="str">
        <f>VLOOKUP(D1336,[1]items!$A$2:$E$39,2,FALSE)</f>
        <v>Bedak Heroxyn 150 gr</v>
      </c>
      <c r="F1336" s="5" t="str">
        <f>VLOOKUP(E1336,[1]items!$B$2:$E$39,2,FALSE)</f>
        <v>Obat Alergi</v>
      </c>
      <c r="G1336" s="5" t="str">
        <f t="shared" si="101"/>
        <v>OA0005|</v>
      </c>
      <c r="H1336" s="10">
        <v>3</v>
      </c>
      <c r="I1336" s="11"/>
      <c r="J1336" s="10" t="str">
        <f>IF(EXACT(L1336,"buy"),VLOOKUP(I1336,[2]suppliers!$A$2:$B$17,2,FALSE),"")</f>
        <v/>
      </c>
      <c r="K1336" s="5" t="s">
        <v>84</v>
      </c>
      <c r="L1336" s="5" t="s">
        <v>85</v>
      </c>
      <c r="M1336" s="5" t="str">
        <f>IFERROR(VLOOKUP(G1336,[3]item_suppliers!$C$2:$F$112,2,FALSE),"")</f>
        <v/>
      </c>
      <c r="N1336" s="5" t="str">
        <f>IFERROR(VLOOKUP(G1336,[3]item_suppliers!$C$2:$F$112,3,FALSE),"")</f>
        <v/>
      </c>
      <c r="O1336" s="5" t="str">
        <f t="shared" si="102"/>
        <v/>
      </c>
      <c r="P1336" s="5">
        <f>IF(EXACT(L1336,"sell"),VLOOKUP(D1336,[1]items!$A$2:$E$39,4,FALSE),"")</f>
        <v>16950</v>
      </c>
      <c r="Q1336" s="5">
        <f t="shared" si="103"/>
        <v>50850</v>
      </c>
      <c r="R1336" s="13" t="str">
        <f t="shared" si="104"/>
        <v/>
      </c>
    </row>
    <row r="1337" spans="1:18" x14ac:dyDescent="0.2">
      <c r="A1337" s="8" t="s">
        <v>1395</v>
      </c>
      <c r="B1337" s="9" t="d">
        <v>2020-07-21</v>
      </c>
      <c r="C1337" s="7">
        <f t="shared" si="100"/>
        <v>2020</v>
      </c>
      <c r="D1337" s="8" t="s">
        <v>70</v>
      </c>
      <c r="E1337" s="5" t="str">
        <f>VLOOKUP(D1337,[1]items!$A$2:$E$39,2,FALSE)</f>
        <v>Irbesartan</v>
      </c>
      <c r="F1337" s="5" t="str">
        <f>VLOOKUP(E1337,[1]items!$B$2:$E$39,2,FALSE)</f>
        <v>Obat Hipertensi</v>
      </c>
      <c r="G1337" s="5" t="str">
        <f t="shared" si="101"/>
        <v>OH0005|</v>
      </c>
      <c r="H1337" s="10">
        <v>13</v>
      </c>
      <c r="I1337" s="11"/>
      <c r="J1337" s="10" t="str">
        <f>IF(EXACT(L1337,"buy"),VLOOKUP(I1337,[2]suppliers!$A$2:$B$17,2,FALSE),"")</f>
        <v/>
      </c>
      <c r="K1337" s="8" t="s">
        <v>84</v>
      </c>
      <c r="L1337" s="8" t="s">
        <v>85</v>
      </c>
      <c r="M1337" s="5" t="str">
        <f>IFERROR(VLOOKUP(G1337,[3]item_suppliers!$C$2:$F$112,2,FALSE),"")</f>
        <v/>
      </c>
      <c r="N1337" s="5" t="str">
        <f>IFERROR(VLOOKUP(G1337,[3]item_suppliers!$C$2:$F$112,3,FALSE),"")</f>
        <v/>
      </c>
      <c r="O1337" s="5" t="str">
        <f t="shared" si="102"/>
        <v/>
      </c>
      <c r="P1337" s="5">
        <f>IF(EXACT(L1337,"sell"),VLOOKUP(D1337,[1]items!$A$2:$E$39,4,FALSE),"")</f>
        <v>108794</v>
      </c>
      <c r="Q1337" s="5">
        <f t="shared" si="103"/>
        <v>1414322</v>
      </c>
      <c r="R1337" s="13" t="str">
        <f t="shared" si="104"/>
        <v/>
      </c>
    </row>
    <row r="1338" spans="1:18" x14ac:dyDescent="0.2">
      <c r="A1338" s="5" t="s">
        <v>1396</v>
      </c>
      <c r="B1338" s="6" t="d">
        <v>2020-07-21</v>
      </c>
      <c r="C1338" s="7">
        <f t="shared" si="100"/>
        <v>2020</v>
      </c>
      <c r="D1338" s="5" t="s">
        <v>82</v>
      </c>
      <c r="E1338" s="5" t="str">
        <f>VLOOKUP(D1338,[1]items!$A$2:$E$39,2,FALSE)</f>
        <v>Otilon Ear Drops 8 mL</v>
      </c>
      <c r="F1338" s="5" t="str">
        <f>VLOOKUP(E1338,[1]items!$B$2:$E$39,2,FALSE)</f>
        <v>Obat Telinga</v>
      </c>
      <c r="G1338" s="5" t="str">
        <f t="shared" si="101"/>
        <v>OT0001|</v>
      </c>
      <c r="H1338" s="10">
        <v>46</v>
      </c>
      <c r="I1338" s="11"/>
      <c r="J1338" s="10" t="str">
        <f>IF(EXACT(L1338,"buy"),VLOOKUP(I1338,[2]suppliers!$A$2:$B$17,2,FALSE),"")</f>
        <v/>
      </c>
      <c r="K1338" s="5" t="s">
        <v>84</v>
      </c>
      <c r="L1338" s="5" t="s">
        <v>85</v>
      </c>
      <c r="M1338" s="5" t="str">
        <f>IFERROR(VLOOKUP(G1338,[3]item_suppliers!$C$2:$F$112,2,FALSE),"")</f>
        <v/>
      </c>
      <c r="N1338" s="5" t="str">
        <f>IFERROR(VLOOKUP(G1338,[3]item_suppliers!$C$2:$F$112,3,FALSE),"")</f>
        <v/>
      </c>
      <c r="O1338" s="5" t="str">
        <f t="shared" si="102"/>
        <v/>
      </c>
      <c r="P1338" s="5">
        <f>IF(EXACT(L1338,"sell"),VLOOKUP(D1338,[1]items!$A$2:$E$39,4,FALSE),"")</f>
        <v>55000</v>
      </c>
      <c r="Q1338" s="5">
        <f t="shared" si="103"/>
        <v>2530000</v>
      </c>
      <c r="R1338" s="13" t="str">
        <f t="shared" si="104"/>
        <v/>
      </c>
    </row>
    <row r="1339" spans="1:18" x14ac:dyDescent="0.2">
      <c r="A1339" s="8" t="s">
        <v>1397</v>
      </c>
      <c r="B1339" s="9" t="d">
        <v>2020-07-21</v>
      </c>
      <c r="C1339" s="7">
        <f t="shared" si="100"/>
        <v>2020</v>
      </c>
      <c r="D1339" s="8" t="s">
        <v>46</v>
      </c>
      <c r="E1339" s="5" t="str">
        <f>VLOOKUP(D1339,[1]items!$A$2:$E$39,2,FALSE)</f>
        <v>Proris Ibuprofen</v>
      </c>
      <c r="F1339" s="5" t="str">
        <f>VLOOKUP(E1339,[1]items!$B$2:$E$39,2,FALSE)</f>
        <v>Obat Sakit Kepala &amp; Demam</v>
      </c>
      <c r="G1339" s="5" t="str">
        <f t="shared" si="101"/>
        <v>OD0006|</v>
      </c>
      <c r="H1339" s="10">
        <v>25</v>
      </c>
      <c r="I1339" s="11"/>
      <c r="J1339" s="10" t="str">
        <f>IF(EXACT(L1339,"buy"),VLOOKUP(I1339,[2]suppliers!$A$2:$B$17,2,FALSE),"")</f>
        <v/>
      </c>
      <c r="K1339" s="8" t="s">
        <v>84</v>
      </c>
      <c r="L1339" s="8" t="s">
        <v>85</v>
      </c>
      <c r="M1339" s="5" t="str">
        <f>IFERROR(VLOOKUP(G1339,[3]item_suppliers!$C$2:$F$112,2,FALSE),"")</f>
        <v/>
      </c>
      <c r="N1339" s="5" t="str">
        <f>IFERROR(VLOOKUP(G1339,[3]item_suppliers!$C$2:$F$112,3,FALSE),"")</f>
        <v/>
      </c>
      <c r="O1339" s="5" t="str">
        <f t="shared" si="102"/>
        <v/>
      </c>
      <c r="P1339" s="5">
        <f>IF(EXACT(L1339,"sell"),VLOOKUP(D1339,[1]items!$A$2:$E$39,4,FALSE),"")</f>
        <v>25000</v>
      </c>
      <c r="Q1339" s="5">
        <f t="shared" si="103"/>
        <v>625000</v>
      </c>
      <c r="R1339" s="13" t="str">
        <f t="shared" si="104"/>
        <v/>
      </c>
    </row>
    <row r="1340" spans="1:18" x14ac:dyDescent="0.2">
      <c r="A1340" s="5" t="s">
        <v>1398</v>
      </c>
      <c r="B1340" s="6" t="d">
        <v>2020-07-21</v>
      </c>
      <c r="C1340" s="7">
        <f t="shared" si="100"/>
        <v>2020</v>
      </c>
      <c r="D1340" s="5" t="s">
        <v>72</v>
      </c>
      <c r="E1340" s="5" t="str">
        <f>VLOOKUP(D1340,[1]items!$A$2:$E$39,2,FALSE)</f>
        <v>Irvell 150MG Box 20 Tablet</v>
      </c>
      <c r="F1340" s="5" t="str">
        <f>VLOOKUP(E1340,[1]items!$B$2:$E$39,2,FALSE)</f>
        <v>Obat Hipertensi</v>
      </c>
      <c r="G1340" s="5" t="str">
        <f t="shared" si="101"/>
        <v>OH0006|</v>
      </c>
      <c r="H1340" s="10">
        <v>171</v>
      </c>
      <c r="I1340" s="11"/>
      <c r="J1340" s="10" t="str">
        <f>IF(EXACT(L1340,"buy"),VLOOKUP(I1340,[2]suppliers!$A$2:$B$17,2,FALSE),"")</f>
        <v/>
      </c>
      <c r="K1340" s="5" t="s">
        <v>84</v>
      </c>
      <c r="L1340" s="5" t="s">
        <v>85</v>
      </c>
      <c r="M1340" s="5" t="str">
        <f>IFERROR(VLOOKUP(G1340,[3]item_suppliers!$C$2:$F$112,2,FALSE),"")</f>
        <v/>
      </c>
      <c r="N1340" s="5" t="str">
        <f>IFERROR(VLOOKUP(G1340,[3]item_suppliers!$C$2:$F$112,3,FALSE),"")</f>
        <v/>
      </c>
      <c r="O1340" s="5" t="str">
        <f t="shared" si="102"/>
        <v/>
      </c>
      <c r="P1340" s="5">
        <f>IF(EXACT(L1340,"sell"),VLOOKUP(D1340,[1]items!$A$2:$E$39,4,FALSE),"")</f>
        <v>143991</v>
      </c>
      <c r="Q1340" s="5">
        <f t="shared" si="103"/>
        <v>24622461</v>
      </c>
      <c r="R1340" s="13" t="str">
        <f t="shared" si="104"/>
        <v/>
      </c>
    </row>
    <row r="1341" spans="1:18" x14ac:dyDescent="0.2">
      <c r="A1341" s="8" t="s">
        <v>1399</v>
      </c>
      <c r="B1341" s="9" t="d">
        <v>2020-07-22</v>
      </c>
      <c r="C1341" s="7">
        <f t="shared" si="100"/>
        <v>2020</v>
      </c>
      <c r="D1341" s="8" t="s">
        <v>50</v>
      </c>
      <c r="E1341" s="5" t="str">
        <f>VLOOKUP(D1341,[1]items!$A$2:$E$39,2,FALSE)</f>
        <v>Bodrex Extra</v>
      </c>
      <c r="F1341" s="5" t="str">
        <f>VLOOKUP(E1341,[1]items!$B$2:$E$39,2,FALSE)</f>
        <v>Obat Sakit Kepala &amp; Demam</v>
      </c>
      <c r="G1341" s="5" t="str">
        <f t="shared" si="101"/>
        <v>OD0008|</v>
      </c>
      <c r="H1341" s="10">
        <v>49</v>
      </c>
      <c r="I1341" s="11"/>
      <c r="J1341" s="10" t="str">
        <f>IF(EXACT(L1341,"buy"),VLOOKUP(I1341,[2]suppliers!$A$2:$B$17,2,FALSE),"")</f>
        <v/>
      </c>
      <c r="K1341" s="8" t="s">
        <v>84</v>
      </c>
      <c r="L1341" s="8" t="s">
        <v>85</v>
      </c>
      <c r="M1341" s="5" t="str">
        <f>IFERROR(VLOOKUP(G1341,[3]item_suppliers!$C$2:$F$112,2,FALSE),"")</f>
        <v/>
      </c>
      <c r="N1341" s="5" t="str">
        <f>IFERROR(VLOOKUP(G1341,[3]item_suppliers!$C$2:$F$112,3,FALSE),"")</f>
        <v/>
      </c>
      <c r="O1341" s="5" t="str">
        <f t="shared" si="102"/>
        <v/>
      </c>
      <c r="P1341" s="5">
        <f>IF(EXACT(L1341,"sell"),VLOOKUP(D1341,[1]items!$A$2:$E$39,4,FALSE),"")</f>
        <v>50788</v>
      </c>
      <c r="Q1341" s="5">
        <f t="shared" si="103"/>
        <v>2488612</v>
      </c>
      <c r="R1341" s="13" t="str">
        <f t="shared" si="104"/>
        <v/>
      </c>
    </row>
    <row r="1342" spans="1:18" x14ac:dyDescent="0.2">
      <c r="A1342" s="5" t="s">
        <v>1400</v>
      </c>
      <c r="B1342" s="6" t="d">
        <v>2020-07-22</v>
      </c>
      <c r="C1342" s="7">
        <f t="shared" si="100"/>
        <v>2020</v>
      </c>
      <c r="D1342" s="5" t="s">
        <v>20</v>
      </c>
      <c r="E1342" s="5" t="str">
        <f>VLOOKUP(D1342,[1]items!$A$2:$E$39,2,FALSE)</f>
        <v>Dexteem Box Plus 100 Tablet</v>
      </c>
      <c r="F1342" s="5" t="str">
        <f>VLOOKUP(E1342,[1]items!$B$2:$E$39,2,FALSE)</f>
        <v>Obat Alergi</v>
      </c>
      <c r="G1342" s="5" t="str">
        <f t="shared" si="101"/>
        <v>OA0006|</v>
      </c>
      <c r="H1342" s="10">
        <v>33</v>
      </c>
      <c r="I1342" s="11"/>
      <c r="J1342" s="10" t="str">
        <f>IF(EXACT(L1342,"buy"),VLOOKUP(I1342,[2]suppliers!$A$2:$B$17,2,FALSE),"")</f>
        <v/>
      </c>
      <c r="K1342" s="5" t="s">
        <v>84</v>
      </c>
      <c r="L1342" s="5" t="s">
        <v>85</v>
      </c>
      <c r="M1342" s="5" t="str">
        <f>IFERROR(VLOOKUP(G1342,[3]item_suppliers!$C$2:$F$112,2,FALSE),"")</f>
        <v/>
      </c>
      <c r="N1342" s="5" t="str">
        <f>IFERROR(VLOOKUP(G1342,[3]item_suppliers!$C$2:$F$112,3,FALSE),"")</f>
        <v/>
      </c>
      <c r="O1342" s="5" t="str">
        <f t="shared" si="102"/>
        <v/>
      </c>
      <c r="P1342" s="5">
        <f>IF(EXACT(L1342,"sell"),VLOOKUP(D1342,[1]items!$A$2:$E$39,4,FALSE),"")</f>
        <v>25322</v>
      </c>
      <c r="Q1342" s="5">
        <f t="shared" si="103"/>
        <v>835626</v>
      </c>
      <c r="R1342" s="13" t="str">
        <f t="shared" si="104"/>
        <v/>
      </c>
    </row>
    <row r="1343" spans="1:18" x14ac:dyDescent="0.2">
      <c r="A1343" s="8" t="s">
        <v>1401</v>
      </c>
      <c r="B1343" s="9" t="d">
        <v>2020-07-22</v>
      </c>
      <c r="C1343" s="7">
        <f t="shared" si="100"/>
        <v>2020</v>
      </c>
      <c r="D1343" s="8" t="s">
        <v>56</v>
      </c>
      <c r="E1343" s="5" t="str">
        <f>VLOOKUP(D1343,[1]items!$A$2:$E$39,2,FALSE)</f>
        <v>Paramex Tablet / Obat</v>
      </c>
      <c r="F1343" s="5" t="str">
        <f>VLOOKUP(E1343,[1]items!$B$2:$E$39,2,FALSE)</f>
        <v>Obat Sakit Kepala &amp; Demam</v>
      </c>
      <c r="G1343" s="5" t="str">
        <f t="shared" si="101"/>
        <v>OD0011|</v>
      </c>
      <c r="H1343" s="10">
        <v>11</v>
      </c>
      <c r="I1343" s="11"/>
      <c r="J1343" s="10" t="str">
        <f>IF(EXACT(L1343,"buy"),VLOOKUP(I1343,[2]suppliers!$A$2:$B$17,2,FALSE),"")</f>
        <v/>
      </c>
      <c r="K1343" s="8" t="s">
        <v>84</v>
      </c>
      <c r="L1343" s="8" t="s">
        <v>85</v>
      </c>
      <c r="M1343" s="5" t="str">
        <f>IFERROR(VLOOKUP(G1343,[3]item_suppliers!$C$2:$F$112,2,FALSE),"")</f>
        <v/>
      </c>
      <c r="N1343" s="5" t="str">
        <f>IFERROR(VLOOKUP(G1343,[3]item_suppliers!$C$2:$F$112,3,FALSE),"")</f>
        <v/>
      </c>
      <c r="O1343" s="5" t="str">
        <f t="shared" si="102"/>
        <v/>
      </c>
      <c r="P1343" s="5">
        <f>IF(EXACT(L1343,"sell"),VLOOKUP(D1343,[1]items!$A$2:$E$39,4,FALSE),"")</f>
        <v>2560</v>
      </c>
      <c r="Q1343" s="5">
        <f t="shared" si="103"/>
        <v>28160</v>
      </c>
      <c r="R1343" s="13" t="str">
        <f t="shared" si="104"/>
        <v/>
      </c>
    </row>
    <row r="1344" spans="1:18" x14ac:dyDescent="0.2">
      <c r="A1344" s="5" t="s">
        <v>1402</v>
      </c>
      <c r="B1344" s="6" t="d">
        <v>2020-07-23</v>
      </c>
      <c r="C1344" s="7">
        <f t="shared" si="100"/>
        <v>2020</v>
      </c>
      <c r="D1344" s="5" t="s">
        <v>26</v>
      </c>
      <c r="E1344" s="5" t="str">
        <f>VLOOKUP(D1344,[1]items!$A$2:$E$39,2,FALSE)</f>
        <v>Decolsen 1 Strip 4 Tablet</v>
      </c>
      <c r="F1344" s="5" t="str">
        <f>VLOOKUP(E1344,[1]items!$B$2:$E$39,2,FALSE)</f>
        <v>Obat Batuk &amp; Pilek</v>
      </c>
      <c r="G1344" s="5" t="str">
        <f t="shared" si="101"/>
        <v>OB0002|</v>
      </c>
      <c r="H1344" s="10">
        <v>61</v>
      </c>
      <c r="I1344" s="11"/>
      <c r="J1344" s="10" t="str">
        <f>IF(EXACT(L1344,"buy"),VLOOKUP(I1344,[2]suppliers!$A$2:$B$17,2,FALSE),"")</f>
        <v/>
      </c>
      <c r="K1344" s="5" t="s">
        <v>84</v>
      </c>
      <c r="L1344" s="5" t="s">
        <v>85</v>
      </c>
      <c r="M1344" s="5" t="str">
        <f>IFERROR(VLOOKUP(G1344,[3]item_suppliers!$C$2:$F$112,2,FALSE),"")</f>
        <v/>
      </c>
      <c r="N1344" s="5" t="str">
        <f>IFERROR(VLOOKUP(G1344,[3]item_suppliers!$C$2:$F$112,3,FALSE),"")</f>
        <v/>
      </c>
      <c r="O1344" s="5" t="str">
        <f t="shared" si="102"/>
        <v/>
      </c>
      <c r="P1344" s="5">
        <f>IF(EXACT(L1344,"sell"),VLOOKUP(D1344,[1]items!$A$2:$E$39,4,FALSE),"")</f>
        <v>2886</v>
      </c>
      <c r="Q1344" s="5">
        <f t="shared" si="103"/>
        <v>176046</v>
      </c>
      <c r="R1344" s="13" t="str">
        <f t="shared" si="104"/>
        <v/>
      </c>
    </row>
    <row r="1345" spans="1:18" x14ac:dyDescent="0.2">
      <c r="A1345" s="8" t="s">
        <v>1403</v>
      </c>
      <c r="B1345" s="9" t="d">
        <v>2020-07-23</v>
      </c>
      <c r="C1345" s="7">
        <f t="shared" si="100"/>
        <v>2020</v>
      </c>
      <c r="D1345" s="8" t="s">
        <v>26</v>
      </c>
      <c r="E1345" s="5" t="str">
        <f>VLOOKUP(D1345,[1]items!$A$2:$E$39,2,FALSE)</f>
        <v>Decolsen 1 Strip 4 Tablet</v>
      </c>
      <c r="F1345" s="5" t="str">
        <f>VLOOKUP(E1345,[1]items!$B$2:$E$39,2,FALSE)</f>
        <v>Obat Batuk &amp; Pilek</v>
      </c>
      <c r="G1345" s="5" t="str">
        <f t="shared" si="101"/>
        <v>OB0002|</v>
      </c>
      <c r="H1345" s="10">
        <v>8</v>
      </c>
      <c r="I1345" s="11"/>
      <c r="J1345" s="10" t="str">
        <f>IF(EXACT(L1345,"buy"),VLOOKUP(I1345,[2]suppliers!$A$2:$B$17,2,FALSE),"")</f>
        <v/>
      </c>
      <c r="K1345" s="8" t="s">
        <v>84</v>
      </c>
      <c r="L1345" s="8" t="s">
        <v>85</v>
      </c>
      <c r="M1345" s="5" t="str">
        <f>IFERROR(VLOOKUP(G1345,[3]item_suppliers!$C$2:$F$112,2,FALSE),"")</f>
        <v/>
      </c>
      <c r="N1345" s="5" t="str">
        <f>IFERROR(VLOOKUP(G1345,[3]item_suppliers!$C$2:$F$112,3,FALSE),"")</f>
        <v/>
      </c>
      <c r="O1345" s="5" t="str">
        <f t="shared" si="102"/>
        <v/>
      </c>
      <c r="P1345" s="5">
        <f>IF(EXACT(L1345,"sell"),VLOOKUP(D1345,[1]items!$A$2:$E$39,4,FALSE),"")</f>
        <v>2886</v>
      </c>
      <c r="Q1345" s="5">
        <f t="shared" si="103"/>
        <v>23088</v>
      </c>
      <c r="R1345" s="13" t="str">
        <f t="shared" si="104"/>
        <v/>
      </c>
    </row>
    <row r="1346" spans="1:18" x14ac:dyDescent="0.2">
      <c r="A1346" s="5" t="s">
        <v>1404</v>
      </c>
      <c r="B1346" s="6" t="d">
        <v>2020-07-23</v>
      </c>
      <c r="C1346" s="7">
        <f t="shared" ref="C1346:C1409" si="105">YEAR(B1346)</f>
        <v>2020</v>
      </c>
      <c r="D1346" s="5" t="s">
        <v>50</v>
      </c>
      <c r="E1346" s="5" t="str">
        <f>VLOOKUP(D1346,[1]items!$A$2:$E$39,2,FALSE)</f>
        <v>Bodrex Extra</v>
      </c>
      <c r="F1346" s="5" t="str">
        <f>VLOOKUP(E1346,[1]items!$B$2:$E$39,2,FALSE)</f>
        <v>Obat Sakit Kepala &amp; Demam</v>
      </c>
      <c r="G1346" s="5" t="str">
        <f t="shared" ref="G1346:G1409" si="106">_xlfn.CONCAT(D1346,"|",I1346)</f>
        <v>OD0008|</v>
      </c>
      <c r="H1346" s="10">
        <v>63</v>
      </c>
      <c r="I1346" s="11"/>
      <c r="J1346" s="10" t="str">
        <f>IF(EXACT(L1346,"buy"),VLOOKUP(I1346,[2]suppliers!$A$2:$B$17,2,FALSE),"")</f>
        <v/>
      </c>
      <c r="K1346" s="5" t="s">
        <v>84</v>
      </c>
      <c r="L1346" s="5" t="s">
        <v>85</v>
      </c>
      <c r="M1346" s="5" t="str">
        <f>IFERROR(VLOOKUP(G1346,[3]item_suppliers!$C$2:$F$112,2,FALSE),"")</f>
        <v/>
      </c>
      <c r="N1346" s="5" t="str">
        <f>IFERROR(VLOOKUP(G1346,[3]item_suppliers!$C$2:$F$112,3,FALSE),"")</f>
        <v/>
      </c>
      <c r="O1346" s="5" t="str">
        <f t="shared" ref="O1346:O1409" si="107">IFERROR(H1346*N1346,"")</f>
        <v/>
      </c>
      <c r="P1346" s="5">
        <f>IF(EXACT(L1346,"sell"),VLOOKUP(D1346,[1]items!$A$2:$E$39,4,FALSE),"")</f>
        <v>50788</v>
      </c>
      <c r="Q1346" s="5">
        <f t="shared" ref="Q1346:Q1409" si="108">IFERROR(H1346*P1346,"")</f>
        <v>3199644</v>
      </c>
      <c r="R1346" s="13" t="str">
        <f t="shared" ref="R1346:R1409" si="109">IF(EXACT(L1346,"buy"),1/COUNTIF($N$2:$N$4710,N1346),"")</f>
        <v/>
      </c>
    </row>
    <row r="1347" spans="1:18" x14ac:dyDescent="0.2">
      <c r="A1347" s="8" t="s">
        <v>1405</v>
      </c>
      <c r="B1347" s="9" t="d">
        <v>2020-07-23</v>
      </c>
      <c r="C1347" s="7">
        <f t="shared" si="105"/>
        <v>2020</v>
      </c>
      <c r="D1347" s="8" t="s">
        <v>11</v>
      </c>
      <c r="E1347" s="5" t="str">
        <f>VLOOKUP(D1347,[1]items!$A$2:$E$39,2,FALSE)</f>
        <v>Acetylcysteine Mahakam 200 mg</v>
      </c>
      <c r="F1347" s="5" t="str">
        <f>VLOOKUP(E1347,[1]items!$B$2:$E$39,2,FALSE)</f>
        <v>Obat Alergi</v>
      </c>
      <c r="G1347" s="5" t="str">
        <f t="shared" si="106"/>
        <v>OA0003|</v>
      </c>
      <c r="H1347" s="10">
        <v>12</v>
      </c>
      <c r="I1347" s="11"/>
      <c r="J1347" s="10" t="str">
        <f>IF(EXACT(L1347,"buy"),VLOOKUP(I1347,[2]suppliers!$A$2:$B$17,2,FALSE),"")</f>
        <v/>
      </c>
      <c r="K1347" s="8" t="s">
        <v>84</v>
      </c>
      <c r="L1347" s="8" t="s">
        <v>85</v>
      </c>
      <c r="M1347" s="5" t="str">
        <f>IFERROR(VLOOKUP(G1347,[3]item_suppliers!$C$2:$F$112,2,FALSE),"")</f>
        <v/>
      </c>
      <c r="N1347" s="5" t="str">
        <f>IFERROR(VLOOKUP(G1347,[3]item_suppliers!$C$2:$F$112,3,FALSE),"")</f>
        <v/>
      </c>
      <c r="O1347" s="5" t="str">
        <f t="shared" si="107"/>
        <v/>
      </c>
      <c r="P1347" s="5">
        <f>IF(EXACT(L1347,"sell"),VLOOKUP(D1347,[1]items!$A$2:$E$39,4,FALSE),"")</f>
        <v>33000</v>
      </c>
      <c r="Q1347" s="5">
        <f t="shared" si="108"/>
        <v>396000</v>
      </c>
      <c r="R1347" s="13" t="str">
        <f t="shared" si="109"/>
        <v/>
      </c>
    </row>
    <row r="1348" spans="1:18" x14ac:dyDescent="0.2">
      <c r="A1348" s="5" t="s">
        <v>1406</v>
      </c>
      <c r="B1348" s="6" t="d">
        <v>2020-07-23</v>
      </c>
      <c r="C1348" s="7">
        <f t="shared" si="105"/>
        <v>2020</v>
      </c>
      <c r="D1348" s="5" t="s">
        <v>7</v>
      </c>
      <c r="E1348" s="5" t="str">
        <f>VLOOKUP(D1348,[1]items!$A$2:$E$39,2,FALSE)</f>
        <v>Ozen 10 MG Blister</v>
      </c>
      <c r="F1348" s="5" t="str">
        <f>VLOOKUP(E1348,[1]items!$B$2:$E$39,2,FALSE)</f>
        <v>Obat Alergi</v>
      </c>
      <c r="G1348" s="5" t="str">
        <f t="shared" si="106"/>
        <v>OA0001|</v>
      </c>
      <c r="H1348" s="10">
        <v>305</v>
      </c>
      <c r="I1348" s="11"/>
      <c r="J1348" s="10" t="str">
        <f>IF(EXACT(L1348,"buy"),VLOOKUP(I1348,[2]suppliers!$A$2:$B$17,2,FALSE),"")</f>
        <v/>
      </c>
      <c r="K1348" s="5" t="s">
        <v>84</v>
      </c>
      <c r="L1348" s="5" t="s">
        <v>85</v>
      </c>
      <c r="M1348" s="5" t="str">
        <f>IFERROR(VLOOKUP(G1348,[3]item_suppliers!$C$2:$F$112,2,FALSE),"")</f>
        <v/>
      </c>
      <c r="N1348" s="5" t="str">
        <f>IFERROR(VLOOKUP(G1348,[3]item_suppliers!$C$2:$F$112,3,FALSE),"")</f>
        <v/>
      </c>
      <c r="O1348" s="5" t="str">
        <f t="shared" si="107"/>
        <v/>
      </c>
      <c r="P1348" s="5">
        <f>IF(EXACT(L1348,"sell"),VLOOKUP(D1348,[1]items!$A$2:$E$39,4,FALSE),"")</f>
        <v>18611</v>
      </c>
      <c r="Q1348" s="5">
        <f t="shared" si="108"/>
        <v>5676355</v>
      </c>
      <c r="R1348" s="13" t="str">
        <f t="shared" si="109"/>
        <v/>
      </c>
    </row>
    <row r="1349" spans="1:18" x14ac:dyDescent="0.2">
      <c r="A1349" s="8" t="s">
        <v>1407</v>
      </c>
      <c r="B1349" s="9" t="d">
        <v>2020-07-24</v>
      </c>
      <c r="C1349" s="7">
        <f t="shared" si="105"/>
        <v>2020</v>
      </c>
      <c r="D1349" s="8" t="s">
        <v>17</v>
      </c>
      <c r="E1349" s="5" t="str">
        <f>VLOOKUP(D1349,[1]items!$A$2:$E$39,2,FALSE)</f>
        <v>Bedak Heroxyn 150 gr</v>
      </c>
      <c r="F1349" s="5" t="str">
        <f>VLOOKUP(E1349,[1]items!$B$2:$E$39,2,FALSE)</f>
        <v>Obat Alergi</v>
      </c>
      <c r="G1349" s="5" t="str">
        <f t="shared" si="106"/>
        <v>OA0005|</v>
      </c>
      <c r="H1349" s="10">
        <v>18</v>
      </c>
      <c r="I1349" s="11"/>
      <c r="J1349" s="10" t="str">
        <f>IF(EXACT(L1349,"buy"),VLOOKUP(I1349,[2]suppliers!$A$2:$B$17,2,FALSE),"")</f>
        <v/>
      </c>
      <c r="K1349" s="8" t="s">
        <v>84</v>
      </c>
      <c r="L1349" s="8" t="s">
        <v>85</v>
      </c>
      <c r="M1349" s="5" t="str">
        <f>IFERROR(VLOOKUP(G1349,[3]item_suppliers!$C$2:$F$112,2,FALSE),"")</f>
        <v/>
      </c>
      <c r="N1349" s="5" t="str">
        <f>IFERROR(VLOOKUP(G1349,[3]item_suppliers!$C$2:$F$112,3,FALSE),"")</f>
        <v/>
      </c>
      <c r="O1349" s="5" t="str">
        <f t="shared" si="107"/>
        <v/>
      </c>
      <c r="P1349" s="5">
        <f>IF(EXACT(L1349,"sell"),VLOOKUP(D1349,[1]items!$A$2:$E$39,4,FALSE),"")</f>
        <v>16950</v>
      </c>
      <c r="Q1349" s="5">
        <f t="shared" si="108"/>
        <v>305100</v>
      </c>
      <c r="R1349" s="13" t="str">
        <f t="shared" si="109"/>
        <v/>
      </c>
    </row>
    <row r="1350" spans="1:18" x14ac:dyDescent="0.2">
      <c r="A1350" s="5" t="s">
        <v>1408</v>
      </c>
      <c r="B1350" s="6" t="d">
        <v>2020-07-24</v>
      </c>
      <c r="C1350" s="7">
        <f t="shared" si="105"/>
        <v>2020</v>
      </c>
      <c r="D1350" s="5" t="s">
        <v>17</v>
      </c>
      <c r="E1350" s="5" t="str">
        <f>VLOOKUP(D1350,[1]items!$A$2:$E$39,2,FALSE)</f>
        <v>Bedak Heroxyn 150 gr</v>
      </c>
      <c r="F1350" s="5" t="str">
        <f>VLOOKUP(E1350,[1]items!$B$2:$E$39,2,FALSE)</f>
        <v>Obat Alergi</v>
      </c>
      <c r="G1350" s="5" t="str">
        <f t="shared" si="106"/>
        <v>OA0005|</v>
      </c>
      <c r="H1350" s="10">
        <v>82</v>
      </c>
      <c r="I1350" s="11"/>
      <c r="J1350" s="10" t="str">
        <f>IF(EXACT(L1350,"buy"),VLOOKUP(I1350,[2]suppliers!$A$2:$B$17,2,FALSE),"")</f>
        <v/>
      </c>
      <c r="K1350" s="5" t="s">
        <v>84</v>
      </c>
      <c r="L1350" s="5" t="s">
        <v>85</v>
      </c>
      <c r="M1350" s="5" t="str">
        <f>IFERROR(VLOOKUP(G1350,[3]item_suppliers!$C$2:$F$112,2,FALSE),"")</f>
        <v/>
      </c>
      <c r="N1350" s="5" t="str">
        <f>IFERROR(VLOOKUP(G1350,[3]item_suppliers!$C$2:$F$112,3,FALSE),"")</f>
        <v/>
      </c>
      <c r="O1350" s="5" t="str">
        <f t="shared" si="107"/>
        <v/>
      </c>
      <c r="P1350" s="5">
        <f>IF(EXACT(L1350,"sell"),VLOOKUP(D1350,[1]items!$A$2:$E$39,4,FALSE),"")</f>
        <v>16950</v>
      </c>
      <c r="Q1350" s="5">
        <f t="shared" si="108"/>
        <v>1389900</v>
      </c>
      <c r="R1350" s="13" t="str">
        <f t="shared" si="109"/>
        <v/>
      </c>
    </row>
    <row r="1351" spans="1:18" x14ac:dyDescent="0.2">
      <c r="A1351" s="8" t="s">
        <v>1409</v>
      </c>
      <c r="B1351" s="9" t="d">
        <v>2020-07-24</v>
      </c>
      <c r="C1351" s="7">
        <f t="shared" si="105"/>
        <v>2020</v>
      </c>
      <c r="D1351" s="8" t="s">
        <v>70</v>
      </c>
      <c r="E1351" s="5" t="str">
        <f>VLOOKUP(D1351,[1]items!$A$2:$E$39,2,FALSE)</f>
        <v>Irbesartan</v>
      </c>
      <c r="F1351" s="5" t="str">
        <f>VLOOKUP(E1351,[1]items!$B$2:$E$39,2,FALSE)</f>
        <v>Obat Hipertensi</v>
      </c>
      <c r="G1351" s="5" t="str">
        <f t="shared" si="106"/>
        <v>OH0005|</v>
      </c>
      <c r="H1351" s="10">
        <v>6</v>
      </c>
      <c r="I1351" s="11"/>
      <c r="J1351" s="10" t="str">
        <f>IF(EXACT(L1351,"buy"),VLOOKUP(I1351,[2]suppliers!$A$2:$B$17,2,FALSE),"")</f>
        <v/>
      </c>
      <c r="K1351" s="8" t="s">
        <v>84</v>
      </c>
      <c r="L1351" s="8" t="s">
        <v>85</v>
      </c>
      <c r="M1351" s="5" t="str">
        <f>IFERROR(VLOOKUP(G1351,[3]item_suppliers!$C$2:$F$112,2,FALSE),"")</f>
        <v/>
      </c>
      <c r="N1351" s="5" t="str">
        <f>IFERROR(VLOOKUP(G1351,[3]item_suppliers!$C$2:$F$112,3,FALSE),"")</f>
        <v/>
      </c>
      <c r="O1351" s="5" t="str">
        <f t="shared" si="107"/>
        <v/>
      </c>
      <c r="P1351" s="5">
        <f>IF(EXACT(L1351,"sell"),VLOOKUP(D1351,[1]items!$A$2:$E$39,4,FALSE),"")</f>
        <v>108794</v>
      </c>
      <c r="Q1351" s="5">
        <f t="shared" si="108"/>
        <v>652764</v>
      </c>
      <c r="R1351" s="13" t="str">
        <f t="shared" si="109"/>
        <v/>
      </c>
    </row>
    <row r="1352" spans="1:18" x14ac:dyDescent="0.2">
      <c r="A1352" s="5" t="s">
        <v>1410</v>
      </c>
      <c r="B1352" s="6" t="d">
        <v>2020-07-24</v>
      </c>
      <c r="C1352" s="7">
        <f t="shared" si="105"/>
        <v>2020</v>
      </c>
      <c r="D1352" s="5" t="s">
        <v>52</v>
      </c>
      <c r="E1352" s="5" t="str">
        <f>VLOOKUP(D1352,[1]items!$A$2:$E$39,2,FALSE)</f>
        <v>Sanmol 500 MG 4 Tablet</v>
      </c>
      <c r="F1352" s="5" t="str">
        <f>VLOOKUP(E1352,[1]items!$B$2:$E$39,2,FALSE)</f>
        <v>Obat Sakit Kepala &amp; Demam</v>
      </c>
      <c r="G1352" s="5" t="str">
        <f t="shared" si="106"/>
        <v>OD0009|</v>
      </c>
      <c r="H1352" s="10">
        <v>21</v>
      </c>
      <c r="I1352" s="11"/>
      <c r="J1352" s="10" t="str">
        <f>IF(EXACT(L1352,"buy"),VLOOKUP(I1352,[2]suppliers!$A$2:$B$17,2,FALSE),"")</f>
        <v/>
      </c>
      <c r="K1352" s="5" t="s">
        <v>84</v>
      </c>
      <c r="L1352" s="5" t="s">
        <v>85</v>
      </c>
      <c r="M1352" s="5" t="str">
        <f>IFERROR(VLOOKUP(G1352,[3]item_suppliers!$C$2:$F$112,2,FALSE),"")</f>
        <v/>
      </c>
      <c r="N1352" s="5" t="str">
        <f>IFERROR(VLOOKUP(G1352,[3]item_suppliers!$C$2:$F$112,3,FALSE),"")</f>
        <v/>
      </c>
      <c r="O1352" s="5" t="str">
        <f t="shared" si="107"/>
        <v/>
      </c>
      <c r="P1352" s="5">
        <f>IF(EXACT(L1352,"sell"),VLOOKUP(D1352,[1]items!$A$2:$E$39,4,FALSE),"")</f>
        <v>1600</v>
      </c>
      <c r="Q1352" s="5">
        <f t="shared" si="108"/>
        <v>33600</v>
      </c>
      <c r="R1352" s="13" t="str">
        <f t="shared" si="109"/>
        <v/>
      </c>
    </row>
    <row r="1353" spans="1:18" x14ac:dyDescent="0.2">
      <c r="A1353" s="8" t="s">
        <v>1411</v>
      </c>
      <c r="B1353" s="9" t="d">
        <v>2020-07-24</v>
      </c>
      <c r="C1353" s="7">
        <f t="shared" si="105"/>
        <v>2020</v>
      </c>
      <c r="D1353" s="8" t="s">
        <v>48</v>
      </c>
      <c r="E1353" s="5" t="str">
        <f>VLOOKUP(D1353,[1]items!$A$2:$E$39,2,FALSE)</f>
        <v>Sanmol Paracetamol</v>
      </c>
      <c r="F1353" s="5" t="str">
        <f>VLOOKUP(E1353,[1]items!$B$2:$E$39,2,FALSE)</f>
        <v>Obat Sakit Kepala &amp; Demam</v>
      </c>
      <c r="G1353" s="5" t="str">
        <f t="shared" si="106"/>
        <v>OD0007|</v>
      </c>
      <c r="H1353" s="10">
        <v>18</v>
      </c>
      <c r="I1353" s="11"/>
      <c r="J1353" s="10" t="str">
        <f>IF(EXACT(L1353,"buy"),VLOOKUP(I1353,[2]suppliers!$A$2:$B$17,2,FALSE),"")</f>
        <v/>
      </c>
      <c r="K1353" s="8" t="s">
        <v>84</v>
      </c>
      <c r="L1353" s="8" t="s">
        <v>85</v>
      </c>
      <c r="M1353" s="5" t="str">
        <f>IFERROR(VLOOKUP(G1353,[3]item_suppliers!$C$2:$F$112,2,FALSE),"")</f>
        <v/>
      </c>
      <c r="N1353" s="5" t="str">
        <f>IFERROR(VLOOKUP(G1353,[3]item_suppliers!$C$2:$F$112,3,FALSE),"")</f>
        <v/>
      </c>
      <c r="O1353" s="5" t="str">
        <f t="shared" si="107"/>
        <v/>
      </c>
      <c r="P1353" s="5">
        <f>IF(EXACT(L1353,"sell"),VLOOKUP(D1353,[1]items!$A$2:$E$39,4,FALSE),"")</f>
        <v>16100</v>
      </c>
      <c r="Q1353" s="5">
        <f t="shared" si="108"/>
        <v>289800</v>
      </c>
      <c r="R1353" s="13" t="str">
        <f t="shared" si="109"/>
        <v/>
      </c>
    </row>
    <row r="1354" spans="1:18" x14ac:dyDescent="0.2">
      <c r="A1354" s="5" t="s">
        <v>1412</v>
      </c>
      <c r="B1354" s="6" t="d">
        <v>2020-07-24</v>
      </c>
      <c r="C1354" s="7">
        <f t="shared" si="105"/>
        <v>2020</v>
      </c>
      <c r="D1354" s="5" t="s">
        <v>37</v>
      </c>
      <c r="E1354" s="5" t="str">
        <f>VLOOKUP(D1354,[1]items!$A$2:$E$39,2,FALSE)</f>
        <v>Koolfever</v>
      </c>
      <c r="F1354" s="5" t="str">
        <f>VLOOKUP(E1354,[1]items!$B$2:$E$39,2,FALSE)</f>
        <v>Obat Sakit Kepala &amp; Demam</v>
      </c>
      <c r="G1354" s="5" t="str">
        <f t="shared" si="106"/>
        <v>OD0001|</v>
      </c>
      <c r="H1354" s="10">
        <v>6</v>
      </c>
      <c r="I1354" s="11"/>
      <c r="J1354" s="10" t="str">
        <f>IF(EXACT(L1354,"buy"),VLOOKUP(I1354,[2]suppliers!$A$2:$B$17,2,FALSE),"")</f>
        <v/>
      </c>
      <c r="K1354" s="5" t="s">
        <v>84</v>
      </c>
      <c r="L1354" s="5" t="s">
        <v>85</v>
      </c>
      <c r="M1354" s="5" t="str">
        <f>IFERROR(VLOOKUP(G1354,[3]item_suppliers!$C$2:$F$112,2,FALSE),"")</f>
        <v/>
      </c>
      <c r="N1354" s="5" t="str">
        <f>IFERROR(VLOOKUP(G1354,[3]item_suppliers!$C$2:$F$112,3,FALSE),"")</f>
        <v/>
      </c>
      <c r="O1354" s="5" t="str">
        <f t="shared" si="107"/>
        <v/>
      </c>
      <c r="P1354" s="5">
        <f>IF(EXACT(L1354,"sell"),VLOOKUP(D1354,[1]items!$A$2:$E$39,4,FALSE),"")</f>
        <v>7500</v>
      </c>
      <c r="Q1354" s="5">
        <f t="shared" si="108"/>
        <v>45000</v>
      </c>
      <c r="R1354" s="13" t="str">
        <f t="shared" si="109"/>
        <v/>
      </c>
    </row>
    <row r="1355" spans="1:18" x14ac:dyDescent="0.2">
      <c r="A1355" s="8" t="s">
        <v>1413</v>
      </c>
      <c r="B1355" s="9" t="d">
        <v>2020-07-24</v>
      </c>
      <c r="C1355" s="7">
        <f t="shared" si="105"/>
        <v>2020</v>
      </c>
      <c r="D1355" s="8" t="s">
        <v>59</v>
      </c>
      <c r="E1355" s="5" t="str">
        <f>VLOOKUP(D1355,[1]items!$A$2:$E$39,2,FALSE)</f>
        <v>Carditens</v>
      </c>
      <c r="F1355" s="5" t="str">
        <f>VLOOKUP(E1355,[1]items!$B$2:$E$39,2,FALSE)</f>
        <v>Obat Hipertensi</v>
      </c>
      <c r="G1355" s="5" t="str">
        <f t="shared" si="106"/>
        <v>OH0001|</v>
      </c>
      <c r="H1355" s="10">
        <v>74</v>
      </c>
      <c r="I1355" s="11"/>
      <c r="J1355" s="10" t="str">
        <f>IF(EXACT(L1355,"buy"),VLOOKUP(I1355,[2]suppliers!$A$2:$B$17,2,FALSE),"")</f>
        <v/>
      </c>
      <c r="K1355" s="8" t="s">
        <v>84</v>
      </c>
      <c r="L1355" s="8" t="s">
        <v>85</v>
      </c>
      <c r="M1355" s="5" t="str">
        <f>IFERROR(VLOOKUP(G1355,[3]item_suppliers!$C$2:$F$112,2,FALSE),"")</f>
        <v/>
      </c>
      <c r="N1355" s="5" t="str">
        <f>IFERROR(VLOOKUP(G1355,[3]item_suppliers!$C$2:$F$112,3,FALSE),"")</f>
        <v/>
      </c>
      <c r="O1355" s="5" t="str">
        <f t="shared" si="107"/>
        <v/>
      </c>
      <c r="P1355" s="5">
        <f>IF(EXACT(L1355,"sell"),VLOOKUP(D1355,[1]items!$A$2:$E$39,4,FALSE),"")</f>
        <v>100000</v>
      </c>
      <c r="Q1355" s="5">
        <f t="shared" si="108"/>
        <v>7400000</v>
      </c>
      <c r="R1355" s="13" t="str">
        <f t="shared" si="109"/>
        <v/>
      </c>
    </row>
    <row r="1356" spans="1:18" x14ac:dyDescent="0.2">
      <c r="A1356" s="5" t="s">
        <v>1414</v>
      </c>
      <c r="B1356" s="6" t="d">
        <v>2020-07-24</v>
      </c>
      <c r="C1356" s="7">
        <f t="shared" si="105"/>
        <v>2020</v>
      </c>
      <c r="D1356" s="5" t="s">
        <v>59</v>
      </c>
      <c r="E1356" s="5" t="str">
        <f>VLOOKUP(D1356,[1]items!$A$2:$E$39,2,FALSE)</f>
        <v>Carditens</v>
      </c>
      <c r="F1356" s="5" t="str">
        <f>VLOOKUP(E1356,[1]items!$B$2:$E$39,2,FALSE)</f>
        <v>Obat Hipertensi</v>
      </c>
      <c r="G1356" s="5" t="str">
        <f t="shared" si="106"/>
        <v>OH0001|</v>
      </c>
      <c r="H1356" s="10">
        <v>14</v>
      </c>
      <c r="I1356" s="11"/>
      <c r="J1356" s="10" t="str">
        <f>IF(EXACT(L1356,"buy"),VLOOKUP(I1356,[2]suppliers!$A$2:$B$17,2,FALSE),"")</f>
        <v/>
      </c>
      <c r="K1356" s="5" t="s">
        <v>84</v>
      </c>
      <c r="L1356" s="5" t="s">
        <v>85</v>
      </c>
      <c r="M1356" s="5" t="str">
        <f>IFERROR(VLOOKUP(G1356,[3]item_suppliers!$C$2:$F$112,2,FALSE),"")</f>
        <v/>
      </c>
      <c r="N1356" s="5" t="str">
        <f>IFERROR(VLOOKUP(G1356,[3]item_suppliers!$C$2:$F$112,3,FALSE),"")</f>
        <v/>
      </c>
      <c r="O1356" s="5" t="str">
        <f t="shared" si="107"/>
        <v/>
      </c>
      <c r="P1356" s="5">
        <f>IF(EXACT(L1356,"sell"),VLOOKUP(D1356,[1]items!$A$2:$E$39,4,FALSE),"")</f>
        <v>100000</v>
      </c>
      <c r="Q1356" s="5">
        <f t="shared" si="108"/>
        <v>1400000</v>
      </c>
      <c r="R1356" s="13" t="str">
        <f t="shared" si="109"/>
        <v/>
      </c>
    </row>
    <row r="1357" spans="1:18" x14ac:dyDescent="0.2">
      <c r="A1357" s="8" t="s">
        <v>1415</v>
      </c>
      <c r="B1357" s="9" t="d">
        <v>2020-07-25</v>
      </c>
      <c r="C1357" s="7">
        <f t="shared" si="105"/>
        <v>2020</v>
      </c>
      <c r="D1357" s="8" t="s">
        <v>320</v>
      </c>
      <c r="E1357" s="5" t="str">
        <f>VLOOKUP(D1357,[1]items!$A$2:$E$39,2,FALSE)</f>
        <v>Paratusin 1 Strip 10 Tablet</v>
      </c>
      <c r="F1357" s="5" t="str">
        <f>VLOOKUP(E1357,[1]items!$B$2:$E$39,2,FALSE)</f>
        <v>Obat Batuk &amp; Pilek</v>
      </c>
      <c r="G1357" s="5" t="str">
        <f t="shared" si="106"/>
        <v>OB0009|</v>
      </c>
      <c r="H1357" s="10">
        <v>8</v>
      </c>
      <c r="I1357" s="11"/>
      <c r="J1357" s="10" t="str">
        <f>IF(EXACT(L1357,"buy"),VLOOKUP(I1357,[2]suppliers!$A$2:$B$17,2,FALSE),"")</f>
        <v/>
      </c>
      <c r="K1357" s="8" t="s">
        <v>84</v>
      </c>
      <c r="L1357" s="8" t="s">
        <v>85</v>
      </c>
      <c r="M1357" s="5" t="str">
        <f>IFERROR(VLOOKUP(G1357,[3]item_suppliers!$C$2:$F$112,2,FALSE),"")</f>
        <v/>
      </c>
      <c r="N1357" s="5" t="str">
        <f>IFERROR(VLOOKUP(G1357,[3]item_suppliers!$C$2:$F$112,3,FALSE),"")</f>
        <v/>
      </c>
      <c r="O1357" s="5" t="str">
        <f t="shared" si="107"/>
        <v/>
      </c>
      <c r="P1357" s="5">
        <f>IF(EXACT(L1357,"sell"),VLOOKUP(D1357,[1]items!$A$2:$E$39,4,FALSE),"")</f>
        <v>13600</v>
      </c>
      <c r="Q1357" s="5">
        <f t="shared" si="108"/>
        <v>108800</v>
      </c>
      <c r="R1357" s="13" t="str">
        <f t="shared" si="109"/>
        <v/>
      </c>
    </row>
    <row r="1358" spans="1:18" x14ac:dyDescent="0.2">
      <c r="A1358" s="5" t="s">
        <v>1416</v>
      </c>
      <c r="B1358" s="6" t="d">
        <v>2020-07-25</v>
      </c>
      <c r="C1358" s="7">
        <f t="shared" si="105"/>
        <v>2020</v>
      </c>
      <c r="D1358" s="5" t="s">
        <v>82</v>
      </c>
      <c r="E1358" s="5" t="str">
        <f>VLOOKUP(D1358,[1]items!$A$2:$E$39,2,FALSE)</f>
        <v>Otilon Ear Drops 8 mL</v>
      </c>
      <c r="F1358" s="5" t="str">
        <f>VLOOKUP(E1358,[1]items!$B$2:$E$39,2,FALSE)</f>
        <v>Obat Telinga</v>
      </c>
      <c r="G1358" s="5" t="str">
        <f t="shared" si="106"/>
        <v>OT0001|</v>
      </c>
      <c r="H1358" s="10">
        <v>27</v>
      </c>
      <c r="I1358" s="11"/>
      <c r="J1358" s="10" t="str">
        <f>IF(EXACT(L1358,"buy"),VLOOKUP(I1358,[2]suppliers!$A$2:$B$17,2,FALSE),"")</f>
        <v/>
      </c>
      <c r="K1358" s="5" t="s">
        <v>84</v>
      </c>
      <c r="L1358" s="5" t="s">
        <v>85</v>
      </c>
      <c r="M1358" s="5" t="str">
        <f>IFERROR(VLOOKUP(G1358,[3]item_suppliers!$C$2:$F$112,2,FALSE),"")</f>
        <v/>
      </c>
      <c r="N1358" s="5" t="str">
        <f>IFERROR(VLOOKUP(G1358,[3]item_suppliers!$C$2:$F$112,3,FALSE),"")</f>
        <v/>
      </c>
      <c r="O1358" s="5" t="str">
        <f t="shared" si="107"/>
        <v/>
      </c>
      <c r="P1358" s="5">
        <f>IF(EXACT(L1358,"sell"),VLOOKUP(D1358,[1]items!$A$2:$E$39,4,FALSE),"")</f>
        <v>55000</v>
      </c>
      <c r="Q1358" s="5">
        <f t="shared" si="108"/>
        <v>1485000</v>
      </c>
      <c r="R1358" s="13" t="str">
        <f t="shared" si="109"/>
        <v/>
      </c>
    </row>
    <row r="1359" spans="1:18" x14ac:dyDescent="0.2">
      <c r="A1359" s="8" t="s">
        <v>1417</v>
      </c>
      <c r="B1359" s="9" t="d">
        <v>2020-07-25</v>
      </c>
      <c r="C1359" s="7">
        <f t="shared" si="105"/>
        <v>2020</v>
      </c>
      <c r="D1359" s="8" t="s">
        <v>31</v>
      </c>
      <c r="E1359" s="5" t="str">
        <f>VLOOKUP(D1359,[1]items!$A$2:$E$39,2,FALSE)</f>
        <v>Ultraflu Box Isi 25 Strip</v>
      </c>
      <c r="F1359" s="5" t="str">
        <f>VLOOKUP(E1359,[1]items!$B$2:$E$39,2,FALSE)</f>
        <v>Obat Batuk &amp; Pilek</v>
      </c>
      <c r="G1359" s="5" t="str">
        <f t="shared" si="106"/>
        <v>OB0006|</v>
      </c>
      <c r="H1359" s="10">
        <v>37</v>
      </c>
      <c r="I1359" s="11"/>
      <c r="J1359" s="10" t="str">
        <f>IF(EXACT(L1359,"buy"),VLOOKUP(I1359,[2]suppliers!$A$2:$B$17,2,FALSE),"")</f>
        <v/>
      </c>
      <c r="K1359" s="8" t="s">
        <v>84</v>
      </c>
      <c r="L1359" s="8" t="s">
        <v>85</v>
      </c>
      <c r="M1359" s="5" t="str">
        <f>IFERROR(VLOOKUP(G1359,[3]item_suppliers!$C$2:$F$112,2,FALSE),"")</f>
        <v/>
      </c>
      <c r="N1359" s="5" t="str">
        <f>IFERROR(VLOOKUP(G1359,[3]item_suppliers!$C$2:$F$112,3,FALSE),"")</f>
        <v/>
      </c>
      <c r="O1359" s="5" t="str">
        <f t="shared" si="107"/>
        <v/>
      </c>
      <c r="P1359" s="5">
        <f>IF(EXACT(L1359,"sell"),VLOOKUP(D1359,[1]items!$A$2:$E$39,4,FALSE),"")</f>
        <v>72500</v>
      </c>
      <c r="Q1359" s="5">
        <f t="shared" si="108"/>
        <v>2682500</v>
      </c>
      <c r="R1359" s="13" t="str">
        <f t="shared" si="109"/>
        <v/>
      </c>
    </row>
    <row r="1360" spans="1:18" x14ac:dyDescent="0.2">
      <c r="A1360" s="5" t="s">
        <v>1418</v>
      </c>
      <c r="B1360" s="6" t="d">
        <v>2020-07-25</v>
      </c>
      <c r="C1360" s="7">
        <f t="shared" si="105"/>
        <v>2020</v>
      </c>
      <c r="D1360" s="5" t="s">
        <v>31</v>
      </c>
      <c r="E1360" s="5" t="str">
        <f>VLOOKUP(D1360,[1]items!$A$2:$E$39,2,FALSE)</f>
        <v>Ultraflu Box Isi 25 Strip</v>
      </c>
      <c r="F1360" s="5" t="str">
        <f>VLOOKUP(E1360,[1]items!$B$2:$E$39,2,FALSE)</f>
        <v>Obat Batuk &amp; Pilek</v>
      </c>
      <c r="G1360" s="5" t="str">
        <f t="shared" si="106"/>
        <v>OB0006|</v>
      </c>
      <c r="H1360" s="10">
        <v>8</v>
      </c>
      <c r="I1360" s="11"/>
      <c r="J1360" s="10" t="str">
        <f>IF(EXACT(L1360,"buy"),VLOOKUP(I1360,[2]suppliers!$A$2:$B$17,2,FALSE),"")</f>
        <v/>
      </c>
      <c r="K1360" s="5" t="s">
        <v>84</v>
      </c>
      <c r="L1360" s="5" t="s">
        <v>85</v>
      </c>
      <c r="M1360" s="5" t="str">
        <f>IFERROR(VLOOKUP(G1360,[3]item_suppliers!$C$2:$F$112,2,FALSE),"")</f>
        <v/>
      </c>
      <c r="N1360" s="5" t="str">
        <f>IFERROR(VLOOKUP(G1360,[3]item_suppliers!$C$2:$F$112,3,FALSE),"")</f>
        <v/>
      </c>
      <c r="O1360" s="5" t="str">
        <f t="shared" si="107"/>
        <v/>
      </c>
      <c r="P1360" s="5">
        <f>IF(EXACT(L1360,"sell"),VLOOKUP(D1360,[1]items!$A$2:$E$39,4,FALSE),"")</f>
        <v>72500</v>
      </c>
      <c r="Q1360" s="5">
        <f t="shared" si="108"/>
        <v>580000</v>
      </c>
      <c r="R1360" s="13" t="str">
        <f t="shared" si="109"/>
        <v/>
      </c>
    </row>
    <row r="1361" spans="1:18" x14ac:dyDescent="0.2">
      <c r="A1361" s="8" t="s">
        <v>1419</v>
      </c>
      <c r="B1361" s="9" t="d">
        <v>2020-07-25</v>
      </c>
      <c r="C1361" s="7">
        <f t="shared" si="105"/>
        <v>2020</v>
      </c>
      <c r="D1361" s="8" t="s">
        <v>37</v>
      </c>
      <c r="E1361" s="5" t="str">
        <f>VLOOKUP(D1361,[1]items!$A$2:$E$39,2,FALSE)</f>
        <v>Koolfever</v>
      </c>
      <c r="F1361" s="5" t="str">
        <f>VLOOKUP(E1361,[1]items!$B$2:$E$39,2,FALSE)</f>
        <v>Obat Sakit Kepala &amp; Demam</v>
      </c>
      <c r="G1361" s="5" t="str">
        <f t="shared" si="106"/>
        <v>OD0001|</v>
      </c>
      <c r="H1361" s="10">
        <v>612</v>
      </c>
      <c r="I1361" s="11"/>
      <c r="J1361" s="10" t="str">
        <f>IF(EXACT(L1361,"buy"),VLOOKUP(I1361,[2]suppliers!$A$2:$B$17,2,FALSE),"")</f>
        <v/>
      </c>
      <c r="K1361" s="8" t="s">
        <v>84</v>
      </c>
      <c r="L1361" s="8" t="s">
        <v>85</v>
      </c>
      <c r="M1361" s="5" t="str">
        <f>IFERROR(VLOOKUP(G1361,[3]item_suppliers!$C$2:$F$112,2,FALSE),"")</f>
        <v/>
      </c>
      <c r="N1361" s="5" t="str">
        <f>IFERROR(VLOOKUP(G1361,[3]item_suppliers!$C$2:$F$112,3,FALSE),"")</f>
        <v/>
      </c>
      <c r="O1361" s="5" t="str">
        <f t="shared" si="107"/>
        <v/>
      </c>
      <c r="P1361" s="5">
        <f>IF(EXACT(L1361,"sell"),VLOOKUP(D1361,[1]items!$A$2:$E$39,4,FALSE),"")</f>
        <v>7500</v>
      </c>
      <c r="Q1361" s="5">
        <f t="shared" si="108"/>
        <v>4590000</v>
      </c>
      <c r="R1361" s="13" t="str">
        <f t="shared" si="109"/>
        <v/>
      </c>
    </row>
    <row r="1362" spans="1:18" x14ac:dyDescent="0.2">
      <c r="A1362" s="5" t="s">
        <v>1420</v>
      </c>
      <c r="B1362" s="6" t="d">
        <v>2020-07-25</v>
      </c>
      <c r="C1362" s="7">
        <f t="shared" si="105"/>
        <v>2020</v>
      </c>
      <c r="D1362" s="5" t="s">
        <v>14</v>
      </c>
      <c r="E1362" s="5" t="str">
        <f>VLOOKUP(D1362,[1]items!$A$2:$E$39,2,FALSE)</f>
        <v>Bisoprolol Ogb Dexa</v>
      </c>
      <c r="F1362" s="5" t="str">
        <f>VLOOKUP(E1362,[1]items!$B$2:$E$39,2,FALSE)</f>
        <v>Obat Alergi</v>
      </c>
      <c r="G1362" s="5" t="str">
        <f t="shared" si="106"/>
        <v>OA0004|</v>
      </c>
      <c r="H1362" s="10">
        <v>46</v>
      </c>
      <c r="I1362" s="11"/>
      <c r="J1362" s="10" t="str">
        <f>IF(EXACT(L1362,"buy"),VLOOKUP(I1362,[2]suppliers!$A$2:$B$17,2,FALSE),"")</f>
        <v/>
      </c>
      <c r="K1362" s="5" t="s">
        <v>84</v>
      </c>
      <c r="L1362" s="5" t="s">
        <v>85</v>
      </c>
      <c r="M1362" s="5" t="str">
        <f>IFERROR(VLOOKUP(G1362,[3]item_suppliers!$C$2:$F$112,2,FALSE),"")</f>
        <v/>
      </c>
      <c r="N1362" s="5" t="str">
        <f>IFERROR(VLOOKUP(G1362,[3]item_suppliers!$C$2:$F$112,3,FALSE),"")</f>
        <v/>
      </c>
      <c r="O1362" s="5" t="str">
        <f t="shared" si="107"/>
        <v/>
      </c>
      <c r="P1362" s="5">
        <f>IF(EXACT(L1362,"sell"),VLOOKUP(D1362,[1]items!$A$2:$E$39,4,FALSE),"")</f>
        <v>10000</v>
      </c>
      <c r="Q1362" s="5">
        <f t="shared" si="108"/>
        <v>460000</v>
      </c>
      <c r="R1362" s="13" t="str">
        <f t="shared" si="109"/>
        <v/>
      </c>
    </row>
    <row r="1363" spans="1:18" x14ac:dyDescent="0.2">
      <c r="A1363" s="8" t="s">
        <v>1421</v>
      </c>
      <c r="B1363" s="9" t="d">
        <v>2020-07-25</v>
      </c>
      <c r="C1363" s="7">
        <f t="shared" si="105"/>
        <v>2020</v>
      </c>
      <c r="D1363" s="8" t="s">
        <v>94</v>
      </c>
      <c r="E1363" s="5" t="str">
        <f>VLOOKUP(D1363,[1]items!$A$2:$E$39,2,FALSE)</f>
        <v>Vicks Inhaler 0.5 mL</v>
      </c>
      <c r="F1363" s="5" t="str">
        <f>VLOOKUP(E1363,[1]items!$B$2:$E$39,2,FALSE)</f>
        <v>Obat Batuk &amp; Pilek</v>
      </c>
      <c r="G1363" s="5" t="str">
        <f t="shared" si="106"/>
        <v>OB0007|</v>
      </c>
      <c r="H1363" s="10">
        <v>5</v>
      </c>
      <c r="I1363" s="11"/>
      <c r="J1363" s="10" t="str">
        <f>IF(EXACT(L1363,"buy"),VLOOKUP(I1363,[2]suppliers!$A$2:$B$17,2,FALSE),"")</f>
        <v/>
      </c>
      <c r="K1363" s="8" t="s">
        <v>84</v>
      </c>
      <c r="L1363" s="8" t="s">
        <v>85</v>
      </c>
      <c r="M1363" s="5" t="str">
        <f>IFERROR(VLOOKUP(G1363,[3]item_suppliers!$C$2:$F$112,2,FALSE),"")</f>
        <v/>
      </c>
      <c r="N1363" s="5" t="str">
        <f>IFERROR(VLOOKUP(G1363,[3]item_suppliers!$C$2:$F$112,3,FALSE),"")</f>
        <v/>
      </c>
      <c r="O1363" s="5" t="str">
        <f t="shared" si="107"/>
        <v/>
      </c>
      <c r="P1363" s="5">
        <f>IF(EXACT(L1363,"sell"),VLOOKUP(D1363,[1]items!$A$2:$E$39,4,FALSE),"")</f>
        <v>16155</v>
      </c>
      <c r="Q1363" s="5">
        <f t="shared" si="108"/>
        <v>80775</v>
      </c>
      <c r="R1363" s="13" t="str">
        <f t="shared" si="109"/>
        <v/>
      </c>
    </row>
    <row r="1364" spans="1:18" x14ac:dyDescent="0.2">
      <c r="A1364" s="5" t="s">
        <v>1422</v>
      </c>
      <c r="B1364" s="6" t="d">
        <v>2020-07-25</v>
      </c>
      <c r="C1364" s="7">
        <f t="shared" si="105"/>
        <v>2020</v>
      </c>
      <c r="D1364" s="5" t="s">
        <v>67</v>
      </c>
      <c r="E1364" s="5" t="str">
        <f>VLOOKUP(D1364,[1]items!$A$2:$E$39,2,FALSE)</f>
        <v>Amlodipine Besilate</v>
      </c>
      <c r="F1364" s="5" t="str">
        <f>VLOOKUP(E1364,[1]items!$B$2:$E$39,2,FALSE)</f>
        <v>Obat Hipertensi</v>
      </c>
      <c r="G1364" s="5" t="str">
        <f t="shared" si="106"/>
        <v>OH0004|</v>
      </c>
      <c r="H1364" s="10">
        <v>1</v>
      </c>
      <c r="I1364" s="11"/>
      <c r="J1364" s="10" t="str">
        <f>IF(EXACT(L1364,"buy"),VLOOKUP(I1364,[2]suppliers!$A$2:$B$17,2,FALSE),"")</f>
        <v/>
      </c>
      <c r="K1364" s="5" t="s">
        <v>84</v>
      </c>
      <c r="L1364" s="5" t="s">
        <v>85</v>
      </c>
      <c r="M1364" s="5" t="str">
        <f>IFERROR(VLOOKUP(G1364,[3]item_suppliers!$C$2:$F$112,2,FALSE),"")</f>
        <v/>
      </c>
      <c r="N1364" s="5" t="str">
        <f>IFERROR(VLOOKUP(G1364,[3]item_suppliers!$C$2:$F$112,3,FALSE),"")</f>
        <v/>
      </c>
      <c r="O1364" s="5" t="str">
        <f t="shared" si="107"/>
        <v/>
      </c>
      <c r="P1364" s="5">
        <f>IF(EXACT(L1364,"sell"),VLOOKUP(D1364,[1]items!$A$2:$E$39,4,FALSE),"")</f>
        <v>7467</v>
      </c>
      <c r="Q1364" s="5">
        <f t="shared" si="108"/>
        <v>7467</v>
      </c>
      <c r="R1364" s="13" t="str">
        <f t="shared" si="109"/>
        <v/>
      </c>
    </row>
    <row r="1365" spans="1:18" x14ac:dyDescent="0.2">
      <c r="A1365" s="8" t="s">
        <v>1423</v>
      </c>
      <c r="B1365" s="9" t="d">
        <v>2020-07-25</v>
      </c>
      <c r="C1365" s="7">
        <f t="shared" si="105"/>
        <v>2020</v>
      </c>
      <c r="D1365" s="8" t="s">
        <v>43</v>
      </c>
      <c r="E1365" s="5" t="str">
        <f>VLOOKUP(D1365,[1]items!$A$2:$E$39,2,FALSE)</f>
        <v>Panadol Anak Tablet 1 Strip</v>
      </c>
      <c r="F1365" s="5" t="str">
        <f>VLOOKUP(E1365,[1]items!$B$2:$E$39,2,FALSE)</f>
        <v>Obat Sakit Kepala &amp; Demam</v>
      </c>
      <c r="G1365" s="5" t="str">
        <f t="shared" si="106"/>
        <v>OD0005|</v>
      </c>
      <c r="H1365" s="10">
        <v>51</v>
      </c>
      <c r="I1365" s="11"/>
      <c r="J1365" s="10" t="str">
        <f>IF(EXACT(L1365,"buy"),VLOOKUP(I1365,[2]suppliers!$A$2:$B$17,2,FALSE),"")</f>
        <v/>
      </c>
      <c r="K1365" s="8" t="s">
        <v>84</v>
      </c>
      <c r="L1365" s="8" t="s">
        <v>85</v>
      </c>
      <c r="M1365" s="5" t="str">
        <f>IFERROR(VLOOKUP(G1365,[3]item_suppliers!$C$2:$F$112,2,FALSE),"")</f>
        <v/>
      </c>
      <c r="N1365" s="5" t="str">
        <f>IFERROR(VLOOKUP(G1365,[3]item_suppliers!$C$2:$F$112,3,FALSE),"")</f>
        <v/>
      </c>
      <c r="O1365" s="5" t="str">
        <f t="shared" si="107"/>
        <v/>
      </c>
      <c r="P1365" s="5">
        <f>IF(EXACT(L1365,"sell"),VLOOKUP(D1365,[1]items!$A$2:$E$39,4,FALSE),"")</f>
        <v>25000</v>
      </c>
      <c r="Q1365" s="5">
        <f t="shared" si="108"/>
        <v>1275000</v>
      </c>
      <c r="R1365" s="13" t="str">
        <f t="shared" si="109"/>
        <v/>
      </c>
    </row>
    <row r="1366" spans="1:18" x14ac:dyDescent="0.2">
      <c r="A1366" s="5" t="s">
        <v>1424</v>
      </c>
      <c r="B1366" s="6" t="d">
        <v>2020-07-26</v>
      </c>
      <c r="C1366" s="7">
        <f t="shared" si="105"/>
        <v>2020</v>
      </c>
      <c r="D1366" s="5" t="s">
        <v>26</v>
      </c>
      <c r="E1366" s="5" t="str">
        <f>VLOOKUP(D1366,[1]items!$A$2:$E$39,2,FALSE)</f>
        <v>Decolsen 1 Strip 4 Tablet</v>
      </c>
      <c r="F1366" s="5" t="str">
        <f>VLOOKUP(E1366,[1]items!$B$2:$E$39,2,FALSE)</f>
        <v>Obat Batuk &amp; Pilek</v>
      </c>
      <c r="G1366" s="5" t="str">
        <f t="shared" si="106"/>
        <v>OB0002|</v>
      </c>
      <c r="H1366" s="10">
        <v>37</v>
      </c>
      <c r="I1366" s="11"/>
      <c r="J1366" s="10" t="str">
        <f>IF(EXACT(L1366,"buy"),VLOOKUP(I1366,[2]suppliers!$A$2:$B$17,2,FALSE),"")</f>
        <v/>
      </c>
      <c r="K1366" s="5" t="s">
        <v>84</v>
      </c>
      <c r="L1366" s="5" t="s">
        <v>85</v>
      </c>
      <c r="M1366" s="5" t="str">
        <f>IFERROR(VLOOKUP(G1366,[3]item_suppliers!$C$2:$F$112,2,FALSE),"")</f>
        <v/>
      </c>
      <c r="N1366" s="5" t="str">
        <f>IFERROR(VLOOKUP(G1366,[3]item_suppliers!$C$2:$F$112,3,FALSE),"")</f>
        <v/>
      </c>
      <c r="O1366" s="5" t="str">
        <f t="shared" si="107"/>
        <v/>
      </c>
      <c r="P1366" s="5">
        <f>IF(EXACT(L1366,"sell"),VLOOKUP(D1366,[1]items!$A$2:$E$39,4,FALSE),"")</f>
        <v>2886</v>
      </c>
      <c r="Q1366" s="5">
        <f t="shared" si="108"/>
        <v>106782</v>
      </c>
      <c r="R1366" s="13" t="str">
        <f t="shared" si="109"/>
        <v/>
      </c>
    </row>
    <row r="1367" spans="1:18" x14ac:dyDescent="0.2">
      <c r="A1367" s="8" t="s">
        <v>1425</v>
      </c>
      <c r="B1367" s="9" t="d">
        <v>2020-07-26</v>
      </c>
      <c r="C1367" s="7">
        <f t="shared" si="105"/>
        <v>2020</v>
      </c>
      <c r="D1367" s="8" t="s">
        <v>17</v>
      </c>
      <c r="E1367" s="5" t="str">
        <f>VLOOKUP(D1367,[1]items!$A$2:$E$39,2,FALSE)</f>
        <v>Bedak Heroxyn 150 gr</v>
      </c>
      <c r="F1367" s="5" t="str">
        <f>VLOOKUP(E1367,[1]items!$B$2:$E$39,2,FALSE)</f>
        <v>Obat Alergi</v>
      </c>
      <c r="G1367" s="5" t="str">
        <f t="shared" si="106"/>
        <v>OA0005|</v>
      </c>
      <c r="H1367" s="10">
        <v>56</v>
      </c>
      <c r="I1367" s="11"/>
      <c r="J1367" s="10" t="str">
        <f>IF(EXACT(L1367,"buy"),VLOOKUP(I1367,[2]suppliers!$A$2:$B$17,2,FALSE),"")</f>
        <v/>
      </c>
      <c r="K1367" s="8" t="s">
        <v>84</v>
      </c>
      <c r="L1367" s="8" t="s">
        <v>85</v>
      </c>
      <c r="M1367" s="5" t="str">
        <f>IFERROR(VLOOKUP(G1367,[3]item_suppliers!$C$2:$F$112,2,FALSE),"")</f>
        <v/>
      </c>
      <c r="N1367" s="5" t="str">
        <f>IFERROR(VLOOKUP(G1367,[3]item_suppliers!$C$2:$F$112,3,FALSE),"")</f>
        <v/>
      </c>
      <c r="O1367" s="5" t="str">
        <f t="shared" si="107"/>
        <v/>
      </c>
      <c r="P1367" s="5">
        <f>IF(EXACT(L1367,"sell"),VLOOKUP(D1367,[1]items!$A$2:$E$39,4,FALSE),"")</f>
        <v>16950</v>
      </c>
      <c r="Q1367" s="5">
        <f t="shared" si="108"/>
        <v>949200</v>
      </c>
      <c r="R1367" s="13" t="str">
        <f t="shared" si="109"/>
        <v/>
      </c>
    </row>
    <row r="1368" spans="1:18" x14ac:dyDescent="0.2">
      <c r="A1368" s="5" t="s">
        <v>1426</v>
      </c>
      <c r="B1368" s="6" t="d">
        <v>2020-07-26</v>
      </c>
      <c r="C1368" s="7">
        <f t="shared" si="105"/>
        <v>2020</v>
      </c>
      <c r="D1368" s="5" t="s">
        <v>70</v>
      </c>
      <c r="E1368" s="5" t="str">
        <f>VLOOKUP(D1368,[1]items!$A$2:$E$39,2,FALSE)</f>
        <v>Irbesartan</v>
      </c>
      <c r="F1368" s="5" t="str">
        <f>VLOOKUP(E1368,[1]items!$B$2:$E$39,2,FALSE)</f>
        <v>Obat Hipertensi</v>
      </c>
      <c r="G1368" s="5" t="str">
        <f t="shared" si="106"/>
        <v>OH0005|</v>
      </c>
      <c r="H1368" s="10">
        <v>20</v>
      </c>
      <c r="I1368" s="11"/>
      <c r="J1368" s="10" t="str">
        <f>IF(EXACT(L1368,"buy"),VLOOKUP(I1368,[2]suppliers!$A$2:$B$17,2,FALSE),"")</f>
        <v/>
      </c>
      <c r="K1368" s="5" t="s">
        <v>84</v>
      </c>
      <c r="L1368" s="5" t="s">
        <v>85</v>
      </c>
      <c r="M1368" s="5" t="str">
        <f>IFERROR(VLOOKUP(G1368,[3]item_suppliers!$C$2:$F$112,2,FALSE),"")</f>
        <v/>
      </c>
      <c r="N1368" s="5" t="str">
        <f>IFERROR(VLOOKUP(G1368,[3]item_suppliers!$C$2:$F$112,3,FALSE),"")</f>
        <v/>
      </c>
      <c r="O1368" s="5" t="str">
        <f t="shared" si="107"/>
        <v/>
      </c>
      <c r="P1368" s="5">
        <f>IF(EXACT(L1368,"sell"),VLOOKUP(D1368,[1]items!$A$2:$E$39,4,FALSE),"")</f>
        <v>108794</v>
      </c>
      <c r="Q1368" s="5">
        <f t="shared" si="108"/>
        <v>2175880</v>
      </c>
      <c r="R1368" s="13" t="str">
        <f t="shared" si="109"/>
        <v/>
      </c>
    </row>
    <row r="1369" spans="1:18" x14ac:dyDescent="0.2">
      <c r="A1369" s="8" t="s">
        <v>1427</v>
      </c>
      <c r="B1369" s="9" t="d">
        <v>2020-07-26</v>
      </c>
      <c r="C1369" s="7">
        <f t="shared" si="105"/>
        <v>2020</v>
      </c>
      <c r="D1369" s="8" t="s">
        <v>52</v>
      </c>
      <c r="E1369" s="5" t="str">
        <f>VLOOKUP(D1369,[1]items!$A$2:$E$39,2,FALSE)</f>
        <v>Sanmol 500 MG 4 Tablet</v>
      </c>
      <c r="F1369" s="5" t="str">
        <f>VLOOKUP(E1369,[1]items!$B$2:$E$39,2,FALSE)</f>
        <v>Obat Sakit Kepala &amp; Demam</v>
      </c>
      <c r="G1369" s="5" t="str">
        <f t="shared" si="106"/>
        <v>OD0009|</v>
      </c>
      <c r="H1369" s="10">
        <v>22</v>
      </c>
      <c r="I1369" s="11"/>
      <c r="J1369" s="10" t="str">
        <f>IF(EXACT(L1369,"buy"),VLOOKUP(I1369,[2]suppliers!$A$2:$B$17,2,FALSE),"")</f>
        <v/>
      </c>
      <c r="K1369" s="8" t="s">
        <v>84</v>
      </c>
      <c r="L1369" s="8" t="s">
        <v>85</v>
      </c>
      <c r="M1369" s="5" t="str">
        <f>IFERROR(VLOOKUP(G1369,[3]item_suppliers!$C$2:$F$112,2,FALSE),"")</f>
        <v/>
      </c>
      <c r="N1369" s="5" t="str">
        <f>IFERROR(VLOOKUP(G1369,[3]item_suppliers!$C$2:$F$112,3,FALSE),"")</f>
        <v/>
      </c>
      <c r="O1369" s="5" t="str">
        <f t="shared" si="107"/>
        <v/>
      </c>
      <c r="P1369" s="5">
        <f>IF(EXACT(L1369,"sell"),VLOOKUP(D1369,[1]items!$A$2:$E$39,4,FALSE),"")</f>
        <v>1600</v>
      </c>
      <c r="Q1369" s="5">
        <f t="shared" si="108"/>
        <v>35200</v>
      </c>
      <c r="R1369" s="13" t="str">
        <f t="shared" si="109"/>
        <v/>
      </c>
    </row>
    <row r="1370" spans="1:18" x14ac:dyDescent="0.2">
      <c r="A1370" s="5" t="s">
        <v>1428</v>
      </c>
      <c r="B1370" s="6" t="d">
        <v>2020-07-26</v>
      </c>
      <c r="C1370" s="7">
        <f t="shared" si="105"/>
        <v>2020</v>
      </c>
      <c r="D1370" s="5" t="s">
        <v>82</v>
      </c>
      <c r="E1370" s="5" t="str">
        <f>VLOOKUP(D1370,[1]items!$A$2:$E$39,2,FALSE)</f>
        <v>Otilon Ear Drops 8 mL</v>
      </c>
      <c r="F1370" s="5" t="str">
        <f>VLOOKUP(E1370,[1]items!$B$2:$E$39,2,FALSE)</f>
        <v>Obat Telinga</v>
      </c>
      <c r="G1370" s="5" t="str">
        <f t="shared" si="106"/>
        <v>OT0001|</v>
      </c>
      <c r="H1370" s="10">
        <v>29</v>
      </c>
      <c r="I1370" s="11"/>
      <c r="J1370" s="10" t="str">
        <f>IF(EXACT(L1370,"buy"),VLOOKUP(I1370,[2]suppliers!$A$2:$B$17,2,FALSE),"")</f>
        <v/>
      </c>
      <c r="K1370" s="5" t="s">
        <v>84</v>
      </c>
      <c r="L1370" s="5" t="s">
        <v>85</v>
      </c>
      <c r="M1370" s="5" t="str">
        <f>IFERROR(VLOOKUP(G1370,[3]item_suppliers!$C$2:$F$112,2,FALSE),"")</f>
        <v/>
      </c>
      <c r="N1370" s="5" t="str">
        <f>IFERROR(VLOOKUP(G1370,[3]item_suppliers!$C$2:$F$112,3,FALSE),"")</f>
        <v/>
      </c>
      <c r="O1370" s="5" t="str">
        <f t="shared" si="107"/>
        <v/>
      </c>
      <c r="P1370" s="5">
        <f>IF(EXACT(L1370,"sell"),VLOOKUP(D1370,[1]items!$A$2:$E$39,4,FALSE),"")</f>
        <v>55000</v>
      </c>
      <c r="Q1370" s="5">
        <f t="shared" si="108"/>
        <v>1595000</v>
      </c>
      <c r="R1370" s="13" t="str">
        <f t="shared" si="109"/>
        <v/>
      </c>
    </row>
    <row r="1371" spans="1:18" x14ac:dyDescent="0.2">
      <c r="A1371" s="8" t="s">
        <v>1429</v>
      </c>
      <c r="B1371" s="9" t="d">
        <v>2020-07-26</v>
      </c>
      <c r="C1371" s="7">
        <f t="shared" si="105"/>
        <v>2020</v>
      </c>
      <c r="D1371" s="8" t="s">
        <v>48</v>
      </c>
      <c r="E1371" s="5" t="str">
        <f>VLOOKUP(D1371,[1]items!$A$2:$E$39,2,FALSE)</f>
        <v>Sanmol Paracetamol</v>
      </c>
      <c r="F1371" s="5" t="str">
        <f>VLOOKUP(E1371,[1]items!$B$2:$E$39,2,FALSE)</f>
        <v>Obat Sakit Kepala &amp; Demam</v>
      </c>
      <c r="G1371" s="5" t="str">
        <f t="shared" si="106"/>
        <v>OD0007|</v>
      </c>
      <c r="H1371" s="10">
        <v>69</v>
      </c>
      <c r="I1371" s="11"/>
      <c r="J1371" s="10" t="str">
        <f>IF(EXACT(L1371,"buy"),VLOOKUP(I1371,[2]suppliers!$A$2:$B$17,2,FALSE),"")</f>
        <v/>
      </c>
      <c r="K1371" s="8" t="s">
        <v>84</v>
      </c>
      <c r="L1371" s="8" t="s">
        <v>85</v>
      </c>
      <c r="M1371" s="5" t="str">
        <f>IFERROR(VLOOKUP(G1371,[3]item_suppliers!$C$2:$F$112,2,FALSE),"")</f>
        <v/>
      </c>
      <c r="N1371" s="5" t="str">
        <f>IFERROR(VLOOKUP(G1371,[3]item_suppliers!$C$2:$F$112,3,FALSE),"")</f>
        <v/>
      </c>
      <c r="O1371" s="5" t="str">
        <f t="shared" si="107"/>
        <v/>
      </c>
      <c r="P1371" s="5">
        <f>IF(EXACT(L1371,"sell"),VLOOKUP(D1371,[1]items!$A$2:$E$39,4,FALSE),"")</f>
        <v>16100</v>
      </c>
      <c r="Q1371" s="5">
        <f t="shared" si="108"/>
        <v>1110900</v>
      </c>
      <c r="R1371" s="13" t="str">
        <f t="shared" si="109"/>
        <v/>
      </c>
    </row>
    <row r="1372" spans="1:18" x14ac:dyDescent="0.2">
      <c r="A1372" s="5" t="s">
        <v>1430</v>
      </c>
      <c r="B1372" s="6" t="d">
        <v>2020-07-26</v>
      </c>
      <c r="C1372" s="7">
        <f t="shared" si="105"/>
        <v>2020</v>
      </c>
      <c r="D1372" s="5" t="s">
        <v>23</v>
      </c>
      <c r="E1372" s="5" t="str">
        <f>VLOOKUP(D1372,[1]items!$A$2:$E$39,2,FALSE)</f>
        <v>Neozep Forte 1 Strip 4 Tablet</v>
      </c>
      <c r="F1372" s="5" t="str">
        <f>VLOOKUP(E1372,[1]items!$B$2:$E$39,2,FALSE)</f>
        <v>Obat Batuk &amp; Pilek</v>
      </c>
      <c r="G1372" s="5" t="str">
        <f t="shared" si="106"/>
        <v>OB0001|</v>
      </c>
      <c r="H1372" s="10">
        <v>1</v>
      </c>
      <c r="I1372" s="11"/>
      <c r="J1372" s="10" t="str">
        <f>IF(EXACT(L1372,"buy"),VLOOKUP(I1372,[2]suppliers!$A$2:$B$17,2,FALSE),"")</f>
        <v/>
      </c>
      <c r="K1372" s="5" t="s">
        <v>84</v>
      </c>
      <c r="L1372" s="5" t="s">
        <v>85</v>
      </c>
      <c r="M1372" s="5" t="str">
        <f>IFERROR(VLOOKUP(G1372,[3]item_suppliers!$C$2:$F$112,2,FALSE),"")</f>
        <v/>
      </c>
      <c r="N1372" s="5" t="str">
        <f>IFERROR(VLOOKUP(G1372,[3]item_suppliers!$C$2:$F$112,3,FALSE),"")</f>
        <v/>
      </c>
      <c r="O1372" s="5" t="str">
        <f t="shared" si="107"/>
        <v/>
      </c>
      <c r="P1372" s="5">
        <f>IF(EXACT(L1372,"sell"),VLOOKUP(D1372,[1]items!$A$2:$E$39,4,FALSE),"")</f>
        <v>2324</v>
      </c>
      <c r="Q1372" s="5">
        <f t="shared" si="108"/>
        <v>2324</v>
      </c>
      <c r="R1372" s="13" t="str">
        <f t="shared" si="109"/>
        <v/>
      </c>
    </row>
    <row r="1373" spans="1:18" x14ac:dyDescent="0.2">
      <c r="A1373" s="8" t="s">
        <v>1431</v>
      </c>
      <c r="B1373" s="9" t="d">
        <v>2020-07-27</v>
      </c>
      <c r="C1373" s="7">
        <f t="shared" si="105"/>
        <v>2020</v>
      </c>
      <c r="D1373" s="8" t="s">
        <v>17</v>
      </c>
      <c r="E1373" s="5" t="str">
        <f>VLOOKUP(D1373,[1]items!$A$2:$E$39,2,FALSE)</f>
        <v>Bedak Heroxyn 150 gr</v>
      </c>
      <c r="F1373" s="5" t="str">
        <f>VLOOKUP(E1373,[1]items!$B$2:$E$39,2,FALSE)</f>
        <v>Obat Alergi</v>
      </c>
      <c r="G1373" s="5" t="str">
        <f t="shared" si="106"/>
        <v>OA0005|</v>
      </c>
      <c r="H1373" s="10">
        <v>20</v>
      </c>
      <c r="I1373" s="11"/>
      <c r="J1373" s="10" t="str">
        <f>IF(EXACT(L1373,"buy"),VLOOKUP(I1373,[2]suppliers!$A$2:$B$17,2,FALSE),"")</f>
        <v/>
      </c>
      <c r="K1373" s="8" t="s">
        <v>84</v>
      </c>
      <c r="L1373" s="8" t="s">
        <v>85</v>
      </c>
      <c r="M1373" s="5" t="str">
        <f>IFERROR(VLOOKUP(G1373,[3]item_suppliers!$C$2:$F$112,2,FALSE),"")</f>
        <v/>
      </c>
      <c r="N1373" s="5" t="str">
        <f>IFERROR(VLOOKUP(G1373,[3]item_suppliers!$C$2:$F$112,3,FALSE),"")</f>
        <v/>
      </c>
      <c r="O1373" s="5" t="str">
        <f t="shared" si="107"/>
        <v/>
      </c>
      <c r="P1373" s="5">
        <f>IF(EXACT(L1373,"sell"),VLOOKUP(D1373,[1]items!$A$2:$E$39,4,FALSE),"")</f>
        <v>16950</v>
      </c>
      <c r="Q1373" s="5">
        <f t="shared" si="108"/>
        <v>339000</v>
      </c>
      <c r="R1373" s="13" t="str">
        <f t="shared" si="109"/>
        <v/>
      </c>
    </row>
    <row r="1374" spans="1:18" x14ac:dyDescent="0.2">
      <c r="A1374" s="5" t="s">
        <v>1432</v>
      </c>
      <c r="B1374" s="6" t="d">
        <v>2020-07-27</v>
      </c>
      <c r="C1374" s="7">
        <f t="shared" si="105"/>
        <v>2020</v>
      </c>
      <c r="D1374" s="5" t="s">
        <v>37</v>
      </c>
      <c r="E1374" s="5" t="str">
        <f>VLOOKUP(D1374,[1]items!$A$2:$E$39,2,FALSE)</f>
        <v>Koolfever</v>
      </c>
      <c r="F1374" s="5" t="str">
        <f>VLOOKUP(E1374,[1]items!$B$2:$E$39,2,FALSE)</f>
        <v>Obat Sakit Kepala &amp; Demam</v>
      </c>
      <c r="G1374" s="5" t="str">
        <f t="shared" si="106"/>
        <v>OD0001|</v>
      </c>
      <c r="H1374" s="10">
        <v>6</v>
      </c>
      <c r="I1374" s="11"/>
      <c r="J1374" s="10" t="str">
        <f>IF(EXACT(L1374,"buy"),VLOOKUP(I1374,[2]suppliers!$A$2:$B$17,2,FALSE),"")</f>
        <v/>
      </c>
      <c r="K1374" s="5"/>
      <c r="L1374" s="5" t="s">
        <v>85</v>
      </c>
      <c r="M1374" s="5" t="str">
        <f>IFERROR(VLOOKUP(G1374,[3]item_suppliers!$C$2:$F$112,2,FALSE),"")</f>
        <v/>
      </c>
      <c r="N1374" s="5" t="str">
        <f>IFERROR(VLOOKUP(G1374,[3]item_suppliers!$C$2:$F$112,3,FALSE),"")</f>
        <v/>
      </c>
      <c r="O1374" s="5" t="str">
        <f t="shared" si="107"/>
        <v/>
      </c>
      <c r="P1374" s="5">
        <f>IF(EXACT(L1374,"sell"),VLOOKUP(D1374,[1]items!$A$2:$E$39,4,FALSE),"")</f>
        <v>7500</v>
      </c>
      <c r="Q1374" s="5">
        <f t="shared" si="108"/>
        <v>45000</v>
      </c>
      <c r="R1374" s="13" t="str">
        <f t="shared" si="109"/>
        <v/>
      </c>
    </row>
    <row r="1375" spans="1:18" x14ac:dyDescent="0.2">
      <c r="A1375" s="8" t="s">
        <v>1433</v>
      </c>
      <c r="B1375" s="9" t="d">
        <v>2020-07-27</v>
      </c>
      <c r="C1375" s="7">
        <f t="shared" si="105"/>
        <v>2020</v>
      </c>
      <c r="D1375" s="8" t="s">
        <v>37</v>
      </c>
      <c r="E1375" s="5" t="str">
        <f>VLOOKUP(D1375,[1]items!$A$2:$E$39,2,FALSE)</f>
        <v>Koolfever</v>
      </c>
      <c r="F1375" s="5" t="str">
        <f>VLOOKUP(E1375,[1]items!$B$2:$E$39,2,FALSE)</f>
        <v>Obat Sakit Kepala &amp; Demam</v>
      </c>
      <c r="G1375" s="5" t="str">
        <f t="shared" si="106"/>
        <v>OD0001|</v>
      </c>
      <c r="H1375" s="10">
        <v>13</v>
      </c>
      <c r="I1375" s="11"/>
      <c r="J1375" s="10" t="str">
        <f>IF(EXACT(L1375,"buy"),VLOOKUP(I1375,[2]suppliers!$A$2:$B$17,2,FALSE),"")</f>
        <v/>
      </c>
      <c r="K1375" s="8"/>
      <c r="L1375" s="8" t="s">
        <v>85</v>
      </c>
      <c r="M1375" s="5" t="str">
        <f>IFERROR(VLOOKUP(G1375,[3]item_suppliers!$C$2:$F$112,2,FALSE),"")</f>
        <v/>
      </c>
      <c r="N1375" s="5" t="str">
        <f>IFERROR(VLOOKUP(G1375,[3]item_suppliers!$C$2:$F$112,3,FALSE),"")</f>
        <v/>
      </c>
      <c r="O1375" s="5" t="str">
        <f t="shared" si="107"/>
        <v/>
      </c>
      <c r="P1375" s="5">
        <f>IF(EXACT(L1375,"sell"),VLOOKUP(D1375,[1]items!$A$2:$E$39,4,FALSE),"")</f>
        <v>7500</v>
      </c>
      <c r="Q1375" s="5">
        <f t="shared" si="108"/>
        <v>97500</v>
      </c>
      <c r="R1375" s="13" t="str">
        <f t="shared" si="109"/>
        <v/>
      </c>
    </row>
    <row r="1376" spans="1:18" x14ac:dyDescent="0.2">
      <c r="A1376" s="5" t="s">
        <v>1434</v>
      </c>
      <c r="B1376" s="6" t="d">
        <v>2020-07-27</v>
      </c>
      <c r="C1376" s="7">
        <f t="shared" si="105"/>
        <v>2020</v>
      </c>
      <c r="D1376" s="5" t="s">
        <v>14</v>
      </c>
      <c r="E1376" s="5" t="str">
        <f>VLOOKUP(D1376,[1]items!$A$2:$E$39,2,FALSE)</f>
        <v>Bisoprolol Ogb Dexa</v>
      </c>
      <c r="F1376" s="5" t="str">
        <f>VLOOKUP(E1376,[1]items!$B$2:$E$39,2,FALSE)</f>
        <v>Obat Alergi</v>
      </c>
      <c r="G1376" s="5" t="str">
        <f t="shared" si="106"/>
        <v>OA0004|</v>
      </c>
      <c r="H1376" s="10">
        <v>16</v>
      </c>
      <c r="I1376" s="11"/>
      <c r="J1376" s="10" t="str">
        <f>IF(EXACT(L1376,"buy"),VLOOKUP(I1376,[2]suppliers!$A$2:$B$17,2,FALSE),"")</f>
        <v/>
      </c>
      <c r="K1376" s="5"/>
      <c r="L1376" s="5" t="s">
        <v>85</v>
      </c>
      <c r="M1376" s="5" t="str">
        <f>IFERROR(VLOOKUP(G1376,[3]item_suppliers!$C$2:$F$112,2,FALSE),"")</f>
        <v/>
      </c>
      <c r="N1376" s="5" t="str">
        <f>IFERROR(VLOOKUP(G1376,[3]item_suppliers!$C$2:$F$112,3,FALSE),"")</f>
        <v/>
      </c>
      <c r="O1376" s="5" t="str">
        <f t="shared" si="107"/>
        <v/>
      </c>
      <c r="P1376" s="5">
        <f>IF(EXACT(L1376,"sell"),VLOOKUP(D1376,[1]items!$A$2:$E$39,4,FALSE),"")</f>
        <v>10000</v>
      </c>
      <c r="Q1376" s="5">
        <f t="shared" si="108"/>
        <v>160000</v>
      </c>
      <c r="R1376" s="13" t="str">
        <f t="shared" si="109"/>
        <v/>
      </c>
    </row>
    <row r="1377" spans="1:18" x14ac:dyDescent="0.2">
      <c r="A1377" s="8" t="s">
        <v>1435</v>
      </c>
      <c r="B1377" s="9" t="d">
        <v>2020-07-28</v>
      </c>
      <c r="C1377" s="7">
        <f t="shared" si="105"/>
        <v>2020</v>
      </c>
      <c r="D1377" s="8" t="s">
        <v>50</v>
      </c>
      <c r="E1377" s="5" t="str">
        <f>VLOOKUP(D1377,[1]items!$A$2:$E$39,2,FALSE)</f>
        <v>Bodrex Extra</v>
      </c>
      <c r="F1377" s="5" t="str">
        <f>VLOOKUP(E1377,[1]items!$B$2:$E$39,2,FALSE)</f>
        <v>Obat Sakit Kepala &amp; Demam</v>
      </c>
      <c r="G1377" s="5" t="str">
        <f t="shared" si="106"/>
        <v>OD0008|</v>
      </c>
      <c r="H1377" s="10">
        <v>63</v>
      </c>
      <c r="I1377" s="11"/>
      <c r="J1377" s="10" t="str">
        <f>IF(EXACT(L1377,"buy"),VLOOKUP(I1377,[2]suppliers!$A$2:$B$17,2,FALSE),"")</f>
        <v/>
      </c>
      <c r="K1377" s="8"/>
      <c r="L1377" s="8" t="s">
        <v>85</v>
      </c>
      <c r="M1377" s="5" t="str">
        <f>IFERROR(VLOOKUP(G1377,[3]item_suppliers!$C$2:$F$112,2,FALSE),"")</f>
        <v/>
      </c>
      <c r="N1377" s="5" t="str">
        <f>IFERROR(VLOOKUP(G1377,[3]item_suppliers!$C$2:$F$112,3,FALSE),"")</f>
        <v/>
      </c>
      <c r="O1377" s="5" t="str">
        <f t="shared" si="107"/>
        <v/>
      </c>
      <c r="P1377" s="5">
        <f>IF(EXACT(L1377,"sell"),VLOOKUP(D1377,[1]items!$A$2:$E$39,4,FALSE),"")</f>
        <v>50788</v>
      </c>
      <c r="Q1377" s="5">
        <f t="shared" si="108"/>
        <v>3199644</v>
      </c>
      <c r="R1377" s="13" t="str">
        <f t="shared" si="109"/>
        <v/>
      </c>
    </row>
    <row r="1378" spans="1:18" x14ac:dyDescent="0.2">
      <c r="A1378" s="5" t="s">
        <v>1436</v>
      </c>
      <c r="B1378" s="6" t="d">
        <v>2020-07-28</v>
      </c>
      <c r="C1378" s="7">
        <f t="shared" si="105"/>
        <v>2020</v>
      </c>
      <c r="D1378" s="5" t="s">
        <v>17</v>
      </c>
      <c r="E1378" s="5" t="str">
        <f>VLOOKUP(D1378,[1]items!$A$2:$E$39,2,FALSE)</f>
        <v>Bedak Heroxyn 150 gr</v>
      </c>
      <c r="F1378" s="5" t="str">
        <f>VLOOKUP(E1378,[1]items!$B$2:$E$39,2,FALSE)</f>
        <v>Obat Alergi</v>
      </c>
      <c r="G1378" s="5" t="str">
        <f t="shared" si="106"/>
        <v>OA0005|</v>
      </c>
      <c r="H1378" s="10">
        <v>23</v>
      </c>
      <c r="I1378" s="11"/>
      <c r="J1378" s="10" t="str">
        <f>IF(EXACT(L1378,"buy"),VLOOKUP(I1378,[2]suppliers!$A$2:$B$17,2,FALSE),"")</f>
        <v/>
      </c>
      <c r="K1378" s="5"/>
      <c r="L1378" s="5" t="s">
        <v>85</v>
      </c>
      <c r="M1378" s="5" t="str">
        <f>IFERROR(VLOOKUP(G1378,[3]item_suppliers!$C$2:$F$112,2,FALSE),"")</f>
        <v/>
      </c>
      <c r="N1378" s="5" t="str">
        <f>IFERROR(VLOOKUP(G1378,[3]item_suppliers!$C$2:$F$112,3,FALSE),"")</f>
        <v/>
      </c>
      <c r="O1378" s="5" t="str">
        <f t="shared" si="107"/>
        <v/>
      </c>
      <c r="P1378" s="5">
        <f>IF(EXACT(L1378,"sell"),VLOOKUP(D1378,[1]items!$A$2:$E$39,4,FALSE),"")</f>
        <v>16950</v>
      </c>
      <c r="Q1378" s="5">
        <f t="shared" si="108"/>
        <v>389850</v>
      </c>
      <c r="R1378" s="13" t="str">
        <f t="shared" si="109"/>
        <v/>
      </c>
    </row>
    <row r="1379" spans="1:18" x14ac:dyDescent="0.2">
      <c r="A1379" s="8" t="s">
        <v>1437</v>
      </c>
      <c r="B1379" s="9" t="d">
        <v>2020-07-28</v>
      </c>
      <c r="C1379" s="7">
        <f t="shared" si="105"/>
        <v>2020</v>
      </c>
      <c r="D1379" s="8" t="s">
        <v>20</v>
      </c>
      <c r="E1379" s="5" t="str">
        <f>VLOOKUP(D1379,[1]items!$A$2:$E$39,2,FALSE)</f>
        <v>Dexteem Box Plus 100 Tablet</v>
      </c>
      <c r="F1379" s="5" t="str">
        <f>VLOOKUP(E1379,[1]items!$B$2:$E$39,2,FALSE)</f>
        <v>Obat Alergi</v>
      </c>
      <c r="G1379" s="5" t="str">
        <f t="shared" si="106"/>
        <v>OA0006|</v>
      </c>
      <c r="H1379" s="10">
        <v>27</v>
      </c>
      <c r="I1379" s="11"/>
      <c r="J1379" s="10" t="str">
        <f>IF(EXACT(L1379,"buy"),VLOOKUP(I1379,[2]suppliers!$A$2:$B$17,2,FALSE),"")</f>
        <v/>
      </c>
      <c r="K1379" s="8" t="s">
        <v>84</v>
      </c>
      <c r="L1379" s="8" t="s">
        <v>85</v>
      </c>
      <c r="M1379" s="5" t="str">
        <f>IFERROR(VLOOKUP(G1379,[3]item_suppliers!$C$2:$F$112,2,FALSE),"")</f>
        <v/>
      </c>
      <c r="N1379" s="5" t="str">
        <f>IFERROR(VLOOKUP(G1379,[3]item_suppliers!$C$2:$F$112,3,FALSE),"")</f>
        <v/>
      </c>
      <c r="O1379" s="5" t="str">
        <f t="shared" si="107"/>
        <v/>
      </c>
      <c r="P1379" s="5">
        <f>IF(EXACT(L1379,"sell"),VLOOKUP(D1379,[1]items!$A$2:$E$39,4,FALSE),"")</f>
        <v>25322</v>
      </c>
      <c r="Q1379" s="5">
        <f t="shared" si="108"/>
        <v>683694</v>
      </c>
      <c r="R1379" s="13" t="str">
        <f t="shared" si="109"/>
        <v/>
      </c>
    </row>
    <row r="1380" spans="1:18" x14ac:dyDescent="0.2">
      <c r="A1380" s="5" t="s">
        <v>1438</v>
      </c>
      <c r="B1380" s="6" t="d">
        <v>2020-07-28</v>
      </c>
      <c r="C1380" s="7">
        <f t="shared" si="105"/>
        <v>2020</v>
      </c>
      <c r="D1380" s="5" t="s">
        <v>72</v>
      </c>
      <c r="E1380" s="5" t="str">
        <f>VLOOKUP(D1380,[1]items!$A$2:$E$39,2,FALSE)</f>
        <v>Irvell 150MG Box 20 Tablet</v>
      </c>
      <c r="F1380" s="5" t="str">
        <f>VLOOKUP(E1380,[1]items!$B$2:$E$39,2,FALSE)</f>
        <v>Obat Hipertensi</v>
      </c>
      <c r="G1380" s="5" t="str">
        <f t="shared" si="106"/>
        <v>OH0006|</v>
      </c>
      <c r="H1380" s="10">
        <v>29</v>
      </c>
      <c r="I1380" s="11"/>
      <c r="J1380" s="10" t="str">
        <f>IF(EXACT(L1380,"buy"),VLOOKUP(I1380,[2]suppliers!$A$2:$B$17,2,FALSE),"")</f>
        <v/>
      </c>
      <c r="K1380" s="5" t="s">
        <v>84</v>
      </c>
      <c r="L1380" s="5" t="s">
        <v>85</v>
      </c>
      <c r="M1380" s="5" t="str">
        <f>IFERROR(VLOOKUP(G1380,[3]item_suppliers!$C$2:$F$112,2,FALSE),"")</f>
        <v/>
      </c>
      <c r="N1380" s="5" t="str">
        <f>IFERROR(VLOOKUP(G1380,[3]item_suppliers!$C$2:$F$112,3,FALSE),"")</f>
        <v/>
      </c>
      <c r="O1380" s="5" t="str">
        <f t="shared" si="107"/>
        <v/>
      </c>
      <c r="P1380" s="5">
        <f>IF(EXACT(L1380,"sell"),VLOOKUP(D1380,[1]items!$A$2:$E$39,4,FALSE),"")</f>
        <v>143991</v>
      </c>
      <c r="Q1380" s="5">
        <f t="shared" si="108"/>
        <v>4175739</v>
      </c>
      <c r="R1380" s="13" t="str">
        <f t="shared" si="109"/>
        <v/>
      </c>
    </row>
    <row r="1381" spans="1:18" x14ac:dyDescent="0.2">
      <c r="A1381" s="8" t="s">
        <v>1439</v>
      </c>
      <c r="B1381" s="9" t="d">
        <v>2020-07-28</v>
      </c>
      <c r="C1381" s="7">
        <f t="shared" si="105"/>
        <v>2020</v>
      </c>
      <c r="D1381" s="8" t="s">
        <v>62</v>
      </c>
      <c r="E1381" s="5" t="str">
        <f>VLOOKUP(D1381,[1]items!$A$2:$E$39,2,FALSE)</f>
        <v>Concor 5MG Strip 10</v>
      </c>
      <c r="F1381" s="5" t="str">
        <f>VLOOKUP(E1381,[1]items!$B$2:$E$39,2,FALSE)</f>
        <v>Obat Hipertensi</v>
      </c>
      <c r="G1381" s="5" t="str">
        <f t="shared" si="106"/>
        <v>OH0002|</v>
      </c>
      <c r="H1381" s="10">
        <v>7</v>
      </c>
      <c r="I1381" s="11"/>
      <c r="J1381" s="10" t="str">
        <f>IF(EXACT(L1381,"buy"),VLOOKUP(I1381,[2]suppliers!$A$2:$B$17,2,FALSE),"")</f>
        <v/>
      </c>
      <c r="K1381" s="8" t="s">
        <v>84</v>
      </c>
      <c r="L1381" s="8" t="s">
        <v>85</v>
      </c>
      <c r="M1381" s="5" t="str">
        <f>IFERROR(VLOOKUP(G1381,[3]item_suppliers!$C$2:$F$112,2,FALSE),"")</f>
        <v/>
      </c>
      <c r="N1381" s="5" t="str">
        <f>IFERROR(VLOOKUP(G1381,[3]item_suppliers!$C$2:$F$112,3,FALSE),"")</f>
        <v/>
      </c>
      <c r="O1381" s="5" t="str">
        <f t="shared" si="107"/>
        <v/>
      </c>
      <c r="P1381" s="5">
        <f>IF(EXACT(L1381,"sell"),VLOOKUP(D1381,[1]items!$A$2:$E$39,4,FALSE),"")</f>
        <v>102000</v>
      </c>
      <c r="Q1381" s="5">
        <f t="shared" si="108"/>
        <v>714000</v>
      </c>
      <c r="R1381" s="13" t="str">
        <f t="shared" si="109"/>
        <v/>
      </c>
    </row>
    <row r="1382" spans="1:18" x14ac:dyDescent="0.2">
      <c r="A1382" s="5" t="s">
        <v>1440</v>
      </c>
      <c r="B1382" s="6" t="d">
        <v>2020-07-29</v>
      </c>
      <c r="C1382" s="7">
        <f t="shared" si="105"/>
        <v>2020</v>
      </c>
      <c r="D1382" s="5" t="s">
        <v>26</v>
      </c>
      <c r="E1382" s="5" t="str">
        <f>VLOOKUP(D1382,[1]items!$A$2:$E$39,2,FALSE)</f>
        <v>Decolsen 1 Strip 4 Tablet</v>
      </c>
      <c r="F1382" s="5" t="str">
        <f>VLOOKUP(E1382,[1]items!$B$2:$E$39,2,FALSE)</f>
        <v>Obat Batuk &amp; Pilek</v>
      </c>
      <c r="G1382" s="5" t="str">
        <f t="shared" si="106"/>
        <v>OB0002|</v>
      </c>
      <c r="H1382" s="10">
        <v>68</v>
      </c>
      <c r="I1382" s="11"/>
      <c r="J1382" s="10" t="str">
        <f>IF(EXACT(L1382,"buy"),VLOOKUP(I1382,[2]suppliers!$A$2:$B$17,2,FALSE),"")</f>
        <v/>
      </c>
      <c r="K1382" s="5" t="s">
        <v>84</v>
      </c>
      <c r="L1382" s="5" t="s">
        <v>85</v>
      </c>
      <c r="M1382" s="5" t="str">
        <f>IFERROR(VLOOKUP(G1382,[3]item_suppliers!$C$2:$F$112,2,FALSE),"")</f>
        <v/>
      </c>
      <c r="N1382" s="5" t="str">
        <f>IFERROR(VLOOKUP(G1382,[3]item_suppliers!$C$2:$F$112,3,FALSE),"")</f>
        <v/>
      </c>
      <c r="O1382" s="5" t="str">
        <f t="shared" si="107"/>
        <v/>
      </c>
      <c r="P1382" s="5">
        <f>IF(EXACT(L1382,"sell"),VLOOKUP(D1382,[1]items!$A$2:$E$39,4,FALSE),"")</f>
        <v>2886</v>
      </c>
      <c r="Q1382" s="5">
        <f t="shared" si="108"/>
        <v>196248</v>
      </c>
      <c r="R1382" s="13" t="str">
        <f t="shared" si="109"/>
        <v/>
      </c>
    </row>
    <row r="1383" spans="1:18" x14ac:dyDescent="0.2">
      <c r="A1383" s="8" t="s">
        <v>1441</v>
      </c>
      <c r="B1383" s="9" t="d">
        <v>2020-07-29</v>
      </c>
      <c r="C1383" s="7">
        <f t="shared" si="105"/>
        <v>2020</v>
      </c>
      <c r="D1383" s="8" t="s">
        <v>50</v>
      </c>
      <c r="E1383" s="5" t="str">
        <f>VLOOKUP(D1383,[1]items!$A$2:$E$39,2,FALSE)</f>
        <v>Bodrex Extra</v>
      </c>
      <c r="F1383" s="5" t="str">
        <f>VLOOKUP(E1383,[1]items!$B$2:$E$39,2,FALSE)</f>
        <v>Obat Sakit Kepala &amp; Demam</v>
      </c>
      <c r="G1383" s="5" t="str">
        <f t="shared" si="106"/>
        <v>OD0008|</v>
      </c>
      <c r="H1383" s="10">
        <v>17</v>
      </c>
      <c r="I1383" s="11"/>
      <c r="J1383" s="10" t="str">
        <f>IF(EXACT(L1383,"buy"),VLOOKUP(I1383,[2]suppliers!$A$2:$B$17,2,FALSE),"")</f>
        <v/>
      </c>
      <c r="K1383" s="8" t="s">
        <v>84</v>
      </c>
      <c r="L1383" s="8" t="s">
        <v>85</v>
      </c>
      <c r="M1383" s="5" t="str">
        <f>IFERROR(VLOOKUP(G1383,[3]item_suppliers!$C$2:$F$112,2,FALSE),"")</f>
        <v/>
      </c>
      <c r="N1383" s="5" t="str">
        <f>IFERROR(VLOOKUP(G1383,[3]item_suppliers!$C$2:$F$112,3,FALSE),"")</f>
        <v/>
      </c>
      <c r="O1383" s="5" t="str">
        <f t="shared" si="107"/>
        <v/>
      </c>
      <c r="P1383" s="5">
        <f>IF(EXACT(L1383,"sell"),VLOOKUP(D1383,[1]items!$A$2:$E$39,4,FALSE),"")</f>
        <v>50788</v>
      </c>
      <c r="Q1383" s="5">
        <f t="shared" si="108"/>
        <v>863396</v>
      </c>
      <c r="R1383" s="13" t="str">
        <f t="shared" si="109"/>
        <v/>
      </c>
    </row>
    <row r="1384" spans="1:18" x14ac:dyDescent="0.2">
      <c r="A1384" s="5" t="s">
        <v>1442</v>
      </c>
      <c r="B1384" s="6" t="d">
        <v>2020-07-29</v>
      </c>
      <c r="C1384" s="7">
        <f t="shared" si="105"/>
        <v>2020</v>
      </c>
      <c r="D1384" s="5" t="s">
        <v>70</v>
      </c>
      <c r="E1384" s="5" t="str">
        <f>VLOOKUP(D1384,[1]items!$A$2:$E$39,2,FALSE)</f>
        <v>Irbesartan</v>
      </c>
      <c r="F1384" s="5" t="str">
        <f>VLOOKUP(E1384,[1]items!$B$2:$E$39,2,FALSE)</f>
        <v>Obat Hipertensi</v>
      </c>
      <c r="G1384" s="5" t="str">
        <f t="shared" si="106"/>
        <v>OH0005|</v>
      </c>
      <c r="H1384" s="10">
        <v>34</v>
      </c>
      <c r="I1384" s="11"/>
      <c r="J1384" s="10" t="str">
        <f>IF(EXACT(L1384,"buy"),VLOOKUP(I1384,[2]suppliers!$A$2:$B$17,2,FALSE),"")</f>
        <v/>
      </c>
      <c r="K1384" s="5" t="s">
        <v>84</v>
      </c>
      <c r="L1384" s="5" t="s">
        <v>85</v>
      </c>
      <c r="M1384" s="5" t="str">
        <f>IFERROR(VLOOKUP(G1384,[3]item_suppliers!$C$2:$F$112,2,FALSE),"")</f>
        <v/>
      </c>
      <c r="N1384" s="5" t="str">
        <f>IFERROR(VLOOKUP(G1384,[3]item_suppliers!$C$2:$F$112,3,FALSE),"")</f>
        <v/>
      </c>
      <c r="O1384" s="5" t="str">
        <f t="shared" si="107"/>
        <v/>
      </c>
      <c r="P1384" s="5">
        <f>IF(EXACT(L1384,"sell"),VLOOKUP(D1384,[1]items!$A$2:$E$39,4,FALSE),"")</f>
        <v>108794</v>
      </c>
      <c r="Q1384" s="5">
        <f t="shared" si="108"/>
        <v>3698996</v>
      </c>
      <c r="R1384" s="13" t="str">
        <f t="shared" si="109"/>
        <v/>
      </c>
    </row>
    <row r="1385" spans="1:18" x14ac:dyDescent="0.2">
      <c r="A1385" s="8" t="s">
        <v>1443</v>
      </c>
      <c r="B1385" s="9" t="d">
        <v>2020-07-29</v>
      </c>
      <c r="C1385" s="7">
        <f t="shared" si="105"/>
        <v>2020</v>
      </c>
      <c r="D1385" s="8" t="s">
        <v>20</v>
      </c>
      <c r="E1385" s="5" t="str">
        <f>VLOOKUP(D1385,[1]items!$A$2:$E$39,2,FALSE)</f>
        <v>Dexteem Box Plus 100 Tablet</v>
      </c>
      <c r="F1385" s="5" t="str">
        <f>VLOOKUP(E1385,[1]items!$B$2:$E$39,2,FALSE)</f>
        <v>Obat Alergi</v>
      </c>
      <c r="G1385" s="5" t="str">
        <f t="shared" si="106"/>
        <v>OA0006|</v>
      </c>
      <c r="H1385" s="10">
        <v>14</v>
      </c>
      <c r="I1385" s="11"/>
      <c r="J1385" s="10" t="str">
        <f>IF(EXACT(L1385,"buy"),VLOOKUP(I1385,[2]suppliers!$A$2:$B$17,2,FALSE),"")</f>
        <v/>
      </c>
      <c r="K1385" s="8" t="s">
        <v>84</v>
      </c>
      <c r="L1385" s="8" t="s">
        <v>85</v>
      </c>
      <c r="M1385" s="5" t="str">
        <f>IFERROR(VLOOKUP(G1385,[3]item_suppliers!$C$2:$F$112,2,FALSE),"")</f>
        <v/>
      </c>
      <c r="N1385" s="5" t="str">
        <f>IFERROR(VLOOKUP(G1385,[3]item_suppliers!$C$2:$F$112,3,FALSE),"")</f>
        <v/>
      </c>
      <c r="O1385" s="5" t="str">
        <f t="shared" si="107"/>
        <v/>
      </c>
      <c r="P1385" s="5">
        <f>IF(EXACT(L1385,"sell"),VLOOKUP(D1385,[1]items!$A$2:$E$39,4,FALSE),"")</f>
        <v>25322</v>
      </c>
      <c r="Q1385" s="5">
        <f t="shared" si="108"/>
        <v>354508</v>
      </c>
      <c r="R1385" s="13" t="str">
        <f t="shared" si="109"/>
        <v/>
      </c>
    </row>
    <row r="1386" spans="1:18" x14ac:dyDescent="0.2">
      <c r="A1386" s="5" t="s">
        <v>1444</v>
      </c>
      <c r="B1386" s="6" t="d">
        <v>2020-07-29</v>
      </c>
      <c r="C1386" s="7">
        <f t="shared" si="105"/>
        <v>2020</v>
      </c>
      <c r="D1386" s="5" t="s">
        <v>20</v>
      </c>
      <c r="E1386" s="5" t="str">
        <f>VLOOKUP(D1386,[1]items!$A$2:$E$39,2,FALSE)</f>
        <v>Dexteem Box Plus 100 Tablet</v>
      </c>
      <c r="F1386" s="5" t="str">
        <f>VLOOKUP(E1386,[1]items!$B$2:$E$39,2,FALSE)</f>
        <v>Obat Alergi</v>
      </c>
      <c r="G1386" s="5" t="str">
        <f t="shared" si="106"/>
        <v>OA0006|</v>
      </c>
      <c r="H1386" s="10">
        <v>6</v>
      </c>
      <c r="I1386" s="11"/>
      <c r="J1386" s="10" t="str">
        <f>IF(EXACT(L1386,"buy"),VLOOKUP(I1386,[2]suppliers!$A$2:$B$17,2,FALSE),"")</f>
        <v/>
      </c>
      <c r="K1386" s="5" t="s">
        <v>84</v>
      </c>
      <c r="L1386" s="5" t="s">
        <v>85</v>
      </c>
      <c r="M1386" s="5" t="str">
        <f>IFERROR(VLOOKUP(G1386,[3]item_suppliers!$C$2:$F$112,2,FALSE),"")</f>
        <v/>
      </c>
      <c r="N1386" s="5" t="str">
        <f>IFERROR(VLOOKUP(G1386,[3]item_suppliers!$C$2:$F$112,3,FALSE),"")</f>
        <v/>
      </c>
      <c r="O1386" s="5" t="str">
        <f t="shared" si="107"/>
        <v/>
      </c>
      <c r="P1386" s="5">
        <f>IF(EXACT(L1386,"sell"),VLOOKUP(D1386,[1]items!$A$2:$E$39,4,FALSE),"")</f>
        <v>25322</v>
      </c>
      <c r="Q1386" s="5">
        <f t="shared" si="108"/>
        <v>151932</v>
      </c>
      <c r="R1386" s="13" t="str">
        <f t="shared" si="109"/>
        <v/>
      </c>
    </row>
    <row r="1387" spans="1:18" x14ac:dyDescent="0.2">
      <c r="A1387" s="8" t="s">
        <v>1445</v>
      </c>
      <c r="B1387" s="9" t="d">
        <v>2020-07-29</v>
      </c>
      <c r="C1387" s="7">
        <f t="shared" si="105"/>
        <v>2020</v>
      </c>
      <c r="D1387" s="8" t="s">
        <v>37</v>
      </c>
      <c r="E1387" s="5" t="str">
        <f>VLOOKUP(D1387,[1]items!$A$2:$E$39,2,FALSE)</f>
        <v>Koolfever</v>
      </c>
      <c r="F1387" s="5" t="str">
        <f>VLOOKUP(E1387,[1]items!$B$2:$E$39,2,FALSE)</f>
        <v>Obat Sakit Kepala &amp; Demam</v>
      </c>
      <c r="G1387" s="5" t="str">
        <f t="shared" si="106"/>
        <v>OD0001|</v>
      </c>
      <c r="H1387" s="10">
        <v>45</v>
      </c>
      <c r="I1387" s="11"/>
      <c r="J1387" s="10" t="str">
        <f>IF(EXACT(L1387,"buy"),VLOOKUP(I1387,[2]suppliers!$A$2:$B$17,2,FALSE),"")</f>
        <v/>
      </c>
      <c r="K1387" s="8" t="s">
        <v>84</v>
      </c>
      <c r="L1387" s="8" t="s">
        <v>85</v>
      </c>
      <c r="M1387" s="5" t="str">
        <f>IFERROR(VLOOKUP(G1387,[3]item_suppliers!$C$2:$F$112,2,FALSE),"")</f>
        <v/>
      </c>
      <c r="N1387" s="5" t="str">
        <f>IFERROR(VLOOKUP(G1387,[3]item_suppliers!$C$2:$F$112,3,FALSE),"")</f>
        <v/>
      </c>
      <c r="O1387" s="5" t="str">
        <f t="shared" si="107"/>
        <v/>
      </c>
      <c r="P1387" s="5">
        <f>IF(EXACT(L1387,"sell"),VLOOKUP(D1387,[1]items!$A$2:$E$39,4,FALSE),"")</f>
        <v>7500</v>
      </c>
      <c r="Q1387" s="5">
        <f t="shared" si="108"/>
        <v>337500</v>
      </c>
      <c r="R1387" s="13" t="str">
        <f t="shared" si="109"/>
        <v/>
      </c>
    </row>
    <row r="1388" spans="1:18" x14ac:dyDescent="0.2">
      <c r="A1388" s="5" t="s">
        <v>1446</v>
      </c>
      <c r="B1388" s="6" t="d">
        <v>2020-07-29</v>
      </c>
      <c r="C1388" s="7">
        <f t="shared" si="105"/>
        <v>2020</v>
      </c>
      <c r="D1388" s="5" t="s">
        <v>11</v>
      </c>
      <c r="E1388" s="5" t="str">
        <f>VLOOKUP(D1388,[1]items!$A$2:$E$39,2,FALSE)</f>
        <v>Acetylcysteine Mahakam 200 mg</v>
      </c>
      <c r="F1388" s="5" t="str">
        <f>VLOOKUP(E1388,[1]items!$B$2:$E$39,2,FALSE)</f>
        <v>Obat Alergi</v>
      </c>
      <c r="G1388" s="5" t="str">
        <f t="shared" si="106"/>
        <v>OA0003|</v>
      </c>
      <c r="H1388" s="10">
        <v>28</v>
      </c>
      <c r="I1388" s="11"/>
      <c r="J1388" s="10" t="str">
        <f>IF(EXACT(L1388,"buy"),VLOOKUP(I1388,[2]suppliers!$A$2:$B$17,2,FALSE),"")</f>
        <v/>
      </c>
      <c r="K1388" s="5" t="s">
        <v>84</v>
      </c>
      <c r="L1388" s="5" t="s">
        <v>85</v>
      </c>
      <c r="M1388" s="5" t="str">
        <f>IFERROR(VLOOKUP(G1388,[3]item_suppliers!$C$2:$F$112,2,FALSE),"")</f>
        <v/>
      </c>
      <c r="N1388" s="5" t="str">
        <f>IFERROR(VLOOKUP(G1388,[3]item_suppliers!$C$2:$F$112,3,FALSE),"")</f>
        <v/>
      </c>
      <c r="O1388" s="5" t="str">
        <f t="shared" si="107"/>
        <v/>
      </c>
      <c r="P1388" s="5">
        <f>IF(EXACT(L1388,"sell"),VLOOKUP(D1388,[1]items!$A$2:$E$39,4,FALSE),"")</f>
        <v>33000</v>
      </c>
      <c r="Q1388" s="5">
        <f t="shared" si="108"/>
        <v>924000</v>
      </c>
      <c r="R1388" s="13" t="str">
        <f t="shared" si="109"/>
        <v/>
      </c>
    </row>
    <row r="1389" spans="1:18" x14ac:dyDescent="0.2">
      <c r="A1389" s="8" t="s">
        <v>1447</v>
      </c>
      <c r="B1389" s="9" t="d">
        <v>2020-07-30</v>
      </c>
      <c r="C1389" s="7">
        <f t="shared" si="105"/>
        <v>2020</v>
      </c>
      <c r="D1389" s="8" t="s">
        <v>26</v>
      </c>
      <c r="E1389" s="5" t="str">
        <f>VLOOKUP(D1389,[1]items!$A$2:$E$39,2,FALSE)</f>
        <v>Decolsen 1 Strip 4 Tablet</v>
      </c>
      <c r="F1389" s="5" t="str">
        <f>VLOOKUP(E1389,[1]items!$B$2:$E$39,2,FALSE)</f>
        <v>Obat Batuk &amp; Pilek</v>
      </c>
      <c r="G1389" s="5" t="str">
        <f t="shared" si="106"/>
        <v>OB0002|</v>
      </c>
      <c r="H1389" s="10">
        <v>95</v>
      </c>
      <c r="I1389" s="11"/>
      <c r="J1389" s="10" t="str">
        <f>IF(EXACT(L1389,"buy"),VLOOKUP(I1389,[2]suppliers!$A$2:$B$17,2,FALSE),"")</f>
        <v/>
      </c>
      <c r="K1389" s="8" t="s">
        <v>84</v>
      </c>
      <c r="L1389" s="8" t="s">
        <v>85</v>
      </c>
      <c r="M1389" s="5" t="str">
        <f>IFERROR(VLOOKUP(G1389,[3]item_suppliers!$C$2:$F$112,2,FALSE),"")</f>
        <v/>
      </c>
      <c r="N1389" s="5" t="str">
        <f>IFERROR(VLOOKUP(G1389,[3]item_suppliers!$C$2:$F$112,3,FALSE),"")</f>
        <v/>
      </c>
      <c r="O1389" s="5" t="str">
        <f t="shared" si="107"/>
        <v/>
      </c>
      <c r="P1389" s="5">
        <f>IF(EXACT(L1389,"sell"),VLOOKUP(D1389,[1]items!$A$2:$E$39,4,FALSE),"")</f>
        <v>2886</v>
      </c>
      <c r="Q1389" s="5">
        <f t="shared" si="108"/>
        <v>274170</v>
      </c>
      <c r="R1389" s="13" t="str">
        <f t="shared" si="109"/>
        <v/>
      </c>
    </row>
    <row r="1390" spans="1:18" x14ac:dyDescent="0.2">
      <c r="A1390" s="5" t="s">
        <v>1448</v>
      </c>
      <c r="B1390" s="6" t="d">
        <v>2020-07-30</v>
      </c>
      <c r="C1390" s="7">
        <f t="shared" si="105"/>
        <v>2020</v>
      </c>
      <c r="D1390" s="5" t="s">
        <v>50</v>
      </c>
      <c r="E1390" s="5" t="str">
        <f>VLOOKUP(D1390,[1]items!$A$2:$E$39,2,FALSE)</f>
        <v>Bodrex Extra</v>
      </c>
      <c r="F1390" s="5" t="str">
        <f>VLOOKUP(E1390,[1]items!$B$2:$E$39,2,FALSE)</f>
        <v>Obat Sakit Kepala &amp; Demam</v>
      </c>
      <c r="G1390" s="5" t="str">
        <f t="shared" si="106"/>
        <v>OD0008|</v>
      </c>
      <c r="H1390" s="10">
        <v>24</v>
      </c>
      <c r="I1390" s="11"/>
      <c r="J1390" s="10" t="str">
        <f>IF(EXACT(L1390,"buy"),VLOOKUP(I1390,[2]suppliers!$A$2:$B$17,2,FALSE),"")</f>
        <v/>
      </c>
      <c r="K1390" s="5" t="s">
        <v>84</v>
      </c>
      <c r="L1390" s="5" t="s">
        <v>85</v>
      </c>
      <c r="M1390" s="5" t="str">
        <f>IFERROR(VLOOKUP(G1390,[3]item_suppliers!$C$2:$F$112,2,FALSE),"")</f>
        <v/>
      </c>
      <c r="N1390" s="5" t="str">
        <f>IFERROR(VLOOKUP(G1390,[3]item_suppliers!$C$2:$F$112,3,FALSE),"")</f>
        <v/>
      </c>
      <c r="O1390" s="5" t="str">
        <f t="shared" si="107"/>
        <v/>
      </c>
      <c r="P1390" s="5">
        <f>IF(EXACT(L1390,"sell"),VLOOKUP(D1390,[1]items!$A$2:$E$39,4,FALSE),"")</f>
        <v>50788</v>
      </c>
      <c r="Q1390" s="5">
        <f t="shared" si="108"/>
        <v>1218912</v>
      </c>
      <c r="R1390" s="13" t="str">
        <f t="shared" si="109"/>
        <v/>
      </c>
    </row>
    <row r="1391" spans="1:18" x14ac:dyDescent="0.2">
      <c r="A1391" s="8" t="s">
        <v>1449</v>
      </c>
      <c r="B1391" s="9" t="d">
        <v>2020-07-30</v>
      </c>
      <c r="C1391" s="7">
        <f t="shared" si="105"/>
        <v>2020</v>
      </c>
      <c r="D1391" s="8" t="s">
        <v>17</v>
      </c>
      <c r="E1391" s="5" t="str">
        <f>VLOOKUP(D1391,[1]items!$A$2:$E$39,2,FALSE)</f>
        <v>Bedak Heroxyn 150 gr</v>
      </c>
      <c r="F1391" s="5" t="str">
        <f>VLOOKUP(E1391,[1]items!$B$2:$E$39,2,FALSE)</f>
        <v>Obat Alergi</v>
      </c>
      <c r="G1391" s="5" t="str">
        <f t="shared" si="106"/>
        <v>OA0005|</v>
      </c>
      <c r="H1391" s="10">
        <v>72</v>
      </c>
      <c r="I1391" s="11"/>
      <c r="J1391" s="10" t="str">
        <f>IF(EXACT(L1391,"buy"),VLOOKUP(I1391,[2]suppliers!$A$2:$B$17,2,FALSE),"")</f>
        <v/>
      </c>
      <c r="K1391" s="8" t="s">
        <v>84</v>
      </c>
      <c r="L1391" s="8" t="s">
        <v>85</v>
      </c>
      <c r="M1391" s="5" t="str">
        <f>IFERROR(VLOOKUP(G1391,[3]item_suppliers!$C$2:$F$112,2,FALSE),"")</f>
        <v/>
      </c>
      <c r="N1391" s="5" t="str">
        <f>IFERROR(VLOOKUP(G1391,[3]item_suppliers!$C$2:$F$112,3,FALSE),"")</f>
        <v/>
      </c>
      <c r="O1391" s="5" t="str">
        <f t="shared" si="107"/>
        <v/>
      </c>
      <c r="P1391" s="5">
        <f>IF(EXACT(L1391,"sell"),VLOOKUP(D1391,[1]items!$A$2:$E$39,4,FALSE),"")</f>
        <v>16950</v>
      </c>
      <c r="Q1391" s="5">
        <f t="shared" si="108"/>
        <v>1220400</v>
      </c>
      <c r="R1391" s="13" t="str">
        <f t="shared" si="109"/>
        <v/>
      </c>
    </row>
    <row r="1392" spans="1:18" x14ac:dyDescent="0.2">
      <c r="A1392" s="5" t="s">
        <v>1450</v>
      </c>
      <c r="B1392" s="6" t="d">
        <v>2020-07-30</v>
      </c>
      <c r="C1392" s="7">
        <f t="shared" si="105"/>
        <v>2020</v>
      </c>
      <c r="D1392" s="5" t="s">
        <v>20</v>
      </c>
      <c r="E1392" s="5" t="str">
        <f>VLOOKUP(D1392,[1]items!$A$2:$E$39,2,FALSE)</f>
        <v>Dexteem Box Plus 100 Tablet</v>
      </c>
      <c r="F1392" s="5" t="str">
        <f>VLOOKUP(E1392,[1]items!$B$2:$E$39,2,FALSE)</f>
        <v>Obat Alergi</v>
      </c>
      <c r="G1392" s="5" t="str">
        <f t="shared" si="106"/>
        <v>OA0006|</v>
      </c>
      <c r="H1392" s="10">
        <v>262</v>
      </c>
      <c r="I1392" s="11"/>
      <c r="J1392" s="10" t="str">
        <f>IF(EXACT(L1392,"buy"),VLOOKUP(I1392,[2]suppliers!$A$2:$B$17,2,FALSE),"")</f>
        <v/>
      </c>
      <c r="K1392" s="5" t="s">
        <v>84</v>
      </c>
      <c r="L1392" s="5" t="s">
        <v>85</v>
      </c>
      <c r="M1392" s="5" t="str">
        <f>IFERROR(VLOOKUP(G1392,[3]item_suppliers!$C$2:$F$112,2,FALSE),"")</f>
        <v/>
      </c>
      <c r="N1392" s="5" t="str">
        <f>IFERROR(VLOOKUP(G1392,[3]item_suppliers!$C$2:$F$112,3,FALSE),"")</f>
        <v/>
      </c>
      <c r="O1392" s="5" t="str">
        <f t="shared" si="107"/>
        <v/>
      </c>
      <c r="P1392" s="5">
        <f>IF(EXACT(L1392,"sell"),VLOOKUP(D1392,[1]items!$A$2:$E$39,4,FALSE),"")</f>
        <v>25322</v>
      </c>
      <c r="Q1392" s="5">
        <f t="shared" si="108"/>
        <v>6634364</v>
      </c>
      <c r="R1392" s="13" t="str">
        <f t="shared" si="109"/>
        <v/>
      </c>
    </row>
    <row r="1393" spans="1:18" x14ac:dyDescent="0.2">
      <c r="A1393" s="8" t="s">
        <v>1451</v>
      </c>
      <c r="B1393" s="9" t="d">
        <v>2020-07-30</v>
      </c>
      <c r="C1393" s="7">
        <f t="shared" si="105"/>
        <v>2020</v>
      </c>
      <c r="D1393" s="8" t="s">
        <v>46</v>
      </c>
      <c r="E1393" s="5" t="str">
        <f>VLOOKUP(D1393,[1]items!$A$2:$E$39,2,FALSE)</f>
        <v>Proris Ibuprofen</v>
      </c>
      <c r="F1393" s="5" t="str">
        <f>VLOOKUP(E1393,[1]items!$B$2:$E$39,2,FALSE)</f>
        <v>Obat Sakit Kepala &amp; Demam</v>
      </c>
      <c r="G1393" s="5" t="str">
        <f t="shared" si="106"/>
        <v>OD0006|</v>
      </c>
      <c r="H1393" s="10">
        <v>22</v>
      </c>
      <c r="I1393" s="11"/>
      <c r="J1393" s="10" t="str">
        <f>IF(EXACT(L1393,"buy"),VLOOKUP(I1393,[2]suppliers!$A$2:$B$17,2,FALSE),"")</f>
        <v/>
      </c>
      <c r="K1393" s="8" t="s">
        <v>84</v>
      </c>
      <c r="L1393" s="8" t="s">
        <v>85</v>
      </c>
      <c r="M1393" s="5" t="str">
        <f>IFERROR(VLOOKUP(G1393,[3]item_suppliers!$C$2:$F$112,2,FALSE),"")</f>
        <v/>
      </c>
      <c r="N1393" s="5" t="str">
        <f>IFERROR(VLOOKUP(G1393,[3]item_suppliers!$C$2:$F$112,3,FALSE),"")</f>
        <v/>
      </c>
      <c r="O1393" s="5" t="str">
        <f t="shared" si="107"/>
        <v/>
      </c>
      <c r="P1393" s="5">
        <f>IF(EXACT(L1393,"sell"),VLOOKUP(D1393,[1]items!$A$2:$E$39,4,FALSE),"")</f>
        <v>25000</v>
      </c>
      <c r="Q1393" s="5">
        <f t="shared" si="108"/>
        <v>550000</v>
      </c>
      <c r="R1393" s="13" t="str">
        <f t="shared" si="109"/>
        <v/>
      </c>
    </row>
    <row r="1394" spans="1:18" x14ac:dyDescent="0.2">
      <c r="A1394" s="5" t="s">
        <v>1452</v>
      </c>
      <c r="B1394" s="6" t="d">
        <v>2020-07-30</v>
      </c>
      <c r="C1394" s="7">
        <f t="shared" si="105"/>
        <v>2020</v>
      </c>
      <c r="D1394" s="5" t="s">
        <v>7</v>
      </c>
      <c r="E1394" s="5" t="str">
        <f>VLOOKUP(D1394,[1]items!$A$2:$E$39,2,FALSE)</f>
        <v>Ozen 10 MG Blister</v>
      </c>
      <c r="F1394" s="5" t="str">
        <f>VLOOKUP(E1394,[1]items!$B$2:$E$39,2,FALSE)</f>
        <v>Obat Alergi</v>
      </c>
      <c r="G1394" s="5" t="str">
        <f t="shared" si="106"/>
        <v>OA0001|</v>
      </c>
      <c r="H1394" s="10">
        <v>25</v>
      </c>
      <c r="I1394" s="11"/>
      <c r="J1394" s="10" t="str">
        <f>IF(EXACT(L1394,"buy"),VLOOKUP(I1394,[2]suppliers!$A$2:$B$17,2,FALSE),"")</f>
        <v/>
      </c>
      <c r="K1394" s="5" t="s">
        <v>84</v>
      </c>
      <c r="L1394" s="5" t="s">
        <v>85</v>
      </c>
      <c r="M1394" s="5" t="str">
        <f>IFERROR(VLOOKUP(G1394,[3]item_suppliers!$C$2:$F$112,2,FALSE),"")</f>
        <v/>
      </c>
      <c r="N1394" s="5" t="str">
        <f>IFERROR(VLOOKUP(G1394,[3]item_suppliers!$C$2:$F$112,3,FALSE),"")</f>
        <v/>
      </c>
      <c r="O1394" s="5" t="str">
        <f t="shared" si="107"/>
        <v/>
      </c>
      <c r="P1394" s="5">
        <f>IF(EXACT(L1394,"sell"),VLOOKUP(D1394,[1]items!$A$2:$E$39,4,FALSE),"")</f>
        <v>18611</v>
      </c>
      <c r="Q1394" s="5">
        <f t="shared" si="108"/>
        <v>465275</v>
      </c>
      <c r="R1394" s="13" t="str">
        <f t="shared" si="109"/>
        <v/>
      </c>
    </row>
    <row r="1395" spans="1:18" x14ac:dyDescent="0.2">
      <c r="A1395" s="8" t="s">
        <v>1453</v>
      </c>
      <c r="B1395" s="9" t="d">
        <v>2020-07-30</v>
      </c>
      <c r="C1395" s="7">
        <f t="shared" si="105"/>
        <v>2020</v>
      </c>
      <c r="D1395" s="8" t="s">
        <v>54</v>
      </c>
      <c r="E1395" s="5" t="str">
        <f>VLOOKUP(D1395,[1]items!$A$2:$E$39,2,FALSE)</f>
        <v>Cilostazol Bernofarm</v>
      </c>
      <c r="F1395" s="5" t="str">
        <f>VLOOKUP(E1395,[1]items!$B$2:$E$39,2,FALSE)</f>
        <v>Obat Sakit Kepala &amp; Demam</v>
      </c>
      <c r="G1395" s="5" t="str">
        <f t="shared" si="106"/>
        <v>OD0010|</v>
      </c>
      <c r="H1395" s="10">
        <v>42</v>
      </c>
      <c r="I1395" s="11"/>
      <c r="J1395" s="10" t="str">
        <f>IF(EXACT(L1395,"buy"),VLOOKUP(I1395,[2]suppliers!$A$2:$B$17,2,FALSE),"")</f>
        <v/>
      </c>
      <c r="K1395" s="8" t="s">
        <v>84</v>
      </c>
      <c r="L1395" s="8" t="s">
        <v>85</v>
      </c>
      <c r="M1395" s="5" t="str">
        <f>IFERROR(VLOOKUP(G1395,[3]item_suppliers!$C$2:$F$112,2,FALSE),"")</f>
        <v/>
      </c>
      <c r="N1395" s="5" t="str">
        <f>IFERROR(VLOOKUP(G1395,[3]item_suppliers!$C$2:$F$112,3,FALSE),"")</f>
        <v/>
      </c>
      <c r="O1395" s="5" t="str">
        <f t="shared" si="107"/>
        <v/>
      </c>
      <c r="P1395" s="5">
        <f>IF(EXACT(L1395,"sell"),VLOOKUP(D1395,[1]items!$A$2:$E$39,4,FALSE),"")</f>
        <v>45450</v>
      </c>
      <c r="Q1395" s="5">
        <f t="shared" si="108"/>
        <v>1908900</v>
      </c>
      <c r="R1395" s="13" t="str">
        <f t="shared" si="109"/>
        <v/>
      </c>
    </row>
    <row r="1396" spans="1:18" x14ac:dyDescent="0.2">
      <c r="A1396" s="5" t="s">
        <v>1454</v>
      </c>
      <c r="B1396" s="6" t="d">
        <v>2020-07-31</v>
      </c>
      <c r="C1396" s="7">
        <f t="shared" si="105"/>
        <v>2020</v>
      </c>
      <c r="D1396" s="5" t="s">
        <v>26</v>
      </c>
      <c r="E1396" s="5" t="str">
        <f>VLOOKUP(D1396,[1]items!$A$2:$E$39,2,FALSE)</f>
        <v>Decolsen 1 Strip 4 Tablet</v>
      </c>
      <c r="F1396" s="5" t="str">
        <f>VLOOKUP(E1396,[1]items!$B$2:$E$39,2,FALSE)</f>
        <v>Obat Batuk &amp; Pilek</v>
      </c>
      <c r="G1396" s="5" t="str">
        <f t="shared" si="106"/>
        <v>OB0002|</v>
      </c>
      <c r="H1396" s="10">
        <v>64</v>
      </c>
      <c r="I1396" s="11"/>
      <c r="J1396" s="10" t="str">
        <f>IF(EXACT(L1396,"buy"),VLOOKUP(I1396,[2]suppliers!$A$2:$B$17,2,FALSE),"")</f>
        <v/>
      </c>
      <c r="K1396" s="5" t="s">
        <v>84</v>
      </c>
      <c r="L1396" s="5" t="s">
        <v>85</v>
      </c>
      <c r="M1396" s="5" t="str">
        <f>IFERROR(VLOOKUP(G1396,[3]item_suppliers!$C$2:$F$112,2,FALSE),"")</f>
        <v/>
      </c>
      <c r="N1396" s="5" t="str">
        <f>IFERROR(VLOOKUP(G1396,[3]item_suppliers!$C$2:$F$112,3,FALSE),"")</f>
        <v/>
      </c>
      <c r="O1396" s="5" t="str">
        <f t="shared" si="107"/>
        <v/>
      </c>
      <c r="P1396" s="5">
        <f>IF(EXACT(L1396,"sell"),VLOOKUP(D1396,[1]items!$A$2:$E$39,4,FALSE),"")</f>
        <v>2886</v>
      </c>
      <c r="Q1396" s="5">
        <f t="shared" si="108"/>
        <v>184704</v>
      </c>
      <c r="R1396" s="13" t="str">
        <f t="shared" si="109"/>
        <v/>
      </c>
    </row>
    <row r="1397" spans="1:18" x14ac:dyDescent="0.2">
      <c r="A1397" s="8" t="s">
        <v>1455</v>
      </c>
      <c r="B1397" s="9" t="d">
        <v>2020-07-31</v>
      </c>
      <c r="C1397" s="7">
        <f t="shared" si="105"/>
        <v>2020</v>
      </c>
      <c r="D1397" s="8" t="s">
        <v>70</v>
      </c>
      <c r="E1397" s="5" t="str">
        <f>VLOOKUP(D1397,[1]items!$A$2:$E$39,2,FALSE)</f>
        <v>Irbesartan</v>
      </c>
      <c r="F1397" s="5" t="str">
        <f>VLOOKUP(E1397,[1]items!$B$2:$E$39,2,FALSE)</f>
        <v>Obat Hipertensi</v>
      </c>
      <c r="G1397" s="5" t="str">
        <f t="shared" si="106"/>
        <v>OH0005|</v>
      </c>
      <c r="H1397" s="10">
        <v>34</v>
      </c>
      <c r="I1397" s="11"/>
      <c r="J1397" s="10" t="str">
        <f>IF(EXACT(L1397,"buy"),VLOOKUP(I1397,[2]suppliers!$A$2:$B$17,2,FALSE),"")</f>
        <v/>
      </c>
      <c r="K1397" s="8" t="s">
        <v>84</v>
      </c>
      <c r="L1397" s="8" t="s">
        <v>85</v>
      </c>
      <c r="M1397" s="5" t="str">
        <f>IFERROR(VLOOKUP(G1397,[3]item_suppliers!$C$2:$F$112,2,FALSE),"")</f>
        <v/>
      </c>
      <c r="N1397" s="5" t="str">
        <f>IFERROR(VLOOKUP(G1397,[3]item_suppliers!$C$2:$F$112,3,FALSE),"")</f>
        <v/>
      </c>
      <c r="O1397" s="5" t="str">
        <f t="shared" si="107"/>
        <v/>
      </c>
      <c r="P1397" s="5">
        <f>IF(EXACT(L1397,"sell"),VLOOKUP(D1397,[1]items!$A$2:$E$39,4,FALSE),"")</f>
        <v>108794</v>
      </c>
      <c r="Q1397" s="5">
        <f t="shared" si="108"/>
        <v>3698996</v>
      </c>
      <c r="R1397" s="13" t="str">
        <f t="shared" si="109"/>
        <v/>
      </c>
    </row>
    <row r="1398" spans="1:18" x14ac:dyDescent="0.2">
      <c r="A1398" s="5" t="s">
        <v>1456</v>
      </c>
      <c r="B1398" s="6" t="d">
        <v>2020-07-31</v>
      </c>
      <c r="C1398" s="7">
        <f t="shared" si="105"/>
        <v>2020</v>
      </c>
      <c r="D1398" s="5" t="s">
        <v>82</v>
      </c>
      <c r="E1398" s="5" t="str">
        <f>VLOOKUP(D1398,[1]items!$A$2:$E$39,2,FALSE)</f>
        <v>Otilon Ear Drops 8 mL</v>
      </c>
      <c r="F1398" s="5" t="str">
        <f>VLOOKUP(E1398,[1]items!$B$2:$E$39,2,FALSE)</f>
        <v>Obat Telinga</v>
      </c>
      <c r="G1398" s="5" t="str">
        <f t="shared" si="106"/>
        <v>OT0001|</v>
      </c>
      <c r="H1398" s="10">
        <v>47</v>
      </c>
      <c r="I1398" s="11"/>
      <c r="J1398" s="10" t="str">
        <f>IF(EXACT(L1398,"buy"),VLOOKUP(I1398,[2]suppliers!$A$2:$B$17,2,FALSE),"")</f>
        <v/>
      </c>
      <c r="K1398" s="5" t="s">
        <v>84</v>
      </c>
      <c r="L1398" s="5" t="s">
        <v>85</v>
      </c>
      <c r="M1398" s="5" t="str">
        <f>IFERROR(VLOOKUP(G1398,[3]item_suppliers!$C$2:$F$112,2,FALSE),"")</f>
        <v/>
      </c>
      <c r="N1398" s="5" t="str">
        <f>IFERROR(VLOOKUP(G1398,[3]item_suppliers!$C$2:$F$112,3,FALSE),"")</f>
        <v/>
      </c>
      <c r="O1398" s="5" t="str">
        <f t="shared" si="107"/>
        <v/>
      </c>
      <c r="P1398" s="5">
        <f>IF(EXACT(L1398,"sell"),VLOOKUP(D1398,[1]items!$A$2:$E$39,4,FALSE),"")</f>
        <v>55000</v>
      </c>
      <c r="Q1398" s="5">
        <f t="shared" si="108"/>
        <v>2585000</v>
      </c>
      <c r="R1398" s="13" t="str">
        <f t="shared" si="109"/>
        <v/>
      </c>
    </row>
    <row r="1399" spans="1:18" x14ac:dyDescent="0.2">
      <c r="A1399" s="8" t="s">
        <v>1457</v>
      </c>
      <c r="B1399" s="9" t="d">
        <v>2020-07-31</v>
      </c>
      <c r="C1399" s="7">
        <f t="shared" si="105"/>
        <v>2020</v>
      </c>
      <c r="D1399" s="8" t="s">
        <v>65</v>
      </c>
      <c r="E1399" s="5" t="str">
        <f>VLOOKUP(D1399,[1]items!$A$2:$E$39,2,FALSE)</f>
        <v>Candesartan Ogb Dexa</v>
      </c>
      <c r="F1399" s="5" t="str">
        <f>VLOOKUP(E1399,[1]items!$B$2:$E$39,2,FALSE)</f>
        <v>Obat Hipertensi</v>
      </c>
      <c r="G1399" s="5" t="str">
        <f t="shared" si="106"/>
        <v>OH0003|</v>
      </c>
      <c r="H1399" s="10">
        <v>26</v>
      </c>
      <c r="I1399" s="11"/>
      <c r="J1399" s="10" t="str">
        <f>IF(EXACT(L1399,"buy"),VLOOKUP(I1399,[2]suppliers!$A$2:$B$17,2,FALSE),"")</f>
        <v/>
      </c>
      <c r="K1399" s="8" t="s">
        <v>84</v>
      </c>
      <c r="L1399" s="8" t="s">
        <v>85</v>
      </c>
      <c r="M1399" s="5" t="str">
        <f>IFERROR(VLOOKUP(G1399,[3]item_suppliers!$C$2:$F$112,2,FALSE),"")</f>
        <v/>
      </c>
      <c r="N1399" s="5" t="str">
        <f>IFERROR(VLOOKUP(G1399,[3]item_suppliers!$C$2:$F$112,3,FALSE),"")</f>
        <v/>
      </c>
      <c r="O1399" s="5" t="str">
        <f t="shared" si="107"/>
        <v/>
      </c>
      <c r="P1399" s="5">
        <f>IF(EXACT(L1399,"sell"),VLOOKUP(D1399,[1]items!$A$2:$E$39,4,FALSE),"")</f>
        <v>5000</v>
      </c>
      <c r="Q1399" s="5">
        <f t="shared" si="108"/>
        <v>130000</v>
      </c>
      <c r="R1399" s="13" t="str">
        <f t="shared" si="109"/>
        <v/>
      </c>
    </row>
    <row r="1400" spans="1:18" x14ac:dyDescent="0.2">
      <c r="A1400" s="5" t="s">
        <v>1458</v>
      </c>
      <c r="B1400" s="6" t="d">
        <v>2020-07-31</v>
      </c>
      <c r="C1400" s="7">
        <f t="shared" si="105"/>
        <v>2020</v>
      </c>
      <c r="D1400" s="5" t="s">
        <v>20</v>
      </c>
      <c r="E1400" s="5" t="str">
        <f>VLOOKUP(D1400,[1]items!$A$2:$E$39,2,FALSE)</f>
        <v>Dexteem Box Plus 100 Tablet</v>
      </c>
      <c r="F1400" s="5" t="str">
        <f>VLOOKUP(E1400,[1]items!$B$2:$E$39,2,FALSE)</f>
        <v>Obat Alergi</v>
      </c>
      <c r="G1400" s="5" t="str">
        <f t="shared" si="106"/>
        <v>OA0006|</v>
      </c>
      <c r="H1400" s="10">
        <v>41</v>
      </c>
      <c r="I1400" s="11"/>
      <c r="J1400" s="10" t="str">
        <f>IF(EXACT(L1400,"buy"),VLOOKUP(I1400,[2]suppliers!$A$2:$B$17,2,FALSE),"")</f>
        <v/>
      </c>
      <c r="K1400" s="5" t="s">
        <v>84</v>
      </c>
      <c r="L1400" s="5" t="s">
        <v>85</v>
      </c>
      <c r="M1400" s="5" t="str">
        <f>IFERROR(VLOOKUP(G1400,[3]item_suppliers!$C$2:$F$112,2,FALSE),"")</f>
        <v/>
      </c>
      <c r="N1400" s="5" t="str">
        <f>IFERROR(VLOOKUP(G1400,[3]item_suppliers!$C$2:$F$112,3,FALSE),"")</f>
        <v/>
      </c>
      <c r="O1400" s="5" t="str">
        <f t="shared" si="107"/>
        <v/>
      </c>
      <c r="P1400" s="5">
        <f>IF(EXACT(L1400,"sell"),VLOOKUP(D1400,[1]items!$A$2:$E$39,4,FALSE),"")</f>
        <v>25322</v>
      </c>
      <c r="Q1400" s="5">
        <f t="shared" si="108"/>
        <v>1038202</v>
      </c>
      <c r="R1400" s="13" t="str">
        <f t="shared" si="109"/>
        <v/>
      </c>
    </row>
    <row r="1401" spans="1:18" x14ac:dyDescent="0.2">
      <c r="A1401" s="8" t="s">
        <v>1459</v>
      </c>
      <c r="B1401" s="9" t="d">
        <v>2020-07-31</v>
      </c>
      <c r="C1401" s="7">
        <f t="shared" si="105"/>
        <v>2020</v>
      </c>
      <c r="D1401" s="8" t="s">
        <v>23</v>
      </c>
      <c r="E1401" s="5" t="str">
        <f>VLOOKUP(D1401,[1]items!$A$2:$E$39,2,FALSE)</f>
        <v>Neozep Forte 1 Strip 4 Tablet</v>
      </c>
      <c r="F1401" s="5" t="str">
        <f>VLOOKUP(E1401,[1]items!$B$2:$E$39,2,FALSE)</f>
        <v>Obat Batuk &amp; Pilek</v>
      </c>
      <c r="G1401" s="5" t="str">
        <f t="shared" si="106"/>
        <v>OB0001|</v>
      </c>
      <c r="H1401" s="10">
        <v>1</v>
      </c>
      <c r="I1401" s="11"/>
      <c r="J1401" s="10" t="str">
        <f>IF(EXACT(L1401,"buy"),VLOOKUP(I1401,[2]suppliers!$A$2:$B$17,2,FALSE),"")</f>
        <v/>
      </c>
      <c r="K1401" s="8" t="s">
        <v>84</v>
      </c>
      <c r="L1401" s="8" t="s">
        <v>85</v>
      </c>
      <c r="M1401" s="5" t="str">
        <f>IFERROR(VLOOKUP(G1401,[3]item_suppliers!$C$2:$F$112,2,FALSE),"")</f>
        <v/>
      </c>
      <c r="N1401" s="5" t="str">
        <f>IFERROR(VLOOKUP(G1401,[3]item_suppliers!$C$2:$F$112,3,FALSE),"")</f>
        <v/>
      </c>
      <c r="O1401" s="5" t="str">
        <f t="shared" si="107"/>
        <v/>
      </c>
      <c r="P1401" s="5">
        <f>IF(EXACT(L1401,"sell"),VLOOKUP(D1401,[1]items!$A$2:$E$39,4,FALSE),"")</f>
        <v>2324</v>
      </c>
      <c r="Q1401" s="5">
        <f t="shared" si="108"/>
        <v>2324</v>
      </c>
      <c r="R1401" s="13" t="str">
        <f t="shared" si="109"/>
        <v/>
      </c>
    </row>
    <row r="1402" spans="1:18" x14ac:dyDescent="0.2">
      <c r="A1402" s="5" t="s">
        <v>1460</v>
      </c>
      <c r="B1402" s="6" t="d">
        <v>2020-07-31</v>
      </c>
      <c r="C1402" s="7">
        <f t="shared" si="105"/>
        <v>2020</v>
      </c>
      <c r="D1402" s="5" t="s">
        <v>43</v>
      </c>
      <c r="E1402" s="5" t="str">
        <f>VLOOKUP(D1402,[1]items!$A$2:$E$39,2,FALSE)</f>
        <v>Panadol Anak Tablet 1 Strip</v>
      </c>
      <c r="F1402" s="5" t="str">
        <f>VLOOKUP(E1402,[1]items!$B$2:$E$39,2,FALSE)</f>
        <v>Obat Sakit Kepala &amp; Demam</v>
      </c>
      <c r="G1402" s="5" t="str">
        <f t="shared" si="106"/>
        <v>OD0005|</v>
      </c>
      <c r="H1402" s="10">
        <v>246</v>
      </c>
      <c r="I1402" s="11"/>
      <c r="J1402" s="10" t="str">
        <f>IF(EXACT(L1402,"buy"),VLOOKUP(I1402,[2]suppliers!$A$2:$B$17,2,FALSE),"")</f>
        <v/>
      </c>
      <c r="K1402" s="5" t="s">
        <v>84</v>
      </c>
      <c r="L1402" s="5" t="s">
        <v>85</v>
      </c>
      <c r="M1402" s="5" t="str">
        <f>IFERROR(VLOOKUP(G1402,[3]item_suppliers!$C$2:$F$112,2,FALSE),"")</f>
        <v/>
      </c>
      <c r="N1402" s="5" t="str">
        <f>IFERROR(VLOOKUP(G1402,[3]item_suppliers!$C$2:$F$112,3,FALSE),"")</f>
        <v/>
      </c>
      <c r="O1402" s="5" t="str">
        <f t="shared" si="107"/>
        <v/>
      </c>
      <c r="P1402" s="5">
        <f>IF(EXACT(L1402,"sell"),VLOOKUP(D1402,[1]items!$A$2:$E$39,4,FALSE),"")</f>
        <v>25000</v>
      </c>
      <c r="Q1402" s="5">
        <f t="shared" si="108"/>
        <v>6150000</v>
      </c>
      <c r="R1402" s="13" t="str">
        <f t="shared" si="109"/>
        <v/>
      </c>
    </row>
    <row r="1403" spans="1:18" x14ac:dyDescent="0.2">
      <c r="A1403" s="8" t="s">
        <v>1461</v>
      </c>
      <c r="B1403" s="9" t="d">
        <v>2020-08-01</v>
      </c>
      <c r="C1403" s="7">
        <f t="shared" si="105"/>
        <v>2020</v>
      </c>
      <c r="D1403" s="8" t="s">
        <v>26</v>
      </c>
      <c r="E1403" s="5" t="str">
        <f>VLOOKUP(D1403,[1]items!$A$2:$E$39,2,FALSE)</f>
        <v>Decolsen 1 Strip 4 Tablet</v>
      </c>
      <c r="F1403" s="5" t="str">
        <f>VLOOKUP(E1403,[1]items!$B$2:$E$39,2,FALSE)</f>
        <v>Obat Batuk &amp; Pilek</v>
      </c>
      <c r="G1403" s="5" t="str">
        <f t="shared" si="106"/>
        <v>OB0002|</v>
      </c>
      <c r="H1403" s="10">
        <v>78</v>
      </c>
      <c r="I1403" s="11"/>
      <c r="J1403" s="10" t="str">
        <f>IF(EXACT(L1403,"buy"),VLOOKUP(I1403,[2]suppliers!$A$2:$B$17,2,FALSE),"")</f>
        <v/>
      </c>
      <c r="K1403" s="8" t="s">
        <v>84</v>
      </c>
      <c r="L1403" s="8" t="s">
        <v>85</v>
      </c>
      <c r="M1403" s="5" t="str">
        <f>IFERROR(VLOOKUP(G1403,[3]item_suppliers!$C$2:$F$112,2,FALSE),"")</f>
        <v/>
      </c>
      <c r="N1403" s="5" t="str">
        <f>IFERROR(VLOOKUP(G1403,[3]item_suppliers!$C$2:$F$112,3,FALSE),"")</f>
        <v/>
      </c>
      <c r="O1403" s="5" t="str">
        <f t="shared" si="107"/>
        <v/>
      </c>
      <c r="P1403" s="5">
        <f>IF(EXACT(L1403,"sell"),VLOOKUP(D1403,[1]items!$A$2:$E$39,4,FALSE),"")</f>
        <v>2886</v>
      </c>
      <c r="Q1403" s="5">
        <f t="shared" si="108"/>
        <v>225108</v>
      </c>
      <c r="R1403" s="13" t="str">
        <f t="shared" si="109"/>
        <v/>
      </c>
    </row>
    <row r="1404" spans="1:18" x14ac:dyDescent="0.2">
      <c r="A1404" s="5" t="s">
        <v>1462</v>
      </c>
      <c r="B1404" s="6" t="d">
        <v>2020-08-01</v>
      </c>
      <c r="C1404" s="7">
        <f t="shared" si="105"/>
        <v>2020</v>
      </c>
      <c r="D1404" s="5" t="s">
        <v>50</v>
      </c>
      <c r="E1404" s="5" t="str">
        <f>VLOOKUP(D1404,[1]items!$A$2:$E$39,2,FALSE)</f>
        <v>Bodrex Extra</v>
      </c>
      <c r="F1404" s="5" t="str">
        <f>VLOOKUP(E1404,[1]items!$B$2:$E$39,2,FALSE)</f>
        <v>Obat Sakit Kepala &amp; Demam</v>
      </c>
      <c r="G1404" s="5" t="str">
        <f t="shared" si="106"/>
        <v>OD0008|</v>
      </c>
      <c r="H1404" s="10">
        <v>15</v>
      </c>
      <c r="I1404" s="11"/>
      <c r="J1404" s="10" t="str">
        <f>IF(EXACT(L1404,"buy"),VLOOKUP(I1404,[2]suppliers!$A$2:$B$17,2,FALSE),"")</f>
        <v/>
      </c>
      <c r="K1404" s="5" t="s">
        <v>84</v>
      </c>
      <c r="L1404" s="5" t="s">
        <v>85</v>
      </c>
      <c r="M1404" s="5" t="str">
        <f>IFERROR(VLOOKUP(G1404,[3]item_suppliers!$C$2:$F$112,2,FALSE),"")</f>
        <v/>
      </c>
      <c r="N1404" s="5" t="str">
        <f>IFERROR(VLOOKUP(G1404,[3]item_suppliers!$C$2:$F$112,3,FALSE),"")</f>
        <v/>
      </c>
      <c r="O1404" s="5" t="str">
        <f t="shared" si="107"/>
        <v/>
      </c>
      <c r="P1404" s="5">
        <f>IF(EXACT(L1404,"sell"),VLOOKUP(D1404,[1]items!$A$2:$E$39,4,FALSE),"")</f>
        <v>50788</v>
      </c>
      <c r="Q1404" s="5">
        <f t="shared" si="108"/>
        <v>761820</v>
      </c>
      <c r="R1404" s="13" t="str">
        <f t="shared" si="109"/>
        <v/>
      </c>
    </row>
    <row r="1405" spans="1:18" x14ac:dyDescent="0.2">
      <c r="A1405" s="8" t="s">
        <v>1463</v>
      </c>
      <c r="B1405" s="9" t="d">
        <v>2020-08-01</v>
      </c>
      <c r="C1405" s="7">
        <f t="shared" si="105"/>
        <v>2020</v>
      </c>
      <c r="D1405" s="8" t="s">
        <v>70</v>
      </c>
      <c r="E1405" s="5" t="str">
        <f>VLOOKUP(D1405,[1]items!$A$2:$E$39,2,FALSE)</f>
        <v>Irbesartan</v>
      </c>
      <c r="F1405" s="5" t="str">
        <f>VLOOKUP(E1405,[1]items!$B$2:$E$39,2,FALSE)</f>
        <v>Obat Hipertensi</v>
      </c>
      <c r="G1405" s="5" t="str">
        <f t="shared" si="106"/>
        <v>OH0005|</v>
      </c>
      <c r="H1405" s="10">
        <v>32</v>
      </c>
      <c r="I1405" s="11"/>
      <c r="J1405" s="10" t="str">
        <f>IF(EXACT(L1405,"buy"),VLOOKUP(I1405,[2]suppliers!$A$2:$B$17,2,FALSE),"")</f>
        <v/>
      </c>
      <c r="K1405" s="8" t="s">
        <v>84</v>
      </c>
      <c r="L1405" s="8" t="s">
        <v>85</v>
      </c>
      <c r="M1405" s="5" t="str">
        <f>IFERROR(VLOOKUP(G1405,[3]item_suppliers!$C$2:$F$112,2,FALSE),"")</f>
        <v/>
      </c>
      <c r="N1405" s="5" t="str">
        <f>IFERROR(VLOOKUP(G1405,[3]item_suppliers!$C$2:$F$112,3,FALSE),"")</f>
        <v/>
      </c>
      <c r="O1405" s="5" t="str">
        <f t="shared" si="107"/>
        <v/>
      </c>
      <c r="P1405" s="5">
        <f>IF(EXACT(L1405,"sell"),VLOOKUP(D1405,[1]items!$A$2:$E$39,4,FALSE),"")</f>
        <v>108794</v>
      </c>
      <c r="Q1405" s="5">
        <f t="shared" si="108"/>
        <v>3481408</v>
      </c>
      <c r="R1405" s="13" t="str">
        <f t="shared" si="109"/>
        <v/>
      </c>
    </row>
    <row r="1406" spans="1:18" x14ac:dyDescent="0.2">
      <c r="A1406" s="5" t="s">
        <v>1464</v>
      </c>
      <c r="B1406" s="6" t="d">
        <v>2020-08-01</v>
      </c>
      <c r="C1406" s="7">
        <f t="shared" si="105"/>
        <v>2020</v>
      </c>
      <c r="D1406" s="5" t="s">
        <v>52</v>
      </c>
      <c r="E1406" s="5" t="str">
        <f>VLOOKUP(D1406,[1]items!$A$2:$E$39,2,FALSE)</f>
        <v>Sanmol 500 MG 4 Tablet</v>
      </c>
      <c r="F1406" s="5" t="str">
        <f>VLOOKUP(E1406,[1]items!$B$2:$E$39,2,FALSE)</f>
        <v>Obat Sakit Kepala &amp; Demam</v>
      </c>
      <c r="G1406" s="5" t="str">
        <f t="shared" si="106"/>
        <v>OD0009|</v>
      </c>
      <c r="H1406" s="10">
        <v>51</v>
      </c>
      <c r="I1406" s="11"/>
      <c r="J1406" s="10" t="str">
        <f>IF(EXACT(L1406,"buy"),VLOOKUP(I1406,[2]suppliers!$A$2:$B$17,2,FALSE),"")</f>
        <v/>
      </c>
      <c r="K1406" s="5" t="s">
        <v>84</v>
      </c>
      <c r="L1406" s="5" t="s">
        <v>85</v>
      </c>
      <c r="M1406" s="5" t="str">
        <f>IFERROR(VLOOKUP(G1406,[3]item_suppliers!$C$2:$F$112,2,FALSE),"")</f>
        <v/>
      </c>
      <c r="N1406" s="5" t="str">
        <f>IFERROR(VLOOKUP(G1406,[3]item_suppliers!$C$2:$F$112,3,FALSE),"")</f>
        <v/>
      </c>
      <c r="O1406" s="5" t="str">
        <f t="shared" si="107"/>
        <v/>
      </c>
      <c r="P1406" s="5">
        <f>IF(EXACT(L1406,"sell"),VLOOKUP(D1406,[1]items!$A$2:$E$39,4,FALSE),"")</f>
        <v>1600</v>
      </c>
      <c r="Q1406" s="5">
        <f t="shared" si="108"/>
        <v>81600</v>
      </c>
      <c r="R1406" s="13" t="str">
        <f t="shared" si="109"/>
        <v/>
      </c>
    </row>
    <row r="1407" spans="1:18" x14ac:dyDescent="0.2">
      <c r="A1407" s="8" t="s">
        <v>1465</v>
      </c>
      <c r="B1407" s="9" t="d">
        <v>2020-08-01</v>
      </c>
      <c r="C1407" s="7">
        <f t="shared" si="105"/>
        <v>2020</v>
      </c>
      <c r="D1407" s="8" t="s">
        <v>52</v>
      </c>
      <c r="E1407" s="5" t="str">
        <f>VLOOKUP(D1407,[1]items!$A$2:$E$39,2,FALSE)</f>
        <v>Sanmol 500 MG 4 Tablet</v>
      </c>
      <c r="F1407" s="5" t="str">
        <f>VLOOKUP(E1407,[1]items!$B$2:$E$39,2,FALSE)</f>
        <v>Obat Sakit Kepala &amp; Demam</v>
      </c>
      <c r="G1407" s="5" t="str">
        <f t="shared" si="106"/>
        <v>OD0009|</v>
      </c>
      <c r="H1407" s="10">
        <v>16</v>
      </c>
      <c r="I1407" s="11"/>
      <c r="J1407" s="10" t="str">
        <f>IF(EXACT(L1407,"buy"),VLOOKUP(I1407,[2]suppliers!$A$2:$B$17,2,FALSE),"")</f>
        <v/>
      </c>
      <c r="K1407" s="8" t="s">
        <v>84</v>
      </c>
      <c r="L1407" s="8" t="s">
        <v>85</v>
      </c>
      <c r="M1407" s="5" t="str">
        <f>IFERROR(VLOOKUP(G1407,[3]item_suppliers!$C$2:$F$112,2,FALSE),"")</f>
        <v/>
      </c>
      <c r="N1407" s="5" t="str">
        <f>IFERROR(VLOOKUP(G1407,[3]item_suppliers!$C$2:$F$112,3,FALSE),"")</f>
        <v/>
      </c>
      <c r="O1407" s="5" t="str">
        <f t="shared" si="107"/>
        <v/>
      </c>
      <c r="P1407" s="5">
        <f>IF(EXACT(L1407,"sell"),VLOOKUP(D1407,[1]items!$A$2:$E$39,4,FALSE),"")</f>
        <v>1600</v>
      </c>
      <c r="Q1407" s="5">
        <f t="shared" si="108"/>
        <v>25600</v>
      </c>
      <c r="R1407" s="13" t="str">
        <f t="shared" si="109"/>
        <v/>
      </c>
    </row>
    <row r="1408" spans="1:18" x14ac:dyDescent="0.2">
      <c r="A1408" s="5" t="s">
        <v>1466</v>
      </c>
      <c r="B1408" s="6" t="d">
        <v>2020-08-01</v>
      </c>
      <c r="C1408" s="7">
        <f t="shared" si="105"/>
        <v>2020</v>
      </c>
      <c r="D1408" s="5" t="s">
        <v>56</v>
      </c>
      <c r="E1408" s="5" t="str">
        <f>VLOOKUP(D1408,[1]items!$A$2:$E$39,2,FALSE)</f>
        <v>Paramex Tablet / Obat</v>
      </c>
      <c r="F1408" s="5" t="str">
        <f>VLOOKUP(E1408,[1]items!$B$2:$E$39,2,FALSE)</f>
        <v>Obat Sakit Kepala &amp; Demam</v>
      </c>
      <c r="G1408" s="5" t="str">
        <f t="shared" si="106"/>
        <v>OD0011|</v>
      </c>
      <c r="H1408" s="10">
        <v>0</v>
      </c>
      <c r="I1408" s="11"/>
      <c r="J1408" s="10" t="str">
        <f>IF(EXACT(L1408,"buy"),VLOOKUP(I1408,[2]suppliers!$A$2:$B$17,2,FALSE),"")</f>
        <v/>
      </c>
      <c r="K1408" s="5" t="s">
        <v>84</v>
      </c>
      <c r="L1408" s="5" t="s">
        <v>85</v>
      </c>
      <c r="M1408" s="5" t="str">
        <f>IFERROR(VLOOKUP(G1408,[3]item_suppliers!$C$2:$F$112,2,FALSE),"")</f>
        <v/>
      </c>
      <c r="N1408" s="5" t="str">
        <f>IFERROR(VLOOKUP(G1408,[3]item_suppliers!$C$2:$F$112,3,FALSE),"")</f>
        <v/>
      </c>
      <c r="O1408" s="5" t="str">
        <f t="shared" si="107"/>
        <v/>
      </c>
      <c r="P1408" s="5">
        <f>IF(EXACT(L1408,"sell"),VLOOKUP(D1408,[1]items!$A$2:$E$39,4,FALSE),"")</f>
        <v>2560</v>
      </c>
      <c r="Q1408" s="5">
        <f t="shared" si="108"/>
        <v>0</v>
      </c>
      <c r="R1408" s="13" t="str">
        <f t="shared" si="109"/>
        <v/>
      </c>
    </row>
    <row r="1409" spans="1:18" x14ac:dyDescent="0.2">
      <c r="A1409" s="8" t="s">
        <v>1467</v>
      </c>
      <c r="B1409" s="9" t="d">
        <v>2020-08-01</v>
      </c>
      <c r="C1409" s="7">
        <f t="shared" si="105"/>
        <v>2020</v>
      </c>
      <c r="D1409" s="8" t="s">
        <v>78</v>
      </c>
      <c r="E1409" s="5" t="str">
        <f>VLOOKUP(D1409,[1]items!$A$2:$E$39,2,FALSE)</f>
        <v>Hyperchol 100 MG 12 KPS</v>
      </c>
      <c r="F1409" s="5" t="str">
        <f>VLOOKUP(E1409,[1]items!$B$2:$E$39,2,FALSE)</f>
        <v>Obat Kolesterol</v>
      </c>
      <c r="G1409" s="5" t="str">
        <f t="shared" si="106"/>
        <v>OK0002|</v>
      </c>
      <c r="H1409" s="10">
        <v>32</v>
      </c>
      <c r="I1409" s="11"/>
      <c r="J1409" s="10" t="str">
        <f>IF(EXACT(L1409,"buy"),VLOOKUP(I1409,[2]suppliers!$A$2:$B$17,2,FALSE),"")</f>
        <v/>
      </c>
      <c r="K1409" s="8" t="s">
        <v>84</v>
      </c>
      <c r="L1409" s="8" t="s">
        <v>85</v>
      </c>
      <c r="M1409" s="5" t="str">
        <f>IFERROR(VLOOKUP(G1409,[3]item_suppliers!$C$2:$F$112,2,FALSE),"")</f>
        <v/>
      </c>
      <c r="N1409" s="5" t="str">
        <f>IFERROR(VLOOKUP(G1409,[3]item_suppliers!$C$2:$F$112,3,FALSE),"")</f>
        <v/>
      </c>
      <c r="O1409" s="5" t="str">
        <f t="shared" si="107"/>
        <v/>
      </c>
      <c r="P1409" s="5">
        <f>IF(EXACT(L1409,"sell"),VLOOKUP(D1409,[1]items!$A$2:$E$39,4,FALSE),"")</f>
        <v>42800</v>
      </c>
      <c r="Q1409" s="5">
        <f t="shared" si="108"/>
        <v>1369600</v>
      </c>
      <c r="R1409" s="13" t="str">
        <f t="shared" si="109"/>
        <v/>
      </c>
    </row>
    <row r="1410" spans="1:18" x14ac:dyDescent="0.2">
      <c r="A1410" s="5" t="s">
        <v>1468</v>
      </c>
      <c r="B1410" s="6" t="d">
        <v>2020-08-01</v>
      </c>
      <c r="C1410" s="7">
        <f t="shared" ref="C1410:C1473" si="110">YEAR(B1410)</f>
        <v>2020</v>
      </c>
      <c r="D1410" s="5" t="s">
        <v>7</v>
      </c>
      <c r="E1410" s="5" t="str">
        <f>VLOOKUP(D1410,[1]items!$A$2:$E$39,2,FALSE)</f>
        <v>Ozen 10 MG Blister</v>
      </c>
      <c r="F1410" s="5" t="str">
        <f>VLOOKUP(E1410,[1]items!$B$2:$E$39,2,FALSE)</f>
        <v>Obat Alergi</v>
      </c>
      <c r="G1410" s="5" t="str">
        <f t="shared" ref="G1410:G1473" si="111">_xlfn.CONCAT(D1410,"|",I1410)</f>
        <v>OA0001|DQLab-08</v>
      </c>
      <c r="H1410" s="10">
        <v>1000</v>
      </c>
      <c r="I1410" s="10" t="s">
        <v>24</v>
      </c>
      <c r="J1410" s="10" t="str">
        <f>IF(EXACT(L1410,"buy"),VLOOKUP(I1410,[2]suppliers!$A$2:$B$17,2,FALSE),"")</f>
        <v>DQLab Pharmacy Cilandak</v>
      </c>
      <c r="K1410" s="5"/>
      <c r="L1410" s="5" t="s">
        <v>9</v>
      </c>
      <c r="M1410" s="5">
        <f>IFERROR(VLOOKUP(G1410,[3]item_suppliers!$C$2:$F$112,2,FALSE),"")</f>
        <v>21</v>
      </c>
      <c r="N1410" s="5">
        <f>IFERROR(VLOOKUP(G1410,[3]item_suppliers!$C$2:$F$112,3,FALSE),"")</f>
        <v>18425</v>
      </c>
      <c r="O1410" s="5">
        <f t="shared" ref="O1410:O1473" si="112">IFERROR(H1410*N1410,"")</f>
        <v>18425000</v>
      </c>
      <c r="P1410" s="5" t="str">
        <f>IF(EXACT(L1410,"sell"),VLOOKUP(D1410,[1]items!$A$2:$E$39,4,FALSE),"")</f>
        <v/>
      </c>
      <c r="Q1410" s="5" t="str">
        <f t="shared" ref="Q1410:Q1473" si="113">IFERROR(H1410*P1410,"")</f>
        <v/>
      </c>
      <c r="R1410" s="13">
        <f t="shared" ref="R1410:R1473" si="114">IF(EXACT(L1410,"buy"),1/COUNTIF($N$2:$N$4710,N1410),"")</f>
        <v>1</v>
      </c>
    </row>
    <row r="1411" spans="1:18" x14ac:dyDescent="0.2">
      <c r="A1411" s="8" t="s">
        <v>1469</v>
      </c>
      <c r="B1411" s="9" t="d">
        <v>2020-08-01</v>
      </c>
      <c r="C1411" s="7">
        <f t="shared" si="110"/>
        <v>2020</v>
      </c>
      <c r="D1411" s="8" t="s">
        <v>26</v>
      </c>
      <c r="E1411" s="5" t="str">
        <f>VLOOKUP(D1411,[1]items!$A$2:$E$39,2,FALSE)</f>
        <v>Decolsen 1 Strip 4 Tablet</v>
      </c>
      <c r="F1411" s="5" t="str">
        <f>VLOOKUP(E1411,[1]items!$B$2:$E$39,2,FALSE)</f>
        <v>Obat Batuk &amp; Pilek</v>
      </c>
      <c r="G1411" s="5" t="str">
        <f t="shared" si="111"/>
        <v>OB0002|DQLab-01</v>
      </c>
      <c r="H1411" s="10">
        <v>3000</v>
      </c>
      <c r="I1411" s="10" t="s">
        <v>21</v>
      </c>
      <c r="J1411" s="10" t="str">
        <f>IF(EXACT(L1411,"buy"),VLOOKUP(I1411,[2]suppliers!$A$2:$B$17,2,FALSE),"")</f>
        <v>DQLab Pharmacy Kebon Jeruk</v>
      </c>
      <c r="K1411" s="8"/>
      <c r="L1411" s="8" t="s">
        <v>9</v>
      </c>
      <c r="M1411" s="5">
        <f>IFERROR(VLOOKUP(G1411,[3]item_suppliers!$C$2:$F$112,2,FALSE),"")</f>
        <v>21</v>
      </c>
      <c r="N1411" s="5">
        <f>IFERROR(VLOOKUP(G1411,[3]item_suppliers!$C$2:$F$112,3,FALSE),"")</f>
        <v>2713</v>
      </c>
      <c r="O1411" s="5">
        <f t="shared" si="112"/>
        <v>8139000</v>
      </c>
      <c r="P1411" s="5" t="str">
        <f>IF(EXACT(L1411,"sell"),VLOOKUP(D1411,[1]items!$A$2:$E$39,4,FALSE),"")</f>
        <v/>
      </c>
      <c r="Q1411" s="5" t="str">
        <f t="shared" si="113"/>
        <v/>
      </c>
      <c r="R1411" s="13">
        <f t="shared" si="114"/>
        <v>0.33333333333333331</v>
      </c>
    </row>
    <row r="1412" spans="1:18" x14ac:dyDescent="0.2">
      <c r="A1412" s="5" t="s">
        <v>1470</v>
      </c>
      <c r="B1412" s="6" t="d">
        <v>2020-08-01</v>
      </c>
      <c r="C1412" s="7">
        <f t="shared" si="110"/>
        <v>2020</v>
      </c>
      <c r="D1412" s="5" t="s">
        <v>94</v>
      </c>
      <c r="E1412" s="5" t="str">
        <f>VLOOKUP(D1412,[1]items!$A$2:$E$39,2,FALSE)</f>
        <v>Vicks Inhaler 0.5 mL</v>
      </c>
      <c r="F1412" s="5" t="str">
        <f>VLOOKUP(E1412,[1]items!$B$2:$E$39,2,FALSE)</f>
        <v>Obat Batuk &amp; Pilek</v>
      </c>
      <c r="G1412" s="5" t="str">
        <f t="shared" si="111"/>
        <v>OB0007|DQLab-13</v>
      </c>
      <c r="H1412" s="10">
        <v>1000</v>
      </c>
      <c r="I1412" s="10" t="s">
        <v>15</v>
      </c>
      <c r="J1412" s="10" t="str">
        <f>IF(EXACT(L1412,"buy"),VLOOKUP(I1412,[2]suppliers!$A$2:$B$17,2,FALSE),"")</f>
        <v>DQLab Pharmacy Pancoran</v>
      </c>
      <c r="K1412" s="5"/>
      <c r="L1412" s="5" t="s">
        <v>9</v>
      </c>
      <c r="M1412" s="5">
        <f>IFERROR(VLOOKUP(G1412,[3]item_suppliers!$C$2:$F$112,2,FALSE),"")</f>
        <v>7</v>
      </c>
      <c r="N1412" s="5">
        <f>IFERROR(VLOOKUP(G1412,[3]item_suppliers!$C$2:$F$112,3,FALSE),"")</f>
        <v>15993</v>
      </c>
      <c r="O1412" s="5">
        <f t="shared" si="112"/>
        <v>15993000</v>
      </c>
      <c r="P1412" s="5" t="str">
        <f>IF(EXACT(L1412,"sell"),VLOOKUP(D1412,[1]items!$A$2:$E$39,4,FALSE),"")</f>
        <v/>
      </c>
      <c r="Q1412" s="5" t="str">
        <f t="shared" si="113"/>
        <v/>
      </c>
      <c r="R1412" s="13">
        <f t="shared" si="114"/>
        <v>1</v>
      </c>
    </row>
    <row r="1413" spans="1:18" x14ac:dyDescent="0.2">
      <c r="A1413" s="8" t="s">
        <v>1471</v>
      </c>
      <c r="B1413" s="9" t="d">
        <v>2020-08-01</v>
      </c>
      <c r="C1413" s="7">
        <f t="shared" si="110"/>
        <v>2020</v>
      </c>
      <c r="D1413" s="8" t="s">
        <v>43</v>
      </c>
      <c r="E1413" s="5" t="str">
        <f>VLOOKUP(D1413,[1]items!$A$2:$E$39,2,FALSE)</f>
        <v>Panadol Anak Tablet 1 Strip</v>
      </c>
      <c r="F1413" s="5" t="str">
        <f>VLOOKUP(E1413,[1]items!$B$2:$E$39,2,FALSE)</f>
        <v>Obat Sakit Kepala &amp; Demam</v>
      </c>
      <c r="G1413" s="5" t="str">
        <f t="shared" si="111"/>
        <v>OD0005|DQLab-08</v>
      </c>
      <c r="H1413" s="10">
        <v>1000</v>
      </c>
      <c r="I1413" s="10" t="s">
        <v>24</v>
      </c>
      <c r="J1413" s="10" t="str">
        <f>IF(EXACT(L1413,"buy"),VLOOKUP(I1413,[2]suppliers!$A$2:$B$17,2,FALSE),"")</f>
        <v>DQLab Pharmacy Cilandak</v>
      </c>
      <c r="K1413" s="8"/>
      <c r="L1413" s="8" t="s">
        <v>9</v>
      </c>
      <c r="M1413" s="5">
        <f>IFERROR(VLOOKUP(G1413,[3]item_suppliers!$C$2:$F$112,2,FALSE),"")</f>
        <v>7</v>
      </c>
      <c r="N1413" s="5">
        <f>IFERROR(VLOOKUP(G1413,[3]item_suppliers!$C$2:$F$112,3,FALSE),"")</f>
        <v>24000</v>
      </c>
      <c r="O1413" s="5">
        <f t="shared" si="112"/>
        <v>24000000</v>
      </c>
      <c r="P1413" s="5" t="str">
        <f>IF(EXACT(L1413,"sell"),VLOOKUP(D1413,[1]items!$A$2:$E$39,4,FALSE),"")</f>
        <v/>
      </c>
      <c r="Q1413" s="5" t="str">
        <f t="shared" si="113"/>
        <v/>
      </c>
      <c r="R1413" s="13">
        <f t="shared" si="114"/>
        <v>1</v>
      </c>
    </row>
    <row r="1414" spans="1:18" x14ac:dyDescent="0.2">
      <c r="A1414" s="5" t="s">
        <v>1472</v>
      </c>
      <c r="B1414" s="6" t="d">
        <v>2020-08-01</v>
      </c>
      <c r="C1414" s="7">
        <f t="shared" si="110"/>
        <v>2020</v>
      </c>
      <c r="D1414" s="5" t="s">
        <v>50</v>
      </c>
      <c r="E1414" s="5" t="str">
        <f>VLOOKUP(D1414,[1]items!$A$2:$E$39,2,FALSE)</f>
        <v>Bodrex Extra</v>
      </c>
      <c r="F1414" s="5" t="str">
        <f>VLOOKUP(E1414,[1]items!$B$2:$E$39,2,FALSE)</f>
        <v>Obat Sakit Kepala &amp; Demam</v>
      </c>
      <c r="G1414" s="5" t="str">
        <f t="shared" si="111"/>
        <v>OD0008|DQLab-09</v>
      </c>
      <c r="H1414" s="10">
        <v>2000</v>
      </c>
      <c r="I1414" s="11" t="s">
        <v>68</v>
      </c>
      <c r="J1414" s="10" t="str">
        <f>IF(EXACT(L1414,"buy"),VLOOKUP(I1414,[2]suppliers!$A$2:$B$17,2,FALSE),"")</f>
        <v>DQLab Pharmacy Setiabudi</v>
      </c>
      <c r="K1414" s="5"/>
      <c r="L1414" s="5" t="s">
        <v>9</v>
      </c>
      <c r="M1414" s="5">
        <f>IFERROR(VLOOKUP(G1414,[3]item_suppliers!$C$2:$F$112,2,FALSE),"")</f>
        <v>7</v>
      </c>
      <c r="N1414" s="5">
        <f>IFERROR(VLOOKUP(G1414,[3]item_suppliers!$C$2:$F$112,3,FALSE),"")</f>
        <v>52820</v>
      </c>
      <c r="O1414" s="5">
        <f t="shared" si="112"/>
        <v>105640000</v>
      </c>
      <c r="P1414" s="5" t="str">
        <f>IF(EXACT(L1414,"sell"),VLOOKUP(D1414,[1]items!$A$2:$E$39,4,FALSE),"")</f>
        <v/>
      </c>
      <c r="Q1414" s="5" t="str">
        <f t="shared" si="113"/>
        <v/>
      </c>
      <c r="R1414" s="13">
        <f t="shared" si="114"/>
        <v>0.2</v>
      </c>
    </row>
    <row r="1415" spans="1:18" x14ac:dyDescent="0.2">
      <c r="A1415" s="8" t="s">
        <v>1473</v>
      </c>
      <c r="B1415" s="9" t="d">
        <v>2020-08-01</v>
      </c>
      <c r="C1415" s="7">
        <f t="shared" si="110"/>
        <v>2020</v>
      </c>
      <c r="D1415" s="8" t="s">
        <v>52</v>
      </c>
      <c r="E1415" s="5" t="str">
        <f>VLOOKUP(D1415,[1]items!$A$2:$E$39,2,FALSE)</f>
        <v>Sanmol 500 MG 4 Tablet</v>
      </c>
      <c r="F1415" s="5" t="str">
        <f>VLOOKUP(E1415,[1]items!$B$2:$E$39,2,FALSE)</f>
        <v>Obat Sakit Kepala &amp; Demam</v>
      </c>
      <c r="G1415" s="5" t="str">
        <f t="shared" si="111"/>
        <v>OD0009|DQLab-11</v>
      </c>
      <c r="H1415" s="10">
        <v>1000</v>
      </c>
      <c r="I1415" s="10" t="s">
        <v>63</v>
      </c>
      <c r="J1415" s="10" t="str">
        <f>IF(EXACT(L1415,"buy"),VLOOKUP(I1415,[2]suppliers!$A$2:$B$17,2,FALSE),"")</f>
        <v>DQLab Pharmacy Jatinegara</v>
      </c>
      <c r="K1415" s="8"/>
      <c r="L1415" s="8" t="s">
        <v>9</v>
      </c>
      <c r="M1415" s="5">
        <f>IFERROR(VLOOKUP(G1415,[3]item_suppliers!$C$2:$F$112,2,FALSE),"")</f>
        <v>21</v>
      </c>
      <c r="N1415" s="5">
        <f>IFERROR(VLOOKUP(G1415,[3]item_suppliers!$C$2:$F$112,3,FALSE),"")</f>
        <v>1552</v>
      </c>
      <c r="O1415" s="5">
        <f t="shared" si="112"/>
        <v>1552000</v>
      </c>
      <c r="P1415" s="5" t="str">
        <f>IF(EXACT(L1415,"sell"),VLOOKUP(D1415,[1]items!$A$2:$E$39,4,FALSE),"")</f>
        <v/>
      </c>
      <c r="Q1415" s="5" t="str">
        <f t="shared" si="113"/>
        <v/>
      </c>
      <c r="R1415" s="13">
        <f t="shared" si="114"/>
        <v>0.5</v>
      </c>
    </row>
    <row r="1416" spans="1:18" x14ac:dyDescent="0.2">
      <c r="A1416" s="5" t="s">
        <v>1474</v>
      </c>
      <c r="B1416" s="6" t="d">
        <v>2020-08-01</v>
      </c>
      <c r="C1416" s="7">
        <f t="shared" si="110"/>
        <v>2020</v>
      </c>
      <c r="D1416" s="5" t="s">
        <v>56</v>
      </c>
      <c r="E1416" s="5" t="str">
        <f>VLOOKUP(D1416,[1]items!$A$2:$E$39,2,FALSE)</f>
        <v>Paramex Tablet / Obat</v>
      </c>
      <c r="F1416" s="5" t="str">
        <f>VLOOKUP(E1416,[1]items!$B$2:$E$39,2,FALSE)</f>
        <v>Obat Sakit Kepala &amp; Demam</v>
      </c>
      <c r="G1416" s="5" t="str">
        <f t="shared" si="111"/>
        <v>OD0011|DQLab-07</v>
      </c>
      <c r="H1416" s="10">
        <v>2000</v>
      </c>
      <c r="I1416" s="10" t="s">
        <v>41</v>
      </c>
      <c r="J1416" s="10" t="str">
        <f>IF(EXACT(L1416,"buy"),VLOOKUP(I1416,[2]suppliers!$A$2:$B$17,2,FALSE),"")</f>
        <v>DQLab Pharmacy Kalideres</v>
      </c>
      <c r="K1416" s="5"/>
      <c r="L1416" s="5" t="s">
        <v>9</v>
      </c>
      <c r="M1416" s="5">
        <f>IFERROR(VLOOKUP(G1416,[3]item_suppliers!$C$2:$F$112,2,FALSE),"")</f>
        <v>28</v>
      </c>
      <c r="N1416" s="5">
        <f>IFERROR(VLOOKUP(G1416,[3]item_suppliers!$C$2:$F$112,3,FALSE),"")</f>
        <v>2586</v>
      </c>
      <c r="O1416" s="5">
        <f t="shared" si="112"/>
        <v>5172000</v>
      </c>
      <c r="P1416" s="5" t="str">
        <f>IF(EXACT(L1416,"sell"),VLOOKUP(D1416,[1]items!$A$2:$E$39,4,FALSE),"")</f>
        <v/>
      </c>
      <c r="Q1416" s="5" t="str">
        <f t="shared" si="113"/>
        <v/>
      </c>
      <c r="R1416" s="13">
        <f t="shared" si="114"/>
        <v>1</v>
      </c>
    </row>
    <row r="1417" spans="1:18" x14ac:dyDescent="0.2">
      <c r="A1417" s="8" t="s">
        <v>1475</v>
      </c>
      <c r="B1417" s="9" t="d">
        <v>2020-08-01</v>
      </c>
      <c r="C1417" s="7">
        <f t="shared" si="110"/>
        <v>2020</v>
      </c>
      <c r="D1417" s="8" t="s">
        <v>70</v>
      </c>
      <c r="E1417" s="5" t="str">
        <f>VLOOKUP(D1417,[1]items!$A$2:$E$39,2,FALSE)</f>
        <v>Irbesartan</v>
      </c>
      <c r="F1417" s="5" t="str">
        <f>VLOOKUP(E1417,[1]items!$B$2:$E$39,2,FALSE)</f>
        <v>Obat Hipertensi</v>
      </c>
      <c r="G1417" s="5" t="str">
        <f t="shared" si="111"/>
        <v>OH0005|DQLab-02</v>
      </c>
      <c r="H1417" s="10">
        <v>1000</v>
      </c>
      <c r="I1417" s="10" t="s">
        <v>12</v>
      </c>
      <c r="J1417" s="10" t="str">
        <f>IF(EXACT(L1417,"buy"),VLOOKUP(I1417,[2]suppliers!$A$2:$B$17,2,FALSE),"")</f>
        <v>DQLab Pharmacy Senayan</v>
      </c>
      <c r="K1417" s="8"/>
      <c r="L1417" s="8" t="s">
        <v>9</v>
      </c>
      <c r="M1417" s="5">
        <f>IFERROR(VLOOKUP(G1417,[3]item_suppliers!$C$2:$F$112,2,FALSE),"")</f>
        <v>7</v>
      </c>
      <c r="N1417" s="5">
        <f>IFERROR(VLOOKUP(G1417,[3]item_suppliers!$C$2:$F$112,3,FALSE),"")</f>
        <v>112058</v>
      </c>
      <c r="O1417" s="5">
        <f t="shared" si="112"/>
        <v>112058000</v>
      </c>
      <c r="P1417" s="5" t="str">
        <f>IF(EXACT(L1417,"sell"),VLOOKUP(D1417,[1]items!$A$2:$E$39,4,FALSE),"")</f>
        <v/>
      </c>
      <c r="Q1417" s="5" t="str">
        <f t="shared" si="113"/>
        <v/>
      </c>
      <c r="R1417" s="13">
        <f t="shared" si="114"/>
        <v>0.5</v>
      </c>
    </row>
    <row r="1418" spans="1:18" x14ac:dyDescent="0.2">
      <c r="A1418" s="5" t="s">
        <v>1476</v>
      </c>
      <c r="B1418" s="6" t="d">
        <v>2020-08-01</v>
      </c>
      <c r="C1418" s="7">
        <f t="shared" si="110"/>
        <v>2020</v>
      </c>
      <c r="D1418" s="5" t="s">
        <v>72</v>
      </c>
      <c r="E1418" s="5" t="str">
        <f>VLOOKUP(D1418,[1]items!$A$2:$E$39,2,FALSE)</f>
        <v>Irvell 150MG Box 20 Tablet</v>
      </c>
      <c r="F1418" s="5" t="str">
        <f>VLOOKUP(E1418,[1]items!$B$2:$E$39,2,FALSE)</f>
        <v>Obat Hipertensi</v>
      </c>
      <c r="G1418" s="5" t="str">
        <f t="shared" si="111"/>
        <v>OH0006|DQLab-07</v>
      </c>
      <c r="H1418" s="10">
        <v>1000</v>
      </c>
      <c r="I1418" s="10" t="s">
        <v>41</v>
      </c>
      <c r="J1418" s="10" t="str">
        <f>IF(EXACT(L1418,"buy"),VLOOKUP(I1418,[2]suppliers!$A$2:$B$17,2,FALSE),"")</f>
        <v>DQLab Pharmacy Kalideres</v>
      </c>
      <c r="K1418" s="5"/>
      <c r="L1418" s="5" t="s">
        <v>9</v>
      </c>
      <c r="M1418" s="5">
        <f>IFERROR(VLOOKUP(G1418,[3]item_suppliers!$C$2:$F$112,2,FALSE),"")</f>
        <v>7</v>
      </c>
      <c r="N1418" s="5">
        <f>IFERROR(VLOOKUP(G1418,[3]item_suppliers!$C$2:$F$112,3,FALSE),"")</f>
        <v>138231</v>
      </c>
      <c r="O1418" s="5">
        <f t="shared" si="112"/>
        <v>138231000</v>
      </c>
      <c r="P1418" s="5" t="str">
        <f>IF(EXACT(L1418,"sell"),VLOOKUP(D1418,[1]items!$A$2:$E$39,4,FALSE),"")</f>
        <v/>
      </c>
      <c r="Q1418" s="5" t="str">
        <f t="shared" si="113"/>
        <v/>
      </c>
      <c r="R1418" s="13">
        <f t="shared" si="114"/>
        <v>1</v>
      </c>
    </row>
    <row r="1419" spans="1:18" x14ac:dyDescent="0.2">
      <c r="A1419" s="8" t="s">
        <v>1477</v>
      </c>
      <c r="B1419" s="9" t="d">
        <v>2020-08-02</v>
      </c>
      <c r="C1419" s="7">
        <f t="shared" si="110"/>
        <v>2020</v>
      </c>
      <c r="D1419" s="8" t="s">
        <v>52</v>
      </c>
      <c r="E1419" s="5" t="str">
        <f>VLOOKUP(D1419,[1]items!$A$2:$E$39,2,FALSE)</f>
        <v>Sanmol 500 MG 4 Tablet</v>
      </c>
      <c r="F1419" s="5" t="str">
        <f>VLOOKUP(E1419,[1]items!$B$2:$E$39,2,FALSE)</f>
        <v>Obat Sakit Kepala &amp; Demam</v>
      </c>
      <c r="G1419" s="5" t="str">
        <f t="shared" si="111"/>
        <v>OD0009|</v>
      </c>
      <c r="H1419" s="10">
        <v>41</v>
      </c>
      <c r="I1419" s="11"/>
      <c r="J1419" s="10" t="str">
        <f>IF(EXACT(L1419,"buy"),VLOOKUP(I1419,[2]suppliers!$A$2:$B$17,2,FALSE),"")</f>
        <v/>
      </c>
      <c r="K1419" s="8" t="s">
        <v>84</v>
      </c>
      <c r="L1419" s="8" t="s">
        <v>85</v>
      </c>
      <c r="M1419" s="5" t="str">
        <f>IFERROR(VLOOKUP(G1419,[3]item_suppliers!$C$2:$F$112,2,FALSE),"")</f>
        <v/>
      </c>
      <c r="N1419" s="5" t="str">
        <f>IFERROR(VLOOKUP(G1419,[3]item_suppliers!$C$2:$F$112,3,FALSE),"")</f>
        <v/>
      </c>
      <c r="O1419" s="5" t="str">
        <f t="shared" si="112"/>
        <v/>
      </c>
      <c r="P1419" s="5">
        <f>IF(EXACT(L1419,"sell"),VLOOKUP(D1419,[1]items!$A$2:$E$39,4,FALSE),"")</f>
        <v>1600</v>
      </c>
      <c r="Q1419" s="5">
        <f t="shared" si="113"/>
        <v>65600</v>
      </c>
      <c r="R1419" s="13" t="str">
        <f t="shared" si="114"/>
        <v/>
      </c>
    </row>
    <row r="1420" spans="1:18" x14ac:dyDescent="0.2">
      <c r="A1420" s="5" t="s">
        <v>1478</v>
      </c>
      <c r="B1420" s="6" t="d">
        <v>2020-08-02</v>
      </c>
      <c r="C1420" s="7">
        <f t="shared" si="110"/>
        <v>2020</v>
      </c>
      <c r="D1420" s="5" t="s">
        <v>48</v>
      </c>
      <c r="E1420" s="5" t="str">
        <f>VLOOKUP(D1420,[1]items!$A$2:$E$39,2,FALSE)</f>
        <v>Sanmol Paracetamol</v>
      </c>
      <c r="F1420" s="5" t="str">
        <f>VLOOKUP(E1420,[1]items!$B$2:$E$39,2,FALSE)</f>
        <v>Obat Sakit Kepala &amp; Demam</v>
      </c>
      <c r="G1420" s="5" t="str">
        <f t="shared" si="111"/>
        <v>OD0007|</v>
      </c>
      <c r="H1420" s="10">
        <v>20</v>
      </c>
      <c r="I1420" s="11"/>
      <c r="J1420" s="10" t="str">
        <f>IF(EXACT(L1420,"buy"),VLOOKUP(I1420,[2]suppliers!$A$2:$B$17,2,FALSE),"")</f>
        <v/>
      </c>
      <c r="K1420" s="5" t="s">
        <v>84</v>
      </c>
      <c r="L1420" s="5" t="s">
        <v>85</v>
      </c>
      <c r="M1420" s="5" t="str">
        <f>IFERROR(VLOOKUP(G1420,[3]item_suppliers!$C$2:$F$112,2,FALSE),"")</f>
        <v/>
      </c>
      <c r="N1420" s="5" t="str">
        <f>IFERROR(VLOOKUP(G1420,[3]item_suppliers!$C$2:$F$112,3,FALSE),"")</f>
        <v/>
      </c>
      <c r="O1420" s="5" t="str">
        <f t="shared" si="112"/>
        <v/>
      </c>
      <c r="P1420" s="5">
        <f>IF(EXACT(L1420,"sell"),VLOOKUP(D1420,[1]items!$A$2:$E$39,4,FALSE),"")</f>
        <v>16100</v>
      </c>
      <c r="Q1420" s="5">
        <f t="shared" si="113"/>
        <v>322000</v>
      </c>
      <c r="R1420" s="13" t="str">
        <f t="shared" si="114"/>
        <v/>
      </c>
    </row>
    <row r="1421" spans="1:18" x14ac:dyDescent="0.2">
      <c r="A1421" s="8" t="s">
        <v>1479</v>
      </c>
      <c r="B1421" s="9" t="d">
        <v>2020-08-03</v>
      </c>
      <c r="C1421" s="7">
        <f t="shared" si="110"/>
        <v>2020</v>
      </c>
      <c r="D1421" s="8" t="s">
        <v>26</v>
      </c>
      <c r="E1421" s="5" t="str">
        <f>VLOOKUP(D1421,[1]items!$A$2:$E$39,2,FALSE)</f>
        <v>Decolsen 1 Strip 4 Tablet</v>
      </c>
      <c r="F1421" s="5" t="str">
        <f>VLOOKUP(E1421,[1]items!$B$2:$E$39,2,FALSE)</f>
        <v>Obat Batuk &amp; Pilek</v>
      </c>
      <c r="G1421" s="5" t="str">
        <f t="shared" si="111"/>
        <v>OB0002|</v>
      </c>
      <c r="H1421" s="10">
        <v>60</v>
      </c>
      <c r="I1421" s="11"/>
      <c r="J1421" s="10" t="str">
        <f>IF(EXACT(L1421,"buy"),VLOOKUP(I1421,[2]suppliers!$A$2:$B$17,2,FALSE),"")</f>
        <v/>
      </c>
      <c r="K1421" s="8" t="s">
        <v>84</v>
      </c>
      <c r="L1421" s="8" t="s">
        <v>85</v>
      </c>
      <c r="M1421" s="5" t="str">
        <f>IFERROR(VLOOKUP(G1421,[3]item_suppliers!$C$2:$F$112,2,FALSE),"")</f>
        <v/>
      </c>
      <c r="N1421" s="5" t="str">
        <f>IFERROR(VLOOKUP(G1421,[3]item_suppliers!$C$2:$F$112,3,FALSE),"")</f>
        <v/>
      </c>
      <c r="O1421" s="5" t="str">
        <f t="shared" si="112"/>
        <v/>
      </c>
      <c r="P1421" s="5">
        <f>IF(EXACT(L1421,"sell"),VLOOKUP(D1421,[1]items!$A$2:$E$39,4,FALSE),"")</f>
        <v>2886</v>
      </c>
      <c r="Q1421" s="5">
        <f t="shared" si="113"/>
        <v>173160</v>
      </c>
      <c r="R1421" s="13" t="str">
        <f t="shared" si="114"/>
        <v/>
      </c>
    </row>
    <row r="1422" spans="1:18" x14ac:dyDescent="0.2">
      <c r="A1422" s="5" t="s">
        <v>1480</v>
      </c>
      <c r="B1422" s="6" t="d">
        <v>2020-08-03</v>
      </c>
      <c r="C1422" s="7">
        <f t="shared" si="110"/>
        <v>2020</v>
      </c>
      <c r="D1422" s="5" t="s">
        <v>17</v>
      </c>
      <c r="E1422" s="5" t="str">
        <f>VLOOKUP(D1422,[1]items!$A$2:$E$39,2,FALSE)</f>
        <v>Bedak Heroxyn 150 gr</v>
      </c>
      <c r="F1422" s="5" t="str">
        <f>VLOOKUP(E1422,[1]items!$B$2:$E$39,2,FALSE)</f>
        <v>Obat Alergi</v>
      </c>
      <c r="G1422" s="5" t="str">
        <f t="shared" si="111"/>
        <v>OA0005|</v>
      </c>
      <c r="H1422" s="10">
        <v>5</v>
      </c>
      <c r="I1422" s="11"/>
      <c r="J1422" s="10" t="str">
        <f>IF(EXACT(L1422,"buy"),VLOOKUP(I1422,[2]suppliers!$A$2:$B$17,2,FALSE),"")</f>
        <v/>
      </c>
      <c r="K1422" s="5" t="s">
        <v>84</v>
      </c>
      <c r="L1422" s="5" t="s">
        <v>85</v>
      </c>
      <c r="M1422" s="5" t="str">
        <f>IFERROR(VLOOKUP(G1422,[3]item_suppliers!$C$2:$F$112,2,FALSE),"")</f>
        <v/>
      </c>
      <c r="N1422" s="5" t="str">
        <f>IFERROR(VLOOKUP(G1422,[3]item_suppliers!$C$2:$F$112,3,FALSE),"")</f>
        <v/>
      </c>
      <c r="O1422" s="5" t="str">
        <f t="shared" si="112"/>
        <v/>
      </c>
      <c r="P1422" s="5">
        <f>IF(EXACT(L1422,"sell"),VLOOKUP(D1422,[1]items!$A$2:$E$39,4,FALSE),"")</f>
        <v>16950</v>
      </c>
      <c r="Q1422" s="5">
        <f t="shared" si="113"/>
        <v>84750</v>
      </c>
      <c r="R1422" s="13" t="str">
        <f t="shared" si="114"/>
        <v/>
      </c>
    </row>
    <row r="1423" spans="1:18" x14ac:dyDescent="0.2">
      <c r="A1423" s="8" t="s">
        <v>1481</v>
      </c>
      <c r="B1423" s="9" t="d">
        <v>2020-08-03</v>
      </c>
      <c r="C1423" s="7">
        <f t="shared" si="110"/>
        <v>2020</v>
      </c>
      <c r="D1423" s="8" t="s">
        <v>82</v>
      </c>
      <c r="E1423" s="5" t="str">
        <f>VLOOKUP(D1423,[1]items!$A$2:$E$39,2,FALSE)</f>
        <v>Otilon Ear Drops 8 mL</v>
      </c>
      <c r="F1423" s="5" t="str">
        <f>VLOOKUP(E1423,[1]items!$B$2:$E$39,2,FALSE)</f>
        <v>Obat Telinga</v>
      </c>
      <c r="G1423" s="5" t="str">
        <f t="shared" si="111"/>
        <v>OT0001|</v>
      </c>
      <c r="H1423" s="10">
        <v>21</v>
      </c>
      <c r="I1423" s="11"/>
      <c r="J1423" s="10" t="str">
        <f>IF(EXACT(L1423,"buy"),VLOOKUP(I1423,[2]suppliers!$A$2:$B$17,2,FALSE),"")</f>
        <v/>
      </c>
      <c r="K1423" s="8" t="s">
        <v>84</v>
      </c>
      <c r="L1423" s="8" t="s">
        <v>85</v>
      </c>
      <c r="M1423" s="5" t="str">
        <f>IFERROR(VLOOKUP(G1423,[3]item_suppliers!$C$2:$F$112,2,FALSE),"")</f>
        <v/>
      </c>
      <c r="N1423" s="5" t="str">
        <f>IFERROR(VLOOKUP(G1423,[3]item_suppliers!$C$2:$F$112,3,FALSE),"")</f>
        <v/>
      </c>
      <c r="O1423" s="5" t="str">
        <f t="shared" si="112"/>
        <v/>
      </c>
      <c r="P1423" s="5">
        <f>IF(EXACT(L1423,"sell"),VLOOKUP(D1423,[1]items!$A$2:$E$39,4,FALSE),"")</f>
        <v>55000</v>
      </c>
      <c r="Q1423" s="5">
        <f t="shared" si="113"/>
        <v>1155000</v>
      </c>
      <c r="R1423" s="13" t="str">
        <f t="shared" si="114"/>
        <v/>
      </c>
    </row>
    <row r="1424" spans="1:18" x14ac:dyDescent="0.2">
      <c r="A1424" s="5" t="s">
        <v>1482</v>
      </c>
      <c r="B1424" s="6" t="d">
        <v>2020-08-03</v>
      </c>
      <c r="C1424" s="7">
        <f t="shared" si="110"/>
        <v>2020</v>
      </c>
      <c r="D1424" s="5" t="s">
        <v>65</v>
      </c>
      <c r="E1424" s="5" t="str">
        <f>VLOOKUP(D1424,[1]items!$A$2:$E$39,2,FALSE)</f>
        <v>Candesartan Ogb Dexa</v>
      </c>
      <c r="F1424" s="5" t="str">
        <f>VLOOKUP(E1424,[1]items!$B$2:$E$39,2,FALSE)</f>
        <v>Obat Hipertensi</v>
      </c>
      <c r="G1424" s="5" t="str">
        <f t="shared" si="111"/>
        <v>OH0003|</v>
      </c>
      <c r="H1424" s="10">
        <v>35</v>
      </c>
      <c r="I1424" s="11"/>
      <c r="J1424" s="10" t="str">
        <f>IF(EXACT(L1424,"buy"),VLOOKUP(I1424,[2]suppliers!$A$2:$B$17,2,FALSE),"")</f>
        <v/>
      </c>
      <c r="K1424" s="5" t="s">
        <v>84</v>
      </c>
      <c r="L1424" s="5" t="s">
        <v>85</v>
      </c>
      <c r="M1424" s="5" t="str">
        <f>IFERROR(VLOOKUP(G1424,[3]item_suppliers!$C$2:$F$112,2,FALSE),"")</f>
        <v/>
      </c>
      <c r="N1424" s="5" t="str">
        <f>IFERROR(VLOOKUP(G1424,[3]item_suppliers!$C$2:$F$112,3,FALSE),"")</f>
        <v/>
      </c>
      <c r="O1424" s="5" t="str">
        <f t="shared" si="112"/>
        <v/>
      </c>
      <c r="P1424" s="5">
        <f>IF(EXACT(L1424,"sell"),VLOOKUP(D1424,[1]items!$A$2:$E$39,4,FALSE),"")</f>
        <v>5000</v>
      </c>
      <c r="Q1424" s="5">
        <f t="shared" si="113"/>
        <v>175000</v>
      </c>
      <c r="R1424" s="13" t="str">
        <f t="shared" si="114"/>
        <v/>
      </c>
    </row>
    <row r="1425" spans="1:18" x14ac:dyDescent="0.2">
      <c r="A1425" s="8" t="s">
        <v>1483</v>
      </c>
      <c r="B1425" s="9" t="d">
        <v>2020-08-03</v>
      </c>
      <c r="C1425" s="7">
        <f t="shared" si="110"/>
        <v>2020</v>
      </c>
      <c r="D1425" s="8" t="s">
        <v>65</v>
      </c>
      <c r="E1425" s="5" t="str">
        <f>VLOOKUP(D1425,[1]items!$A$2:$E$39,2,FALSE)</f>
        <v>Candesartan Ogb Dexa</v>
      </c>
      <c r="F1425" s="5" t="str">
        <f>VLOOKUP(E1425,[1]items!$B$2:$E$39,2,FALSE)</f>
        <v>Obat Hipertensi</v>
      </c>
      <c r="G1425" s="5" t="str">
        <f t="shared" si="111"/>
        <v>OH0003|</v>
      </c>
      <c r="H1425" s="10">
        <v>27</v>
      </c>
      <c r="I1425" s="11"/>
      <c r="J1425" s="10" t="str">
        <f>IF(EXACT(L1425,"buy"),VLOOKUP(I1425,[2]suppliers!$A$2:$B$17,2,FALSE),"")</f>
        <v/>
      </c>
      <c r="K1425" s="8" t="s">
        <v>84</v>
      </c>
      <c r="L1425" s="8" t="s">
        <v>85</v>
      </c>
      <c r="M1425" s="5" t="str">
        <f>IFERROR(VLOOKUP(G1425,[3]item_suppliers!$C$2:$F$112,2,FALSE),"")</f>
        <v/>
      </c>
      <c r="N1425" s="5" t="str">
        <f>IFERROR(VLOOKUP(G1425,[3]item_suppliers!$C$2:$F$112,3,FALSE),"")</f>
        <v/>
      </c>
      <c r="O1425" s="5" t="str">
        <f t="shared" si="112"/>
        <v/>
      </c>
      <c r="P1425" s="5">
        <f>IF(EXACT(L1425,"sell"),VLOOKUP(D1425,[1]items!$A$2:$E$39,4,FALSE),"")</f>
        <v>5000</v>
      </c>
      <c r="Q1425" s="5">
        <f t="shared" si="113"/>
        <v>135000</v>
      </c>
      <c r="R1425" s="13" t="str">
        <f t="shared" si="114"/>
        <v/>
      </c>
    </row>
    <row r="1426" spans="1:18" x14ac:dyDescent="0.2">
      <c r="A1426" s="5" t="s">
        <v>1484</v>
      </c>
      <c r="B1426" s="6" t="d">
        <v>2020-08-03</v>
      </c>
      <c r="C1426" s="7">
        <f t="shared" si="110"/>
        <v>2020</v>
      </c>
      <c r="D1426" s="5" t="s">
        <v>14</v>
      </c>
      <c r="E1426" s="5" t="str">
        <f>VLOOKUP(D1426,[1]items!$A$2:$E$39,2,FALSE)</f>
        <v>Bisoprolol Ogb Dexa</v>
      </c>
      <c r="F1426" s="5" t="str">
        <f>VLOOKUP(E1426,[1]items!$B$2:$E$39,2,FALSE)</f>
        <v>Obat Alergi</v>
      </c>
      <c r="G1426" s="5" t="str">
        <f t="shared" si="111"/>
        <v>OA0004|</v>
      </c>
      <c r="H1426" s="10">
        <v>10</v>
      </c>
      <c r="I1426" s="11"/>
      <c r="J1426" s="10" t="str">
        <f>IF(EXACT(L1426,"buy"),VLOOKUP(I1426,[2]suppliers!$A$2:$B$17,2,FALSE),"")</f>
        <v/>
      </c>
      <c r="K1426" s="5" t="s">
        <v>84</v>
      </c>
      <c r="L1426" s="5" t="s">
        <v>85</v>
      </c>
      <c r="M1426" s="5" t="str">
        <f>IFERROR(VLOOKUP(G1426,[3]item_suppliers!$C$2:$F$112,2,FALSE),"")</f>
        <v/>
      </c>
      <c r="N1426" s="5" t="str">
        <f>IFERROR(VLOOKUP(G1426,[3]item_suppliers!$C$2:$F$112,3,FALSE),"")</f>
        <v/>
      </c>
      <c r="O1426" s="5" t="str">
        <f t="shared" si="112"/>
        <v/>
      </c>
      <c r="P1426" s="5">
        <f>IF(EXACT(L1426,"sell"),VLOOKUP(D1426,[1]items!$A$2:$E$39,4,FALSE),"")</f>
        <v>10000</v>
      </c>
      <c r="Q1426" s="5">
        <f t="shared" si="113"/>
        <v>100000</v>
      </c>
      <c r="R1426" s="13" t="str">
        <f t="shared" si="114"/>
        <v/>
      </c>
    </row>
    <row r="1427" spans="1:18" x14ac:dyDescent="0.2">
      <c r="A1427" s="8" t="s">
        <v>1485</v>
      </c>
      <c r="B1427" s="9" t="d">
        <v>2020-08-03</v>
      </c>
      <c r="C1427" s="7">
        <f t="shared" si="110"/>
        <v>2020</v>
      </c>
      <c r="D1427" s="8" t="s">
        <v>14</v>
      </c>
      <c r="E1427" s="5" t="str">
        <f>VLOOKUP(D1427,[1]items!$A$2:$E$39,2,FALSE)</f>
        <v>Bisoprolol Ogb Dexa</v>
      </c>
      <c r="F1427" s="5" t="str">
        <f>VLOOKUP(E1427,[1]items!$B$2:$E$39,2,FALSE)</f>
        <v>Obat Alergi</v>
      </c>
      <c r="G1427" s="5" t="str">
        <f t="shared" si="111"/>
        <v>OA0004|</v>
      </c>
      <c r="H1427" s="10">
        <v>17</v>
      </c>
      <c r="I1427" s="11"/>
      <c r="J1427" s="10" t="str">
        <f>IF(EXACT(L1427,"buy"),VLOOKUP(I1427,[2]suppliers!$A$2:$B$17,2,FALSE),"")</f>
        <v/>
      </c>
      <c r="K1427" s="8" t="s">
        <v>84</v>
      </c>
      <c r="L1427" s="8" t="s">
        <v>85</v>
      </c>
      <c r="M1427" s="5" t="str">
        <f>IFERROR(VLOOKUP(G1427,[3]item_suppliers!$C$2:$F$112,2,FALSE),"")</f>
        <v/>
      </c>
      <c r="N1427" s="5" t="str">
        <f>IFERROR(VLOOKUP(G1427,[3]item_suppliers!$C$2:$F$112,3,FALSE),"")</f>
        <v/>
      </c>
      <c r="O1427" s="5" t="str">
        <f t="shared" si="112"/>
        <v/>
      </c>
      <c r="P1427" s="5">
        <f>IF(EXACT(L1427,"sell"),VLOOKUP(D1427,[1]items!$A$2:$E$39,4,FALSE),"")</f>
        <v>10000</v>
      </c>
      <c r="Q1427" s="5">
        <f t="shared" si="113"/>
        <v>170000</v>
      </c>
      <c r="R1427" s="13" t="str">
        <f t="shared" si="114"/>
        <v/>
      </c>
    </row>
    <row r="1428" spans="1:18" x14ac:dyDescent="0.2">
      <c r="A1428" s="5" t="s">
        <v>1486</v>
      </c>
      <c r="B1428" s="6" t="d">
        <v>2020-08-03</v>
      </c>
      <c r="C1428" s="7">
        <f t="shared" si="110"/>
        <v>2020</v>
      </c>
      <c r="D1428" s="5" t="s">
        <v>72</v>
      </c>
      <c r="E1428" s="5" t="str">
        <f>VLOOKUP(D1428,[1]items!$A$2:$E$39,2,FALSE)</f>
        <v>Irvell 150MG Box 20 Tablet</v>
      </c>
      <c r="F1428" s="5" t="str">
        <f>VLOOKUP(E1428,[1]items!$B$2:$E$39,2,FALSE)</f>
        <v>Obat Hipertensi</v>
      </c>
      <c r="G1428" s="5" t="str">
        <f t="shared" si="111"/>
        <v>OH0006|</v>
      </c>
      <c r="H1428" s="10">
        <v>1</v>
      </c>
      <c r="I1428" s="11"/>
      <c r="J1428" s="10" t="str">
        <f>IF(EXACT(L1428,"buy"),VLOOKUP(I1428,[2]suppliers!$A$2:$B$17,2,FALSE),"")</f>
        <v/>
      </c>
      <c r="K1428" s="5" t="s">
        <v>84</v>
      </c>
      <c r="L1428" s="5" t="s">
        <v>85</v>
      </c>
      <c r="M1428" s="5" t="str">
        <f>IFERROR(VLOOKUP(G1428,[3]item_suppliers!$C$2:$F$112,2,FALSE),"")</f>
        <v/>
      </c>
      <c r="N1428" s="5" t="str">
        <f>IFERROR(VLOOKUP(G1428,[3]item_suppliers!$C$2:$F$112,3,FALSE),"")</f>
        <v/>
      </c>
      <c r="O1428" s="5" t="str">
        <f t="shared" si="112"/>
        <v/>
      </c>
      <c r="P1428" s="5">
        <f>IF(EXACT(L1428,"sell"),VLOOKUP(D1428,[1]items!$A$2:$E$39,4,FALSE),"")</f>
        <v>143991</v>
      </c>
      <c r="Q1428" s="5">
        <f t="shared" si="113"/>
        <v>143991</v>
      </c>
      <c r="R1428" s="13" t="str">
        <f t="shared" si="114"/>
        <v/>
      </c>
    </row>
    <row r="1429" spans="1:18" x14ac:dyDescent="0.2">
      <c r="A1429" s="8" t="s">
        <v>1487</v>
      </c>
      <c r="B1429" s="9" t="d">
        <v>2020-08-04</v>
      </c>
      <c r="C1429" s="7">
        <f t="shared" si="110"/>
        <v>2020</v>
      </c>
      <c r="D1429" s="8" t="s">
        <v>50</v>
      </c>
      <c r="E1429" s="5" t="str">
        <f>VLOOKUP(D1429,[1]items!$A$2:$E$39,2,FALSE)</f>
        <v>Bodrex Extra</v>
      </c>
      <c r="F1429" s="5" t="str">
        <f>VLOOKUP(E1429,[1]items!$B$2:$E$39,2,FALSE)</f>
        <v>Obat Sakit Kepala &amp; Demam</v>
      </c>
      <c r="G1429" s="5" t="str">
        <f t="shared" si="111"/>
        <v>OD0008|</v>
      </c>
      <c r="H1429" s="10">
        <v>30</v>
      </c>
      <c r="I1429" s="11"/>
      <c r="J1429" s="10" t="str">
        <f>IF(EXACT(L1429,"buy"),VLOOKUP(I1429,[2]suppliers!$A$2:$B$17,2,FALSE),"")</f>
        <v/>
      </c>
      <c r="K1429" s="8" t="s">
        <v>84</v>
      </c>
      <c r="L1429" s="8" t="s">
        <v>85</v>
      </c>
      <c r="M1429" s="5" t="str">
        <f>IFERROR(VLOOKUP(G1429,[3]item_suppliers!$C$2:$F$112,2,FALSE),"")</f>
        <v/>
      </c>
      <c r="N1429" s="5" t="str">
        <f>IFERROR(VLOOKUP(G1429,[3]item_suppliers!$C$2:$F$112,3,FALSE),"")</f>
        <v/>
      </c>
      <c r="O1429" s="5" t="str">
        <f t="shared" si="112"/>
        <v/>
      </c>
      <c r="P1429" s="5">
        <f>IF(EXACT(L1429,"sell"),VLOOKUP(D1429,[1]items!$A$2:$E$39,4,FALSE),"")</f>
        <v>50788</v>
      </c>
      <c r="Q1429" s="5">
        <f t="shared" si="113"/>
        <v>1523640</v>
      </c>
      <c r="R1429" s="13" t="str">
        <f t="shared" si="114"/>
        <v/>
      </c>
    </row>
    <row r="1430" spans="1:18" x14ac:dyDescent="0.2">
      <c r="A1430" s="5" t="s">
        <v>1488</v>
      </c>
      <c r="B1430" s="6" t="d">
        <v>2020-08-04</v>
      </c>
      <c r="C1430" s="7">
        <f t="shared" si="110"/>
        <v>2020</v>
      </c>
      <c r="D1430" s="5" t="s">
        <v>31</v>
      </c>
      <c r="E1430" s="5" t="str">
        <f>VLOOKUP(D1430,[1]items!$A$2:$E$39,2,FALSE)</f>
        <v>Ultraflu Box Isi 25 Strip</v>
      </c>
      <c r="F1430" s="5" t="str">
        <f>VLOOKUP(E1430,[1]items!$B$2:$E$39,2,FALSE)</f>
        <v>Obat Batuk &amp; Pilek</v>
      </c>
      <c r="G1430" s="5" t="str">
        <f t="shared" si="111"/>
        <v>OB0006|</v>
      </c>
      <c r="H1430" s="10">
        <v>20</v>
      </c>
      <c r="I1430" s="11"/>
      <c r="J1430" s="10" t="str">
        <f>IF(EXACT(L1430,"buy"),VLOOKUP(I1430,[2]suppliers!$A$2:$B$17,2,FALSE),"")</f>
        <v/>
      </c>
      <c r="K1430" s="5" t="s">
        <v>84</v>
      </c>
      <c r="L1430" s="5" t="s">
        <v>85</v>
      </c>
      <c r="M1430" s="5" t="str">
        <f>IFERROR(VLOOKUP(G1430,[3]item_suppliers!$C$2:$F$112,2,FALSE),"")</f>
        <v/>
      </c>
      <c r="N1430" s="5" t="str">
        <f>IFERROR(VLOOKUP(G1430,[3]item_suppliers!$C$2:$F$112,3,FALSE),"")</f>
        <v/>
      </c>
      <c r="O1430" s="5" t="str">
        <f t="shared" si="112"/>
        <v/>
      </c>
      <c r="P1430" s="5">
        <f>IF(EXACT(L1430,"sell"),VLOOKUP(D1430,[1]items!$A$2:$E$39,4,FALSE),"")</f>
        <v>72500</v>
      </c>
      <c r="Q1430" s="5">
        <f t="shared" si="113"/>
        <v>1450000</v>
      </c>
      <c r="R1430" s="13" t="str">
        <f t="shared" si="114"/>
        <v/>
      </c>
    </row>
    <row r="1431" spans="1:18" x14ac:dyDescent="0.2">
      <c r="A1431" s="8" t="s">
        <v>1489</v>
      </c>
      <c r="B1431" s="9" t="d">
        <v>2020-08-04</v>
      </c>
      <c r="C1431" s="7">
        <f t="shared" si="110"/>
        <v>2020</v>
      </c>
      <c r="D1431" s="8" t="s">
        <v>31</v>
      </c>
      <c r="E1431" s="5" t="str">
        <f>VLOOKUP(D1431,[1]items!$A$2:$E$39,2,FALSE)</f>
        <v>Ultraflu Box Isi 25 Strip</v>
      </c>
      <c r="F1431" s="5" t="str">
        <f>VLOOKUP(E1431,[1]items!$B$2:$E$39,2,FALSE)</f>
        <v>Obat Batuk &amp; Pilek</v>
      </c>
      <c r="G1431" s="5" t="str">
        <f t="shared" si="111"/>
        <v>OB0006|</v>
      </c>
      <c r="H1431" s="10">
        <v>17</v>
      </c>
      <c r="I1431" s="11"/>
      <c r="J1431" s="10" t="str">
        <f>IF(EXACT(L1431,"buy"),VLOOKUP(I1431,[2]suppliers!$A$2:$B$17,2,FALSE),"")</f>
        <v/>
      </c>
      <c r="K1431" s="8" t="s">
        <v>84</v>
      </c>
      <c r="L1431" s="8" t="s">
        <v>85</v>
      </c>
      <c r="M1431" s="5" t="str">
        <f>IFERROR(VLOOKUP(G1431,[3]item_suppliers!$C$2:$F$112,2,FALSE),"")</f>
        <v/>
      </c>
      <c r="N1431" s="5" t="str">
        <f>IFERROR(VLOOKUP(G1431,[3]item_suppliers!$C$2:$F$112,3,FALSE),"")</f>
        <v/>
      </c>
      <c r="O1431" s="5" t="str">
        <f t="shared" si="112"/>
        <v/>
      </c>
      <c r="P1431" s="5">
        <f>IF(EXACT(L1431,"sell"),VLOOKUP(D1431,[1]items!$A$2:$E$39,4,FALSE),"")</f>
        <v>72500</v>
      </c>
      <c r="Q1431" s="5">
        <f t="shared" si="113"/>
        <v>1232500</v>
      </c>
      <c r="R1431" s="13" t="str">
        <f t="shared" si="114"/>
        <v/>
      </c>
    </row>
    <row r="1432" spans="1:18" x14ac:dyDescent="0.2">
      <c r="A1432" s="5" t="s">
        <v>1490</v>
      </c>
      <c r="B1432" s="6" t="d">
        <v>2020-08-04</v>
      </c>
      <c r="C1432" s="7">
        <f t="shared" si="110"/>
        <v>2020</v>
      </c>
      <c r="D1432" s="5" t="s">
        <v>37</v>
      </c>
      <c r="E1432" s="5" t="str">
        <f>VLOOKUP(D1432,[1]items!$A$2:$E$39,2,FALSE)</f>
        <v>Koolfever</v>
      </c>
      <c r="F1432" s="5" t="str">
        <f>VLOOKUP(E1432,[1]items!$B$2:$E$39,2,FALSE)</f>
        <v>Obat Sakit Kepala &amp; Demam</v>
      </c>
      <c r="G1432" s="5" t="str">
        <f t="shared" si="111"/>
        <v>OD0001|</v>
      </c>
      <c r="H1432" s="10">
        <v>4</v>
      </c>
      <c r="I1432" s="11"/>
      <c r="J1432" s="10" t="str">
        <f>IF(EXACT(L1432,"buy"),VLOOKUP(I1432,[2]suppliers!$A$2:$B$17,2,FALSE),"")</f>
        <v/>
      </c>
      <c r="K1432" s="5" t="s">
        <v>84</v>
      </c>
      <c r="L1432" s="5" t="s">
        <v>85</v>
      </c>
      <c r="M1432" s="5" t="str">
        <f>IFERROR(VLOOKUP(G1432,[3]item_suppliers!$C$2:$F$112,2,FALSE),"")</f>
        <v/>
      </c>
      <c r="N1432" s="5" t="str">
        <f>IFERROR(VLOOKUP(G1432,[3]item_suppliers!$C$2:$F$112,3,FALSE),"")</f>
        <v/>
      </c>
      <c r="O1432" s="5" t="str">
        <f t="shared" si="112"/>
        <v/>
      </c>
      <c r="P1432" s="5">
        <f>IF(EXACT(L1432,"sell"),VLOOKUP(D1432,[1]items!$A$2:$E$39,4,FALSE),"")</f>
        <v>7500</v>
      </c>
      <c r="Q1432" s="5">
        <f t="shared" si="113"/>
        <v>30000</v>
      </c>
      <c r="R1432" s="13" t="str">
        <f t="shared" si="114"/>
        <v/>
      </c>
    </row>
    <row r="1433" spans="1:18" x14ac:dyDescent="0.2">
      <c r="A1433" s="8" t="s">
        <v>1491</v>
      </c>
      <c r="B1433" s="9" t="d">
        <v>2020-08-04</v>
      </c>
      <c r="C1433" s="7">
        <f t="shared" si="110"/>
        <v>2020</v>
      </c>
      <c r="D1433" s="8" t="s">
        <v>46</v>
      </c>
      <c r="E1433" s="5" t="str">
        <f>VLOOKUP(D1433,[1]items!$A$2:$E$39,2,FALSE)</f>
        <v>Proris Ibuprofen</v>
      </c>
      <c r="F1433" s="5" t="str">
        <f>VLOOKUP(E1433,[1]items!$B$2:$E$39,2,FALSE)</f>
        <v>Obat Sakit Kepala &amp; Demam</v>
      </c>
      <c r="G1433" s="5" t="str">
        <f t="shared" si="111"/>
        <v>OD0006|</v>
      </c>
      <c r="H1433" s="10">
        <v>24</v>
      </c>
      <c r="I1433" s="11"/>
      <c r="J1433" s="10" t="str">
        <f>IF(EXACT(L1433,"buy"),VLOOKUP(I1433,[2]suppliers!$A$2:$B$17,2,FALSE),"")</f>
        <v/>
      </c>
      <c r="K1433" s="8" t="s">
        <v>84</v>
      </c>
      <c r="L1433" s="8" t="s">
        <v>85</v>
      </c>
      <c r="M1433" s="5" t="str">
        <f>IFERROR(VLOOKUP(G1433,[3]item_suppliers!$C$2:$F$112,2,FALSE),"")</f>
        <v/>
      </c>
      <c r="N1433" s="5" t="str">
        <f>IFERROR(VLOOKUP(G1433,[3]item_suppliers!$C$2:$F$112,3,FALSE),"")</f>
        <v/>
      </c>
      <c r="O1433" s="5" t="str">
        <f t="shared" si="112"/>
        <v/>
      </c>
      <c r="P1433" s="5">
        <f>IF(EXACT(L1433,"sell"),VLOOKUP(D1433,[1]items!$A$2:$E$39,4,FALSE),"")</f>
        <v>25000</v>
      </c>
      <c r="Q1433" s="5">
        <f t="shared" si="113"/>
        <v>600000</v>
      </c>
      <c r="R1433" s="13" t="str">
        <f t="shared" si="114"/>
        <v/>
      </c>
    </row>
    <row r="1434" spans="1:18" x14ac:dyDescent="0.2">
      <c r="A1434" s="5" t="s">
        <v>1492</v>
      </c>
      <c r="B1434" s="6" t="d">
        <v>2020-08-05</v>
      </c>
      <c r="C1434" s="7">
        <f t="shared" si="110"/>
        <v>2020</v>
      </c>
      <c r="D1434" s="5" t="s">
        <v>26</v>
      </c>
      <c r="E1434" s="5" t="str">
        <f>VLOOKUP(D1434,[1]items!$A$2:$E$39,2,FALSE)</f>
        <v>Decolsen 1 Strip 4 Tablet</v>
      </c>
      <c r="F1434" s="5" t="str">
        <f>VLOOKUP(E1434,[1]items!$B$2:$E$39,2,FALSE)</f>
        <v>Obat Batuk &amp; Pilek</v>
      </c>
      <c r="G1434" s="5" t="str">
        <f t="shared" si="111"/>
        <v>OB0002|</v>
      </c>
      <c r="H1434" s="10">
        <v>62</v>
      </c>
      <c r="I1434" s="11"/>
      <c r="J1434" s="10" t="str">
        <f>IF(EXACT(L1434,"buy"),VLOOKUP(I1434,[2]suppliers!$A$2:$B$17,2,FALSE),"")</f>
        <v/>
      </c>
      <c r="K1434" s="5" t="s">
        <v>84</v>
      </c>
      <c r="L1434" s="5" t="s">
        <v>85</v>
      </c>
      <c r="M1434" s="5" t="str">
        <f>IFERROR(VLOOKUP(G1434,[3]item_suppliers!$C$2:$F$112,2,FALSE),"")</f>
        <v/>
      </c>
      <c r="N1434" s="5" t="str">
        <f>IFERROR(VLOOKUP(G1434,[3]item_suppliers!$C$2:$F$112,3,FALSE),"")</f>
        <v/>
      </c>
      <c r="O1434" s="5" t="str">
        <f t="shared" si="112"/>
        <v/>
      </c>
      <c r="P1434" s="5">
        <f>IF(EXACT(L1434,"sell"),VLOOKUP(D1434,[1]items!$A$2:$E$39,4,FALSE),"")</f>
        <v>2886</v>
      </c>
      <c r="Q1434" s="5">
        <f t="shared" si="113"/>
        <v>178932</v>
      </c>
      <c r="R1434" s="13" t="str">
        <f t="shared" si="114"/>
        <v/>
      </c>
    </row>
    <row r="1435" spans="1:18" x14ac:dyDescent="0.2">
      <c r="A1435" s="8" t="s">
        <v>1493</v>
      </c>
      <c r="B1435" s="9" t="d">
        <v>2020-08-05</v>
      </c>
      <c r="C1435" s="7">
        <f t="shared" si="110"/>
        <v>2020</v>
      </c>
      <c r="D1435" s="8" t="s">
        <v>50</v>
      </c>
      <c r="E1435" s="5" t="str">
        <f>VLOOKUP(D1435,[1]items!$A$2:$E$39,2,FALSE)</f>
        <v>Bodrex Extra</v>
      </c>
      <c r="F1435" s="5" t="str">
        <f>VLOOKUP(E1435,[1]items!$B$2:$E$39,2,FALSE)</f>
        <v>Obat Sakit Kepala &amp; Demam</v>
      </c>
      <c r="G1435" s="5" t="str">
        <f t="shared" si="111"/>
        <v>OD0008|</v>
      </c>
      <c r="H1435" s="10">
        <v>34</v>
      </c>
      <c r="I1435" s="11"/>
      <c r="J1435" s="10" t="str">
        <f>IF(EXACT(L1435,"buy"),VLOOKUP(I1435,[2]suppliers!$A$2:$B$17,2,FALSE),"")</f>
        <v/>
      </c>
      <c r="K1435" s="8" t="s">
        <v>84</v>
      </c>
      <c r="L1435" s="8" t="s">
        <v>85</v>
      </c>
      <c r="M1435" s="5" t="str">
        <f>IFERROR(VLOOKUP(G1435,[3]item_suppliers!$C$2:$F$112,2,FALSE),"")</f>
        <v/>
      </c>
      <c r="N1435" s="5" t="str">
        <f>IFERROR(VLOOKUP(G1435,[3]item_suppliers!$C$2:$F$112,3,FALSE),"")</f>
        <v/>
      </c>
      <c r="O1435" s="5" t="str">
        <f t="shared" si="112"/>
        <v/>
      </c>
      <c r="P1435" s="5">
        <f>IF(EXACT(L1435,"sell"),VLOOKUP(D1435,[1]items!$A$2:$E$39,4,FALSE),"")</f>
        <v>50788</v>
      </c>
      <c r="Q1435" s="5">
        <f t="shared" si="113"/>
        <v>1726792</v>
      </c>
      <c r="R1435" s="13" t="str">
        <f t="shared" si="114"/>
        <v/>
      </c>
    </row>
    <row r="1436" spans="1:18" x14ac:dyDescent="0.2">
      <c r="A1436" s="5" t="s">
        <v>1494</v>
      </c>
      <c r="B1436" s="6" t="d">
        <v>2020-08-05</v>
      </c>
      <c r="C1436" s="7">
        <f t="shared" si="110"/>
        <v>2020</v>
      </c>
      <c r="D1436" s="5" t="s">
        <v>70</v>
      </c>
      <c r="E1436" s="5" t="str">
        <f>VLOOKUP(D1436,[1]items!$A$2:$E$39,2,FALSE)</f>
        <v>Irbesartan</v>
      </c>
      <c r="F1436" s="5" t="str">
        <f>VLOOKUP(E1436,[1]items!$B$2:$E$39,2,FALSE)</f>
        <v>Obat Hipertensi</v>
      </c>
      <c r="G1436" s="5" t="str">
        <f t="shared" si="111"/>
        <v>OH0005|</v>
      </c>
      <c r="H1436" s="10">
        <v>31</v>
      </c>
      <c r="I1436" s="11"/>
      <c r="J1436" s="10" t="str">
        <f>IF(EXACT(L1436,"buy"),VLOOKUP(I1436,[2]suppliers!$A$2:$B$17,2,FALSE),"")</f>
        <v/>
      </c>
      <c r="K1436" s="5" t="s">
        <v>84</v>
      </c>
      <c r="L1436" s="5" t="s">
        <v>85</v>
      </c>
      <c r="M1436" s="5" t="str">
        <f>IFERROR(VLOOKUP(G1436,[3]item_suppliers!$C$2:$F$112,2,FALSE),"")</f>
        <v/>
      </c>
      <c r="N1436" s="5" t="str">
        <f>IFERROR(VLOOKUP(G1436,[3]item_suppliers!$C$2:$F$112,3,FALSE),"")</f>
        <v/>
      </c>
      <c r="O1436" s="5" t="str">
        <f t="shared" si="112"/>
        <v/>
      </c>
      <c r="P1436" s="5">
        <f>IF(EXACT(L1436,"sell"),VLOOKUP(D1436,[1]items!$A$2:$E$39,4,FALSE),"")</f>
        <v>108794</v>
      </c>
      <c r="Q1436" s="5">
        <f t="shared" si="113"/>
        <v>3372614</v>
      </c>
      <c r="R1436" s="13" t="str">
        <f t="shared" si="114"/>
        <v/>
      </c>
    </row>
    <row r="1437" spans="1:18" x14ac:dyDescent="0.2">
      <c r="A1437" s="8" t="s">
        <v>1495</v>
      </c>
      <c r="B1437" s="9" t="d">
        <v>2020-08-05</v>
      </c>
      <c r="C1437" s="7">
        <f t="shared" si="110"/>
        <v>2020</v>
      </c>
      <c r="D1437" s="8" t="s">
        <v>20</v>
      </c>
      <c r="E1437" s="5" t="str">
        <f>VLOOKUP(D1437,[1]items!$A$2:$E$39,2,FALSE)</f>
        <v>Dexteem Box Plus 100 Tablet</v>
      </c>
      <c r="F1437" s="5" t="str">
        <f>VLOOKUP(E1437,[1]items!$B$2:$E$39,2,FALSE)</f>
        <v>Obat Alergi</v>
      </c>
      <c r="G1437" s="5" t="str">
        <f t="shared" si="111"/>
        <v>OA0006|</v>
      </c>
      <c r="H1437" s="10">
        <v>19</v>
      </c>
      <c r="I1437" s="11"/>
      <c r="J1437" s="10" t="str">
        <f>IF(EXACT(L1437,"buy"),VLOOKUP(I1437,[2]suppliers!$A$2:$B$17,2,FALSE),"")</f>
        <v/>
      </c>
      <c r="K1437" s="8" t="s">
        <v>84</v>
      </c>
      <c r="L1437" s="8" t="s">
        <v>85</v>
      </c>
      <c r="M1437" s="5" t="str">
        <f>IFERROR(VLOOKUP(G1437,[3]item_suppliers!$C$2:$F$112,2,FALSE),"")</f>
        <v/>
      </c>
      <c r="N1437" s="5" t="str">
        <f>IFERROR(VLOOKUP(G1437,[3]item_suppliers!$C$2:$F$112,3,FALSE),"")</f>
        <v/>
      </c>
      <c r="O1437" s="5" t="str">
        <f t="shared" si="112"/>
        <v/>
      </c>
      <c r="P1437" s="5">
        <f>IF(EXACT(L1437,"sell"),VLOOKUP(D1437,[1]items!$A$2:$E$39,4,FALSE),"")</f>
        <v>25322</v>
      </c>
      <c r="Q1437" s="5">
        <f t="shared" si="113"/>
        <v>481118</v>
      </c>
      <c r="R1437" s="13" t="str">
        <f t="shared" si="114"/>
        <v/>
      </c>
    </row>
    <row r="1438" spans="1:18" x14ac:dyDescent="0.2">
      <c r="A1438" s="5" t="s">
        <v>1496</v>
      </c>
      <c r="B1438" s="6" t="d">
        <v>2020-08-05</v>
      </c>
      <c r="C1438" s="7">
        <f t="shared" si="110"/>
        <v>2020</v>
      </c>
      <c r="D1438" s="5" t="s">
        <v>43</v>
      </c>
      <c r="E1438" s="5" t="str">
        <f>VLOOKUP(D1438,[1]items!$A$2:$E$39,2,FALSE)</f>
        <v>Panadol Anak Tablet 1 Strip</v>
      </c>
      <c r="F1438" s="5" t="str">
        <f>VLOOKUP(E1438,[1]items!$B$2:$E$39,2,FALSE)</f>
        <v>Obat Sakit Kepala &amp; Demam</v>
      </c>
      <c r="G1438" s="5" t="str">
        <f t="shared" si="111"/>
        <v>OD0005|</v>
      </c>
      <c r="H1438" s="10">
        <v>69</v>
      </c>
      <c r="I1438" s="11"/>
      <c r="J1438" s="10" t="str">
        <f>IF(EXACT(L1438,"buy"),VLOOKUP(I1438,[2]suppliers!$A$2:$B$17,2,FALSE),"")</f>
        <v/>
      </c>
      <c r="K1438" s="5" t="s">
        <v>84</v>
      </c>
      <c r="L1438" s="5" t="s">
        <v>85</v>
      </c>
      <c r="M1438" s="5" t="str">
        <f>IFERROR(VLOOKUP(G1438,[3]item_suppliers!$C$2:$F$112,2,FALSE),"")</f>
        <v/>
      </c>
      <c r="N1438" s="5" t="str">
        <f>IFERROR(VLOOKUP(G1438,[3]item_suppliers!$C$2:$F$112,3,FALSE),"")</f>
        <v/>
      </c>
      <c r="O1438" s="5" t="str">
        <f t="shared" si="112"/>
        <v/>
      </c>
      <c r="P1438" s="5">
        <f>IF(EXACT(L1438,"sell"),VLOOKUP(D1438,[1]items!$A$2:$E$39,4,FALSE),"")</f>
        <v>25000</v>
      </c>
      <c r="Q1438" s="5">
        <f t="shared" si="113"/>
        <v>1725000</v>
      </c>
      <c r="R1438" s="13" t="str">
        <f t="shared" si="114"/>
        <v/>
      </c>
    </row>
    <row r="1439" spans="1:18" x14ac:dyDescent="0.2">
      <c r="A1439" s="8" t="s">
        <v>1497</v>
      </c>
      <c r="B1439" s="9" t="d">
        <v>2020-08-06</v>
      </c>
      <c r="C1439" s="7">
        <f t="shared" si="110"/>
        <v>2020</v>
      </c>
      <c r="D1439" s="8" t="s">
        <v>26</v>
      </c>
      <c r="E1439" s="5" t="str">
        <f>VLOOKUP(D1439,[1]items!$A$2:$E$39,2,FALSE)</f>
        <v>Decolsen 1 Strip 4 Tablet</v>
      </c>
      <c r="F1439" s="5" t="str">
        <f>VLOOKUP(E1439,[1]items!$B$2:$E$39,2,FALSE)</f>
        <v>Obat Batuk &amp; Pilek</v>
      </c>
      <c r="G1439" s="5" t="str">
        <f t="shared" si="111"/>
        <v>OB0002|</v>
      </c>
      <c r="H1439" s="10">
        <v>19</v>
      </c>
      <c r="I1439" s="11"/>
      <c r="J1439" s="10" t="str">
        <f>IF(EXACT(L1439,"buy"),VLOOKUP(I1439,[2]suppliers!$A$2:$B$17,2,FALSE),"")</f>
        <v/>
      </c>
      <c r="K1439" s="8" t="s">
        <v>84</v>
      </c>
      <c r="L1439" s="8" t="s">
        <v>85</v>
      </c>
      <c r="M1439" s="5" t="str">
        <f>IFERROR(VLOOKUP(G1439,[3]item_suppliers!$C$2:$F$112,2,FALSE),"")</f>
        <v/>
      </c>
      <c r="N1439" s="5" t="str">
        <f>IFERROR(VLOOKUP(G1439,[3]item_suppliers!$C$2:$F$112,3,FALSE),"")</f>
        <v/>
      </c>
      <c r="O1439" s="5" t="str">
        <f t="shared" si="112"/>
        <v/>
      </c>
      <c r="P1439" s="5">
        <f>IF(EXACT(L1439,"sell"),VLOOKUP(D1439,[1]items!$A$2:$E$39,4,FALSE),"")</f>
        <v>2886</v>
      </c>
      <c r="Q1439" s="5">
        <f t="shared" si="113"/>
        <v>54834</v>
      </c>
      <c r="R1439" s="13" t="str">
        <f t="shared" si="114"/>
        <v/>
      </c>
    </row>
    <row r="1440" spans="1:18" x14ac:dyDescent="0.2">
      <c r="A1440" s="5" t="s">
        <v>1498</v>
      </c>
      <c r="B1440" s="6" t="d">
        <v>2020-08-06</v>
      </c>
      <c r="C1440" s="7">
        <f t="shared" si="110"/>
        <v>2020</v>
      </c>
      <c r="D1440" s="5" t="s">
        <v>17</v>
      </c>
      <c r="E1440" s="5" t="str">
        <f>VLOOKUP(D1440,[1]items!$A$2:$E$39,2,FALSE)</f>
        <v>Bedak Heroxyn 150 gr</v>
      </c>
      <c r="F1440" s="5" t="str">
        <f>VLOOKUP(E1440,[1]items!$B$2:$E$39,2,FALSE)</f>
        <v>Obat Alergi</v>
      </c>
      <c r="G1440" s="5" t="str">
        <f t="shared" si="111"/>
        <v>OA0005|</v>
      </c>
      <c r="H1440" s="10">
        <v>16</v>
      </c>
      <c r="I1440" s="11"/>
      <c r="J1440" s="10" t="str">
        <f>IF(EXACT(L1440,"buy"),VLOOKUP(I1440,[2]suppliers!$A$2:$B$17,2,FALSE),"")</f>
        <v/>
      </c>
      <c r="K1440" s="5" t="s">
        <v>84</v>
      </c>
      <c r="L1440" s="5" t="s">
        <v>85</v>
      </c>
      <c r="M1440" s="5" t="str">
        <f>IFERROR(VLOOKUP(G1440,[3]item_suppliers!$C$2:$F$112,2,FALSE),"")</f>
        <v/>
      </c>
      <c r="N1440" s="5" t="str">
        <f>IFERROR(VLOOKUP(G1440,[3]item_suppliers!$C$2:$F$112,3,FALSE),"")</f>
        <v/>
      </c>
      <c r="O1440" s="5" t="str">
        <f t="shared" si="112"/>
        <v/>
      </c>
      <c r="P1440" s="5">
        <f>IF(EXACT(L1440,"sell"),VLOOKUP(D1440,[1]items!$A$2:$E$39,4,FALSE),"")</f>
        <v>16950</v>
      </c>
      <c r="Q1440" s="5">
        <f t="shared" si="113"/>
        <v>271200</v>
      </c>
      <c r="R1440" s="13" t="str">
        <f t="shared" si="114"/>
        <v/>
      </c>
    </row>
    <row r="1441" spans="1:18" x14ac:dyDescent="0.2">
      <c r="A1441" s="8" t="s">
        <v>1499</v>
      </c>
      <c r="B1441" s="9" t="d">
        <v>2020-08-06</v>
      </c>
      <c r="C1441" s="7">
        <f t="shared" si="110"/>
        <v>2020</v>
      </c>
      <c r="D1441" s="8" t="s">
        <v>52</v>
      </c>
      <c r="E1441" s="5" t="str">
        <f>VLOOKUP(D1441,[1]items!$A$2:$E$39,2,FALSE)</f>
        <v>Sanmol 500 MG 4 Tablet</v>
      </c>
      <c r="F1441" s="5" t="str">
        <f>VLOOKUP(E1441,[1]items!$B$2:$E$39,2,FALSE)</f>
        <v>Obat Sakit Kepala &amp; Demam</v>
      </c>
      <c r="G1441" s="5" t="str">
        <f t="shared" si="111"/>
        <v>OD0009|</v>
      </c>
      <c r="H1441" s="10">
        <v>3</v>
      </c>
      <c r="I1441" s="11"/>
      <c r="J1441" s="10" t="str">
        <f>IF(EXACT(L1441,"buy"),VLOOKUP(I1441,[2]suppliers!$A$2:$B$17,2,FALSE),"")</f>
        <v/>
      </c>
      <c r="K1441" s="8" t="s">
        <v>84</v>
      </c>
      <c r="L1441" s="8" t="s">
        <v>85</v>
      </c>
      <c r="M1441" s="5" t="str">
        <f>IFERROR(VLOOKUP(G1441,[3]item_suppliers!$C$2:$F$112,2,FALSE),"")</f>
        <v/>
      </c>
      <c r="N1441" s="5" t="str">
        <f>IFERROR(VLOOKUP(G1441,[3]item_suppliers!$C$2:$F$112,3,FALSE),"")</f>
        <v/>
      </c>
      <c r="O1441" s="5" t="str">
        <f t="shared" si="112"/>
        <v/>
      </c>
      <c r="P1441" s="5">
        <f>IF(EXACT(L1441,"sell"),VLOOKUP(D1441,[1]items!$A$2:$E$39,4,FALSE),"")</f>
        <v>1600</v>
      </c>
      <c r="Q1441" s="5">
        <f t="shared" si="113"/>
        <v>4800</v>
      </c>
      <c r="R1441" s="13" t="str">
        <f t="shared" si="114"/>
        <v/>
      </c>
    </row>
    <row r="1442" spans="1:18" x14ac:dyDescent="0.2">
      <c r="A1442" s="5" t="s">
        <v>1500</v>
      </c>
      <c r="B1442" s="6" t="d">
        <v>2020-08-06</v>
      </c>
      <c r="C1442" s="7">
        <f t="shared" si="110"/>
        <v>2020</v>
      </c>
      <c r="D1442" s="5" t="s">
        <v>52</v>
      </c>
      <c r="E1442" s="5" t="str">
        <f>VLOOKUP(D1442,[1]items!$A$2:$E$39,2,FALSE)</f>
        <v>Sanmol 500 MG 4 Tablet</v>
      </c>
      <c r="F1442" s="5" t="str">
        <f>VLOOKUP(E1442,[1]items!$B$2:$E$39,2,FALSE)</f>
        <v>Obat Sakit Kepala &amp; Demam</v>
      </c>
      <c r="G1442" s="5" t="str">
        <f t="shared" si="111"/>
        <v>OD0009|</v>
      </c>
      <c r="H1442" s="10">
        <v>24</v>
      </c>
      <c r="I1442" s="11"/>
      <c r="J1442" s="10" t="str">
        <f>IF(EXACT(L1442,"buy"),VLOOKUP(I1442,[2]suppliers!$A$2:$B$17,2,FALSE),"")</f>
        <v/>
      </c>
      <c r="K1442" s="5" t="s">
        <v>84</v>
      </c>
      <c r="L1442" s="5" t="s">
        <v>85</v>
      </c>
      <c r="M1442" s="5" t="str">
        <f>IFERROR(VLOOKUP(G1442,[3]item_suppliers!$C$2:$F$112,2,FALSE),"")</f>
        <v/>
      </c>
      <c r="N1442" s="5" t="str">
        <f>IFERROR(VLOOKUP(G1442,[3]item_suppliers!$C$2:$F$112,3,FALSE),"")</f>
        <v/>
      </c>
      <c r="O1442" s="5" t="str">
        <f t="shared" si="112"/>
        <v/>
      </c>
      <c r="P1442" s="5">
        <f>IF(EXACT(L1442,"sell"),VLOOKUP(D1442,[1]items!$A$2:$E$39,4,FALSE),"")</f>
        <v>1600</v>
      </c>
      <c r="Q1442" s="5">
        <f t="shared" si="113"/>
        <v>38400</v>
      </c>
      <c r="R1442" s="13" t="str">
        <f t="shared" si="114"/>
        <v/>
      </c>
    </row>
    <row r="1443" spans="1:18" x14ac:dyDescent="0.2">
      <c r="A1443" s="8" t="s">
        <v>1501</v>
      </c>
      <c r="B1443" s="9" t="d">
        <v>2020-08-06</v>
      </c>
      <c r="C1443" s="7">
        <f t="shared" si="110"/>
        <v>2020</v>
      </c>
      <c r="D1443" s="8" t="s">
        <v>48</v>
      </c>
      <c r="E1443" s="5" t="str">
        <f>VLOOKUP(D1443,[1]items!$A$2:$E$39,2,FALSE)</f>
        <v>Sanmol Paracetamol</v>
      </c>
      <c r="F1443" s="5" t="str">
        <f>VLOOKUP(E1443,[1]items!$B$2:$E$39,2,FALSE)</f>
        <v>Obat Sakit Kepala &amp; Demam</v>
      </c>
      <c r="G1443" s="5" t="str">
        <f t="shared" si="111"/>
        <v>OD0007|</v>
      </c>
      <c r="H1443" s="10">
        <v>7</v>
      </c>
      <c r="I1443" s="11"/>
      <c r="J1443" s="10" t="str">
        <f>IF(EXACT(L1443,"buy"),VLOOKUP(I1443,[2]suppliers!$A$2:$B$17,2,FALSE),"")</f>
        <v/>
      </c>
      <c r="K1443" s="8" t="s">
        <v>84</v>
      </c>
      <c r="L1443" s="8" t="s">
        <v>85</v>
      </c>
      <c r="M1443" s="5" t="str">
        <f>IFERROR(VLOOKUP(G1443,[3]item_suppliers!$C$2:$F$112,2,FALSE),"")</f>
        <v/>
      </c>
      <c r="N1443" s="5" t="str">
        <f>IFERROR(VLOOKUP(G1443,[3]item_suppliers!$C$2:$F$112,3,FALSE),"")</f>
        <v/>
      </c>
      <c r="O1443" s="5" t="str">
        <f t="shared" si="112"/>
        <v/>
      </c>
      <c r="P1443" s="5">
        <f>IF(EXACT(L1443,"sell"),VLOOKUP(D1443,[1]items!$A$2:$E$39,4,FALSE),"")</f>
        <v>16100</v>
      </c>
      <c r="Q1443" s="5">
        <f t="shared" si="113"/>
        <v>112700</v>
      </c>
      <c r="R1443" s="13" t="str">
        <f t="shared" si="114"/>
        <v/>
      </c>
    </row>
    <row r="1444" spans="1:18" x14ac:dyDescent="0.2">
      <c r="A1444" s="5" t="s">
        <v>1502</v>
      </c>
      <c r="B1444" s="6" t="d">
        <v>2020-08-06</v>
      </c>
      <c r="C1444" s="7">
        <f t="shared" si="110"/>
        <v>2020</v>
      </c>
      <c r="D1444" s="5" t="s">
        <v>67</v>
      </c>
      <c r="E1444" s="5" t="str">
        <f>VLOOKUP(D1444,[1]items!$A$2:$E$39,2,FALSE)</f>
        <v>Amlodipine Besilate</v>
      </c>
      <c r="F1444" s="5" t="str">
        <f>VLOOKUP(E1444,[1]items!$B$2:$E$39,2,FALSE)</f>
        <v>Obat Hipertensi</v>
      </c>
      <c r="G1444" s="5" t="str">
        <f t="shared" si="111"/>
        <v>OH0004|</v>
      </c>
      <c r="H1444" s="10">
        <v>1</v>
      </c>
      <c r="I1444" s="11"/>
      <c r="J1444" s="10" t="str">
        <f>IF(EXACT(L1444,"buy"),VLOOKUP(I1444,[2]suppliers!$A$2:$B$17,2,FALSE),"")</f>
        <v/>
      </c>
      <c r="K1444" s="5" t="s">
        <v>84</v>
      </c>
      <c r="L1444" s="5" t="s">
        <v>85</v>
      </c>
      <c r="M1444" s="5" t="str">
        <f>IFERROR(VLOOKUP(G1444,[3]item_suppliers!$C$2:$F$112,2,FALSE),"")</f>
        <v/>
      </c>
      <c r="N1444" s="5" t="str">
        <f>IFERROR(VLOOKUP(G1444,[3]item_suppliers!$C$2:$F$112,3,FALSE),"")</f>
        <v/>
      </c>
      <c r="O1444" s="5" t="str">
        <f t="shared" si="112"/>
        <v/>
      </c>
      <c r="P1444" s="5">
        <f>IF(EXACT(L1444,"sell"),VLOOKUP(D1444,[1]items!$A$2:$E$39,4,FALSE),"")</f>
        <v>7467</v>
      </c>
      <c r="Q1444" s="5">
        <f t="shared" si="113"/>
        <v>7467</v>
      </c>
      <c r="R1444" s="13" t="str">
        <f t="shared" si="114"/>
        <v/>
      </c>
    </row>
    <row r="1445" spans="1:18" x14ac:dyDescent="0.2">
      <c r="A1445" s="8" t="s">
        <v>1503</v>
      </c>
      <c r="B1445" s="9" t="d">
        <v>2020-08-06</v>
      </c>
      <c r="C1445" s="7">
        <f t="shared" si="110"/>
        <v>2020</v>
      </c>
      <c r="D1445" s="8" t="s">
        <v>35</v>
      </c>
      <c r="E1445" s="5" t="str">
        <f>VLOOKUP(D1445,[1]items!$A$2:$E$39,2,FALSE)</f>
        <v>Konidin 4 Tablet</v>
      </c>
      <c r="F1445" s="5" t="str">
        <f>VLOOKUP(E1445,[1]items!$B$2:$E$39,2,FALSE)</f>
        <v>Obat Batuk &amp; Pilek</v>
      </c>
      <c r="G1445" s="5" t="str">
        <f t="shared" si="111"/>
        <v>OB0008|</v>
      </c>
      <c r="H1445" s="10">
        <v>2</v>
      </c>
      <c r="I1445" s="11"/>
      <c r="J1445" s="10" t="str">
        <f>IF(EXACT(L1445,"buy"),VLOOKUP(I1445,[2]suppliers!$A$2:$B$17,2,FALSE),"")</f>
        <v/>
      </c>
      <c r="K1445" s="8" t="s">
        <v>84</v>
      </c>
      <c r="L1445" s="8" t="s">
        <v>85</v>
      </c>
      <c r="M1445" s="5" t="str">
        <f>IFERROR(VLOOKUP(G1445,[3]item_suppliers!$C$2:$F$112,2,FALSE),"")</f>
        <v/>
      </c>
      <c r="N1445" s="5" t="str">
        <f>IFERROR(VLOOKUP(G1445,[3]item_suppliers!$C$2:$F$112,3,FALSE),"")</f>
        <v/>
      </c>
      <c r="O1445" s="5" t="str">
        <f t="shared" si="112"/>
        <v/>
      </c>
      <c r="P1445" s="5">
        <f>IF(EXACT(L1445,"sell"),VLOOKUP(D1445,[1]items!$A$2:$E$39,4,FALSE),"")</f>
        <v>2460</v>
      </c>
      <c r="Q1445" s="5">
        <f t="shared" si="113"/>
        <v>4920</v>
      </c>
      <c r="R1445" s="13" t="str">
        <f t="shared" si="114"/>
        <v/>
      </c>
    </row>
    <row r="1446" spans="1:18" x14ac:dyDescent="0.2">
      <c r="A1446" s="5" t="s">
        <v>1504</v>
      </c>
      <c r="B1446" s="6" t="d">
        <v>2020-08-07</v>
      </c>
      <c r="C1446" s="7">
        <f t="shared" si="110"/>
        <v>2020</v>
      </c>
      <c r="D1446" s="5" t="s">
        <v>26</v>
      </c>
      <c r="E1446" s="5" t="str">
        <f>VLOOKUP(D1446,[1]items!$A$2:$E$39,2,FALSE)</f>
        <v>Decolsen 1 Strip 4 Tablet</v>
      </c>
      <c r="F1446" s="5" t="str">
        <f>VLOOKUP(E1446,[1]items!$B$2:$E$39,2,FALSE)</f>
        <v>Obat Batuk &amp; Pilek</v>
      </c>
      <c r="G1446" s="5" t="str">
        <f t="shared" si="111"/>
        <v>OB0002|</v>
      </c>
      <c r="H1446" s="10">
        <v>77</v>
      </c>
      <c r="I1446" s="11"/>
      <c r="J1446" s="10" t="str">
        <f>IF(EXACT(L1446,"buy"),VLOOKUP(I1446,[2]suppliers!$A$2:$B$17,2,FALSE),"")</f>
        <v/>
      </c>
      <c r="K1446" s="5" t="s">
        <v>84</v>
      </c>
      <c r="L1446" s="5" t="s">
        <v>85</v>
      </c>
      <c r="M1446" s="5" t="str">
        <f>IFERROR(VLOOKUP(G1446,[3]item_suppliers!$C$2:$F$112,2,FALSE),"")</f>
        <v/>
      </c>
      <c r="N1446" s="5" t="str">
        <f>IFERROR(VLOOKUP(G1446,[3]item_suppliers!$C$2:$F$112,3,FALSE),"")</f>
        <v/>
      </c>
      <c r="O1446" s="5" t="str">
        <f t="shared" si="112"/>
        <v/>
      </c>
      <c r="P1446" s="5">
        <f>IF(EXACT(L1446,"sell"),VLOOKUP(D1446,[1]items!$A$2:$E$39,4,FALSE),"")</f>
        <v>2886</v>
      </c>
      <c r="Q1446" s="5">
        <f t="shared" si="113"/>
        <v>222222</v>
      </c>
      <c r="R1446" s="13" t="str">
        <f t="shared" si="114"/>
        <v/>
      </c>
    </row>
    <row r="1447" spans="1:18" x14ac:dyDescent="0.2">
      <c r="A1447" s="8" t="s">
        <v>1505</v>
      </c>
      <c r="B1447" s="9" t="d">
        <v>2020-08-07</v>
      </c>
      <c r="C1447" s="7">
        <f t="shared" si="110"/>
        <v>2020</v>
      </c>
      <c r="D1447" s="8" t="s">
        <v>52</v>
      </c>
      <c r="E1447" s="5" t="str">
        <f>VLOOKUP(D1447,[1]items!$A$2:$E$39,2,FALSE)</f>
        <v>Sanmol 500 MG 4 Tablet</v>
      </c>
      <c r="F1447" s="5" t="str">
        <f>VLOOKUP(E1447,[1]items!$B$2:$E$39,2,FALSE)</f>
        <v>Obat Sakit Kepala &amp; Demam</v>
      </c>
      <c r="G1447" s="5" t="str">
        <f t="shared" si="111"/>
        <v>OD0009|</v>
      </c>
      <c r="H1447" s="10">
        <v>48</v>
      </c>
      <c r="I1447" s="11"/>
      <c r="J1447" s="10" t="str">
        <f>IF(EXACT(L1447,"buy"),VLOOKUP(I1447,[2]suppliers!$A$2:$B$17,2,FALSE),"")</f>
        <v/>
      </c>
      <c r="K1447" s="8" t="s">
        <v>84</v>
      </c>
      <c r="L1447" s="8" t="s">
        <v>85</v>
      </c>
      <c r="M1447" s="5" t="str">
        <f>IFERROR(VLOOKUP(G1447,[3]item_suppliers!$C$2:$F$112,2,FALSE),"")</f>
        <v/>
      </c>
      <c r="N1447" s="5" t="str">
        <f>IFERROR(VLOOKUP(G1447,[3]item_suppliers!$C$2:$F$112,3,FALSE),"")</f>
        <v/>
      </c>
      <c r="O1447" s="5" t="str">
        <f t="shared" si="112"/>
        <v/>
      </c>
      <c r="P1447" s="5">
        <f>IF(EXACT(L1447,"sell"),VLOOKUP(D1447,[1]items!$A$2:$E$39,4,FALSE),"")</f>
        <v>1600</v>
      </c>
      <c r="Q1447" s="5">
        <f t="shared" si="113"/>
        <v>76800</v>
      </c>
      <c r="R1447" s="13" t="str">
        <f t="shared" si="114"/>
        <v/>
      </c>
    </row>
    <row r="1448" spans="1:18" x14ac:dyDescent="0.2">
      <c r="A1448" s="5" t="s">
        <v>1506</v>
      </c>
      <c r="B1448" s="6" t="d">
        <v>2020-08-07</v>
      </c>
      <c r="C1448" s="7">
        <f t="shared" si="110"/>
        <v>2020</v>
      </c>
      <c r="D1448" s="5" t="s">
        <v>48</v>
      </c>
      <c r="E1448" s="5" t="str">
        <f>VLOOKUP(D1448,[1]items!$A$2:$E$39,2,FALSE)</f>
        <v>Sanmol Paracetamol</v>
      </c>
      <c r="F1448" s="5" t="str">
        <f>VLOOKUP(E1448,[1]items!$B$2:$E$39,2,FALSE)</f>
        <v>Obat Sakit Kepala &amp; Demam</v>
      </c>
      <c r="G1448" s="5" t="str">
        <f t="shared" si="111"/>
        <v>OD0007|</v>
      </c>
      <c r="H1448" s="10">
        <v>14</v>
      </c>
      <c r="I1448" s="11"/>
      <c r="J1448" s="10" t="str">
        <f>IF(EXACT(L1448,"buy"),VLOOKUP(I1448,[2]suppliers!$A$2:$B$17,2,FALSE),"")</f>
        <v/>
      </c>
      <c r="K1448" s="5" t="s">
        <v>84</v>
      </c>
      <c r="L1448" s="5" t="s">
        <v>85</v>
      </c>
      <c r="M1448" s="5" t="str">
        <f>IFERROR(VLOOKUP(G1448,[3]item_suppliers!$C$2:$F$112,2,FALSE),"")</f>
        <v/>
      </c>
      <c r="N1448" s="5" t="str">
        <f>IFERROR(VLOOKUP(G1448,[3]item_suppliers!$C$2:$F$112,3,FALSE),"")</f>
        <v/>
      </c>
      <c r="O1448" s="5" t="str">
        <f t="shared" si="112"/>
        <v/>
      </c>
      <c r="P1448" s="5">
        <f>IF(EXACT(L1448,"sell"),VLOOKUP(D1448,[1]items!$A$2:$E$39,4,FALSE),"")</f>
        <v>16100</v>
      </c>
      <c r="Q1448" s="5">
        <f t="shared" si="113"/>
        <v>225400</v>
      </c>
      <c r="R1448" s="13" t="str">
        <f t="shared" si="114"/>
        <v/>
      </c>
    </row>
    <row r="1449" spans="1:18" x14ac:dyDescent="0.2">
      <c r="A1449" s="8" t="s">
        <v>1507</v>
      </c>
      <c r="B1449" s="9" t="d">
        <v>2020-08-07</v>
      </c>
      <c r="C1449" s="7">
        <f t="shared" si="110"/>
        <v>2020</v>
      </c>
      <c r="D1449" s="8" t="s">
        <v>37</v>
      </c>
      <c r="E1449" s="5" t="str">
        <f>VLOOKUP(D1449,[1]items!$A$2:$E$39,2,FALSE)</f>
        <v>Koolfever</v>
      </c>
      <c r="F1449" s="5" t="str">
        <f>VLOOKUP(E1449,[1]items!$B$2:$E$39,2,FALSE)</f>
        <v>Obat Sakit Kepala &amp; Demam</v>
      </c>
      <c r="G1449" s="5" t="str">
        <f t="shared" si="111"/>
        <v>OD0001|</v>
      </c>
      <c r="H1449" s="10">
        <v>27</v>
      </c>
      <c r="I1449" s="11"/>
      <c r="J1449" s="10" t="str">
        <f>IF(EXACT(L1449,"buy"),VLOOKUP(I1449,[2]suppliers!$A$2:$B$17,2,FALSE),"")</f>
        <v/>
      </c>
      <c r="K1449" s="8" t="s">
        <v>84</v>
      </c>
      <c r="L1449" s="8" t="s">
        <v>85</v>
      </c>
      <c r="M1449" s="5" t="str">
        <f>IFERROR(VLOOKUP(G1449,[3]item_suppliers!$C$2:$F$112,2,FALSE),"")</f>
        <v/>
      </c>
      <c r="N1449" s="5" t="str">
        <f>IFERROR(VLOOKUP(G1449,[3]item_suppliers!$C$2:$F$112,3,FALSE),"")</f>
        <v/>
      </c>
      <c r="O1449" s="5" t="str">
        <f t="shared" si="112"/>
        <v/>
      </c>
      <c r="P1449" s="5">
        <f>IF(EXACT(L1449,"sell"),VLOOKUP(D1449,[1]items!$A$2:$E$39,4,FALSE),"")</f>
        <v>7500</v>
      </c>
      <c r="Q1449" s="5">
        <f t="shared" si="113"/>
        <v>202500</v>
      </c>
      <c r="R1449" s="13" t="str">
        <f t="shared" si="114"/>
        <v/>
      </c>
    </row>
    <row r="1450" spans="1:18" x14ac:dyDescent="0.2">
      <c r="A1450" s="5" t="s">
        <v>1508</v>
      </c>
      <c r="B1450" s="6" t="d">
        <v>2020-08-07</v>
      </c>
      <c r="C1450" s="7">
        <f t="shared" si="110"/>
        <v>2020</v>
      </c>
      <c r="D1450" s="5" t="s">
        <v>11</v>
      </c>
      <c r="E1450" s="5" t="str">
        <f>VLOOKUP(D1450,[1]items!$A$2:$E$39,2,FALSE)</f>
        <v>Acetylcysteine Mahakam 200 mg</v>
      </c>
      <c r="F1450" s="5" t="str">
        <f>VLOOKUP(E1450,[1]items!$B$2:$E$39,2,FALSE)</f>
        <v>Obat Alergi</v>
      </c>
      <c r="G1450" s="5" t="str">
        <f t="shared" si="111"/>
        <v>OA0003|</v>
      </c>
      <c r="H1450" s="10">
        <v>6</v>
      </c>
      <c r="I1450" s="11"/>
      <c r="J1450" s="10" t="str">
        <f>IF(EXACT(L1450,"buy"),VLOOKUP(I1450,[2]suppliers!$A$2:$B$17,2,FALSE),"")</f>
        <v/>
      </c>
      <c r="K1450" s="5" t="s">
        <v>84</v>
      </c>
      <c r="L1450" s="5" t="s">
        <v>85</v>
      </c>
      <c r="M1450" s="5" t="str">
        <f>IFERROR(VLOOKUP(G1450,[3]item_suppliers!$C$2:$F$112,2,FALSE),"")</f>
        <v/>
      </c>
      <c r="N1450" s="5" t="str">
        <f>IFERROR(VLOOKUP(G1450,[3]item_suppliers!$C$2:$F$112,3,FALSE),"")</f>
        <v/>
      </c>
      <c r="O1450" s="5" t="str">
        <f t="shared" si="112"/>
        <v/>
      </c>
      <c r="P1450" s="5">
        <f>IF(EXACT(L1450,"sell"),VLOOKUP(D1450,[1]items!$A$2:$E$39,4,FALSE),"")</f>
        <v>33000</v>
      </c>
      <c r="Q1450" s="5">
        <f t="shared" si="113"/>
        <v>198000</v>
      </c>
      <c r="R1450" s="13" t="str">
        <f t="shared" si="114"/>
        <v/>
      </c>
    </row>
    <row r="1451" spans="1:18" x14ac:dyDescent="0.2">
      <c r="A1451" s="8" t="s">
        <v>1509</v>
      </c>
      <c r="B1451" s="9" t="d">
        <v>2020-08-07</v>
      </c>
      <c r="C1451" s="7">
        <f t="shared" si="110"/>
        <v>2020</v>
      </c>
      <c r="D1451" s="8" t="s">
        <v>11</v>
      </c>
      <c r="E1451" s="5" t="str">
        <f>VLOOKUP(D1451,[1]items!$A$2:$E$39,2,FALSE)</f>
        <v>Acetylcysteine Mahakam 200 mg</v>
      </c>
      <c r="F1451" s="5" t="str">
        <f>VLOOKUP(E1451,[1]items!$B$2:$E$39,2,FALSE)</f>
        <v>Obat Alergi</v>
      </c>
      <c r="G1451" s="5" t="str">
        <f t="shared" si="111"/>
        <v>OA0003|</v>
      </c>
      <c r="H1451" s="10">
        <v>6</v>
      </c>
      <c r="I1451" s="11"/>
      <c r="J1451" s="10" t="str">
        <f>IF(EXACT(L1451,"buy"),VLOOKUP(I1451,[2]suppliers!$A$2:$B$17,2,FALSE),"")</f>
        <v/>
      </c>
      <c r="K1451" s="8" t="s">
        <v>84</v>
      </c>
      <c r="L1451" s="8" t="s">
        <v>85</v>
      </c>
      <c r="M1451" s="5" t="str">
        <f>IFERROR(VLOOKUP(G1451,[3]item_suppliers!$C$2:$F$112,2,FALSE),"")</f>
        <v/>
      </c>
      <c r="N1451" s="5" t="str">
        <f>IFERROR(VLOOKUP(G1451,[3]item_suppliers!$C$2:$F$112,3,FALSE),"")</f>
        <v/>
      </c>
      <c r="O1451" s="5" t="str">
        <f t="shared" si="112"/>
        <v/>
      </c>
      <c r="P1451" s="5">
        <f>IF(EXACT(L1451,"sell"),VLOOKUP(D1451,[1]items!$A$2:$E$39,4,FALSE),"")</f>
        <v>33000</v>
      </c>
      <c r="Q1451" s="5">
        <f t="shared" si="113"/>
        <v>198000</v>
      </c>
      <c r="R1451" s="13" t="str">
        <f t="shared" si="114"/>
        <v/>
      </c>
    </row>
    <row r="1452" spans="1:18" x14ac:dyDescent="0.2">
      <c r="A1452" s="5" t="s">
        <v>1510</v>
      </c>
      <c r="B1452" s="6" t="d">
        <v>2020-08-07</v>
      </c>
      <c r="C1452" s="7">
        <f t="shared" si="110"/>
        <v>2020</v>
      </c>
      <c r="D1452" s="5" t="s">
        <v>54</v>
      </c>
      <c r="E1452" s="5" t="str">
        <f>VLOOKUP(D1452,[1]items!$A$2:$E$39,2,FALSE)</f>
        <v>Cilostazol Bernofarm</v>
      </c>
      <c r="F1452" s="5" t="str">
        <f>VLOOKUP(E1452,[1]items!$B$2:$E$39,2,FALSE)</f>
        <v>Obat Sakit Kepala &amp; Demam</v>
      </c>
      <c r="G1452" s="5" t="str">
        <f t="shared" si="111"/>
        <v>OD0010|</v>
      </c>
      <c r="H1452" s="10">
        <v>4</v>
      </c>
      <c r="I1452" s="11"/>
      <c r="J1452" s="10" t="str">
        <f>IF(EXACT(L1452,"buy"),VLOOKUP(I1452,[2]suppliers!$A$2:$B$17,2,FALSE),"")</f>
        <v/>
      </c>
      <c r="K1452" s="5" t="s">
        <v>84</v>
      </c>
      <c r="L1452" s="5" t="s">
        <v>85</v>
      </c>
      <c r="M1452" s="5" t="str">
        <f>IFERROR(VLOOKUP(G1452,[3]item_suppliers!$C$2:$F$112,2,FALSE),"")</f>
        <v/>
      </c>
      <c r="N1452" s="5" t="str">
        <f>IFERROR(VLOOKUP(G1452,[3]item_suppliers!$C$2:$F$112,3,FALSE),"")</f>
        <v/>
      </c>
      <c r="O1452" s="5" t="str">
        <f t="shared" si="112"/>
        <v/>
      </c>
      <c r="P1452" s="5">
        <f>IF(EXACT(L1452,"sell"),VLOOKUP(D1452,[1]items!$A$2:$E$39,4,FALSE),"")</f>
        <v>45450</v>
      </c>
      <c r="Q1452" s="5">
        <f t="shared" si="113"/>
        <v>181800</v>
      </c>
      <c r="R1452" s="13" t="str">
        <f t="shared" si="114"/>
        <v/>
      </c>
    </row>
    <row r="1453" spans="1:18" x14ac:dyDescent="0.2">
      <c r="A1453" s="8" t="s">
        <v>1511</v>
      </c>
      <c r="B1453" s="9" t="d">
        <v>2020-08-08</v>
      </c>
      <c r="C1453" s="7">
        <f t="shared" si="110"/>
        <v>2020</v>
      </c>
      <c r="D1453" s="8" t="s">
        <v>26</v>
      </c>
      <c r="E1453" s="5" t="str">
        <f>VLOOKUP(D1453,[1]items!$A$2:$E$39,2,FALSE)</f>
        <v>Decolsen 1 Strip 4 Tablet</v>
      </c>
      <c r="F1453" s="5" t="str">
        <f>VLOOKUP(E1453,[1]items!$B$2:$E$39,2,FALSE)</f>
        <v>Obat Batuk &amp; Pilek</v>
      </c>
      <c r="G1453" s="5" t="str">
        <f t="shared" si="111"/>
        <v>OB0002|</v>
      </c>
      <c r="H1453" s="10">
        <v>70</v>
      </c>
      <c r="I1453" s="11"/>
      <c r="J1453" s="10" t="str">
        <f>IF(EXACT(L1453,"buy"),VLOOKUP(I1453,[2]suppliers!$A$2:$B$17,2,FALSE),"")</f>
        <v/>
      </c>
      <c r="K1453" s="8" t="s">
        <v>84</v>
      </c>
      <c r="L1453" s="8" t="s">
        <v>85</v>
      </c>
      <c r="M1453" s="5" t="str">
        <f>IFERROR(VLOOKUP(G1453,[3]item_suppliers!$C$2:$F$112,2,FALSE),"")</f>
        <v/>
      </c>
      <c r="N1453" s="5" t="str">
        <f>IFERROR(VLOOKUP(G1453,[3]item_suppliers!$C$2:$F$112,3,FALSE),"")</f>
        <v/>
      </c>
      <c r="O1453" s="5" t="str">
        <f t="shared" si="112"/>
        <v/>
      </c>
      <c r="P1453" s="5">
        <f>IF(EXACT(L1453,"sell"),VLOOKUP(D1453,[1]items!$A$2:$E$39,4,FALSE),"")</f>
        <v>2886</v>
      </c>
      <c r="Q1453" s="5">
        <f t="shared" si="113"/>
        <v>202020</v>
      </c>
      <c r="R1453" s="13" t="str">
        <f t="shared" si="114"/>
        <v/>
      </c>
    </row>
    <row r="1454" spans="1:18" x14ac:dyDescent="0.2">
      <c r="A1454" s="5" t="s">
        <v>1512</v>
      </c>
      <c r="B1454" s="6" t="d">
        <v>2020-08-08</v>
      </c>
      <c r="C1454" s="7">
        <f t="shared" si="110"/>
        <v>2020</v>
      </c>
      <c r="D1454" s="5" t="s">
        <v>17</v>
      </c>
      <c r="E1454" s="5" t="str">
        <f>VLOOKUP(D1454,[1]items!$A$2:$E$39,2,FALSE)</f>
        <v>Bedak Heroxyn 150 gr</v>
      </c>
      <c r="F1454" s="5" t="str">
        <f>VLOOKUP(E1454,[1]items!$B$2:$E$39,2,FALSE)</f>
        <v>Obat Alergi</v>
      </c>
      <c r="G1454" s="5" t="str">
        <f t="shared" si="111"/>
        <v>OA0005|</v>
      </c>
      <c r="H1454" s="10">
        <v>82</v>
      </c>
      <c r="I1454" s="11"/>
      <c r="J1454" s="10" t="str">
        <f>IF(EXACT(L1454,"buy"),VLOOKUP(I1454,[2]suppliers!$A$2:$B$17,2,FALSE),"")</f>
        <v/>
      </c>
      <c r="K1454" s="5" t="s">
        <v>84</v>
      </c>
      <c r="L1454" s="5" t="s">
        <v>85</v>
      </c>
      <c r="M1454" s="5" t="str">
        <f>IFERROR(VLOOKUP(G1454,[3]item_suppliers!$C$2:$F$112,2,FALSE),"")</f>
        <v/>
      </c>
      <c r="N1454" s="5" t="str">
        <f>IFERROR(VLOOKUP(G1454,[3]item_suppliers!$C$2:$F$112,3,FALSE),"")</f>
        <v/>
      </c>
      <c r="O1454" s="5" t="str">
        <f t="shared" si="112"/>
        <v/>
      </c>
      <c r="P1454" s="5">
        <f>IF(EXACT(L1454,"sell"),VLOOKUP(D1454,[1]items!$A$2:$E$39,4,FALSE),"")</f>
        <v>16950</v>
      </c>
      <c r="Q1454" s="5">
        <f t="shared" si="113"/>
        <v>1389900</v>
      </c>
      <c r="R1454" s="13" t="str">
        <f t="shared" si="114"/>
        <v/>
      </c>
    </row>
    <row r="1455" spans="1:18" x14ac:dyDescent="0.2">
      <c r="A1455" s="8" t="s">
        <v>1513</v>
      </c>
      <c r="B1455" s="9" t="d">
        <v>2020-08-08</v>
      </c>
      <c r="C1455" s="7">
        <f t="shared" si="110"/>
        <v>2020</v>
      </c>
      <c r="D1455" s="8" t="s">
        <v>70</v>
      </c>
      <c r="E1455" s="5" t="str">
        <f>VLOOKUP(D1455,[1]items!$A$2:$E$39,2,FALSE)</f>
        <v>Irbesartan</v>
      </c>
      <c r="F1455" s="5" t="str">
        <f>VLOOKUP(E1455,[1]items!$B$2:$E$39,2,FALSE)</f>
        <v>Obat Hipertensi</v>
      </c>
      <c r="G1455" s="5" t="str">
        <f t="shared" si="111"/>
        <v>OH0005|</v>
      </c>
      <c r="H1455" s="10">
        <v>11</v>
      </c>
      <c r="I1455" s="11"/>
      <c r="J1455" s="10" t="str">
        <f>IF(EXACT(L1455,"buy"),VLOOKUP(I1455,[2]suppliers!$A$2:$B$17,2,FALSE),"")</f>
        <v/>
      </c>
      <c r="K1455" s="8" t="s">
        <v>84</v>
      </c>
      <c r="L1455" s="8" t="s">
        <v>85</v>
      </c>
      <c r="M1455" s="5" t="str">
        <f>IFERROR(VLOOKUP(G1455,[3]item_suppliers!$C$2:$F$112,2,FALSE),"")</f>
        <v/>
      </c>
      <c r="N1455" s="5" t="str">
        <f>IFERROR(VLOOKUP(G1455,[3]item_suppliers!$C$2:$F$112,3,FALSE),"")</f>
        <v/>
      </c>
      <c r="O1455" s="5" t="str">
        <f t="shared" si="112"/>
        <v/>
      </c>
      <c r="P1455" s="5">
        <f>IF(EXACT(L1455,"sell"),VLOOKUP(D1455,[1]items!$A$2:$E$39,4,FALSE),"")</f>
        <v>108794</v>
      </c>
      <c r="Q1455" s="5">
        <f t="shared" si="113"/>
        <v>1196734</v>
      </c>
      <c r="R1455" s="13" t="str">
        <f t="shared" si="114"/>
        <v/>
      </c>
    </row>
    <row r="1456" spans="1:18" x14ac:dyDescent="0.2">
      <c r="A1456" s="5" t="s">
        <v>1514</v>
      </c>
      <c r="B1456" s="6" t="d">
        <v>2020-08-08</v>
      </c>
      <c r="C1456" s="7">
        <f t="shared" si="110"/>
        <v>2020</v>
      </c>
      <c r="D1456" s="5" t="s">
        <v>82</v>
      </c>
      <c r="E1456" s="5" t="str">
        <f>VLOOKUP(D1456,[1]items!$A$2:$E$39,2,FALSE)</f>
        <v>Otilon Ear Drops 8 mL</v>
      </c>
      <c r="F1456" s="5" t="str">
        <f>VLOOKUP(E1456,[1]items!$B$2:$E$39,2,FALSE)</f>
        <v>Obat Telinga</v>
      </c>
      <c r="G1456" s="5" t="str">
        <f t="shared" si="111"/>
        <v>OT0001|</v>
      </c>
      <c r="H1456" s="10">
        <v>7</v>
      </c>
      <c r="I1456" s="11"/>
      <c r="J1456" s="10" t="str">
        <f>IF(EXACT(L1456,"buy"),VLOOKUP(I1456,[2]suppliers!$A$2:$B$17,2,FALSE),"")</f>
        <v/>
      </c>
      <c r="K1456" s="5" t="s">
        <v>84</v>
      </c>
      <c r="L1456" s="5" t="s">
        <v>85</v>
      </c>
      <c r="M1456" s="5" t="str">
        <f>IFERROR(VLOOKUP(G1456,[3]item_suppliers!$C$2:$F$112,2,FALSE),"")</f>
        <v/>
      </c>
      <c r="N1456" s="5" t="str">
        <f>IFERROR(VLOOKUP(G1456,[3]item_suppliers!$C$2:$F$112,3,FALSE),"")</f>
        <v/>
      </c>
      <c r="O1456" s="5" t="str">
        <f t="shared" si="112"/>
        <v/>
      </c>
      <c r="P1456" s="5">
        <f>IF(EXACT(L1456,"sell"),VLOOKUP(D1456,[1]items!$A$2:$E$39,4,FALSE),"")</f>
        <v>55000</v>
      </c>
      <c r="Q1456" s="5">
        <f t="shared" si="113"/>
        <v>385000</v>
      </c>
      <c r="R1456" s="13" t="str">
        <f t="shared" si="114"/>
        <v/>
      </c>
    </row>
    <row r="1457" spans="1:18" x14ac:dyDescent="0.2">
      <c r="A1457" s="8" t="s">
        <v>1515</v>
      </c>
      <c r="B1457" s="9" t="d">
        <v>2020-08-08</v>
      </c>
      <c r="C1457" s="7">
        <f t="shared" si="110"/>
        <v>2020</v>
      </c>
      <c r="D1457" s="8" t="s">
        <v>65</v>
      </c>
      <c r="E1457" s="5" t="str">
        <f>VLOOKUP(D1457,[1]items!$A$2:$E$39,2,FALSE)</f>
        <v>Candesartan Ogb Dexa</v>
      </c>
      <c r="F1457" s="5" t="str">
        <f>VLOOKUP(E1457,[1]items!$B$2:$E$39,2,FALSE)</f>
        <v>Obat Hipertensi</v>
      </c>
      <c r="G1457" s="5" t="str">
        <f t="shared" si="111"/>
        <v>OH0003|</v>
      </c>
      <c r="H1457" s="10">
        <v>21</v>
      </c>
      <c r="I1457" s="11"/>
      <c r="J1457" s="10" t="str">
        <f>IF(EXACT(L1457,"buy"),VLOOKUP(I1457,[2]suppliers!$A$2:$B$17,2,FALSE),"")</f>
        <v/>
      </c>
      <c r="K1457" s="8" t="s">
        <v>84</v>
      </c>
      <c r="L1457" s="8" t="s">
        <v>85</v>
      </c>
      <c r="M1457" s="5" t="str">
        <f>IFERROR(VLOOKUP(G1457,[3]item_suppliers!$C$2:$F$112,2,FALSE),"")</f>
        <v/>
      </c>
      <c r="N1457" s="5" t="str">
        <f>IFERROR(VLOOKUP(G1457,[3]item_suppliers!$C$2:$F$112,3,FALSE),"")</f>
        <v/>
      </c>
      <c r="O1457" s="5" t="str">
        <f t="shared" si="112"/>
        <v/>
      </c>
      <c r="P1457" s="5">
        <f>IF(EXACT(L1457,"sell"),VLOOKUP(D1457,[1]items!$A$2:$E$39,4,FALSE),"")</f>
        <v>5000</v>
      </c>
      <c r="Q1457" s="5">
        <f t="shared" si="113"/>
        <v>105000</v>
      </c>
      <c r="R1457" s="13" t="str">
        <f t="shared" si="114"/>
        <v/>
      </c>
    </row>
    <row r="1458" spans="1:18" x14ac:dyDescent="0.2">
      <c r="A1458" s="5" t="s">
        <v>1516</v>
      </c>
      <c r="B1458" s="6" t="d">
        <v>2020-08-08</v>
      </c>
      <c r="C1458" s="7">
        <f t="shared" si="110"/>
        <v>2020</v>
      </c>
      <c r="D1458" s="5" t="s">
        <v>59</v>
      </c>
      <c r="E1458" s="5" t="str">
        <f>VLOOKUP(D1458,[1]items!$A$2:$E$39,2,FALSE)</f>
        <v>Carditens</v>
      </c>
      <c r="F1458" s="5" t="str">
        <f>VLOOKUP(E1458,[1]items!$B$2:$E$39,2,FALSE)</f>
        <v>Obat Hipertensi</v>
      </c>
      <c r="G1458" s="5" t="str">
        <f t="shared" si="111"/>
        <v>OH0001|</v>
      </c>
      <c r="H1458" s="10">
        <v>0</v>
      </c>
      <c r="I1458" s="11"/>
      <c r="J1458" s="10" t="str">
        <f>IF(EXACT(L1458,"buy"),VLOOKUP(I1458,[2]suppliers!$A$2:$B$17,2,FALSE),"")</f>
        <v/>
      </c>
      <c r="K1458" s="5" t="s">
        <v>84</v>
      </c>
      <c r="L1458" s="5" t="s">
        <v>85</v>
      </c>
      <c r="M1458" s="5" t="str">
        <f>IFERROR(VLOOKUP(G1458,[3]item_suppliers!$C$2:$F$112,2,FALSE),"")</f>
        <v/>
      </c>
      <c r="N1458" s="5" t="str">
        <f>IFERROR(VLOOKUP(G1458,[3]item_suppliers!$C$2:$F$112,3,FALSE),"")</f>
        <v/>
      </c>
      <c r="O1458" s="5" t="str">
        <f t="shared" si="112"/>
        <v/>
      </c>
      <c r="P1458" s="5">
        <f>IF(EXACT(L1458,"sell"),VLOOKUP(D1458,[1]items!$A$2:$E$39,4,FALSE),"")</f>
        <v>100000</v>
      </c>
      <c r="Q1458" s="5">
        <f t="shared" si="113"/>
        <v>0</v>
      </c>
      <c r="R1458" s="13" t="str">
        <f t="shared" si="114"/>
        <v/>
      </c>
    </row>
    <row r="1459" spans="1:18" x14ac:dyDescent="0.2">
      <c r="A1459" s="8" t="s">
        <v>1517</v>
      </c>
      <c r="B1459" s="9" t="d">
        <v>2020-08-08</v>
      </c>
      <c r="C1459" s="7">
        <f t="shared" si="110"/>
        <v>2020</v>
      </c>
      <c r="D1459" s="8" t="s">
        <v>7</v>
      </c>
      <c r="E1459" s="5" t="str">
        <f>VLOOKUP(D1459,[1]items!$A$2:$E$39,2,FALSE)</f>
        <v>Ozen 10 MG Blister</v>
      </c>
      <c r="F1459" s="5" t="str">
        <f>VLOOKUP(E1459,[1]items!$B$2:$E$39,2,FALSE)</f>
        <v>Obat Alergi</v>
      </c>
      <c r="G1459" s="5" t="str">
        <f t="shared" si="111"/>
        <v>OA0001|</v>
      </c>
      <c r="H1459" s="10">
        <v>20</v>
      </c>
      <c r="I1459" s="11"/>
      <c r="J1459" s="10" t="str">
        <f>IF(EXACT(L1459,"buy"),VLOOKUP(I1459,[2]suppliers!$A$2:$B$17,2,FALSE),"")</f>
        <v/>
      </c>
      <c r="K1459" s="8" t="s">
        <v>84</v>
      </c>
      <c r="L1459" s="8" t="s">
        <v>85</v>
      </c>
      <c r="M1459" s="5" t="str">
        <f>IFERROR(VLOOKUP(G1459,[3]item_suppliers!$C$2:$F$112,2,FALSE),"")</f>
        <v/>
      </c>
      <c r="N1459" s="5" t="str">
        <f>IFERROR(VLOOKUP(G1459,[3]item_suppliers!$C$2:$F$112,3,FALSE),"")</f>
        <v/>
      </c>
      <c r="O1459" s="5" t="str">
        <f t="shared" si="112"/>
        <v/>
      </c>
      <c r="P1459" s="5">
        <f>IF(EXACT(L1459,"sell"),VLOOKUP(D1459,[1]items!$A$2:$E$39,4,FALSE),"")</f>
        <v>18611</v>
      </c>
      <c r="Q1459" s="5">
        <f t="shared" si="113"/>
        <v>372220</v>
      </c>
      <c r="R1459" s="13" t="str">
        <f t="shared" si="114"/>
        <v/>
      </c>
    </row>
    <row r="1460" spans="1:18" x14ac:dyDescent="0.2">
      <c r="A1460" s="5" t="s">
        <v>1518</v>
      </c>
      <c r="B1460" s="6" t="d">
        <v>2020-08-09</v>
      </c>
      <c r="C1460" s="7">
        <f t="shared" si="110"/>
        <v>2020</v>
      </c>
      <c r="D1460" s="5" t="s">
        <v>26</v>
      </c>
      <c r="E1460" s="5" t="str">
        <f>VLOOKUP(D1460,[1]items!$A$2:$E$39,2,FALSE)</f>
        <v>Decolsen 1 Strip 4 Tablet</v>
      </c>
      <c r="F1460" s="5" t="str">
        <f>VLOOKUP(E1460,[1]items!$B$2:$E$39,2,FALSE)</f>
        <v>Obat Batuk &amp; Pilek</v>
      </c>
      <c r="G1460" s="5" t="str">
        <f t="shared" si="111"/>
        <v>OB0002|</v>
      </c>
      <c r="H1460" s="10">
        <v>70</v>
      </c>
      <c r="I1460" s="11"/>
      <c r="J1460" s="10" t="str">
        <f>IF(EXACT(L1460,"buy"),VLOOKUP(I1460,[2]suppliers!$A$2:$B$17,2,FALSE),"")</f>
        <v/>
      </c>
      <c r="K1460" s="5" t="s">
        <v>84</v>
      </c>
      <c r="L1460" s="5" t="s">
        <v>85</v>
      </c>
      <c r="M1460" s="5" t="str">
        <f>IFERROR(VLOOKUP(G1460,[3]item_suppliers!$C$2:$F$112,2,FALSE),"")</f>
        <v/>
      </c>
      <c r="N1460" s="5" t="str">
        <f>IFERROR(VLOOKUP(G1460,[3]item_suppliers!$C$2:$F$112,3,FALSE),"")</f>
        <v/>
      </c>
      <c r="O1460" s="5" t="str">
        <f t="shared" si="112"/>
        <v/>
      </c>
      <c r="P1460" s="5">
        <f>IF(EXACT(L1460,"sell"),VLOOKUP(D1460,[1]items!$A$2:$E$39,4,FALSE),"")</f>
        <v>2886</v>
      </c>
      <c r="Q1460" s="5">
        <f t="shared" si="113"/>
        <v>202020</v>
      </c>
      <c r="R1460" s="13" t="str">
        <f t="shared" si="114"/>
        <v/>
      </c>
    </row>
    <row r="1461" spans="1:18" x14ac:dyDescent="0.2">
      <c r="A1461" s="8" t="s">
        <v>1519</v>
      </c>
      <c r="B1461" s="9" t="d">
        <v>2020-08-09</v>
      </c>
      <c r="C1461" s="7">
        <f t="shared" si="110"/>
        <v>2020</v>
      </c>
      <c r="D1461" s="8" t="s">
        <v>70</v>
      </c>
      <c r="E1461" s="5" t="str">
        <f>VLOOKUP(D1461,[1]items!$A$2:$E$39,2,FALSE)</f>
        <v>Irbesartan</v>
      </c>
      <c r="F1461" s="5" t="str">
        <f>VLOOKUP(E1461,[1]items!$B$2:$E$39,2,FALSE)</f>
        <v>Obat Hipertensi</v>
      </c>
      <c r="G1461" s="5" t="str">
        <f t="shared" si="111"/>
        <v>OH0005|</v>
      </c>
      <c r="H1461" s="10">
        <v>49</v>
      </c>
      <c r="I1461" s="11"/>
      <c r="J1461" s="10" t="str">
        <f>IF(EXACT(L1461,"buy"),VLOOKUP(I1461,[2]suppliers!$A$2:$B$17,2,FALSE),"")</f>
        <v/>
      </c>
      <c r="K1461" s="8" t="s">
        <v>84</v>
      </c>
      <c r="L1461" s="8" t="s">
        <v>85</v>
      </c>
      <c r="M1461" s="5" t="str">
        <f>IFERROR(VLOOKUP(G1461,[3]item_suppliers!$C$2:$F$112,2,FALSE),"")</f>
        <v/>
      </c>
      <c r="N1461" s="5" t="str">
        <f>IFERROR(VLOOKUP(G1461,[3]item_suppliers!$C$2:$F$112,3,FALSE),"")</f>
        <v/>
      </c>
      <c r="O1461" s="5" t="str">
        <f t="shared" si="112"/>
        <v/>
      </c>
      <c r="P1461" s="5">
        <f>IF(EXACT(L1461,"sell"),VLOOKUP(D1461,[1]items!$A$2:$E$39,4,FALSE),"")</f>
        <v>108794</v>
      </c>
      <c r="Q1461" s="5">
        <f t="shared" si="113"/>
        <v>5330906</v>
      </c>
      <c r="R1461" s="13" t="str">
        <f t="shared" si="114"/>
        <v/>
      </c>
    </row>
    <row r="1462" spans="1:18" x14ac:dyDescent="0.2">
      <c r="A1462" s="5" t="s">
        <v>1520</v>
      </c>
      <c r="B1462" s="6" t="d">
        <v>2020-08-09</v>
      </c>
      <c r="C1462" s="7">
        <f t="shared" si="110"/>
        <v>2020</v>
      </c>
      <c r="D1462" s="5" t="s">
        <v>52</v>
      </c>
      <c r="E1462" s="5" t="str">
        <f>VLOOKUP(D1462,[1]items!$A$2:$E$39,2,FALSE)</f>
        <v>Sanmol 500 MG 4 Tablet</v>
      </c>
      <c r="F1462" s="5" t="str">
        <f>VLOOKUP(E1462,[1]items!$B$2:$E$39,2,FALSE)</f>
        <v>Obat Sakit Kepala &amp; Demam</v>
      </c>
      <c r="G1462" s="5" t="str">
        <f t="shared" si="111"/>
        <v>OD0009|</v>
      </c>
      <c r="H1462" s="10">
        <v>10</v>
      </c>
      <c r="I1462" s="11"/>
      <c r="J1462" s="10" t="str">
        <f>IF(EXACT(L1462,"buy"),VLOOKUP(I1462,[2]suppliers!$A$2:$B$17,2,FALSE),"")</f>
        <v/>
      </c>
      <c r="K1462" s="5" t="s">
        <v>84</v>
      </c>
      <c r="L1462" s="5" t="s">
        <v>85</v>
      </c>
      <c r="M1462" s="5" t="str">
        <f>IFERROR(VLOOKUP(G1462,[3]item_suppliers!$C$2:$F$112,2,FALSE),"")</f>
        <v/>
      </c>
      <c r="N1462" s="5" t="str">
        <f>IFERROR(VLOOKUP(G1462,[3]item_suppliers!$C$2:$F$112,3,FALSE),"")</f>
        <v/>
      </c>
      <c r="O1462" s="5" t="str">
        <f t="shared" si="112"/>
        <v/>
      </c>
      <c r="P1462" s="5">
        <f>IF(EXACT(L1462,"sell"),VLOOKUP(D1462,[1]items!$A$2:$E$39,4,FALSE),"")</f>
        <v>1600</v>
      </c>
      <c r="Q1462" s="5">
        <f t="shared" si="113"/>
        <v>16000</v>
      </c>
      <c r="R1462" s="13" t="str">
        <f t="shared" si="114"/>
        <v/>
      </c>
    </row>
    <row r="1463" spans="1:18" x14ac:dyDescent="0.2">
      <c r="A1463" s="8" t="s">
        <v>1521</v>
      </c>
      <c r="B1463" s="9" t="d">
        <v>2020-08-09</v>
      </c>
      <c r="C1463" s="7">
        <f t="shared" si="110"/>
        <v>2020</v>
      </c>
      <c r="D1463" s="8" t="s">
        <v>20</v>
      </c>
      <c r="E1463" s="5" t="str">
        <f>VLOOKUP(D1463,[1]items!$A$2:$E$39,2,FALSE)</f>
        <v>Dexteem Box Plus 100 Tablet</v>
      </c>
      <c r="F1463" s="5" t="str">
        <f>VLOOKUP(E1463,[1]items!$B$2:$E$39,2,FALSE)</f>
        <v>Obat Alergi</v>
      </c>
      <c r="G1463" s="5" t="str">
        <f t="shared" si="111"/>
        <v>OA0006|</v>
      </c>
      <c r="H1463" s="10">
        <v>44</v>
      </c>
      <c r="I1463" s="11"/>
      <c r="J1463" s="10" t="str">
        <f>IF(EXACT(L1463,"buy"),VLOOKUP(I1463,[2]suppliers!$A$2:$B$17,2,FALSE),"")</f>
        <v/>
      </c>
      <c r="K1463" s="8" t="s">
        <v>84</v>
      </c>
      <c r="L1463" s="8" t="s">
        <v>85</v>
      </c>
      <c r="M1463" s="5" t="str">
        <f>IFERROR(VLOOKUP(G1463,[3]item_suppliers!$C$2:$F$112,2,FALSE),"")</f>
        <v/>
      </c>
      <c r="N1463" s="5" t="str">
        <f>IFERROR(VLOOKUP(G1463,[3]item_suppliers!$C$2:$F$112,3,FALSE),"")</f>
        <v/>
      </c>
      <c r="O1463" s="5" t="str">
        <f t="shared" si="112"/>
        <v/>
      </c>
      <c r="P1463" s="5">
        <f>IF(EXACT(L1463,"sell"),VLOOKUP(D1463,[1]items!$A$2:$E$39,4,FALSE),"")</f>
        <v>25322</v>
      </c>
      <c r="Q1463" s="5">
        <f t="shared" si="113"/>
        <v>1114168</v>
      </c>
      <c r="R1463" s="13" t="str">
        <f t="shared" si="114"/>
        <v/>
      </c>
    </row>
    <row r="1464" spans="1:18" x14ac:dyDescent="0.2">
      <c r="A1464" s="5" t="s">
        <v>1522</v>
      </c>
      <c r="B1464" s="6" t="d">
        <v>2020-08-09</v>
      </c>
      <c r="C1464" s="7">
        <f t="shared" si="110"/>
        <v>2020</v>
      </c>
      <c r="D1464" s="5" t="s">
        <v>56</v>
      </c>
      <c r="E1464" s="5" t="str">
        <f>VLOOKUP(D1464,[1]items!$A$2:$E$39,2,FALSE)</f>
        <v>Paramex Tablet / Obat</v>
      </c>
      <c r="F1464" s="5" t="str">
        <f>VLOOKUP(E1464,[1]items!$B$2:$E$39,2,FALSE)</f>
        <v>Obat Sakit Kepala &amp; Demam</v>
      </c>
      <c r="G1464" s="5" t="str">
        <f t="shared" si="111"/>
        <v>OD0011|</v>
      </c>
      <c r="H1464" s="10">
        <v>17</v>
      </c>
      <c r="I1464" s="11"/>
      <c r="J1464" s="10" t="str">
        <f>IF(EXACT(L1464,"buy"),VLOOKUP(I1464,[2]suppliers!$A$2:$B$17,2,FALSE),"")</f>
        <v/>
      </c>
      <c r="K1464" s="5" t="s">
        <v>84</v>
      </c>
      <c r="L1464" s="5" t="s">
        <v>85</v>
      </c>
      <c r="M1464" s="5" t="str">
        <f>IFERROR(VLOOKUP(G1464,[3]item_suppliers!$C$2:$F$112,2,FALSE),"")</f>
        <v/>
      </c>
      <c r="N1464" s="5" t="str">
        <f>IFERROR(VLOOKUP(G1464,[3]item_suppliers!$C$2:$F$112,3,FALSE),"")</f>
        <v/>
      </c>
      <c r="O1464" s="5" t="str">
        <f t="shared" si="112"/>
        <v/>
      </c>
      <c r="P1464" s="5">
        <f>IF(EXACT(L1464,"sell"),VLOOKUP(D1464,[1]items!$A$2:$E$39,4,FALSE),"")</f>
        <v>2560</v>
      </c>
      <c r="Q1464" s="5">
        <f t="shared" si="113"/>
        <v>43520</v>
      </c>
      <c r="R1464" s="13" t="str">
        <f t="shared" si="114"/>
        <v/>
      </c>
    </row>
    <row r="1465" spans="1:18" x14ac:dyDescent="0.2">
      <c r="A1465" s="8" t="s">
        <v>1523</v>
      </c>
      <c r="B1465" s="9" t="d">
        <v>2020-08-09</v>
      </c>
      <c r="C1465" s="7">
        <f t="shared" si="110"/>
        <v>2020</v>
      </c>
      <c r="D1465" s="8" t="s">
        <v>78</v>
      </c>
      <c r="E1465" s="5" t="str">
        <f>VLOOKUP(D1465,[1]items!$A$2:$E$39,2,FALSE)</f>
        <v>Hyperchol 100 MG 12 KPS</v>
      </c>
      <c r="F1465" s="5" t="str">
        <f>VLOOKUP(E1465,[1]items!$B$2:$E$39,2,FALSE)</f>
        <v>Obat Kolesterol</v>
      </c>
      <c r="G1465" s="5" t="str">
        <f t="shared" si="111"/>
        <v>OK0002|</v>
      </c>
      <c r="H1465" s="10">
        <v>62</v>
      </c>
      <c r="I1465" s="11"/>
      <c r="J1465" s="10" t="str">
        <f>IF(EXACT(L1465,"buy"),VLOOKUP(I1465,[2]suppliers!$A$2:$B$17,2,FALSE),"")</f>
        <v/>
      </c>
      <c r="K1465" s="8" t="s">
        <v>84</v>
      </c>
      <c r="L1465" s="8" t="s">
        <v>85</v>
      </c>
      <c r="M1465" s="5" t="str">
        <f>IFERROR(VLOOKUP(G1465,[3]item_suppliers!$C$2:$F$112,2,FALSE),"")</f>
        <v/>
      </c>
      <c r="N1465" s="5" t="str">
        <f>IFERROR(VLOOKUP(G1465,[3]item_suppliers!$C$2:$F$112,3,FALSE),"")</f>
        <v/>
      </c>
      <c r="O1465" s="5" t="str">
        <f t="shared" si="112"/>
        <v/>
      </c>
      <c r="P1465" s="5">
        <f>IF(EXACT(L1465,"sell"),VLOOKUP(D1465,[1]items!$A$2:$E$39,4,FALSE),"")</f>
        <v>42800</v>
      </c>
      <c r="Q1465" s="5">
        <f t="shared" si="113"/>
        <v>2653600</v>
      </c>
      <c r="R1465" s="13" t="str">
        <f t="shared" si="114"/>
        <v/>
      </c>
    </row>
    <row r="1466" spans="1:18" x14ac:dyDescent="0.2">
      <c r="A1466" s="5" t="s">
        <v>1524</v>
      </c>
      <c r="B1466" s="6" t="d">
        <v>2020-08-10</v>
      </c>
      <c r="C1466" s="7">
        <f t="shared" si="110"/>
        <v>2020</v>
      </c>
      <c r="D1466" s="5" t="s">
        <v>26</v>
      </c>
      <c r="E1466" s="5" t="str">
        <f>VLOOKUP(D1466,[1]items!$A$2:$E$39,2,FALSE)</f>
        <v>Decolsen 1 Strip 4 Tablet</v>
      </c>
      <c r="F1466" s="5" t="str">
        <f>VLOOKUP(E1466,[1]items!$B$2:$E$39,2,FALSE)</f>
        <v>Obat Batuk &amp; Pilek</v>
      </c>
      <c r="G1466" s="5" t="str">
        <f t="shared" si="111"/>
        <v>OB0002|</v>
      </c>
      <c r="H1466" s="10">
        <v>37</v>
      </c>
      <c r="I1466" s="11"/>
      <c r="J1466" s="10" t="str">
        <f>IF(EXACT(L1466,"buy"),VLOOKUP(I1466,[2]suppliers!$A$2:$B$17,2,FALSE),"")</f>
        <v/>
      </c>
      <c r="K1466" s="5" t="s">
        <v>84</v>
      </c>
      <c r="L1466" s="5" t="s">
        <v>85</v>
      </c>
      <c r="M1466" s="5" t="str">
        <f>IFERROR(VLOOKUP(G1466,[3]item_suppliers!$C$2:$F$112,2,FALSE),"")</f>
        <v/>
      </c>
      <c r="N1466" s="5" t="str">
        <f>IFERROR(VLOOKUP(G1466,[3]item_suppliers!$C$2:$F$112,3,FALSE),"")</f>
        <v/>
      </c>
      <c r="O1466" s="5" t="str">
        <f t="shared" si="112"/>
        <v/>
      </c>
      <c r="P1466" s="5">
        <f>IF(EXACT(L1466,"sell"),VLOOKUP(D1466,[1]items!$A$2:$E$39,4,FALSE),"")</f>
        <v>2886</v>
      </c>
      <c r="Q1466" s="5">
        <f t="shared" si="113"/>
        <v>106782</v>
      </c>
      <c r="R1466" s="13" t="str">
        <f t="shared" si="114"/>
        <v/>
      </c>
    </row>
    <row r="1467" spans="1:18" x14ac:dyDescent="0.2">
      <c r="A1467" s="8" t="s">
        <v>1525</v>
      </c>
      <c r="B1467" s="9" t="d">
        <v>2020-08-10</v>
      </c>
      <c r="C1467" s="7">
        <f t="shared" si="110"/>
        <v>2020</v>
      </c>
      <c r="D1467" s="8" t="s">
        <v>26</v>
      </c>
      <c r="E1467" s="5" t="str">
        <f>VLOOKUP(D1467,[1]items!$A$2:$E$39,2,FALSE)</f>
        <v>Decolsen 1 Strip 4 Tablet</v>
      </c>
      <c r="F1467" s="5" t="str">
        <f>VLOOKUP(E1467,[1]items!$B$2:$E$39,2,FALSE)</f>
        <v>Obat Batuk &amp; Pilek</v>
      </c>
      <c r="G1467" s="5" t="str">
        <f t="shared" si="111"/>
        <v>OB0002|</v>
      </c>
      <c r="H1467" s="10">
        <v>95</v>
      </c>
      <c r="I1467" s="11"/>
      <c r="J1467" s="10" t="str">
        <f>IF(EXACT(L1467,"buy"),VLOOKUP(I1467,[2]suppliers!$A$2:$B$17,2,FALSE),"")</f>
        <v/>
      </c>
      <c r="K1467" s="8" t="s">
        <v>84</v>
      </c>
      <c r="L1467" s="8" t="s">
        <v>85</v>
      </c>
      <c r="M1467" s="5" t="str">
        <f>IFERROR(VLOOKUP(G1467,[3]item_suppliers!$C$2:$F$112,2,FALSE),"")</f>
        <v/>
      </c>
      <c r="N1467" s="5" t="str">
        <f>IFERROR(VLOOKUP(G1467,[3]item_suppliers!$C$2:$F$112,3,FALSE),"")</f>
        <v/>
      </c>
      <c r="O1467" s="5" t="str">
        <f t="shared" si="112"/>
        <v/>
      </c>
      <c r="P1467" s="5">
        <f>IF(EXACT(L1467,"sell"),VLOOKUP(D1467,[1]items!$A$2:$E$39,4,FALSE),"")</f>
        <v>2886</v>
      </c>
      <c r="Q1467" s="5">
        <f t="shared" si="113"/>
        <v>274170</v>
      </c>
      <c r="R1467" s="13" t="str">
        <f t="shared" si="114"/>
        <v/>
      </c>
    </row>
    <row r="1468" spans="1:18" x14ac:dyDescent="0.2">
      <c r="A1468" s="5" t="s">
        <v>1526</v>
      </c>
      <c r="B1468" s="6" t="d">
        <v>2020-08-10</v>
      </c>
      <c r="C1468" s="7">
        <f t="shared" si="110"/>
        <v>2020</v>
      </c>
      <c r="D1468" s="5" t="s">
        <v>50</v>
      </c>
      <c r="E1468" s="5" t="str">
        <f>VLOOKUP(D1468,[1]items!$A$2:$E$39,2,FALSE)</f>
        <v>Bodrex Extra</v>
      </c>
      <c r="F1468" s="5" t="str">
        <f>VLOOKUP(E1468,[1]items!$B$2:$E$39,2,FALSE)</f>
        <v>Obat Sakit Kepala &amp; Demam</v>
      </c>
      <c r="G1468" s="5" t="str">
        <f t="shared" si="111"/>
        <v>OD0008|</v>
      </c>
      <c r="H1468" s="10">
        <v>27</v>
      </c>
      <c r="I1468" s="11"/>
      <c r="J1468" s="10" t="str">
        <f>IF(EXACT(L1468,"buy"),VLOOKUP(I1468,[2]suppliers!$A$2:$B$17,2,FALSE),"")</f>
        <v/>
      </c>
      <c r="K1468" s="5" t="s">
        <v>84</v>
      </c>
      <c r="L1468" s="5" t="s">
        <v>85</v>
      </c>
      <c r="M1468" s="5" t="str">
        <f>IFERROR(VLOOKUP(G1468,[3]item_suppliers!$C$2:$F$112,2,FALSE),"")</f>
        <v/>
      </c>
      <c r="N1468" s="5" t="str">
        <f>IFERROR(VLOOKUP(G1468,[3]item_suppliers!$C$2:$F$112,3,FALSE),"")</f>
        <v/>
      </c>
      <c r="O1468" s="5" t="str">
        <f t="shared" si="112"/>
        <v/>
      </c>
      <c r="P1468" s="5">
        <f>IF(EXACT(L1468,"sell"),VLOOKUP(D1468,[1]items!$A$2:$E$39,4,FALSE),"")</f>
        <v>50788</v>
      </c>
      <c r="Q1468" s="5">
        <f t="shared" si="113"/>
        <v>1371276</v>
      </c>
      <c r="R1468" s="13" t="str">
        <f t="shared" si="114"/>
        <v/>
      </c>
    </row>
    <row r="1469" spans="1:18" x14ac:dyDescent="0.2">
      <c r="A1469" s="8" t="s">
        <v>1527</v>
      </c>
      <c r="B1469" s="9" t="d">
        <v>2020-08-10</v>
      </c>
      <c r="C1469" s="7">
        <f t="shared" si="110"/>
        <v>2020</v>
      </c>
      <c r="D1469" s="8" t="s">
        <v>50</v>
      </c>
      <c r="E1469" s="5" t="str">
        <f>VLOOKUP(D1469,[1]items!$A$2:$E$39,2,FALSE)</f>
        <v>Bodrex Extra</v>
      </c>
      <c r="F1469" s="5" t="str">
        <f>VLOOKUP(E1469,[1]items!$B$2:$E$39,2,FALSE)</f>
        <v>Obat Sakit Kepala &amp; Demam</v>
      </c>
      <c r="G1469" s="5" t="str">
        <f t="shared" si="111"/>
        <v>OD0008|</v>
      </c>
      <c r="H1469" s="10">
        <v>16</v>
      </c>
      <c r="I1469" s="11"/>
      <c r="J1469" s="10" t="str">
        <f>IF(EXACT(L1469,"buy"),VLOOKUP(I1469,[2]suppliers!$A$2:$B$17,2,FALSE),"")</f>
        <v/>
      </c>
      <c r="K1469" s="8" t="s">
        <v>84</v>
      </c>
      <c r="L1469" s="8" t="s">
        <v>85</v>
      </c>
      <c r="M1469" s="5" t="str">
        <f>IFERROR(VLOOKUP(G1469,[3]item_suppliers!$C$2:$F$112,2,FALSE),"")</f>
        <v/>
      </c>
      <c r="N1469" s="5" t="str">
        <f>IFERROR(VLOOKUP(G1469,[3]item_suppliers!$C$2:$F$112,3,FALSE),"")</f>
        <v/>
      </c>
      <c r="O1469" s="5" t="str">
        <f t="shared" si="112"/>
        <v/>
      </c>
      <c r="P1469" s="5">
        <f>IF(EXACT(L1469,"sell"),VLOOKUP(D1469,[1]items!$A$2:$E$39,4,FALSE),"")</f>
        <v>50788</v>
      </c>
      <c r="Q1469" s="5">
        <f t="shared" si="113"/>
        <v>812608</v>
      </c>
      <c r="R1469" s="13" t="str">
        <f t="shared" si="114"/>
        <v/>
      </c>
    </row>
    <row r="1470" spans="1:18" x14ac:dyDescent="0.2">
      <c r="A1470" s="5" t="s">
        <v>1528</v>
      </c>
      <c r="B1470" s="6" t="d">
        <v>2020-08-10</v>
      </c>
      <c r="C1470" s="7">
        <f t="shared" si="110"/>
        <v>2020</v>
      </c>
      <c r="D1470" s="5" t="s">
        <v>17</v>
      </c>
      <c r="E1470" s="5" t="str">
        <f>VLOOKUP(D1470,[1]items!$A$2:$E$39,2,FALSE)</f>
        <v>Bedak Heroxyn 150 gr</v>
      </c>
      <c r="F1470" s="5" t="str">
        <f>VLOOKUP(E1470,[1]items!$B$2:$E$39,2,FALSE)</f>
        <v>Obat Alergi</v>
      </c>
      <c r="G1470" s="5" t="str">
        <f t="shared" si="111"/>
        <v>OA0005|</v>
      </c>
      <c r="H1470" s="10">
        <v>30</v>
      </c>
      <c r="I1470" s="11"/>
      <c r="J1470" s="10" t="str">
        <f>IF(EXACT(L1470,"buy"),VLOOKUP(I1470,[2]suppliers!$A$2:$B$17,2,FALSE),"")</f>
        <v/>
      </c>
      <c r="K1470" s="5" t="s">
        <v>84</v>
      </c>
      <c r="L1470" s="5" t="s">
        <v>85</v>
      </c>
      <c r="M1470" s="5" t="str">
        <f>IFERROR(VLOOKUP(G1470,[3]item_suppliers!$C$2:$F$112,2,FALSE),"")</f>
        <v/>
      </c>
      <c r="N1470" s="5" t="str">
        <f>IFERROR(VLOOKUP(G1470,[3]item_suppliers!$C$2:$F$112,3,FALSE),"")</f>
        <v/>
      </c>
      <c r="O1470" s="5" t="str">
        <f t="shared" si="112"/>
        <v/>
      </c>
      <c r="P1470" s="5">
        <f>IF(EXACT(L1470,"sell"),VLOOKUP(D1470,[1]items!$A$2:$E$39,4,FALSE),"")</f>
        <v>16950</v>
      </c>
      <c r="Q1470" s="5">
        <f t="shared" si="113"/>
        <v>508500</v>
      </c>
      <c r="R1470" s="13" t="str">
        <f t="shared" si="114"/>
        <v/>
      </c>
    </row>
    <row r="1471" spans="1:18" x14ac:dyDescent="0.2">
      <c r="A1471" s="8" t="s">
        <v>1529</v>
      </c>
      <c r="B1471" s="9" t="d">
        <v>2020-08-10</v>
      </c>
      <c r="C1471" s="7">
        <f t="shared" si="110"/>
        <v>2020</v>
      </c>
      <c r="D1471" s="8" t="s">
        <v>48</v>
      </c>
      <c r="E1471" s="5" t="str">
        <f>VLOOKUP(D1471,[1]items!$A$2:$E$39,2,FALSE)</f>
        <v>Sanmol Paracetamol</v>
      </c>
      <c r="F1471" s="5" t="str">
        <f>VLOOKUP(E1471,[1]items!$B$2:$E$39,2,FALSE)</f>
        <v>Obat Sakit Kepala &amp; Demam</v>
      </c>
      <c r="G1471" s="5" t="str">
        <f t="shared" si="111"/>
        <v>OD0007|</v>
      </c>
      <c r="H1471" s="10">
        <v>110</v>
      </c>
      <c r="I1471" s="11"/>
      <c r="J1471" s="10" t="str">
        <f>IF(EXACT(L1471,"buy"),VLOOKUP(I1471,[2]suppliers!$A$2:$B$17,2,FALSE),"")</f>
        <v/>
      </c>
      <c r="K1471" s="8" t="s">
        <v>84</v>
      </c>
      <c r="L1471" s="8" t="s">
        <v>85</v>
      </c>
      <c r="M1471" s="5" t="str">
        <f>IFERROR(VLOOKUP(G1471,[3]item_suppliers!$C$2:$F$112,2,FALSE),"")</f>
        <v/>
      </c>
      <c r="N1471" s="5" t="str">
        <f>IFERROR(VLOOKUP(G1471,[3]item_suppliers!$C$2:$F$112,3,FALSE),"")</f>
        <v/>
      </c>
      <c r="O1471" s="5" t="str">
        <f t="shared" si="112"/>
        <v/>
      </c>
      <c r="P1471" s="5">
        <f>IF(EXACT(L1471,"sell"),VLOOKUP(D1471,[1]items!$A$2:$E$39,4,FALSE),"")</f>
        <v>16100</v>
      </c>
      <c r="Q1471" s="5">
        <f t="shared" si="113"/>
        <v>1771000</v>
      </c>
      <c r="R1471" s="13" t="str">
        <f t="shared" si="114"/>
        <v/>
      </c>
    </row>
    <row r="1472" spans="1:18" x14ac:dyDescent="0.2">
      <c r="A1472" s="5" t="s">
        <v>1530</v>
      </c>
      <c r="B1472" s="6" t="d">
        <v>2020-08-10</v>
      </c>
      <c r="C1472" s="7">
        <f t="shared" si="110"/>
        <v>2020</v>
      </c>
      <c r="D1472" s="5" t="s">
        <v>94</v>
      </c>
      <c r="E1472" s="5" t="str">
        <f>VLOOKUP(D1472,[1]items!$A$2:$E$39,2,FALSE)</f>
        <v>Vicks Inhaler 0.5 mL</v>
      </c>
      <c r="F1472" s="5" t="str">
        <f>VLOOKUP(E1472,[1]items!$B$2:$E$39,2,FALSE)</f>
        <v>Obat Batuk &amp; Pilek</v>
      </c>
      <c r="G1472" s="5" t="str">
        <f t="shared" si="111"/>
        <v>OB0007|</v>
      </c>
      <c r="H1472" s="10">
        <v>93</v>
      </c>
      <c r="I1472" s="11"/>
      <c r="J1472" s="10" t="str">
        <f>IF(EXACT(L1472,"buy"),VLOOKUP(I1472,[2]suppliers!$A$2:$B$17,2,FALSE),"")</f>
        <v/>
      </c>
      <c r="K1472" s="5" t="s">
        <v>84</v>
      </c>
      <c r="L1472" s="5" t="s">
        <v>85</v>
      </c>
      <c r="M1472" s="5" t="str">
        <f>IFERROR(VLOOKUP(G1472,[3]item_suppliers!$C$2:$F$112,2,FALSE),"")</f>
        <v/>
      </c>
      <c r="N1472" s="5" t="str">
        <f>IFERROR(VLOOKUP(G1472,[3]item_suppliers!$C$2:$F$112,3,FALSE),"")</f>
        <v/>
      </c>
      <c r="O1472" s="5" t="str">
        <f t="shared" si="112"/>
        <v/>
      </c>
      <c r="P1472" s="5">
        <f>IF(EXACT(L1472,"sell"),VLOOKUP(D1472,[1]items!$A$2:$E$39,4,FALSE),"")</f>
        <v>16155</v>
      </c>
      <c r="Q1472" s="5">
        <f t="shared" si="113"/>
        <v>1502415</v>
      </c>
      <c r="R1472" s="13" t="str">
        <f t="shared" si="114"/>
        <v/>
      </c>
    </row>
    <row r="1473" spans="1:18" x14ac:dyDescent="0.2">
      <c r="A1473" s="8" t="s">
        <v>1531</v>
      </c>
      <c r="B1473" s="9" t="d">
        <v>2020-08-10</v>
      </c>
      <c r="C1473" s="7">
        <f t="shared" si="110"/>
        <v>2020</v>
      </c>
      <c r="D1473" s="8" t="s">
        <v>62</v>
      </c>
      <c r="E1473" s="5" t="str">
        <f>VLOOKUP(D1473,[1]items!$A$2:$E$39,2,FALSE)</f>
        <v>Concor 5MG Strip 10</v>
      </c>
      <c r="F1473" s="5" t="str">
        <f>VLOOKUP(E1473,[1]items!$B$2:$E$39,2,FALSE)</f>
        <v>Obat Hipertensi</v>
      </c>
      <c r="G1473" s="5" t="str">
        <f t="shared" si="111"/>
        <v>OH0002|</v>
      </c>
      <c r="H1473" s="10">
        <v>27</v>
      </c>
      <c r="I1473" s="11"/>
      <c r="J1473" s="10" t="str">
        <f>IF(EXACT(L1473,"buy"),VLOOKUP(I1473,[2]suppliers!$A$2:$B$17,2,FALSE),"")</f>
        <v/>
      </c>
      <c r="K1473" s="8" t="s">
        <v>84</v>
      </c>
      <c r="L1473" s="8" t="s">
        <v>85</v>
      </c>
      <c r="M1473" s="5" t="str">
        <f>IFERROR(VLOOKUP(G1473,[3]item_suppliers!$C$2:$F$112,2,FALSE),"")</f>
        <v/>
      </c>
      <c r="N1473" s="5" t="str">
        <f>IFERROR(VLOOKUP(G1473,[3]item_suppliers!$C$2:$F$112,3,FALSE),"")</f>
        <v/>
      </c>
      <c r="O1473" s="5" t="str">
        <f t="shared" si="112"/>
        <v/>
      </c>
      <c r="P1473" s="5">
        <f>IF(EXACT(L1473,"sell"),VLOOKUP(D1473,[1]items!$A$2:$E$39,4,FALSE),"")</f>
        <v>102000</v>
      </c>
      <c r="Q1473" s="5">
        <f t="shared" si="113"/>
        <v>2754000</v>
      </c>
      <c r="R1473" s="13" t="str">
        <f t="shared" si="114"/>
        <v/>
      </c>
    </row>
    <row r="1474" spans="1:18" x14ac:dyDescent="0.2">
      <c r="A1474" s="5" t="s">
        <v>1532</v>
      </c>
      <c r="B1474" s="6" t="d">
        <v>2020-08-11</v>
      </c>
      <c r="C1474" s="7">
        <f t="shared" ref="C1474:C1537" si="115">YEAR(B1474)</f>
        <v>2020</v>
      </c>
      <c r="D1474" s="5" t="s">
        <v>17</v>
      </c>
      <c r="E1474" s="5" t="str">
        <f>VLOOKUP(D1474,[1]items!$A$2:$E$39,2,FALSE)</f>
        <v>Bedak Heroxyn 150 gr</v>
      </c>
      <c r="F1474" s="5" t="str">
        <f>VLOOKUP(E1474,[1]items!$B$2:$E$39,2,FALSE)</f>
        <v>Obat Alergi</v>
      </c>
      <c r="G1474" s="5" t="str">
        <f t="shared" ref="G1474:G1537" si="116">_xlfn.CONCAT(D1474,"|",I1474)</f>
        <v>OA0005|</v>
      </c>
      <c r="H1474" s="10">
        <v>44</v>
      </c>
      <c r="I1474" s="11"/>
      <c r="J1474" s="10" t="str">
        <f>IF(EXACT(L1474,"buy"),VLOOKUP(I1474,[2]suppliers!$A$2:$B$17,2,FALSE),"")</f>
        <v/>
      </c>
      <c r="K1474" s="5" t="s">
        <v>84</v>
      </c>
      <c r="L1474" s="5" t="s">
        <v>85</v>
      </c>
      <c r="M1474" s="5" t="str">
        <f>IFERROR(VLOOKUP(G1474,[3]item_suppliers!$C$2:$F$112,2,FALSE),"")</f>
        <v/>
      </c>
      <c r="N1474" s="5" t="str">
        <f>IFERROR(VLOOKUP(G1474,[3]item_suppliers!$C$2:$F$112,3,FALSE),"")</f>
        <v/>
      </c>
      <c r="O1474" s="5" t="str">
        <f t="shared" ref="O1474:O1537" si="117">IFERROR(H1474*N1474,"")</f>
        <v/>
      </c>
      <c r="P1474" s="5">
        <f>IF(EXACT(L1474,"sell"),VLOOKUP(D1474,[1]items!$A$2:$E$39,4,FALSE),"")</f>
        <v>16950</v>
      </c>
      <c r="Q1474" s="5">
        <f t="shared" ref="Q1474:Q1537" si="118">IFERROR(H1474*P1474,"")</f>
        <v>745800</v>
      </c>
      <c r="R1474" s="13" t="str">
        <f t="shared" ref="R1474:R1537" si="119">IF(EXACT(L1474,"buy"),1/COUNTIF($N$2:$N$4710,N1474),"")</f>
        <v/>
      </c>
    </row>
    <row r="1475" spans="1:18" x14ac:dyDescent="0.2">
      <c r="A1475" s="8" t="s">
        <v>1533</v>
      </c>
      <c r="B1475" s="9" t="d">
        <v>2020-08-11</v>
      </c>
      <c r="C1475" s="7">
        <f t="shared" si="115"/>
        <v>2020</v>
      </c>
      <c r="D1475" s="8" t="s">
        <v>17</v>
      </c>
      <c r="E1475" s="5" t="str">
        <f>VLOOKUP(D1475,[1]items!$A$2:$E$39,2,FALSE)</f>
        <v>Bedak Heroxyn 150 gr</v>
      </c>
      <c r="F1475" s="5" t="str">
        <f>VLOOKUP(E1475,[1]items!$B$2:$E$39,2,FALSE)</f>
        <v>Obat Alergi</v>
      </c>
      <c r="G1475" s="5" t="str">
        <f t="shared" si="116"/>
        <v>OA0005|</v>
      </c>
      <c r="H1475" s="10">
        <v>43</v>
      </c>
      <c r="I1475" s="11"/>
      <c r="J1475" s="10" t="str">
        <f>IF(EXACT(L1475,"buy"),VLOOKUP(I1475,[2]suppliers!$A$2:$B$17,2,FALSE),"")</f>
        <v/>
      </c>
      <c r="K1475" s="8" t="s">
        <v>84</v>
      </c>
      <c r="L1475" s="8" t="s">
        <v>85</v>
      </c>
      <c r="M1475" s="5" t="str">
        <f>IFERROR(VLOOKUP(G1475,[3]item_suppliers!$C$2:$F$112,2,FALSE),"")</f>
        <v/>
      </c>
      <c r="N1475" s="5" t="str">
        <f>IFERROR(VLOOKUP(G1475,[3]item_suppliers!$C$2:$F$112,3,FALSE),"")</f>
        <v/>
      </c>
      <c r="O1475" s="5" t="str">
        <f t="shared" si="117"/>
        <v/>
      </c>
      <c r="P1475" s="5">
        <f>IF(EXACT(L1475,"sell"),VLOOKUP(D1475,[1]items!$A$2:$E$39,4,FALSE),"")</f>
        <v>16950</v>
      </c>
      <c r="Q1475" s="5">
        <f t="shared" si="118"/>
        <v>728850</v>
      </c>
      <c r="R1475" s="13" t="str">
        <f t="shared" si="119"/>
        <v/>
      </c>
    </row>
    <row r="1476" spans="1:18" x14ac:dyDescent="0.2">
      <c r="A1476" s="5" t="s">
        <v>1534</v>
      </c>
      <c r="B1476" s="6" t="d">
        <v>2020-08-11</v>
      </c>
      <c r="C1476" s="7">
        <f t="shared" si="115"/>
        <v>2020</v>
      </c>
      <c r="D1476" s="5" t="s">
        <v>17</v>
      </c>
      <c r="E1476" s="5" t="str">
        <f>VLOOKUP(D1476,[1]items!$A$2:$E$39,2,FALSE)</f>
        <v>Bedak Heroxyn 150 gr</v>
      </c>
      <c r="F1476" s="5" t="str">
        <f>VLOOKUP(E1476,[1]items!$B$2:$E$39,2,FALSE)</f>
        <v>Obat Alergi</v>
      </c>
      <c r="G1476" s="5" t="str">
        <f t="shared" si="116"/>
        <v>OA0005|</v>
      </c>
      <c r="H1476" s="10">
        <v>39</v>
      </c>
      <c r="I1476" s="11"/>
      <c r="J1476" s="10" t="str">
        <f>IF(EXACT(L1476,"buy"),VLOOKUP(I1476,[2]suppliers!$A$2:$B$17,2,FALSE),"")</f>
        <v/>
      </c>
      <c r="K1476" s="5" t="s">
        <v>84</v>
      </c>
      <c r="L1476" s="5" t="s">
        <v>85</v>
      </c>
      <c r="M1476" s="5" t="str">
        <f>IFERROR(VLOOKUP(G1476,[3]item_suppliers!$C$2:$F$112,2,FALSE),"")</f>
        <v/>
      </c>
      <c r="N1476" s="5" t="str">
        <f>IFERROR(VLOOKUP(G1476,[3]item_suppliers!$C$2:$F$112,3,FALSE),"")</f>
        <v/>
      </c>
      <c r="O1476" s="5" t="str">
        <f t="shared" si="117"/>
        <v/>
      </c>
      <c r="P1476" s="5">
        <f>IF(EXACT(L1476,"sell"),VLOOKUP(D1476,[1]items!$A$2:$E$39,4,FALSE),"")</f>
        <v>16950</v>
      </c>
      <c r="Q1476" s="5">
        <f t="shared" si="118"/>
        <v>661050</v>
      </c>
      <c r="R1476" s="13" t="str">
        <f t="shared" si="119"/>
        <v/>
      </c>
    </row>
    <row r="1477" spans="1:18" x14ac:dyDescent="0.2">
      <c r="A1477" s="8" t="s">
        <v>1535</v>
      </c>
      <c r="B1477" s="9" t="d">
        <v>2020-08-11</v>
      </c>
      <c r="C1477" s="7">
        <f t="shared" si="115"/>
        <v>2020</v>
      </c>
      <c r="D1477" s="8" t="s">
        <v>65</v>
      </c>
      <c r="E1477" s="5" t="str">
        <f>VLOOKUP(D1477,[1]items!$A$2:$E$39,2,FALSE)</f>
        <v>Candesartan Ogb Dexa</v>
      </c>
      <c r="F1477" s="5" t="str">
        <f>VLOOKUP(E1477,[1]items!$B$2:$E$39,2,FALSE)</f>
        <v>Obat Hipertensi</v>
      </c>
      <c r="G1477" s="5" t="str">
        <f t="shared" si="116"/>
        <v>OH0003|</v>
      </c>
      <c r="H1477" s="10">
        <v>20</v>
      </c>
      <c r="I1477" s="11"/>
      <c r="J1477" s="10" t="str">
        <f>IF(EXACT(L1477,"buy"),VLOOKUP(I1477,[2]suppliers!$A$2:$B$17,2,FALSE),"")</f>
        <v/>
      </c>
      <c r="K1477" s="8" t="s">
        <v>84</v>
      </c>
      <c r="L1477" s="8" t="s">
        <v>85</v>
      </c>
      <c r="M1477" s="5" t="str">
        <f>IFERROR(VLOOKUP(G1477,[3]item_suppliers!$C$2:$F$112,2,FALSE),"")</f>
        <v/>
      </c>
      <c r="N1477" s="5" t="str">
        <f>IFERROR(VLOOKUP(G1477,[3]item_suppliers!$C$2:$F$112,3,FALSE),"")</f>
        <v/>
      </c>
      <c r="O1477" s="5" t="str">
        <f t="shared" si="117"/>
        <v/>
      </c>
      <c r="P1477" s="5">
        <f>IF(EXACT(L1477,"sell"),VLOOKUP(D1477,[1]items!$A$2:$E$39,4,FALSE),"")</f>
        <v>5000</v>
      </c>
      <c r="Q1477" s="5">
        <f t="shared" si="118"/>
        <v>100000</v>
      </c>
      <c r="R1477" s="13" t="str">
        <f t="shared" si="119"/>
        <v/>
      </c>
    </row>
    <row r="1478" spans="1:18" x14ac:dyDescent="0.2">
      <c r="A1478" s="5" t="s">
        <v>1536</v>
      </c>
      <c r="B1478" s="6" t="d">
        <v>2020-08-11</v>
      </c>
      <c r="C1478" s="7">
        <f t="shared" si="115"/>
        <v>2020</v>
      </c>
      <c r="D1478" s="5" t="s">
        <v>28</v>
      </c>
      <c r="E1478" s="5" t="str">
        <f>VLOOKUP(D1478,[1]items!$A$2:$E$39,2,FALSE)</f>
        <v>Lo Han Kuo Infusion 12</v>
      </c>
      <c r="F1478" s="5" t="str">
        <f>VLOOKUP(E1478,[1]items!$B$2:$E$39,2,FALSE)</f>
        <v>Obat Batuk &amp; Pilek</v>
      </c>
      <c r="G1478" s="5" t="str">
        <f t="shared" si="116"/>
        <v>OB0004|</v>
      </c>
      <c r="H1478" s="10">
        <v>31</v>
      </c>
      <c r="I1478" s="11"/>
      <c r="J1478" s="10" t="str">
        <f>IF(EXACT(L1478,"buy"),VLOOKUP(I1478,[2]suppliers!$A$2:$B$17,2,FALSE),"")</f>
        <v/>
      </c>
      <c r="K1478" s="5" t="s">
        <v>84</v>
      </c>
      <c r="L1478" s="5" t="s">
        <v>85</v>
      </c>
      <c r="M1478" s="5" t="str">
        <f>IFERROR(VLOOKUP(G1478,[3]item_suppliers!$C$2:$F$112,2,FALSE),"")</f>
        <v/>
      </c>
      <c r="N1478" s="5" t="str">
        <f>IFERROR(VLOOKUP(G1478,[3]item_suppliers!$C$2:$F$112,3,FALSE),"")</f>
        <v/>
      </c>
      <c r="O1478" s="5" t="str">
        <f t="shared" si="117"/>
        <v/>
      </c>
      <c r="P1478" s="5">
        <f>IF(EXACT(L1478,"sell"),VLOOKUP(D1478,[1]items!$A$2:$E$39,4,FALSE),"")</f>
        <v>23869</v>
      </c>
      <c r="Q1478" s="5">
        <f t="shared" si="118"/>
        <v>739939</v>
      </c>
      <c r="R1478" s="13" t="str">
        <f t="shared" si="119"/>
        <v/>
      </c>
    </row>
    <row r="1479" spans="1:18" x14ac:dyDescent="0.2">
      <c r="A1479" s="8" t="s">
        <v>1537</v>
      </c>
      <c r="B1479" s="9" t="d">
        <v>2020-08-11</v>
      </c>
      <c r="C1479" s="7">
        <f t="shared" si="115"/>
        <v>2020</v>
      </c>
      <c r="D1479" s="8" t="s">
        <v>67</v>
      </c>
      <c r="E1479" s="5" t="str">
        <f>VLOOKUP(D1479,[1]items!$A$2:$E$39,2,FALSE)</f>
        <v>Amlodipine Besilate</v>
      </c>
      <c r="F1479" s="5" t="str">
        <f>VLOOKUP(E1479,[1]items!$B$2:$E$39,2,FALSE)</f>
        <v>Obat Hipertensi</v>
      </c>
      <c r="G1479" s="5" t="str">
        <f t="shared" si="116"/>
        <v>OH0004|</v>
      </c>
      <c r="H1479" s="10">
        <v>8</v>
      </c>
      <c r="I1479" s="11"/>
      <c r="J1479" s="10" t="str">
        <f>IF(EXACT(L1479,"buy"),VLOOKUP(I1479,[2]suppliers!$A$2:$B$17,2,FALSE),"")</f>
        <v/>
      </c>
      <c r="K1479" s="8" t="s">
        <v>84</v>
      </c>
      <c r="L1479" s="8" t="s">
        <v>85</v>
      </c>
      <c r="M1479" s="5" t="str">
        <f>IFERROR(VLOOKUP(G1479,[3]item_suppliers!$C$2:$F$112,2,FALSE),"")</f>
        <v/>
      </c>
      <c r="N1479" s="5" t="str">
        <f>IFERROR(VLOOKUP(G1479,[3]item_suppliers!$C$2:$F$112,3,FALSE),"")</f>
        <v/>
      </c>
      <c r="O1479" s="5" t="str">
        <f t="shared" si="117"/>
        <v/>
      </c>
      <c r="P1479" s="5">
        <f>IF(EXACT(L1479,"sell"),VLOOKUP(D1479,[1]items!$A$2:$E$39,4,FALSE),"")</f>
        <v>7467</v>
      </c>
      <c r="Q1479" s="5">
        <f t="shared" si="118"/>
        <v>59736</v>
      </c>
      <c r="R1479" s="13" t="str">
        <f t="shared" si="119"/>
        <v/>
      </c>
    </row>
    <row r="1480" spans="1:18" x14ac:dyDescent="0.2">
      <c r="A1480" s="5" t="s">
        <v>1538</v>
      </c>
      <c r="B1480" s="6" t="d">
        <v>2020-08-12</v>
      </c>
      <c r="C1480" s="7">
        <f t="shared" si="115"/>
        <v>2020</v>
      </c>
      <c r="D1480" s="5" t="s">
        <v>26</v>
      </c>
      <c r="E1480" s="5" t="str">
        <f>VLOOKUP(D1480,[1]items!$A$2:$E$39,2,FALSE)</f>
        <v>Decolsen 1 Strip 4 Tablet</v>
      </c>
      <c r="F1480" s="5" t="str">
        <f>VLOOKUP(E1480,[1]items!$B$2:$E$39,2,FALSE)</f>
        <v>Obat Batuk &amp; Pilek</v>
      </c>
      <c r="G1480" s="5" t="str">
        <f t="shared" si="116"/>
        <v>OB0002|</v>
      </c>
      <c r="H1480" s="10">
        <v>71</v>
      </c>
      <c r="I1480" s="11"/>
      <c r="J1480" s="10" t="str">
        <f>IF(EXACT(L1480,"buy"),VLOOKUP(I1480,[2]suppliers!$A$2:$B$17,2,FALSE),"")</f>
        <v/>
      </c>
      <c r="K1480" s="5" t="s">
        <v>84</v>
      </c>
      <c r="L1480" s="5" t="s">
        <v>85</v>
      </c>
      <c r="M1480" s="5" t="str">
        <f>IFERROR(VLOOKUP(G1480,[3]item_suppliers!$C$2:$F$112,2,FALSE),"")</f>
        <v/>
      </c>
      <c r="N1480" s="5" t="str">
        <f>IFERROR(VLOOKUP(G1480,[3]item_suppliers!$C$2:$F$112,3,FALSE),"")</f>
        <v/>
      </c>
      <c r="O1480" s="5" t="str">
        <f t="shared" si="117"/>
        <v/>
      </c>
      <c r="P1480" s="5">
        <f>IF(EXACT(L1480,"sell"),VLOOKUP(D1480,[1]items!$A$2:$E$39,4,FALSE),"")</f>
        <v>2886</v>
      </c>
      <c r="Q1480" s="5">
        <f t="shared" si="118"/>
        <v>204906</v>
      </c>
      <c r="R1480" s="13" t="str">
        <f t="shared" si="119"/>
        <v/>
      </c>
    </row>
    <row r="1481" spans="1:18" x14ac:dyDescent="0.2">
      <c r="A1481" s="8" t="s">
        <v>1539</v>
      </c>
      <c r="B1481" s="9" t="d">
        <v>2020-08-12</v>
      </c>
      <c r="C1481" s="7">
        <f t="shared" si="115"/>
        <v>2020</v>
      </c>
      <c r="D1481" s="8" t="s">
        <v>26</v>
      </c>
      <c r="E1481" s="5" t="str">
        <f>VLOOKUP(D1481,[1]items!$A$2:$E$39,2,FALSE)</f>
        <v>Decolsen 1 Strip 4 Tablet</v>
      </c>
      <c r="F1481" s="5" t="str">
        <f>VLOOKUP(E1481,[1]items!$B$2:$E$39,2,FALSE)</f>
        <v>Obat Batuk &amp; Pilek</v>
      </c>
      <c r="G1481" s="5" t="str">
        <f t="shared" si="116"/>
        <v>OB0002|</v>
      </c>
      <c r="H1481" s="10">
        <v>87</v>
      </c>
      <c r="I1481" s="11"/>
      <c r="J1481" s="10" t="str">
        <f>IF(EXACT(L1481,"buy"),VLOOKUP(I1481,[2]suppliers!$A$2:$B$17,2,FALSE),"")</f>
        <v/>
      </c>
      <c r="K1481" s="8" t="s">
        <v>84</v>
      </c>
      <c r="L1481" s="8" t="s">
        <v>85</v>
      </c>
      <c r="M1481" s="5" t="str">
        <f>IFERROR(VLOOKUP(G1481,[3]item_suppliers!$C$2:$F$112,2,FALSE),"")</f>
        <v/>
      </c>
      <c r="N1481" s="5" t="str">
        <f>IFERROR(VLOOKUP(G1481,[3]item_suppliers!$C$2:$F$112,3,FALSE),"")</f>
        <v/>
      </c>
      <c r="O1481" s="5" t="str">
        <f t="shared" si="117"/>
        <v/>
      </c>
      <c r="P1481" s="5">
        <f>IF(EXACT(L1481,"sell"),VLOOKUP(D1481,[1]items!$A$2:$E$39,4,FALSE),"")</f>
        <v>2886</v>
      </c>
      <c r="Q1481" s="5">
        <f t="shared" si="118"/>
        <v>251082</v>
      </c>
      <c r="R1481" s="13" t="str">
        <f t="shared" si="119"/>
        <v/>
      </c>
    </row>
    <row r="1482" spans="1:18" x14ac:dyDescent="0.2">
      <c r="A1482" s="5" t="s">
        <v>1540</v>
      </c>
      <c r="B1482" s="6" t="d">
        <v>2020-08-12</v>
      </c>
      <c r="C1482" s="7">
        <f t="shared" si="115"/>
        <v>2020</v>
      </c>
      <c r="D1482" s="5" t="s">
        <v>50</v>
      </c>
      <c r="E1482" s="5" t="str">
        <f>VLOOKUP(D1482,[1]items!$A$2:$E$39,2,FALSE)</f>
        <v>Bodrex Extra</v>
      </c>
      <c r="F1482" s="5" t="str">
        <f>VLOOKUP(E1482,[1]items!$B$2:$E$39,2,FALSE)</f>
        <v>Obat Sakit Kepala &amp; Demam</v>
      </c>
      <c r="G1482" s="5" t="str">
        <f t="shared" si="116"/>
        <v>OD0008|</v>
      </c>
      <c r="H1482" s="10">
        <v>71</v>
      </c>
      <c r="I1482" s="11"/>
      <c r="J1482" s="10" t="str">
        <f>IF(EXACT(L1482,"buy"),VLOOKUP(I1482,[2]suppliers!$A$2:$B$17,2,FALSE),"")</f>
        <v/>
      </c>
      <c r="K1482" s="5" t="s">
        <v>84</v>
      </c>
      <c r="L1482" s="5" t="s">
        <v>85</v>
      </c>
      <c r="M1482" s="5" t="str">
        <f>IFERROR(VLOOKUP(G1482,[3]item_suppliers!$C$2:$F$112,2,FALSE),"")</f>
        <v/>
      </c>
      <c r="N1482" s="5" t="str">
        <f>IFERROR(VLOOKUP(G1482,[3]item_suppliers!$C$2:$F$112,3,FALSE),"")</f>
        <v/>
      </c>
      <c r="O1482" s="5" t="str">
        <f t="shared" si="117"/>
        <v/>
      </c>
      <c r="P1482" s="5">
        <f>IF(EXACT(L1482,"sell"),VLOOKUP(D1482,[1]items!$A$2:$E$39,4,FALSE),"")</f>
        <v>50788</v>
      </c>
      <c r="Q1482" s="5">
        <f t="shared" si="118"/>
        <v>3605948</v>
      </c>
      <c r="R1482" s="13" t="str">
        <f t="shared" si="119"/>
        <v/>
      </c>
    </row>
    <row r="1483" spans="1:18" x14ac:dyDescent="0.2">
      <c r="A1483" s="8" t="s">
        <v>1541</v>
      </c>
      <c r="B1483" s="9" t="d">
        <v>2020-08-12</v>
      </c>
      <c r="C1483" s="7">
        <f t="shared" si="115"/>
        <v>2020</v>
      </c>
      <c r="D1483" s="8" t="s">
        <v>50</v>
      </c>
      <c r="E1483" s="5" t="str">
        <f>VLOOKUP(D1483,[1]items!$A$2:$E$39,2,FALSE)</f>
        <v>Bodrex Extra</v>
      </c>
      <c r="F1483" s="5" t="str">
        <f>VLOOKUP(E1483,[1]items!$B$2:$E$39,2,FALSE)</f>
        <v>Obat Sakit Kepala &amp; Demam</v>
      </c>
      <c r="G1483" s="5" t="str">
        <f t="shared" si="116"/>
        <v>OD0008|</v>
      </c>
      <c r="H1483" s="10">
        <v>57</v>
      </c>
      <c r="I1483" s="11"/>
      <c r="J1483" s="10" t="str">
        <f>IF(EXACT(L1483,"buy"),VLOOKUP(I1483,[2]suppliers!$A$2:$B$17,2,FALSE),"")</f>
        <v/>
      </c>
      <c r="K1483" s="8" t="s">
        <v>84</v>
      </c>
      <c r="L1483" s="8" t="s">
        <v>85</v>
      </c>
      <c r="M1483" s="5" t="str">
        <f>IFERROR(VLOOKUP(G1483,[3]item_suppliers!$C$2:$F$112,2,FALSE),"")</f>
        <v/>
      </c>
      <c r="N1483" s="5" t="str">
        <f>IFERROR(VLOOKUP(G1483,[3]item_suppliers!$C$2:$F$112,3,FALSE),"")</f>
        <v/>
      </c>
      <c r="O1483" s="5" t="str">
        <f t="shared" si="117"/>
        <v/>
      </c>
      <c r="P1483" s="5">
        <f>IF(EXACT(L1483,"sell"),VLOOKUP(D1483,[1]items!$A$2:$E$39,4,FALSE),"")</f>
        <v>50788</v>
      </c>
      <c r="Q1483" s="5">
        <f t="shared" si="118"/>
        <v>2894916</v>
      </c>
      <c r="R1483" s="13" t="str">
        <f t="shared" si="119"/>
        <v/>
      </c>
    </row>
    <row r="1484" spans="1:18" x14ac:dyDescent="0.2">
      <c r="A1484" s="5" t="s">
        <v>1542</v>
      </c>
      <c r="B1484" s="6" t="d">
        <v>2020-08-12</v>
      </c>
      <c r="C1484" s="7">
        <f t="shared" si="115"/>
        <v>2020</v>
      </c>
      <c r="D1484" s="5" t="s">
        <v>50</v>
      </c>
      <c r="E1484" s="5" t="str">
        <f>VLOOKUP(D1484,[1]items!$A$2:$E$39,2,FALSE)</f>
        <v>Bodrex Extra</v>
      </c>
      <c r="F1484" s="5" t="str">
        <f>VLOOKUP(E1484,[1]items!$B$2:$E$39,2,FALSE)</f>
        <v>Obat Sakit Kepala &amp; Demam</v>
      </c>
      <c r="G1484" s="5" t="str">
        <f t="shared" si="116"/>
        <v>OD0008|</v>
      </c>
      <c r="H1484" s="10">
        <v>24</v>
      </c>
      <c r="I1484" s="11"/>
      <c r="J1484" s="10" t="str">
        <f>IF(EXACT(L1484,"buy"),VLOOKUP(I1484,[2]suppliers!$A$2:$B$17,2,FALSE),"")</f>
        <v/>
      </c>
      <c r="K1484" s="5" t="s">
        <v>84</v>
      </c>
      <c r="L1484" s="5" t="s">
        <v>85</v>
      </c>
      <c r="M1484" s="5" t="str">
        <f>IFERROR(VLOOKUP(G1484,[3]item_suppliers!$C$2:$F$112,2,FALSE),"")</f>
        <v/>
      </c>
      <c r="N1484" s="5" t="str">
        <f>IFERROR(VLOOKUP(G1484,[3]item_suppliers!$C$2:$F$112,3,FALSE),"")</f>
        <v/>
      </c>
      <c r="O1484" s="5" t="str">
        <f t="shared" si="117"/>
        <v/>
      </c>
      <c r="P1484" s="5">
        <f>IF(EXACT(L1484,"sell"),VLOOKUP(D1484,[1]items!$A$2:$E$39,4,FALSE),"")</f>
        <v>50788</v>
      </c>
      <c r="Q1484" s="5">
        <f t="shared" si="118"/>
        <v>1218912</v>
      </c>
      <c r="R1484" s="13" t="str">
        <f t="shared" si="119"/>
        <v/>
      </c>
    </row>
    <row r="1485" spans="1:18" x14ac:dyDescent="0.2">
      <c r="A1485" s="8" t="s">
        <v>1543</v>
      </c>
      <c r="B1485" s="9" t="d">
        <v>2020-08-12</v>
      </c>
      <c r="C1485" s="7">
        <f t="shared" si="115"/>
        <v>2020</v>
      </c>
      <c r="D1485" s="8" t="s">
        <v>50</v>
      </c>
      <c r="E1485" s="5" t="str">
        <f>VLOOKUP(D1485,[1]items!$A$2:$E$39,2,FALSE)</f>
        <v>Bodrex Extra</v>
      </c>
      <c r="F1485" s="5" t="str">
        <f>VLOOKUP(E1485,[1]items!$B$2:$E$39,2,FALSE)</f>
        <v>Obat Sakit Kepala &amp; Demam</v>
      </c>
      <c r="G1485" s="5" t="str">
        <f t="shared" si="116"/>
        <v>OD0008|</v>
      </c>
      <c r="H1485" s="10">
        <v>18</v>
      </c>
      <c r="I1485" s="11"/>
      <c r="J1485" s="10" t="str">
        <f>IF(EXACT(L1485,"buy"),VLOOKUP(I1485,[2]suppliers!$A$2:$B$17,2,FALSE),"")</f>
        <v/>
      </c>
      <c r="K1485" s="8" t="s">
        <v>84</v>
      </c>
      <c r="L1485" s="8" t="s">
        <v>85</v>
      </c>
      <c r="M1485" s="5" t="str">
        <f>IFERROR(VLOOKUP(G1485,[3]item_suppliers!$C$2:$F$112,2,FALSE),"")</f>
        <v/>
      </c>
      <c r="N1485" s="5" t="str">
        <f>IFERROR(VLOOKUP(G1485,[3]item_suppliers!$C$2:$F$112,3,FALSE),"")</f>
        <v/>
      </c>
      <c r="O1485" s="5" t="str">
        <f t="shared" si="117"/>
        <v/>
      </c>
      <c r="P1485" s="5">
        <f>IF(EXACT(L1485,"sell"),VLOOKUP(D1485,[1]items!$A$2:$E$39,4,FALSE),"")</f>
        <v>50788</v>
      </c>
      <c r="Q1485" s="5">
        <f t="shared" si="118"/>
        <v>914184</v>
      </c>
      <c r="R1485" s="13" t="str">
        <f t="shared" si="119"/>
        <v/>
      </c>
    </row>
    <row r="1486" spans="1:18" x14ac:dyDescent="0.2">
      <c r="A1486" s="5" t="s">
        <v>1544</v>
      </c>
      <c r="B1486" s="6" t="d">
        <v>2020-08-12</v>
      </c>
      <c r="C1486" s="7">
        <f t="shared" si="115"/>
        <v>2020</v>
      </c>
      <c r="D1486" s="5" t="s">
        <v>70</v>
      </c>
      <c r="E1486" s="5" t="str">
        <f>VLOOKUP(D1486,[1]items!$A$2:$E$39,2,FALSE)</f>
        <v>Irbesartan</v>
      </c>
      <c r="F1486" s="5" t="str">
        <f>VLOOKUP(E1486,[1]items!$B$2:$E$39,2,FALSE)</f>
        <v>Obat Hipertensi</v>
      </c>
      <c r="G1486" s="5" t="str">
        <f t="shared" si="116"/>
        <v>OH0005|</v>
      </c>
      <c r="H1486" s="10">
        <v>27</v>
      </c>
      <c r="I1486" s="11"/>
      <c r="J1486" s="10" t="str">
        <f>IF(EXACT(L1486,"buy"),VLOOKUP(I1486,[2]suppliers!$A$2:$B$17,2,FALSE),"")</f>
        <v/>
      </c>
      <c r="K1486" s="5" t="s">
        <v>84</v>
      </c>
      <c r="L1486" s="5" t="s">
        <v>85</v>
      </c>
      <c r="M1486" s="5" t="str">
        <f>IFERROR(VLOOKUP(G1486,[3]item_suppliers!$C$2:$F$112,2,FALSE),"")</f>
        <v/>
      </c>
      <c r="N1486" s="5" t="str">
        <f>IFERROR(VLOOKUP(G1486,[3]item_suppliers!$C$2:$F$112,3,FALSE),"")</f>
        <v/>
      </c>
      <c r="O1486" s="5" t="str">
        <f t="shared" si="117"/>
        <v/>
      </c>
      <c r="P1486" s="5">
        <f>IF(EXACT(L1486,"sell"),VLOOKUP(D1486,[1]items!$A$2:$E$39,4,FALSE),"")</f>
        <v>108794</v>
      </c>
      <c r="Q1486" s="5">
        <f t="shared" si="118"/>
        <v>2937438</v>
      </c>
      <c r="R1486" s="13" t="str">
        <f t="shared" si="119"/>
        <v/>
      </c>
    </row>
    <row r="1487" spans="1:18" x14ac:dyDescent="0.2">
      <c r="A1487" s="8" t="s">
        <v>1545</v>
      </c>
      <c r="B1487" s="9" t="d">
        <v>2020-08-12</v>
      </c>
      <c r="C1487" s="7">
        <f t="shared" si="115"/>
        <v>2020</v>
      </c>
      <c r="D1487" s="8" t="s">
        <v>52</v>
      </c>
      <c r="E1487" s="5" t="str">
        <f>VLOOKUP(D1487,[1]items!$A$2:$E$39,2,FALSE)</f>
        <v>Sanmol 500 MG 4 Tablet</v>
      </c>
      <c r="F1487" s="5" t="str">
        <f>VLOOKUP(E1487,[1]items!$B$2:$E$39,2,FALSE)</f>
        <v>Obat Sakit Kepala &amp; Demam</v>
      </c>
      <c r="G1487" s="5" t="str">
        <f t="shared" si="116"/>
        <v>OD0009|</v>
      </c>
      <c r="H1487" s="10">
        <v>13</v>
      </c>
      <c r="I1487" s="11"/>
      <c r="J1487" s="10" t="str">
        <f>IF(EXACT(L1487,"buy"),VLOOKUP(I1487,[2]suppliers!$A$2:$B$17,2,FALSE),"")</f>
        <v/>
      </c>
      <c r="K1487" s="8" t="s">
        <v>84</v>
      </c>
      <c r="L1487" s="8" t="s">
        <v>85</v>
      </c>
      <c r="M1487" s="5" t="str">
        <f>IFERROR(VLOOKUP(G1487,[3]item_suppliers!$C$2:$F$112,2,FALSE),"")</f>
        <v/>
      </c>
      <c r="N1487" s="5" t="str">
        <f>IFERROR(VLOOKUP(G1487,[3]item_suppliers!$C$2:$F$112,3,FALSE),"")</f>
        <v/>
      </c>
      <c r="O1487" s="5" t="str">
        <f t="shared" si="117"/>
        <v/>
      </c>
      <c r="P1487" s="5">
        <f>IF(EXACT(L1487,"sell"),VLOOKUP(D1487,[1]items!$A$2:$E$39,4,FALSE),"")</f>
        <v>1600</v>
      </c>
      <c r="Q1487" s="5">
        <f t="shared" si="118"/>
        <v>20800</v>
      </c>
      <c r="R1487" s="13" t="str">
        <f t="shared" si="119"/>
        <v/>
      </c>
    </row>
    <row r="1488" spans="1:18" x14ac:dyDescent="0.2">
      <c r="A1488" s="5" t="s">
        <v>1546</v>
      </c>
      <c r="B1488" s="6" t="d">
        <v>2020-08-12</v>
      </c>
      <c r="C1488" s="7">
        <f t="shared" si="115"/>
        <v>2020</v>
      </c>
      <c r="D1488" s="5" t="s">
        <v>56</v>
      </c>
      <c r="E1488" s="5" t="str">
        <f>VLOOKUP(D1488,[1]items!$A$2:$E$39,2,FALSE)</f>
        <v>Paramex Tablet / Obat</v>
      </c>
      <c r="F1488" s="5" t="str">
        <f>VLOOKUP(E1488,[1]items!$B$2:$E$39,2,FALSE)</f>
        <v>Obat Sakit Kepala &amp; Demam</v>
      </c>
      <c r="G1488" s="5" t="str">
        <f t="shared" si="116"/>
        <v>OD0011|</v>
      </c>
      <c r="H1488" s="10">
        <v>25</v>
      </c>
      <c r="I1488" s="11"/>
      <c r="J1488" s="10" t="str">
        <f>IF(EXACT(L1488,"buy"),VLOOKUP(I1488,[2]suppliers!$A$2:$B$17,2,FALSE),"")</f>
        <v/>
      </c>
      <c r="K1488" s="5" t="s">
        <v>84</v>
      </c>
      <c r="L1488" s="5" t="s">
        <v>85</v>
      </c>
      <c r="M1488" s="5" t="str">
        <f>IFERROR(VLOOKUP(G1488,[3]item_suppliers!$C$2:$F$112,2,FALSE),"")</f>
        <v/>
      </c>
      <c r="N1488" s="5" t="str">
        <f>IFERROR(VLOOKUP(G1488,[3]item_suppliers!$C$2:$F$112,3,FALSE),"")</f>
        <v/>
      </c>
      <c r="O1488" s="5" t="str">
        <f t="shared" si="117"/>
        <v/>
      </c>
      <c r="P1488" s="5">
        <f>IF(EXACT(L1488,"sell"),VLOOKUP(D1488,[1]items!$A$2:$E$39,4,FALSE),"")</f>
        <v>2560</v>
      </c>
      <c r="Q1488" s="5">
        <f t="shared" si="118"/>
        <v>64000</v>
      </c>
      <c r="R1488" s="13" t="str">
        <f t="shared" si="119"/>
        <v/>
      </c>
    </row>
    <row r="1489" spans="1:18" x14ac:dyDescent="0.2">
      <c r="A1489" s="8" t="s">
        <v>1547</v>
      </c>
      <c r="B1489" s="9" t="d">
        <v>2020-08-12</v>
      </c>
      <c r="C1489" s="7">
        <f t="shared" si="115"/>
        <v>2020</v>
      </c>
      <c r="D1489" s="8" t="s">
        <v>59</v>
      </c>
      <c r="E1489" s="5" t="str">
        <f>VLOOKUP(D1489,[1]items!$A$2:$E$39,2,FALSE)</f>
        <v>Carditens</v>
      </c>
      <c r="F1489" s="5" t="str">
        <f>VLOOKUP(E1489,[1]items!$B$2:$E$39,2,FALSE)</f>
        <v>Obat Hipertensi</v>
      </c>
      <c r="G1489" s="5" t="str">
        <f t="shared" si="116"/>
        <v>OH0001|</v>
      </c>
      <c r="H1489" s="10">
        <v>85</v>
      </c>
      <c r="I1489" s="11"/>
      <c r="J1489" s="10" t="str">
        <f>IF(EXACT(L1489,"buy"),VLOOKUP(I1489,[2]suppliers!$A$2:$B$17,2,FALSE),"")</f>
        <v/>
      </c>
      <c r="K1489" s="8" t="s">
        <v>84</v>
      </c>
      <c r="L1489" s="8" t="s">
        <v>85</v>
      </c>
      <c r="M1489" s="5" t="str">
        <f>IFERROR(VLOOKUP(G1489,[3]item_suppliers!$C$2:$F$112,2,FALSE),"")</f>
        <v/>
      </c>
      <c r="N1489" s="5" t="str">
        <f>IFERROR(VLOOKUP(G1489,[3]item_suppliers!$C$2:$F$112,3,FALSE),"")</f>
        <v/>
      </c>
      <c r="O1489" s="5" t="str">
        <f t="shared" si="117"/>
        <v/>
      </c>
      <c r="P1489" s="5">
        <f>IF(EXACT(L1489,"sell"),VLOOKUP(D1489,[1]items!$A$2:$E$39,4,FALSE),"")</f>
        <v>100000</v>
      </c>
      <c r="Q1489" s="5">
        <f t="shared" si="118"/>
        <v>8500000</v>
      </c>
      <c r="R1489" s="13" t="str">
        <f t="shared" si="119"/>
        <v/>
      </c>
    </row>
    <row r="1490" spans="1:18" x14ac:dyDescent="0.2">
      <c r="A1490" s="5" t="s">
        <v>1548</v>
      </c>
      <c r="B1490" s="6" t="d">
        <v>2020-08-13</v>
      </c>
      <c r="C1490" s="7">
        <f t="shared" si="115"/>
        <v>2020</v>
      </c>
      <c r="D1490" s="5" t="s">
        <v>50</v>
      </c>
      <c r="E1490" s="5" t="str">
        <f>VLOOKUP(D1490,[1]items!$A$2:$E$39,2,FALSE)</f>
        <v>Bodrex Extra</v>
      </c>
      <c r="F1490" s="5" t="str">
        <f>VLOOKUP(E1490,[1]items!$B$2:$E$39,2,FALSE)</f>
        <v>Obat Sakit Kepala &amp; Demam</v>
      </c>
      <c r="G1490" s="5" t="str">
        <f t="shared" si="116"/>
        <v>OD0008|</v>
      </c>
      <c r="H1490" s="10">
        <v>61</v>
      </c>
      <c r="I1490" s="11"/>
      <c r="J1490" s="10" t="str">
        <f>IF(EXACT(L1490,"buy"),VLOOKUP(I1490,[2]suppliers!$A$2:$B$17,2,FALSE),"")</f>
        <v/>
      </c>
      <c r="K1490" s="5" t="s">
        <v>84</v>
      </c>
      <c r="L1490" s="5" t="s">
        <v>85</v>
      </c>
      <c r="M1490" s="5" t="str">
        <f>IFERROR(VLOOKUP(G1490,[3]item_suppliers!$C$2:$F$112,2,FALSE),"")</f>
        <v/>
      </c>
      <c r="N1490" s="5" t="str">
        <f>IFERROR(VLOOKUP(G1490,[3]item_suppliers!$C$2:$F$112,3,FALSE),"")</f>
        <v/>
      </c>
      <c r="O1490" s="5" t="str">
        <f t="shared" si="117"/>
        <v/>
      </c>
      <c r="P1490" s="5">
        <f>IF(EXACT(L1490,"sell"),VLOOKUP(D1490,[1]items!$A$2:$E$39,4,FALSE),"")</f>
        <v>50788</v>
      </c>
      <c r="Q1490" s="5">
        <f t="shared" si="118"/>
        <v>3098068</v>
      </c>
      <c r="R1490" s="13" t="str">
        <f t="shared" si="119"/>
        <v/>
      </c>
    </row>
    <row r="1491" spans="1:18" x14ac:dyDescent="0.2">
      <c r="A1491" s="8" t="s">
        <v>1549</v>
      </c>
      <c r="B1491" s="9" t="d">
        <v>2020-08-13</v>
      </c>
      <c r="C1491" s="7">
        <f t="shared" si="115"/>
        <v>2020</v>
      </c>
      <c r="D1491" s="8" t="s">
        <v>52</v>
      </c>
      <c r="E1491" s="5" t="str">
        <f>VLOOKUP(D1491,[1]items!$A$2:$E$39,2,FALSE)</f>
        <v>Sanmol 500 MG 4 Tablet</v>
      </c>
      <c r="F1491" s="5" t="str">
        <f>VLOOKUP(E1491,[1]items!$B$2:$E$39,2,FALSE)</f>
        <v>Obat Sakit Kepala &amp; Demam</v>
      </c>
      <c r="G1491" s="5" t="str">
        <f t="shared" si="116"/>
        <v>OD0009|</v>
      </c>
      <c r="H1491" s="10">
        <v>8</v>
      </c>
      <c r="I1491" s="11"/>
      <c r="J1491" s="10" t="str">
        <f>IF(EXACT(L1491,"buy"),VLOOKUP(I1491,[2]suppliers!$A$2:$B$17,2,FALSE),"")</f>
        <v/>
      </c>
      <c r="K1491" s="8" t="s">
        <v>84</v>
      </c>
      <c r="L1491" s="8" t="s">
        <v>85</v>
      </c>
      <c r="M1491" s="5" t="str">
        <f>IFERROR(VLOOKUP(G1491,[3]item_suppliers!$C$2:$F$112,2,FALSE),"")</f>
        <v/>
      </c>
      <c r="N1491" s="5" t="str">
        <f>IFERROR(VLOOKUP(G1491,[3]item_suppliers!$C$2:$F$112,3,FALSE),"")</f>
        <v/>
      </c>
      <c r="O1491" s="5" t="str">
        <f t="shared" si="117"/>
        <v/>
      </c>
      <c r="P1491" s="5">
        <f>IF(EXACT(L1491,"sell"),VLOOKUP(D1491,[1]items!$A$2:$E$39,4,FALSE),"")</f>
        <v>1600</v>
      </c>
      <c r="Q1491" s="5">
        <f t="shared" si="118"/>
        <v>12800</v>
      </c>
      <c r="R1491" s="13" t="str">
        <f t="shared" si="119"/>
        <v/>
      </c>
    </row>
    <row r="1492" spans="1:18" x14ac:dyDescent="0.2">
      <c r="A1492" s="5" t="s">
        <v>1550</v>
      </c>
      <c r="B1492" s="6" t="d">
        <v>2020-08-13</v>
      </c>
      <c r="C1492" s="7">
        <f t="shared" si="115"/>
        <v>2020</v>
      </c>
      <c r="D1492" s="5" t="s">
        <v>82</v>
      </c>
      <c r="E1492" s="5" t="str">
        <f>VLOOKUP(D1492,[1]items!$A$2:$E$39,2,FALSE)</f>
        <v>Otilon Ear Drops 8 mL</v>
      </c>
      <c r="F1492" s="5" t="str">
        <f>VLOOKUP(E1492,[1]items!$B$2:$E$39,2,FALSE)</f>
        <v>Obat Telinga</v>
      </c>
      <c r="G1492" s="5" t="str">
        <f t="shared" si="116"/>
        <v>OT0001|</v>
      </c>
      <c r="H1492" s="10">
        <v>17</v>
      </c>
      <c r="I1492" s="11"/>
      <c r="J1492" s="10" t="str">
        <f>IF(EXACT(L1492,"buy"),VLOOKUP(I1492,[2]suppliers!$A$2:$B$17,2,FALSE),"")</f>
        <v/>
      </c>
      <c r="K1492" s="5" t="s">
        <v>84</v>
      </c>
      <c r="L1492" s="5" t="s">
        <v>85</v>
      </c>
      <c r="M1492" s="5" t="str">
        <f>IFERROR(VLOOKUP(G1492,[3]item_suppliers!$C$2:$F$112,2,FALSE),"")</f>
        <v/>
      </c>
      <c r="N1492" s="5" t="str">
        <f>IFERROR(VLOOKUP(G1492,[3]item_suppliers!$C$2:$F$112,3,FALSE),"")</f>
        <v/>
      </c>
      <c r="O1492" s="5" t="str">
        <f t="shared" si="117"/>
        <v/>
      </c>
      <c r="P1492" s="5">
        <f>IF(EXACT(L1492,"sell"),VLOOKUP(D1492,[1]items!$A$2:$E$39,4,FALSE),"")</f>
        <v>55000</v>
      </c>
      <c r="Q1492" s="5">
        <f t="shared" si="118"/>
        <v>935000</v>
      </c>
      <c r="R1492" s="13" t="str">
        <f t="shared" si="119"/>
        <v/>
      </c>
    </row>
    <row r="1493" spans="1:18" x14ac:dyDescent="0.2">
      <c r="A1493" s="8" t="s">
        <v>1551</v>
      </c>
      <c r="B1493" s="9" t="d">
        <v>2020-08-13</v>
      </c>
      <c r="C1493" s="7">
        <f t="shared" si="115"/>
        <v>2020</v>
      </c>
      <c r="D1493" s="8" t="s">
        <v>65</v>
      </c>
      <c r="E1493" s="5" t="str">
        <f>VLOOKUP(D1493,[1]items!$A$2:$E$39,2,FALSE)</f>
        <v>Candesartan Ogb Dexa</v>
      </c>
      <c r="F1493" s="5" t="str">
        <f>VLOOKUP(E1493,[1]items!$B$2:$E$39,2,FALSE)</f>
        <v>Obat Hipertensi</v>
      </c>
      <c r="G1493" s="5" t="str">
        <f t="shared" si="116"/>
        <v>OH0003|</v>
      </c>
      <c r="H1493" s="10">
        <v>20</v>
      </c>
      <c r="I1493" s="11"/>
      <c r="J1493" s="10" t="str">
        <f>IF(EXACT(L1493,"buy"),VLOOKUP(I1493,[2]suppliers!$A$2:$B$17,2,FALSE),"")</f>
        <v/>
      </c>
      <c r="K1493" s="8" t="s">
        <v>84</v>
      </c>
      <c r="L1493" s="8" t="s">
        <v>85</v>
      </c>
      <c r="M1493" s="5" t="str">
        <f>IFERROR(VLOOKUP(G1493,[3]item_suppliers!$C$2:$F$112,2,FALSE),"")</f>
        <v/>
      </c>
      <c r="N1493" s="5" t="str">
        <f>IFERROR(VLOOKUP(G1493,[3]item_suppliers!$C$2:$F$112,3,FALSE),"")</f>
        <v/>
      </c>
      <c r="O1493" s="5" t="str">
        <f t="shared" si="117"/>
        <v/>
      </c>
      <c r="P1493" s="5">
        <f>IF(EXACT(L1493,"sell"),VLOOKUP(D1493,[1]items!$A$2:$E$39,4,FALSE),"")</f>
        <v>5000</v>
      </c>
      <c r="Q1493" s="5">
        <f t="shared" si="118"/>
        <v>100000</v>
      </c>
      <c r="R1493" s="13" t="str">
        <f t="shared" si="119"/>
        <v/>
      </c>
    </row>
    <row r="1494" spans="1:18" x14ac:dyDescent="0.2">
      <c r="A1494" s="5" t="s">
        <v>1552</v>
      </c>
      <c r="B1494" s="6" t="d">
        <v>2020-08-13</v>
      </c>
      <c r="C1494" s="7">
        <f t="shared" si="115"/>
        <v>2020</v>
      </c>
      <c r="D1494" s="5" t="s">
        <v>48</v>
      </c>
      <c r="E1494" s="5" t="str">
        <f>VLOOKUP(D1494,[1]items!$A$2:$E$39,2,FALSE)</f>
        <v>Sanmol Paracetamol</v>
      </c>
      <c r="F1494" s="5" t="str">
        <f>VLOOKUP(E1494,[1]items!$B$2:$E$39,2,FALSE)</f>
        <v>Obat Sakit Kepala &amp; Demam</v>
      </c>
      <c r="G1494" s="5" t="str">
        <f t="shared" si="116"/>
        <v>OD0007|</v>
      </c>
      <c r="H1494" s="10">
        <v>55</v>
      </c>
      <c r="I1494" s="11"/>
      <c r="J1494" s="10" t="str">
        <f>IF(EXACT(L1494,"buy"),VLOOKUP(I1494,[2]suppliers!$A$2:$B$17,2,FALSE),"")</f>
        <v/>
      </c>
      <c r="K1494" s="5" t="s">
        <v>84</v>
      </c>
      <c r="L1494" s="5" t="s">
        <v>85</v>
      </c>
      <c r="M1494" s="5" t="str">
        <f>IFERROR(VLOOKUP(G1494,[3]item_suppliers!$C$2:$F$112,2,FALSE),"")</f>
        <v/>
      </c>
      <c r="N1494" s="5" t="str">
        <f>IFERROR(VLOOKUP(G1494,[3]item_suppliers!$C$2:$F$112,3,FALSE),"")</f>
        <v/>
      </c>
      <c r="O1494" s="5" t="str">
        <f t="shared" si="117"/>
        <v/>
      </c>
      <c r="P1494" s="5">
        <f>IF(EXACT(L1494,"sell"),VLOOKUP(D1494,[1]items!$A$2:$E$39,4,FALSE),"")</f>
        <v>16100</v>
      </c>
      <c r="Q1494" s="5">
        <f t="shared" si="118"/>
        <v>885500</v>
      </c>
      <c r="R1494" s="13" t="str">
        <f t="shared" si="119"/>
        <v/>
      </c>
    </row>
    <row r="1495" spans="1:18" x14ac:dyDescent="0.2">
      <c r="A1495" s="8" t="s">
        <v>1553</v>
      </c>
      <c r="B1495" s="9" t="d">
        <v>2020-08-13</v>
      </c>
      <c r="C1495" s="7">
        <f t="shared" si="115"/>
        <v>2020</v>
      </c>
      <c r="D1495" s="8" t="s">
        <v>78</v>
      </c>
      <c r="E1495" s="5" t="str">
        <f>VLOOKUP(D1495,[1]items!$A$2:$E$39,2,FALSE)</f>
        <v>Hyperchol 100 MG 12 KPS</v>
      </c>
      <c r="F1495" s="5" t="str">
        <f>VLOOKUP(E1495,[1]items!$B$2:$E$39,2,FALSE)</f>
        <v>Obat Kolesterol</v>
      </c>
      <c r="G1495" s="5" t="str">
        <f t="shared" si="116"/>
        <v>OK0002|</v>
      </c>
      <c r="H1495" s="10">
        <v>19</v>
      </c>
      <c r="I1495" s="11"/>
      <c r="J1495" s="10" t="str">
        <f>IF(EXACT(L1495,"buy"),VLOOKUP(I1495,[2]suppliers!$A$2:$B$17,2,FALSE),"")</f>
        <v/>
      </c>
      <c r="K1495" s="8" t="s">
        <v>84</v>
      </c>
      <c r="L1495" s="8" t="s">
        <v>85</v>
      </c>
      <c r="M1495" s="5" t="str">
        <f>IFERROR(VLOOKUP(G1495,[3]item_suppliers!$C$2:$F$112,2,FALSE),"")</f>
        <v/>
      </c>
      <c r="N1495" s="5" t="str">
        <f>IFERROR(VLOOKUP(G1495,[3]item_suppliers!$C$2:$F$112,3,FALSE),"")</f>
        <v/>
      </c>
      <c r="O1495" s="5" t="str">
        <f t="shared" si="117"/>
        <v/>
      </c>
      <c r="P1495" s="5">
        <f>IF(EXACT(L1495,"sell"),VLOOKUP(D1495,[1]items!$A$2:$E$39,4,FALSE),"")</f>
        <v>42800</v>
      </c>
      <c r="Q1495" s="5">
        <f t="shared" si="118"/>
        <v>813200</v>
      </c>
      <c r="R1495" s="13" t="str">
        <f t="shared" si="119"/>
        <v/>
      </c>
    </row>
    <row r="1496" spans="1:18" x14ac:dyDescent="0.2">
      <c r="A1496" s="5" t="s">
        <v>1554</v>
      </c>
      <c r="B1496" s="6" t="d">
        <v>2020-08-13</v>
      </c>
      <c r="C1496" s="7">
        <f t="shared" si="115"/>
        <v>2020</v>
      </c>
      <c r="D1496" s="5" t="s">
        <v>94</v>
      </c>
      <c r="E1496" s="5" t="str">
        <f>VLOOKUP(D1496,[1]items!$A$2:$E$39,2,FALSE)</f>
        <v>Vicks Inhaler 0.5 mL</v>
      </c>
      <c r="F1496" s="5" t="str">
        <f>VLOOKUP(E1496,[1]items!$B$2:$E$39,2,FALSE)</f>
        <v>Obat Batuk &amp; Pilek</v>
      </c>
      <c r="G1496" s="5" t="str">
        <f t="shared" si="116"/>
        <v>OB0007|</v>
      </c>
      <c r="H1496" s="10">
        <v>74</v>
      </c>
      <c r="I1496" s="11"/>
      <c r="J1496" s="10" t="str">
        <f>IF(EXACT(L1496,"buy"),VLOOKUP(I1496,[2]suppliers!$A$2:$B$17,2,FALSE),"")</f>
        <v/>
      </c>
      <c r="K1496" s="5" t="s">
        <v>84</v>
      </c>
      <c r="L1496" s="5" t="s">
        <v>85</v>
      </c>
      <c r="M1496" s="5" t="str">
        <f>IFERROR(VLOOKUP(G1496,[3]item_suppliers!$C$2:$F$112,2,FALSE),"")</f>
        <v/>
      </c>
      <c r="N1496" s="5" t="str">
        <f>IFERROR(VLOOKUP(G1496,[3]item_suppliers!$C$2:$F$112,3,FALSE),"")</f>
        <v/>
      </c>
      <c r="O1496" s="5" t="str">
        <f t="shared" si="117"/>
        <v/>
      </c>
      <c r="P1496" s="5">
        <f>IF(EXACT(L1496,"sell"),VLOOKUP(D1496,[1]items!$A$2:$E$39,4,FALSE),"")</f>
        <v>16155</v>
      </c>
      <c r="Q1496" s="5">
        <f t="shared" si="118"/>
        <v>1195470</v>
      </c>
      <c r="R1496" s="13" t="str">
        <f t="shared" si="119"/>
        <v/>
      </c>
    </row>
    <row r="1497" spans="1:18" x14ac:dyDescent="0.2">
      <c r="A1497" s="8" t="s">
        <v>1555</v>
      </c>
      <c r="B1497" s="9" t="d">
        <v>2020-08-14</v>
      </c>
      <c r="C1497" s="7">
        <f t="shared" si="115"/>
        <v>2020</v>
      </c>
      <c r="D1497" s="8" t="s">
        <v>17</v>
      </c>
      <c r="E1497" s="5" t="str">
        <f>VLOOKUP(D1497,[1]items!$A$2:$E$39,2,FALSE)</f>
        <v>Bedak Heroxyn 150 gr</v>
      </c>
      <c r="F1497" s="5" t="str">
        <f>VLOOKUP(E1497,[1]items!$B$2:$E$39,2,FALSE)</f>
        <v>Obat Alergi</v>
      </c>
      <c r="G1497" s="5" t="str">
        <f t="shared" si="116"/>
        <v>OA0005|</v>
      </c>
      <c r="H1497" s="10">
        <v>25</v>
      </c>
      <c r="I1497" s="11"/>
      <c r="J1497" s="10" t="str">
        <f>IF(EXACT(L1497,"buy"),VLOOKUP(I1497,[2]suppliers!$A$2:$B$17,2,FALSE),"")</f>
        <v/>
      </c>
      <c r="K1497" s="8" t="s">
        <v>84</v>
      </c>
      <c r="L1497" s="8" t="s">
        <v>85</v>
      </c>
      <c r="M1497" s="5" t="str">
        <f>IFERROR(VLOOKUP(G1497,[3]item_suppliers!$C$2:$F$112,2,FALSE),"")</f>
        <v/>
      </c>
      <c r="N1497" s="5" t="str">
        <f>IFERROR(VLOOKUP(G1497,[3]item_suppliers!$C$2:$F$112,3,FALSE),"")</f>
        <v/>
      </c>
      <c r="O1497" s="5" t="str">
        <f t="shared" si="117"/>
        <v/>
      </c>
      <c r="P1497" s="5">
        <f>IF(EXACT(L1497,"sell"),VLOOKUP(D1497,[1]items!$A$2:$E$39,4,FALSE),"")</f>
        <v>16950</v>
      </c>
      <c r="Q1497" s="5">
        <f t="shared" si="118"/>
        <v>423750</v>
      </c>
      <c r="R1497" s="13" t="str">
        <f t="shared" si="119"/>
        <v/>
      </c>
    </row>
    <row r="1498" spans="1:18" x14ac:dyDescent="0.2">
      <c r="A1498" s="5" t="s">
        <v>1556</v>
      </c>
      <c r="B1498" s="6" t="d">
        <v>2020-08-14</v>
      </c>
      <c r="C1498" s="7">
        <f t="shared" si="115"/>
        <v>2020</v>
      </c>
      <c r="D1498" s="5" t="s">
        <v>17</v>
      </c>
      <c r="E1498" s="5" t="str">
        <f>VLOOKUP(D1498,[1]items!$A$2:$E$39,2,FALSE)</f>
        <v>Bedak Heroxyn 150 gr</v>
      </c>
      <c r="F1498" s="5" t="str">
        <f>VLOOKUP(E1498,[1]items!$B$2:$E$39,2,FALSE)</f>
        <v>Obat Alergi</v>
      </c>
      <c r="G1498" s="5" t="str">
        <f t="shared" si="116"/>
        <v>OA0005|</v>
      </c>
      <c r="H1498" s="10">
        <v>61</v>
      </c>
      <c r="I1498" s="11"/>
      <c r="J1498" s="10" t="str">
        <f>IF(EXACT(L1498,"buy"),VLOOKUP(I1498,[2]suppliers!$A$2:$B$17,2,FALSE),"")</f>
        <v/>
      </c>
      <c r="K1498" s="5" t="s">
        <v>84</v>
      </c>
      <c r="L1498" s="5" t="s">
        <v>85</v>
      </c>
      <c r="M1498" s="5" t="str">
        <f>IFERROR(VLOOKUP(G1498,[3]item_suppliers!$C$2:$F$112,2,FALSE),"")</f>
        <v/>
      </c>
      <c r="N1498" s="5" t="str">
        <f>IFERROR(VLOOKUP(G1498,[3]item_suppliers!$C$2:$F$112,3,FALSE),"")</f>
        <v/>
      </c>
      <c r="O1498" s="5" t="str">
        <f t="shared" si="117"/>
        <v/>
      </c>
      <c r="P1498" s="5">
        <f>IF(EXACT(L1498,"sell"),VLOOKUP(D1498,[1]items!$A$2:$E$39,4,FALSE),"")</f>
        <v>16950</v>
      </c>
      <c r="Q1498" s="5">
        <f t="shared" si="118"/>
        <v>1033950</v>
      </c>
      <c r="R1498" s="13" t="str">
        <f t="shared" si="119"/>
        <v/>
      </c>
    </row>
    <row r="1499" spans="1:18" x14ac:dyDescent="0.2">
      <c r="A1499" s="8" t="s">
        <v>1557</v>
      </c>
      <c r="B1499" s="9" t="d">
        <v>2020-08-14</v>
      </c>
      <c r="C1499" s="7">
        <f t="shared" si="115"/>
        <v>2020</v>
      </c>
      <c r="D1499" s="8" t="s">
        <v>82</v>
      </c>
      <c r="E1499" s="5" t="str">
        <f>VLOOKUP(D1499,[1]items!$A$2:$E$39,2,FALSE)</f>
        <v>Otilon Ear Drops 8 mL</v>
      </c>
      <c r="F1499" s="5" t="str">
        <f>VLOOKUP(E1499,[1]items!$B$2:$E$39,2,FALSE)</f>
        <v>Obat Telinga</v>
      </c>
      <c r="G1499" s="5" t="str">
        <f t="shared" si="116"/>
        <v>OT0001|</v>
      </c>
      <c r="H1499" s="10">
        <v>41</v>
      </c>
      <c r="I1499" s="11"/>
      <c r="J1499" s="10" t="str">
        <f>IF(EXACT(L1499,"buy"),VLOOKUP(I1499,[2]suppliers!$A$2:$B$17,2,FALSE),"")</f>
        <v/>
      </c>
      <c r="K1499" s="8" t="s">
        <v>84</v>
      </c>
      <c r="L1499" s="8" t="s">
        <v>85</v>
      </c>
      <c r="M1499" s="5" t="str">
        <f>IFERROR(VLOOKUP(G1499,[3]item_suppliers!$C$2:$F$112,2,FALSE),"")</f>
        <v/>
      </c>
      <c r="N1499" s="5" t="str">
        <f>IFERROR(VLOOKUP(G1499,[3]item_suppliers!$C$2:$F$112,3,FALSE),"")</f>
        <v/>
      </c>
      <c r="O1499" s="5" t="str">
        <f t="shared" si="117"/>
        <v/>
      </c>
      <c r="P1499" s="5">
        <f>IF(EXACT(L1499,"sell"),VLOOKUP(D1499,[1]items!$A$2:$E$39,4,FALSE),"")</f>
        <v>55000</v>
      </c>
      <c r="Q1499" s="5">
        <f t="shared" si="118"/>
        <v>2255000</v>
      </c>
      <c r="R1499" s="13" t="str">
        <f t="shared" si="119"/>
        <v/>
      </c>
    </row>
    <row r="1500" spans="1:18" x14ac:dyDescent="0.2">
      <c r="A1500" s="5" t="s">
        <v>1558</v>
      </c>
      <c r="B1500" s="6" t="d">
        <v>2020-08-14</v>
      </c>
      <c r="C1500" s="7">
        <f t="shared" si="115"/>
        <v>2020</v>
      </c>
      <c r="D1500" s="5" t="s">
        <v>65</v>
      </c>
      <c r="E1500" s="5" t="str">
        <f>VLOOKUP(D1500,[1]items!$A$2:$E$39,2,FALSE)</f>
        <v>Candesartan Ogb Dexa</v>
      </c>
      <c r="F1500" s="5" t="str">
        <f>VLOOKUP(E1500,[1]items!$B$2:$E$39,2,FALSE)</f>
        <v>Obat Hipertensi</v>
      </c>
      <c r="G1500" s="5" t="str">
        <f t="shared" si="116"/>
        <v>OH0003|</v>
      </c>
      <c r="H1500" s="10">
        <v>16</v>
      </c>
      <c r="I1500" s="11"/>
      <c r="J1500" s="10" t="str">
        <f>IF(EXACT(L1500,"buy"),VLOOKUP(I1500,[2]suppliers!$A$2:$B$17,2,FALSE),"")</f>
        <v/>
      </c>
      <c r="K1500" s="5" t="s">
        <v>84</v>
      </c>
      <c r="L1500" s="5" t="s">
        <v>85</v>
      </c>
      <c r="M1500" s="5" t="str">
        <f>IFERROR(VLOOKUP(G1500,[3]item_suppliers!$C$2:$F$112,2,FALSE),"")</f>
        <v/>
      </c>
      <c r="N1500" s="5" t="str">
        <f>IFERROR(VLOOKUP(G1500,[3]item_suppliers!$C$2:$F$112,3,FALSE),"")</f>
        <v/>
      </c>
      <c r="O1500" s="5" t="str">
        <f t="shared" si="117"/>
        <v/>
      </c>
      <c r="P1500" s="5">
        <f>IF(EXACT(L1500,"sell"),VLOOKUP(D1500,[1]items!$A$2:$E$39,4,FALSE),"")</f>
        <v>5000</v>
      </c>
      <c r="Q1500" s="5">
        <f t="shared" si="118"/>
        <v>80000</v>
      </c>
      <c r="R1500" s="13" t="str">
        <f t="shared" si="119"/>
        <v/>
      </c>
    </row>
    <row r="1501" spans="1:18" x14ac:dyDescent="0.2">
      <c r="A1501" s="8" t="s">
        <v>1559</v>
      </c>
      <c r="B1501" s="9" t="d">
        <v>2020-08-14</v>
      </c>
      <c r="C1501" s="7">
        <f t="shared" si="115"/>
        <v>2020</v>
      </c>
      <c r="D1501" s="8" t="s">
        <v>65</v>
      </c>
      <c r="E1501" s="5" t="str">
        <f>VLOOKUP(D1501,[1]items!$A$2:$E$39,2,FALSE)</f>
        <v>Candesartan Ogb Dexa</v>
      </c>
      <c r="F1501" s="5" t="str">
        <f>VLOOKUP(E1501,[1]items!$B$2:$E$39,2,FALSE)</f>
        <v>Obat Hipertensi</v>
      </c>
      <c r="G1501" s="5" t="str">
        <f t="shared" si="116"/>
        <v>OH0003|</v>
      </c>
      <c r="H1501" s="10">
        <v>32</v>
      </c>
      <c r="I1501" s="11"/>
      <c r="J1501" s="10" t="str">
        <f>IF(EXACT(L1501,"buy"),VLOOKUP(I1501,[2]suppliers!$A$2:$B$17,2,FALSE),"")</f>
        <v/>
      </c>
      <c r="K1501" s="8" t="s">
        <v>84</v>
      </c>
      <c r="L1501" s="8" t="s">
        <v>85</v>
      </c>
      <c r="M1501" s="5" t="str">
        <f>IFERROR(VLOOKUP(G1501,[3]item_suppliers!$C$2:$F$112,2,FALSE),"")</f>
        <v/>
      </c>
      <c r="N1501" s="5" t="str">
        <f>IFERROR(VLOOKUP(G1501,[3]item_suppliers!$C$2:$F$112,3,FALSE),"")</f>
        <v/>
      </c>
      <c r="O1501" s="5" t="str">
        <f t="shared" si="117"/>
        <v/>
      </c>
      <c r="P1501" s="5">
        <f>IF(EXACT(L1501,"sell"),VLOOKUP(D1501,[1]items!$A$2:$E$39,4,FALSE),"")</f>
        <v>5000</v>
      </c>
      <c r="Q1501" s="5">
        <f t="shared" si="118"/>
        <v>160000</v>
      </c>
      <c r="R1501" s="13" t="str">
        <f t="shared" si="119"/>
        <v/>
      </c>
    </row>
    <row r="1502" spans="1:18" x14ac:dyDescent="0.2">
      <c r="A1502" s="5" t="s">
        <v>1560</v>
      </c>
      <c r="B1502" s="6" t="d">
        <v>2020-08-14</v>
      </c>
      <c r="C1502" s="7">
        <f t="shared" si="115"/>
        <v>2020</v>
      </c>
      <c r="D1502" s="5" t="s">
        <v>65</v>
      </c>
      <c r="E1502" s="5" t="str">
        <f>VLOOKUP(D1502,[1]items!$A$2:$E$39,2,FALSE)</f>
        <v>Candesartan Ogb Dexa</v>
      </c>
      <c r="F1502" s="5" t="str">
        <f>VLOOKUP(E1502,[1]items!$B$2:$E$39,2,FALSE)</f>
        <v>Obat Hipertensi</v>
      </c>
      <c r="G1502" s="5" t="str">
        <f t="shared" si="116"/>
        <v>OH0003|</v>
      </c>
      <c r="H1502" s="10">
        <v>47</v>
      </c>
      <c r="I1502" s="11"/>
      <c r="J1502" s="10" t="str">
        <f>IF(EXACT(L1502,"buy"),VLOOKUP(I1502,[2]suppliers!$A$2:$B$17,2,FALSE),"")</f>
        <v/>
      </c>
      <c r="K1502" s="5" t="s">
        <v>84</v>
      </c>
      <c r="L1502" s="5" t="s">
        <v>85</v>
      </c>
      <c r="M1502" s="5" t="str">
        <f>IFERROR(VLOOKUP(G1502,[3]item_suppliers!$C$2:$F$112,2,FALSE),"")</f>
        <v/>
      </c>
      <c r="N1502" s="5" t="str">
        <f>IFERROR(VLOOKUP(G1502,[3]item_suppliers!$C$2:$F$112,3,FALSE),"")</f>
        <v/>
      </c>
      <c r="O1502" s="5" t="str">
        <f t="shared" si="117"/>
        <v/>
      </c>
      <c r="P1502" s="5">
        <f>IF(EXACT(L1502,"sell"),VLOOKUP(D1502,[1]items!$A$2:$E$39,4,FALSE),"")</f>
        <v>5000</v>
      </c>
      <c r="Q1502" s="5">
        <f t="shared" si="118"/>
        <v>235000</v>
      </c>
      <c r="R1502" s="13" t="str">
        <f t="shared" si="119"/>
        <v/>
      </c>
    </row>
    <row r="1503" spans="1:18" x14ac:dyDescent="0.2">
      <c r="A1503" s="8" t="s">
        <v>1561</v>
      </c>
      <c r="B1503" s="9" t="d">
        <v>2020-08-14</v>
      </c>
      <c r="C1503" s="7">
        <f t="shared" si="115"/>
        <v>2020</v>
      </c>
      <c r="D1503" s="8" t="s">
        <v>48</v>
      </c>
      <c r="E1503" s="5" t="str">
        <f>VLOOKUP(D1503,[1]items!$A$2:$E$39,2,FALSE)</f>
        <v>Sanmol Paracetamol</v>
      </c>
      <c r="F1503" s="5" t="str">
        <f>VLOOKUP(E1503,[1]items!$B$2:$E$39,2,FALSE)</f>
        <v>Obat Sakit Kepala &amp; Demam</v>
      </c>
      <c r="G1503" s="5" t="str">
        <f t="shared" si="116"/>
        <v>OD0007|</v>
      </c>
      <c r="H1503" s="10">
        <v>12</v>
      </c>
      <c r="I1503" s="11"/>
      <c r="J1503" s="10" t="str">
        <f>IF(EXACT(L1503,"buy"),VLOOKUP(I1503,[2]suppliers!$A$2:$B$17,2,FALSE),"")</f>
        <v/>
      </c>
      <c r="K1503" s="8" t="s">
        <v>84</v>
      </c>
      <c r="L1503" s="8" t="s">
        <v>85</v>
      </c>
      <c r="M1503" s="5" t="str">
        <f>IFERROR(VLOOKUP(G1503,[3]item_suppliers!$C$2:$F$112,2,FALSE),"")</f>
        <v/>
      </c>
      <c r="N1503" s="5" t="str">
        <f>IFERROR(VLOOKUP(G1503,[3]item_suppliers!$C$2:$F$112,3,FALSE),"")</f>
        <v/>
      </c>
      <c r="O1503" s="5" t="str">
        <f t="shared" si="117"/>
        <v/>
      </c>
      <c r="P1503" s="5">
        <f>IF(EXACT(L1503,"sell"),VLOOKUP(D1503,[1]items!$A$2:$E$39,4,FALSE),"")</f>
        <v>16100</v>
      </c>
      <c r="Q1503" s="5">
        <f t="shared" si="118"/>
        <v>193200</v>
      </c>
      <c r="R1503" s="13" t="str">
        <f t="shared" si="119"/>
        <v/>
      </c>
    </row>
    <row r="1504" spans="1:18" x14ac:dyDescent="0.2">
      <c r="A1504" s="5" t="s">
        <v>1562</v>
      </c>
      <c r="B1504" s="6" t="d">
        <v>2020-08-14</v>
      </c>
      <c r="C1504" s="7">
        <f t="shared" si="115"/>
        <v>2020</v>
      </c>
      <c r="D1504" s="5" t="s">
        <v>37</v>
      </c>
      <c r="E1504" s="5" t="str">
        <f>VLOOKUP(D1504,[1]items!$A$2:$E$39,2,FALSE)</f>
        <v>Koolfever</v>
      </c>
      <c r="F1504" s="5" t="str">
        <f>VLOOKUP(E1504,[1]items!$B$2:$E$39,2,FALSE)</f>
        <v>Obat Sakit Kepala &amp; Demam</v>
      </c>
      <c r="G1504" s="5" t="str">
        <f t="shared" si="116"/>
        <v>OD0001|</v>
      </c>
      <c r="H1504" s="10">
        <v>116</v>
      </c>
      <c r="I1504" s="11"/>
      <c r="J1504" s="10" t="str">
        <f>IF(EXACT(L1504,"buy"),VLOOKUP(I1504,[2]suppliers!$A$2:$B$17,2,FALSE),"")</f>
        <v/>
      </c>
      <c r="K1504" s="5" t="s">
        <v>84</v>
      </c>
      <c r="L1504" s="5" t="s">
        <v>85</v>
      </c>
      <c r="M1504" s="5" t="str">
        <f>IFERROR(VLOOKUP(G1504,[3]item_suppliers!$C$2:$F$112,2,FALSE),"")</f>
        <v/>
      </c>
      <c r="N1504" s="5" t="str">
        <f>IFERROR(VLOOKUP(G1504,[3]item_suppliers!$C$2:$F$112,3,FALSE),"")</f>
        <v/>
      </c>
      <c r="O1504" s="5" t="str">
        <f t="shared" si="117"/>
        <v/>
      </c>
      <c r="P1504" s="5">
        <f>IF(EXACT(L1504,"sell"),VLOOKUP(D1504,[1]items!$A$2:$E$39,4,FALSE),"")</f>
        <v>7500</v>
      </c>
      <c r="Q1504" s="5">
        <f t="shared" si="118"/>
        <v>870000</v>
      </c>
      <c r="R1504" s="13" t="str">
        <f t="shared" si="119"/>
        <v/>
      </c>
    </row>
    <row r="1505" spans="1:18" x14ac:dyDescent="0.2">
      <c r="A1505" s="8" t="s">
        <v>1563</v>
      </c>
      <c r="B1505" s="9" t="d">
        <v>2020-08-14</v>
      </c>
      <c r="C1505" s="7">
        <f t="shared" si="115"/>
        <v>2020</v>
      </c>
      <c r="D1505" s="8" t="s">
        <v>78</v>
      </c>
      <c r="E1505" s="5" t="str">
        <f>VLOOKUP(D1505,[1]items!$A$2:$E$39,2,FALSE)</f>
        <v>Hyperchol 100 MG 12 KPS</v>
      </c>
      <c r="F1505" s="5" t="str">
        <f>VLOOKUP(E1505,[1]items!$B$2:$E$39,2,FALSE)</f>
        <v>Obat Kolesterol</v>
      </c>
      <c r="G1505" s="5" t="str">
        <f t="shared" si="116"/>
        <v>OK0002|</v>
      </c>
      <c r="H1505" s="10">
        <v>0</v>
      </c>
      <c r="I1505" s="11"/>
      <c r="J1505" s="10" t="str">
        <f>IF(EXACT(L1505,"buy"),VLOOKUP(I1505,[2]suppliers!$A$2:$B$17,2,FALSE),"")</f>
        <v/>
      </c>
      <c r="K1505" s="8" t="s">
        <v>84</v>
      </c>
      <c r="L1505" s="8" t="s">
        <v>85</v>
      </c>
      <c r="M1505" s="5" t="str">
        <f>IFERROR(VLOOKUP(G1505,[3]item_suppliers!$C$2:$F$112,2,FALSE),"")</f>
        <v/>
      </c>
      <c r="N1505" s="5" t="str">
        <f>IFERROR(VLOOKUP(G1505,[3]item_suppliers!$C$2:$F$112,3,FALSE),"")</f>
        <v/>
      </c>
      <c r="O1505" s="5" t="str">
        <f t="shared" si="117"/>
        <v/>
      </c>
      <c r="P1505" s="5">
        <f>IF(EXACT(L1505,"sell"),VLOOKUP(D1505,[1]items!$A$2:$E$39,4,FALSE),"")</f>
        <v>42800</v>
      </c>
      <c r="Q1505" s="5">
        <f t="shared" si="118"/>
        <v>0</v>
      </c>
      <c r="R1505" s="13" t="str">
        <f t="shared" si="119"/>
        <v/>
      </c>
    </row>
    <row r="1506" spans="1:18" x14ac:dyDescent="0.2">
      <c r="A1506" s="5" t="s">
        <v>1564</v>
      </c>
      <c r="B1506" s="6" t="d">
        <v>2020-08-14</v>
      </c>
      <c r="C1506" s="7">
        <f t="shared" si="115"/>
        <v>2020</v>
      </c>
      <c r="D1506" s="5" t="s">
        <v>59</v>
      </c>
      <c r="E1506" s="5" t="str">
        <f>VLOOKUP(D1506,[1]items!$A$2:$E$39,2,FALSE)</f>
        <v>Carditens</v>
      </c>
      <c r="F1506" s="5" t="str">
        <f>VLOOKUP(E1506,[1]items!$B$2:$E$39,2,FALSE)</f>
        <v>Obat Hipertensi</v>
      </c>
      <c r="G1506" s="5" t="str">
        <f t="shared" si="116"/>
        <v>OH0001|</v>
      </c>
      <c r="H1506" s="10">
        <v>135</v>
      </c>
      <c r="I1506" s="11"/>
      <c r="J1506" s="10" t="str">
        <f>IF(EXACT(L1506,"buy"),VLOOKUP(I1506,[2]suppliers!$A$2:$B$17,2,FALSE),"")</f>
        <v/>
      </c>
      <c r="K1506" s="5" t="s">
        <v>84</v>
      </c>
      <c r="L1506" s="5" t="s">
        <v>85</v>
      </c>
      <c r="M1506" s="5" t="str">
        <f>IFERROR(VLOOKUP(G1506,[3]item_suppliers!$C$2:$F$112,2,FALSE),"")</f>
        <v/>
      </c>
      <c r="N1506" s="5" t="str">
        <f>IFERROR(VLOOKUP(G1506,[3]item_suppliers!$C$2:$F$112,3,FALSE),"")</f>
        <v/>
      </c>
      <c r="O1506" s="5" t="str">
        <f t="shared" si="117"/>
        <v/>
      </c>
      <c r="P1506" s="5">
        <f>IF(EXACT(L1506,"sell"),VLOOKUP(D1506,[1]items!$A$2:$E$39,4,FALSE),"")</f>
        <v>100000</v>
      </c>
      <c r="Q1506" s="5">
        <f t="shared" si="118"/>
        <v>13500000</v>
      </c>
      <c r="R1506" s="13" t="str">
        <f t="shared" si="119"/>
        <v/>
      </c>
    </row>
    <row r="1507" spans="1:18" x14ac:dyDescent="0.2">
      <c r="A1507" s="8" t="s">
        <v>1565</v>
      </c>
      <c r="B1507" s="9" t="d">
        <v>2020-08-14</v>
      </c>
      <c r="C1507" s="7">
        <f t="shared" si="115"/>
        <v>2020</v>
      </c>
      <c r="D1507" s="8" t="s">
        <v>59</v>
      </c>
      <c r="E1507" s="5" t="str">
        <f>VLOOKUP(D1507,[1]items!$A$2:$E$39,2,FALSE)</f>
        <v>Carditens</v>
      </c>
      <c r="F1507" s="5" t="str">
        <f>VLOOKUP(E1507,[1]items!$B$2:$E$39,2,FALSE)</f>
        <v>Obat Hipertensi</v>
      </c>
      <c r="G1507" s="5" t="str">
        <f t="shared" si="116"/>
        <v>OH0001|</v>
      </c>
      <c r="H1507" s="10">
        <v>39</v>
      </c>
      <c r="I1507" s="11"/>
      <c r="J1507" s="10" t="str">
        <f>IF(EXACT(L1507,"buy"),VLOOKUP(I1507,[2]suppliers!$A$2:$B$17,2,FALSE),"")</f>
        <v/>
      </c>
      <c r="K1507" s="8" t="s">
        <v>84</v>
      </c>
      <c r="L1507" s="8" t="s">
        <v>85</v>
      </c>
      <c r="M1507" s="5" t="str">
        <f>IFERROR(VLOOKUP(G1507,[3]item_suppliers!$C$2:$F$112,2,FALSE),"")</f>
        <v/>
      </c>
      <c r="N1507" s="5" t="str">
        <f>IFERROR(VLOOKUP(G1507,[3]item_suppliers!$C$2:$F$112,3,FALSE),"")</f>
        <v/>
      </c>
      <c r="O1507" s="5" t="str">
        <f t="shared" si="117"/>
        <v/>
      </c>
      <c r="P1507" s="5">
        <f>IF(EXACT(L1507,"sell"),VLOOKUP(D1507,[1]items!$A$2:$E$39,4,FALSE),"")</f>
        <v>100000</v>
      </c>
      <c r="Q1507" s="5">
        <f t="shared" si="118"/>
        <v>3900000</v>
      </c>
      <c r="R1507" s="13" t="str">
        <f t="shared" si="119"/>
        <v/>
      </c>
    </row>
    <row r="1508" spans="1:18" x14ac:dyDescent="0.2">
      <c r="A1508" s="5" t="s">
        <v>1566</v>
      </c>
      <c r="B1508" s="6" t="d">
        <v>2020-08-14</v>
      </c>
      <c r="C1508" s="7">
        <f t="shared" si="115"/>
        <v>2020</v>
      </c>
      <c r="D1508" s="5" t="s">
        <v>94</v>
      </c>
      <c r="E1508" s="5" t="str">
        <f>VLOOKUP(D1508,[1]items!$A$2:$E$39,2,FALSE)</f>
        <v>Vicks Inhaler 0.5 mL</v>
      </c>
      <c r="F1508" s="5" t="str">
        <f>VLOOKUP(E1508,[1]items!$B$2:$E$39,2,FALSE)</f>
        <v>Obat Batuk &amp; Pilek</v>
      </c>
      <c r="G1508" s="5" t="str">
        <f t="shared" si="116"/>
        <v>OB0007|</v>
      </c>
      <c r="H1508" s="10">
        <v>37</v>
      </c>
      <c r="I1508" s="11"/>
      <c r="J1508" s="10" t="str">
        <f>IF(EXACT(L1508,"buy"),VLOOKUP(I1508,[2]suppliers!$A$2:$B$17,2,FALSE),"")</f>
        <v/>
      </c>
      <c r="K1508" s="5" t="s">
        <v>84</v>
      </c>
      <c r="L1508" s="5" t="s">
        <v>85</v>
      </c>
      <c r="M1508" s="5" t="str">
        <f>IFERROR(VLOOKUP(G1508,[3]item_suppliers!$C$2:$F$112,2,FALSE),"")</f>
        <v/>
      </c>
      <c r="N1508" s="5" t="str">
        <f>IFERROR(VLOOKUP(G1508,[3]item_suppliers!$C$2:$F$112,3,FALSE),"")</f>
        <v/>
      </c>
      <c r="O1508" s="5" t="str">
        <f t="shared" si="117"/>
        <v/>
      </c>
      <c r="P1508" s="5">
        <f>IF(EXACT(L1508,"sell"),VLOOKUP(D1508,[1]items!$A$2:$E$39,4,FALSE),"")</f>
        <v>16155</v>
      </c>
      <c r="Q1508" s="5">
        <f t="shared" si="118"/>
        <v>597735</v>
      </c>
      <c r="R1508" s="13" t="str">
        <f t="shared" si="119"/>
        <v/>
      </c>
    </row>
    <row r="1509" spans="1:18" x14ac:dyDescent="0.2">
      <c r="A1509" s="8" t="s">
        <v>1567</v>
      </c>
      <c r="B1509" s="9" t="d">
        <v>2020-08-14</v>
      </c>
      <c r="C1509" s="7">
        <f t="shared" si="115"/>
        <v>2020</v>
      </c>
      <c r="D1509" s="8" t="s">
        <v>67</v>
      </c>
      <c r="E1509" s="5" t="str">
        <f>VLOOKUP(D1509,[1]items!$A$2:$E$39,2,FALSE)</f>
        <v>Amlodipine Besilate</v>
      </c>
      <c r="F1509" s="5" t="str">
        <f>VLOOKUP(E1509,[1]items!$B$2:$E$39,2,FALSE)</f>
        <v>Obat Hipertensi</v>
      </c>
      <c r="G1509" s="5" t="str">
        <f t="shared" si="116"/>
        <v>OH0004|</v>
      </c>
      <c r="H1509" s="10">
        <v>159</v>
      </c>
      <c r="I1509" s="11"/>
      <c r="J1509" s="10" t="str">
        <f>IF(EXACT(L1509,"buy"),VLOOKUP(I1509,[2]suppliers!$A$2:$B$17,2,FALSE),"")</f>
        <v/>
      </c>
      <c r="K1509" s="8" t="s">
        <v>84</v>
      </c>
      <c r="L1509" s="8" t="s">
        <v>85</v>
      </c>
      <c r="M1509" s="5" t="str">
        <f>IFERROR(VLOOKUP(G1509,[3]item_suppliers!$C$2:$F$112,2,FALSE),"")</f>
        <v/>
      </c>
      <c r="N1509" s="5" t="str">
        <f>IFERROR(VLOOKUP(G1509,[3]item_suppliers!$C$2:$F$112,3,FALSE),"")</f>
        <v/>
      </c>
      <c r="O1509" s="5" t="str">
        <f t="shared" si="117"/>
        <v/>
      </c>
      <c r="P1509" s="5">
        <f>IF(EXACT(L1509,"sell"),VLOOKUP(D1509,[1]items!$A$2:$E$39,4,FALSE),"")</f>
        <v>7467</v>
      </c>
      <c r="Q1509" s="5">
        <f t="shared" si="118"/>
        <v>1187253</v>
      </c>
      <c r="R1509" s="13" t="str">
        <f t="shared" si="119"/>
        <v/>
      </c>
    </row>
    <row r="1510" spans="1:18" x14ac:dyDescent="0.2">
      <c r="A1510" s="5" t="s">
        <v>1568</v>
      </c>
      <c r="B1510" s="6" t="d">
        <v>2020-08-14</v>
      </c>
      <c r="C1510" s="7">
        <f t="shared" si="115"/>
        <v>2020</v>
      </c>
      <c r="D1510" s="5" t="s">
        <v>46</v>
      </c>
      <c r="E1510" s="5" t="str">
        <f>VLOOKUP(D1510,[1]items!$A$2:$E$39,2,FALSE)</f>
        <v>Proris Ibuprofen</v>
      </c>
      <c r="F1510" s="5" t="str">
        <f>VLOOKUP(E1510,[1]items!$B$2:$E$39,2,FALSE)</f>
        <v>Obat Sakit Kepala &amp; Demam</v>
      </c>
      <c r="G1510" s="5" t="str">
        <f t="shared" si="116"/>
        <v>OD0006|</v>
      </c>
      <c r="H1510" s="10">
        <v>180</v>
      </c>
      <c r="I1510" s="11"/>
      <c r="J1510" s="10" t="str">
        <f>IF(EXACT(L1510,"buy"),VLOOKUP(I1510,[2]suppliers!$A$2:$B$17,2,FALSE),"")</f>
        <v/>
      </c>
      <c r="K1510" s="5" t="s">
        <v>84</v>
      </c>
      <c r="L1510" s="5" t="s">
        <v>85</v>
      </c>
      <c r="M1510" s="5" t="str">
        <f>IFERROR(VLOOKUP(G1510,[3]item_suppliers!$C$2:$F$112,2,FALSE),"")</f>
        <v/>
      </c>
      <c r="N1510" s="5" t="str">
        <f>IFERROR(VLOOKUP(G1510,[3]item_suppliers!$C$2:$F$112,3,FALSE),"")</f>
        <v/>
      </c>
      <c r="O1510" s="5" t="str">
        <f t="shared" si="117"/>
        <v/>
      </c>
      <c r="P1510" s="5">
        <f>IF(EXACT(L1510,"sell"),VLOOKUP(D1510,[1]items!$A$2:$E$39,4,FALSE),"")</f>
        <v>25000</v>
      </c>
      <c r="Q1510" s="5">
        <f t="shared" si="118"/>
        <v>4500000</v>
      </c>
      <c r="R1510" s="13" t="str">
        <f t="shared" si="119"/>
        <v/>
      </c>
    </row>
    <row r="1511" spans="1:18" x14ac:dyDescent="0.2">
      <c r="A1511" s="8" t="s">
        <v>1569</v>
      </c>
      <c r="B1511" s="9" t="d">
        <v>2020-08-14</v>
      </c>
      <c r="C1511" s="7">
        <f t="shared" si="115"/>
        <v>2020</v>
      </c>
      <c r="D1511" s="8" t="s">
        <v>43</v>
      </c>
      <c r="E1511" s="5" t="str">
        <f>VLOOKUP(D1511,[1]items!$A$2:$E$39,2,FALSE)</f>
        <v>Panadol Anak Tablet 1 Strip</v>
      </c>
      <c r="F1511" s="5" t="str">
        <f>VLOOKUP(E1511,[1]items!$B$2:$E$39,2,FALSE)</f>
        <v>Obat Sakit Kepala &amp; Demam</v>
      </c>
      <c r="G1511" s="5" t="str">
        <f t="shared" si="116"/>
        <v>OD0005|</v>
      </c>
      <c r="H1511" s="10">
        <v>92</v>
      </c>
      <c r="I1511" s="11"/>
      <c r="J1511" s="10" t="str">
        <f>IF(EXACT(L1511,"buy"),VLOOKUP(I1511,[2]suppliers!$A$2:$B$17,2,FALSE),"")</f>
        <v/>
      </c>
      <c r="K1511" s="8" t="s">
        <v>84</v>
      </c>
      <c r="L1511" s="8" t="s">
        <v>85</v>
      </c>
      <c r="M1511" s="5" t="str">
        <f>IFERROR(VLOOKUP(G1511,[3]item_suppliers!$C$2:$F$112,2,FALSE),"")</f>
        <v/>
      </c>
      <c r="N1511" s="5" t="str">
        <f>IFERROR(VLOOKUP(G1511,[3]item_suppliers!$C$2:$F$112,3,FALSE),"")</f>
        <v/>
      </c>
      <c r="O1511" s="5" t="str">
        <f t="shared" si="117"/>
        <v/>
      </c>
      <c r="P1511" s="5">
        <f>IF(EXACT(L1511,"sell"),VLOOKUP(D1511,[1]items!$A$2:$E$39,4,FALSE),"")</f>
        <v>25000</v>
      </c>
      <c r="Q1511" s="5">
        <f t="shared" si="118"/>
        <v>2300000</v>
      </c>
      <c r="R1511" s="13" t="str">
        <f t="shared" si="119"/>
        <v/>
      </c>
    </row>
    <row r="1512" spans="1:18" x14ac:dyDescent="0.2">
      <c r="A1512" s="5" t="s">
        <v>1570</v>
      </c>
      <c r="B1512" s="6" t="d">
        <v>2020-08-15</v>
      </c>
      <c r="C1512" s="7">
        <f t="shared" si="115"/>
        <v>2020</v>
      </c>
      <c r="D1512" s="5" t="s">
        <v>70</v>
      </c>
      <c r="E1512" s="5" t="str">
        <f>VLOOKUP(D1512,[1]items!$A$2:$E$39,2,FALSE)</f>
        <v>Irbesartan</v>
      </c>
      <c r="F1512" s="5" t="str">
        <f>VLOOKUP(E1512,[1]items!$B$2:$E$39,2,FALSE)</f>
        <v>Obat Hipertensi</v>
      </c>
      <c r="G1512" s="5" t="str">
        <f t="shared" si="116"/>
        <v>OH0005|</v>
      </c>
      <c r="H1512" s="10">
        <v>44</v>
      </c>
      <c r="I1512" s="11"/>
      <c r="J1512" s="10" t="str">
        <f>IF(EXACT(L1512,"buy"),VLOOKUP(I1512,[2]suppliers!$A$2:$B$17,2,FALSE),"")</f>
        <v/>
      </c>
      <c r="K1512" s="5" t="s">
        <v>84</v>
      </c>
      <c r="L1512" s="5" t="s">
        <v>85</v>
      </c>
      <c r="M1512" s="5" t="str">
        <f>IFERROR(VLOOKUP(G1512,[3]item_suppliers!$C$2:$F$112,2,FALSE),"")</f>
        <v/>
      </c>
      <c r="N1512" s="5" t="str">
        <f>IFERROR(VLOOKUP(G1512,[3]item_suppliers!$C$2:$F$112,3,FALSE),"")</f>
        <v/>
      </c>
      <c r="O1512" s="5" t="str">
        <f t="shared" si="117"/>
        <v/>
      </c>
      <c r="P1512" s="5">
        <f>IF(EXACT(L1512,"sell"),VLOOKUP(D1512,[1]items!$A$2:$E$39,4,FALSE),"")</f>
        <v>108794</v>
      </c>
      <c r="Q1512" s="5">
        <f t="shared" si="118"/>
        <v>4786936</v>
      </c>
      <c r="R1512" s="13" t="str">
        <f t="shared" si="119"/>
        <v/>
      </c>
    </row>
    <row r="1513" spans="1:18" x14ac:dyDescent="0.2">
      <c r="A1513" s="8" t="s">
        <v>1571</v>
      </c>
      <c r="B1513" s="9" t="d">
        <v>2020-08-15</v>
      </c>
      <c r="C1513" s="7">
        <f t="shared" si="115"/>
        <v>2020</v>
      </c>
      <c r="D1513" s="8" t="s">
        <v>70</v>
      </c>
      <c r="E1513" s="5" t="str">
        <f>VLOOKUP(D1513,[1]items!$A$2:$E$39,2,FALSE)</f>
        <v>Irbesartan</v>
      </c>
      <c r="F1513" s="5" t="str">
        <f>VLOOKUP(E1513,[1]items!$B$2:$E$39,2,FALSE)</f>
        <v>Obat Hipertensi</v>
      </c>
      <c r="G1513" s="5" t="str">
        <f t="shared" si="116"/>
        <v>OH0005|</v>
      </c>
      <c r="H1513" s="10">
        <v>14</v>
      </c>
      <c r="I1513" s="11"/>
      <c r="J1513" s="10" t="str">
        <f>IF(EXACT(L1513,"buy"),VLOOKUP(I1513,[2]suppliers!$A$2:$B$17,2,FALSE),"")</f>
        <v/>
      </c>
      <c r="K1513" s="8" t="s">
        <v>84</v>
      </c>
      <c r="L1513" s="8" t="s">
        <v>85</v>
      </c>
      <c r="M1513" s="5" t="str">
        <f>IFERROR(VLOOKUP(G1513,[3]item_suppliers!$C$2:$F$112,2,FALSE),"")</f>
        <v/>
      </c>
      <c r="N1513" s="5" t="str">
        <f>IFERROR(VLOOKUP(G1513,[3]item_suppliers!$C$2:$F$112,3,FALSE),"")</f>
        <v/>
      </c>
      <c r="O1513" s="5" t="str">
        <f t="shared" si="117"/>
        <v/>
      </c>
      <c r="P1513" s="5">
        <f>IF(EXACT(L1513,"sell"),VLOOKUP(D1513,[1]items!$A$2:$E$39,4,FALSE),"")</f>
        <v>108794</v>
      </c>
      <c r="Q1513" s="5">
        <f t="shared" si="118"/>
        <v>1523116</v>
      </c>
      <c r="R1513" s="13" t="str">
        <f t="shared" si="119"/>
        <v/>
      </c>
    </row>
    <row r="1514" spans="1:18" x14ac:dyDescent="0.2">
      <c r="A1514" s="5" t="s">
        <v>1572</v>
      </c>
      <c r="B1514" s="6" t="d">
        <v>2020-08-15</v>
      </c>
      <c r="C1514" s="7">
        <f t="shared" si="115"/>
        <v>2020</v>
      </c>
      <c r="D1514" s="5" t="s">
        <v>48</v>
      </c>
      <c r="E1514" s="5" t="str">
        <f>VLOOKUP(D1514,[1]items!$A$2:$E$39,2,FALSE)</f>
        <v>Sanmol Paracetamol</v>
      </c>
      <c r="F1514" s="5" t="str">
        <f>VLOOKUP(E1514,[1]items!$B$2:$E$39,2,FALSE)</f>
        <v>Obat Sakit Kepala &amp; Demam</v>
      </c>
      <c r="G1514" s="5" t="str">
        <f t="shared" si="116"/>
        <v>OD0007|</v>
      </c>
      <c r="H1514" s="10">
        <v>79</v>
      </c>
      <c r="I1514" s="11"/>
      <c r="J1514" s="10" t="str">
        <f>IF(EXACT(L1514,"buy"),VLOOKUP(I1514,[2]suppliers!$A$2:$B$17,2,FALSE),"")</f>
        <v/>
      </c>
      <c r="K1514" s="5" t="s">
        <v>84</v>
      </c>
      <c r="L1514" s="5" t="s">
        <v>85</v>
      </c>
      <c r="M1514" s="5" t="str">
        <f>IFERROR(VLOOKUP(G1514,[3]item_suppliers!$C$2:$F$112,2,FALSE),"")</f>
        <v/>
      </c>
      <c r="N1514" s="5" t="str">
        <f>IFERROR(VLOOKUP(G1514,[3]item_suppliers!$C$2:$F$112,3,FALSE),"")</f>
        <v/>
      </c>
      <c r="O1514" s="5" t="str">
        <f t="shared" si="117"/>
        <v/>
      </c>
      <c r="P1514" s="5">
        <f>IF(EXACT(L1514,"sell"),VLOOKUP(D1514,[1]items!$A$2:$E$39,4,FALSE),"")</f>
        <v>16100</v>
      </c>
      <c r="Q1514" s="5">
        <f t="shared" si="118"/>
        <v>1271900</v>
      </c>
      <c r="R1514" s="13" t="str">
        <f t="shared" si="119"/>
        <v/>
      </c>
    </row>
    <row r="1515" spans="1:18" x14ac:dyDescent="0.2">
      <c r="A1515" s="8" t="s">
        <v>1573</v>
      </c>
      <c r="B1515" s="9" t="d">
        <v>2020-08-15</v>
      </c>
      <c r="C1515" s="7">
        <f t="shared" si="115"/>
        <v>2020</v>
      </c>
      <c r="D1515" s="8" t="s">
        <v>48</v>
      </c>
      <c r="E1515" s="5" t="str">
        <f>VLOOKUP(D1515,[1]items!$A$2:$E$39,2,FALSE)</f>
        <v>Sanmol Paracetamol</v>
      </c>
      <c r="F1515" s="5" t="str">
        <f>VLOOKUP(E1515,[1]items!$B$2:$E$39,2,FALSE)</f>
        <v>Obat Sakit Kepala &amp; Demam</v>
      </c>
      <c r="G1515" s="5" t="str">
        <f t="shared" si="116"/>
        <v>OD0007|</v>
      </c>
      <c r="H1515" s="10">
        <v>23</v>
      </c>
      <c r="I1515" s="11"/>
      <c r="J1515" s="10" t="str">
        <f>IF(EXACT(L1515,"buy"),VLOOKUP(I1515,[2]suppliers!$A$2:$B$17,2,FALSE),"")</f>
        <v/>
      </c>
      <c r="K1515" s="8" t="s">
        <v>84</v>
      </c>
      <c r="L1515" s="8" t="s">
        <v>85</v>
      </c>
      <c r="M1515" s="5" t="str">
        <f>IFERROR(VLOOKUP(G1515,[3]item_suppliers!$C$2:$F$112,2,FALSE),"")</f>
        <v/>
      </c>
      <c r="N1515" s="5" t="str">
        <f>IFERROR(VLOOKUP(G1515,[3]item_suppliers!$C$2:$F$112,3,FALSE),"")</f>
        <v/>
      </c>
      <c r="O1515" s="5" t="str">
        <f t="shared" si="117"/>
        <v/>
      </c>
      <c r="P1515" s="5">
        <f>IF(EXACT(L1515,"sell"),VLOOKUP(D1515,[1]items!$A$2:$E$39,4,FALSE),"")</f>
        <v>16100</v>
      </c>
      <c r="Q1515" s="5">
        <f t="shared" si="118"/>
        <v>370300</v>
      </c>
      <c r="R1515" s="13" t="str">
        <f t="shared" si="119"/>
        <v/>
      </c>
    </row>
    <row r="1516" spans="1:18" x14ac:dyDescent="0.2">
      <c r="A1516" s="5" t="s">
        <v>1574</v>
      </c>
      <c r="B1516" s="6" t="d">
        <v>2020-08-15</v>
      </c>
      <c r="C1516" s="7">
        <f t="shared" si="115"/>
        <v>2020</v>
      </c>
      <c r="D1516" s="5" t="s">
        <v>31</v>
      </c>
      <c r="E1516" s="5" t="str">
        <f>VLOOKUP(D1516,[1]items!$A$2:$E$39,2,FALSE)</f>
        <v>Ultraflu Box Isi 25 Strip</v>
      </c>
      <c r="F1516" s="5" t="str">
        <f>VLOOKUP(E1516,[1]items!$B$2:$E$39,2,FALSE)</f>
        <v>Obat Batuk &amp; Pilek</v>
      </c>
      <c r="G1516" s="5" t="str">
        <f t="shared" si="116"/>
        <v>OB0006|</v>
      </c>
      <c r="H1516" s="10">
        <v>51</v>
      </c>
      <c r="I1516" s="11"/>
      <c r="J1516" s="10" t="str">
        <f>IF(EXACT(L1516,"buy"),VLOOKUP(I1516,[2]suppliers!$A$2:$B$17,2,FALSE),"")</f>
        <v/>
      </c>
      <c r="K1516" s="5" t="s">
        <v>84</v>
      </c>
      <c r="L1516" s="5" t="s">
        <v>85</v>
      </c>
      <c r="M1516" s="5" t="str">
        <f>IFERROR(VLOOKUP(G1516,[3]item_suppliers!$C$2:$F$112,2,FALSE),"")</f>
        <v/>
      </c>
      <c r="N1516" s="5" t="str">
        <f>IFERROR(VLOOKUP(G1516,[3]item_suppliers!$C$2:$F$112,3,FALSE),"")</f>
        <v/>
      </c>
      <c r="O1516" s="5" t="str">
        <f t="shared" si="117"/>
        <v/>
      </c>
      <c r="P1516" s="5">
        <f>IF(EXACT(L1516,"sell"),VLOOKUP(D1516,[1]items!$A$2:$E$39,4,FALSE),"")</f>
        <v>72500</v>
      </c>
      <c r="Q1516" s="5">
        <f t="shared" si="118"/>
        <v>3697500</v>
      </c>
      <c r="R1516" s="13" t="str">
        <f t="shared" si="119"/>
        <v/>
      </c>
    </row>
    <row r="1517" spans="1:18" x14ac:dyDescent="0.2">
      <c r="A1517" s="8" t="s">
        <v>1575</v>
      </c>
      <c r="B1517" s="9" t="d">
        <v>2020-08-15</v>
      </c>
      <c r="C1517" s="7">
        <f t="shared" si="115"/>
        <v>2020</v>
      </c>
      <c r="D1517" s="8" t="s">
        <v>78</v>
      </c>
      <c r="E1517" s="5" t="str">
        <f>VLOOKUP(D1517,[1]items!$A$2:$E$39,2,FALSE)</f>
        <v>Hyperchol 100 MG 12 KPS</v>
      </c>
      <c r="F1517" s="5" t="str">
        <f>VLOOKUP(E1517,[1]items!$B$2:$E$39,2,FALSE)</f>
        <v>Obat Kolesterol</v>
      </c>
      <c r="G1517" s="5" t="str">
        <f t="shared" si="116"/>
        <v>OK0002|</v>
      </c>
      <c r="H1517" s="10">
        <v>41</v>
      </c>
      <c r="I1517" s="11"/>
      <c r="J1517" s="10" t="str">
        <f>IF(EXACT(L1517,"buy"),VLOOKUP(I1517,[2]suppliers!$A$2:$B$17,2,FALSE),"")</f>
        <v/>
      </c>
      <c r="K1517" s="8" t="s">
        <v>84</v>
      </c>
      <c r="L1517" s="8" t="s">
        <v>85</v>
      </c>
      <c r="M1517" s="5" t="str">
        <f>IFERROR(VLOOKUP(G1517,[3]item_suppliers!$C$2:$F$112,2,FALSE),"")</f>
        <v/>
      </c>
      <c r="N1517" s="5" t="str">
        <f>IFERROR(VLOOKUP(G1517,[3]item_suppliers!$C$2:$F$112,3,FALSE),"")</f>
        <v/>
      </c>
      <c r="O1517" s="5" t="str">
        <f t="shared" si="117"/>
        <v/>
      </c>
      <c r="P1517" s="5">
        <f>IF(EXACT(L1517,"sell"),VLOOKUP(D1517,[1]items!$A$2:$E$39,4,FALSE),"")</f>
        <v>42800</v>
      </c>
      <c r="Q1517" s="5">
        <f t="shared" si="118"/>
        <v>1754800</v>
      </c>
      <c r="R1517" s="13" t="str">
        <f t="shared" si="119"/>
        <v/>
      </c>
    </row>
    <row r="1518" spans="1:18" x14ac:dyDescent="0.2">
      <c r="A1518" s="5" t="s">
        <v>1576</v>
      </c>
      <c r="B1518" s="6" t="d">
        <v>2020-08-15</v>
      </c>
      <c r="C1518" s="7">
        <f t="shared" si="115"/>
        <v>2020</v>
      </c>
      <c r="D1518" s="5" t="s">
        <v>14</v>
      </c>
      <c r="E1518" s="5" t="str">
        <f>VLOOKUP(D1518,[1]items!$A$2:$E$39,2,FALSE)</f>
        <v>Bisoprolol Ogb Dexa</v>
      </c>
      <c r="F1518" s="5" t="str">
        <f>VLOOKUP(E1518,[1]items!$B$2:$E$39,2,FALSE)</f>
        <v>Obat Alergi</v>
      </c>
      <c r="G1518" s="5" t="str">
        <f t="shared" si="116"/>
        <v>OA0004|</v>
      </c>
      <c r="H1518" s="10">
        <v>9</v>
      </c>
      <c r="I1518" s="11"/>
      <c r="J1518" s="10" t="str">
        <f>IF(EXACT(L1518,"buy"),VLOOKUP(I1518,[2]suppliers!$A$2:$B$17,2,FALSE),"")</f>
        <v/>
      </c>
      <c r="K1518" s="5" t="s">
        <v>84</v>
      </c>
      <c r="L1518" s="5" t="s">
        <v>85</v>
      </c>
      <c r="M1518" s="5" t="str">
        <f>IFERROR(VLOOKUP(G1518,[3]item_suppliers!$C$2:$F$112,2,FALSE),"")</f>
        <v/>
      </c>
      <c r="N1518" s="5" t="str">
        <f>IFERROR(VLOOKUP(G1518,[3]item_suppliers!$C$2:$F$112,3,FALSE),"")</f>
        <v/>
      </c>
      <c r="O1518" s="5" t="str">
        <f t="shared" si="117"/>
        <v/>
      </c>
      <c r="P1518" s="5">
        <f>IF(EXACT(L1518,"sell"),VLOOKUP(D1518,[1]items!$A$2:$E$39,4,FALSE),"")</f>
        <v>10000</v>
      </c>
      <c r="Q1518" s="5">
        <f t="shared" si="118"/>
        <v>90000</v>
      </c>
      <c r="R1518" s="13" t="str">
        <f t="shared" si="119"/>
        <v/>
      </c>
    </row>
    <row r="1519" spans="1:18" x14ac:dyDescent="0.2">
      <c r="A1519" s="8" t="s">
        <v>1577</v>
      </c>
      <c r="B1519" s="9" t="d">
        <v>2020-08-16</v>
      </c>
      <c r="C1519" s="7">
        <f t="shared" si="115"/>
        <v>2020</v>
      </c>
      <c r="D1519" s="8" t="s">
        <v>26</v>
      </c>
      <c r="E1519" s="5" t="str">
        <f>VLOOKUP(D1519,[1]items!$A$2:$E$39,2,FALSE)</f>
        <v>Decolsen 1 Strip 4 Tablet</v>
      </c>
      <c r="F1519" s="5" t="str">
        <f>VLOOKUP(E1519,[1]items!$B$2:$E$39,2,FALSE)</f>
        <v>Obat Batuk &amp; Pilek</v>
      </c>
      <c r="G1519" s="5" t="str">
        <f t="shared" si="116"/>
        <v>OB0002|</v>
      </c>
      <c r="H1519" s="10">
        <v>68</v>
      </c>
      <c r="I1519" s="11"/>
      <c r="J1519" s="10" t="str">
        <f>IF(EXACT(L1519,"buy"),VLOOKUP(I1519,[2]suppliers!$A$2:$B$17,2,FALSE),"")</f>
        <v/>
      </c>
      <c r="K1519" s="8" t="s">
        <v>84</v>
      </c>
      <c r="L1519" s="8" t="s">
        <v>85</v>
      </c>
      <c r="M1519" s="5" t="str">
        <f>IFERROR(VLOOKUP(G1519,[3]item_suppliers!$C$2:$F$112,2,FALSE),"")</f>
        <v/>
      </c>
      <c r="N1519" s="5" t="str">
        <f>IFERROR(VLOOKUP(G1519,[3]item_suppliers!$C$2:$F$112,3,FALSE),"")</f>
        <v/>
      </c>
      <c r="O1519" s="5" t="str">
        <f t="shared" si="117"/>
        <v/>
      </c>
      <c r="P1519" s="5">
        <f>IF(EXACT(L1519,"sell"),VLOOKUP(D1519,[1]items!$A$2:$E$39,4,FALSE),"")</f>
        <v>2886</v>
      </c>
      <c r="Q1519" s="5">
        <f t="shared" si="118"/>
        <v>196248</v>
      </c>
      <c r="R1519" s="13" t="str">
        <f t="shared" si="119"/>
        <v/>
      </c>
    </row>
    <row r="1520" spans="1:18" x14ac:dyDescent="0.2">
      <c r="A1520" s="5" t="s">
        <v>1578</v>
      </c>
      <c r="B1520" s="6" t="d">
        <v>2020-08-16</v>
      </c>
      <c r="C1520" s="7">
        <f t="shared" si="115"/>
        <v>2020</v>
      </c>
      <c r="D1520" s="5" t="s">
        <v>26</v>
      </c>
      <c r="E1520" s="5" t="str">
        <f>VLOOKUP(D1520,[1]items!$A$2:$E$39,2,FALSE)</f>
        <v>Decolsen 1 Strip 4 Tablet</v>
      </c>
      <c r="F1520" s="5" t="str">
        <f>VLOOKUP(E1520,[1]items!$B$2:$E$39,2,FALSE)</f>
        <v>Obat Batuk &amp; Pilek</v>
      </c>
      <c r="G1520" s="5" t="str">
        <f t="shared" si="116"/>
        <v>OB0002|</v>
      </c>
      <c r="H1520" s="10">
        <v>86</v>
      </c>
      <c r="I1520" s="11"/>
      <c r="J1520" s="10" t="str">
        <f>IF(EXACT(L1520,"buy"),VLOOKUP(I1520,[2]suppliers!$A$2:$B$17,2,FALSE),"")</f>
        <v/>
      </c>
      <c r="K1520" s="5" t="s">
        <v>84</v>
      </c>
      <c r="L1520" s="5" t="s">
        <v>85</v>
      </c>
      <c r="M1520" s="5" t="str">
        <f>IFERROR(VLOOKUP(G1520,[3]item_suppliers!$C$2:$F$112,2,FALSE),"")</f>
        <v/>
      </c>
      <c r="N1520" s="5" t="str">
        <f>IFERROR(VLOOKUP(G1520,[3]item_suppliers!$C$2:$F$112,3,FALSE),"")</f>
        <v/>
      </c>
      <c r="O1520" s="5" t="str">
        <f t="shared" si="117"/>
        <v/>
      </c>
      <c r="P1520" s="5">
        <f>IF(EXACT(L1520,"sell"),VLOOKUP(D1520,[1]items!$A$2:$E$39,4,FALSE),"")</f>
        <v>2886</v>
      </c>
      <c r="Q1520" s="5">
        <f t="shared" si="118"/>
        <v>248196</v>
      </c>
      <c r="R1520" s="13" t="str">
        <f t="shared" si="119"/>
        <v/>
      </c>
    </row>
    <row r="1521" spans="1:18" x14ac:dyDescent="0.2">
      <c r="A1521" s="8" t="s">
        <v>1579</v>
      </c>
      <c r="B1521" s="9" t="d">
        <v>2020-08-16</v>
      </c>
      <c r="C1521" s="7">
        <f t="shared" si="115"/>
        <v>2020</v>
      </c>
      <c r="D1521" s="8" t="s">
        <v>17</v>
      </c>
      <c r="E1521" s="5" t="str">
        <f>VLOOKUP(D1521,[1]items!$A$2:$E$39,2,FALSE)</f>
        <v>Bedak Heroxyn 150 gr</v>
      </c>
      <c r="F1521" s="5" t="str">
        <f>VLOOKUP(E1521,[1]items!$B$2:$E$39,2,FALSE)</f>
        <v>Obat Alergi</v>
      </c>
      <c r="G1521" s="5" t="str">
        <f t="shared" si="116"/>
        <v>OA0005|</v>
      </c>
      <c r="H1521" s="10">
        <v>7</v>
      </c>
      <c r="I1521" s="11"/>
      <c r="J1521" s="10" t="str">
        <f>IF(EXACT(L1521,"buy"),VLOOKUP(I1521,[2]suppliers!$A$2:$B$17,2,FALSE),"")</f>
        <v/>
      </c>
      <c r="K1521" s="8" t="s">
        <v>84</v>
      </c>
      <c r="L1521" s="8" t="s">
        <v>85</v>
      </c>
      <c r="M1521" s="5" t="str">
        <f>IFERROR(VLOOKUP(G1521,[3]item_suppliers!$C$2:$F$112,2,FALSE),"")</f>
        <v/>
      </c>
      <c r="N1521" s="5" t="str">
        <f>IFERROR(VLOOKUP(G1521,[3]item_suppliers!$C$2:$F$112,3,FALSE),"")</f>
        <v/>
      </c>
      <c r="O1521" s="5" t="str">
        <f t="shared" si="117"/>
        <v/>
      </c>
      <c r="P1521" s="5">
        <f>IF(EXACT(L1521,"sell"),VLOOKUP(D1521,[1]items!$A$2:$E$39,4,FALSE),"")</f>
        <v>16950</v>
      </c>
      <c r="Q1521" s="5">
        <f t="shared" si="118"/>
        <v>118650</v>
      </c>
      <c r="R1521" s="13" t="str">
        <f t="shared" si="119"/>
        <v/>
      </c>
    </row>
    <row r="1522" spans="1:18" x14ac:dyDescent="0.2">
      <c r="A1522" s="5" t="s">
        <v>1580</v>
      </c>
      <c r="B1522" s="6" t="d">
        <v>2020-08-16</v>
      </c>
      <c r="C1522" s="7">
        <f t="shared" si="115"/>
        <v>2020</v>
      </c>
      <c r="D1522" s="5" t="s">
        <v>56</v>
      </c>
      <c r="E1522" s="5" t="str">
        <f>VLOOKUP(D1522,[1]items!$A$2:$E$39,2,FALSE)</f>
        <v>Paramex Tablet / Obat</v>
      </c>
      <c r="F1522" s="5" t="str">
        <f>VLOOKUP(E1522,[1]items!$B$2:$E$39,2,FALSE)</f>
        <v>Obat Sakit Kepala &amp; Demam</v>
      </c>
      <c r="G1522" s="5" t="str">
        <f t="shared" si="116"/>
        <v>OD0011|</v>
      </c>
      <c r="H1522" s="10">
        <v>66</v>
      </c>
      <c r="I1522" s="11"/>
      <c r="J1522" s="10" t="str">
        <f>IF(EXACT(L1522,"buy"),VLOOKUP(I1522,[2]suppliers!$A$2:$B$17,2,FALSE),"")</f>
        <v/>
      </c>
      <c r="K1522" s="5" t="s">
        <v>84</v>
      </c>
      <c r="L1522" s="5" t="s">
        <v>85</v>
      </c>
      <c r="M1522" s="5" t="str">
        <f>IFERROR(VLOOKUP(G1522,[3]item_suppliers!$C$2:$F$112,2,FALSE),"")</f>
        <v/>
      </c>
      <c r="N1522" s="5" t="str">
        <f>IFERROR(VLOOKUP(G1522,[3]item_suppliers!$C$2:$F$112,3,FALSE),"")</f>
        <v/>
      </c>
      <c r="O1522" s="5" t="str">
        <f t="shared" si="117"/>
        <v/>
      </c>
      <c r="P1522" s="5">
        <f>IF(EXACT(L1522,"sell"),VLOOKUP(D1522,[1]items!$A$2:$E$39,4,FALSE),"")</f>
        <v>2560</v>
      </c>
      <c r="Q1522" s="5">
        <f t="shared" si="118"/>
        <v>168960</v>
      </c>
      <c r="R1522" s="13" t="str">
        <f t="shared" si="119"/>
        <v/>
      </c>
    </row>
    <row r="1523" spans="1:18" x14ac:dyDescent="0.2">
      <c r="A1523" s="8" t="s">
        <v>1581</v>
      </c>
      <c r="B1523" s="9" t="d">
        <v>2020-08-17</v>
      </c>
      <c r="C1523" s="7">
        <f t="shared" si="115"/>
        <v>2020</v>
      </c>
      <c r="D1523" s="8" t="s">
        <v>26</v>
      </c>
      <c r="E1523" s="5" t="str">
        <f>VLOOKUP(D1523,[1]items!$A$2:$E$39,2,FALSE)</f>
        <v>Decolsen 1 Strip 4 Tablet</v>
      </c>
      <c r="F1523" s="5" t="str">
        <f>VLOOKUP(E1523,[1]items!$B$2:$E$39,2,FALSE)</f>
        <v>Obat Batuk &amp; Pilek</v>
      </c>
      <c r="G1523" s="5" t="str">
        <f t="shared" si="116"/>
        <v>OB0002|</v>
      </c>
      <c r="H1523" s="10">
        <v>97</v>
      </c>
      <c r="I1523" s="11"/>
      <c r="J1523" s="10" t="str">
        <f>IF(EXACT(L1523,"buy"),VLOOKUP(I1523,[2]suppliers!$A$2:$B$17,2,FALSE),"")</f>
        <v/>
      </c>
      <c r="K1523" s="8" t="s">
        <v>84</v>
      </c>
      <c r="L1523" s="8" t="s">
        <v>85</v>
      </c>
      <c r="M1523" s="5" t="str">
        <f>IFERROR(VLOOKUP(G1523,[3]item_suppliers!$C$2:$F$112,2,FALSE),"")</f>
        <v/>
      </c>
      <c r="N1523" s="5" t="str">
        <f>IFERROR(VLOOKUP(G1523,[3]item_suppliers!$C$2:$F$112,3,FALSE),"")</f>
        <v/>
      </c>
      <c r="O1523" s="5" t="str">
        <f t="shared" si="117"/>
        <v/>
      </c>
      <c r="P1523" s="5">
        <f>IF(EXACT(L1523,"sell"),VLOOKUP(D1523,[1]items!$A$2:$E$39,4,FALSE),"")</f>
        <v>2886</v>
      </c>
      <c r="Q1523" s="5">
        <f t="shared" si="118"/>
        <v>279942</v>
      </c>
      <c r="R1523" s="13" t="str">
        <f t="shared" si="119"/>
        <v/>
      </c>
    </row>
    <row r="1524" spans="1:18" x14ac:dyDescent="0.2">
      <c r="A1524" s="5" t="s">
        <v>1582</v>
      </c>
      <c r="B1524" s="6" t="d">
        <v>2020-08-17</v>
      </c>
      <c r="C1524" s="7">
        <f t="shared" si="115"/>
        <v>2020</v>
      </c>
      <c r="D1524" s="5" t="s">
        <v>26</v>
      </c>
      <c r="E1524" s="5" t="str">
        <f>VLOOKUP(D1524,[1]items!$A$2:$E$39,2,FALSE)</f>
        <v>Decolsen 1 Strip 4 Tablet</v>
      </c>
      <c r="F1524" s="5" t="str">
        <f>VLOOKUP(E1524,[1]items!$B$2:$E$39,2,FALSE)</f>
        <v>Obat Batuk &amp; Pilek</v>
      </c>
      <c r="G1524" s="5" t="str">
        <f t="shared" si="116"/>
        <v>OB0002|</v>
      </c>
      <c r="H1524" s="10">
        <v>10</v>
      </c>
      <c r="I1524" s="11"/>
      <c r="J1524" s="10" t="str">
        <f>IF(EXACT(L1524,"buy"),VLOOKUP(I1524,[2]suppliers!$A$2:$B$17,2,FALSE),"")</f>
        <v/>
      </c>
      <c r="K1524" s="5" t="s">
        <v>84</v>
      </c>
      <c r="L1524" s="5" t="s">
        <v>85</v>
      </c>
      <c r="M1524" s="5" t="str">
        <f>IFERROR(VLOOKUP(G1524,[3]item_suppliers!$C$2:$F$112,2,FALSE),"")</f>
        <v/>
      </c>
      <c r="N1524" s="5" t="str">
        <f>IFERROR(VLOOKUP(G1524,[3]item_suppliers!$C$2:$F$112,3,FALSE),"")</f>
        <v/>
      </c>
      <c r="O1524" s="5" t="str">
        <f t="shared" si="117"/>
        <v/>
      </c>
      <c r="P1524" s="5">
        <f>IF(EXACT(L1524,"sell"),VLOOKUP(D1524,[1]items!$A$2:$E$39,4,FALSE),"")</f>
        <v>2886</v>
      </c>
      <c r="Q1524" s="5">
        <f t="shared" si="118"/>
        <v>28860</v>
      </c>
      <c r="R1524" s="13" t="str">
        <f t="shared" si="119"/>
        <v/>
      </c>
    </row>
    <row r="1525" spans="1:18" x14ac:dyDescent="0.2">
      <c r="A1525" s="8" t="s">
        <v>1583</v>
      </c>
      <c r="B1525" s="9" t="d">
        <v>2020-08-17</v>
      </c>
      <c r="C1525" s="7">
        <f t="shared" si="115"/>
        <v>2020</v>
      </c>
      <c r="D1525" s="8" t="s">
        <v>50</v>
      </c>
      <c r="E1525" s="5" t="str">
        <f>VLOOKUP(D1525,[1]items!$A$2:$E$39,2,FALSE)</f>
        <v>Bodrex Extra</v>
      </c>
      <c r="F1525" s="5" t="str">
        <f>VLOOKUP(E1525,[1]items!$B$2:$E$39,2,FALSE)</f>
        <v>Obat Sakit Kepala &amp; Demam</v>
      </c>
      <c r="G1525" s="5" t="str">
        <f t="shared" si="116"/>
        <v>OD0008|</v>
      </c>
      <c r="H1525" s="10">
        <v>6</v>
      </c>
      <c r="I1525" s="11"/>
      <c r="J1525" s="10" t="str">
        <f>IF(EXACT(L1525,"buy"),VLOOKUP(I1525,[2]suppliers!$A$2:$B$17,2,FALSE),"")</f>
        <v/>
      </c>
      <c r="K1525" s="8" t="s">
        <v>84</v>
      </c>
      <c r="L1525" s="8" t="s">
        <v>85</v>
      </c>
      <c r="M1525" s="5" t="str">
        <f>IFERROR(VLOOKUP(G1525,[3]item_suppliers!$C$2:$F$112,2,FALSE),"")</f>
        <v/>
      </c>
      <c r="N1525" s="5" t="str">
        <f>IFERROR(VLOOKUP(G1525,[3]item_suppliers!$C$2:$F$112,3,FALSE),"")</f>
        <v/>
      </c>
      <c r="O1525" s="5" t="str">
        <f t="shared" si="117"/>
        <v/>
      </c>
      <c r="P1525" s="5">
        <f>IF(EXACT(L1525,"sell"),VLOOKUP(D1525,[1]items!$A$2:$E$39,4,FALSE),"")</f>
        <v>50788</v>
      </c>
      <c r="Q1525" s="5">
        <f t="shared" si="118"/>
        <v>304728</v>
      </c>
      <c r="R1525" s="13" t="str">
        <f t="shared" si="119"/>
        <v/>
      </c>
    </row>
    <row r="1526" spans="1:18" x14ac:dyDescent="0.2">
      <c r="A1526" s="5" t="s">
        <v>1584</v>
      </c>
      <c r="B1526" s="6" t="d">
        <v>2020-08-17</v>
      </c>
      <c r="C1526" s="7">
        <f t="shared" si="115"/>
        <v>2020</v>
      </c>
      <c r="D1526" s="5" t="s">
        <v>17</v>
      </c>
      <c r="E1526" s="5" t="str">
        <f>VLOOKUP(D1526,[1]items!$A$2:$E$39,2,FALSE)</f>
        <v>Bedak Heroxyn 150 gr</v>
      </c>
      <c r="F1526" s="5" t="str">
        <f>VLOOKUP(E1526,[1]items!$B$2:$E$39,2,FALSE)</f>
        <v>Obat Alergi</v>
      </c>
      <c r="G1526" s="5" t="str">
        <f t="shared" si="116"/>
        <v>OA0005|</v>
      </c>
      <c r="H1526" s="10">
        <v>27</v>
      </c>
      <c r="I1526" s="11"/>
      <c r="J1526" s="10" t="str">
        <f>IF(EXACT(L1526,"buy"),VLOOKUP(I1526,[2]suppliers!$A$2:$B$17,2,FALSE),"")</f>
        <v/>
      </c>
      <c r="K1526" s="5" t="s">
        <v>84</v>
      </c>
      <c r="L1526" s="5" t="s">
        <v>85</v>
      </c>
      <c r="M1526" s="5" t="str">
        <f>IFERROR(VLOOKUP(G1526,[3]item_suppliers!$C$2:$F$112,2,FALSE),"")</f>
        <v/>
      </c>
      <c r="N1526" s="5" t="str">
        <f>IFERROR(VLOOKUP(G1526,[3]item_suppliers!$C$2:$F$112,3,FALSE),"")</f>
        <v/>
      </c>
      <c r="O1526" s="5" t="str">
        <f t="shared" si="117"/>
        <v/>
      </c>
      <c r="P1526" s="5">
        <f>IF(EXACT(L1526,"sell"),VLOOKUP(D1526,[1]items!$A$2:$E$39,4,FALSE),"")</f>
        <v>16950</v>
      </c>
      <c r="Q1526" s="5">
        <f t="shared" si="118"/>
        <v>457650</v>
      </c>
      <c r="R1526" s="13" t="str">
        <f t="shared" si="119"/>
        <v/>
      </c>
    </row>
    <row r="1527" spans="1:18" x14ac:dyDescent="0.2">
      <c r="A1527" s="8" t="s">
        <v>1585</v>
      </c>
      <c r="B1527" s="9" t="d">
        <v>2020-08-17</v>
      </c>
      <c r="C1527" s="7">
        <f t="shared" si="115"/>
        <v>2020</v>
      </c>
      <c r="D1527" s="8" t="s">
        <v>52</v>
      </c>
      <c r="E1527" s="5" t="str">
        <f>VLOOKUP(D1527,[1]items!$A$2:$E$39,2,FALSE)</f>
        <v>Sanmol 500 MG 4 Tablet</v>
      </c>
      <c r="F1527" s="5" t="str">
        <f>VLOOKUP(E1527,[1]items!$B$2:$E$39,2,FALSE)</f>
        <v>Obat Sakit Kepala &amp; Demam</v>
      </c>
      <c r="G1527" s="5" t="str">
        <f t="shared" si="116"/>
        <v>OD0009|</v>
      </c>
      <c r="H1527" s="10">
        <v>2</v>
      </c>
      <c r="I1527" s="11"/>
      <c r="J1527" s="10" t="str">
        <f>IF(EXACT(L1527,"buy"),VLOOKUP(I1527,[2]suppliers!$A$2:$B$17,2,FALSE),"")</f>
        <v/>
      </c>
      <c r="K1527" s="8" t="s">
        <v>84</v>
      </c>
      <c r="L1527" s="8" t="s">
        <v>85</v>
      </c>
      <c r="M1527" s="5" t="str">
        <f>IFERROR(VLOOKUP(G1527,[3]item_suppliers!$C$2:$F$112,2,FALSE),"")</f>
        <v/>
      </c>
      <c r="N1527" s="5" t="str">
        <f>IFERROR(VLOOKUP(G1527,[3]item_suppliers!$C$2:$F$112,3,FALSE),"")</f>
        <v/>
      </c>
      <c r="O1527" s="5" t="str">
        <f t="shared" si="117"/>
        <v/>
      </c>
      <c r="P1527" s="5">
        <f>IF(EXACT(L1527,"sell"),VLOOKUP(D1527,[1]items!$A$2:$E$39,4,FALSE),"")</f>
        <v>1600</v>
      </c>
      <c r="Q1527" s="5">
        <f t="shared" si="118"/>
        <v>3200</v>
      </c>
      <c r="R1527" s="13" t="str">
        <f t="shared" si="119"/>
        <v/>
      </c>
    </row>
    <row r="1528" spans="1:18" x14ac:dyDescent="0.2">
      <c r="A1528" s="5" t="s">
        <v>1586</v>
      </c>
      <c r="B1528" s="6" t="d">
        <v>2020-08-17</v>
      </c>
      <c r="C1528" s="7">
        <f t="shared" si="115"/>
        <v>2020</v>
      </c>
      <c r="D1528" s="5" t="s">
        <v>52</v>
      </c>
      <c r="E1528" s="5" t="str">
        <f>VLOOKUP(D1528,[1]items!$A$2:$E$39,2,FALSE)</f>
        <v>Sanmol 500 MG 4 Tablet</v>
      </c>
      <c r="F1528" s="5" t="str">
        <f>VLOOKUP(E1528,[1]items!$B$2:$E$39,2,FALSE)</f>
        <v>Obat Sakit Kepala &amp; Demam</v>
      </c>
      <c r="G1528" s="5" t="str">
        <f t="shared" si="116"/>
        <v>OD0009|</v>
      </c>
      <c r="H1528" s="10">
        <v>21</v>
      </c>
      <c r="I1528" s="11"/>
      <c r="J1528" s="10" t="str">
        <f>IF(EXACT(L1528,"buy"),VLOOKUP(I1528,[2]suppliers!$A$2:$B$17,2,FALSE),"")</f>
        <v/>
      </c>
      <c r="K1528" s="5" t="s">
        <v>84</v>
      </c>
      <c r="L1528" s="5" t="s">
        <v>85</v>
      </c>
      <c r="M1528" s="5" t="str">
        <f>IFERROR(VLOOKUP(G1528,[3]item_suppliers!$C$2:$F$112,2,FALSE),"")</f>
        <v/>
      </c>
      <c r="N1528" s="5" t="str">
        <f>IFERROR(VLOOKUP(G1528,[3]item_suppliers!$C$2:$F$112,3,FALSE),"")</f>
        <v/>
      </c>
      <c r="O1528" s="5" t="str">
        <f t="shared" si="117"/>
        <v/>
      </c>
      <c r="P1528" s="5">
        <f>IF(EXACT(L1528,"sell"),VLOOKUP(D1528,[1]items!$A$2:$E$39,4,FALSE),"")</f>
        <v>1600</v>
      </c>
      <c r="Q1528" s="5">
        <f t="shared" si="118"/>
        <v>33600</v>
      </c>
      <c r="R1528" s="13" t="str">
        <f t="shared" si="119"/>
        <v/>
      </c>
    </row>
    <row r="1529" spans="1:18" x14ac:dyDescent="0.2">
      <c r="A1529" s="8" t="s">
        <v>1587</v>
      </c>
      <c r="B1529" s="9" t="d">
        <v>2020-08-17</v>
      </c>
      <c r="C1529" s="7">
        <f t="shared" si="115"/>
        <v>2020</v>
      </c>
      <c r="D1529" s="8" t="s">
        <v>82</v>
      </c>
      <c r="E1529" s="5" t="str">
        <f>VLOOKUP(D1529,[1]items!$A$2:$E$39,2,FALSE)</f>
        <v>Otilon Ear Drops 8 mL</v>
      </c>
      <c r="F1529" s="5" t="str">
        <f>VLOOKUP(E1529,[1]items!$B$2:$E$39,2,FALSE)</f>
        <v>Obat Telinga</v>
      </c>
      <c r="G1529" s="5" t="str">
        <f t="shared" si="116"/>
        <v>OT0001|</v>
      </c>
      <c r="H1529" s="10">
        <v>31</v>
      </c>
      <c r="I1529" s="11"/>
      <c r="J1529" s="10" t="str">
        <f>IF(EXACT(L1529,"buy"),VLOOKUP(I1529,[2]suppliers!$A$2:$B$17,2,FALSE),"")</f>
        <v/>
      </c>
      <c r="K1529" s="8" t="s">
        <v>84</v>
      </c>
      <c r="L1529" s="8" t="s">
        <v>85</v>
      </c>
      <c r="M1529" s="5" t="str">
        <f>IFERROR(VLOOKUP(G1529,[3]item_suppliers!$C$2:$F$112,2,FALSE),"")</f>
        <v/>
      </c>
      <c r="N1529" s="5" t="str">
        <f>IFERROR(VLOOKUP(G1529,[3]item_suppliers!$C$2:$F$112,3,FALSE),"")</f>
        <v/>
      </c>
      <c r="O1529" s="5" t="str">
        <f t="shared" si="117"/>
        <v/>
      </c>
      <c r="P1529" s="5">
        <f>IF(EXACT(L1529,"sell"),VLOOKUP(D1529,[1]items!$A$2:$E$39,4,FALSE),"")</f>
        <v>55000</v>
      </c>
      <c r="Q1529" s="5">
        <f t="shared" si="118"/>
        <v>1705000</v>
      </c>
      <c r="R1529" s="13" t="str">
        <f t="shared" si="119"/>
        <v/>
      </c>
    </row>
    <row r="1530" spans="1:18" x14ac:dyDescent="0.2">
      <c r="A1530" s="5" t="s">
        <v>1588</v>
      </c>
      <c r="B1530" s="6" t="d">
        <v>2020-08-17</v>
      </c>
      <c r="C1530" s="7">
        <f t="shared" si="115"/>
        <v>2020</v>
      </c>
      <c r="D1530" s="5" t="s">
        <v>82</v>
      </c>
      <c r="E1530" s="5" t="str">
        <f>VLOOKUP(D1530,[1]items!$A$2:$E$39,2,FALSE)</f>
        <v>Otilon Ear Drops 8 mL</v>
      </c>
      <c r="F1530" s="5" t="str">
        <f>VLOOKUP(E1530,[1]items!$B$2:$E$39,2,FALSE)</f>
        <v>Obat Telinga</v>
      </c>
      <c r="G1530" s="5" t="str">
        <f t="shared" si="116"/>
        <v>OT0001|</v>
      </c>
      <c r="H1530" s="10">
        <v>24</v>
      </c>
      <c r="I1530" s="11"/>
      <c r="J1530" s="10" t="str">
        <f>IF(EXACT(L1530,"buy"),VLOOKUP(I1530,[2]suppliers!$A$2:$B$17,2,FALSE),"")</f>
        <v/>
      </c>
      <c r="K1530" s="5" t="s">
        <v>84</v>
      </c>
      <c r="L1530" s="5" t="s">
        <v>85</v>
      </c>
      <c r="M1530" s="5" t="str">
        <f>IFERROR(VLOOKUP(G1530,[3]item_suppliers!$C$2:$F$112,2,FALSE),"")</f>
        <v/>
      </c>
      <c r="N1530" s="5" t="str">
        <f>IFERROR(VLOOKUP(G1530,[3]item_suppliers!$C$2:$F$112,3,FALSE),"")</f>
        <v/>
      </c>
      <c r="O1530" s="5" t="str">
        <f t="shared" si="117"/>
        <v/>
      </c>
      <c r="P1530" s="5">
        <f>IF(EXACT(L1530,"sell"),VLOOKUP(D1530,[1]items!$A$2:$E$39,4,FALSE),"")</f>
        <v>55000</v>
      </c>
      <c r="Q1530" s="5">
        <f t="shared" si="118"/>
        <v>1320000</v>
      </c>
      <c r="R1530" s="13" t="str">
        <f t="shared" si="119"/>
        <v/>
      </c>
    </row>
    <row r="1531" spans="1:18" x14ac:dyDescent="0.2">
      <c r="A1531" s="8" t="s">
        <v>1589</v>
      </c>
      <c r="B1531" s="9" t="d">
        <v>2020-08-17</v>
      </c>
      <c r="C1531" s="7">
        <f t="shared" si="115"/>
        <v>2020</v>
      </c>
      <c r="D1531" s="8" t="s">
        <v>20</v>
      </c>
      <c r="E1531" s="5" t="str">
        <f>VLOOKUP(D1531,[1]items!$A$2:$E$39,2,FALSE)</f>
        <v>Dexteem Box Plus 100 Tablet</v>
      </c>
      <c r="F1531" s="5" t="str">
        <f>VLOOKUP(E1531,[1]items!$B$2:$E$39,2,FALSE)</f>
        <v>Obat Alergi</v>
      </c>
      <c r="G1531" s="5" t="str">
        <f t="shared" si="116"/>
        <v>OA0006|</v>
      </c>
      <c r="H1531" s="10">
        <v>58</v>
      </c>
      <c r="I1531" s="11"/>
      <c r="J1531" s="10" t="str">
        <f>IF(EXACT(L1531,"buy"),VLOOKUP(I1531,[2]suppliers!$A$2:$B$17,2,FALSE),"")</f>
        <v/>
      </c>
      <c r="K1531" s="8" t="s">
        <v>84</v>
      </c>
      <c r="L1531" s="8" t="s">
        <v>85</v>
      </c>
      <c r="M1531" s="5" t="str">
        <f>IFERROR(VLOOKUP(G1531,[3]item_suppliers!$C$2:$F$112,2,FALSE),"")</f>
        <v/>
      </c>
      <c r="N1531" s="5" t="str">
        <f>IFERROR(VLOOKUP(G1531,[3]item_suppliers!$C$2:$F$112,3,FALSE),"")</f>
        <v/>
      </c>
      <c r="O1531" s="5" t="str">
        <f t="shared" si="117"/>
        <v/>
      </c>
      <c r="P1531" s="5">
        <f>IF(EXACT(L1531,"sell"),VLOOKUP(D1531,[1]items!$A$2:$E$39,4,FALSE),"")</f>
        <v>25322</v>
      </c>
      <c r="Q1531" s="5">
        <f t="shared" si="118"/>
        <v>1468676</v>
      </c>
      <c r="R1531" s="13" t="str">
        <f t="shared" si="119"/>
        <v/>
      </c>
    </row>
    <row r="1532" spans="1:18" x14ac:dyDescent="0.2">
      <c r="A1532" s="5" t="s">
        <v>1590</v>
      </c>
      <c r="B1532" s="6" t="d">
        <v>2020-08-17</v>
      </c>
      <c r="C1532" s="7">
        <f t="shared" si="115"/>
        <v>2020</v>
      </c>
      <c r="D1532" s="5" t="s">
        <v>56</v>
      </c>
      <c r="E1532" s="5" t="str">
        <f>VLOOKUP(D1532,[1]items!$A$2:$E$39,2,FALSE)</f>
        <v>Paramex Tablet / Obat</v>
      </c>
      <c r="F1532" s="5" t="str">
        <f>VLOOKUP(E1532,[1]items!$B$2:$E$39,2,FALSE)</f>
        <v>Obat Sakit Kepala &amp; Demam</v>
      </c>
      <c r="G1532" s="5" t="str">
        <f t="shared" si="116"/>
        <v>OD0011|</v>
      </c>
      <c r="H1532" s="10">
        <v>84</v>
      </c>
      <c r="I1532" s="11"/>
      <c r="J1532" s="10" t="str">
        <f>IF(EXACT(L1532,"buy"),VLOOKUP(I1532,[2]suppliers!$A$2:$B$17,2,FALSE),"")</f>
        <v/>
      </c>
      <c r="K1532" s="5" t="s">
        <v>84</v>
      </c>
      <c r="L1532" s="5" t="s">
        <v>85</v>
      </c>
      <c r="M1532" s="5" t="str">
        <f>IFERROR(VLOOKUP(G1532,[3]item_suppliers!$C$2:$F$112,2,FALSE),"")</f>
        <v/>
      </c>
      <c r="N1532" s="5" t="str">
        <f>IFERROR(VLOOKUP(G1532,[3]item_suppliers!$C$2:$F$112,3,FALSE),"")</f>
        <v/>
      </c>
      <c r="O1532" s="5" t="str">
        <f t="shared" si="117"/>
        <v/>
      </c>
      <c r="P1532" s="5">
        <f>IF(EXACT(L1532,"sell"),VLOOKUP(D1532,[1]items!$A$2:$E$39,4,FALSE),"")</f>
        <v>2560</v>
      </c>
      <c r="Q1532" s="5">
        <f t="shared" si="118"/>
        <v>215040</v>
      </c>
      <c r="R1532" s="13" t="str">
        <f t="shared" si="119"/>
        <v/>
      </c>
    </row>
    <row r="1533" spans="1:18" x14ac:dyDescent="0.2">
      <c r="A1533" s="8" t="s">
        <v>1591</v>
      </c>
      <c r="B1533" s="9" t="d">
        <v>2020-08-17</v>
      </c>
      <c r="C1533" s="7">
        <f t="shared" si="115"/>
        <v>2020</v>
      </c>
      <c r="D1533" s="8" t="s">
        <v>78</v>
      </c>
      <c r="E1533" s="5" t="str">
        <f>VLOOKUP(D1533,[1]items!$A$2:$E$39,2,FALSE)</f>
        <v>Hyperchol 100 MG 12 KPS</v>
      </c>
      <c r="F1533" s="5" t="str">
        <f>VLOOKUP(E1533,[1]items!$B$2:$E$39,2,FALSE)</f>
        <v>Obat Kolesterol</v>
      </c>
      <c r="G1533" s="5" t="str">
        <f t="shared" si="116"/>
        <v>OK0002|</v>
      </c>
      <c r="H1533" s="10">
        <v>78</v>
      </c>
      <c r="I1533" s="11"/>
      <c r="J1533" s="10" t="str">
        <f>IF(EXACT(L1533,"buy"),VLOOKUP(I1533,[2]suppliers!$A$2:$B$17,2,FALSE),"")</f>
        <v/>
      </c>
      <c r="K1533" s="8" t="s">
        <v>84</v>
      </c>
      <c r="L1533" s="8" t="s">
        <v>85</v>
      </c>
      <c r="M1533" s="5" t="str">
        <f>IFERROR(VLOOKUP(G1533,[3]item_suppliers!$C$2:$F$112,2,FALSE),"")</f>
        <v/>
      </c>
      <c r="N1533" s="5" t="str">
        <f>IFERROR(VLOOKUP(G1533,[3]item_suppliers!$C$2:$F$112,3,FALSE),"")</f>
        <v/>
      </c>
      <c r="O1533" s="5" t="str">
        <f t="shared" si="117"/>
        <v/>
      </c>
      <c r="P1533" s="5">
        <f>IF(EXACT(L1533,"sell"),VLOOKUP(D1533,[1]items!$A$2:$E$39,4,FALSE),"")</f>
        <v>42800</v>
      </c>
      <c r="Q1533" s="5">
        <f t="shared" si="118"/>
        <v>3338400</v>
      </c>
      <c r="R1533" s="13" t="str">
        <f t="shared" si="119"/>
        <v/>
      </c>
    </row>
    <row r="1534" spans="1:18" x14ac:dyDescent="0.2">
      <c r="A1534" s="5" t="s">
        <v>1592</v>
      </c>
      <c r="B1534" s="6" t="d">
        <v>2020-08-17</v>
      </c>
      <c r="C1534" s="7">
        <f t="shared" si="115"/>
        <v>2020</v>
      </c>
      <c r="D1534" s="5" t="s">
        <v>78</v>
      </c>
      <c r="E1534" s="5" t="str">
        <f>VLOOKUP(D1534,[1]items!$A$2:$E$39,2,FALSE)</f>
        <v>Hyperchol 100 MG 12 KPS</v>
      </c>
      <c r="F1534" s="5" t="str">
        <f>VLOOKUP(E1534,[1]items!$B$2:$E$39,2,FALSE)</f>
        <v>Obat Kolesterol</v>
      </c>
      <c r="G1534" s="5" t="str">
        <f t="shared" si="116"/>
        <v>OK0002|</v>
      </c>
      <c r="H1534" s="10">
        <v>329</v>
      </c>
      <c r="I1534" s="11"/>
      <c r="J1534" s="10" t="str">
        <f>IF(EXACT(L1534,"buy"),VLOOKUP(I1534,[2]suppliers!$A$2:$B$17,2,FALSE),"")</f>
        <v/>
      </c>
      <c r="K1534" s="5" t="s">
        <v>84</v>
      </c>
      <c r="L1534" s="5" t="s">
        <v>85</v>
      </c>
      <c r="M1534" s="5" t="str">
        <f>IFERROR(VLOOKUP(G1534,[3]item_suppliers!$C$2:$F$112,2,FALSE),"")</f>
        <v/>
      </c>
      <c r="N1534" s="5" t="str">
        <f>IFERROR(VLOOKUP(G1534,[3]item_suppliers!$C$2:$F$112,3,FALSE),"")</f>
        <v/>
      </c>
      <c r="O1534" s="5" t="str">
        <f t="shared" si="117"/>
        <v/>
      </c>
      <c r="P1534" s="5">
        <f>IF(EXACT(L1534,"sell"),VLOOKUP(D1534,[1]items!$A$2:$E$39,4,FALSE),"")</f>
        <v>42800</v>
      </c>
      <c r="Q1534" s="5">
        <f t="shared" si="118"/>
        <v>14081200</v>
      </c>
      <c r="R1534" s="13" t="str">
        <f t="shared" si="119"/>
        <v/>
      </c>
    </row>
    <row r="1535" spans="1:18" x14ac:dyDescent="0.2">
      <c r="A1535" s="8" t="s">
        <v>1593</v>
      </c>
      <c r="B1535" s="9" t="d">
        <v>2020-08-17</v>
      </c>
      <c r="C1535" s="7">
        <f t="shared" si="115"/>
        <v>2020</v>
      </c>
      <c r="D1535" s="8" t="s">
        <v>59</v>
      </c>
      <c r="E1535" s="5" t="str">
        <f>VLOOKUP(D1535,[1]items!$A$2:$E$39,2,FALSE)</f>
        <v>Carditens</v>
      </c>
      <c r="F1535" s="5" t="str">
        <f>VLOOKUP(E1535,[1]items!$B$2:$E$39,2,FALSE)</f>
        <v>Obat Hipertensi</v>
      </c>
      <c r="G1535" s="5" t="str">
        <f t="shared" si="116"/>
        <v>OH0001|</v>
      </c>
      <c r="H1535" s="10">
        <v>12</v>
      </c>
      <c r="I1535" s="11"/>
      <c r="J1535" s="10" t="str">
        <f>IF(EXACT(L1535,"buy"),VLOOKUP(I1535,[2]suppliers!$A$2:$B$17,2,FALSE),"")</f>
        <v/>
      </c>
      <c r="K1535" s="8" t="s">
        <v>84</v>
      </c>
      <c r="L1535" s="8" t="s">
        <v>85</v>
      </c>
      <c r="M1535" s="5" t="str">
        <f>IFERROR(VLOOKUP(G1535,[3]item_suppliers!$C$2:$F$112,2,FALSE),"")</f>
        <v/>
      </c>
      <c r="N1535" s="5" t="str">
        <f>IFERROR(VLOOKUP(G1535,[3]item_suppliers!$C$2:$F$112,3,FALSE),"")</f>
        <v/>
      </c>
      <c r="O1535" s="5" t="str">
        <f t="shared" si="117"/>
        <v/>
      </c>
      <c r="P1535" s="5">
        <f>IF(EXACT(L1535,"sell"),VLOOKUP(D1535,[1]items!$A$2:$E$39,4,FALSE),"")</f>
        <v>100000</v>
      </c>
      <c r="Q1535" s="5">
        <f t="shared" si="118"/>
        <v>1200000</v>
      </c>
      <c r="R1535" s="13" t="str">
        <f t="shared" si="119"/>
        <v/>
      </c>
    </row>
    <row r="1536" spans="1:18" x14ac:dyDescent="0.2">
      <c r="A1536" s="5" t="s">
        <v>1594</v>
      </c>
      <c r="B1536" s="6" t="d">
        <v>2020-08-17</v>
      </c>
      <c r="C1536" s="7">
        <f t="shared" si="115"/>
        <v>2020</v>
      </c>
      <c r="D1536" s="5" t="s">
        <v>59</v>
      </c>
      <c r="E1536" s="5" t="str">
        <f>VLOOKUP(D1536,[1]items!$A$2:$E$39,2,FALSE)</f>
        <v>Carditens</v>
      </c>
      <c r="F1536" s="5" t="str">
        <f>VLOOKUP(E1536,[1]items!$B$2:$E$39,2,FALSE)</f>
        <v>Obat Hipertensi</v>
      </c>
      <c r="G1536" s="5" t="str">
        <f t="shared" si="116"/>
        <v>OH0001|</v>
      </c>
      <c r="H1536" s="10">
        <v>5</v>
      </c>
      <c r="I1536" s="11"/>
      <c r="J1536" s="10" t="str">
        <f>IF(EXACT(L1536,"buy"),VLOOKUP(I1536,[2]suppliers!$A$2:$B$17,2,FALSE),"")</f>
        <v/>
      </c>
      <c r="K1536" s="5" t="s">
        <v>84</v>
      </c>
      <c r="L1536" s="5" t="s">
        <v>85</v>
      </c>
      <c r="M1536" s="5" t="str">
        <f>IFERROR(VLOOKUP(G1536,[3]item_suppliers!$C$2:$F$112,2,FALSE),"")</f>
        <v/>
      </c>
      <c r="N1536" s="5" t="str">
        <f>IFERROR(VLOOKUP(G1536,[3]item_suppliers!$C$2:$F$112,3,FALSE),"")</f>
        <v/>
      </c>
      <c r="O1536" s="5" t="str">
        <f t="shared" si="117"/>
        <v/>
      </c>
      <c r="P1536" s="5">
        <f>IF(EXACT(L1536,"sell"),VLOOKUP(D1536,[1]items!$A$2:$E$39,4,FALSE),"")</f>
        <v>100000</v>
      </c>
      <c r="Q1536" s="5">
        <f t="shared" si="118"/>
        <v>500000</v>
      </c>
      <c r="R1536" s="13" t="str">
        <f t="shared" si="119"/>
        <v/>
      </c>
    </row>
    <row r="1537" spans="1:18" x14ac:dyDescent="0.2">
      <c r="A1537" s="8" t="s">
        <v>1595</v>
      </c>
      <c r="B1537" s="9" t="d">
        <v>2020-08-17</v>
      </c>
      <c r="C1537" s="7">
        <f t="shared" si="115"/>
        <v>2020</v>
      </c>
      <c r="D1537" s="8" t="s">
        <v>14</v>
      </c>
      <c r="E1537" s="5" t="str">
        <f>VLOOKUP(D1537,[1]items!$A$2:$E$39,2,FALSE)</f>
        <v>Bisoprolol Ogb Dexa</v>
      </c>
      <c r="F1537" s="5" t="str">
        <f>VLOOKUP(E1537,[1]items!$B$2:$E$39,2,FALSE)</f>
        <v>Obat Alergi</v>
      </c>
      <c r="G1537" s="5" t="str">
        <f t="shared" si="116"/>
        <v>OA0004|</v>
      </c>
      <c r="H1537" s="10">
        <v>389</v>
      </c>
      <c r="I1537" s="11"/>
      <c r="J1537" s="10" t="str">
        <f>IF(EXACT(L1537,"buy"),VLOOKUP(I1537,[2]suppliers!$A$2:$B$17,2,FALSE),"")</f>
        <v/>
      </c>
      <c r="K1537" s="8" t="s">
        <v>84</v>
      </c>
      <c r="L1537" s="8" t="s">
        <v>85</v>
      </c>
      <c r="M1537" s="5" t="str">
        <f>IFERROR(VLOOKUP(G1537,[3]item_suppliers!$C$2:$F$112,2,FALSE),"")</f>
        <v/>
      </c>
      <c r="N1537" s="5" t="str">
        <f>IFERROR(VLOOKUP(G1537,[3]item_suppliers!$C$2:$F$112,3,FALSE),"")</f>
        <v/>
      </c>
      <c r="O1537" s="5" t="str">
        <f t="shared" si="117"/>
        <v/>
      </c>
      <c r="P1537" s="5">
        <f>IF(EXACT(L1537,"sell"),VLOOKUP(D1537,[1]items!$A$2:$E$39,4,FALSE),"")</f>
        <v>10000</v>
      </c>
      <c r="Q1537" s="5">
        <f t="shared" si="118"/>
        <v>3890000</v>
      </c>
      <c r="R1537" s="13" t="str">
        <f t="shared" si="119"/>
        <v/>
      </c>
    </row>
    <row r="1538" spans="1:18" x14ac:dyDescent="0.2">
      <c r="A1538" s="5" t="s">
        <v>1596</v>
      </c>
      <c r="B1538" s="6" t="d">
        <v>2020-08-18</v>
      </c>
      <c r="C1538" s="7">
        <f t="shared" ref="C1538:C1601" si="120">YEAR(B1538)</f>
        <v>2020</v>
      </c>
      <c r="D1538" s="5" t="s">
        <v>26</v>
      </c>
      <c r="E1538" s="5" t="str">
        <f>VLOOKUP(D1538,[1]items!$A$2:$E$39,2,FALSE)</f>
        <v>Decolsen 1 Strip 4 Tablet</v>
      </c>
      <c r="F1538" s="5" t="str">
        <f>VLOOKUP(E1538,[1]items!$B$2:$E$39,2,FALSE)</f>
        <v>Obat Batuk &amp; Pilek</v>
      </c>
      <c r="G1538" s="5" t="str">
        <f t="shared" ref="G1538:G1601" si="121">_xlfn.CONCAT(D1538,"|",I1538)</f>
        <v>OB0002|</v>
      </c>
      <c r="H1538" s="10">
        <v>8</v>
      </c>
      <c r="I1538" s="11"/>
      <c r="J1538" s="10" t="str">
        <f>IF(EXACT(L1538,"buy"),VLOOKUP(I1538,[2]suppliers!$A$2:$B$17,2,FALSE),"")</f>
        <v/>
      </c>
      <c r="K1538" s="5" t="s">
        <v>84</v>
      </c>
      <c r="L1538" s="5" t="s">
        <v>85</v>
      </c>
      <c r="M1538" s="5" t="str">
        <f>IFERROR(VLOOKUP(G1538,[3]item_suppliers!$C$2:$F$112,2,FALSE),"")</f>
        <v/>
      </c>
      <c r="N1538" s="5" t="str">
        <f>IFERROR(VLOOKUP(G1538,[3]item_suppliers!$C$2:$F$112,3,FALSE),"")</f>
        <v/>
      </c>
      <c r="O1538" s="5" t="str">
        <f t="shared" ref="O1538:O1601" si="122">IFERROR(H1538*N1538,"")</f>
        <v/>
      </c>
      <c r="P1538" s="5">
        <f>IF(EXACT(L1538,"sell"),VLOOKUP(D1538,[1]items!$A$2:$E$39,4,FALSE),"")</f>
        <v>2886</v>
      </c>
      <c r="Q1538" s="5">
        <f t="shared" ref="Q1538:Q1601" si="123">IFERROR(H1538*P1538,"")</f>
        <v>23088</v>
      </c>
      <c r="R1538" s="13" t="str">
        <f t="shared" ref="R1538:R1601" si="124">IF(EXACT(L1538,"buy"),1/COUNTIF($N$2:$N$4710,N1538),"")</f>
        <v/>
      </c>
    </row>
    <row r="1539" spans="1:18" x14ac:dyDescent="0.2">
      <c r="A1539" s="8" t="s">
        <v>1597</v>
      </c>
      <c r="B1539" s="9" t="d">
        <v>2020-08-18</v>
      </c>
      <c r="C1539" s="7">
        <f t="shared" si="120"/>
        <v>2020</v>
      </c>
      <c r="D1539" s="8" t="s">
        <v>50</v>
      </c>
      <c r="E1539" s="5" t="str">
        <f>VLOOKUP(D1539,[1]items!$A$2:$E$39,2,FALSE)</f>
        <v>Bodrex Extra</v>
      </c>
      <c r="F1539" s="5" t="str">
        <f>VLOOKUP(E1539,[1]items!$B$2:$E$39,2,FALSE)</f>
        <v>Obat Sakit Kepala &amp; Demam</v>
      </c>
      <c r="G1539" s="5" t="str">
        <f t="shared" si="121"/>
        <v>OD0008|</v>
      </c>
      <c r="H1539" s="10">
        <v>4</v>
      </c>
      <c r="I1539" s="11"/>
      <c r="J1539" s="10" t="str">
        <f>IF(EXACT(L1539,"buy"),VLOOKUP(I1539,[2]suppliers!$A$2:$B$17,2,FALSE),"")</f>
        <v/>
      </c>
      <c r="K1539" s="8" t="s">
        <v>84</v>
      </c>
      <c r="L1539" s="8" t="s">
        <v>85</v>
      </c>
      <c r="M1539" s="5" t="str">
        <f>IFERROR(VLOOKUP(G1539,[3]item_suppliers!$C$2:$F$112,2,FALSE),"")</f>
        <v/>
      </c>
      <c r="N1539" s="5" t="str">
        <f>IFERROR(VLOOKUP(G1539,[3]item_suppliers!$C$2:$F$112,3,FALSE),"")</f>
        <v/>
      </c>
      <c r="O1539" s="5" t="str">
        <f t="shared" si="122"/>
        <v/>
      </c>
      <c r="P1539" s="5">
        <f>IF(EXACT(L1539,"sell"),VLOOKUP(D1539,[1]items!$A$2:$E$39,4,FALSE),"")</f>
        <v>50788</v>
      </c>
      <c r="Q1539" s="5">
        <f t="shared" si="123"/>
        <v>203152</v>
      </c>
      <c r="R1539" s="13" t="str">
        <f t="shared" si="124"/>
        <v/>
      </c>
    </row>
    <row r="1540" spans="1:18" x14ac:dyDescent="0.2">
      <c r="A1540" s="5" t="s">
        <v>1598</v>
      </c>
      <c r="B1540" s="6" t="d">
        <v>2020-08-18</v>
      </c>
      <c r="C1540" s="7">
        <f t="shared" si="120"/>
        <v>2020</v>
      </c>
      <c r="D1540" s="5" t="s">
        <v>17</v>
      </c>
      <c r="E1540" s="5" t="str">
        <f>VLOOKUP(D1540,[1]items!$A$2:$E$39,2,FALSE)</f>
        <v>Bedak Heroxyn 150 gr</v>
      </c>
      <c r="F1540" s="5" t="str">
        <f>VLOOKUP(E1540,[1]items!$B$2:$E$39,2,FALSE)</f>
        <v>Obat Alergi</v>
      </c>
      <c r="G1540" s="5" t="str">
        <f t="shared" si="121"/>
        <v>OA0005|</v>
      </c>
      <c r="H1540" s="10">
        <v>35</v>
      </c>
      <c r="I1540" s="11"/>
      <c r="J1540" s="10" t="str">
        <f>IF(EXACT(L1540,"buy"),VLOOKUP(I1540,[2]suppliers!$A$2:$B$17,2,FALSE),"")</f>
        <v/>
      </c>
      <c r="K1540" s="5" t="s">
        <v>84</v>
      </c>
      <c r="L1540" s="5" t="s">
        <v>85</v>
      </c>
      <c r="M1540" s="5" t="str">
        <f>IFERROR(VLOOKUP(G1540,[3]item_suppliers!$C$2:$F$112,2,FALSE),"")</f>
        <v/>
      </c>
      <c r="N1540" s="5" t="str">
        <f>IFERROR(VLOOKUP(G1540,[3]item_suppliers!$C$2:$F$112,3,FALSE),"")</f>
        <v/>
      </c>
      <c r="O1540" s="5" t="str">
        <f t="shared" si="122"/>
        <v/>
      </c>
      <c r="P1540" s="5">
        <f>IF(EXACT(L1540,"sell"),VLOOKUP(D1540,[1]items!$A$2:$E$39,4,FALSE),"")</f>
        <v>16950</v>
      </c>
      <c r="Q1540" s="5">
        <f t="shared" si="123"/>
        <v>593250</v>
      </c>
      <c r="R1540" s="13" t="str">
        <f t="shared" si="124"/>
        <v/>
      </c>
    </row>
    <row r="1541" spans="1:18" x14ac:dyDescent="0.2">
      <c r="A1541" s="8" t="s">
        <v>1599</v>
      </c>
      <c r="B1541" s="9" t="d">
        <v>2020-08-18</v>
      </c>
      <c r="C1541" s="7">
        <f t="shared" si="120"/>
        <v>2020</v>
      </c>
      <c r="D1541" s="8" t="s">
        <v>70</v>
      </c>
      <c r="E1541" s="5" t="str">
        <f>VLOOKUP(D1541,[1]items!$A$2:$E$39,2,FALSE)</f>
        <v>Irbesartan</v>
      </c>
      <c r="F1541" s="5" t="str">
        <f>VLOOKUP(E1541,[1]items!$B$2:$E$39,2,FALSE)</f>
        <v>Obat Hipertensi</v>
      </c>
      <c r="G1541" s="5" t="str">
        <f t="shared" si="121"/>
        <v>OH0005|</v>
      </c>
      <c r="H1541" s="10">
        <v>8</v>
      </c>
      <c r="I1541" s="11"/>
      <c r="J1541" s="10" t="str">
        <f>IF(EXACT(L1541,"buy"),VLOOKUP(I1541,[2]suppliers!$A$2:$B$17,2,FALSE),"")</f>
        <v/>
      </c>
      <c r="K1541" s="8" t="s">
        <v>84</v>
      </c>
      <c r="L1541" s="8" t="s">
        <v>85</v>
      </c>
      <c r="M1541" s="5" t="str">
        <f>IFERROR(VLOOKUP(G1541,[3]item_suppliers!$C$2:$F$112,2,FALSE),"")</f>
        <v/>
      </c>
      <c r="N1541" s="5" t="str">
        <f>IFERROR(VLOOKUP(G1541,[3]item_suppliers!$C$2:$F$112,3,FALSE),"")</f>
        <v/>
      </c>
      <c r="O1541" s="5" t="str">
        <f t="shared" si="122"/>
        <v/>
      </c>
      <c r="P1541" s="5">
        <f>IF(EXACT(L1541,"sell"),VLOOKUP(D1541,[1]items!$A$2:$E$39,4,FALSE),"")</f>
        <v>108794</v>
      </c>
      <c r="Q1541" s="5">
        <f t="shared" si="123"/>
        <v>870352</v>
      </c>
      <c r="R1541" s="13" t="str">
        <f t="shared" si="124"/>
        <v/>
      </c>
    </row>
    <row r="1542" spans="1:18" x14ac:dyDescent="0.2">
      <c r="A1542" s="5" t="s">
        <v>1600</v>
      </c>
      <c r="B1542" s="6" t="d">
        <v>2020-08-18</v>
      </c>
      <c r="C1542" s="7">
        <f t="shared" si="120"/>
        <v>2020</v>
      </c>
      <c r="D1542" s="5" t="s">
        <v>65</v>
      </c>
      <c r="E1542" s="5" t="str">
        <f>VLOOKUP(D1542,[1]items!$A$2:$E$39,2,FALSE)</f>
        <v>Candesartan Ogb Dexa</v>
      </c>
      <c r="F1542" s="5" t="str">
        <f>VLOOKUP(E1542,[1]items!$B$2:$E$39,2,FALSE)</f>
        <v>Obat Hipertensi</v>
      </c>
      <c r="G1542" s="5" t="str">
        <f t="shared" si="121"/>
        <v>OH0003|</v>
      </c>
      <c r="H1542" s="10">
        <v>6</v>
      </c>
      <c r="I1542" s="11"/>
      <c r="J1542" s="10" t="str">
        <f>IF(EXACT(L1542,"buy"),VLOOKUP(I1542,[2]suppliers!$A$2:$B$17,2,FALSE),"")</f>
        <v/>
      </c>
      <c r="K1542" s="5" t="s">
        <v>84</v>
      </c>
      <c r="L1542" s="5" t="s">
        <v>85</v>
      </c>
      <c r="M1542" s="5" t="str">
        <f>IFERROR(VLOOKUP(G1542,[3]item_suppliers!$C$2:$F$112,2,FALSE),"")</f>
        <v/>
      </c>
      <c r="N1542" s="5" t="str">
        <f>IFERROR(VLOOKUP(G1542,[3]item_suppliers!$C$2:$F$112,3,FALSE),"")</f>
        <v/>
      </c>
      <c r="O1542" s="5" t="str">
        <f t="shared" si="122"/>
        <v/>
      </c>
      <c r="P1542" s="5">
        <f>IF(EXACT(L1542,"sell"),VLOOKUP(D1542,[1]items!$A$2:$E$39,4,FALSE),"")</f>
        <v>5000</v>
      </c>
      <c r="Q1542" s="5">
        <f t="shared" si="123"/>
        <v>30000</v>
      </c>
      <c r="R1542" s="13" t="str">
        <f t="shared" si="124"/>
        <v/>
      </c>
    </row>
    <row r="1543" spans="1:18" x14ac:dyDescent="0.2">
      <c r="A1543" s="8" t="s">
        <v>1601</v>
      </c>
      <c r="B1543" s="9" t="d">
        <v>2020-08-18</v>
      </c>
      <c r="C1543" s="7">
        <f t="shared" si="120"/>
        <v>2020</v>
      </c>
      <c r="D1543" s="8" t="s">
        <v>20</v>
      </c>
      <c r="E1543" s="5" t="str">
        <f>VLOOKUP(D1543,[1]items!$A$2:$E$39,2,FALSE)</f>
        <v>Dexteem Box Plus 100 Tablet</v>
      </c>
      <c r="F1543" s="5" t="str">
        <f>VLOOKUP(E1543,[1]items!$B$2:$E$39,2,FALSE)</f>
        <v>Obat Alergi</v>
      </c>
      <c r="G1543" s="5" t="str">
        <f t="shared" si="121"/>
        <v>OA0006|</v>
      </c>
      <c r="H1543" s="10">
        <v>50</v>
      </c>
      <c r="I1543" s="11"/>
      <c r="J1543" s="10" t="str">
        <f>IF(EXACT(L1543,"buy"),VLOOKUP(I1543,[2]suppliers!$A$2:$B$17,2,FALSE),"")</f>
        <v/>
      </c>
      <c r="K1543" s="8" t="s">
        <v>84</v>
      </c>
      <c r="L1543" s="8" t="s">
        <v>85</v>
      </c>
      <c r="M1543" s="5" t="str">
        <f>IFERROR(VLOOKUP(G1543,[3]item_suppliers!$C$2:$F$112,2,FALSE),"")</f>
        <v/>
      </c>
      <c r="N1543" s="5" t="str">
        <f>IFERROR(VLOOKUP(G1543,[3]item_suppliers!$C$2:$F$112,3,FALSE),"")</f>
        <v/>
      </c>
      <c r="O1543" s="5" t="str">
        <f t="shared" si="122"/>
        <v/>
      </c>
      <c r="P1543" s="5">
        <f>IF(EXACT(L1543,"sell"),VLOOKUP(D1543,[1]items!$A$2:$E$39,4,FALSE),"")</f>
        <v>25322</v>
      </c>
      <c r="Q1543" s="5">
        <f t="shared" si="123"/>
        <v>1266100</v>
      </c>
      <c r="R1543" s="13" t="str">
        <f t="shared" si="124"/>
        <v/>
      </c>
    </row>
    <row r="1544" spans="1:18" x14ac:dyDescent="0.2">
      <c r="A1544" s="5" t="s">
        <v>1602</v>
      </c>
      <c r="B1544" s="6" t="d">
        <v>2020-08-18</v>
      </c>
      <c r="C1544" s="7">
        <f t="shared" si="120"/>
        <v>2020</v>
      </c>
      <c r="D1544" s="5" t="s">
        <v>48</v>
      </c>
      <c r="E1544" s="5" t="str">
        <f>VLOOKUP(D1544,[1]items!$A$2:$E$39,2,FALSE)</f>
        <v>Sanmol Paracetamol</v>
      </c>
      <c r="F1544" s="5" t="str">
        <f>VLOOKUP(E1544,[1]items!$B$2:$E$39,2,FALSE)</f>
        <v>Obat Sakit Kepala &amp; Demam</v>
      </c>
      <c r="G1544" s="5" t="str">
        <f t="shared" si="121"/>
        <v>OD0007|</v>
      </c>
      <c r="H1544" s="10">
        <v>26</v>
      </c>
      <c r="I1544" s="11"/>
      <c r="J1544" s="10" t="str">
        <f>IF(EXACT(L1544,"buy"),VLOOKUP(I1544,[2]suppliers!$A$2:$B$17,2,FALSE),"")</f>
        <v/>
      </c>
      <c r="K1544" s="5" t="s">
        <v>84</v>
      </c>
      <c r="L1544" s="5" t="s">
        <v>85</v>
      </c>
      <c r="M1544" s="5" t="str">
        <f>IFERROR(VLOOKUP(G1544,[3]item_suppliers!$C$2:$F$112,2,FALSE),"")</f>
        <v/>
      </c>
      <c r="N1544" s="5" t="str">
        <f>IFERROR(VLOOKUP(G1544,[3]item_suppliers!$C$2:$F$112,3,FALSE),"")</f>
        <v/>
      </c>
      <c r="O1544" s="5" t="str">
        <f t="shared" si="122"/>
        <v/>
      </c>
      <c r="P1544" s="5">
        <f>IF(EXACT(L1544,"sell"),VLOOKUP(D1544,[1]items!$A$2:$E$39,4,FALSE),"")</f>
        <v>16100</v>
      </c>
      <c r="Q1544" s="5">
        <f t="shared" si="123"/>
        <v>418600</v>
      </c>
      <c r="R1544" s="13" t="str">
        <f t="shared" si="124"/>
        <v/>
      </c>
    </row>
    <row r="1545" spans="1:18" x14ac:dyDescent="0.2">
      <c r="A1545" s="8" t="s">
        <v>1603</v>
      </c>
      <c r="B1545" s="9" t="d">
        <v>2020-08-18</v>
      </c>
      <c r="C1545" s="7">
        <f t="shared" si="120"/>
        <v>2020</v>
      </c>
      <c r="D1545" s="8" t="s">
        <v>31</v>
      </c>
      <c r="E1545" s="5" t="str">
        <f>VLOOKUP(D1545,[1]items!$A$2:$E$39,2,FALSE)</f>
        <v>Ultraflu Box Isi 25 Strip</v>
      </c>
      <c r="F1545" s="5" t="str">
        <f>VLOOKUP(E1545,[1]items!$B$2:$E$39,2,FALSE)</f>
        <v>Obat Batuk &amp; Pilek</v>
      </c>
      <c r="G1545" s="5" t="str">
        <f t="shared" si="121"/>
        <v>OB0006|</v>
      </c>
      <c r="H1545" s="10">
        <v>391</v>
      </c>
      <c r="I1545" s="11"/>
      <c r="J1545" s="10" t="str">
        <f>IF(EXACT(L1545,"buy"),VLOOKUP(I1545,[2]suppliers!$A$2:$B$17,2,FALSE),"")</f>
        <v/>
      </c>
      <c r="K1545" s="8" t="s">
        <v>84</v>
      </c>
      <c r="L1545" s="8" t="s">
        <v>85</v>
      </c>
      <c r="M1545" s="5" t="str">
        <f>IFERROR(VLOOKUP(G1545,[3]item_suppliers!$C$2:$F$112,2,FALSE),"")</f>
        <v/>
      </c>
      <c r="N1545" s="5" t="str">
        <f>IFERROR(VLOOKUP(G1545,[3]item_suppliers!$C$2:$F$112,3,FALSE),"")</f>
        <v/>
      </c>
      <c r="O1545" s="5" t="str">
        <f t="shared" si="122"/>
        <v/>
      </c>
      <c r="P1545" s="5">
        <f>IF(EXACT(L1545,"sell"),VLOOKUP(D1545,[1]items!$A$2:$E$39,4,FALSE),"")</f>
        <v>72500</v>
      </c>
      <c r="Q1545" s="5">
        <f t="shared" si="123"/>
        <v>28347500</v>
      </c>
      <c r="R1545" s="13" t="str">
        <f t="shared" si="124"/>
        <v/>
      </c>
    </row>
    <row r="1546" spans="1:18" x14ac:dyDescent="0.2">
      <c r="A1546" s="5" t="s">
        <v>1604</v>
      </c>
      <c r="B1546" s="6" t="d">
        <v>2020-08-18</v>
      </c>
      <c r="C1546" s="7">
        <f t="shared" si="120"/>
        <v>2020</v>
      </c>
      <c r="D1546" s="5" t="s">
        <v>94</v>
      </c>
      <c r="E1546" s="5" t="str">
        <f>VLOOKUP(D1546,[1]items!$A$2:$E$39,2,FALSE)</f>
        <v>Vicks Inhaler 0.5 mL</v>
      </c>
      <c r="F1546" s="5" t="str">
        <f>VLOOKUP(E1546,[1]items!$B$2:$E$39,2,FALSE)</f>
        <v>Obat Batuk &amp; Pilek</v>
      </c>
      <c r="G1546" s="5" t="str">
        <f t="shared" si="121"/>
        <v>OB0007|</v>
      </c>
      <c r="H1546" s="10">
        <v>7</v>
      </c>
      <c r="I1546" s="11"/>
      <c r="J1546" s="10" t="str">
        <f>IF(EXACT(L1546,"buy"),VLOOKUP(I1546,[2]suppliers!$A$2:$B$17,2,FALSE),"")</f>
        <v/>
      </c>
      <c r="K1546" s="5" t="s">
        <v>84</v>
      </c>
      <c r="L1546" s="5" t="s">
        <v>85</v>
      </c>
      <c r="M1546" s="5" t="str">
        <f>IFERROR(VLOOKUP(G1546,[3]item_suppliers!$C$2:$F$112,2,FALSE),"")</f>
        <v/>
      </c>
      <c r="N1546" s="5" t="str">
        <f>IFERROR(VLOOKUP(G1546,[3]item_suppliers!$C$2:$F$112,3,FALSE),"")</f>
        <v/>
      </c>
      <c r="O1546" s="5" t="str">
        <f t="shared" si="122"/>
        <v/>
      </c>
      <c r="P1546" s="5">
        <f>IF(EXACT(L1546,"sell"),VLOOKUP(D1546,[1]items!$A$2:$E$39,4,FALSE),"")</f>
        <v>16155</v>
      </c>
      <c r="Q1546" s="5">
        <f t="shared" si="123"/>
        <v>113085</v>
      </c>
      <c r="R1546" s="13" t="str">
        <f t="shared" si="124"/>
        <v/>
      </c>
    </row>
    <row r="1547" spans="1:18" x14ac:dyDescent="0.2">
      <c r="A1547" s="8" t="s">
        <v>1605</v>
      </c>
      <c r="B1547" s="9" t="d">
        <v>2020-08-19</v>
      </c>
      <c r="C1547" s="7">
        <f t="shared" si="120"/>
        <v>2020</v>
      </c>
      <c r="D1547" s="8" t="s">
        <v>50</v>
      </c>
      <c r="E1547" s="5" t="str">
        <f>VLOOKUP(D1547,[1]items!$A$2:$E$39,2,FALSE)</f>
        <v>Bodrex Extra</v>
      </c>
      <c r="F1547" s="5" t="str">
        <f>VLOOKUP(E1547,[1]items!$B$2:$E$39,2,FALSE)</f>
        <v>Obat Sakit Kepala &amp; Demam</v>
      </c>
      <c r="G1547" s="5" t="str">
        <f t="shared" si="121"/>
        <v>OD0008|</v>
      </c>
      <c r="H1547" s="10">
        <v>67</v>
      </c>
      <c r="I1547" s="11"/>
      <c r="J1547" s="10" t="str">
        <f>IF(EXACT(L1547,"buy"),VLOOKUP(I1547,[2]suppliers!$A$2:$B$17,2,FALSE),"")</f>
        <v/>
      </c>
      <c r="K1547" s="8" t="s">
        <v>84</v>
      </c>
      <c r="L1547" s="8" t="s">
        <v>85</v>
      </c>
      <c r="M1547" s="5" t="str">
        <f>IFERROR(VLOOKUP(G1547,[3]item_suppliers!$C$2:$F$112,2,FALSE),"")</f>
        <v/>
      </c>
      <c r="N1547" s="5" t="str">
        <f>IFERROR(VLOOKUP(G1547,[3]item_suppliers!$C$2:$F$112,3,FALSE),"")</f>
        <v/>
      </c>
      <c r="O1547" s="5" t="str">
        <f t="shared" si="122"/>
        <v/>
      </c>
      <c r="P1547" s="5">
        <f>IF(EXACT(L1547,"sell"),VLOOKUP(D1547,[1]items!$A$2:$E$39,4,FALSE),"")</f>
        <v>50788</v>
      </c>
      <c r="Q1547" s="5">
        <f t="shared" si="123"/>
        <v>3402796</v>
      </c>
      <c r="R1547" s="13" t="str">
        <f t="shared" si="124"/>
        <v/>
      </c>
    </row>
    <row r="1548" spans="1:18" x14ac:dyDescent="0.2">
      <c r="A1548" s="5" t="s">
        <v>1606</v>
      </c>
      <c r="B1548" s="6" t="d">
        <v>2020-08-19</v>
      </c>
      <c r="C1548" s="7">
        <f t="shared" si="120"/>
        <v>2020</v>
      </c>
      <c r="D1548" s="5" t="s">
        <v>17</v>
      </c>
      <c r="E1548" s="5" t="str">
        <f>VLOOKUP(D1548,[1]items!$A$2:$E$39,2,FALSE)</f>
        <v>Bedak Heroxyn 150 gr</v>
      </c>
      <c r="F1548" s="5" t="str">
        <f>VLOOKUP(E1548,[1]items!$B$2:$E$39,2,FALSE)</f>
        <v>Obat Alergi</v>
      </c>
      <c r="G1548" s="5" t="str">
        <f t="shared" si="121"/>
        <v>OA0005|</v>
      </c>
      <c r="H1548" s="10">
        <v>76</v>
      </c>
      <c r="I1548" s="11"/>
      <c r="J1548" s="10" t="str">
        <f>IF(EXACT(L1548,"buy"),VLOOKUP(I1548,[2]suppliers!$A$2:$B$17,2,FALSE),"")</f>
        <v/>
      </c>
      <c r="K1548" s="5" t="s">
        <v>84</v>
      </c>
      <c r="L1548" s="5" t="s">
        <v>85</v>
      </c>
      <c r="M1548" s="5" t="str">
        <f>IFERROR(VLOOKUP(G1548,[3]item_suppliers!$C$2:$F$112,2,FALSE),"")</f>
        <v/>
      </c>
      <c r="N1548" s="5" t="str">
        <f>IFERROR(VLOOKUP(G1548,[3]item_suppliers!$C$2:$F$112,3,FALSE),"")</f>
        <v/>
      </c>
      <c r="O1548" s="5" t="str">
        <f t="shared" si="122"/>
        <v/>
      </c>
      <c r="P1548" s="5">
        <f>IF(EXACT(L1548,"sell"),VLOOKUP(D1548,[1]items!$A$2:$E$39,4,FALSE),"")</f>
        <v>16950</v>
      </c>
      <c r="Q1548" s="5">
        <f t="shared" si="123"/>
        <v>1288200</v>
      </c>
      <c r="R1548" s="13" t="str">
        <f t="shared" si="124"/>
        <v/>
      </c>
    </row>
    <row r="1549" spans="1:18" x14ac:dyDescent="0.2">
      <c r="A1549" s="8" t="s">
        <v>1607</v>
      </c>
      <c r="B1549" s="9" t="d">
        <v>2020-08-19</v>
      </c>
      <c r="C1549" s="7">
        <f t="shared" si="120"/>
        <v>2020</v>
      </c>
      <c r="D1549" s="8" t="s">
        <v>70</v>
      </c>
      <c r="E1549" s="5" t="str">
        <f>VLOOKUP(D1549,[1]items!$A$2:$E$39,2,FALSE)</f>
        <v>Irbesartan</v>
      </c>
      <c r="F1549" s="5" t="str">
        <f>VLOOKUP(E1549,[1]items!$B$2:$E$39,2,FALSE)</f>
        <v>Obat Hipertensi</v>
      </c>
      <c r="G1549" s="5" t="str">
        <f t="shared" si="121"/>
        <v>OH0005|</v>
      </c>
      <c r="H1549" s="10">
        <v>8</v>
      </c>
      <c r="I1549" s="11"/>
      <c r="J1549" s="10" t="str">
        <f>IF(EXACT(L1549,"buy"),VLOOKUP(I1549,[2]suppliers!$A$2:$B$17,2,FALSE),"")</f>
        <v/>
      </c>
      <c r="K1549" s="8" t="s">
        <v>84</v>
      </c>
      <c r="L1549" s="8" t="s">
        <v>85</v>
      </c>
      <c r="M1549" s="5" t="str">
        <f>IFERROR(VLOOKUP(G1549,[3]item_suppliers!$C$2:$F$112,2,FALSE),"")</f>
        <v/>
      </c>
      <c r="N1549" s="5" t="str">
        <f>IFERROR(VLOOKUP(G1549,[3]item_suppliers!$C$2:$F$112,3,FALSE),"")</f>
        <v/>
      </c>
      <c r="O1549" s="5" t="str">
        <f t="shared" si="122"/>
        <v/>
      </c>
      <c r="P1549" s="5">
        <f>IF(EXACT(L1549,"sell"),VLOOKUP(D1549,[1]items!$A$2:$E$39,4,FALSE),"")</f>
        <v>108794</v>
      </c>
      <c r="Q1549" s="5">
        <f t="shared" si="123"/>
        <v>870352</v>
      </c>
      <c r="R1549" s="13" t="str">
        <f t="shared" si="124"/>
        <v/>
      </c>
    </row>
    <row r="1550" spans="1:18" x14ac:dyDescent="0.2">
      <c r="A1550" s="5" t="s">
        <v>1608</v>
      </c>
      <c r="B1550" s="6" t="d">
        <v>2020-08-19</v>
      </c>
      <c r="C1550" s="7">
        <f t="shared" si="120"/>
        <v>2020</v>
      </c>
      <c r="D1550" s="5" t="s">
        <v>52</v>
      </c>
      <c r="E1550" s="5" t="str">
        <f>VLOOKUP(D1550,[1]items!$A$2:$E$39,2,FALSE)</f>
        <v>Sanmol 500 MG 4 Tablet</v>
      </c>
      <c r="F1550" s="5" t="str">
        <f>VLOOKUP(E1550,[1]items!$B$2:$E$39,2,FALSE)</f>
        <v>Obat Sakit Kepala &amp; Demam</v>
      </c>
      <c r="G1550" s="5" t="str">
        <f t="shared" si="121"/>
        <v>OD0009|</v>
      </c>
      <c r="H1550" s="10">
        <v>25</v>
      </c>
      <c r="I1550" s="11"/>
      <c r="J1550" s="10" t="str">
        <f>IF(EXACT(L1550,"buy"),VLOOKUP(I1550,[2]suppliers!$A$2:$B$17,2,FALSE),"")</f>
        <v/>
      </c>
      <c r="K1550" s="5" t="s">
        <v>84</v>
      </c>
      <c r="L1550" s="5" t="s">
        <v>85</v>
      </c>
      <c r="M1550" s="5" t="str">
        <f>IFERROR(VLOOKUP(G1550,[3]item_suppliers!$C$2:$F$112,2,FALSE),"")</f>
        <v/>
      </c>
      <c r="N1550" s="5" t="str">
        <f>IFERROR(VLOOKUP(G1550,[3]item_suppliers!$C$2:$F$112,3,FALSE),"")</f>
        <v/>
      </c>
      <c r="O1550" s="5" t="str">
        <f t="shared" si="122"/>
        <v/>
      </c>
      <c r="P1550" s="5">
        <f>IF(EXACT(L1550,"sell"),VLOOKUP(D1550,[1]items!$A$2:$E$39,4,FALSE),"")</f>
        <v>1600</v>
      </c>
      <c r="Q1550" s="5">
        <f t="shared" si="123"/>
        <v>40000</v>
      </c>
      <c r="R1550" s="13" t="str">
        <f t="shared" si="124"/>
        <v/>
      </c>
    </row>
    <row r="1551" spans="1:18" x14ac:dyDescent="0.2">
      <c r="A1551" s="8" t="s">
        <v>1609</v>
      </c>
      <c r="B1551" s="9" t="d">
        <v>2020-08-19</v>
      </c>
      <c r="C1551" s="7">
        <f t="shared" si="120"/>
        <v>2020</v>
      </c>
      <c r="D1551" s="8" t="s">
        <v>82</v>
      </c>
      <c r="E1551" s="5" t="str">
        <f>VLOOKUP(D1551,[1]items!$A$2:$E$39,2,FALSE)</f>
        <v>Otilon Ear Drops 8 mL</v>
      </c>
      <c r="F1551" s="5" t="str">
        <f>VLOOKUP(E1551,[1]items!$B$2:$E$39,2,FALSE)</f>
        <v>Obat Telinga</v>
      </c>
      <c r="G1551" s="5" t="str">
        <f t="shared" si="121"/>
        <v>OT0001|</v>
      </c>
      <c r="H1551" s="10">
        <v>5</v>
      </c>
      <c r="I1551" s="11"/>
      <c r="J1551" s="10" t="str">
        <f>IF(EXACT(L1551,"buy"),VLOOKUP(I1551,[2]suppliers!$A$2:$B$17,2,FALSE),"")</f>
        <v/>
      </c>
      <c r="K1551" s="8" t="s">
        <v>84</v>
      </c>
      <c r="L1551" s="8" t="s">
        <v>85</v>
      </c>
      <c r="M1551" s="5" t="str">
        <f>IFERROR(VLOOKUP(G1551,[3]item_suppliers!$C$2:$F$112,2,FALSE),"")</f>
        <v/>
      </c>
      <c r="N1551" s="5" t="str">
        <f>IFERROR(VLOOKUP(G1551,[3]item_suppliers!$C$2:$F$112,3,FALSE),"")</f>
        <v/>
      </c>
      <c r="O1551" s="5" t="str">
        <f t="shared" si="122"/>
        <v/>
      </c>
      <c r="P1551" s="5">
        <f>IF(EXACT(L1551,"sell"),VLOOKUP(D1551,[1]items!$A$2:$E$39,4,FALSE),"")</f>
        <v>55000</v>
      </c>
      <c r="Q1551" s="5">
        <f t="shared" si="123"/>
        <v>275000</v>
      </c>
      <c r="R1551" s="13" t="str">
        <f t="shared" si="124"/>
        <v/>
      </c>
    </row>
    <row r="1552" spans="1:18" x14ac:dyDescent="0.2">
      <c r="A1552" s="5" t="s">
        <v>1610</v>
      </c>
      <c r="B1552" s="6" t="d">
        <v>2020-08-19</v>
      </c>
      <c r="C1552" s="7">
        <f t="shared" si="120"/>
        <v>2020</v>
      </c>
      <c r="D1552" s="5" t="s">
        <v>37</v>
      </c>
      <c r="E1552" s="5" t="str">
        <f>VLOOKUP(D1552,[1]items!$A$2:$E$39,2,FALSE)</f>
        <v>Koolfever</v>
      </c>
      <c r="F1552" s="5" t="str">
        <f>VLOOKUP(E1552,[1]items!$B$2:$E$39,2,FALSE)</f>
        <v>Obat Sakit Kepala &amp; Demam</v>
      </c>
      <c r="G1552" s="5" t="str">
        <f t="shared" si="121"/>
        <v>OD0001|</v>
      </c>
      <c r="H1552" s="10">
        <v>9</v>
      </c>
      <c r="I1552" s="11"/>
      <c r="J1552" s="10" t="str">
        <f>IF(EXACT(L1552,"buy"),VLOOKUP(I1552,[2]suppliers!$A$2:$B$17,2,FALSE),"")</f>
        <v/>
      </c>
      <c r="K1552" s="5" t="s">
        <v>84</v>
      </c>
      <c r="L1552" s="5" t="s">
        <v>85</v>
      </c>
      <c r="M1552" s="5" t="str">
        <f>IFERROR(VLOOKUP(G1552,[3]item_suppliers!$C$2:$F$112,2,FALSE),"")</f>
        <v/>
      </c>
      <c r="N1552" s="5" t="str">
        <f>IFERROR(VLOOKUP(G1552,[3]item_suppliers!$C$2:$F$112,3,FALSE),"")</f>
        <v/>
      </c>
      <c r="O1552" s="5" t="str">
        <f t="shared" si="122"/>
        <v/>
      </c>
      <c r="P1552" s="5">
        <f>IF(EXACT(L1552,"sell"),VLOOKUP(D1552,[1]items!$A$2:$E$39,4,FALSE),"")</f>
        <v>7500</v>
      </c>
      <c r="Q1552" s="5">
        <f t="shared" si="123"/>
        <v>67500</v>
      </c>
      <c r="R1552" s="13" t="str">
        <f t="shared" si="124"/>
        <v/>
      </c>
    </row>
    <row r="1553" spans="1:18" x14ac:dyDescent="0.2">
      <c r="A1553" s="8" t="s">
        <v>1611</v>
      </c>
      <c r="B1553" s="9" t="d">
        <v>2020-08-19</v>
      </c>
      <c r="C1553" s="7">
        <f t="shared" si="120"/>
        <v>2020</v>
      </c>
      <c r="D1553" s="8" t="s">
        <v>54</v>
      </c>
      <c r="E1553" s="5" t="str">
        <f>VLOOKUP(D1553,[1]items!$A$2:$E$39,2,FALSE)</f>
        <v>Cilostazol Bernofarm</v>
      </c>
      <c r="F1553" s="5" t="str">
        <f>VLOOKUP(E1553,[1]items!$B$2:$E$39,2,FALSE)</f>
        <v>Obat Sakit Kepala &amp; Demam</v>
      </c>
      <c r="G1553" s="5" t="str">
        <f t="shared" si="121"/>
        <v>OD0010|</v>
      </c>
      <c r="H1553" s="10">
        <v>18</v>
      </c>
      <c r="I1553" s="11"/>
      <c r="J1553" s="10" t="str">
        <f>IF(EXACT(L1553,"buy"),VLOOKUP(I1553,[2]suppliers!$A$2:$B$17,2,FALSE),"")</f>
        <v/>
      </c>
      <c r="K1553" s="8" t="s">
        <v>84</v>
      </c>
      <c r="L1553" s="8" t="s">
        <v>85</v>
      </c>
      <c r="M1553" s="5" t="str">
        <f>IFERROR(VLOOKUP(G1553,[3]item_suppliers!$C$2:$F$112,2,FALSE),"")</f>
        <v/>
      </c>
      <c r="N1553" s="5" t="str">
        <f>IFERROR(VLOOKUP(G1553,[3]item_suppliers!$C$2:$F$112,3,FALSE),"")</f>
        <v/>
      </c>
      <c r="O1553" s="5" t="str">
        <f t="shared" si="122"/>
        <v/>
      </c>
      <c r="P1553" s="5">
        <f>IF(EXACT(L1553,"sell"),VLOOKUP(D1553,[1]items!$A$2:$E$39,4,FALSE),"")</f>
        <v>45450</v>
      </c>
      <c r="Q1553" s="5">
        <f t="shared" si="123"/>
        <v>818100</v>
      </c>
      <c r="R1553" s="13" t="str">
        <f t="shared" si="124"/>
        <v/>
      </c>
    </row>
    <row r="1554" spans="1:18" x14ac:dyDescent="0.2">
      <c r="A1554" s="5" t="s">
        <v>1612</v>
      </c>
      <c r="B1554" s="6" t="d">
        <v>2020-08-20</v>
      </c>
      <c r="C1554" s="7">
        <f t="shared" si="120"/>
        <v>2020</v>
      </c>
      <c r="D1554" s="5" t="s">
        <v>26</v>
      </c>
      <c r="E1554" s="5" t="str">
        <f>VLOOKUP(D1554,[1]items!$A$2:$E$39,2,FALSE)</f>
        <v>Decolsen 1 Strip 4 Tablet</v>
      </c>
      <c r="F1554" s="5" t="str">
        <f>VLOOKUP(E1554,[1]items!$B$2:$E$39,2,FALSE)</f>
        <v>Obat Batuk &amp; Pilek</v>
      </c>
      <c r="G1554" s="5" t="str">
        <f t="shared" si="121"/>
        <v>OB0002|</v>
      </c>
      <c r="H1554" s="10">
        <v>68</v>
      </c>
      <c r="I1554" s="11"/>
      <c r="J1554" s="10" t="str">
        <f>IF(EXACT(L1554,"buy"),VLOOKUP(I1554,[2]suppliers!$A$2:$B$17,2,FALSE),"")</f>
        <v/>
      </c>
      <c r="K1554" s="5" t="s">
        <v>84</v>
      </c>
      <c r="L1554" s="5" t="s">
        <v>85</v>
      </c>
      <c r="M1554" s="5" t="str">
        <f>IFERROR(VLOOKUP(G1554,[3]item_suppliers!$C$2:$F$112,2,FALSE),"")</f>
        <v/>
      </c>
      <c r="N1554" s="5" t="str">
        <f>IFERROR(VLOOKUP(G1554,[3]item_suppliers!$C$2:$F$112,3,FALSE),"")</f>
        <v/>
      </c>
      <c r="O1554" s="5" t="str">
        <f t="shared" si="122"/>
        <v/>
      </c>
      <c r="P1554" s="5">
        <f>IF(EXACT(L1554,"sell"),VLOOKUP(D1554,[1]items!$A$2:$E$39,4,FALSE),"")</f>
        <v>2886</v>
      </c>
      <c r="Q1554" s="5">
        <f t="shared" si="123"/>
        <v>196248</v>
      </c>
      <c r="R1554" s="13" t="str">
        <f t="shared" si="124"/>
        <v/>
      </c>
    </row>
    <row r="1555" spans="1:18" x14ac:dyDescent="0.2">
      <c r="A1555" s="8" t="s">
        <v>1613</v>
      </c>
      <c r="B1555" s="9" t="d">
        <v>2020-08-20</v>
      </c>
      <c r="C1555" s="7">
        <f t="shared" si="120"/>
        <v>2020</v>
      </c>
      <c r="D1555" s="8" t="s">
        <v>50</v>
      </c>
      <c r="E1555" s="5" t="str">
        <f>VLOOKUP(D1555,[1]items!$A$2:$E$39,2,FALSE)</f>
        <v>Bodrex Extra</v>
      </c>
      <c r="F1555" s="5" t="str">
        <f>VLOOKUP(E1555,[1]items!$B$2:$E$39,2,FALSE)</f>
        <v>Obat Sakit Kepala &amp; Demam</v>
      </c>
      <c r="G1555" s="5" t="str">
        <f t="shared" si="121"/>
        <v>OD0008|</v>
      </c>
      <c r="H1555" s="10">
        <v>6</v>
      </c>
      <c r="I1555" s="11"/>
      <c r="J1555" s="10" t="str">
        <f>IF(EXACT(L1555,"buy"),VLOOKUP(I1555,[2]suppliers!$A$2:$B$17,2,FALSE),"")</f>
        <v/>
      </c>
      <c r="K1555" s="8" t="s">
        <v>84</v>
      </c>
      <c r="L1555" s="8" t="s">
        <v>85</v>
      </c>
      <c r="M1555" s="5" t="str">
        <f>IFERROR(VLOOKUP(G1555,[3]item_suppliers!$C$2:$F$112,2,FALSE),"")</f>
        <v/>
      </c>
      <c r="N1555" s="5" t="str">
        <f>IFERROR(VLOOKUP(G1555,[3]item_suppliers!$C$2:$F$112,3,FALSE),"")</f>
        <v/>
      </c>
      <c r="O1555" s="5" t="str">
        <f t="shared" si="122"/>
        <v/>
      </c>
      <c r="P1555" s="5">
        <f>IF(EXACT(L1555,"sell"),VLOOKUP(D1555,[1]items!$A$2:$E$39,4,FALSE),"")</f>
        <v>50788</v>
      </c>
      <c r="Q1555" s="5">
        <f t="shared" si="123"/>
        <v>304728</v>
      </c>
      <c r="R1555" s="13" t="str">
        <f t="shared" si="124"/>
        <v/>
      </c>
    </row>
    <row r="1556" spans="1:18" x14ac:dyDescent="0.2">
      <c r="A1556" s="5" t="s">
        <v>1614</v>
      </c>
      <c r="B1556" s="6" t="d">
        <v>2020-08-20</v>
      </c>
      <c r="C1556" s="7">
        <f t="shared" si="120"/>
        <v>2020</v>
      </c>
      <c r="D1556" s="5" t="s">
        <v>50</v>
      </c>
      <c r="E1556" s="5" t="str">
        <f>VLOOKUP(D1556,[1]items!$A$2:$E$39,2,FALSE)</f>
        <v>Bodrex Extra</v>
      </c>
      <c r="F1556" s="5" t="str">
        <f>VLOOKUP(E1556,[1]items!$B$2:$E$39,2,FALSE)</f>
        <v>Obat Sakit Kepala &amp; Demam</v>
      </c>
      <c r="G1556" s="5" t="str">
        <f t="shared" si="121"/>
        <v>OD0008|</v>
      </c>
      <c r="H1556" s="10">
        <v>44</v>
      </c>
      <c r="I1556" s="11"/>
      <c r="J1556" s="10" t="str">
        <f>IF(EXACT(L1556,"buy"),VLOOKUP(I1556,[2]suppliers!$A$2:$B$17,2,FALSE),"")</f>
        <v/>
      </c>
      <c r="K1556" s="5" t="s">
        <v>84</v>
      </c>
      <c r="L1556" s="5" t="s">
        <v>85</v>
      </c>
      <c r="M1556" s="5" t="str">
        <f>IFERROR(VLOOKUP(G1556,[3]item_suppliers!$C$2:$F$112,2,FALSE),"")</f>
        <v/>
      </c>
      <c r="N1556" s="5" t="str">
        <f>IFERROR(VLOOKUP(G1556,[3]item_suppliers!$C$2:$F$112,3,FALSE),"")</f>
        <v/>
      </c>
      <c r="O1556" s="5" t="str">
        <f t="shared" si="122"/>
        <v/>
      </c>
      <c r="P1556" s="5">
        <f>IF(EXACT(L1556,"sell"),VLOOKUP(D1556,[1]items!$A$2:$E$39,4,FALSE),"")</f>
        <v>50788</v>
      </c>
      <c r="Q1556" s="5">
        <f t="shared" si="123"/>
        <v>2234672</v>
      </c>
      <c r="R1556" s="13" t="str">
        <f t="shared" si="124"/>
        <v/>
      </c>
    </row>
    <row r="1557" spans="1:18" x14ac:dyDescent="0.2">
      <c r="A1557" s="8" t="s">
        <v>1615</v>
      </c>
      <c r="B1557" s="9" t="d">
        <v>2020-08-20</v>
      </c>
      <c r="C1557" s="7">
        <f t="shared" si="120"/>
        <v>2020</v>
      </c>
      <c r="D1557" s="8" t="s">
        <v>70</v>
      </c>
      <c r="E1557" s="5" t="str">
        <f>VLOOKUP(D1557,[1]items!$A$2:$E$39,2,FALSE)</f>
        <v>Irbesartan</v>
      </c>
      <c r="F1557" s="5" t="str">
        <f>VLOOKUP(E1557,[1]items!$B$2:$E$39,2,FALSE)</f>
        <v>Obat Hipertensi</v>
      </c>
      <c r="G1557" s="5" t="str">
        <f t="shared" si="121"/>
        <v>OH0005|</v>
      </c>
      <c r="H1557" s="10">
        <v>26</v>
      </c>
      <c r="I1557" s="11"/>
      <c r="J1557" s="10" t="str">
        <f>IF(EXACT(L1557,"buy"),VLOOKUP(I1557,[2]suppliers!$A$2:$B$17,2,FALSE),"")</f>
        <v/>
      </c>
      <c r="K1557" s="8" t="s">
        <v>84</v>
      </c>
      <c r="L1557" s="8" t="s">
        <v>85</v>
      </c>
      <c r="M1557" s="5" t="str">
        <f>IFERROR(VLOOKUP(G1557,[3]item_suppliers!$C$2:$F$112,2,FALSE),"")</f>
        <v/>
      </c>
      <c r="N1557" s="5" t="str">
        <f>IFERROR(VLOOKUP(G1557,[3]item_suppliers!$C$2:$F$112,3,FALSE),"")</f>
        <v/>
      </c>
      <c r="O1557" s="5" t="str">
        <f t="shared" si="122"/>
        <v/>
      </c>
      <c r="P1557" s="5">
        <f>IF(EXACT(L1557,"sell"),VLOOKUP(D1557,[1]items!$A$2:$E$39,4,FALSE),"")</f>
        <v>108794</v>
      </c>
      <c r="Q1557" s="5">
        <f t="shared" si="123"/>
        <v>2828644</v>
      </c>
      <c r="R1557" s="13" t="str">
        <f t="shared" si="124"/>
        <v/>
      </c>
    </row>
    <row r="1558" spans="1:18" x14ac:dyDescent="0.2">
      <c r="A1558" s="5" t="s">
        <v>1616</v>
      </c>
      <c r="B1558" s="6" t="d">
        <v>2020-08-20</v>
      </c>
      <c r="C1558" s="7">
        <f t="shared" si="120"/>
        <v>2020</v>
      </c>
      <c r="D1558" s="5" t="s">
        <v>82</v>
      </c>
      <c r="E1558" s="5" t="str">
        <f>VLOOKUP(D1558,[1]items!$A$2:$E$39,2,FALSE)</f>
        <v>Otilon Ear Drops 8 mL</v>
      </c>
      <c r="F1558" s="5" t="str">
        <f>VLOOKUP(E1558,[1]items!$B$2:$E$39,2,FALSE)</f>
        <v>Obat Telinga</v>
      </c>
      <c r="G1558" s="5" t="str">
        <f t="shared" si="121"/>
        <v>OT0001|</v>
      </c>
      <c r="H1558" s="10">
        <v>29</v>
      </c>
      <c r="I1558" s="11"/>
      <c r="J1558" s="10" t="str">
        <f>IF(EXACT(L1558,"buy"),VLOOKUP(I1558,[2]suppliers!$A$2:$B$17,2,FALSE),"")</f>
        <v/>
      </c>
      <c r="K1558" s="5" t="s">
        <v>84</v>
      </c>
      <c r="L1558" s="5" t="s">
        <v>85</v>
      </c>
      <c r="M1558" s="5" t="str">
        <f>IFERROR(VLOOKUP(G1558,[3]item_suppliers!$C$2:$F$112,2,FALSE),"")</f>
        <v/>
      </c>
      <c r="N1558" s="5" t="str">
        <f>IFERROR(VLOOKUP(G1558,[3]item_suppliers!$C$2:$F$112,3,FALSE),"")</f>
        <v/>
      </c>
      <c r="O1558" s="5" t="str">
        <f t="shared" si="122"/>
        <v/>
      </c>
      <c r="P1558" s="5">
        <f>IF(EXACT(L1558,"sell"),VLOOKUP(D1558,[1]items!$A$2:$E$39,4,FALSE),"")</f>
        <v>55000</v>
      </c>
      <c r="Q1558" s="5">
        <f t="shared" si="123"/>
        <v>1595000</v>
      </c>
      <c r="R1558" s="13" t="str">
        <f t="shared" si="124"/>
        <v/>
      </c>
    </row>
    <row r="1559" spans="1:18" x14ac:dyDescent="0.2">
      <c r="A1559" s="8" t="s">
        <v>1617</v>
      </c>
      <c r="B1559" s="9" t="d">
        <v>2020-08-20</v>
      </c>
      <c r="C1559" s="7">
        <f t="shared" si="120"/>
        <v>2020</v>
      </c>
      <c r="D1559" s="8" t="s">
        <v>43</v>
      </c>
      <c r="E1559" s="5" t="str">
        <f>VLOOKUP(D1559,[1]items!$A$2:$E$39,2,FALSE)</f>
        <v>Panadol Anak Tablet 1 Strip</v>
      </c>
      <c r="F1559" s="5" t="str">
        <f>VLOOKUP(E1559,[1]items!$B$2:$E$39,2,FALSE)</f>
        <v>Obat Sakit Kepala &amp; Demam</v>
      </c>
      <c r="G1559" s="5" t="str">
        <f t="shared" si="121"/>
        <v>OD0005|</v>
      </c>
      <c r="H1559" s="10">
        <v>8</v>
      </c>
      <c r="I1559" s="11"/>
      <c r="J1559" s="10" t="str">
        <f>IF(EXACT(L1559,"buy"),VLOOKUP(I1559,[2]suppliers!$A$2:$B$17,2,FALSE),"")</f>
        <v/>
      </c>
      <c r="K1559" s="8" t="s">
        <v>84</v>
      </c>
      <c r="L1559" s="8" t="s">
        <v>85</v>
      </c>
      <c r="M1559" s="5" t="str">
        <f>IFERROR(VLOOKUP(G1559,[3]item_suppliers!$C$2:$F$112,2,FALSE),"")</f>
        <v/>
      </c>
      <c r="N1559" s="5" t="str">
        <f>IFERROR(VLOOKUP(G1559,[3]item_suppliers!$C$2:$F$112,3,FALSE),"")</f>
        <v/>
      </c>
      <c r="O1559" s="5" t="str">
        <f t="shared" si="122"/>
        <v/>
      </c>
      <c r="P1559" s="5">
        <f>IF(EXACT(L1559,"sell"),VLOOKUP(D1559,[1]items!$A$2:$E$39,4,FALSE),"")</f>
        <v>25000</v>
      </c>
      <c r="Q1559" s="5">
        <f t="shared" si="123"/>
        <v>200000</v>
      </c>
      <c r="R1559" s="13" t="str">
        <f t="shared" si="124"/>
        <v/>
      </c>
    </row>
    <row r="1560" spans="1:18" x14ac:dyDescent="0.2">
      <c r="A1560" s="5" t="s">
        <v>1618</v>
      </c>
      <c r="B1560" s="6" t="d">
        <v>2020-08-21</v>
      </c>
      <c r="C1560" s="7">
        <f t="shared" si="120"/>
        <v>2020</v>
      </c>
      <c r="D1560" s="5" t="s">
        <v>26</v>
      </c>
      <c r="E1560" s="5" t="str">
        <f>VLOOKUP(D1560,[1]items!$A$2:$E$39,2,FALSE)</f>
        <v>Decolsen 1 Strip 4 Tablet</v>
      </c>
      <c r="F1560" s="5" t="str">
        <f>VLOOKUP(E1560,[1]items!$B$2:$E$39,2,FALSE)</f>
        <v>Obat Batuk &amp; Pilek</v>
      </c>
      <c r="G1560" s="5" t="str">
        <f t="shared" si="121"/>
        <v>OB0002|</v>
      </c>
      <c r="H1560" s="10">
        <v>8</v>
      </c>
      <c r="I1560" s="11"/>
      <c r="J1560" s="10" t="str">
        <f>IF(EXACT(L1560,"buy"),VLOOKUP(I1560,[2]suppliers!$A$2:$B$17,2,FALSE),"")</f>
        <v/>
      </c>
      <c r="K1560" s="5" t="s">
        <v>84</v>
      </c>
      <c r="L1560" s="5" t="s">
        <v>85</v>
      </c>
      <c r="M1560" s="5" t="str">
        <f>IFERROR(VLOOKUP(G1560,[3]item_suppliers!$C$2:$F$112,2,FALSE),"")</f>
        <v/>
      </c>
      <c r="N1560" s="5" t="str">
        <f>IFERROR(VLOOKUP(G1560,[3]item_suppliers!$C$2:$F$112,3,FALSE),"")</f>
        <v/>
      </c>
      <c r="O1560" s="5" t="str">
        <f t="shared" si="122"/>
        <v/>
      </c>
      <c r="P1560" s="5">
        <f>IF(EXACT(L1560,"sell"),VLOOKUP(D1560,[1]items!$A$2:$E$39,4,FALSE),"")</f>
        <v>2886</v>
      </c>
      <c r="Q1560" s="5">
        <f t="shared" si="123"/>
        <v>23088</v>
      </c>
      <c r="R1560" s="13" t="str">
        <f t="shared" si="124"/>
        <v/>
      </c>
    </row>
    <row r="1561" spans="1:18" x14ac:dyDescent="0.2">
      <c r="A1561" s="8" t="s">
        <v>1619</v>
      </c>
      <c r="B1561" s="9" t="d">
        <v>2020-08-21</v>
      </c>
      <c r="C1561" s="7">
        <f t="shared" si="120"/>
        <v>2020</v>
      </c>
      <c r="D1561" s="8" t="s">
        <v>26</v>
      </c>
      <c r="E1561" s="5" t="str">
        <f>VLOOKUP(D1561,[1]items!$A$2:$E$39,2,FALSE)</f>
        <v>Decolsen 1 Strip 4 Tablet</v>
      </c>
      <c r="F1561" s="5" t="str">
        <f>VLOOKUP(E1561,[1]items!$B$2:$E$39,2,FALSE)</f>
        <v>Obat Batuk &amp; Pilek</v>
      </c>
      <c r="G1561" s="5" t="str">
        <f t="shared" si="121"/>
        <v>OB0002|</v>
      </c>
      <c r="H1561" s="10">
        <v>54</v>
      </c>
      <c r="I1561" s="11"/>
      <c r="J1561" s="10" t="str">
        <f>IF(EXACT(L1561,"buy"),VLOOKUP(I1561,[2]suppliers!$A$2:$B$17,2,FALSE),"")</f>
        <v/>
      </c>
      <c r="K1561" s="8" t="s">
        <v>84</v>
      </c>
      <c r="L1561" s="8" t="s">
        <v>85</v>
      </c>
      <c r="M1561" s="5" t="str">
        <f>IFERROR(VLOOKUP(G1561,[3]item_suppliers!$C$2:$F$112,2,FALSE),"")</f>
        <v/>
      </c>
      <c r="N1561" s="5" t="str">
        <f>IFERROR(VLOOKUP(G1561,[3]item_suppliers!$C$2:$F$112,3,FALSE),"")</f>
        <v/>
      </c>
      <c r="O1561" s="5" t="str">
        <f t="shared" si="122"/>
        <v/>
      </c>
      <c r="P1561" s="5">
        <f>IF(EXACT(L1561,"sell"),VLOOKUP(D1561,[1]items!$A$2:$E$39,4,FALSE),"")</f>
        <v>2886</v>
      </c>
      <c r="Q1561" s="5">
        <f t="shared" si="123"/>
        <v>155844</v>
      </c>
      <c r="R1561" s="13" t="str">
        <f t="shared" si="124"/>
        <v/>
      </c>
    </row>
    <row r="1562" spans="1:18" x14ac:dyDescent="0.2">
      <c r="A1562" s="5" t="s">
        <v>1620</v>
      </c>
      <c r="B1562" s="6" t="d">
        <v>2020-08-21</v>
      </c>
      <c r="C1562" s="7">
        <f t="shared" si="120"/>
        <v>2020</v>
      </c>
      <c r="D1562" s="5" t="s">
        <v>50</v>
      </c>
      <c r="E1562" s="5" t="str">
        <f>VLOOKUP(D1562,[1]items!$A$2:$E$39,2,FALSE)</f>
        <v>Bodrex Extra</v>
      </c>
      <c r="F1562" s="5" t="str">
        <f>VLOOKUP(E1562,[1]items!$B$2:$E$39,2,FALSE)</f>
        <v>Obat Sakit Kepala &amp; Demam</v>
      </c>
      <c r="G1562" s="5" t="str">
        <f t="shared" si="121"/>
        <v>OD0008|</v>
      </c>
      <c r="H1562" s="10">
        <v>14</v>
      </c>
      <c r="I1562" s="11"/>
      <c r="J1562" s="10" t="str">
        <f>IF(EXACT(L1562,"buy"),VLOOKUP(I1562,[2]suppliers!$A$2:$B$17,2,FALSE),"")</f>
        <v/>
      </c>
      <c r="K1562" s="5" t="s">
        <v>84</v>
      </c>
      <c r="L1562" s="5" t="s">
        <v>85</v>
      </c>
      <c r="M1562" s="5" t="str">
        <f>IFERROR(VLOOKUP(G1562,[3]item_suppliers!$C$2:$F$112,2,FALSE),"")</f>
        <v/>
      </c>
      <c r="N1562" s="5" t="str">
        <f>IFERROR(VLOOKUP(G1562,[3]item_suppliers!$C$2:$F$112,3,FALSE),"")</f>
        <v/>
      </c>
      <c r="O1562" s="5" t="str">
        <f t="shared" si="122"/>
        <v/>
      </c>
      <c r="P1562" s="5">
        <f>IF(EXACT(L1562,"sell"),VLOOKUP(D1562,[1]items!$A$2:$E$39,4,FALSE),"")</f>
        <v>50788</v>
      </c>
      <c r="Q1562" s="5">
        <f t="shared" si="123"/>
        <v>711032</v>
      </c>
      <c r="R1562" s="13" t="str">
        <f t="shared" si="124"/>
        <v/>
      </c>
    </row>
    <row r="1563" spans="1:18" x14ac:dyDescent="0.2">
      <c r="A1563" s="8" t="s">
        <v>1621</v>
      </c>
      <c r="B1563" s="9" t="d">
        <v>2020-08-21</v>
      </c>
      <c r="C1563" s="7">
        <f t="shared" si="120"/>
        <v>2020</v>
      </c>
      <c r="D1563" s="8" t="s">
        <v>50</v>
      </c>
      <c r="E1563" s="5" t="str">
        <f>VLOOKUP(D1563,[1]items!$A$2:$E$39,2,FALSE)</f>
        <v>Bodrex Extra</v>
      </c>
      <c r="F1563" s="5" t="str">
        <f>VLOOKUP(E1563,[1]items!$B$2:$E$39,2,FALSE)</f>
        <v>Obat Sakit Kepala &amp; Demam</v>
      </c>
      <c r="G1563" s="5" t="str">
        <f t="shared" si="121"/>
        <v>OD0008|</v>
      </c>
      <c r="H1563" s="10">
        <v>52</v>
      </c>
      <c r="I1563" s="11"/>
      <c r="J1563" s="10" t="str">
        <f>IF(EXACT(L1563,"buy"),VLOOKUP(I1563,[2]suppliers!$A$2:$B$17,2,FALSE),"")</f>
        <v/>
      </c>
      <c r="K1563" s="8" t="s">
        <v>84</v>
      </c>
      <c r="L1563" s="8" t="s">
        <v>85</v>
      </c>
      <c r="M1563" s="5" t="str">
        <f>IFERROR(VLOOKUP(G1563,[3]item_suppliers!$C$2:$F$112,2,FALSE),"")</f>
        <v/>
      </c>
      <c r="N1563" s="5" t="str">
        <f>IFERROR(VLOOKUP(G1563,[3]item_suppliers!$C$2:$F$112,3,FALSE),"")</f>
        <v/>
      </c>
      <c r="O1563" s="5" t="str">
        <f t="shared" si="122"/>
        <v/>
      </c>
      <c r="P1563" s="5">
        <f>IF(EXACT(L1563,"sell"),VLOOKUP(D1563,[1]items!$A$2:$E$39,4,FALSE),"")</f>
        <v>50788</v>
      </c>
      <c r="Q1563" s="5">
        <f t="shared" si="123"/>
        <v>2640976</v>
      </c>
      <c r="R1563" s="13" t="str">
        <f t="shared" si="124"/>
        <v/>
      </c>
    </row>
    <row r="1564" spans="1:18" x14ac:dyDescent="0.2">
      <c r="A1564" s="5" t="s">
        <v>1622</v>
      </c>
      <c r="B1564" s="6" t="d">
        <v>2020-08-21</v>
      </c>
      <c r="C1564" s="7">
        <f t="shared" si="120"/>
        <v>2020</v>
      </c>
      <c r="D1564" s="5" t="s">
        <v>65</v>
      </c>
      <c r="E1564" s="5" t="str">
        <f>VLOOKUP(D1564,[1]items!$A$2:$E$39,2,FALSE)</f>
        <v>Candesartan Ogb Dexa</v>
      </c>
      <c r="F1564" s="5" t="str">
        <f>VLOOKUP(E1564,[1]items!$B$2:$E$39,2,FALSE)</f>
        <v>Obat Hipertensi</v>
      </c>
      <c r="G1564" s="5" t="str">
        <f t="shared" si="121"/>
        <v>OH0003|</v>
      </c>
      <c r="H1564" s="10">
        <v>21</v>
      </c>
      <c r="I1564" s="11"/>
      <c r="J1564" s="10" t="str">
        <f>IF(EXACT(L1564,"buy"),VLOOKUP(I1564,[2]suppliers!$A$2:$B$17,2,FALSE),"")</f>
        <v/>
      </c>
      <c r="K1564" s="5" t="s">
        <v>84</v>
      </c>
      <c r="L1564" s="5" t="s">
        <v>85</v>
      </c>
      <c r="M1564" s="5" t="str">
        <f>IFERROR(VLOOKUP(G1564,[3]item_suppliers!$C$2:$F$112,2,FALSE),"")</f>
        <v/>
      </c>
      <c r="N1564" s="5" t="str">
        <f>IFERROR(VLOOKUP(G1564,[3]item_suppliers!$C$2:$F$112,3,FALSE),"")</f>
        <v/>
      </c>
      <c r="O1564" s="5" t="str">
        <f t="shared" si="122"/>
        <v/>
      </c>
      <c r="P1564" s="5">
        <f>IF(EXACT(L1564,"sell"),VLOOKUP(D1564,[1]items!$A$2:$E$39,4,FALSE),"")</f>
        <v>5000</v>
      </c>
      <c r="Q1564" s="5">
        <f t="shared" si="123"/>
        <v>105000</v>
      </c>
      <c r="R1564" s="13" t="str">
        <f t="shared" si="124"/>
        <v/>
      </c>
    </row>
    <row r="1565" spans="1:18" x14ac:dyDescent="0.2">
      <c r="A1565" s="8" t="s">
        <v>1623</v>
      </c>
      <c r="B1565" s="9" t="d">
        <v>2020-08-21</v>
      </c>
      <c r="C1565" s="7">
        <f t="shared" si="120"/>
        <v>2020</v>
      </c>
      <c r="D1565" s="8" t="s">
        <v>31</v>
      </c>
      <c r="E1565" s="5" t="str">
        <f>VLOOKUP(D1565,[1]items!$A$2:$E$39,2,FALSE)</f>
        <v>Ultraflu Box Isi 25 Strip</v>
      </c>
      <c r="F1565" s="5" t="str">
        <f>VLOOKUP(E1565,[1]items!$B$2:$E$39,2,FALSE)</f>
        <v>Obat Batuk &amp; Pilek</v>
      </c>
      <c r="G1565" s="5" t="str">
        <f t="shared" si="121"/>
        <v>OB0006|</v>
      </c>
      <c r="H1565" s="10">
        <v>46</v>
      </c>
      <c r="I1565" s="11"/>
      <c r="J1565" s="10" t="str">
        <f>IF(EXACT(L1565,"buy"),VLOOKUP(I1565,[2]suppliers!$A$2:$B$17,2,FALSE),"")</f>
        <v/>
      </c>
      <c r="K1565" s="8" t="s">
        <v>84</v>
      </c>
      <c r="L1565" s="8" t="s">
        <v>85</v>
      </c>
      <c r="M1565" s="5" t="str">
        <f>IFERROR(VLOOKUP(G1565,[3]item_suppliers!$C$2:$F$112,2,FALSE),"")</f>
        <v/>
      </c>
      <c r="N1565" s="5" t="str">
        <f>IFERROR(VLOOKUP(G1565,[3]item_suppliers!$C$2:$F$112,3,FALSE),"")</f>
        <v/>
      </c>
      <c r="O1565" s="5" t="str">
        <f t="shared" si="122"/>
        <v/>
      </c>
      <c r="P1565" s="5">
        <f>IF(EXACT(L1565,"sell"),VLOOKUP(D1565,[1]items!$A$2:$E$39,4,FALSE),"")</f>
        <v>72500</v>
      </c>
      <c r="Q1565" s="5">
        <f t="shared" si="123"/>
        <v>3335000</v>
      </c>
      <c r="R1565" s="13" t="str">
        <f t="shared" si="124"/>
        <v/>
      </c>
    </row>
    <row r="1566" spans="1:18" x14ac:dyDescent="0.2">
      <c r="A1566" s="5" t="s">
        <v>1624</v>
      </c>
      <c r="B1566" s="6" t="d">
        <v>2020-08-21</v>
      </c>
      <c r="C1566" s="7">
        <f t="shared" si="120"/>
        <v>2020</v>
      </c>
      <c r="D1566" s="5" t="s">
        <v>78</v>
      </c>
      <c r="E1566" s="5" t="str">
        <f>VLOOKUP(D1566,[1]items!$A$2:$E$39,2,FALSE)</f>
        <v>Hyperchol 100 MG 12 KPS</v>
      </c>
      <c r="F1566" s="5" t="str">
        <f>VLOOKUP(E1566,[1]items!$B$2:$E$39,2,FALSE)</f>
        <v>Obat Kolesterol</v>
      </c>
      <c r="G1566" s="5" t="str">
        <f t="shared" si="121"/>
        <v>OK0002|</v>
      </c>
      <c r="H1566" s="10">
        <v>2</v>
      </c>
      <c r="I1566" s="11"/>
      <c r="J1566" s="10" t="str">
        <f>IF(EXACT(L1566,"buy"),VLOOKUP(I1566,[2]suppliers!$A$2:$B$17,2,FALSE),"")</f>
        <v/>
      </c>
      <c r="K1566" s="5" t="s">
        <v>84</v>
      </c>
      <c r="L1566" s="5" t="s">
        <v>85</v>
      </c>
      <c r="M1566" s="5" t="str">
        <f>IFERROR(VLOOKUP(G1566,[3]item_suppliers!$C$2:$F$112,2,FALSE),"")</f>
        <v/>
      </c>
      <c r="N1566" s="5" t="str">
        <f>IFERROR(VLOOKUP(G1566,[3]item_suppliers!$C$2:$F$112,3,FALSE),"")</f>
        <v/>
      </c>
      <c r="O1566" s="5" t="str">
        <f t="shared" si="122"/>
        <v/>
      </c>
      <c r="P1566" s="5">
        <f>IF(EXACT(L1566,"sell"),VLOOKUP(D1566,[1]items!$A$2:$E$39,4,FALSE),"")</f>
        <v>42800</v>
      </c>
      <c r="Q1566" s="5">
        <f t="shared" si="123"/>
        <v>85600</v>
      </c>
      <c r="R1566" s="13" t="str">
        <f t="shared" si="124"/>
        <v/>
      </c>
    </row>
    <row r="1567" spans="1:18" x14ac:dyDescent="0.2">
      <c r="A1567" s="8" t="s">
        <v>1625</v>
      </c>
      <c r="B1567" s="9" t="d">
        <v>2020-08-22</v>
      </c>
      <c r="C1567" s="7">
        <f t="shared" si="120"/>
        <v>2020</v>
      </c>
      <c r="D1567" s="8" t="s">
        <v>17</v>
      </c>
      <c r="E1567" s="5" t="str">
        <f>VLOOKUP(D1567,[1]items!$A$2:$E$39,2,FALSE)</f>
        <v>Bedak Heroxyn 150 gr</v>
      </c>
      <c r="F1567" s="5" t="str">
        <f>VLOOKUP(E1567,[1]items!$B$2:$E$39,2,FALSE)</f>
        <v>Obat Alergi</v>
      </c>
      <c r="G1567" s="5" t="str">
        <f t="shared" si="121"/>
        <v>OA0005|</v>
      </c>
      <c r="H1567" s="10">
        <v>24</v>
      </c>
      <c r="I1567" s="11"/>
      <c r="J1567" s="10" t="str">
        <f>IF(EXACT(L1567,"buy"),VLOOKUP(I1567,[2]suppliers!$A$2:$B$17,2,FALSE),"")</f>
        <v/>
      </c>
      <c r="K1567" s="8" t="s">
        <v>84</v>
      </c>
      <c r="L1567" s="8" t="s">
        <v>85</v>
      </c>
      <c r="M1567" s="5" t="str">
        <f>IFERROR(VLOOKUP(G1567,[3]item_suppliers!$C$2:$F$112,2,FALSE),"")</f>
        <v/>
      </c>
      <c r="N1567" s="5" t="str">
        <f>IFERROR(VLOOKUP(G1567,[3]item_suppliers!$C$2:$F$112,3,FALSE),"")</f>
        <v/>
      </c>
      <c r="O1567" s="5" t="str">
        <f t="shared" si="122"/>
        <v/>
      </c>
      <c r="P1567" s="5">
        <f>IF(EXACT(L1567,"sell"),VLOOKUP(D1567,[1]items!$A$2:$E$39,4,FALSE),"")</f>
        <v>16950</v>
      </c>
      <c r="Q1567" s="5">
        <f t="shared" si="123"/>
        <v>406800</v>
      </c>
      <c r="R1567" s="13" t="str">
        <f t="shared" si="124"/>
        <v/>
      </c>
    </row>
    <row r="1568" spans="1:18" x14ac:dyDescent="0.2">
      <c r="A1568" s="5" t="s">
        <v>1626</v>
      </c>
      <c r="B1568" s="6" t="d">
        <v>2020-08-22</v>
      </c>
      <c r="C1568" s="7">
        <f t="shared" si="120"/>
        <v>2020</v>
      </c>
      <c r="D1568" s="5" t="s">
        <v>17</v>
      </c>
      <c r="E1568" s="5" t="str">
        <f>VLOOKUP(D1568,[1]items!$A$2:$E$39,2,FALSE)</f>
        <v>Bedak Heroxyn 150 gr</v>
      </c>
      <c r="F1568" s="5" t="str">
        <f>VLOOKUP(E1568,[1]items!$B$2:$E$39,2,FALSE)</f>
        <v>Obat Alergi</v>
      </c>
      <c r="G1568" s="5" t="str">
        <f t="shared" si="121"/>
        <v>OA0005|</v>
      </c>
      <c r="H1568" s="10">
        <v>84</v>
      </c>
      <c r="I1568" s="11"/>
      <c r="J1568" s="10" t="str">
        <f>IF(EXACT(L1568,"buy"),VLOOKUP(I1568,[2]suppliers!$A$2:$B$17,2,FALSE),"")</f>
        <v/>
      </c>
      <c r="K1568" s="5" t="s">
        <v>84</v>
      </c>
      <c r="L1568" s="5" t="s">
        <v>85</v>
      </c>
      <c r="M1568" s="5" t="str">
        <f>IFERROR(VLOOKUP(G1568,[3]item_suppliers!$C$2:$F$112,2,FALSE),"")</f>
        <v/>
      </c>
      <c r="N1568" s="5" t="str">
        <f>IFERROR(VLOOKUP(G1568,[3]item_suppliers!$C$2:$F$112,3,FALSE),"")</f>
        <v/>
      </c>
      <c r="O1568" s="5" t="str">
        <f t="shared" si="122"/>
        <v/>
      </c>
      <c r="P1568" s="5">
        <f>IF(EXACT(L1568,"sell"),VLOOKUP(D1568,[1]items!$A$2:$E$39,4,FALSE),"")</f>
        <v>16950</v>
      </c>
      <c r="Q1568" s="5">
        <f t="shared" si="123"/>
        <v>1423800</v>
      </c>
      <c r="R1568" s="13" t="str">
        <f t="shared" si="124"/>
        <v/>
      </c>
    </row>
    <row r="1569" spans="1:18" x14ac:dyDescent="0.2">
      <c r="A1569" s="8" t="s">
        <v>1627</v>
      </c>
      <c r="B1569" s="9" t="d">
        <v>2020-08-22</v>
      </c>
      <c r="C1569" s="7">
        <f t="shared" si="120"/>
        <v>2020</v>
      </c>
      <c r="D1569" s="8" t="s">
        <v>31</v>
      </c>
      <c r="E1569" s="5" t="str">
        <f>VLOOKUP(D1569,[1]items!$A$2:$E$39,2,FALSE)</f>
        <v>Ultraflu Box Isi 25 Strip</v>
      </c>
      <c r="F1569" s="5" t="str">
        <f>VLOOKUP(E1569,[1]items!$B$2:$E$39,2,FALSE)</f>
        <v>Obat Batuk &amp; Pilek</v>
      </c>
      <c r="G1569" s="5" t="str">
        <f t="shared" si="121"/>
        <v>OB0006|</v>
      </c>
      <c r="H1569" s="10">
        <v>77</v>
      </c>
      <c r="I1569" s="11"/>
      <c r="J1569" s="10" t="str">
        <f>IF(EXACT(L1569,"buy"),VLOOKUP(I1569,[2]suppliers!$A$2:$B$17,2,FALSE),"")</f>
        <v/>
      </c>
      <c r="K1569" s="8" t="s">
        <v>84</v>
      </c>
      <c r="L1569" s="8" t="s">
        <v>85</v>
      </c>
      <c r="M1569" s="5" t="str">
        <f>IFERROR(VLOOKUP(G1569,[3]item_suppliers!$C$2:$F$112,2,FALSE),"")</f>
        <v/>
      </c>
      <c r="N1569" s="5" t="str">
        <f>IFERROR(VLOOKUP(G1569,[3]item_suppliers!$C$2:$F$112,3,FALSE),"")</f>
        <v/>
      </c>
      <c r="O1569" s="5" t="str">
        <f t="shared" si="122"/>
        <v/>
      </c>
      <c r="P1569" s="5">
        <f>IF(EXACT(L1569,"sell"),VLOOKUP(D1569,[1]items!$A$2:$E$39,4,FALSE),"")</f>
        <v>72500</v>
      </c>
      <c r="Q1569" s="5">
        <f t="shared" si="123"/>
        <v>5582500</v>
      </c>
      <c r="R1569" s="13" t="str">
        <f t="shared" si="124"/>
        <v/>
      </c>
    </row>
    <row r="1570" spans="1:18" x14ac:dyDescent="0.2">
      <c r="A1570" s="5" t="s">
        <v>1628</v>
      </c>
      <c r="B1570" s="6" t="d">
        <v>2020-08-22</v>
      </c>
      <c r="C1570" s="7">
        <f t="shared" si="120"/>
        <v>2020</v>
      </c>
      <c r="D1570" s="5" t="s">
        <v>94</v>
      </c>
      <c r="E1570" s="5" t="str">
        <f>VLOOKUP(D1570,[1]items!$A$2:$E$39,2,FALSE)</f>
        <v>Vicks Inhaler 0.5 mL</v>
      </c>
      <c r="F1570" s="5" t="str">
        <f>VLOOKUP(E1570,[1]items!$B$2:$E$39,2,FALSE)</f>
        <v>Obat Batuk &amp; Pilek</v>
      </c>
      <c r="G1570" s="5" t="str">
        <f t="shared" si="121"/>
        <v>OB0007|</v>
      </c>
      <c r="H1570" s="10">
        <v>9</v>
      </c>
      <c r="I1570" s="11"/>
      <c r="J1570" s="10" t="str">
        <f>IF(EXACT(L1570,"buy"),VLOOKUP(I1570,[2]suppliers!$A$2:$B$17,2,FALSE),"")</f>
        <v/>
      </c>
      <c r="K1570" s="5" t="s">
        <v>84</v>
      </c>
      <c r="L1570" s="5" t="s">
        <v>85</v>
      </c>
      <c r="M1570" s="5" t="str">
        <f>IFERROR(VLOOKUP(G1570,[3]item_suppliers!$C$2:$F$112,2,FALSE),"")</f>
        <v/>
      </c>
      <c r="N1570" s="5" t="str">
        <f>IFERROR(VLOOKUP(G1570,[3]item_suppliers!$C$2:$F$112,3,FALSE),"")</f>
        <v/>
      </c>
      <c r="O1570" s="5" t="str">
        <f t="shared" si="122"/>
        <v/>
      </c>
      <c r="P1570" s="5">
        <f>IF(EXACT(L1570,"sell"),VLOOKUP(D1570,[1]items!$A$2:$E$39,4,FALSE),"")</f>
        <v>16155</v>
      </c>
      <c r="Q1570" s="5">
        <f t="shared" si="123"/>
        <v>145395</v>
      </c>
      <c r="R1570" s="13" t="str">
        <f t="shared" si="124"/>
        <v/>
      </c>
    </row>
    <row r="1571" spans="1:18" x14ac:dyDescent="0.2">
      <c r="A1571" s="8" t="s">
        <v>1629</v>
      </c>
      <c r="B1571" s="9" t="d">
        <v>2020-08-22</v>
      </c>
      <c r="C1571" s="7">
        <f t="shared" si="120"/>
        <v>2020</v>
      </c>
      <c r="D1571" s="8" t="s">
        <v>54</v>
      </c>
      <c r="E1571" s="5" t="str">
        <f>VLOOKUP(D1571,[1]items!$A$2:$E$39,2,FALSE)</f>
        <v>Cilostazol Bernofarm</v>
      </c>
      <c r="F1571" s="5" t="str">
        <f>VLOOKUP(E1571,[1]items!$B$2:$E$39,2,FALSE)</f>
        <v>Obat Sakit Kepala &amp; Demam</v>
      </c>
      <c r="G1571" s="5" t="str">
        <f t="shared" si="121"/>
        <v>OD0010|</v>
      </c>
      <c r="H1571" s="10">
        <v>32</v>
      </c>
      <c r="I1571" s="11"/>
      <c r="J1571" s="10" t="str">
        <f>IF(EXACT(L1571,"buy"),VLOOKUP(I1571,[2]suppliers!$A$2:$B$17,2,FALSE),"")</f>
        <v/>
      </c>
      <c r="K1571" s="8" t="s">
        <v>84</v>
      </c>
      <c r="L1571" s="8" t="s">
        <v>85</v>
      </c>
      <c r="M1571" s="5" t="str">
        <f>IFERROR(VLOOKUP(G1571,[3]item_suppliers!$C$2:$F$112,2,FALSE),"")</f>
        <v/>
      </c>
      <c r="N1571" s="5" t="str">
        <f>IFERROR(VLOOKUP(G1571,[3]item_suppliers!$C$2:$F$112,3,FALSE),"")</f>
        <v/>
      </c>
      <c r="O1571" s="5" t="str">
        <f t="shared" si="122"/>
        <v/>
      </c>
      <c r="P1571" s="5">
        <f>IF(EXACT(L1571,"sell"),VLOOKUP(D1571,[1]items!$A$2:$E$39,4,FALSE),"")</f>
        <v>45450</v>
      </c>
      <c r="Q1571" s="5">
        <f t="shared" si="123"/>
        <v>1454400</v>
      </c>
      <c r="R1571" s="13" t="str">
        <f t="shared" si="124"/>
        <v/>
      </c>
    </row>
    <row r="1572" spans="1:18" x14ac:dyDescent="0.2">
      <c r="A1572" s="5" t="s">
        <v>1630</v>
      </c>
      <c r="B1572" s="6" t="d">
        <v>2020-08-23</v>
      </c>
      <c r="C1572" s="7">
        <f t="shared" si="120"/>
        <v>2020</v>
      </c>
      <c r="D1572" s="5" t="s">
        <v>26</v>
      </c>
      <c r="E1572" s="5" t="str">
        <f>VLOOKUP(D1572,[1]items!$A$2:$E$39,2,FALSE)</f>
        <v>Decolsen 1 Strip 4 Tablet</v>
      </c>
      <c r="F1572" s="5" t="str">
        <f>VLOOKUP(E1572,[1]items!$B$2:$E$39,2,FALSE)</f>
        <v>Obat Batuk &amp; Pilek</v>
      </c>
      <c r="G1572" s="5" t="str">
        <f t="shared" si="121"/>
        <v>OB0002|</v>
      </c>
      <c r="H1572" s="10">
        <v>49</v>
      </c>
      <c r="I1572" s="11"/>
      <c r="J1572" s="10" t="str">
        <f>IF(EXACT(L1572,"buy"),VLOOKUP(I1572,[2]suppliers!$A$2:$B$17,2,FALSE),"")</f>
        <v/>
      </c>
      <c r="K1572" s="5" t="s">
        <v>84</v>
      </c>
      <c r="L1572" s="5" t="s">
        <v>85</v>
      </c>
      <c r="M1572" s="5" t="str">
        <f>IFERROR(VLOOKUP(G1572,[3]item_suppliers!$C$2:$F$112,2,FALSE),"")</f>
        <v/>
      </c>
      <c r="N1572" s="5" t="str">
        <f>IFERROR(VLOOKUP(G1572,[3]item_suppliers!$C$2:$F$112,3,FALSE),"")</f>
        <v/>
      </c>
      <c r="O1572" s="5" t="str">
        <f t="shared" si="122"/>
        <v/>
      </c>
      <c r="P1572" s="5">
        <f>IF(EXACT(L1572,"sell"),VLOOKUP(D1572,[1]items!$A$2:$E$39,4,FALSE),"")</f>
        <v>2886</v>
      </c>
      <c r="Q1572" s="5">
        <f t="shared" si="123"/>
        <v>141414</v>
      </c>
      <c r="R1572" s="13" t="str">
        <f t="shared" si="124"/>
        <v/>
      </c>
    </row>
    <row r="1573" spans="1:18" x14ac:dyDescent="0.2">
      <c r="A1573" s="8" t="s">
        <v>1631</v>
      </c>
      <c r="B1573" s="9" t="d">
        <v>2020-08-23</v>
      </c>
      <c r="C1573" s="7">
        <f t="shared" si="120"/>
        <v>2020</v>
      </c>
      <c r="D1573" s="8" t="s">
        <v>26</v>
      </c>
      <c r="E1573" s="5" t="str">
        <f>VLOOKUP(D1573,[1]items!$A$2:$E$39,2,FALSE)</f>
        <v>Decolsen 1 Strip 4 Tablet</v>
      </c>
      <c r="F1573" s="5" t="str">
        <f>VLOOKUP(E1573,[1]items!$B$2:$E$39,2,FALSE)</f>
        <v>Obat Batuk &amp; Pilek</v>
      </c>
      <c r="G1573" s="5" t="str">
        <f t="shared" si="121"/>
        <v>OB0002|</v>
      </c>
      <c r="H1573" s="10">
        <v>69</v>
      </c>
      <c r="I1573" s="11"/>
      <c r="J1573" s="10" t="str">
        <f>IF(EXACT(L1573,"buy"),VLOOKUP(I1573,[2]suppliers!$A$2:$B$17,2,FALSE),"")</f>
        <v/>
      </c>
      <c r="K1573" s="8" t="s">
        <v>84</v>
      </c>
      <c r="L1573" s="8" t="s">
        <v>85</v>
      </c>
      <c r="M1573" s="5" t="str">
        <f>IFERROR(VLOOKUP(G1573,[3]item_suppliers!$C$2:$F$112,2,FALSE),"")</f>
        <v/>
      </c>
      <c r="N1573" s="5" t="str">
        <f>IFERROR(VLOOKUP(G1573,[3]item_suppliers!$C$2:$F$112,3,FALSE),"")</f>
        <v/>
      </c>
      <c r="O1573" s="5" t="str">
        <f t="shared" si="122"/>
        <v/>
      </c>
      <c r="P1573" s="5">
        <f>IF(EXACT(L1573,"sell"),VLOOKUP(D1573,[1]items!$A$2:$E$39,4,FALSE),"")</f>
        <v>2886</v>
      </c>
      <c r="Q1573" s="5">
        <f t="shared" si="123"/>
        <v>199134</v>
      </c>
      <c r="R1573" s="13" t="str">
        <f t="shared" si="124"/>
        <v/>
      </c>
    </row>
    <row r="1574" spans="1:18" x14ac:dyDescent="0.2">
      <c r="A1574" s="5" t="s">
        <v>1632</v>
      </c>
      <c r="B1574" s="6" t="d">
        <v>2020-08-23</v>
      </c>
      <c r="C1574" s="7">
        <f t="shared" si="120"/>
        <v>2020</v>
      </c>
      <c r="D1574" s="5" t="s">
        <v>52</v>
      </c>
      <c r="E1574" s="5" t="str">
        <f>VLOOKUP(D1574,[1]items!$A$2:$E$39,2,FALSE)</f>
        <v>Sanmol 500 MG 4 Tablet</v>
      </c>
      <c r="F1574" s="5" t="str">
        <f>VLOOKUP(E1574,[1]items!$B$2:$E$39,2,FALSE)</f>
        <v>Obat Sakit Kepala &amp; Demam</v>
      </c>
      <c r="G1574" s="5" t="str">
        <f t="shared" si="121"/>
        <v>OD0009|</v>
      </c>
      <c r="H1574" s="10">
        <v>9</v>
      </c>
      <c r="I1574" s="11"/>
      <c r="J1574" s="10" t="str">
        <f>IF(EXACT(L1574,"buy"),VLOOKUP(I1574,[2]suppliers!$A$2:$B$17,2,FALSE),"")</f>
        <v/>
      </c>
      <c r="K1574" s="5" t="s">
        <v>84</v>
      </c>
      <c r="L1574" s="5" t="s">
        <v>85</v>
      </c>
      <c r="M1574" s="5" t="str">
        <f>IFERROR(VLOOKUP(G1574,[3]item_suppliers!$C$2:$F$112,2,FALSE),"")</f>
        <v/>
      </c>
      <c r="N1574" s="5" t="str">
        <f>IFERROR(VLOOKUP(G1574,[3]item_suppliers!$C$2:$F$112,3,FALSE),"")</f>
        <v/>
      </c>
      <c r="O1574" s="5" t="str">
        <f t="shared" si="122"/>
        <v/>
      </c>
      <c r="P1574" s="5">
        <f>IF(EXACT(L1574,"sell"),VLOOKUP(D1574,[1]items!$A$2:$E$39,4,FALSE),"")</f>
        <v>1600</v>
      </c>
      <c r="Q1574" s="5">
        <f t="shared" si="123"/>
        <v>14400</v>
      </c>
      <c r="R1574" s="13" t="str">
        <f t="shared" si="124"/>
        <v/>
      </c>
    </row>
    <row r="1575" spans="1:18" x14ac:dyDescent="0.2">
      <c r="A1575" s="8" t="s">
        <v>1633</v>
      </c>
      <c r="B1575" s="9" t="d">
        <v>2020-08-23</v>
      </c>
      <c r="C1575" s="7">
        <f t="shared" si="120"/>
        <v>2020</v>
      </c>
      <c r="D1575" s="8" t="s">
        <v>82</v>
      </c>
      <c r="E1575" s="5" t="str">
        <f>VLOOKUP(D1575,[1]items!$A$2:$E$39,2,FALSE)</f>
        <v>Otilon Ear Drops 8 mL</v>
      </c>
      <c r="F1575" s="5" t="str">
        <f>VLOOKUP(E1575,[1]items!$B$2:$E$39,2,FALSE)</f>
        <v>Obat Telinga</v>
      </c>
      <c r="G1575" s="5" t="str">
        <f t="shared" si="121"/>
        <v>OT0001|</v>
      </c>
      <c r="H1575" s="10">
        <v>20</v>
      </c>
      <c r="I1575" s="11"/>
      <c r="J1575" s="10" t="str">
        <f>IF(EXACT(L1575,"buy"),VLOOKUP(I1575,[2]suppliers!$A$2:$B$17,2,FALSE),"")</f>
        <v/>
      </c>
      <c r="K1575" s="8" t="s">
        <v>84</v>
      </c>
      <c r="L1575" s="8" t="s">
        <v>85</v>
      </c>
      <c r="M1575" s="5" t="str">
        <f>IFERROR(VLOOKUP(G1575,[3]item_suppliers!$C$2:$F$112,2,FALSE),"")</f>
        <v/>
      </c>
      <c r="N1575" s="5" t="str">
        <f>IFERROR(VLOOKUP(G1575,[3]item_suppliers!$C$2:$F$112,3,FALSE),"")</f>
        <v/>
      </c>
      <c r="O1575" s="5" t="str">
        <f t="shared" si="122"/>
        <v/>
      </c>
      <c r="P1575" s="5">
        <f>IF(EXACT(L1575,"sell"),VLOOKUP(D1575,[1]items!$A$2:$E$39,4,FALSE),"")</f>
        <v>55000</v>
      </c>
      <c r="Q1575" s="5">
        <f t="shared" si="123"/>
        <v>1100000</v>
      </c>
      <c r="R1575" s="13" t="str">
        <f t="shared" si="124"/>
        <v/>
      </c>
    </row>
    <row r="1576" spans="1:18" x14ac:dyDescent="0.2">
      <c r="A1576" s="5" t="s">
        <v>1634</v>
      </c>
      <c r="B1576" s="6" t="d">
        <v>2020-08-23</v>
      </c>
      <c r="C1576" s="7">
        <f t="shared" si="120"/>
        <v>2020</v>
      </c>
      <c r="D1576" s="5" t="s">
        <v>65</v>
      </c>
      <c r="E1576" s="5" t="str">
        <f>VLOOKUP(D1576,[1]items!$A$2:$E$39,2,FALSE)</f>
        <v>Candesartan Ogb Dexa</v>
      </c>
      <c r="F1576" s="5" t="str">
        <f>VLOOKUP(E1576,[1]items!$B$2:$E$39,2,FALSE)</f>
        <v>Obat Hipertensi</v>
      </c>
      <c r="G1576" s="5" t="str">
        <f t="shared" si="121"/>
        <v>OH0003|</v>
      </c>
      <c r="H1576" s="10">
        <v>8</v>
      </c>
      <c r="I1576" s="11"/>
      <c r="J1576" s="10" t="str">
        <f>IF(EXACT(L1576,"buy"),VLOOKUP(I1576,[2]suppliers!$A$2:$B$17,2,FALSE),"")</f>
        <v/>
      </c>
      <c r="K1576" s="5" t="s">
        <v>84</v>
      </c>
      <c r="L1576" s="5" t="s">
        <v>85</v>
      </c>
      <c r="M1576" s="5" t="str">
        <f>IFERROR(VLOOKUP(G1576,[3]item_suppliers!$C$2:$F$112,2,FALSE),"")</f>
        <v/>
      </c>
      <c r="N1576" s="5" t="str">
        <f>IFERROR(VLOOKUP(G1576,[3]item_suppliers!$C$2:$F$112,3,FALSE),"")</f>
        <v/>
      </c>
      <c r="O1576" s="5" t="str">
        <f t="shared" si="122"/>
        <v/>
      </c>
      <c r="P1576" s="5">
        <f>IF(EXACT(L1576,"sell"),VLOOKUP(D1576,[1]items!$A$2:$E$39,4,FALSE),"")</f>
        <v>5000</v>
      </c>
      <c r="Q1576" s="5">
        <f t="shared" si="123"/>
        <v>40000</v>
      </c>
      <c r="R1576" s="13" t="str">
        <f t="shared" si="124"/>
        <v/>
      </c>
    </row>
    <row r="1577" spans="1:18" x14ac:dyDescent="0.2">
      <c r="A1577" s="8" t="s">
        <v>1635</v>
      </c>
      <c r="B1577" s="9" t="d">
        <v>2020-08-23</v>
      </c>
      <c r="C1577" s="7">
        <f t="shared" si="120"/>
        <v>2020</v>
      </c>
      <c r="D1577" s="8" t="s">
        <v>78</v>
      </c>
      <c r="E1577" s="5" t="str">
        <f>VLOOKUP(D1577,[1]items!$A$2:$E$39,2,FALSE)</f>
        <v>Hyperchol 100 MG 12 KPS</v>
      </c>
      <c r="F1577" s="5" t="str">
        <f>VLOOKUP(E1577,[1]items!$B$2:$E$39,2,FALSE)</f>
        <v>Obat Kolesterol</v>
      </c>
      <c r="G1577" s="5" t="str">
        <f t="shared" si="121"/>
        <v>OK0002|</v>
      </c>
      <c r="H1577" s="10">
        <v>10</v>
      </c>
      <c r="I1577" s="11"/>
      <c r="J1577" s="10" t="str">
        <f>IF(EXACT(L1577,"buy"),VLOOKUP(I1577,[2]suppliers!$A$2:$B$17,2,FALSE),"")</f>
        <v/>
      </c>
      <c r="K1577" s="8" t="s">
        <v>84</v>
      </c>
      <c r="L1577" s="8" t="s">
        <v>85</v>
      </c>
      <c r="M1577" s="5" t="str">
        <f>IFERROR(VLOOKUP(G1577,[3]item_suppliers!$C$2:$F$112,2,FALSE),"")</f>
        <v/>
      </c>
      <c r="N1577" s="5" t="str">
        <f>IFERROR(VLOOKUP(G1577,[3]item_suppliers!$C$2:$F$112,3,FALSE),"")</f>
        <v/>
      </c>
      <c r="O1577" s="5" t="str">
        <f t="shared" si="122"/>
        <v/>
      </c>
      <c r="P1577" s="5">
        <f>IF(EXACT(L1577,"sell"),VLOOKUP(D1577,[1]items!$A$2:$E$39,4,FALSE),"")</f>
        <v>42800</v>
      </c>
      <c r="Q1577" s="5">
        <f t="shared" si="123"/>
        <v>428000</v>
      </c>
      <c r="R1577" s="13" t="str">
        <f t="shared" si="124"/>
        <v/>
      </c>
    </row>
    <row r="1578" spans="1:18" x14ac:dyDescent="0.2">
      <c r="A1578" s="5" t="s">
        <v>1636</v>
      </c>
      <c r="B1578" s="6" t="d">
        <v>2020-08-23</v>
      </c>
      <c r="C1578" s="7">
        <f t="shared" si="120"/>
        <v>2020</v>
      </c>
      <c r="D1578" s="5" t="s">
        <v>59</v>
      </c>
      <c r="E1578" s="5" t="str">
        <f>VLOOKUP(D1578,[1]items!$A$2:$E$39,2,FALSE)</f>
        <v>Carditens</v>
      </c>
      <c r="F1578" s="5" t="str">
        <f>VLOOKUP(E1578,[1]items!$B$2:$E$39,2,FALSE)</f>
        <v>Obat Hipertensi</v>
      </c>
      <c r="G1578" s="5" t="str">
        <f t="shared" si="121"/>
        <v>OH0001|</v>
      </c>
      <c r="H1578" s="10">
        <v>68</v>
      </c>
      <c r="I1578" s="11"/>
      <c r="J1578" s="10" t="str">
        <f>IF(EXACT(L1578,"buy"),VLOOKUP(I1578,[2]suppliers!$A$2:$B$17,2,FALSE),"")</f>
        <v/>
      </c>
      <c r="K1578" s="5" t="s">
        <v>84</v>
      </c>
      <c r="L1578" s="5" t="s">
        <v>85</v>
      </c>
      <c r="M1578" s="5" t="str">
        <f>IFERROR(VLOOKUP(G1578,[3]item_suppliers!$C$2:$F$112,2,FALSE),"")</f>
        <v/>
      </c>
      <c r="N1578" s="5" t="str">
        <f>IFERROR(VLOOKUP(G1578,[3]item_suppliers!$C$2:$F$112,3,FALSE),"")</f>
        <v/>
      </c>
      <c r="O1578" s="5" t="str">
        <f t="shared" si="122"/>
        <v/>
      </c>
      <c r="P1578" s="5">
        <f>IF(EXACT(L1578,"sell"),VLOOKUP(D1578,[1]items!$A$2:$E$39,4,FALSE),"")</f>
        <v>100000</v>
      </c>
      <c r="Q1578" s="5">
        <f t="shared" si="123"/>
        <v>6800000</v>
      </c>
      <c r="R1578" s="13" t="str">
        <f t="shared" si="124"/>
        <v/>
      </c>
    </row>
    <row r="1579" spans="1:18" x14ac:dyDescent="0.2">
      <c r="A1579" s="8" t="s">
        <v>1637</v>
      </c>
      <c r="B1579" s="9" t="d">
        <v>2020-08-23</v>
      </c>
      <c r="C1579" s="7">
        <f t="shared" si="120"/>
        <v>2020</v>
      </c>
      <c r="D1579" s="8" t="s">
        <v>46</v>
      </c>
      <c r="E1579" s="5" t="str">
        <f>VLOOKUP(D1579,[1]items!$A$2:$E$39,2,FALSE)</f>
        <v>Proris Ibuprofen</v>
      </c>
      <c r="F1579" s="5" t="str">
        <f>VLOOKUP(E1579,[1]items!$B$2:$E$39,2,FALSE)</f>
        <v>Obat Sakit Kepala &amp; Demam</v>
      </c>
      <c r="G1579" s="5" t="str">
        <f t="shared" si="121"/>
        <v>OD0006|</v>
      </c>
      <c r="H1579" s="10">
        <v>121</v>
      </c>
      <c r="I1579" s="11"/>
      <c r="J1579" s="10" t="str">
        <f>IF(EXACT(L1579,"buy"),VLOOKUP(I1579,[2]suppliers!$A$2:$B$17,2,FALSE),"")</f>
        <v/>
      </c>
      <c r="K1579" s="8" t="s">
        <v>84</v>
      </c>
      <c r="L1579" s="8" t="s">
        <v>85</v>
      </c>
      <c r="M1579" s="5" t="str">
        <f>IFERROR(VLOOKUP(G1579,[3]item_suppliers!$C$2:$F$112,2,FALSE),"")</f>
        <v/>
      </c>
      <c r="N1579" s="5" t="str">
        <f>IFERROR(VLOOKUP(G1579,[3]item_suppliers!$C$2:$F$112,3,FALSE),"")</f>
        <v/>
      </c>
      <c r="O1579" s="5" t="str">
        <f t="shared" si="122"/>
        <v/>
      </c>
      <c r="P1579" s="5">
        <f>IF(EXACT(L1579,"sell"),VLOOKUP(D1579,[1]items!$A$2:$E$39,4,FALSE),"")</f>
        <v>25000</v>
      </c>
      <c r="Q1579" s="5">
        <f t="shared" si="123"/>
        <v>3025000</v>
      </c>
      <c r="R1579" s="13" t="str">
        <f t="shared" si="124"/>
        <v/>
      </c>
    </row>
    <row r="1580" spans="1:18" x14ac:dyDescent="0.2">
      <c r="A1580" s="5" t="s">
        <v>1638</v>
      </c>
      <c r="B1580" s="6" t="d">
        <v>2020-08-23</v>
      </c>
      <c r="C1580" s="7">
        <f t="shared" si="120"/>
        <v>2020</v>
      </c>
      <c r="D1580" s="5" t="s">
        <v>23</v>
      </c>
      <c r="E1580" s="5" t="str">
        <f>VLOOKUP(D1580,[1]items!$A$2:$E$39,2,FALSE)</f>
        <v>Neozep Forte 1 Strip 4 Tablet</v>
      </c>
      <c r="F1580" s="5" t="str">
        <f>VLOOKUP(E1580,[1]items!$B$2:$E$39,2,FALSE)</f>
        <v>Obat Batuk &amp; Pilek</v>
      </c>
      <c r="G1580" s="5" t="str">
        <f t="shared" si="121"/>
        <v>OB0001|</v>
      </c>
      <c r="H1580" s="10">
        <v>2</v>
      </c>
      <c r="I1580" s="11"/>
      <c r="J1580" s="10" t="str">
        <f>IF(EXACT(L1580,"buy"),VLOOKUP(I1580,[2]suppliers!$A$2:$B$17,2,FALSE),"")</f>
        <v/>
      </c>
      <c r="K1580" s="5" t="s">
        <v>84</v>
      </c>
      <c r="L1580" s="5" t="s">
        <v>85</v>
      </c>
      <c r="M1580" s="5" t="str">
        <f>IFERROR(VLOOKUP(G1580,[3]item_suppliers!$C$2:$F$112,2,FALSE),"")</f>
        <v/>
      </c>
      <c r="N1580" s="5" t="str">
        <f>IFERROR(VLOOKUP(G1580,[3]item_suppliers!$C$2:$F$112,3,FALSE),"")</f>
        <v/>
      </c>
      <c r="O1580" s="5" t="str">
        <f t="shared" si="122"/>
        <v/>
      </c>
      <c r="P1580" s="5">
        <f>IF(EXACT(L1580,"sell"),VLOOKUP(D1580,[1]items!$A$2:$E$39,4,FALSE),"")</f>
        <v>2324</v>
      </c>
      <c r="Q1580" s="5">
        <f t="shared" si="123"/>
        <v>4648</v>
      </c>
      <c r="R1580" s="13" t="str">
        <f t="shared" si="124"/>
        <v/>
      </c>
    </row>
    <row r="1581" spans="1:18" x14ac:dyDescent="0.2">
      <c r="A1581" s="8" t="s">
        <v>1639</v>
      </c>
      <c r="B1581" s="9" t="d">
        <v>2020-08-24</v>
      </c>
      <c r="C1581" s="7">
        <f t="shared" si="120"/>
        <v>2020</v>
      </c>
      <c r="D1581" s="8" t="s">
        <v>26</v>
      </c>
      <c r="E1581" s="5" t="str">
        <f>VLOOKUP(D1581,[1]items!$A$2:$E$39,2,FALSE)</f>
        <v>Decolsen 1 Strip 4 Tablet</v>
      </c>
      <c r="F1581" s="5" t="str">
        <f>VLOOKUP(E1581,[1]items!$B$2:$E$39,2,FALSE)</f>
        <v>Obat Batuk &amp; Pilek</v>
      </c>
      <c r="G1581" s="5" t="str">
        <f t="shared" si="121"/>
        <v>OB0002|</v>
      </c>
      <c r="H1581" s="10">
        <v>6</v>
      </c>
      <c r="I1581" s="11"/>
      <c r="J1581" s="10" t="str">
        <f>IF(EXACT(L1581,"buy"),VLOOKUP(I1581,[2]suppliers!$A$2:$B$17,2,FALSE),"")</f>
        <v/>
      </c>
      <c r="K1581" s="8" t="s">
        <v>84</v>
      </c>
      <c r="L1581" s="8" t="s">
        <v>85</v>
      </c>
      <c r="M1581" s="5" t="str">
        <f>IFERROR(VLOOKUP(G1581,[3]item_suppliers!$C$2:$F$112,2,FALSE),"")</f>
        <v/>
      </c>
      <c r="N1581" s="5" t="str">
        <f>IFERROR(VLOOKUP(G1581,[3]item_suppliers!$C$2:$F$112,3,FALSE),"")</f>
        <v/>
      </c>
      <c r="O1581" s="5" t="str">
        <f t="shared" si="122"/>
        <v/>
      </c>
      <c r="P1581" s="5">
        <f>IF(EXACT(L1581,"sell"),VLOOKUP(D1581,[1]items!$A$2:$E$39,4,FALSE),"")</f>
        <v>2886</v>
      </c>
      <c r="Q1581" s="5">
        <f t="shared" si="123"/>
        <v>17316</v>
      </c>
      <c r="R1581" s="13" t="str">
        <f t="shared" si="124"/>
        <v/>
      </c>
    </row>
    <row r="1582" spans="1:18" x14ac:dyDescent="0.2">
      <c r="A1582" s="5" t="s">
        <v>1640</v>
      </c>
      <c r="B1582" s="6" t="d">
        <v>2020-08-24</v>
      </c>
      <c r="C1582" s="7">
        <f t="shared" si="120"/>
        <v>2020</v>
      </c>
      <c r="D1582" s="5" t="s">
        <v>17</v>
      </c>
      <c r="E1582" s="5" t="str">
        <f>VLOOKUP(D1582,[1]items!$A$2:$E$39,2,FALSE)</f>
        <v>Bedak Heroxyn 150 gr</v>
      </c>
      <c r="F1582" s="5" t="str">
        <f>VLOOKUP(E1582,[1]items!$B$2:$E$39,2,FALSE)</f>
        <v>Obat Alergi</v>
      </c>
      <c r="G1582" s="5" t="str">
        <f t="shared" si="121"/>
        <v>OA0005|</v>
      </c>
      <c r="H1582" s="10">
        <v>9</v>
      </c>
      <c r="I1582" s="11"/>
      <c r="J1582" s="10" t="str">
        <f>IF(EXACT(L1582,"buy"),VLOOKUP(I1582,[2]suppliers!$A$2:$B$17,2,FALSE),"")</f>
        <v/>
      </c>
      <c r="K1582" s="5" t="s">
        <v>84</v>
      </c>
      <c r="L1582" s="5" t="s">
        <v>85</v>
      </c>
      <c r="M1582" s="5" t="str">
        <f>IFERROR(VLOOKUP(G1582,[3]item_suppliers!$C$2:$F$112,2,FALSE),"")</f>
        <v/>
      </c>
      <c r="N1582" s="5" t="str">
        <f>IFERROR(VLOOKUP(G1582,[3]item_suppliers!$C$2:$F$112,3,FALSE),"")</f>
        <v/>
      </c>
      <c r="O1582" s="5" t="str">
        <f t="shared" si="122"/>
        <v/>
      </c>
      <c r="P1582" s="5">
        <f>IF(EXACT(L1582,"sell"),VLOOKUP(D1582,[1]items!$A$2:$E$39,4,FALSE),"")</f>
        <v>16950</v>
      </c>
      <c r="Q1582" s="5">
        <f t="shared" si="123"/>
        <v>152550</v>
      </c>
      <c r="R1582" s="13" t="str">
        <f t="shared" si="124"/>
        <v/>
      </c>
    </row>
    <row r="1583" spans="1:18" x14ac:dyDescent="0.2">
      <c r="A1583" s="8" t="s">
        <v>1641</v>
      </c>
      <c r="B1583" s="9" t="d">
        <v>2020-08-24</v>
      </c>
      <c r="C1583" s="7">
        <f t="shared" si="120"/>
        <v>2020</v>
      </c>
      <c r="D1583" s="8" t="s">
        <v>70</v>
      </c>
      <c r="E1583" s="5" t="str">
        <f>VLOOKUP(D1583,[1]items!$A$2:$E$39,2,FALSE)</f>
        <v>Irbesartan</v>
      </c>
      <c r="F1583" s="5" t="str">
        <f>VLOOKUP(E1583,[1]items!$B$2:$E$39,2,FALSE)</f>
        <v>Obat Hipertensi</v>
      </c>
      <c r="G1583" s="5" t="str">
        <f t="shared" si="121"/>
        <v>OH0005|</v>
      </c>
      <c r="H1583" s="10">
        <v>3</v>
      </c>
      <c r="I1583" s="11"/>
      <c r="J1583" s="10" t="str">
        <f>IF(EXACT(L1583,"buy"),VLOOKUP(I1583,[2]suppliers!$A$2:$B$17,2,FALSE),"")</f>
        <v/>
      </c>
      <c r="K1583" s="8" t="s">
        <v>84</v>
      </c>
      <c r="L1583" s="8" t="s">
        <v>85</v>
      </c>
      <c r="M1583" s="5" t="str">
        <f>IFERROR(VLOOKUP(G1583,[3]item_suppliers!$C$2:$F$112,2,FALSE),"")</f>
        <v/>
      </c>
      <c r="N1583" s="5" t="str">
        <f>IFERROR(VLOOKUP(G1583,[3]item_suppliers!$C$2:$F$112,3,FALSE),"")</f>
        <v/>
      </c>
      <c r="O1583" s="5" t="str">
        <f t="shared" si="122"/>
        <v/>
      </c>
      <c r="P1583" s="5">
        <f>IF(EXACT(L1583,"sell"),VLOOKUP(D1583,[1]items!$A$2:$E$39,4,FALSE),"")</f>
        <v>108794</v>
      </c>
      <c r="Q1583" s="5">
        <f t="shared" si="123"/>
        <v>326382</v>
      </c>
      <c r="R1583" s="13" t="str">
        <f t="shared" si="124"/>
        <v/>
      </c>
    </row>
    <row r="1584" spans="1:18" x14ac:dyDescent="0.2">
      <c r="A1584" s="5" t="s">
        <v>1642</v>
      </c>
      <c r="B1584" s="6" t="d">
        <v>2020-08-24</v>
      </c>
      <c r="C1584" s="7">
        <f t="shared" si="120"/>
        <v>2020</v>
      </c>
      <c r="D1584" s="5" t="s">
        <v>70</v>
      </c>
      <c r="E1584" s="5" t="str">
        <f>VLOOKUP(D1584,[1]items!$A$2:$E$39,2,FALSE)</f>
        <v>Irbesartan</v>
      </c>
      <c r="F1584" s="5" t="str">
        <f>VLOOKUP(E1584,[1]items!$B$2:$E$39,2,FALSE)</f>
        <v>Obat Hipertensi</v>
      </c>
      <c r="G1584" s="5" t="str">
        <f t="shared" si="121"/>
        <v>OH0005|</v>
      </c>
      <c r="H1584" s="10">
        <v>21</v>
      </c>
      <c r="I1584" s="11"/>
      <c r="J1584" s="10" t="str">
        <f>IF(EXACT(L1584,"buy"),VLOOKUP(I1584,[2]suppliers!$A$2:$B$17,2,FALSE),"")</f>
        <v/>
      </c>
      <c r="K1584" s="5" t="s">
        <v>84</v>
      </c>
      <c r="L1584" s="5" t="s">
        <v>85</v>
      </c>
      <c r="M1584" s="5" t="str">
        <f>IFERROR(VLOOKUP(G1584,[3]item_suppliers!$C$2:$F$112,2,FALSE),"")</f>
        <v/>
      </c>
      <c r="N1584" s="5" t="str">
        <f>IFERROR(VLOOKUP(G1584,[3]item_suppliers!$C$2:$F$112,3,FALSE),"")</f>
        <v/>
      </c>
      <c r="O1584" s="5" t="str">
        <f t="shared" si="122"/>
        <v/>
      </c>
      <c r="P1584" s="5">
        <f>IF(EXACT(L1584,"sell"),VLOOKUP(D1584,[1]items!$A$2:$E$39,4,FALSE),"")</f>
        <v>108794</v>
      </c>
      <c r="Q1584" s="5">
        <f t="shared" si="123"/>
        <v>2284674</v>
      </c>
      <c r="R1584" s="13" t="str">
        <f t="shared" si="124"/>
        <v/>
      </c>
    </row>
    <row r="1585" spans="1:18" x14ac:dyDescent="0.2">
      <c r="A1585" s="8" t="s">
        <v>1643</v>
      </c>
      <c r="B1585" s="9" t="d">
        <v>2020-08-24</v>
      </c>
      <c r="C1585" s="7">
        <f t="shared" si="120"/>
        <v>2020</v>
      </c>
      <c r="D1585" s="8" t="s">
        <v>52</v>
      </c>
      <c r="E1585" s="5" t="str">
        <f>VLOOKUP(D1585,[1]items!$A$2:$E$39,2,FALSE)</f>
        <v>Sanmol 500 MG 4 Tablet</v>
      </c>
      <c r="F1585" s="5" t="str">
        <f>VLOOKUP(E1585,[1]items!$B$2:$E$39,2,FALSE)</f>
        <v>Obat Sakit Kepala &amp; Demam</v>
      </c>
      <c r="G1585" s="5" t="str">
        <f t="shared" si="121"/>
        <v>OD0009|</v>
      </c>
      <c r="H1585" s="10">
        <v>42</v>
      </c>
      <c r="I1585" s="11"/>
      <c r="J1585" s="10" t="str">
        <f>IF(EXACT(L1585,"buy"),VLOOKUP(I1585,[2]suppliers!$A$2:$B$17,2,FALSE),"")</f>
        <v/>
      </c>
      <c r="K1585" s="8" t="s">
        <v>84</v>
      </c>
      <c r="L1585" s="8" t="s">
        <v>85</v>
      </c>
      <c r="M1585" s="5" t="str">
        <f>IFERROR(VLOOKUP(G1585,[3]item_suppliers!$C$2:$F$112,2,FALSE),"")</f>
        <v/>
      </c>
      <c r="N1585" s="5" t="str">
        <f>IFERROR(VLOOKUP(G1585,[3]item_suppliers!$C$2:$F$112,3,FALSE),"")</f>
        <v/>
      </c>
      <c r="O1585" s="5" t="str">
        <f t="shared" si="122"/>
        <v/>
      </c>
      <c r="P1585" s="5">
        <f>IF(EXACT(L1585,"sell"),VLOOKUP(D1585,[1]items!$A$2:$E$39,4,FALSE),"")</f>
        <v>1600</v>
      </c>
      <c r="Q1585" s="5">
        <f t="shared" si="123"/>
        <v>67200</v>
      </c>
      <c r="R1585" s="13" t="str">
        <f t="shared" si="124"/>
        <v/>
      </c>
    </row>
    <row r="1586" spans="1:18" x14ac:dyDescent="0.2">
      <c r="A1586" s="5" t="s">
        <v>1644</v>
      </c>
      <c r="B1586" s="6" t="d">
        <v>2020-08-24</v>
      </c>
      <c r="C1586" s="7">
        <f t="shared" si="120"/>
        <v>2020</v>
      </c>
      <c r="D1586" s="5" t="s">
        <v>82</v>
      </c>
      <c r="E1586" s="5" t="str">
        <f>VLOOKUP(D1586,[1]items!$A$2:$E$39,2,FALSE)</f>
        <v>Otilon Ear Drops 8 mL</v>
      </c>
      <c r="F1586" s="5" t="str">
        <f>VLOOKUP(E1586,[1]items!$B$2:$E$39,2,FALSE)</f>
        <v>Obat Telinga</v>
      </c>
      <c r="G1586" s="5" t="str">
        <f t="shared" si="121"/>
        <v>OT0001|</v>
      </c>
      <c r="H1586" s="10">
        <v>19</v>
      </c>
      <c r="I1586" s="11"/>
      <c r="J1586" s="10" t="str">
        <f>IF(EXACT(L1586,"buy"),VLOOKUP(I1586,[2]suppliers!$A$2:$B$17,2,FALSE),"")</f>
        <v/>
      </c>
      <c r="K1586" s="5" t="s">
        <v>84</v>
      </c>
      <c r="L1586" s="5" t="s">
        <v>85</v>
      </c>
      <c r="M1586" s="5" t="str">
        <f>IFERROR(VLOOKUP(G1586,[3]item_suppliers!$C$2:$F$112,2,FALSE),"")</f>
        <v/>
      </c>
      <c r="N1586" s="5" t="str">
        <f>IFERROR(VLOOKUP(G1586,[3]item_suppliers!$C$2:$F$112,3,FALSE),"")</f>
        <v/>
      </c>
      <c r="O1586" s="5" t="str">
        <f t="shared" si="122"/>
        <v/>
      </c>
      <c r="P1586" s="5">
        <f>IF(EXACT(L1586,"sell"),VLOOKUP(D1586,[1]items!$A$2:$E$39,4,FALSE),"")</f>
        <v>55000</v>
      </c>
      <c r="Q1586" s="5">
        <f t="shared" si="123"/>
        <v>1045000</v>
      </c>
      <c r="R1586" s="13" t="str">
        <f t="shared" si="124"/>
        <v/>
      </c>
    </row>
    <row r="1587" spans="1:18" x14ac:dyDescent="0.2">
      <c r="A1587" s="8" t="s">
        <v>1645</v>
      </c>
      <c r="B1587" s="9" t="d">
        <v>2020-08-24</v>
      </c>
      <c r="C1587" s="7">
        <f t="shared" si="120"/>
        <v>2020</v>
      </c>
      <c r="D1587" s="8" t="s">
        <v>82</v>
      </c>
      <c r="E1587" s="5" t="str">
        <f>VLOOKUP(D1587,[1]items!$A$2:$E$39,2,FALSE)</f>
        <v>Otilon Ear Drops 8 mL</v>
      </c>
      <c r="F1587" s="5" t="str">
        <f>VLOOKUP(E1587,[1]items!$B$2:$E$39,2,FALSE)</f>
        <v>Obat Telinga</v>
      </c>
      <c r="G1587" s="5" t="str">
        <f t="shared" si="121"/>
        <v>OT0001|</v>
      </c>
      <c r="H1587" s="10">
        <v>5</v>
      </c>
      <c r="I1587" s="11"/>
      <c r="J1587" s="10" t="str">
        <f>IF(EXACT(L1587,"buy"),VLOOKUP(I1587,[2]suppliers!$A$2:$B$17,2,FALSE),"")</f>
        <v/>
      </c>
      <c r="K1587" s="8" t="s">
        <v>84</v>
      </c>
      <c r="L1587" s="8" t="s">
        <v>85</v>
      </c>
      <c r="M1587" s="5" t="str">
        <f>IFERROR(VLOOKUP(G1587,[3]item_suppliers!$C$2:$F$112,2,FALSE),"")</f>
        <v/>
      </c>
      <c r="N1587" s="5" t="str">
        <f>IFERROR(VLOOKUP(G1587,[3]item_suppliers!$C$2:$F$112,3,FALSE),"")</f>
        <v/>
      </c>
      <c r="O1587" s="5" t="str">
        <f t="shared" si="122"/>
        <v/>
      </c>
      <c r="P1587" s="5">
        <f>IF(EXACT(L1587,"sell"),VLOOKUP(D1587,[1]items!$A$2:$E$39,4,FALSE),"")</f>
        <v>55000</v>
      </c>
      <c r="Q1587" s="5">
        <f t="shared" si="123"/>
        <v>275000</v>
      </c>
      <c r="R1587" s="13" t="str">
        <f t="shared" si="124"/>
        <v/>
      </c>
    </row>
    <row r="1588" spans="1:18" x14ac:dyDescent="0.2">
      <c r="A1588" s="5" t="s">
        <v>1646</v>
      </c>
      <c r="B1588" s="6" t="d">
        <v>2020-08-24</v>
      </c>
      <c r="C1588" s="7">
        <f t="shared" si="120"/>
        <v>2020</v>
      </c>
      <c r="D1588" s="5" t="s">
        <v>31</v>
      </c>
      <c r="E1588" s="5" t="str">
        <f>VLOOKUP(D1588,[1]items!$A$2:$E$39,2,FALSE)</f>
        <v>Ultraflu Box Isi 25 Strip</v>
      </c>
      <c r="F1588" s="5" t="str">
        <f>VLOOKUP(E1588,[1]items!$B$2:$E$39,2,FALSE)</f>
        <v>Obat Batuk &amp; Pilek</v>
      </c>
      <c r="G1588" s="5" t="str">
        <f t="shared" si="121"/>
        <v>OB0006|</v>
      </c>
      <c r="H1588" s="10">
        <v>19</v>
      </c>
      <c r="I1588" s="11"/>
      <c r="J1588" s="10" t="str">
        <f>IF(EXACT(L1588,"buy"),VLOOKUP(I1588,[2]suppliers!$A$2:$B$17,2,FALSE),"")</f>
        <v/>
      </c>
      <c r="K1588" s="5" t="s">
        <v>84</v>
      </c>
      <c r="L1588" s="5" t="s">
        <v>85</v>
      </c>
      <c r="M1588" s="5" t="str">
        <f>IFERROR(VLOOKUP(G1588,[3]item_suppliers!$C$2:$F$112,2,FALSE),"")</f>
        <v/>
      </c>
      <c r="N1588" s="5" t="str">
        <f>IFERROR(VLOOKUP(G1588,[3]item_suppliers!$C$2:$F$112,3,FALSE),"")</f>
        <v/>
      </c>
      <c r="O1588" s="5" t="str">
        <f t="shared" si="122"/>
        <v/>
      </c>
      <c r="P1588" s="5">
        <f>IF(EXACT(L1588,"sell"),VLOOKUP(D1588,[1]items!$A$2:$E$39,4,FALSE),"")</f>
        <v>72500</v>
      </c>
      <c r="Q1588" s="5">
        <f t="shared" si="123"/>
        <v>1377500</v>
      </c>
      <c r="R1588" s="13" t="str">
        <f t="shared" si="124"/>
        <v/>
      </c>
    </row>
    <row r="1589" spans="1:18" x14ac:dyDescent="0.2">
      <c r="A1589" s="8" t="s">
        <v>1647</v>
      </c>
      <c r="B1589" s="9" t="d">
        <v>2020-08-24</v>
      </c>
      <c r="C1589" s="7">
        <f t="shared" si="120"/>
        <v>2020</v>
      </c>
      <c r="D1589" s="8" t="s">
        <v>31</v>
      </c>
      <c r="E1589" s="5" t="str">
        <f>VLOOKUP(D1589,[1]items!$A$2:$E$39,2,FALSE)</f>
        <v>Ultraflu Box Isi 25 Strip</v>
      </c>
      <c r="F1589" s="5" t="str">
        <f>VLOOKUP(E1589,[1]items!$B$2:$E$39,2,FALSE)</f>
        <v>Obat Batuk &amp; Pilek</v>
      </c>
      <c r="G1589" s="5" t="str">
        <f t="shared" si="121"/>
        <v>OB0006|</v>
      </c>
      <c r="H1589" s="10">
        <v>12</v>
      </c>
      <c r="I1589" s="11"/>
      <c r="J1589" s="10" t="str">
        <f>IF(EXACT(L1589,"buy"),VLOOKUP(I1589,[2]suppliers!$A$2:$B$17,2,FALSE),"")</f>
        <v/>
      </c>
      <c r="K1589" s="8" t="s">
        <v>84</v>
      </c>
      <c r="L1589" s="8" t="s">
        <v>85</v>
      </c>
      <c r="M1589" s="5" t="str">
        <f>IFERROR(VLOOKUP(G1589,[3]item_suppliers!$C$2:$F$112,2,FALSE),"")</f>
        <v/>
      </c>
      <c r="N1589" s="5" t="str">
        <f>IFERROR(VLOOKUP(G1589,[3]item_suppliers!$C$2:$F$112,3,FALSE),"")</f>
        <v/>
      </c>
      <c r="O1589" s="5" t="str">
        <f t="shared" si="122"/>
        <v/>
      </c>
      <c r="P1589" s="5">
        <f>IF(EXACT(L1589,"sell"),VLOOKUP(D1589,[1]items!$A$2:$E$39,4,FALSE),"")</f>
        <v>72500</v>
      </c>
      <c r="Q1589" s="5">
        <f t="shared" si="123"/>
        <v>870000</v>
      </c>
      <c r="R1589" s="13" t="str">
        <f t="shared" si="124"/>
        <v/>
      </c>
    </row>
    <row r="1590" spans="1:18" x14ac:dyDescent="0.2">
      <c r="A1590" s="5" t="s">
        <v>1648</v>
      </c>
      <c r="B1590" s="6" t="d">
        <v>2020-08-25</v>
      </c>
      <c r="C1590" s="7">
        <f t="shared" si="120"/>
        <v>2020</v>
      </c>
      <c r="D1590" s="5" t="s">
        <v>50</v>
      </c>
      <c r="E1590" s="5" t="str">
        <f>VLOOKUP(D1590,[1]items!$A$2:$E$39,2,FALSE)</f>
        <v>Bodrex Extra</v>
      </c>
      <c r="F1590" s="5" t="str">
        <f>VLOOKUP(E1590,[1]items!$B$2:$E$39,2,FALSE)</f>
        <v>Obat Sakit Kepala &amp; Demam</v>
      </c>
      <c r="G1590" s="5" t="str">
        <f t="shared" si="121"/>
        <v>OD0008|</v>
      </c>
      <c r="H1590" s="10">
        <v>77</v>
      </c>
      <c r="I1590" s="11"/>
      <c r="J1590" s="10" t="str">
        <f>IF(EXACT(L1590,"buy"),VLOOKUP(I1590,[2]suppliers!$A$2:$B$17,2,FALSE),"")</f>
        <v/>
      </c>
      <c r="K1590" s="5" t="s">
        <v>84</v>
      </c>
      <c r="L1590" s="5" t="s">
        <v>85</v>
      </c>
      <c r="M1590" s="5" t="str">
        <f>IFERROR(VLOOKUP(G1590,[3]item_suppliers!$C$2:$F$112,2,FALSE),"")</f>
        <v/>
      </c>
      <c r="N1590" s="5" t="str">
        <f>IFERROR(VLOOKUP(G1590,[3]item_suppliers!$C$2:$F$112,3,FALSE),"")</f>
        <v/>
      </c>
      <c r="O1590" s="5" t="str">
        <f t="shared" si="122"/>
        <v/>
      </c>
      <c r="P1590" s="5">
        <f>IF(EXACT(L1590,"sell"),VLOOKUP(D1590,[1]items!$A$2:$E$39,4,FALSE),"")</f>
        <v>50788</v>
      </c>
      <c r="Q1590" s="5">
        <f t="shared" si="123"/>
        <v>3910676</v>
      </c>
      <c r="R1590" s="13" t="str">
        <f t="shared" si="124"/>
        <v/>
      </c>
    </row>
    <row r="1591" spans="1:18" x14ac:dyDescent="0.2">
      <c r="A1591" s="8" t="s">
        <v>1649</v>
      </c>
      <c r="B1591" s="9" t="d">
        <v>2020-08-25</v>
      </c>
      <c r="C1591" s="7">
        <f t="shared" si="120"/>
        <v>2020</v>
      </c>
      <c r="D1591" s="8" t="s">
        <v>70</v>
      </c>
      <c r="E1591" s="5" t="str">
        <f>VLOOKUP(D1591,[1]items!$A$2:$E$39,2,FALSE)</f>
        <v>Irbesartan</v>
      </c>
      <c r="F1591" s="5" t="str">
        <f>VLOOKUP(E1591,[1]items!$B$2:$E$39,2,FALSE)</f>
        <v>Obat Hipertensi</v>
      </c>
      <c r="G1591" s="5" t="str">
        <f t="shared" si="121"/>
        <v>OH0005|</v>
      </c>
      <c r="H1591" s="10">
        <v>42</v>
      </c>
      <c r="I1591" s="11"/>
      <c r="J1591" s="10" t="str">
        <f>IF(EXACT(L1591,"buy"),VLOOKUP(I1591,[2]suppliers!$A$2:$B$17,2,FALSE),"")</f>
        <v/>
      </c>
      <c r="K1591" s="8" t="s">
        <v>84</v>
      </c>
      <c r="L1591" s="8" t="s">
        <v>85</v>
      </c>
      <c r="M1591" s="5" t="str">
        <f>IFERROR(VLOOKUP(G1591,[3]item_suppliers!$C$2:$F$112,2,FALSE),"")</f>
        <v/>
      </c>
      <c r="N1591" s="5" t="str">
        <f>IFERROR(VLOOKUP(G1591,[3]item_suppliers!$C$2:$F$112,3,FALSE),"")</f>
        <v/>
      </c>
      <c r="O1591" s="5" t="str">
        <f t="shared" si="122"/>
        <v/>
      </c>
      <c r="P1591" s="5">
        <f>IF(EXACT(L1591,"sell"),VLOOKUP(D1591,[1]items!$A$2:$E$39,4,FALSE),"")</f>
        <v>108794</v>
      </c>
      <c r="Q1591" s="5">
        <f t="shared" si="123"/>
        <v>4569348</v>
      </c>
      <c r="R1591" s="13" t="str">
        <f t="shared" si="124"/>
        <v/>
      </c>
    </row>
    <row r="1592" spans="1:18" x14ac:dyDescent="0.2">
      <c r="A1592" s="5" t="s">
        <v>1650</v>
      </c>
      <c r="B1592" s="6" t="d">
        <v>2020-08-25</v>
      </c>
      <c r="C1592" s="7">
        <f t="shared" si="120"/>
        <v>2020</v>
      </c>
      <c r="D1592" s="5" t="s">
        <v>11</v>
      </c>
      <c r="E1592" s="5" t="str">
        <f>VLOOKUP(D1592,[1]items!$A$2:$E$39,2,FALSE)</f>
        <v>Acetylcysteine Mahakam 200 mg</v>
      </c>
      <c r="F1592" s="5" t="str">
        <f>VLOOKUP(E1592,[1]items!$B$2:$E$39,2,FALSE)</f>
        <v>Obat Alergi</v>
      </c>
      <c r="G1592" s="5" t="str">
        <f t="shared" si="121"/>
        <v>OA0003|</v>
      </c>
      <c r="H1592" s="10">
        <v>822</v>
      </c>
      <c r="I1592" s="11"/>
      <c r="J1592" s="10" t="str">
        <f>IF(EXACT(L1592,"buy"),VLOOKUP(I1592,[2]suppliers!$A$2:$B$17,2,FALSE),"")</f>
        <v/>
      </c>
      <c r="K1592" s="5" t="s">
        <v>84</v>
      </c>
      <c r="L1592" s="5" t="s">
        <v>85</v>
      </c>
      <c r="M1592" s="5" t="str">
        <f>IFERROR(VLOOKUP(G1592,[3]item_suppliers!$C$2:$F$112,2,FALSE),"")</f>
        <v/>
      </c>
      <c r="N1592" s="5" t="str">
        <f>IFERROR(VLOOKUP(G1592,[3]item_suppliers!$C$2:$F$112,3,FALSE),"")</f>
        <v/>
      </c>
      <c r="O1592" s="5" t="str">
        <f t="shared" si="122"/>
        <v/>
      </c>
      <c r="P1592" s="5">
        <f>IF(EXACT(L1592,"sell"),VLOOKUP(D1592,[1]items!$A$2:$E$39,4,FALSE),"")</f>
        <v>33000</v>
      </c>
      <c r="Q1592" s="5">
        <f t="shared" si="123"/>
        <v>27126000</v>
      </c>
      <c r="R1592" s="13" t="str">
        <f t="shared" si="124"/>
        <v/>
      </c>
    </row>
    <row r="1593" spans="1:18" x14ac:dyDescent="0.2">
      <c r="A1593" s="8" t="s">
        <v>1651</v>
      </c>
      <c r="B1593" s="9" t="d">
        <v>2020-08-25</v>
      </c>
      <c r="C1593" s="7">
        <f t="shared" si="120"/>
        <v>2020</v>
      </c>
      <c r="D1593" s="8" t="s">
        <v>43</v>
      </c>
      <c r="E1593" s="5" t="str">
        <f>VLOOKUP(D1593,[1]items!$A$2:$E$39,2,FALSE)</f>
        <v>Panadol Anak Tablet 1 Strip</v>
      </c>
      <c r="F1593" s="5" t="str">
        <f>VLOOKUP(E1593,[1]items!$B$2:$E$39,2,FALSE)</f>
        <v>Obat Sakit Kepala &amp; Demam</v>
      </c>
      <c r="G1593" s="5" t="str">
        <f t="shared" si="121"/>
        <v>OD0005|</v>
      </c>
      <c r="H1593" s="10">
        <v>1</v>
      </c>
      <c r="I1593" s="11"/>
      <c r="J1593" s="10" t="str">
        <f>IF(EXACT(L1593,"buy"),VLOOKUP(I1593,[2]suppliers!$A$2:$B$17,2,FALSE),"")</f>
        <v/>
      </c>
      <c r="K1593" s="8" t="s">
        <v>84</v>
      </c>
      <c r="L1593" s="8" t="s">
        <v>85</v>
      </c>
      <c r="M1593" s="5" t="str">
        <f>IFERROR(VLOOKUP(G1593,[3]item_suppliers!$C$2:$F$112,2,FALSE),"")</f>
        <v/>
      </c>
      <c r="N1593" s="5" t="str">
        <f>IFERROR(VLOOKUP(G1593,[3]item_suppliers!$C$2:$F$112,3,FALSE),"")</f>
        <v/>
      </c>
      <c r="O1593" s="5" t="str">
        <f t="shared" si="122"/>
        <v/>
      </c>
      <c r="P1593" s="5">
        <f>IF(EXACT(L1593,"sell"),VLOOKUP(D1593,[1]items!$A$2:$E$39,4,FALSE),"")</f>
        <v>25000</v>
      </c>
      <c r="Q1593" s="5">
        <f t="shared" si="123"/>
        <v>25000</v>
      </c>
      <c r="R1593" s="13" t="str">
        <f t="shared" si="124"/>
        <v/>
      </c>
    </row>
    <row r="1594" spans="1:18" x14ac:dyDescent="0.2">
      <c r="A1594" s="5" t="s">
        <v>1652</v>
      </c>
      <c r="B1594" s="6" t="d">
        <v>2020-08-26</v>
      </c>
      <c r="C1594" s="7">
        <f t="shared" si="120"/>
        <v>2020</v>
      </c>
      <c r="D1594" s="5" t="s">
        <v>26</v>
      </c>
      <c r="E1594" s="5" t="str">
        <f>VLOOKUP(D1594,[1]items!$A$2:$E$39,2,FALSE)</f>
        <v>Decolsen 1 Strip 4 Tablet</v>
      </c>
      <c r="F1594" s="5" t="str">
        <f>VLOOKUP(E1594,[1]items!$B$2:$E$39,2,FALSE)</f>
        <v>Obat Batuk &amp; Pilek</v>
      </c>
      <c r="G1594" s="5" t="str">
        <f t="shared" si="121"/>
        <v>OB0002|</v>
      </c>
      <c r="H1594" s="10">
        <v>6</v>
      </c>
      <c r="I1594" s="11"/>
      <c r="J1594" s="10" t="str">
        <f>IF(EXACT(L1594,"buy"),VLOOKUP(I1594,[2]suppliers!$A$2:$B$17,2,FALSE),"")</f>
        <v/>
      </c>
      <c r="K1594" s="5" t="s">
        <v>84</v>
      </c>
      <c r="L1594" s="5" t="s">
        <v>85</v>
      </c>
      <c r="M1594" s="5" t="str">
        <f>IFERROR(VLOOKUP(G1594,[3]item_suppliers!$C$2:$F$112,2,FALSE),"")</f>
        <v/>
      </c>
      <c r="N1594" s="5" t="str">
        <f>IFERROR(VLOOKUP(G1594,[3]item_suppliers!$C$2:$F$112,3,FALSE),"")</f>
        <v/>
      </c>
      <c r="O1594" s="5" t="str">
        <f t="shared" si="122"/>
        <v/>
      </c>
      <c r="P1594" s="5">
        <f>IF(EXACT(L1594,"sell"),VLOOKUP(D1594,[1]items!$A$2:$E$39,4,FALSE),"")</f>
        <v>2886</v>
      </c>
      <c r="Q1594" s="5">
        <f t="shared" si="123"/>
        <v>17316</v>
      </c>
      <c r="R1594" s="13" t="str">
        <f t="shared" si="124"/>
        <v/>
      </c>
    </row>
    <row r="1595" spans="1:18" x14ac:dyDescent="0.2">
      <c r="A1595" s="8" t="s">
        <v>1653</v>
      </c>
      <c r="B1595" s="9" t="d">
        <v>2020-08-26</v>
      </c>
      <c r="C1595" s="7">
        <f t="shared" si="120"/>
        <v>2020</v>
      </c>
      <c r="D1595" s="8" t="s">
        <v>50</v>
      </c>
      <c r="E1595" s="5" t="str">
        <f>VLOOKUP(D1595,[1]items!$A$2:$E$39,2,FALSE)</f>
        <v>Bodrex Extra</v>
      </c>
      <c r="F1595" s="5" t="str">
        <f>VLOOKUP(E1595,[1]items!$B$2:$E$39,2,FALSE)</f>
        <v>Obat Sakit Kepala &amp; Demam</v>
      </c>
      <c r="G1595" s="5" t="str">
        <f t="shared" si="121"/>
        <v>OD0008|</v>
      </c>
      <c r="H1595" s="10">
        <v>26</v>
      </c>
      <c r="I1595" s="11"/>
      <c r="J1595" s="10" t="str">
        <f>IF(EXACT(L1595,"buy"),VLOOKUP(I1595,[2]suppliers!$A$2:$B$17,2,FALSE),"")</f>
        <v/>
      </c>
      <c r="K1595" s="8" t="s">
        <v>84</v>
      </c>
      <c r="L1595" s="8" t="s">
        <v>85</v>
      </c>
      <c r="M1595" s="5" t="str">
        <f>IFERROR(VLOOKUP(G1595,[3]item_suppliers!$C$2:$F$112,2,FALSE),"")</f>
        <v/>
      </c>
      <c r="N1595" s="5" t="str">
        <f>IFERROR(VLOOKUP(G1595,[3]item_suppliers!$C$2:$F$112,3,FALSE),"")</f>
        <v/>
      </c>
      <c r="O1595" s="5" t="str">
        <f t="shared" si="122"/>
        <v/>
      </c>
      <c r="P1595" s="5">
        <f>IF(EXACT(L1595,"sell"),VLOOKUP(D1595,[1]items!$A$2:$E$39,4,FALSE),"")</f>
        <v>50788</v>
      </c>
      <c r="Q1595" s="5">
        <f t="shared" si="123"/>
        <v>1320488</v>
      </c>
      <c r="R1595" s="13" t="str">
        <f t="shared" si="124"/>
        <v/>
      </c>
    </row>
    <row r="1596" spans="1:18" x14ac:dyDescent="0.2">
      <c r="A1596" s="5" t="s">
        <v>1654</v>
      </c>
      <c r="B1596" s="6" t="d">
        <v>2020-08-26</v>
      </c>
      <c r="C1596" s="7">
        <f t="shared" si="120"/>
        <v>2020</v>
      </c>
      <c r="D1596" s="5" t="s">
        <v>70</v>
      </c>
      <c r="E1596" s="5" t="str">
        <f>VLOOKUP(D1596,[1]items!$A$2:$E$39,2,FALSE)</f>
        <v>Irbesartan</v>
      </c>
      <c r="F1596" s="5" t="str">
        <f>VLOOKUP(E1596,[1]items!$B$2:$E$39,2,FALSE)</f>
        <v>Obat Hipertensi</v>
      </c>
      <c r="G1596" s="5" t="str">
        <f t="shared" si="121"/>
        <v>OH0005|</v>
      </c>
      <c r="H1596" s="10">
        <v>35</v>
      </c>
      <c r="I1596" s="11"/>
      <c r="J1596" s="10" t="str">
        <f>IF(EXACT(L1596,"buy"),VLOOKUP(I1596,[2]suppliers!$A$2:$B$17,2,FALSE),"")</f>
        <v/>
      </c>
      <c r="K1596" s="5" t="s">
        <v>84</v>
      </c>
      <c r="L1596" s="5" t="s">
        <v>85</v>
      </c>
      <c r="M1596" s="5" t="str">
        <f>IFERROR(VLOOKUP(G1596,[3]item_suppliers!$C$2:$F$112,2,FALSE),"")</f>
        <v/>
      </c>
      <c r="N1596" s="5" t="str">
        <f>IFERROR(VLOOKUP(G1596,[3]item_suppliers!$C$2:$F$112,3,FALSE),"")</f>
        <v/>
      </c>
      <c r="O1596" s="5" t="str">
        <f t="shared" si="122"/>
        <v/>
      </c>
      <c r="P1596" s="5">
        <f>IF(EXACT(L1596,"sell"),VLOOKUP(D1596,[1]items!$A$2:$E$39,4,FALSE),"")</f>
        <v>108794</v>
      </c>
      <c r="Q1596" s="5">
        <f t="shared" si="123"/>
        <v>3807790</v>
      </c>
      <c r="R1596" s="13" t="str">
        <f t="shared" si="124"/>
        <v/>
      </c>
    </row>
    <row r="1597" spans="1:18" x14ac:dyDescent="0.2">
      <c r="A1597" s="8" t="s">
        <v>1655</v>
      </c>
      <c r="B1597" s="9" t="d">
        <v>2020-08-26</v>
      </c>
      <c r="C1597" s="7">
        <f t="shared" si="120"/>
        <v>2020</v>
      </c>
      <c r="D1597" s="8" t="s">
        <v>94</v>
      </c>
      <c r="E1597" s="5" t="str">
        <f>VLOOKUP(D1597,[1]items!$A$2:$E$39,2,FALSE)</f>
        <v>Vicks Inhaler 0.5 mL</v>
      </c>
      <c r="F1597" s="5" t="str">
        <f>VLOOKUP(E1597,[1]items!$B$2:$E$39,2,FALSE)</f>
        <v>Obat Batuk &amp; Pilek</v>
      </c>
      <c r="G1597" s="5" t="str">
        <f t="shared" si="121"/>
        <v>OB0007|</v>
      </c>
      <c r="H1597" s="10">
        <v>12</v>
      </c>
      <c r="I1597" s="11"/>
      <c r="J1597" s="10" t="str">
        <f>IF(EXACT(L1597,"buy"),VLOOKUP(I1597,[2]suppliers!$A$2:$B$17,2,FALSE),"")</f>
        <v/>
      </c>
      <c r="K1597" s="8" t="s">
        <v>84</v>
      </c>
      <c r="L1597" s="8" t="s">
        <v>85</v>
      </c>
      <c r="M1597" s="5" t="str">
        <f>IFERROR(VLOOKUP(G1597,[3]item_suppliers!$C$2:$F$112,2,FALSE),"")</f>
        <v/>
      </c>
      <c r="N1597" s="5" t="str">
        <f>IFERROR(VLOOKUP(G1597,[3]item_suppliers!$C$2:$F$112,3,FALSE),"")</f>
        <v/>
      </c>
      <c r="O1597" s="5" t="str">
        <f t="shared" si="122"/>
        <v/>
      </c>
      <c r="P1597" s="5">
        <f>IF(EXACT(L1597,"sell"),VLOOKUP(D1597,[1]items!$A$2:$E$39,4,FALSE),"")</f>
        <v>16155</v>
      </c>
      <c r="Q1597" s="5">
        <f t="shared" si="123"/>
        <v>193860</v>
      </c>
      <c r="R1597" s="13" t="str">
        <f t="shared" si="124"/>
        <v/>
      </c>
    </row>
    <row r="1598" spans="1:18" x14ac:dyDescent="0.2">
      <c r="A1598" s="5" t="s">
        <v>1656</v>
      </c>
      <c r="B1598" s="6" t="d">
        <v>2020-08-26</v>
      </c>
      <c r="C1598" s="7">
        <f t="shared" si="120"/>
        <v>2020</v>
      </c>
      <c r="D1598" s="5" t="s">
        <v>23</v>
      </c>
      <c r="E1598" s="5" t="str">
        <f>VLOOKUP(D1598,[1]items!$A$2:$E$39,2,FALSE)</f>
        <v>Neozep Forte 1 Strip 4 Tablet</v>
      </c>
      <c r="F1598" s="5" t="str">
        <f>VLOOKUP(E1598,[1]items!$B$2:$E$39,2,FALSE)</f>
        <v>Obat Batuk &amp; Pilek</v>
      </c>
      <c r="G1598" s="5" t="str">
        <f t="shared" si="121"/>
        <v>OB0001|</v>
      </c>
      <c r="H1598" s="10">
        <v>3</v>
      </c>
      <c r="I1598" s="11"/>
      <c r="J1598" s="10" t="str">
        <f>IF(EXACT(L1598,"buy"),VLOOKUP(I1598,[2]suppliers!$A$2:$B$17,2,FALSE),"")</f>
        <v/>
      </c>
      <c r="K1598" s="5" t="s">
        <v>84</v>
      </c>
      <c r="L1598" s="5" t="s">
        <v>85</v>
      </c>
      <c r="M1598" s="5" t="str">
        <f>IFERROR(VLOOKUP(G1598,[3]item_suppliers!$C$2:$F$112,2,FALSE),"")</f>
        <v/>
      </c>
      <c r="N1598" s="5" t="str">
        <f>IFERROR(VLOOKUP(G1598,[3]item_suppliers!$C$2:$F$112,3,FALSE),"")</f>
        <v/>
      </c>
      <c r="O1598" s="5" t="str">
        <f t="shared" si="122"/>
        <v/>
      </c>
      <c r="P1598" s="5">
        <f>IF(EXACT(L1598,"sell"),VLOOKUP(D1598,[1]items!$A$2:$E$39,4,FALSE),"")</f>
        <v>2324</v>
      </c>
      <c r="Q1598" s="5">
        <f t="shared" si="123"/>
        <v>6972</v>
      </c>
      <c r="R1598" s="13" t="str">
        <f t="shared" si="124"/>
        <v/>
      </c>
    </row>
    <row r="1599" spans="1:18" x14ac:dyDescent="0.2">
      <c r="A1599" s="8" t="s">
        <v>1657</v>
      </c>
      <c r="B1599" s="9" t="d">
        <v>2020-08-26</v>
      </c>
      <c r="C1599" s="7">
        <f t="shared" si="120"/>
        <v>2020</v>
      </c>
      <c r="D1599" s="8" t="s">
        <v>43</v>
      </c>
      <c r="E1599" s="5" t="str">
        <f>VLOOKUP(D1599,[1]items!$A$2:$E$39,2,FALSE)</f>
        <v>Panadol Anak Tablet 1 Strip</v>
      </c>
      <c r="F1599" s="5" t="str">
        <f>VLOOKUP(E1599,[1]items!$B$2:$E$39,2,FALSE)</f>
        <v>Obat Sakit Kepala &amp; Demam</v>
      </c>
      <c r="G1599" s="5" t="str">
        <f t="shared" si="121"/>
        <v>OD0005|</v>
      </c>
      <c r="H1599" s="10">
        <v>242</v>
      </c>
      <c r="I1599" s="11"/>
      <c r="J1599" s="10" t="str">
        <f>IF(EXACT(L1599,"buy"),VLOOKUP(I1599,[2]suppliers!$A$2:$B$17,2,FALSE),"")</f>
        <v/>
      </c>
      <c r="K1599" s="8" t="s">
        <v>84</v>
      </c>
      <c r="L1599" s="8" t="s">
        <v>85</v>
      </c>
      <c r="M1599" s="5" t="str">
        <f>IFERROR(VLOOKUP(G1599,[3]item_suppliers!$C$2:$F$112,2,FALSE),"")</f>
        <v/>
      </c>
      <c r="N1599" s="5" t="str">
        <f>IFERROR(VLOOKUP(G1599,[3]item_suppliers!$C$2:$F$112,3,FALSE),"")</f>
        <v/>
      </c>
      <c r="O1599" s="5" t="str">
        <f t="shared" si="122"/>
        <v/>
      </c>
      <c r="P1599" s="5">
        <f>IF(EXACT(L1599,"sell"),VLOOKUP(D1599,[1]items!$A$2:$E$39,4,FALSE),"")</f>
        <v>25000</v>
      </c>
      <c r="Q1599" s="5">
        <f t="shared" si="123"/>
        <v>6050000</v>
      </c>
      <c r="R1599" s="13" t="str">
        <f t="shared" si="124"/>
        <v/>
      </c>
    </row>
    <row r="1600" spans="1:18" x14ac:dyDescent="0.2">
      <c r="A1600" s="5" t="s">
        <v>1658</v>
      </c>
      <c r="B1600" s="6" t="d">
        <v>2020-08-26</v>
      </c>
      <c r="C1600" s="7">
        <f t="shared" si="120"/>
        <v>2020</v>
      </c>
      <c r="D1600" s="5" t="s">
        <v>35</v>
      </c>
      <c r="E1600" s="5" t="str">
        <f>VLOOKUP(D1600,[1]items!$A$2:$E$39,2,FALSE)</f>
        <v>Konidin 4 Tablet</v>
      </c>
      <c r="F1600" s="5" t="str">
        <f>VLOOKUP(E1600,[1]items!$B$2:$E$39,2,FALSE)</f>
        <v>Obat Batuk &amp; Pilek</v>
      </c>
      <c r="G1600" s="5" t="str">
        <f t="shared" si="121"/>
        <v>OB0008|</v>
      </c>
      <c r="H1600" s="10">
        <v>31</v>
      </c>
      <c r="I1600" s="11"/>
      <c r="J1600" s="10" t="str">
        <f>IF(EXACT(L1600,"buy"),VLOOKUP(I1600,[2]suppliers!$A$2:$B$17,2,FALSE),"")</f>
        <v/>
      </c>
      <c r="K1600" s="5" t="s">
        <v>84</v>
      </c>
      <c r="L1600" s="5" t="s">
        <v>85</v>
      </c>
      <c r="M1600" s="5" t="str">
        <f>IFERROR(VLOOKUP(G1600,[3]item_suppliers!$C$2:$F$112,2,FALSE),"")</f>
        <v/>
      </c>
      <c r="N1600" s="5" t="str">
        <f>IFERROR(VLOOKUP(G1600,[3]item_suppliers!$C$2:$F$112,3,FALSE),"")</f>
        <v/>
      </c>
      <c r="O1600" s="5" t="str">
        <f t="shared" si="122"/>
        <v/>
      </c>
      <c r="P1600" s="5">
        <f>IF(EXACT(L1600,"sell"),VLOOKUP(D1600,[1]items!$A$2:$E$39,4,FALSE),"")</f>
        <v>2460</v>
      </c>
      <c r="Q1600" s="5">
        <f t="shared" si="123"/>
        <v>76260</v>
      </c>
      <c r="R1600" s="13" t="str">
        <f t="shared" si="124"/>
        <v/>
      </c>
    </row>
    <row r="1601" spans="1:18" x14ac:dyDescent="0.2">
      <c r="A1601" s="8" t="s">
        <v>1659</v>
      </c>
      <c r="B1601" s="9" t="d">
        <v>2020-08-27</v>
      </c>
      <c r="C1601" s="7">
        <f t="shared" si="120"/>
        <v>2020</v>
      </c>
      <c r="D1601" s="8" t="s">
        <v>50</v>
      </c>
      <c r="E1601" s="5" t="str">
        <f>VLOOKUP(D1601,[1]items!$A$2:$E$39,2,FALSE)</f>
        <v>Bodrex Extra</v>
      </c>
      <c r="F1601" s="5" t="str">
        <f>VLOOKUP(E1601,[1]items!$B$2:$E$39,2,FALSE)</f>
        <v>Obat Sakit Kepala &amp; Demam</v>
      </c>
      <c r="G1601" s="5" t="str">
        <f t="shared" si="121"/>
        <v>OD0008|</v>
      </c>
      <c r="H1601" s="10">
        <v>16</v>
      </c>
      <c r="I1601" s="11"/>
      <c r="J1601" s="10" t="str">
        <f>IF(EXACT(L1601,"buy"),VLOOKUP(I1601,[2]suppliers!$A$2:$B$17,2,FALSE),"")</f>
        <v/>
      </c>
      <c r="K1601" s="8" t="s">
        <v>84</v>
      </c>
      <c r="L1601" s="8" t="s">
        <v>85</v>
      </c>
      <c r="M1601" s="5" t="str">
        <f>IFERROR(VLOOKUP(G1601,[3]item_suppliers!$C$2:$F$112,2,FALSE),"")</f>
        <v/>
      </c>
      <c r="N1601" s="5" t="str">
        <f>IFERROR(VLOOKUP(G1601,[3]item_suppliers!$C$2:$F$112,3,FALSE),"")</f>
        <v/>
      </c>
      <c r="O1601" s="5" t="str">
        <f t="shared" si="122"/>
        <v/>
      </c>
      <c r="P1601" s="5">
        <f>IF(EXACT(L1601,"sell"),VLOOKUP(D1601,[1]items!$A$2:$E$39,4,FALSE),"")</f>
        <v>50788</v>
      </c>
      <c r="Q1601" s="5">
        <f t="shared" si="123"/>
        <v>812608</v>
      </c>
      <c r="R1601" s="13" t="str">
        <f t="shared" si="124"/>
        <v/>
      </c>
    </row>
    <row r="1602" spans="1:18" x14ac:dyDescent="0.2">
      <c r="A1602" s="5" t="s">
        <v>1660</v>
      </c>
      <c r="B1602" s="6" t="d">
        <v>2020-08-27</v>
      </c>
      <c r="C1602" s="7">
        <f t="shared" ref="C1602:C1665" si="125">YEAR(B1602)</f>
        <v>2020</v>
      </c>
      <c r="D1602" s="5" t="s">
        <v>52</v>
      </c>
      <c r="E1602" s="5" t="str">
        <f>VLOOKUP(D1602,[1]items!$A$2:$E$39,2,FALSE)</f>
        <v>Sanmol 500 MG 4 Tablet</v>
      </c>
      <c r="F1602" s="5" t="str">
        <f>VLOOKUP(E1602,[1]items!$B$2:$E$39,2,FALSE)</f>
        <v>Obat Sakit Kepala &amp; Demam</v>
      </c>
      <c r="G1602" s="5" t="str">
        <f t="shared" ref="G1602:G1665" si="126">_xlfn.CONCAT(D1602,"|",I1602)</f>
        <v>OD0009|</v>
      </c>
      <c r="H1602" s="10">
        <v>27</v>
      </c>
      <c r="I1602" s="11"/>
      <c r="J1602" s="10" t="str">
        <f>IF(EXACT(L1602,"buy"),VLOOKUP(I1602,[2]suppliers!$A$2:$B$17,2,FALSE),"")</f>
        <v/>
      </c>
      <c r="K1602" s="5" t="s">
        <v>84</v>
      </c>
      <c r="L1602" s="5" t="s">
        <v>85</v>
      </c>
      <c r="M1602" s="5" t="str">
        <f>IFERROR(VLOOKUP(G1602,[3]item_suppliers!$C$2:$F$112,2,FALSE),"")</f>
        <v/>
      </c>
      <c r="N1602" s="5" t="str">
        <f>IFERROR(VLOOKUP(G1602,[3]item_suppliers!$C$2:$F$112,3,FALSE),"")</f>
        <v/>
      </c>
      <c r="O1602" s="5" t="str">
        <f t="shared" ref="O1602:O1665" si="127">IFERROR(H1602*N1602,"")</f>
        <v/>
      </c>
      <c r="P1602" s="5">
        <f>IF(EXACT(L1602,"sell"),VLOOKUP(D1602,[1]items!$A$2:$E$39,4,FALSE),"")</f>
        <v>1600</v>
      </c>
      <c r="Q1602" s="5">
        <f t="shared" ref="Q1602:Q1665" si="128">IFERROR(H1602*P1602,"")</f>
        <v>43200</v>
      </c>
      <c r="R1602" s="13" t="str">
        <f t="shared" ref="R1602:R1665" si="129">IF(EXACT(L1602,"buy"),1/COUNTIF($N$2:$N$4710,N1602),"")</f>
        <v/>
      </c>
    </row>
    <row r="1603" spans="1:18" x14ac:dyDescent="0.2">
      <c r="A1603" s="8" t="s">
        <v>1661</v>
      </c>
      <c r="B1603" s="9" t="d">
        <v>2020-08-27</v>
      </c>
      <c r="C1603" s="7">
        <f t="shared" si="125"/>
        <v>2020</v>
      </c>
      <c r="D1603" s="8" t="s">
        <v>82</v>
      </c>
      <c r="E1603" s="5" t="str">
        <f>VLOOKUP(D1603,[1]items!$A$2:$E$39,2,FALSE)</f>
        <v>Otilon Ear Drops 8 mL</v>
      </c>
      <c r="F1603" s="5" t="str">
        <f>VLOOKUP(E1603,[1]items!$B$2:$E$39,2,FALSE)</f>
        <v>Obat Telinga</v>
      </c>
      <c r="G1603" s="5" t="str">
        <f t="shared" si="126"/>
        <v>OT0001|</v>
      </c>
      <c r="H1603" s="10">
        <v>51</v>
      </c>
      <c r="I1603" s="11"/>
      <c r="J1603" s="10" t="str">
        <f>IF(EXACT(L1603,"buy"),VLOOKUP(I1603,[2]suppliers!$A$2:$B$17,2,FALSE),"")</f>
        <v/>
      </c>
      <c r="K1603" s="8" t="s">
        <v>84</v>
      </c>
      <c r="L1603" s="8" t="s">
        <v>85</v>
      </c>
      <c r="M1603" s="5" t="str">
        <f>IFERROR(VLOOKUP(G1603,[3]item_suppliers!$C$2:$F$112,2,FALSE),"")</f>
        <v/>
      </c>
      <c r="N1603" s="5" t="str">
        <f>IFERROR(VLOOKUP(G1603,[3]item_suppliers!$C$2:$F$112,3,FALSE),"")</f>
        <v/>
      </c>
      <c r="O1603" s="5" t="str">
        <f t="shared" si="127"/>
        <v/>
      </c>
      <c r="P1603" s="5">
        <f>IF(EXACT(L1603,"sell"),VLOOKUP(D1603,[1]items!$A$2:$E$39,4,FALSE),"")</f>
        <v>55000</v>
      </c>
      <c r="Q1603" s="5">
        <f t="shared" si="128"/>
        <v>2805000</v>
      </c>
      <c r="R1603" s="13" t="str">
        <f t="shared" si="129"/>
        <v/>
      </c>
    </row>
    <row r="1604" spans="1:18" x14ac:dyDescent="0.2">
      <c r="A1604" s="5" t="s">
        <v>1662</v>
      </c>
      <c r="B1604" s="6" t="d">
        <v>2020-08-27</v>
      </c>
      <c r="C1604" s="7">
        <f t="shared" si="125"/>
        <v>2020</v>
      </c>
      <c r="D1604" s="5" t="s">
        <v>65</v>
      </c>
      <c r="E1604" s="5" t="str">
        <f>VLOOKUP(D1604,[1]items!$A$2:$E$39,2,FALSE)</f>
        <v>Candesartan Ogb Dexa</v>
      </c>
      <c r="F1604" s="5" t="str">
        <f>VLOOKUP(E1604,[1]items!$B$2:$E$39,2,FALSE)</f>
        <v>Obat Hipertensi</v>
      </c>
      <c r="G1604" s="5" t="str">
        <f t="shared" si="126"/>
        <v>OH0003|</v>
      </c>
      <c r="H1604" s="10">
        <v>39</v>
      </c>
      <c r="I1604" s="11"/>
      <c r="J1604" s="10" t="str">
        <f>IF(EXACT(L1604,"buy"),VLOOKUP(I1604,[2]suppliers!$A$2:$B$17,2,FALSE),"")</f>
        <v/>
      </c>
      <c r="K1604" s="5" t="s">
        <v>84</v>
      </c>
      <c r="L1604" s="5" t="s">
        <v>85</v>
      </c>
      <c r="M1604" s="5" t="str">
        <f>IFERROR(VLOOKUP(G1604,[3]item_suppliers!$C$2:$F$112,2,FALSE),"")</f>
        <v/>
      </c>
      <c r="N1604" s="5" t="str">
        <f>IFERROR(VLOOKUP(G1604,[3]item_suppliers!$C$2:$F$112,3,FALSE),"")</f>
        <v/>
      </c>
      <c r="O1604" s="5" t="str">
        <f t="shared" si="127"/>
        <v/>
      </c>
      <c r="P1604" s="5">
        <f>IF(EXACT(L1604,"sell"),VLOOKUP(D1604,[1]items!$A$2:$E$39,4,FALSE),"")</f>
        <v>5000</v>
      </c>
      <c r="Q1604" s="5">
        <f t="shared" si="128"/>
        <v>195000</v>
      </c>
      <c r="R1604" s="13" t="str">
        <f t="shared" si="129"/>
        <v/>
      </c>
    </row>
    <row r="1605" spans="1:18" x14ac:dyDescent="0.2">
      <c r="A1605" s="8" t="s">
        <v>1663</v>
      </c>
      <c r="B1605" s="9" t="d">
        <v>2020-08-27</v>
      </c>
      <c r="C1605" s="7">
        <f t="shared" si="125"/>
        <v>2020</v>
      </c>
      <c r="D1605" s="8" t="s">
        <v>20</v>
      </c>
      <c r="E1605" s="5" t="str">
        <f>VLOOKUP(D1605,[1]items!$A$2:$E$39,2,FALSE)</f>
        <v>Dexteem Box Plus 100 Tablet</v>
      </c>
      <c r="F1605" s="5" t="str">
        <f>VLOOKUP(E1605,[1]items!$B$2:$E$39,2,FALSE)</f>
        <v>Obat Alergi</v>
      </c>
      <c r="G1605" s="5" t="str">
        <f t="shared" si="126"/>
        <v>OA0006|</v>
      </c>
      <c r="H1605" s="10">
        <v>42</v>
      </c>
      <c r="I1605" s="11"/>
      <c r="J1605" s="10" t="str">
        <f>IF(EXACT(L1605,"buy"),VLOOKUP(I1605,[2]suppliers!$A$2:$B$17,2,FALSE),"")</f>
        <v/>
      </c>
      <c r="K1605" s="8" t="s">
        <v>84</v>
      </c>
      <c r="L1605" s="8" t="s">
        <v>85</v>
      </c>
      <c r="M1605" s="5" t="str">
        <f>IFERROR(VLOOKUP(G1605,[3]item_suppliers!$C$2:$F$112,2,FALSE),"")</f>
        <v/>
      </c>
      <c r="N1605" s="5" t="str">
        <f>IFERROR(VLOOKUP(G1605,[3]item_suppliers!$C$2:$F$112,3,FALSE),"")</f>
        <v/>
      </c>
      <c r="O1605" s="5" t="str">
        <f t="shared" si="127"/>
        <v/>
      </c>
      <c r="P1605" s="5">
        <f>IF(EXACT(L1605,"sell"),VLOOKUP(D1605,[1]items!$A$2:$E$39,4,FALSE),"")</f>
        <v>25322</v>
      </c>
      <c r="Q1605" s="5">
        <f t="shared" si="128"/>
        <v>1063524</v>
      </c>
      <c r="R1605" s="13" t="str">
        <f t="shared" si="129"/>
        <v/>
      </c>
    </row>
    <row r="1606" spans="1:18" x14ac:dyDescent="0.2">
      <c r="A1606" s="5" t="s">
        <v>1664</v>
      </c>
      <c r="B1606" s="6" t="d">
        <v>2020-08-27</v>
      </c>
      <c r="C1606" s="7">
        <f t="shared" si="125"/>
        <v>2020</v>
      </c>
      <c r="D1606" s="5" t="s">
        <v>37</v>
      </c>
      <c r="E1606" s="5" t="str">
        <f>VLOOKUP(D1606,[1]items!$A$2:$E$39,2,FALSE)</f>
        <v>Koolfever</v>
      </c>
      <c r="F1606" s="5" t="str">
        <f>VLOOKUP(E1606,[1]items!$B$2:$E$39,2,FALSE)</f>
        <v>Obat Sakit Kepala &amp; Demam</v>
      </c>
      <c r="G1606" s="5" t="str">
        <f t="shared" si="126"/>
        <v>OD0001|</v>
      </c>
      <c r="H1606" s="10">
        <v>2</v>
      </c>
      <c r="I1606" s="11"/>
      <c r="J1606" s="10" t="str">
        <f>IF(EXACT(L1606,"buy"),VLOOKUP(I1606,[2]suppliers!$A$2:$B$17,2,FALSE),"")</f>
        <v/>
      </c>
      <c r="K1606" s="5" t="s">
        <v>84</v>
      </c>
      <c r="L1606" s="5" t="s">
        <v>85</v>
      </c>
      <c r="M1606" s="5" t="str">
        <f>IFERROR(VLOOKUP(G1606,[3]item_suppliers!$C$2:$F$112,2,FALSE),"")</f>
        <v/>
      </c>
      <c r="N1606" s="5" t="str">
        <f>IFERROR(VLOOKUP(G1606,[3]item_suppliers!$C$2:$F$112,3,FALSE),"")</f>
        <v/>
      </c>
      <c r="O1606" s="5" t="str">
        <f t="shared" si="127"/>
        <v/>
      </c>
      <c r="P1606" s="5">
        <f>IF(EXACT(L1606,"sell"),VLOOKUP(D1606,[1]items!$A$2:$E$39,4,FALSE),"")</f>
        <v>7500</v>
      </c>
      <c r="Q1606" s="5">
        <f t="shared" si="128"/>
        <v>15000</v>
      </c>
      <c r="R1606" s="13" t="str">
        <f t="shared" si="129"/>
        <v/>
      </c>
    </row>
    <row r="1607" spans="1:18" x14ac:dyDescent="0.2">
      <c r="A1607" s="8" t="s">
        <v>1665</v>
      </c>
      <c r="B1607" s="9" t="d">
        <v>2020-08-27</v>
      </c>
      <c r="C1607" s="7">
        <f t="shared" si="125"/>
        <v>2020</v>
      </c>
      <c r="D1607" s="8" t="s">
        <v>37</v>
      </c>
      <c r="E1607" s="5" t="str">
        <f>VLOOKUP(D1607,[1]items!$A$2:$E$39,2,FALSE)</f>
        <v>Koolfever</v>
      </c>
      <c r="F1607" s="5" t="str">
        <f>VLOOKUP(E1607,[1]items!$B$2:$E$39,2,FALSE)</f>
        <v>Obat Sakit Kepala &amp; Demam</v>
      </c>
      <c r="G1607" s="5" t="str">
        <f t="shared" si="126"/>
        <v>OD0001|</v>
      </c>
      <c r="H1607" s="10">
        <v>21</v>
      </c>
      <c r="I1607" s="11"/>
      <c r="J1607" s="10" t="str">
        <f>IF(EXACT(L1607,"buy"),VLOOKUP(I1607,[2]suppliers!$A$2:$B$17,2,FALSE),"")</f>
        <v/>
      </c>
      <c r="K1607" s="8" t="s">
        <v>84</v>
      </c>
      <c r="L1607" s="8" t="s">
        <v>85</v>
      </c>
      <c r="M1607" s="5" t="str">
        <f>IFERROR(VLOOKUP(G1607,[3]item_suppliers!$C$2:$F$112,2,FALSE),"")</f>
        <v/>
      </c>
      <c r="N1607" s="5" t="str">
        <f>IFERROR(VLOOKUP(G1607,[3]item_suppliers!$C$2:$F$112,3,FALSE),"")</f>
        <v/>
      </c>
      <c r="O1607" s="5" t="str">
        <f t="shared" si="127"/>
        <v/>
      </c>
      <c r="P1607" s="5">
        <f>IF(EXACT(L1607,"sell"),VLOOKUP(D1607,[1]items!$A$2:$E$39,4,FALSE),"")</f>
        <v>7500</v>
      </c>
      <c r="Q1607" s="5">
        <f t="shared" si="128"/>
        <v>157500</v>
      </c>
      <c r="R1607" s="13" t="str">
        <f t="shared" si="129"/>
        <v/>
      </c>
    </row>
    <row r="1608" spans="1:18" x14ac:dyDescent="0.2">
      <c r="A1608" s="5" t="s">
        <v>1666</v>
      </c>
      <c r="B1608" s="6" t="d">
        <v>2020-08-27</v>
      </c>
      <c r="C1608" s="7">
        <f t="shared" si="125"/>
        <v>2020</v>
      </c>
      <c r="D1608" s="5" t="s">
        <v>28</v>
      </c>
      <c r="E1608" s="5" t="str">
        <f>VLOOKUP(D1608,[1]items!$A$2:$E$39,2,FALSE)</f>
        <v>Lo Han Kuo Infusion 12</v>
      </c>
      <c r="F1608" s="5" t="str">
        <f>VLOOKUP(E1608,[1]items!$B$2:$E$39,2,FALSE)</f>
        <v>Obat Batuk &amp; Pilek</v>
      </c>
      <c r="G1608" s="5" t="str">
        <f t="shared" si="126"/>
        <v>OB0004|</v>
      </c>
      <c r="H1608" s="10">
        <v>261</v>
      </c>
      <c r="I1608" s="11"/>
      <c r="J1608" s="10" t="str">
        <f>IF(EXACT(L1608,"buy"),VLOOKUP(I1608,[2]suppliers!$A$2:$B$17,2,FALSE),"")</f>
        <v/>
      </c>
      <c r="K1608" s="5" t="s">
        <v>84</v>
      </c>
      <c r="L1608" s="5" t="s">
        <v>85</v>
      </c>
      <c r="M1608" s="5" t="str">
        <f>IFERROR(VLOOKUP(G1608,[3]item_suppliers!$C$2:$F$112,2,FALSE),"")</f>
        <v/>
      </c>
      <c r="N1608" s="5" t="str">
        <f>IFERROR(VLOOKUP(G1608,[3]item_suppliers!$C$2:$F$112,3,FALSE),"")</f>
        <v/>
      </c>
      <c r="O1608" s="5" t="str">
        <f t="shared" si="127"/>
        <v/>
      </c>
      <c r="P1608" s="5">
        <f>IF(EXACT(L1608,"sell"),VLOOKUP(D1608,[1]items!$A$2:$E$39,4,FALSE),"")</f>
        <v>23869</v>
      </c>
      <c r="Q1608" s="5">
        <f t="shared" si="128"/>
        <v>6229809</v>
      </c>
      <c r="R1608" s="13" t="str">
        <f t="shared" si="129"/>
        <v/>
      </c>
    </row>
    <row r="1609" spans="1:18" x14ac:dyDescent="0.2">
      <c r="A1609" s="8" t="s">
        <v>1667</v>
      </c>
      <c r="B1609" s="9" t="d">
        <v>2020-08-28</v>
      </c>
      <c r="C1609" s="7">
        <f t="shared" si="125"/>
        <v>2020</v>
      </c>
      <c r="D1609" s="8" t="s">
        <v>26</v>
      </c>
      <c r="E1609" s="5" t="str">
        <f>VLOOKUP(D1609,[1]items!$A$2:$E$39,2,FALSE)</f>
        <v>Decolsen 1 Strip 4 Tablet</v>
      </c>
      <c r="F1609" s="5" t="str">
        <f>VLOOKUP(E1609,[1]items!$B$2:$E$39,2,FALSE)</f>
        <v>Obat Batuk &amp; Pilek</v>
      </c>
      <c r="G1609" s="5" t="str">
        <f t="shared" si="126"/>
        <v>OB0002|</v>
      </c>
      <c r="H1609" s="10">
        <v>74</v>
      </c>
      <c r="I1609" s="11"/>
      <c r="J1609" s="10" t="str">
        <f>IF(EXACT(L1609,"buy"),VLOOKUP(I1609,[2]suppliers!$A$2:$B$17,2,FALSE),"")</f>
        <v/>
      </c>
      <c r="K1609" s="8" t="s">
        <v>84</v>
      </c>
      <c r="L1609" s="8" t="s">
        <v>85</v>
      </c>
      <c r="M1609" s="5" t="str">
        <f>IFERROR(VLOOKUP(G1609,[3]item_suppliers!$C$2:$F$112,2,FALSE),"")</f>
        <v/>
      </c>
      <c r="N1609" s="5" t="str">
        <f>IFERROR(VLOOKUP(G1609,[3]item_suppliers!$C$2:$F$112,3,FALSE),"")</f>
        <v/>
      </c>
      <c r="O1609" s="5" t="str">
        <f t="shared" si="127"/>
        <v/>
      </c>
      <c r="P1609" s="5">
        <f>IF(EXACT(L1609,"sell"),VLOOKUP(D1609,[1]items!$A$2:$E$39,4,FALSE),"")</f>
        <v>2886</v>
      </c>
      <c r="Q1609" s="5">
        <f t="shared" si="128"/>
        <v>213564</v>
      </c>
      <c r="R1609" s="13" t="str">
        <f t="shared" si="129"/>
        <v/>
      </c>
    </row>
    <row r="1610" spans="1:18" x14ac:dyDescent="0.2">
      <c r="A1610" s="5" t="s">
        <v>1668</v>
      </c>
      <c r="B1610" s="6" t="d">
        <v>2020-08-28</v>
      </c>
      <c r="C1610" s="7">
        <f t="shared" si="125"/>
        <v>2020</v>
      </c>
      <c r="D1610" s="5" t="s">
        <v>26</v>
      </c>
      <c r="E1610" s="5" t="str">
        <f>VLOOKUP(D1610,[1]items!$A$2:$E$39,2,FALSE)</f>
        <v>Decolsen 1 Strip 4 Tablet</v>
      </c>
      <c r="F1610" s="5" t="str">
        <f>VLOOKUP(E1610,[1]items!$B$2:$E$39,2,FALSE)</f>
        <v>Obat Batuk &amp; Pilek</v>
      </c>
      <c r="G1610" s="5" t="str">
        <f t="shared" si="126"/>
        <v>OB0002|</v>
      </c>
      <c r="H1610" s="10">
        <v>78</v>
      </c>
      <c r="I1610" s="11"/>
      <c r="J1610" s="10" t="str">
        <f>IF(EXACT(L1610,"buy"),VLOOKUP(I1610,[2]suppliers!$A$2:$B$17,2,FALSE),"")</f>
        <v/>
      </c>
      <c r="K1610" s="5" t="s">
        <v>84</v>
      </c>
      <c r="L1610" s="5" t="s">
        <v>85</v>
      </c>
      <c r="M1610" s="5" t="str">
        <f>IFERROR(VLOOKUP(G1610,[3]item_suppliers!$C$2:$F$112,2,FALSE),"")</f>
        <v/>
      </c>
      <c r="N1610" s="5" t="str">
        <f>IFERROR(VLOOKUP(G1610,[3]item_suppliers!$C$2:$F$112,3,FALSE),"")</f>
        <v/>
      </c>
      <c r="O1610" s="5" t="str">
        <f t="shared" si="127"/>
        <v/>
      </c>
      <c r="P1610" s="5">
        <f>IF(EXACT(L1610,"sell"),VLOOKUP(D1610,[1]items!$A$2:$E$39,4,FALSE),"")</f>
        <v>2886</v>
      </c>
      <c r="Q1610" s="5">
        <f t="shared" si="128"/>
        <v>225108</v>
      </c>
      <c r="R1610" s="13" t="str">
        <f t="shared" si="129"/>
        <v/>
      </c>
    </row>
    <row r="1611" spans="1:18" x14ac:dyDescent="0.2">
      <c r="A1611" s="8" t="s">
        <v>1669</v>
      </c>
      <c r="B1611" s="9" t="d">
        <v>2020-08-28</v>
      </c>
      <c r="C1611" s="7">
        <f t="shared" si="125"/>
        <v>2020</v>
      </c>
      <c r="D1611" s="8" t="s">
        <v>26</v>
      </c>
      <c r="E1611" s="5" t="str">
        <f>VLOOKUP(D1611,[1]items!$A$2:$E$39,2,FALSE)</f>
        <v>Decolsen 1 Strip 4 Tablet</v>
      </c>
      <c r="F1611" s="5" t="str">
        <f>VLOOKUP(E1611,[1]items!$B$2:$E$39,2,FALSE)</f>
        <v>Obat Batuk &amp; Pilek</v>
      </c>
      <c r="G1611" s="5" t="str">
        <f t="shared" si="126"/>
        <v>OB0002|</v>
      </c>
      <c r="H1611" s="10">
        <v>56</v>
      </c>
      <c r="I1611" s="11"/>
      <c r="J1611" s="10" t="str">
        <f>IF(EXACT(L1611,"buy"),VLOOKUP(I1611,[2]suppliers!$A$2:$B$17,2,FALSE),"")</f>
        <v/>
      </c>
      <c r="K1611" s="8" t="s">
        <v>84</v>
      </c>
      <c r="L1611" s="8" t="s">
        <v>85</v>
      </c>
      <c r="M1611" s="5" t="str">
        <f>IFERROR(VLOOKUP(G1611,[3]item_suppliers!$C$2:$F$112,2,FALSE),"")</f>
        <v/>
      </c>
      <c r="N1611" s="5" t="str">
        <f>IFERROR(VLOOKUP(G1611,[3]item_suppliers!$C$2:$F$112,3,FALSE),"")</f>
        <v/>
      </c>
      <c r="O1611" s="5" t="str">
        <f t="shared" si="127"/>
        <v/>
      </c>
      <c r="P1611" s="5">
        <f>IF(EXACT(L1611,"sell"),VLOOKUP(D1611,[1]items!$A$2:$E$39,4,FALSE),"")</f>
        <v>2886</v>
      </c>
      <c r="Q1611" s="5">
        <f t="shared" si="128"/>
        <v>161616</v>
      </c>
      <c r="R1611" s="13" t="str">
        <f t="shared" si="129"/>
        <v/>
      </c>
    </row>
    <row r="1612" spans="1:18" x14ac:dyDescent="0.2">
      <c r="A1612" s="5" t="s">
        <v>1670</v>
      </c>
      <c r="B1612" s="6" t="d">
        <v>2020-08-28</v>
      </c>
      <c r="C1612" s="7">
        <f t="shared" si="125"/>
        <v>2020</v>
      </c>
      <c r="D1612" s="5" t="s">
        <v>50</v>
      </c>
      <c r="E1612" s="5" t="str">
        <f>VLOOKUP(D1612,[1]items!$A$2:$E$39,2,FALSE)</f>
        <v>Bodrex Extra</v>
      </c>
      <c r="F1612" s="5" t="str">
        <f>VLOOKUP(E1612,[1]items!$B$2:$E$39,2,FALSE)</f>
        <v>Obat Sakit Kepala &amp; Demam</v>
      </c>
      <c r="G1612" s="5" t="str">
        <f t="shared" si="126"/>
        <v>OD0008|</v>
      </c>
      <c r="H1612" s="10">
        <v>30</v>
      </c>
      <c r="I1612" s="11"/>
      <c r="J1612" s="10" t="str">
        <f>IF(EXACT(L1612,"buy"),VLOOKUP(I1612,[2]suppliers!$A$2:$B$17,2,FALSE),"")</f>
        <v/>
      </c>
      <c r="K1612" s="5" t="s">
        <v>84</v>
      </c>
      <c r="L1612" s="5" t="s">
        <v>85</v>
      </c>
      <c r="M1612" s="5" t="str">
        <f>IFERROR(VLOOKUP(G1612,[3]item_suppliers!$C$2:$F$112,2,FALSE),"")</f>
        <v/>
      </c>
      <c r="N1612" s="5" t="str">
        <f>IFERROR(VLOOKUP(G1612,[3]item_suppliers!$C$2:$F$112,3,FALSE),"")</f>
        <v/>
      </c>
      <c r="O1612" s="5" t="str">
        <f t="shared" si="127"/>
        <v/>
      </c>
      <c r="P1612" s="5">
        <f>IF(EXACT(L1612,"sell"),VLOOKUP(D1612,[1]items!$A$2:$E$39,4,FALSE),"")</f>
        <v>50788</v>
      </c>
      <c r="Q1612" s="5">
        <f t="shared" si="128"/>
        <v>1523640</v>
      </c>
      <c r="R1612" s="13" t="str">
        <f t="shared" si="129"/>
        <v/>
      </c>
    </row>
    <row r="1613" spans="1:18" x14ac:dyDescent="0.2">
      <c r="A1613" s="8" t="s">
        <v>1671</v>
      </c>
      <c r="B1613" s="9" t="d">
        <v>2020-08-28</v>
      </c>
      <c r="C1613" s="7">
        <f t="shared" si="125"/>
        <v>2020</v>
      </c>
      <c r="D1613" s="8" t="s">
        <v>50</v>
      </c>
      <c r="E1613" s="5" t="str">
        <f>VLOOKUP(D1613,[1]items!$A$2:$E$39,2,FALSE)</f>
        <v>Bodrex Extra</v>
      </c>
      <c r="F1613" s="5" t="str">
        <f>VLOOKUP(E1613,[1]items!$B$2:$E$39,2,FALSE)</f>
        <v>Obat Sakit Kepala &amp; Demam</v>
      </c>
      <c r="G1613" s="5" t="str">
        <f t="shared" si="126"/>
        <v>OD0008|</v>
      </c>
      <c r="H1613" s="10">
        <v>79</v>
      </c>
      <c r="I1613" s="11"/>
      <c r="J1613" s="10" t="str">
        <f>IF(EXACT(L1613,"buy"),VLOOKUP(I1613,[2]suppliers!$A$2:$B$17,2,FALSE),"")</f>
        <v/>
      </c>
      <c r="K1613" s="8" t="s">
        <v>84</v>
      </c>
      <c r="L1613" s="8" t="s">
        <v>85</v>
      </c>
      <c r="M1613" s="5" t="str">
        <f>IFERROR(VLOOKUP(G1613,[3]item_suppliers!$C$2:$F$112,2,FALSE),"")</f>
        <v/>
      </c>
      <c r="N1613" s="5" t="str">
        <f>IFERROR(VLOOKUP(G1613,[3]item_suppliers!$C$2:$F$112,3,FALSE),"")</f>
        <v/>
      </c>
      <c r="O1613" s="5" t="str">
        <f t="shared" si="127"/>
        <v/>
      </c>
      <c r="P1613" s="5">
        <f>IF(EXACT(L1613,"sell"),VLOOKUP(D1613,[1]items!$A$2:$E$39,4,FALSE),"")</f>
        <v>50788</v>
      </c>
      <c r="Q1613" s="5">
        <f t="shared" si="128"/>
        <v>4012252</v>
      </c>
      <c r="R1613" s="13" t="str">
        <f t="shared" si="129"/>
        <v/>
      </c>
    </row>
    <row r="1614" spans="1:18" x14ac:dyDescent="0.2">
      <c r="A1614" s="5" t="s">
        <v>1672</v>
      </c>
      <c r="B1614" s="6" t="d">
        <v>2020-08-28</v>
      </c>
      <c r="C1614" s="7">
        <f t="shared" si="125"/>
        <v>2020</v>
      </c>
      <c r="D1614" s="5" t="s">
        <v>70</v>
      </c>
      <c r="E1614" s="5" t="str">
        <f>VLOOKUP(D1614,[1]items!$A$2:$E$39,2,FALSE)</f>
        <v>Irbesartan</v>
      </c>
      <c r="F1614" s="5" t="str">
        <f>VLOOKUP(E1614,[1]items!$B$2:$E$39,2,FALSE)</f>
        <v>Obat Hipertensi</v>
      </c>
      <c r="G1614" s="5" t="str">
        <f t="shared" si="126"/>
        <v>OH0005|</v>
      </c>
      <c r="H1614" s="10">
        <v>35</v>
      </c>
      <c r="I1614" s="11"/>
      <c r="J1614" s="10" t="str">
        <f>IF(EXACT(L1614,"buy"),VLOOKUP(I1614,[2]suppliers!$A$2:$B$17,2,FALSE),"")</f>
        <v/>
      </c>
      <c r="K1614" s="5" t="s">
        <v>84</v>
      </c>
      <c r="L1614" s="5" t="s">
        <v>85</v>
      </c>
      <c r="M1614" s="5" t="str">
        <f>IFERROR(VLOOKUP(G1614,[3]item_suppliers!$C$2:$F$112,2,FALSE),"")</f>
        <v/>
      </c>
      <c r="N1614" s="5" t="str">
        <f>IFERROR(VLOOKUP(G1614,[3]item_suppliers!$C$2:$F$112,3,FALSE),"")</f>
        <v/>
      </c>
      <c r="O1614" s="5" t="str">
        <f t="shared" si="127"/>
        <v/>
      </c>
      <c r="P1614" s="5">
        <f>IF(EXACT(L1614,"sell"),VLOOKUP(D1614,[1]items!$A$2:$E$39,4,FALSE),"")</f>
        <v>108794</v>
      </c>
      <c r="Q1614" s="5">
        <f t="shared" si="128"/>
        <v>3807790</v>
      </c>
      <c r="R1614" s="13" t="str">
        <f t="shared" si="129"/>
        <v/>
      </c>
    </row>
    <row r="1615" spans="1:18" x14ac:dyDescent="0.2">
      <c r="A1615" s="8" t="s">
        <v>1673</v>
      </c>
      <c r="B1615" s="9" t="d">
        <v>2020-08-28</v>
      </c>
      <c r="C1615" s="7">
        <f t="shared" si="125"/>
        <v>2020</v>
      </c>
      <c r="D1615" s="8" t="s">
        <v>52</v>
      </c>
      <c r="E1615" s="5" t="str">
        <f>VLOOKUP(D1615,[1]items!$A$2:$E$39,2,FALSE)</f>
        <v>Sanmol 500 MG 4 Tablet</v>
      </c>
      <c r="F1615" s="5" t="str">
        <f>VLOOKUP(E1615,[1]items!$B$2:$E$39,2,FALSE)</f>
        <v>Obat Sakit Kepala &amp; Demam</v>
      </c>
      <c r="G1615" s="5" t="str">
        <f t="shared" si="126"/>
        <v>OD0009|</v>
      </c>
      <c r="H1615" s="10">
        <v>45</v>
      </c>
      <c r="I1615" s="11"/>
      <c r="J1615" s="10" t="str">
        <f>IF(EXACT(L1615,"buy"),VLOOKUP(I1615,[2]suppliers!$A$2:$B$17,2,FALSE),"")</f>
        <v/>
      </c>
      <c r="K1615" s="8" t="s">
        <v>84</v>
      </c>
      <c r="L1615" s="8" t="s">
        <v>85</v>
      </c>
      <c r="M1615" s="5" t="str">
        <f>IFERROR(VLOOKUP(G1615,[3]item_suppliers!$C$2:$F$112,2,FALSE),"")</f>
        <v/>
      </c>
      <c r="N1615" s="5" t="str">
        <f>IFERROR(VLOOKUP(G1615,[3]item_suppliers!$C$2:$F$112,3,FALSE),"")</f>
        <v/>
      </c>
      <c r="O1615" s="5" t="str">
        <f t="shared" si="127"/>
        <v/>
      </c>
      <c r="P1615" s="5">
        <f>IF(EXACT(L1615,"sell"),VLOOKUP(D1615,[1]items!$A$2:$E$39,4,FALSE),"")</f>
        <v>1600</v>
      </c>
      <c r="Q1615" s="5">
        <f t="shared" si="128"/>
        <v>72000</v>
      </c>
      <c r="R1615" s="13" t="str">
        <f t="shared" si="129"/>
        <v/>
      </c>
    </row>
    <row r="1616" spans="1:18" x14ac:dyDescent="0.2">
      <c r="A1616" s="5" t="s">
        <v>1674</v>
      </c>
      <c r="B1616" s="6" t="d">
        <v>2020-08-28</v>
      </c>
      <c r="C1616" s="7">
        <f t="shared" si="125"/>
        <v>2020</v>
      </c>
      <c r="D1616" s="5" t="s">
        <v>65</v>
      </c>
      <c r="E1616" s="5" t="str">
        <f>VLOOKUP(D1616,[1]items!$A$2:$E$39,2,FALSE)</f>
        <v>Candesartan Ogb Dexa</v>
      </c>
      <c r="F1616" s="5" t="str">
        <f>VLOOKUP(E1616,[1]items!$B$2:$E$39,2,FALSE)</f>
        <v>Obat Hipertensi</v>
      </c>
      <c r="G1616" s="5" t="str">
        <f t="shared" si="126"/>
        <v>OH0003|</v>
      </c>
      <c r="H1616" s="10">
        <v>27</v>
      </c>
      <c r="I1616" s="11"/>
      <c r="J1616" s="10" t="str">
        <f>IF(EXACT(L1616,"buy"),VLOOKUP(I1616,[2]suppliers!$A$2:$B$17,2,FALSE),"")</f>
        <v/>
      </c>
      <c r="K1616" s="5" t="s">
        <v>84</v>
      </c>
      <c r="L1616" s="5" t="s">
        <v>85</v>
      </c>
      <c r="M1616" s="5" t="str">
        <f>IFERROR(VLOOKUP(G1616,[3]item_suppliers!$C$2:$F$112,2,FALSE),"")</f>
        <v/>
      </c>
      <c r="N1616" s="5" t="str">
        <f>IFERROR(VLOOKUP(G1616,[3]item_suppliers!$C$2:$F$112,3,FALSE),"")</f>
        <v/>
      </c>
      <c r="O1616" s="5" t="str">
        <f t="shared" si="127"/>
        <v/>
      </c>
      <c r="P1616" s="5">
        <f>IF(EXACT(L1616,"sell"),VLOOKUP(D1616,[1]items!$A$2:$E$39,4,FALSE),"")</f>
        <v>5000</v>
      </c>
      <c r="Q1616" s="5">
        <f t="shared" si="128"/>
        <v>135000</v>
      </c>
      <c r="R1616" s="13" t="str">
        <f t="shared" si="129"/>
        <v/>
      </c>
    </row>
    <row r="1617" spans="1:18" x14ac:dyDescent="0.2">
      <c r="A1617" s="8" t="s">
        <v>1675</v>
      </c>
      <c r="B1617" s="9" t="d">
        <v>2020-08-28</v>
      </c>
      <c r="C1617" s="7">
        <f t="shared" si="125"/>
        <v>2020</v>
      </c>
      <c r="D1617" s="8" t="s">
        <v>65</v>
      </c>
      <c r="E1617" s="5" t="str">
        <f>VLOOKUP(D1617,[1]items!$A$2:$E$39,2,FALSE)</f>
        <v>Candesartan Ogb Dexa</v>
      </c>
      <c r="F1617" s="5" t="str">
        <f>VLOOKUP(E1617,[1]items!$B$2:$E$39,2,FALSE)</f>
        <v>Obat Hipertensi</v>
      </c>
      <c r="G1617" s="5" t="str">
        <f t="shared" si="126"/>
        <v>OH0003|</v>
      </c>
      <c r="H1617" s="10">
        <v>19</v>
      </c>
      <c r="I1617" s="11"/>
      <c r="J1617" s="10" t="str">
        <f>IF(EXACT(L1617,"buy"),VLOOKUP(I1617,[2]suppliers!$A$2:$B$17,2,FALSE),"")</f>
        <v/>
      </c>
      <c r="K1617" s="8" t="s">
        <v>84</v>
      </c>
      <c r="L1617" s="8" t="s">
        <v>85</v>
      </c>
      <c r="M1617" s="5" t="str">
        <f>IFERROR(VLOOKUP(G1617,[3]item_suppliers!$C$2:$F$112,2,FALSE),"")</f>
        <v/>
      </c>
      <c r="N1617" s="5" t="str">
        <f>IFERROR(VLOOKUP(G1617,[3]item_suppliers!$C$2:$F$112,3,FALSE),"")</f>
        <v/>
      </c>
      <c r="O1617" s="5" t="str">
        <f t="shared" si="127"/>
        <v/>
      </c>
      <c r="P1617" s="5">
        <f>IF(EXACT(L1617,"sell"),VLOOKUP(D1617,[1]items!$A$2:$E$39,4,FALSE),"")</f>
        <v>5000</v>
      </c>
      <c r="Q1617" s="5">
        <f t="shared" si="128"/>
        <v>95000</v>
      </c>
      <c r="R1617" s="13" t="str">
        <f t="shared" si="129"/>
        <v/>
      </c>
    </row>
    <row r="1618" spans="1:18" x14ac:dyDescent="0.2">
      <c r="A1618" s="5" t="s">
        <v>1676</v>
      </c>
      <c r="B1618" s="6" t="d">
        <v>2020-08-28</v>
      </c>
      <c r="C1618" s="7">
        <f t="shared" si="125"/>
        <v>2020</v>
      </c>
      <c r="D1618" s="5" t="s">
        <v>48</v>
      </c>
      <c r="E1618" s="5" t="str">
        <f>VLOOKUP(D1618,[1]items!$A$2:$E$39,2,FALSE)</f>
        <v>Sanmol Paracetamol</v>
      </c>
      <c r="F1618" s="5" t="str">
        <f>VLOOKUP(E1618,[1]items!$B$2:$E$39,2,FALSE)</f>
        <v>Obat Sakit Kepala &amp; Demam</v>
      </c>
      <c r="G1618" s="5" t="str">
        <f t="shared" si="126"/>
        <v>OD0007|</v>
      </c>
      <c r="H1618" s="10">
        <v>4</v>
      </c>
      <c r="I1618" s="11"/>
      <c r="J1618" s="10" t="str">
        <f>IF(EXACT(L1618,"buy"),VLOOKUP(I1618,[2]suppliers!$A$2:$B$17,2,FALSE),"")</f>
        <v/>
      </c>
      <c r="K1618" s="5" t="s">
        <v>84</v>
      </c>
      <c r="L1618" s="5" t="s">
        <v>85</v>
      </c>
      <c r="M1618" s="5" t="str">
        <f>IFERROR(VLOOKUP(G1618,[3]item_suppliers!$C$2:$F$112,2,FALSE),"")</f>
        <v/>
      </c>
      <c r="N1618" s="5" t="str">
        <f>IFERROR(VLOOKUP(G1618,[3]item_suppliers!$C$2:$F$112,3,FALSE),"")</f>
        <v/>
      </c>
      <c r="O1618" s="5" t="str">
        <f t="shared" si="127"/>
        <v/>
      </c>
      <c r="P1618" s="5">
        <f>IF(EXACT(L1618,"sell"),VLOOKUP(D1618,[1]items!$A$2:$E$39,4,FALSE),"")</f>
        <v>16100</v>
      </c>
      <c r="Q1618" s="5">
        <f t="shared" si="128"/>
        <v>64400</v>
      </c>
      <c r="R1618" s="13" t="str">
        <f t="shared" si="129"/>
        <v/>
      </c>
    </row>
    <row r="1619" spans="1:18" x14ac:dyDescent="0.2">
      <c r="A1619" s="8" t="s">
        <v>1677</v>
      </c>
      <c r="B1619" s="9" t="d">
        <v>2020-08-28</v>
      </c>
      <c r="C1619" s="7">
        <f t="shared" si="125"/>
        <v>2020</v>
      </c>
      <c r="D1619" s="8" t="s">
        <v>14</v>
      </c>
      <c r="E1619" s="5" t="str">
        <f>VLOOKUP(D1619,[1]items!$A$2:$E$39,2,FALSE)</f>
        <v>Bisoprolol Ogb Dexa</v>
      </c>
      <c r="F1619" s="5" t="str">
        <f>VLOOKUP(E1619,[1]items!$B$2:$E$39,2,FALSE)</f>
        <v>Obat Alergi</v>
      </c>
      <c r="G1619" s="5" t="str">
        <f t="shared" si="126"/>
        <v>OA0004|</v>
      </c>
      <c r="H1619" s="10">
        <v>6</v>
      </c>
      <c r="I1619" s="11"/>
      <c r="J1619" s="10" t="str">
        <f>IF(EXACT(L1619,"buy"),VLOOKUP(I1619,[2]suppliers!$A$2:$B$17,2,FALSE),"")</f>
        <v/>
      </c>
      <c r="K1619" s="8" t="s">
        <v>84</v>
      </c>
      <c r="L1619" s="8" t="s">
        <v>85</v>
      </c>
      <c r="M1619" s="5" t="str">
        <f>IFERROR(VLOOKUP(G1619,[3]item_suppliers!$C$2:$F$112,2,FALSE),"")</f>
        <v/>
      </c>
      <c r="N1619" s="5" t="str">
        <f>IFERROR(VLOOKUP(G1619,[3]item_suppliers!$C$2:$F$112,3,FALSE),"")</f>
        <v/>
      </c>
      <c r="O1619" s="5" t="str">
        <f t="shared" si="127"/>
        <v/>
      </c>
      <c r="P1619" s="5">
        <f>IF(EXACT(L1619,"sell"),VLOOKUP(D1619,[1]items!$A$2:$E$39,4,FALSE),"")</f>
        <v>10000</v>
      </c>
      <c r="Q1619" s="5">
        <f t="shared" si="128"/>
        <v>60000</v>
      </c>
      <c r="R1619" s="13" t="str">
        <f t="shared" si="129"/>
        <v/>
      </c>
    </row>
    <row r="1620" spans="1:18" x14ac:dyDescent="0.2">
      <c r="A1620" s="5" t="s">
        <v>1678</v>
      </c>
      <c r="B1620" s="6" t="d">
        <v>2020-08-28</v>
      </c>
      <c r="C1620" s="7">
        <f t="shared" si="125"/>
        <v>2020</v>
      </c>
      <c r="D1620" s="5" t="s">
        <v>11</v>
      </c>
      <c r="E1620" s="5" t="str">
        <f>VLOOKUP(D1620,[1]items!$A$2:$E$39,2,FALSE)</f>
        <v>Acetylcysteine Mahakam 200 mg</v>
      </c>
      <c r="F1620" s="5" t="str">
        <f>VLOOKUP(E1620,[1]items!$B$2:$E$39,2,FALSE)</f>
        <v>Obat Alergi</v>
      </c>
      <c r="G1620" s="5" t="str">
        <f t="shared" si="126"/>
        <v>OA0003|</v>
      </c>
      <c r="H1620" s="10">
        <v>81</v>
      </c>
      <c r="I1620" s="11"/>
      <c r="J1620" s="10" t="str">
        <f>IF(EXACT(L1620,"buy"),VLOOKUP(I1620,[2]suppliers!$A$2:$B$17,2,FALSE),"")</f>
        <v/>
      </c>
      <c r="K1620" s="5" t="s">
        <v>84</v>
      </c>
      <c r="L1620" s="5" t="s">
        <v>85</v>
      </c>
      <c r="M1620" s="5" t="str">
        <f>IFERROR(VLOOKUP(G1620,[3]item_suppliers!$C$2:$F$112,2,FALSE),"")</f>
        <v/>
      </c>
      <c r="N1620" s="5" t="str">
        <f>IFERROR(VLOOKUP(G1620,[3]item_suppliers!$C$2:$F$112,3,FALSE),"")</f>
        <v/>
      </c>
      <c r="O1620" s="5" t="str">
        <f t="shared" si="127"/>
        <v/>
      </c>
      <c r="P1620" s="5">
        <f>IF(EXACT(L1620,"sell"),VLOOKUP(D1620,[1]items!$A$2:$E$39,4,FALSE),"")</f>
        <v>33000</v>
      </c>
      <c r="Q1620" s="5">
        <f t="shared" si="128"/>
        <v>2673000</v>
      </c>
      <c r="R1620" s="13" t="str">
        <f t="shared" si="129"/>
        <v/>
      </c>
    </row>
    <row r="1621" spans="1:18" x14ac:dyDescent="0.2">
      <c r="A1621" s="8" t="s">
        <v>1679</v>
      </c>
      <c r="B1621" s="9" t="d">
        <v>2020-08-28</v>
      </c>
      <c r="C1621" s="7">
        <f t="shared" si="125"/>
        <v>2020</v>
      </c>
      <c r="D1621" s="8" t="s">
        <v>35</v>
      </c>
      <c r="E1621" s="5" t="str">
        <f>VLOOKUP(D1621,[1]items!$A$2:$E$39,2,FALSE)</f>
        <v>Konidin 4 Tablet</v>
      </c>
      <c r="F1621" s="5" t="str">
        <f>VLOOKUP(E1621,[1]items!$B$2:$E$39,2,FALSE)</f>
        <v>Obat Batuk &amp; Pilek</v>
      </c>
      <c r="G1621" s="5" t="str">
        <f t="shared" si="126"/>
        <v>OB0008|</v>
      </c>
      <c r="H1621" s="10">
        <v>72</v>
      </c>
      <c r="I1621" s="11"/>
      <c r="J1621" s="10" t="str">
        <f>IF(EXACT(L1621,"buy"),VLOOKUP(I1621,[2]suppliers!$A$2:$B$17,2,FALSE),"")</f>
        <v/>
      </c>
      <c r="K1621" s="8" t="s">
        <v>84</v>
      </c>
      <c r="L1621" s="8" t="s">
        <v>85</v>
      </c>
      <c r="M1621" s="5" t="str">
        <f>IFERROR(VLOOKUP(G1621,[3]item_suppliers!$C$2:$F$112,2,FALSE),"")</f>
        <v/>
      </c>
      <c r="N1621" s="5" t="str">
        <f>IFERROR(VLOOKUP(G1621,[3]item_suppliers!$C$2:$F$112,3,FALSE),"")</f>
        <v/>
      </c>
      <c r="O1621" s="5" t="str">
        <f t="shared" si="127"/>
        <v/>
      </c>
      <c r="P1621" s="5">
        <f>IF(EXACT(L1621,"sell"),VLOOKUP(D1621,[1]items!$A$2:$E$39,4,FALSE),"")</f>
        <v>2460</v>
      </c>
      <c r="Q1621" s="5">
        <f t="shared" si="128"/>
        <v>177120</v>
      </c>
      <c r="R1621" s="13" t="str">
        <f t="shared" si="129"/>
        <v/>
      </c>
    </row>
    <row r="1622" spans="1:18" x14ac:dyDescent="0.2">
      <c r="A1622" s="5" t="s">
        <v>1680</v>
      </c>
      <c r="B1622" s="6" t="d">
        <v>2020-08-29</v>
      </c>
      <c r="C1622" s="7">
        <f t="shared" si="125"/>
        <v>2020</v>
      </c>
      <c r="D1622" s="5" t="s">
        <v>26</v>
      </c>
      <c r="E1622" s="5" t="str">
        <f>VLOOKUP(D1622,[1]items!$A$2:$E$39,2,FALSE)</f>
        <v>Decolsen 1 Strip 4 Tablet</v>
      </c>
      <c r="F1622" s="5" t="str">
        <f>VLOOKUP(E1622,[1]items!$B$2:$E$39,2,FALSE)</f>
        <v>Obat Batuk &amp; Pilek</v>
      </c>
      <c r="G1622" s="5" t="str">
        <f t="shared" si="126"/>
        <v>OB0002|</v>
      </c>
      <c r="H1622" s="10">
        <v>63</v>
      </c>
      <c r="I1622" s="11"/>
      <c r="J1622" s="10" t="str">
        <f>IF(EXACT(L1622,"buy"),VLOOKUP(I1622,[2]suppliers!$A$2:$B$17,2,FALSE),"")</f>
        <v/>
      </c>
      <c r="K1622" s="5" t="s">
        <v>84</v>
      </c>
      <c r="L1622" s="5" t="s">
        <v>85</v>
      </c>
      <c r="M1622" s="5" t="str">
        <f>IFERROR(VLOOKUP(G1622,[3]item_suppliers!$C$2:$F$112,2,FALSE),"")</f>
        <v/>
      </c>
      <c r="N1622" s="5" t="str">
        <f>IFERROR(VLOOKUP(G1622,[3]item_suppliers!$C$2:$F$112,3,FALSE),"")</f>
        <v/>
      </c>
      <c r="O1622" s="5" t="str">
        <f t="shared" si="127"/>
        <v/>
      </c>
      <c r="P1622" s="5">
        <f>IF(EXACT(L1622,"sell"),VLOOKUP(D1622,[1]items!$A$2:$E$39,4,FALSE),"")</f>
        <v>2886</v>
      </c>
      <c r="Q1622" s="5">
        <f t="shared" si="128"/>
        <v>181818</v>
      </c>
      <c r="R1622" s="13" t="str">
        <f t="shared" si="129"/>
        <v/>
      </c>
    </row>
    <row r="1623" spans="1:18" x14ac:dyDescent="0.2">
      <c r="A1623" s="8" t="s">
        <v>1681</v>
      </c>
      <c r="B1623" s="9" t="d">
        <v>2020-08-29</v>
      </c>
      <c r="C1623" s="7">
        <f t="shared" si="125"/>
        <v>2020</v>
      </c>
      <c r="D1623" s="8" t="s">
        <v>50</v>
      </c>
      <c r="E1623" s="5" t="str">
        <f>VLOOKUP(D1623,[1]items!$A$2:$E$39,2,FALSE)</f>
        <v>Bodrex Extra</v>
      </c>
      <c r="F1623" s="5" t="str">
        <f>VLOOKUP(E1623,[1]items!$B$2:$E$39,2,FALSE)</f>
        <v>Obat Sakit Kepala &amp; Demam</v>
      </c>
      <c r="G1623" s="5" t="str">
        <f t="shared" si="126"/>
        <v>OD0008|</v>
      </c>
      <c r="H1623" s="10">
        <v>60</v>
      </c>
      <c r="I1623" s="11"/>
      <c r="J1623" s="10" t="str">
        <f>IF(EXACT(L1623,"buy"),VLOOKUP(I1623,[2]suppliers!$A$2:$B$17,2,FALSE),"")</f>
        <v/>
      </c>
      <c r="K1623" s="8" t="s">
        <v>84</v>
      </c>
      <c r="L1623" s="8" t="s">
        <v>85</v>
      </c>
      <c r="M1623" s="5" t="str">
        <f>IFERROR(VLOOKUP(G1623,[3]item_suppliers!$C$2:$F$112,2,FALSE),"")</f>
        <v/>
      </c>
      <c r="N1623" s="5" t="str">
        <f>IFERROR(VLOOKUP(G1623,[3]item_suppliers!$C$2:$F$112,3,FALSE),"")</f>
        <v/>
      </c>
      <c r="O1623" s="5" t="str">
        <f t="shared" si="127"/>
        <v/>
      </c>
      <c r="P1623" s="5">
        <f>IF(EXACT(L1623,"sell"),VLOOKUP(D1623,[1]items!$A$2:$E$39,4,FALSE),"")</f>
        <v>50788</v>
      </c>
      <c r="Q1623" s="5">
        <f t="shared" si="128"/>
        <v>3047280</v>
      </c>
      <c r="R1623" s="13" t="str">
        <f t="shared" si="129"/>
        <v/>
      </c>
    </row>
    <row r="1624" spans="1:18" x14ac:dyDescent="0.2">
      <c r="A1624" s="5" t="s">
        <v>1682</v>
      </c>
      <c r="B1624" s="6" t="d">
        <v>2020-08-29</v>
      </c>
      <c r="C1624" s="7">
        <f t="shared" si="125"/>
        <v>2020</v>
      </c>
      <c r="D1624" s="5" t="s">
        <v>70</v>
      </c>
      <c r="E1624" s="5" t="str">
        <f>VLOOKUP(D1624,[1]items!$A$2:$E$39,2,FALSE)</f>
        <v>Irbesartan</v>
      </c>
      <c r="F1624" s="5" t="str">
        <f>VLOOKUP(E1624,[1]items!$B$2:$E$39,2,FALSE)</f>
        <v>Obat Hipertensi</v>
      </c>
      <c r="G1624" s="5" t="str">
        <f t="shared" si="126"/>
        <v>OH0005|</v>
      </c>
      <c r="H1624" s="10">
        <v>45</v>
      </c>
      <c r="I1624" s="11"/>
      <c r="J1624" s="10" t="str">
        <f>IF(EXACT(L1624,"buy"),VLOOKUP(I1624,[2]suppliers!$A$2:$B$17,2,FALSE),"")</f>
        <v/>
      </c>
      <c r="K1624" s="5" t="s">
        <v>84</v>
      </c>
      <c r="L1624" s="5" t="s">
        <v>85</v>
      </c>
      <c r="M1624" s="5" t="str">
        <f>IFERROR(VLOOKUP(G1624,[3]item_suppliers!$C$2:$F$112,2,FALSE),"")</f>
        <v/>
      </c>
      <c r="N1624" s="5" t="str">
        <f>IFERROR(VLOOKUP(G1624,[3]item_suppliers!$C$2:$F$112,3,FALSE),"")</f>
        <v/>
      </c>
      <c r="O1624" s="5" t="str">
        <f t="shared" si="127"/>
        <v/>
      </c>
      <c r="P1624" s="5">
        <f>IF(EXACT(L1624,"sell"),VLOOKUP(D1624,[1]items!$A$2:$E$39,4,FALSE),"")</f>
        <v>108794</v>
      </c>
      <c r="Q1624" s="5">
        <f t="shared" si="128"/>
        <v>4895730</v>
      </c>
      <c r="R1624" s="13" t="str">
        <f t="shared" si="129"/>
        <v/>
      </c>
    </row>
    <row r="1625" spans="1:18" x14ac:dyDescent="0.2">
      <c r="A1625" s="8" t="s">
        <v>1683</v>
      </c>
      <c r="B1625" s="9" t="d">
        <v>2020-08-29</v>
      </c>
      <c r="C1625" s="7">
        <f t="shared" si="125"/>
        <v>2020</v>
      </c>
      <c r="D1625" s="8" t="s">
        <v>82</v>
      </c>
      <c r="E1625" s="5" t="str">
        <f>VLOOKUP(D1625,[1]items!$A$2:$E$39,2,FALSE)</f>
        <v>Otilon Ear Drops 8 mL</v>
      </c>
      <c r="F1625" s="5" t="str">
        <f>VLOOKUP(E1625,[1]items!$B$2:$E$39,2,FALSE)</f>
        <v>Obat Telinga</v>
      </c>
      <c r="G1625" s="5" t="str">
        <f t="shared" si="126"/>
        <v>OT0001|</v>
      </c>
      <c r="H1625" s="10">
        <v>32</v>
      </c>
      <c r="I1625" s="11"/>
      <c r="J1625" s="10" t="str">
        <f>IF(EXACT(L1625,"buy"),VLOOKUP(I1625,[2]suppliers!$A$2:$B$17,2,FALSE),"")</f>
        <v/>
      </c>
      <c r="K1625" s="8" t="s">
        <v>84</v>
      </c>
      <c r="L1625" s="8" t="s">
        <v>85</v>
      </c>
      <c r="M1625" s="5" t="str">
        <f>IFERROR(VLOOKUP(G1625,[3]item_suppliers!$C$2:$F$112,2,FALSE),"")</f>
        <v/>
      </c>
      <c r="N1625" s="5" t="str">
        <f>IFERROR(VLOOKUP(G1625,[3]item_suppliers!$C$2:$F$112,3,FALSE),"")</f>
        <v/>
      </c>
      <c r="O1625" s="5" t="str">
        <f t="shared" si="127"/>
        <v/>
      </c>
      <c r="P1625" s="5">
        <f>IF(EXACT(L1625,"sell"),VLOOKUP(D1625,[1]items!$A$2:$E$39,4,FALSE),"")</f>
        <v>55000</v>
      </c>
      <c r="Q1625" s="5">
        <f t="shared" si="128"/>
        <v>1760000</v>
      </c>
      <c r="R1625" s="13" t="str">
        <f t="shared" si="129"/>
        <v/>
      </c>
    </row>
    <row r="1626" spans="1:18" x14ac:dyDescent="0.2">
      <c r="A1626" s="5" t="s">
        <v>1684</v>
      </c>
      <c r="B1626" s="6" t="d">
        <v>2020-08-29</v>
      </c>
      <c r="C1626" s="7">
        <f t="shared" si="125"/>
        <v>2020</v>
      </c>
      <c r="D1626" s="5" t="s">
        <v>65</v>
      </c>
      <c r="E1626" s="5" t="str">
        <f>VLOOKUP(D1626,[1]items!$A$2:$E$39,2,FALSE)</f>
        <v>Candesartan Ogb Dexa</v>
      </c>
      <c r="F1626" s="5" t="str">
        <f>VLOOKUP(E1626,[1]items!$B$2:$E$39,2,FALSE)</f>
        <v>Obat Hipertensi</v>
      </c>
      <c r="G1626" s="5" t="str">
        <f t="shared" si="126"/>
        <v>OH0003|</v>
      </c>
      <c r="H1626" s="10">
        <v>4</v>
      </c>
      <c r="I1626" s="11"/>
      <c r="J1626" s="10" t="str">
        <f>IF(EXACT(L1626,"buy"),VLOOKUP(I1626,[2]suppliers!$A$2:$B$17,2,FALSE),"")</f>
        <v/>
      </c>
      <c r="K1626" s="5" t="s">
        <v>84</v>
      </c>
      <c r="L1626" s="5" t="s">
        <v>85</v>
      </c>
      <c r="M1626" s="5" t="str">
        <f>IFERROR(VLOOKUP(G1626,[3]item_suppliers!$C$2:$F$112,2,FALSE),"")</f>
        <v/>
      </c>
      <c r="N1626" s="5" t="str">
        <f>IFERROR(VLOOKUP(G1626,[3]item_suppliers!$C$2:$F$112,3,FALSE),"")</f>
        <v/>
      </c>
      <c r="O1626" s="5" t="str">
        <f t="shared" si="127"/>
        <v/>
      </c>
      <c r="P1626" s="5">
        <f>IF(EXACT(L1626,"sell"),VLOOKUP(D1626,[1]items!$A$2:$E$39,4,FALSE),"")</f>
        <v>5000</v>
      </c>
      <c r="Q1626" s="5">
        <f t="shared" si="128"/>
        <v>20000</v>
      </c>
      <c r="R1626" s="13" t="str">
        <f t="shared" si="129"/>
        <v/>
      </c>
    </row>
    <row r="1627" spans="1:18" x14ac:dyDescent="0.2">
      <c r="A1627" s="8" t="s">
        <v>1685</v>
      </c>
      <c r="B1627" s="9" t="d">
        <v>2020-08-29</v>
      </c>
      <c r="C1627" s="7">
        <f t="shared" si="125"/>
        <v>2020</v>
      </c>
      <c r="D1627" s="8" t="s">
        <v>37</v>
      </c>
      <c r="E1627" s="5" t="str">
        <f>VLOOKUP(D1627,[1]items!$A$2:$E$39,2,FALSE)</f>
        <v>Koolfever</v>
      </c>
      <c r="F1627" s="5" t="str">
        <f>VLOOKUP(E1627,[1]items!$B$2:$E$39,2,FALSE)</f>
        <v>Obat Sakit Kepala &amp; Demam</v>
      </c>
      <c r="G1627" s="5" t="str">
        <f t="shared" si="126"/>
        <v>OD0001|</v>
      </c>
      <c r="H1627" s="10">
        <v>20</v>
      </c>
      <c r="I1627" s="11"/>
      <c r="J1627" s="10" t="str">
        <f>IF(EXACT(L1627,"buy"),VLOOKUP(I1627,[2]suppliers!$A$2:$B$17,2,FALSE),"")</f>
        <v/>
      </c>
      <c r="K1627" s="8" t="s">
        <v>84</v>
      </c>
      <c r="L1627" s="8" t="s">
        <v>85</v>
      </c>
      <c r="M1627" s="5" t="str">
        <f>IFERROR(VLOOKUP(G1627,[3]item_suppliers!$C$2:$F$112,2,FALSE),"")</f>
        <v/>
      </c>
      <c r="N1627" s="5" t="str">
        <f>IFERROR(VLOOKUP(G1627,[3]item_suppliers!$C$2:$F$112,3,FALSE),"")</f>
        <v/>
      </c>
      <c r="O1627" s="5" t="str">
        <f t="shared" si="127"/>
        <v/>
      </c>
      <c r="P1627" s="5">
        <f>IF(EXACT(L1627,"sell"),VLOOKUP(D1627,[1]items!$A$2:$E$39,4,FALSE),"")</f>
        <v>7500</v>
      </c>
      <c r="Q1627" s="5">
        <f t="shared" si="128"/>
        <v>150000</v>
      </c>
      <c r="R1627" s="13" t="str">
        <f t="shared" si="129"/>
        <v/>
      </c>
    </row>
    <row r="1628" spans="1:18" x14ac:dyDescent="0.2">
      <c r="A1628" s="5" t="s">
        <v>1686</v>
      </c>
      <c r="B1628" s="6" t="d">
        <v>2020-08-29</v>
      </c>
      <c r="C1628" s="7">
        <f t="shared" si="125"/>
        <v>2020</v>
      </c>
      <c r="D1628" s="5" t="s">
        <v>7</v>
      </c>
      <c r="E1628" s="5" t="str">
        <f>VLOOKUP(D1628,[1]items!$A$2:$E$39,2,FALSE)</f>
        <v>Ozen 10 MG Blister</v>
      </c>
      <c r="F1628" s="5" t="str">
        <f>VLOOKUP(E1628,[1]items!$B$2:$E$39,2,FALSE)</f>
        <v>Obat Alergi</v>
      </c>
      <c r="G1628" s="5" t="str">
        <f t="shared" si="126"/>
        <v>OA0001|</v>
      </c>
      <c r="H1628" s="10">
        <v>31</v>
      </c>
      <c r="I1628" s="11"/>
      <c r="J1628" s="10" t="str">
        <f>IF(EXACT(L1628,"buy"),VLOOKUP(I1628,[2]suppliers!$A$2:$B$17,2,FALSE),"")</f>
        <v/>
      </c>
      <c r="K1628" s="5" t="s">
        <v>84</v>
      </c>
      <c r="L1628" s="5" t="s">
        <v>85</v>
      </c>
      <c r="M1628" s="5" t="str">
        <f>IFERROR(VLOOKUP(G1628,[3]item_suppliers!$C$2:$F$112,2,FALSE),"")</f>
        <v/>
      </c>
      <c r="N1628" s="5" t="str">
        <f>IFERROR(VLOOKUP(G1628,[3]item_suppliers!$C$2:$F$112,3,FALSE),"")</f>
        <v/>
      </c>
      <c r="O1628" s="5" t="str">
        <f t="shared" si="127"/>
        <v/>
      </c>
      <c r="P1628" s="5">
        <f>IF(EXACT(L1628,"sell"),VLOOKUP(D1628,[1]items!$A$2:$E$39,4,FALSE),"")</f>
        <v>18611</v>
      </c>
      <c r="Q1628" s="5">
        <f t="shared" si="128"/>
        <v>576941</v>
      </c>
      <c r="R1628" s="13" t="str">
        <f t="shared" si="129"/>
        <v/>
      </c>
    </row>
    <row r="1629" spans="1:18" x14ac:dyDescent="0.2">
      <c r="A1629" s="8" t="s">
        <v>1687</v>
      </c>
      <c r="B1629" s="9" t="d">
        <v>2020-08-30</v>
      </c>
      <c r="C1629" s="7">
        <f t="shared" si="125"/>
        <v>2020</v>
      </c>
      <c r="D1629" s="8" t="s">
        <v>65</v>
      </c>
      <c r="E1629" s="5" t="str">
        <f>VLOOKUP(D1629,[1]items!$A$2:$E$39,2,FALSE)</f>
        <v>Candesartan Ogb Dexa</v>
      </c>
      <c r="F1629" s="5" t="str">
        <f>VLOOKUP(E1629,[1]items!$B$2:$E$39,2,FALSE)</f>
        <v>Obat Hipertensi</v>
      </c>
      <c r="G1629" s="5" t="str">
        <f t="shared" si="126"/>
        <v>OH0003|</v>
      </c>
      <c r="H1629" s="10">
        <v>22</v>
      </c>
      <c r="I1629" s="11"/>
      <c r="J1629" s="10" t="str">
        <f>IF(EXACT(L1629,"buy"),VLOOKUP(I1629,[2]suppliers!$A$2:$B$17,2,FALSE),"")</f>
        <v/>
      </c>
      <c r="K1629" s="8" t="s">
        <v>84</v>
      </c>
      <c r="L1629" s="8" t="s">
        <v>85</v>
      </c>
      <c r="M1629" s="5" t="str">
        <f>IFERROR(VLOOKUP(G1629,[3]item_suppliers!$C$2:$F$112,2,FALSE),"")</f>
        <v/>
      </c>
      <c r="N1629" s="5" t="str">
        <f>IFERROR(VLOOKUP(G1629,[3]item_suppliers!$C$2:$F$112,3,FALSE),"")</f>
        <v/>
      </c>
      <c r="O1629" s="5" t="str">
        <f t="shared" si="127"/>
        <v/>
      </c>
      <c r="P1629" s="5">
        <f>IF(EXACT(L1629,"sell"),VLOOKUP(D1629,[1]items!$A$2:$E$39,4,FALSE),"")</f>
        <v>5000</v>
      </c>
      <c r="Q1629" s="5">
        <f t="shared" si="128"/>
        <v>110000</v>
      </c>
      <c r="R1629" s="13" t="str">
        <f t="shared" si="129"/>
        <v/>
      </c>
    </row>
    <row r="1630" spans="1:18" x14ac:dyDescent="0.2">
      <c r="A1630" s="5" t="s">
        <v>1688</v>
      </c>
      <c r="B1630" s="6" t="d">
        <v>2020-08-30</v>
      </c>
      <c r="C1630" s="7">
        <f t="shared" si="125"/>
        <v>2020</v>
      </c>
      <c r="D1630" s="5" t="s">
        <v>20</v>
      </c>
      <c r="E1630" s="5" t="str">
        <f>VLOOKUP(D1630,[1]items!$A$2:$E$39,2,FALSE)</f>
        <v>Dexteem Box Plus 100 Tablet</v>
      </c>
      <c r="F1630" s="5" t="str">
        <f>VLOOKUP(E1630,[1]items!$B$2:$E$39,2,FALSE)</f>
        <v>Obat Alergi</v>
      </c>
      <c r="G1630" s="5" t="str">
        <f t="shared" si="126"/>
        <v>OA0006|</v>
      </c>
      <c r="H1630" s="10">
        <v>25</v>
      </c>
      <c r="I1630" s="11"/>
      <c r="J1630" s="10" t="str">
        <f>IF(EXACT(L1630,"buy"),VLOOKUP(I1630,[2]suppliers!$A$2:$B$17,2,FALSE),"")</f>
        <v/>
      </c>
      <c r="K1630" s="5" t="s">
        <v>84</v>
      </c>
      <c r="L1630" s="5" t="s">
        <v>85</v>
      </c>
      <c r="M1630" s="5" t="str">
        <f>IFERROR(VLOOKUP(G1630,[3]item_suppliers!$C$2:$F$112,2,FALSE),"")</f>
        <v/>
      </c>
      <c r="N1630" s="5" t="str">
        <f>IFERROR(VLOOKUP(G1630,[3]item_suppliers!$C$2:$F$112,3,FALSE),"")</f>
        <v/>
      </c>
      <c r="O1630" s="5" t="str">
        <f t="shared" si="127"/>
        <v/>
      </c>
      <c r="P1630" s="5">
        <f>IF(EXACT(L1630,"sell"),VLOOKUP(D1630,[1]items!$A$2:$E$39,4,FALSE),"")</f>
        <v>25322</v>
      </c>
      <c r="Q1630" s="5">
        <f t="shared" si="128"/>
        <v>633050</v>
      </c>
      <c r="R1630" s="13" t="str">
        <f t="shared" si="129"/>
        <v/>
      </c>
    </row>
    <row r="1631" spans="1:18" x14ac:dyDescent="0.2">
      <c r="A1631" s="8" t="s">
        <v>1689</v>
      </c>
      <c r="B1631" s="9" t="d">
        <v>2020-08-30</v>
      </c>
      <c r="C1631" s="7">
        <f t="shared" si="125"/>
        <v>2020</v>
      </c>
      <c r="D1631" s="8" t="s">
        <v>78</v>
      </c>
      <c r="E1631" s="5" t="str">
        <f>VLOOKUP(D1631,[1]items!$A$2:$E$39,2,FALSE)</f>
        <v>Hyperchol 100 MG 12 KPS</v>
      </c>
      <c r="F1631" s="5" t="str">
        <f>VLOOKUP(E1631,[1]items!$B$2:$E$39,2,FALSE)</f>
        <v>Obat Kolesterol</v>
      </c>
      <c r="G1631" s="5" t="str">
        <f t="shared" si="126"/>
        <v>OK0002|</v>
      </c>
      <c r="H1631" s="10">
        <v>7</v>
      </c>
      <c r="I1631" s="11"/>
      <c r="J1631" s="10" t="str">
        <f>IF(EXACT(L1631,"buy"),VLOOKUP(I1631,[2]suppliers!$A$2:$B$17,2,FALSE),"")</f>
        <v/>
      </c>
      <c r="K1631" s="8" t="s">
        <v>84</v>
      </c>
      <c r="L1631" s="8" t="s">
        <v>85</v>
      </c>
      <c r="M1631" s="5" t="str">
        <f>IFERROR(VLOOKUP(G1631,[3]item_suppliers!$C$2:$F$112,2,FALSE),"")</f>
        <v/>
      </c>
      <c r="N1631" s="5" t="str">
        <f>IFERROR(VLOOKUP(G1631,[3]item_suppliers!$C$2:$F$112,3,FALSE),"")</f>
        <v/>
      </c>
      <c r="O1631" s="5" t="str">
        <f t="shared" si="127"/>
        <v/>
      </c>
      <c r="P1631" s="5">
        <f>IF(EXACT(L1631,"sell"),VLOOKUP(D1631,[1]items!$A$2:$E$39,4,FALSE),"")</f>
        <v>42800</v>
      </c>
      <c r="Q1631" s="5">
        <f t="shared" si="128"/>
        <v>299600</v>
      </c>
      <c r="R1631" s="13" t="str">
        <f t="shared" si="129"/>
        <v/>
      </c>
    </row>
    <row r="1632" spans="1:18" x14ac:dyDescent="0.2">
      <c r="A1632" s="5" t="s">
        <v>1690</v>
      </c>
      <c r="B1632" s="6" t="d">
        <v>2020-08-30</v>
      </c>
      <c r="C1632" s="7">
        <f t="shared" si="125"/>
        <v>2020</v>
      </c>
      <c r="D1632" s="5" t="s">
        <v>46</v>
      </c>
      <c r="E1632" s="5" t="str">
        <f>VLOOKUP(D1632,[1]items!$A$2:$E$39,2,FALSE)</f>
        <v>Proris Ibuprofen</v>
      </c>
      <c r="F1632" s="5" t="str">
        <f>VLOOKUP(E1632,[1]items!$B$2:$E$39,2,FALSE)</f>
        <v>Obat Sakit Kepala &amp; Demam</v>
      </c>
      <c r="G1632" s="5" t="str">
        <f t="shared" si="126"/>
        <v>OD0006|</v>
      </c>
      <c r="H1632" s="10">
        <v>6</v>
      </c>
      <c r="I1632" s="11"/>
      <c r="J1632" s="10" t="str">
        <f>IF(EXACT(L1632,"buy"),VLOOKUP(I1632,[2]suppliers!$A$2:$B$17,2,FALSE),"")</f>
        <v/>
      </c>
      <c r="K1632" s="5" t="s">
        <v>84</v>
      </c>
      <c r="L1632" s="5" t="s">
        <v>85</v>
      </c>
      <c r="M1632" s="5" t="str">
        <f>IFERROR(VLOOKUP(G1632,[3]item_suppliers!$C$2:$F$112,2,FALSE),"")</f>
        <v/>
      </c>
      <c r="N1632" s="5" t="str">
        <f>IFERROR(VLOOKUP(G1632,[3]item_suppliers!$C$2:$F$112,3,FALSE),"")</f>
        <v/>
      </c>
      <c r="O1632" s="5" t="str">
        <f t="shared" si="127"/>
        <v/>
      </c>
      <c r="P1632" s="5">
        <f>IF(EXACT(L1632,"sell"),VLOOKUP(D1632,[1]items!$A$2:$E$39,4,FALSE),"")</f>
        <v>25000</v>
      </c>
      <c r="Q1632" s="5">
        <f t="shared" si="128"/>
        <v>150000</v>
      </c>
      <c r="R1632" s="13" t="str">
        <f t="shared" si="129"/>
        <v/>
      </c>
    </row>
    <row r="1633" spans="1:18" x14ac:dyDescent="0.2">
      <c r="A1633" s="8" t="s">
        <v>1691</v>
      </c>
      <c r="B1633" s="9" t="d">
        <v>2020-08-30</v>
      </c>
      <c r="C1633" s="7">
        <f t="shared" si="125"/>
        <v>2020</v>
      </c>
      <c r="D1633" s="8" t="s">
        <v>46</v>
      </c>
      <c r="E1633" s="5" t="str">
        <f>VLOOKUP(D1633,[1]items!$A$2:$E$39,2,FALSE)</f>
        <v>Proris Ibuprofen</v>
      </c>
      <c r="F1633" s="5" t="str">
        <f>VLOOKUP(E1633,[1]items!$B$2:$E$39,2,FALSE)</f>
        <v>Obat Sakit Kepala &amp; Demam</v>
      </c>
      <c r="G1633" s="5" t="str">
        <f t="shared" si="126"/>
        <v>OD0006|</v>
      </c>
      <c r="H1633" s="10">
        <v>87</v>
      </c>
      <c r="I1633" s="11"/>
      <c r="J1633" s="10" t="str">
        <f>IF(EXACT(L1633,"buy"),VLOOKUP(I1633,[2]suppliers!$A$2:$B$17,2,FALSE),"")</f>
        <v/>
      </c>
      <c r="K1633" s="8" t="s">
        <v>84</v>
      </c>
      <c r="L1633" s="8" t="s">
        <v>85</v>
      </c>
      <c r="M1633" s="5" t="str">
        <f>IFERROR(VLOOKUP(G1633,[3]item_suppliers!$C$2:$F$112,2,FALSE),"")</f>
        <v/>
      </c>
      <c r="N1633" s="5" t="str">
        <f>IFERROR(VLOOKUP(G1633,[3]item_suppliers!$C$2:$F$112,3,FALSE),"")</f>
        <v/>
      </c>
      <c r="O1633" s="5" t="str">
        <f t="shared" si="127"/>
        <v/>
      </c>
      <c r="P1633" s="5">
        <f>IF(EXACT(L1633,"sell"),VLOOKUP(D1633,[1]items!$A$2:$E$39,4,FALSE),"")</f>
        <v>25000</v>
      </c>
      <c r="Q1633" s="5">
        <f t="shared" si="128"/>
        <v>2175000</v>
      </c>
      <c r="R1633" s="13" t="str">
        <f t="shared" si="129"/>
        <v/>
      </c>
    </row>
    <row r="1634" spans="1:18" x14ac:dyDescent="0.2">
      <c r="A1634" s="5" t="s">
        <v>1692</v>
      </c>
      <c r="B1634" s="6" t="d">
        <v>2020-08-31</v>
      </c>
      <c r="C1634" s="7">
        <f t="shared" si="125"/>
        <v>2020</v>
      </c>
      <c r="D1634" s="5" t="s">
        <v>52</v>
      </c>
      <c r="E1634" s="5" t="str">
        <f>VLOOKUP(D1634,[1]items!$A$2:$E$39,2,FALSE)</f>
        <v>Sanmol 500 MG 4 Tablet</v>
      </c>
      <c r="F1634" s="5" t="str">
        <f>VLOOKUP(E1634,[1]items!$B$2:$E$39,2,FALSE)</f>
        <v>Obat Sakit Kepala &amp; Demam</v>
      </c>
      <c r="G1634" s="5" t="str">
        <f t="shared" si="126"/>
        <v>OD0009|</v>
      </c>
      <c r="H1634" s="10">
        <v>40</v>
      </c>
      <c r="I1634" s="11"/>
      <c r="J1634" s="10" t="str">
        <f>IF(EXACT(L1634,"buy"),VLOOKUP(I1634,[2]suppliers!$A$2:$B$17,2,FALSE),"")</f>
        <v/>
      </c>
      <c r="K1634" s="5" t="s">
        <v>84</v>
      </c>
      <c r="L1634" s="5" t="s">
        <v>85</v>
      </c>
      <c r="M1634" s="5" t="str">
        <f>IFERROR(VLOOKUP(G1634,[3]item_suppliers!$C$2:$F$112,2,FALSE),"")</f>
        <v/>
      </c>
      <c r="N1634" s="5" t="str">
        <f>IFERROR(VLOOKUP(G1634,[3]item_suppliers!$C$2:$F$112,3,FALSE),"")</f>
        <v/>
      </c>
      <c r="O1634" s="5" t="str">
        <f t="shared" si="127"/>
        <v/>
      </c>
      <c r="P1634" s="5">
        <f>IF(EXACT(L1634,"sell"),VLOOKUP(D1634,[1]items!$A$2:$E$39,4,FALSE),"")</f>
        <v>1600</v>
      </c>
      <c r="Q1634" s="5">
        <f t="shared" si="128"/>
        <v>64000</v>
      </c>
      <c r="R1634" s="13" t="str">
        <f t="shared" si="129"/>
        <v/>
      </c>
    </row>
    <row r="1635" spans="1:18" x14ac:dyDescent="0.2">
      <c r="A1635" s="8" t="s">
        <v>1693</v>
      </c>
      <c r="B1635" s="9" t="d">
        <v>2020-08-31</v>
      </c>
      <c r="C1635" s="7">
        <f t="shared" si="125"/>
        <v>2020</v>
      </c>
      <c r="D1635" s="8" t="s">
        <v>82</v>
      </c>
      <c r="E1635" s="5" t="str">
        <f>VLOOKUP(D1635,[1]items!$A$2:$E$39,2,FALSE)</f>
        <v>Otilon Ear Drops 8 mL</v>
      </c>
      <c r="F1635" s="5" t="str">
        <f>VLOOKUP(E1635,[1]items!$B$2:$E$39,2,FALSE)</f>
        <v>Obat Telinga</v>
      </c>
      <c r="G1635" s="5" t="str">
        <f t="shared" si="126"/>
        <v>OT0001|</v>
      </c>
      <c r="H1635" s="10">
        <v>17</v>
      </c>
      <c r="I1635" s="11"/>
      <c r="J1635" s="10" t="str">
        <f>IF(EXACT(L1635,"buy"),VLOOKUP(I1635,[2]suppliers!$A$2:$B$17,2,FALSE),"")</f>
        <v/>
      </c>
      <c r="K1635" s="8" t="s">
        <v>84</v>
      </c>
      <c r="L1635" s="8" t="s">
        <v>85</v>
      </c>
      <c r="M1635" s="5" t="str">
        <f>IFERROR(VLOOKUP(G1635,[3]item_suppliers!$C$2:$F$112,2,FALSE),"")</f>
        <v/>
      </c>
      <c r="N1635" s="5" t="str">
        <f>IFERROR(VLOOKUP(G1635,[3]item_suppliers!$C$2:$F$112,3,FALSE),"")</f>
        <v/>
      </c>
      <c r="O1635" s="5" t="str">
        <f t="shared" si="127"/>
        <v/>
      </c>
      <c r="P1635" s="5">
        <f>IF(EXACT(L1635,"sell"),VLOOKUP(D1635,[1]items!$A$2:$E$39,4,FALSE),"")</f>
        <v>55000</v>
      </c>
      <c r="Q1635" s="5">
        <f t="shared" si="128"/>
        <v>935000</v>
      </c>
      <c r="R1635" s="13" t="str">
        <f t="shared" si="129"/>
        <v/>
      </c>
    </row>
    <row r="1636" spans="1:18" x14ac:dyDescent="0.2">
      <c r="A1636" s="5" t="s">
        <v>1694</v>
      </c>
      <c r="B1636" s="6" t="d">
        <v>2020-08-31</v>
      </c>
      <c r="C1636" s="7">
        <f t="shared" si="125"/>
        <v>2020</v>
      </c>
      <c r="D1636" s="5" t="s">
        <v>37</v>
      </c>
      <c r="E1636" s="5" t="str">
        <f>VLOOKUP(D1636,[1]items!$A$2:$E$39,2,FALSE)</f>
        <v>Koolfever</v>
      </c>
      <c r="F1636" s="5" t="str">
        <f>VLOOKUP(E1636,[1]items!$B$2:$E$39,2,FALSE)</f>
        <v>Obat Sakit Kepala &amp; Demam</v>
      </c>
      <c r="G1636" s="5" t="str">
        <f t="shared" si="126"/>
        <v>OD0001|</v>
      </c>
      <c r="H1636" s="10">
        <v>116</v>
      </c>
      <c r="I1636" s="11"/>
      <c r="J1636" s="10" t="str">
        <f>IF(EXACT(L1636,"buy"),VLOOKUP(I1636,[2]suppliers!$A$2:$B$17,2,FALSE),"")</f>
        <v/>
      </c>
      <c r="K1636" s="5" t="s">
        <v>84</v>
      </c>
      <c r="L1636" s="5" t="s">
        <v>85</v>
      </c>
      <c r="M1636" s="5" t="str">
        <f>IFERROR(VLOOKUP(G1636,[3]item_suppliers!$C$2:$F$112,2,FALSE),"")</f>
        <v/>
      </c>
      <c r="N1636" s="5" t="str">
        <f>IFERROR(VLOOKUP(G1636,[3]item_suppliers!$C$2:$F$112,3,FALSE),"")</f>
        <v/>
      </c>
      <c r="O1636" s="5" t="str">
        <f t="shared" si="127"/>
        <v/>
      </c>
      <c r="P1636" s="5">
        <f>IF(EXACT(L1636,"sell"),VLOOKUP(D1636,[1]items!$A$2:$E$39,4,FALSE),"")</f>
        <v>7500</v>
      </c>
      <c r="Q1636" s="5">
        <f t="shared" si="128"/>
        <v>870000</v>
      </c>
      <c r="R1636" s="13" t="str">
        <f t="shared" si="129"/>
        <v/>
      </c>
    </row>
    <row r="1637" spans="1:18" x14ac:dyDescent="0.2">
      <c r="A1637" s="8" t="s">
        <v>1695</v>
      </c>
      <c r="B1637" s="9" t="d">
        <v>2020-08-31</v>
      </c>
      <c r="C1637" s="7">
        <f t="shared" si="125"/>
        <v>2020</v>
      </c>
      <c r="D1637" s="8" t="s">
        <v>14</v>
      </c>
      <c r="E1637" s="5" t="str">
        <f>VLOOKUP(D1637,[1]items!$A$2:$E$39,2,FALSE)</f>
        <v>Bisoprolol Ogb Dexa</v>
      </c>
      <c r="F1637" s="5" t="str">
        <f>VLOOKUP(E1637,[1]items!$B$2:$E$39,2,FALSE)</f>
        <v>Obat Alergi</v>
      </c>
      <c r="G1637" s="5" t="str">
        <f t="shared" si="126"/>
        <v>OA0004|</v>
      </c>
      <c r="H1637" s="10">
        <v>1</v>
      </c>
      <c r="I1637" s="11"/>
      <c r="J1637" s="10" t="str">
        <f>IF(EXACT(L1637,"buy"),VLOOKUP(I1637,[2]suppliers!$A$2:$B$17,2,FALSE),"")</f>
        <v/>
      </c>
      <c r="K1637" s="8" t="s">
        <v>84</v>
      </c>
      <c r="L1637" s="8" t="s">
        <v>85</v>
      </c>
      <c r="M1637" s="5" t="str">
        <f>IFERROR(VLOOKUP(G1637,[3]item_suppliers!$C$2:$F$112,2,FALSE),"")</f>
        <v/>
      </c>
      <c r="N1637" s="5" t="str">
        <f>IFERROR(VLOOKUP(G1637,[3]item_suppliers!$C$2:$F$112,3,FALSE),"")</f>
        <v/>
      </c>
      <c r="O1637" s="5" t="str">
        <f t="shared" si="127"/>
        <v/>
      </c>
      <c r="P1637" s="5">
        <f>IF(EXACT(L1637,"sell"),VLOOKUP(D1637,[1]items!$A$2:$E$39,4,FALSE),"")</f>
        <v>10000</v>
      </c>
      <c r="Q1637" s="5">
        <f t="shared" si="128"/>
        <v>10000</v>
      </c>
      <c r="R1637" s="13" t="str">
        <f t="shared" si="129"/>
        <v/>
      </c>
    </row>
    <row r="1638" spans="1:18" x14ac:dyDescent="0.2">
      <c r="A1638" s="5" t="s">
        <v>1696</v>
      </c>
      <c r="B1638" s="6" t="d">
        <v>2020-08-31</v>
      </c>
      <c r="C1638" s="7">
        <f t="shared" si="125"/>
        <v>2020</v>
      </c>
      <c r="D1638" s="5" t="s">
        <v>14</v>
      </c>
      <c r="E1638" s="5" t="str">
        <f>VLOOKUP(D1638,[1]items!$A$2:$E$39,2,FALSE)</f>
        <v>Bisoprolol Ogb Dexa</v>
      </c>
      <c r="F1638" s="5" t="str">
        <f>VLOOKUP(E1638,[1]items!$B$2:$E$39,2,FALSE)</f>
        <v>Obat Alergi</v>
      </c>
      <c r="G1638" s="5" t="str">
        <f t="shared" si="126"/>
        <v>OA0004|</v>
      </c>
      <c r="H1638" s="10">
        <v>1</v>
      </c>
      <c r="I1638" s="11"/>
      <c r="J1638" s="10" t="str">
        <f>IF(EXACT(L1638,"buy"),VLOOKUP(I1638,[2]suppliers!$A$2:$B$17,2,FALSE),"")</f>
        <v/>
      </c>
      <c r="K1638" s="5" t="s">
        <v>84</v>
      </c>
      <c r="L1638" s="5" t="s">
        <v>85</v>
      </c>
      <c r="M1638" s="5" t="str">
        <f>IFERROR(VLOOKUP(G1638,[3]item_suppliers!$C$2:$F$112,2,FALSE),"")</f>
        <v/>
      </c>
      <c r="N1638" s="5" t="str">
        <f>IFERROR(VLOOKUP(G1638,[3]item_suppliers!$C$2:$F$112,3,FALSE),"")</f>
        <v/>
      </c>
      <c r="O1638" s="5" t="str">
        <f t="shared" si="127"/>
        <v/>
      </c>
      <c r="P1638" s="5">
        <f>IF(EXACT(L1638,"sell"),VLOOKUP(D1638,[1]items!$A$2:$E$39,4,FALSE),"")</f>
        <v>10000</v>
      </c>
      <c r="Q1638" s="5">
        <f t="shared" si="128"/>
        <v>10000</v>
      </c>
      <c r="R1638" s="13" t="str">
        <f t="shared" si="129"/>
        <v/>
      </c>
    </row>
    <row r="1639" spans="1:18" x14ac:dyDescent="0.2">
      <c r="A1639" s="8" t="s">
        <v>1697</v>
      </c>
      <c r="B1639" s="9" t="d">
        <v>2020-08-31</v>
      </c>
      <c r="C1639" s="7">
        <f t="shared" si="125"/>
        <v>2020</v>
      </c>
      <c r="D1639" s="8" t="s">
        <v>67</v>
      </c>
      <c r="E1639" s="5" t="str">
        <f>VLOOKUP(D1639,[1]items!$A$2:$E$39,2,FALSE)</f>
        <v>Amlodipine Besilate</v>
      </c>
      <c r="F1639" s="5" t="str">
        <f>VLOOKUP(E1639,[1]items!$B$2:$E$39,2,FALSE)</f>
        <v>Obat Hipertensi</v>
      </c>
      <c r="G1639" s="5" t="str">
        <f t="shared" si="126"/>
        <v>OH0004|</v>
      </c>
      <c r="H1639" s="10">
        <v>61</v>
      </c>
      <c r="I1639" s="11"/>
      <c r="J1639" s="10" t="str">
        <f>IF(EXACT(L1639,"buy"),VLOOKUP(I1639,[2]suppliers!$A$2:$B$17,2,FALSE),"")</f>
        <v/>
      </c>
      <c r="K1639" s="8" t="s">
        <v>84</v>
      </c>
      <c r="L1639" s="8" t="s">
        <v>85</v>
      </c>
      <c r="M1639" s="5" t="str">
        <f>IFERROR(VLOOKUP(G1639,[3]item_suppliers!$C$2:$F$112,2,FALSE),"")</f>
        <v/>
      </c>
      <c r="N1639" s="5" t="str">
        <f>IFERROR(VLOOKUP(G1639,[3]item_suppliers!$C$2:$F$112,3,FALSE),"")</f>
        <v/>
      </c>
      <c r="O1639" s="5" t="str">
        <f t="shared" si="127"/>
        <v/>
      </c>
      <c r="P1639" s="5">
        <f>IF(EXACT(L1639,"sell"),VLOOKUP(D1639,[1]items!$A$2:$E$39,4,FALSE),"")</f>
        <v>7467</v>
      </c>
      <c r="Q1639" s="5">
        <f t="shared" si="128"/>
        <v>455487</v>
      </c>
      <c r="R1639" s="13" t="str">
        <f t="shared" si="129"/>
        <v/>
      </c>
    </row>
    <row r="1640" spans="1:18" x14ac:dyDescent="0.2">
      <c r="A1640" s="5" t="s">
        <v>1698</v>
      </c>
      <c r="B1640" s="6" t="d">
        <v>2020-08-31</v>
      </c>
      <c r="C1640" s="7">
        <f t="shared" si="125"/>
        <v>2020</v>
      </c>
      <c r="D1640" s="5" t="s">
        <v>43</v>
      </c>
      <c r="E1640" s="5" t="str">
        <f>VLOOKUP(D1640,[1]items!$A$2:$E$39,2,FALSE)</f>
        <v>Panadol Anak Tablet 1 Strip</v>
      </c>
      <c r="F1640" s="5" t="str">
        <f>VLOOKUP(E1640,[1]items!$B$2:$E$39,2,FALSE)</f>
        <v>Obat Sakit Kepala &amp; Demam</v>
      </c>
      <c r="G1640" s="5" t="str">
        <f t="shared" si="126"/>
        <v>OD0005|</v>
      </c>
      <c r="H1640" s="10">
        <v>19</v>
      </c>
      <c r="I1640" s="11"/>
      <c r="J1640" s="10" t="str">
        <f>IF(EXACT(L1640,"buy"),VLOOKUP(I1640,[2]suppliers!$A$2:$B$17,2,FALSE),"")</f>
        <v/>
      </c>
      <c r="K1640" s="5" t="s">
        <v>84</v>
      </c>
      <c r="L1640" s="5" t="s">
        <v>85</v>
      </c>
      <c r="M1640" s="5" t="str">
        <f>IFERROR(VLOOKUP(G1640,[3]item_suppliers!$C$2:$F$112,2,FALSE),"")</f>
        <v/>
      </c>
      <c r="N1640" s="5" t="str">
        <f>IFERROR(VLOOKUP(G1640,[3]item_suppliers!$C$2:$F$112,3,FALSE),"")</f>
        <v/>
      </c>
      <c r="O1640" s="5" t="str">
        <f t="shared" si="127"/>
        <v/>
      </c>
      <c r="P1640" s="5">
        <f>IF(EXACT(L1640,"sell"),VLOOKUP(D1640,[1]items!$A$2:$E$39,4,FALSE),"")</f>
        <v>25000</v>
      </c>
      <c r="Q1640" s="5">
        <f t="shared" si="128"/>
        <v>475000</v>
      </c>
      <c r="R1640" s="13" t="str">
        <f t="shared" si="129"/>
        <v/>
      </c>
    </row>
    <row r="1641" spans="1:18" x14ac:dyDescent="0.2">
      <c r="A1641" s="8" t="s">
        <v>1699</v>
      </c>
      <c r="B1641" s="9" t="d">
        <v>2020-09-01</v>
      </c>
      <c r="C1641" s="7">
        <f t="shared" si="125"/>
        <v>2020</v>
      </c>
      <c r="D1641" s="8" t="s">
        <v>26</v>
      </c>
      <c r="E1641" s="5" t="str">
        <f>VLOOKUP(D1641,[1]items!$A$2:$E$39,2,FALSE)</f>
        <v>Decolsen 1 Strip 4 Tablet</v>
      </c>
      <c r="F1641" s="5" t="str">
        <f>VLOOKUP(E1641,[1]items!$B$2:$E$39,2,FALSE)</f>
        <v>Obat Batuk &amp; Pilek</v>
      </c>
      <c r="G1641" s="5" t="str">
        <f t="shared" si="126"/>
        <v>OB0002|</v>
      </c>
      <c r="H1641" s="10">
        <v>46</v>
      </c>
      <c r="I1641" s="11"/>
      <c r="J1641" s="10" t="str">
        <f>IF(EXACT(L1641,"buy"),VLOOKUP(I1641,[2]suppliers!$A$2:$B$17,2,FALSE),"")</f>
        <v/>
      </c>
      <c r="K1641" s="8" t="s">
        <v>84</v>
      </c>
      <c r="L1641" s="8" t="s">
        <v>85</v>
      </c>
      <c r="M1641" s="5" t="str">
        <f>IFERROR(VLOOKUP(G1641,[3]item_suppliers!$C$2:$F$112,2,FALSE),"")</f>
        <v/>
      </c>
      <c r="N1641" s="5" t="str">
        <f>IFERROR(VLOOKUP(G1641,[3]item_suppliers!$C$2:$F$112,3,FALSE),"")</f>
        <v/>
      </c>
      <c r="O1641" s="5" t="str">
        <f t="shared" si="127"/>
        <v/>
      </c>
      <c r="P1641" s="5">
        <f>IF(EXACT(L1641,"sell"),VLOOKUP(D1641,[1]items!$A$2:$E$39,4,FALSE),"")</f>
        <v>2886</v>
      </c>
      <c r="Q1641" s="5">
        <f t="shared" si="128"/>
        <v>132756</v>
      </c>
      <c r="R1641" s="13" t="str">
        <f t="shared" si="129"/>
        <v/>
      </c>
    </row>
    <row r="1642" spans="1:18" x14ac:dyDescent="0.2">
      <c r="A1642" s="5" t="s">
        <v>1700</v>
      </c>
      <c r="B1642" s="6" t="d">
        <v>2020-09-01</v>
      </c>
      <c r="C1642" s="7">
        <f t="shared" si="125"/>
        <v>2020</v>
      </c>
      <c r="D1642" s="5" t="s">
        <v>56</v>
      </c>
      <c r="E1642" s="5" t="str">
        <f>VLOOKUP(D1642,[1]items!$A$2:$E$39,2,FALSE)</f>
        <v>Paramex Tablet / Obat</v>
      </c>
      <c r="F1642" s="5" t="str">
        <f>VLOOKUP(E1642,[1]items!$B$2:$E$39,2,FALSE)</f>
        <v>Obat Sakit Kepala &amp; Demam</v>
      </c>
      <c r="G1642" s="5" t="str">
        <f t="shared" si="126"/>
        <v>OD0011|</v>
      </c>
      <c r="H1642" s="10">
        <v>16</v>
      </c>
      <c r="I1642" s="11"/>
      <c r="J1642" s="10" t="str">
        <f>IF(EXACT(L1642,"buy"),VLOOKUP(I1642,[2]suppliers!$A$2:$B$17,2,FALSE),"")</f>
        <v/>
      </c>
      <c r="K1642" s="5" t="s">
        <v>84</v>
      </c>
      <c r="L1642" s="5" t="s">
        <v>85</v>
      </c>
      <c r="M1642" s="5" t="str">
        <f>IFERROR(VLOOKUP(G1642,[3]item_suppliers!$C$2:$F$112,2,FALSE),"")</f>
        <v/>
      </c>
      <c r="N1642" s="5" t="str">
        <f>IFERROR(VLOOKUP(G1642,[3]item_suppliers!$C$2:$F$112,3,FALSE),"")</f>
        <v/>
      </c>
      <c r="O1642" s="5" t="str">
        <f t="shared" si="127"/>
        <v/>
      </c>
      <c r="P1642" s="5">
        <f>IF(EXACT(L1642,"sell"),VLOOKUP(D1642,[1]items!$A$2:$E$39,4,FALSE),"")</f>
        <v>2560</v>
      </c>
      <c r="Q1642" s="5">
        <f t="shared" si="128"/>
        <v>40960</v>
      </c>
      <c r="R1642" s="13" t="str">
        <f t="shared" si="129"/>
        <v/>
      </c>
    </row>
    <row r="1643" spans="1:18" x14ac:dyDescent="0.2">
      <c r="A1643" s="8" t="s">
        <v>1701</v>
      </c>
      <c r="B1643" s="9" t="d">
        <v>2020-09-01</v>
      </c>
      <c r="C1643" s="7">
        <f t="shared" si="125"/>
        <v>2020</v>
      </c>
      <c r="D1643" s="8" t="s">
        <v>11</v>
      </c>
      <c r="E1643" s="5" t="str">
        <f>VLOOKUP(D1643,[1]items!$A$2:$E$39,2,FALSE)</f>
        <v>Acetylcysteine Mahakam 200 mg</v>
      </c>
      <c r="F1643" s="5" t="str">
        <f>VLOOKUP(E1643,[1]items!$B$2:$E$39,2,FALSE)</f>
        <v>Obat Alergi</v>
      </c>
      <c r="G1643" s="5" t="str">
        <f t="shared" si="126"/>
        <v>OA0003|DQLab-03</v>
      </c>
      <c r="H1643" s="10">
        <v>2000</v>
      </c>
      <c r="I1643" s="10" t="s">
        <v>57</v>
      </c>
      <c r="J1643" s="10" t="str">
        <f>IF(EXACT(L1643,"buy"),VLOOKUP(I1643,[2]suppliers!$A$2:$B$17,2,FALSE),"")</f>
        <v>DQLab Pharmacy Tanah Abang</v>
      </c>
      <c r="K1643" s="8"/>
      <c r="L1643" s="8" t="s">
        <v>9</v>
      </c>
      <c r="M1643" s="5">
        <f>IFERROR(VLOOKUP(G1643,[3]item_suppliers!$C$2:$F$112,2,FALSE),"")</f>
        <v>7</v>
      </c>
      <c r="N1643" s="5">
        <f>IFERROR(VLOOKUP(G1643,[3]item_suppliers!$C$2:$F$112,3,FALSE),"")</f>
        <v>34320</v>
      </c>
      <c r="O1643" s="5">
        <f t="shared" si="127"/>
        <v>68640000</v>
      </c>
      <c r="P1643" s="5" t="str">
        <f>IF(EXACT(L1643,"sell"),VLOOKUP(D1643,[1]items!$A$2:$E$39,4,FALSE),"")</f>
        <v/>
      </c>
      <c r="Q1643" s="5" t="str">
        <f t="shared" si="128"/>
        <v/>
      </c>
      <c r="R1643" s="13">
        <f t="shared" si="129"/>
        <v>1</v>
      </c>
    </row>
    <row r="1644" spans="1:18" x14ac:dyDescent="0.2">
      <c r="A1644" s="5" t="s">
        <v>1702</v>
      </c>
      <c r="B1644" s="6" t="d">
        <v>2020-09-01</v>
      </c>
      <c r="C1644" s="7">
        <f t="shared" si="125"/>
        <v>2020</v>
      </c>
      <c r="D1644" s="5" t="s">
        <v>31</v>
      </c>
      <c r="E1644" s="5" t="str">
        <f>VLOOKUP(D1644,[1]items!$A$2:$E$39,2,FALSE)</f>
        <v>Ultraflu Box Isi 25 Strip</v>
      </c>
      <c r="F1644" s="5" t="str">
        <f>VLOOKUP(E1644,[1]items!$B$2:$E$39,2,FALSE)</f>
        <v>Obat Batuk &amp; Pilek</v>
      </c>
      <c r="G1644" s="5" t="str">
        <f t="shared" si="126"/>
        <v>OB0006|DQLab-04</v>
      </c>
      <c r="H1644" s="10">
        <v>2000</v>
      </c>
      <c r="I1644" s="10" t="s">
        <v>4022</v>
      </c>
      <c r="J1644" s="10" t="str">
        <f>IF(EXACT(L1644,"buy"),VLOOKUP(I1644,[2]suppliers!$A$2:$B$17,2,FALSE),"")</f>
        <v>DQLab Pharmacy Menteng</v>
      </c>
      <c r="K1644" s="5"/>
      <c r="L1644" s="5" t="s">
        <v>9</v>
      </c>
      <c r="M1644" s="5">
        <f>IFERROR(VLOOKUP(G1644,[3]item_suppliers!$C$2:$F$112,2,FALSE),"")</f>
        <v>14</v>
      </c>
      <c r="N1644" s="5">
        <f>IFERROR(VLOOKUP(G1644,[3]item_suppliers!$C$2:$F$112,3,FALSE),"")</f>
        <v>74675</v>
      </c>
      <c r="O1644" s="5">
        <f t="shared" si="127"/>
        <v>149350000</v>
      </c>
      <c r="P1644" s="5" t="str">
        <f>IF(EXACT(L1644,"sell"),VLOOKUP(D1644,[1]items!$A$2:$E$39,4,FALSE),"")</f>
        <v/>
      </c>
      <c r="Q1644" s="5" t="str">
        <f t="shared" si="128"/>
        <v/>
      </c>
      <c r="R1644" s="13">
        <f t="shared" si="129"/>
        <v>1</v>
      </c>
    </row>
    <row r="1645" spans="1:18" x14ac:dyDescent="0.2">
      <c r="A1645" s="8" t="s">
        <v>1703</v>
      </c>
      <c r="B1645" s="9" t="d">
        <v>2020-09-01</v>
      </c>
      <c r="C1645" s="7">
        <f t="shared" si="125"/>
        <v>2020</v>
      </c>
      <c r="D1645" s="8" t="s">
        <v>48</v>
      </c>
      <c r="E1645" s="5" t="str">
        <f>VLOOKUP(D1645,[1]items!$A$2:$E$39,2,FALSE)</f>
        <v>Sanmol Paracetamol</v>
      </c>
      <c r="F1645" s="5" t="str">
        <f>VLOOKUP(E1645,[1]items!$B$2:$E$39,2,FALSE)</f>
        <v>Obat Sakit Kepala &amp; Demam</v>
      </c>
      <c r="G1645" s="5" t="str">
        <f t="shared" si="126"/>
        <v>OD0007|DQLab-16</v>
      </c>
      <c r="H1645" s="10">
        <v>2000</v>
      </c>
      <c r="I1645" s="10" t="s">
        <v>44</v>
      </c>
      <c r="J1645" s="10" t="str">
        <f>IF(EXACT(L1645,"buy"),VLOOKUP(I1645,[2]suppliers!$A$2:$B$17,2,FALSE),"")</f>
        <v>DQLab Pharmacy Pulogadung</v>
      </c>
      <c r="K1645" s="8"/>
      <c r="L1645" s="8" t="s">
        <v>9</v>
      </c>
      <c r="M1645" s="5">
        <f>IFERROR(VLOOKUP(G1645,[3]item_suppliers!$C$2:$F$112,2,FALSE),"")</f>
        <v>21</v>
      </c>
      <c r="N1645" s="5">
        <f>IFERROR(VLOOKUP(G1645,[3]item_suppliers!$C$2:$F$112,3,FALSE),"")</f>
        <v>15778</v>
      </c>
      <c r="O1645" s="5">
        <f t="shared" si="127"/>
        <v>31556000</v>
      </c>
      <c r="P1645" s="5" t="str">
        <f>IF(EXACT(L1645,"sell"),VLOOKUP(D1645,[1]items!$A$2:$E$39,4,FALSE),"")</f>
        <v/>
      </c>
      <c r="Q1645" s="5" t="str">
        <f t="shared" si="128"/>
        <v/>
      </c>
      <c r="R1645" s="13">
        <f t="shared" si="129"/>
        <v>1</v>
      </c>
    </row>
    <row r="1646" spans="1:18" x14ac:dyDescent="0.2">
      <c r="A1646" s="5" t="s">
        <v>1704</v>
      </c>
      <c r="B1646" s="6" t="d">
        <v>2020-09-01</v>
      </c>
      <c r="C1646" s="7">
        <f t="shared" si="125"/>
        <v>2020</v>
      </c>
      <c r="D1646" s="5" t="s">
        <v>72</v>
      </c>
      <c r="E1646" s="5" t="str">
        <f>VLOOKUP(D1646,[1]items!$A$2:$E$39,2,FALSE)</f>
        <v>Irvell 150MG Box 20 Tablet</v>
      </c>
      <c r="F1646" s="5" t="str">
        <f>VLOOKUP(E1646,[1]items!$B$2:$E$39,2,FALSE)</f>
        <v>Obat Hipertensi</v>
      </c>
      <c r="G1646" s="5" t="str">
        <f t="shared" si="126"/>
        <v>OH0006|DQLab-16</v>
      </c>
      <c r="H1646" s="10">
        <v>1000</v>
      </c>
      <c r="I1646" s="10" t="s">
        <v>44</v>
      </c>
      <c r="J1646" s="10" t="str">
        <f>IF(EXACT(L1646,"buy"),VLOOKUP(I1646,[2]suppliers!$A$2:$B$17,2,FALSE),"")</f>
        <v>DQLab Pharmacy Pulogadung</v>
      </c>
      <c r="K1646" s="5"/>
      <c r="L1646" s="5" t="s">
        <v>9</v>
      </c>
      <c r="M1646" s="5">
        <f>IFERROR(VLOOKUP(G1646,[3]item_suppliers!$C$2:$F$112,2,FALSE),"")</f>
        <v>14</v>
      </c>
      <c r="N1646" s="5">
        <f>IFERROR(VLOOKUP(G1646,[3]item_suppliers!$C$2:$F$112,3,FALSE),"")</f>
        <v>136791</v>
      </c>
      <c r="O1646" s="5">
        <f t="shared" si="127"/>
        <v>136791000</v>
      </c>
      <c r="P1646" s="5" t="str">
        <f>IF(EXACT(L1646,"sell"),VLOOKUP(D1646,[1]items!$A$2:$E$39,4,FALSE),"")</f>
        <v/>
      </c>
      <c r="Q1646" s="5" t="str">
        <f t="shared" si="128"/>
        <v/>
      </c>
      <c r="R1646" s="13">
        <f t="shared" si="129"/>
        <v>0.2</v>
      </c>
    </row>
    <row r="1647" spans="1:18" x14ac:dyDescent="0.2">
      <c r="A1647" s="8" t="s">
        <v>1705</v>
      </c>
      <c r="B1647" s="9" t="d">
        <v>2020-09-01</v>
      </c>
      <c r="C1647" s="7">
        <f t="shared" si="125"/>
        <v>2020</v>
      </c>
      <c r="D1647" s="8" t="s">
        <v>78</v>
      </c>
      <c r="E1647" s="5" t="str">
        <f>VLOOKUP(D1647,[1]items!$A$2:$E$39,2,FALSE)</f>
        <v>Hyperchol 100 MG 12 KPS</v>
      </c>
      <c r="F1647" s="5" t="str">
        <f>VLOOKUP(E1647,[1]items!$B$2:$E$39,2,FALSE)</f>
        <v>Obat Kolesterol</v>
      </c>
      <c r="G1647" s="5" t="str">
        <f t="shared" si="126"/>
        <v>OK0002|DQLab-12</v>
      </c>
      <c r="H1647" s="10">
        <v>2000</v>
      </c>
      <c r="I1647" s="10" t="s">
        <v>32</v>
      </c>
      <c r="J1647" s="10" t="str">
        <f>IF(EXACT(L1647,"buy"),VLOOKUP(I1647,[2]suppliers!$A$2:$B$17,2,FALSE),"")</f>
        <v>DQLab Pharmacy Jagakarsa</v>
      </c>
      <c r="K1647" s="8"/>
      <c r="L1647" s="8" t="s">
        <v>9</v>
      </c>
      <c r="M1647" s="5">
        <f>IFERROR(VLOOKUP(G1647,[3]item_suppliers!$C$2:$F$112,2,FALSE),"")</f>
        <v>7</v>
      </c>
      <c r="N1647" s="5">
        <f>IFERROR(VLOOKUP(G1647,[3]item_suppliers!$C$2:$F$112,3,FALSE),"")</f>
        <v>40232</v>
      </c>
      <c r="O1647" s="5">
        <f t="shared" si="127"/>
        <v>80464000</v>
      </c>
      <c r="P1647" s="5" t="str">
        <f>IF(EXACT(L1647,"sell"),VLOOKUP(D1647,[1]items!$A$2:$E$39,4,FALSE),"")</f>
        <v/>
      </c>
      <c r="Q1647" s="5" t="str">
        <f t="shared" si="128"/>
        <v/>
      </c>
      <c r="R1647" s="13">
        <f t="shared" si="129"/>
        <v>0.25</v>
      </c>
    </row>
    <row r="1648" spans="1:18" x14ac:dyDescent="0.2">
      <c r="A1648" s="5" t="s">
        <v>1706</v>
      </c>
      <c r="B1648" s="6" t="d">
        <v>2020-09-01</v>
      </c>
      <c r="C1648" s="7">
        <f t="shared" si="125"/>
        <v>2020</v>
      </c>
      <c r="D1648" s="5" t="s">
        <v>82</v>
      </c>
      <c r="E1648" s="5" t="str">
        <f>VLOOKUP(D1648,[1]items!$A$2:$E$39,2,FALSE)</f>
        <v>Otilon Ear Drops 8 mL</v>
      </c>
      <c r="F1648" s="5" t="str">
        <f>VLOOKUP(E1648,[1]items!$B$2:$E$39,2,FALSE)</f>
        <v>Obat Telinga</v>
      </c>
      <c r="G1648" s="5" t="str">
        <f t="shared" si="126"/>
        <v>OT0001|DQLab-02</v>
      </c>
      <c r="H1648" s="10">
        <v>1000</v>
      </c>
      <c r="I1648" s="10" t="s">
        <v>12</v>
      </c>
      <c r="J1648" s="10" t="str">
        <f>IF(EXACT(L1648,"buy"),VLOOKUP(I1648,[2]suppliers!$A$2:$B$17,2,FALSE),"")</f>
        <v>DQLab Pharmacy Senayan</v>
      </c>
      <c r="K1648" s="5"/>
      <c r="L1648" s="5" t="s">
        <v>9</v>
      </c>
      <c r="M1648" s="5">
        <f>IFERROR(VLOOKUP(G1648,[3]item_suppliers!$C$2:$F$112,2,FALSE),"")</f>
        <v>28</v>
      </c>
      <c r="N1648" s="5">
        <f>IFERROR(VLOOKUP(G1648,[3]item_suppliers!$C$2:$F$112,3,FALSE),"")</f>
        <v>52800</v>
      </c>
      <c r="O1648" s="5">
        <f t="shared" si="127"/>
        <v>52800000</v>
      </c>
      <c r="P1648" s="5" t="str">
        <f>IF(EXACT(L1648,"sell"),VLOOKUP(D1648,[1]items!$A$2:$E$39,4,FALSE),"")</f>
        <v/>
      </c>
      <c r="Q1648" s="5" t="str">
        <f t="shared" si="128"/>
        <v/>
      </c>
      <c r="R1648" s="13">
        <f t="shared" si="129"/>
        <v>0.25</v>
      </c>
    </row>
    <row r="1649" spans="1:18" x14ac:dyDescent="0.2">
      <c r="A1649" s="8" t="s">
        <v>1707</v>
      </c>
      <c r="B1649" s="9" t="d">
        <v>2020-09-02</v>
      </c>
      <c r="C1649" s="7">
        <f t="shared" si="125"/>
        <v>2020</v>
      </c>
      <c r="D1649" s="8" t="s">
        <v>26</v>
      </c>
      <c r="E1649" s="5" t="str">
        <f>VLOOKUP(D1649,[1]items!$A$2:$E$39,2,FALSE)</f>
        <v>Decolsen 1 Strip 4 Tablet</v>
      </c>
      <c r="F1649" s="5" t="str">
        <f>VLOOKUP(E1649,[1]items!$B$2:$E$39,2,FALSE)</f>
        <v>Obat Batuk &amp; Pilek</v>
      </c>
      <c r="G1649" s="5" t="str">
        <f t="shared" si="126"/>
        <v>OB0002|</v>
      </c>
      <c r="H1649" s="10">
        <v>13</v>
      </c>
      <c r="I1649" s="11"/>
      <c r="J1649" s="10" t="str">
        <f>IF(EXACT(L1649,"buy"),VLOOKUP(I1649,[2]suppliers!$A$2:$B$17,2,FALSE),"")</f>
        <v/>
      </c>
      <c r="K1649" s="8" t="s">
        <v>84</v>
      </c>
      <c r="L1649" s="8" t="s">
        <v>85</v>
      </c>
      <c r="M1649" s="5" t="str">
        <f>IFERROR(VLOOKUP(G1649,[3]item_suppliers!$C$2:$F$112,2,FALSE),"")</f>
        <v/>
      </c>
      <c r="N1649" s="5" t="str">
        <f>IFERROR(VLOOKUP(G1649,[3]item_suppliers!$C$2:$F$112,3,FALSE),"")</f>
        <v/>
      </c>
      <c r="O1649" s="5" t="str">
        <f t="shared" si="127"/>
        <v/>
      </c>
      <c r="P1649" s="5">
        <f>IF(EXACT(L1649,"sell"),VLOOKUP(D1649,[1]items!$A$2:$E$39,4,FALSE),"")</f>
        <v>2886</v>
      </c>
      <c r="Q1649" s="5">
        <f t="shared" si="128"/>
        <v>37518</v>
      </c>
      <c r="R1649" s="13" t="str">
        <f t="shared" si="129"/>
        <v/>
      </c>
    </row>
    <row r="1650" spans="1:18" x14ac:dyDescent="0.2">
      <c r="A1650" s="5" t="s">
        <v>1708</v>
      </c>
      <c r="B1650" s="6" t="d">
        <v>2020-09-02</v>
      </c>
      <c r="C1650" s="7">
        <f t="shared" si="125"/>
        <v>2020</v>
      </c>
      <c r="D1650" s="5" t="s">
        <v>26</v>
      </c>
      <c r="E1650" s="5" t="str">
        <f>VLOOKUP(D1650,[1]items!$A$2:$E$39,2,FALSE)</f>
        <v>Decolsen 1 Strip 4 Tablet</v>
      </c>
      <c r="F1650" s="5" t="str">
        <f>VLOOKUP(E1650,[1]items!$B$2:$E$39,2,FALSE)</f>
        <v>Obat Batuk &amp; Pilek</v>
      </c>
      <c r="G1650" s="5" t="str">
        <f t="shared" si="126"/>
        <v>OB0002|</v>
      </c>
      <c r="H1650" s="10">
        <v>72</v>
      </c>
      <c r="I1650" s="11"/>
      <c r="J1650" s="10" t="str">
        <f>IF(EXACT(L1650,"buy"),VLOOKUP(I1650,[2]suppliers!$A$2:$B$17,2,FALSE),"")</f>
        <v/>
      </c>
      <c r="K1650" s="5" t="s">
        <v>84</v>
      </c>
      <c r="L1650" s="5" t="s">
        <v>85</v>
      </c>
      <c r="M1650" s="5" t="str">
        <f>IFERROR(VLOOKUP(G1650,[3]item_suppliers!$C$2:$F$112,2,FALSE),"")</f>
        <v/>
      </c>
      <c r="N1650" s="5" t="str">
        <f>IFERROR(VLOOKUP(G1650,[3]item_suppliers!$C$2:$F$112,3,FALSE),"")</f>
        <v/>
      </c>
      <c r="O1650" s="5" t="str">
        <f t="shared" si="127"/>
        <v/>
      </c>
      <c r="P1650" s="5">
        <f>IF(EXACT(L1650,"sell"),VLOOKUP(D1650,[1]items!$A$2:$E$39,4,FALSE),"")</f>
        <v>2886</v>
      </c>
      <c r="Q1650" s="5">
        <f t="shared" si="128"/>
        <v>207792</v>
      </c>
      <c r="R1650" s="13" t="str">
        <f t="shared" si="129"/>
        <v/>
      </c>
    </row>
    <row r="1651" spans="1:18" x14ac:dyDescent="0.2">
      <c r="A1651" s="8" t="s">
        <v>1709</v>
      </c>
      <c r="B1651" s="9" t="d">
        <v>2020-09-02</v>
      </c>
      <c r="C1651" s="7">
        <f t="shared" si="125"/>
        <v>2020</v>
      </c>
      <c r="D1651" s="8" t="s">
        <v>50</v>
      </c>
      <c r="E1651" s="5" t="str">
        <f>VLOOKUP(D1651,[1]items!$A$2:$E$39,2,FALSE)</f>
        <v>Bodrex Extra</v>
      </c>
      <c r="F1651" s="5" t="str">
        <f>VLOOKUP(E1651,[1]items!$B$2:$E$39,2,FALSE)</f>
        <v>Obat Sakit Kepala &amp; Demam</v>
      </c>
      <c r="G1651" s="5" t="str">
        <f t="shared" si="126"/>
        <v>OD0008|</v>
      </c>
      <c r="H1651" s="10">
        <v>68</v>
      </c>
      <c r="I1651" s="11"/>
      <c r="J1651" s="10" t="str">
        <f>IF(EXACT(L1651,"buy"),VLOOKUP(I1651,[2]suppliers!$A$2:$B$17,2,FALSE),"")</f>
        <v/>
      </c>
      <c r="K1651" s="8" t="s">
        <v>84</v>
      </c>
      <c r="L1651" s="8" t="s">
        <v>85</v>
      </c>
      <c r="M1651" s="5" t="str">
        <f>IFERROR(VLOOKUP(G1651,[3]item_suppliers!$C$2:$F$112,2,FALSE),"")</f>
        <v/>
      </c>
      <c r="N1651" s="5" t="str">
        <f>IFERROR(VLOOKUP(G1651,[3]item_suppliers!$C$2:$F$112,3,FALSE),"")</f>
        <v/>
      </c>
      <c r="O1651" s="5" t="str">
        <f t="shared" si="127"/>
        <v/>
      </c>
      <c r="P1651" s="5">
        <f>IF(EXACT(L1651,"sell"),VLOOKUP(D1651,[1]items!$A$2:$E$39,4,FALSE),"")</f>
        <v>50788</v>
      </c>
      <c r="Q1651" s="5">
        <f t="shared" si="128"/>
        <v>3453584</v>
      </c>
      <c r="R1651" s="13" t="str">
        <f t="shared" si="129"/>
        <v/>
      </c>
    </row>
    <row r="1652" spans="1:18" x14ac:dyDescent="0.2">
      <c r="A1652" s="5" t="s">
        <v>1710</v>
      </c>
      <c r="B1652" s="6" t="d">
        <v>2020-09-02</v>
      </c>
      <c r="C1652" s="7">
        <f t="shared" si="125"/>
        <v>2020</v>
      </c>
      <c r="D1652" s="5" t="s">
        <v>17</v>
      </c>
      <c r="E1652" s="5" t="str">
        <f>VLOOKUP(D1652,[1]items!$A$2:$E$39,2,FALSE)</f>
        <v>Bedak Heroxyn 150 gr</v>
      </c>
      <c r="F1652" s="5" t="str">
        <f>VLOOKUP(E1652,[1]items!$B$2:$E$39,2,FALSE)</f>
        <v>Obat Alergi</v>
      </c>
      <c r="G1652" s="5" t="str">
        <f t="shared" si="126"/>
        <v>OA0005|</v>
      </c>
      <c r="H1652" s="10">
        <v>22</v>
      </c>
      <c r="I1652" s="11"/>
      <c r="J1652" s="10" t="str">
        <f>IF(EXACT(L1652,"buy"),VLOOKUP(I1652,[2]suppliers!$A$2:$B$17,2,FALSE),"")</f>
        <v/>
      </c>
      <c r="K1652" s="5" t="s">
        <v>84</v>
      </c>
      <c r="L1652" s="5" t="s">
        <v>85</v>
      </c>
      <c r="M1652" s="5" t="str">
        <f>IFERROR(VLOOKUP(G1652,[3]item_suppliers!$C$2:$F$112,2,FALSE),"")</f>
        <v/>
      </c>
      <c r="N1652" s="5" t="str">
        <f>IFERROR(VLOOKUP(G1652,[3]item_suppliers!$C$2:$F$112,3,FALSE),"")</f>
        <v/>
      </c>
      <c r="O1652" s="5" t="str">
        <f t="shared" si="127"/>
        <v/>
      </c>
      <c r="P1652" s="5">
        <f>IF(EXACT(L1652,"sell"),VLOOKUP(D1652,[1]items!$A$2:$E$39,4,FALSE),"")</f>
        <v>16950</v>
      </c>
      <c r="Q1652" s="5">
        <f t="shared" si="128"/>
        <v>372900</v>
      </c>
      <c r="R1652" s="13" t="str">
        <f t="shared" si="129"/>
        <v/>
      </c>
    </row>
    <row r="1653" spans="1:18" x14ac:dyDescent="0.2">
      <c r="A1653" s="8" t="s">
        <v>1711</v>
      </c>
      <c r="B1653" s="9" t="d">
        <v>2020-09-02</v>
      </c>
      <c r="C1653" s="7">
        <f t="shared" si="125"/>
        <v>2020</v>
      </c>
      <c r="D1653" s="8" t="s">
        <v>70</v>
      </c>
      <c r="E1653" s="5" t="str">
        <f>VLOOKUP(D1653,[1]items!$A$2:$E$39,2,FALSE)</f>
        <v>Irbesartan</v>
      </c>
      <c r="F1653" s="5" t="str">
        <f>VLOOKUP(E1653,[1]items!$B$2:$E$39,2,FALSE)</f>
        <v>Obat Hipertensi</v>
      </c>
      <c r="G1653" s="5" t="str">
        <f t="shared" si="126"/>
        <v>OH0005|</v>
      </c>
      <c r="H1653" s="10">
        <v>51</v>
      </c>
      <c r="I1653" s="11"/>
      <c r="J1653" s="10" t="str">
        <f>IF(EXACT(L1653,"buy"),VLOOKUP(I1653,[2]suppliers!$A$2:$B$17,2,FALSE),"")</f>
        <v/>
      </c>
      <c r="K1653" s="8" t="s">
        <v>84</v>
      </c>
      <c r="L1653" s="8" t="s">
        <v>85</v>
      </c>
      <c r="M1653" s="5" t="str">
        <f>IFERROR(VLOOKUP(G1653,[3]item_suppliers!$C$2:$F$112,2,FALSE),"")</f>
        <v/>
      </c>
      <c r="N1653" s="5" t="str">
        <f>IFERROR(VLOOKUP(G1653,[3]item_suppliers!$C$2:$F$112,3,FALSE),"")</f>
        <v/>
      </c>
      <c r="O1653" s="5" t="str">
        <f t="shared" si="127"/>
        <v/>
      </c>
      <c r="P1653" s="5">
        <f>IF(EXACT(L1653,"sell"),VLOOKUP(D1653,[1]items!$A$2:$E$39,4,FALSE),"")</f>
        <v>108794</v>
      </c>
      <c r="Q1653" s="5">
        <f t="shared" si="128"/>
        <v>5548494</v>
      </c>
      <c r="R1653" s="13" t="str">
        <f t="shared" si="129"/>
        <v/>
      </c>
    </row>
    <row r="1654" spans="1:18" x14ac:dyDescent="0.2">
      <c r="A1654" s="5" t="s">
        <v>1712</v>
      </c>
      <c r="B1654" s="6" t="d">
        <v>2020-09-02</v>
      </c>
      <c r="C1654" s="7">
        <f t="shared" si="125"/>
        <v>2020</v>
      </c>
      <c r="D1654" s="5" t="s">
        <v>70</v>
      </c>
      <c r="E1654" s="5" t="str">
        <f>VLOOKUP(D1654,[1]items!$A$2:$E$39,2,FALSE)</f>
        <v>Irbesartan</v>
      </c>
      <c r="F1654" s="5" t="str">
        <f>VLOOKUP(E1654,[1]items!$B$2:$E$39,2,FALSE)</f>
        <v>Obat Hipertensi</v>
      </c>
      <c r="G1654" s="5" t="str">
        <f t="shared" si="126"/>
        <v>OH0005|</v>
      </c>
      <c r="H1654" s="10">
        <v>25</v>
      </c>
      <c r="I1654" s="11"/>
      <c r="J1654" s="10" t="str">
        <f>IF(EXACT(L1654,"buy"),VLOOKUP(I1654,[2]suppliers!$A$2:$B$17,2,FALSE),"")</f>
        <v/>
      </c>
      <c r="K1654" s="5" t="s">
        <v>84</v>
      </c>
      <c r="L1654" s="5" t="s">
        <v>85</v>
      </c>
      <c r="M1654" s="5" t="str">
        <f>IFERROR(VLOOKUP(G1654,[3]item_suppliers!$C$2:$F$112,2,FALSE),"")</f>
        <v/>
      </c>
      <c r="N1654" s="5" t="str">
        <f>IFERROR(VLOOKUP(G1654,[3]item_suppliers!$C$2:$F$112,3,FALSE),"")</f>
        <v/>
      </c>
      <c r="O1654" s="5" t="str">
        <f t="shared" si="127"/>
        <v/>
      </c>
      <c r="P1654" s="5">
        <f>IF(EXACT(L1654,"sell"),VLOOKUP(D1654,[1]items!$A$2:$E$39,4,FALSE),"")</f>
        <v>108794</v>
      </c>
      <c r="Q1654" s="5">
        <f t="shared" si="128"/>
        <v>2719850</v>
      </c>
      <c r="R1654" s="13" t="str">
        <f t="shared" si="129"/>
        <v/>
      </c>
    </row>
    <row r="1655" spans="1:18" x14ac:dyDescent="0.2">
      <c r="A1655" s="8" t="s">
        <v>1713</v>
      </c>
      <c r="B1655" s="9" t="d">
        <v>2020-09-02</v>
      </c>
      <c r="C1655" s="7">
        <f t="shared" si="125"/>
        <v>2020</v>
      </c>
      <c r="D1655" s="8" t="s">
        <v>94</v>
      </c>
      <c r="E1655" s="5" t="str">
        <f>VLOOKUP(D1655,[1]items!$A$2:$E$39,2,FALSE)</f>
        <v>Vicks Inhaler 0.5 mL</v>
      </c>
      <c r="F1655" s="5" t="str">
        <f>VLOOKUP(E1655,[1]items!$B$2:$E$39,2,FALSE)</f>
        <v>Obat Batuk &amp; Pilek</v>
      </c>
      <c r="G1655" s="5" t="str">
        <f t="shared" si="126"/>
        <v>OB0007|</v>
      </c>
      <c r="H1655" s="10">
        <v>38</v>
      </c>
      <c r="I1655" s="11"/>
      <c r="J1655" s="10" t="str">
        <f>IF(EXACT(L1655,"buy"),VLOOKUP(I1655,[2]suppliers!$A$2:$B$17,2,FALSE),"")</f>
        <v/>
      </c>
      <c r="K1655" s="8" t="s">
        <v>84</v>
      </c>
      <c r="L1655" s="8" t="s">
        <v>85</v>
      </c>
      <c r="M1655" s="5" t="str">
        <f>IFERROR(VLOOKUP(G1655,[3]item_suppliers!$C$2:$F$112,2,FALSE),"")</f>
        <v/>
      </c>
      <c r="N1655" s="5" t="str">
        <f>IFERROR(VLOOKUP(G1655,[3]item_suppliers!$C$2:$F$112,3,FALSE),"")</f>
        <v/>
      </c>
      <c r="O1655" s="5" t="str">
        <f t="shared" si="127"/>
        <v/>
      </c>
      <c r="P1655" s="5">
        <f>IF(EXACT(L1655,"sell"),VLOOKUP(D1655,[1]items!$A$2:$E$39,4,FALSE),"")</f>
        <v>16155</v>
      </c>
      <c r="Q1655" s="5">
        <f t="shared" si="128"/>
        <v>613890</v>
      </c>
      <c r="R1655" s="13" t="str">
        <f t="shared" si="129"/>
        <v/>
      </c>
    </row>
    <row r="1656" spans="1:18" x14ac:dyDescent="0.2">
      <c r="A1656" s="5" t="s">
        <v>1714</v>
      </c>
      <c r="B1656" s="6" t="d">
        <v>2020-09-02</v>
      </c>
      <c r="C1656" s="7">
        <f t="shared" si="125"/>
        <v>2020</v>
      </c>
      <c r="D1656" s="5" t="s">
        <v>62</v>
      </c>
      <c r="E1656" s="5" t="str">
        <f>VLOOKUP(D1656,[1]items!$A$2:$E$39,2,FALSE)</f>
        <v>Concor 5MG Strip 10</v>
      </c>
      <c r="F1656" s="5" t="str">
        <f>VLOOKUP(E1656,[1]items!$B$2:$E$39,2,FALSE)</f>
        <v>Obat Hipertensi</v>
      </c>
      <c r="G1656" s="5" t="str">
        <f t="shared" si="126"/>
        <v>OH0002|</v>
      </c>
      <c r="H1656" s="10">
        <v>13</v>
      </c>
      <c r="I1656" s="11"/>
      <c r="J1656" s="10" t="str">
        <f>IF(EXACT(L1656,"buy"),VLOOKUP(I1656,[2]suppliers!$A$2:$B$17,2,FALSE),"")</f>
        <v/>
      </c>
      <c r="K1656" s="5" t="s">
        <v>84</v>
      </c>
      <c r="L1656" s="5" t="s">
        <v>85</v>
      </c>
      <c r="M1656" s="5" t="str">
        <f>IFERROR(VLOOKUP(G1656,[3]item_suppliers!$C$2:$F$112,2,FALSE),"")</f>
        <v/>
      </c>
      <c r="N1656" s="5" t="str">
        <f>IFERROR(VLOOKUP(G1656,[3]item_suppliers!$C$2:$F$112,3,FALSE),"")</f>
        <v/>
      </c>
      <c r="O1656" s="5" t="str">
        <f t="shared" si="127"/>
        <v/>
      </c>
      <c r="P1656" s="5">
        <f>IF(EXACT(L1656,"sell"),VLOOKUP(D1656,[1]items!$A$2:$E$39,4,FALSE),"")</f>
        <v>102000</v>
      </c>
      <c r="Q1656" s="5">
        <f t="shared" si="128"/>
        <v>1326000</v>
      </c>
      <c r="R1656" s="13" t="str">
        <f t="shared" si="129"/>
        <v/>
      </c>
    </row>
    <row r="1657" spans="1:18" x14ac:dyDescent="0.2">
      <c r="A1657" s="8" t="s">
        <v>1715</v>
      </c>
      <c r="B1657" s="9" t="d">
        <v>2020-09-03</v>
      </c>
      <c r="C1657" s="7">
        <f t="shared" si="125"/>
        <v>2020</v>
      </c>
      <c r="D1657" s="8" t="s">
        <v>26</v>
      </c>
      <c r="E1657" s="5" t="str">
        <f>VLOOKUP(D1657,[1]items!$A$2:$E$39,2,FALSE)</f>
        <v>Decolsen 1 Strip 4 Tablet</v>
      </c>
      <c r="F1657" s="5" t="str">
        <f>VLOOKUP(E1657,[1]items!$B$2:$E$39,2,FALSE)</f>
        <v>Obat Batuk &amp; Pilek</v>
      </c>
      <c r="G1657" s="5" t="str">
        <f t="shared" si="126"/>
        <v>OB0002|</v>
      </c>
      <c r="H1657" s="10">
        <v>43</v>
      </c>
      <c r="I1657" s="11"/>
      <c r="J1657" s="10" t="str">
        <f>IF(EXACT(L1657,"buy"),VLOOKUP(I1657,[2]suppliers!$A$2:$B$17,2,FALSE),"")</f>
        <v/>
      </c>
      <c r="K1657" s="8" t="s">
        <v>84</v>
      </c>
      <c r="L1657" s="8" t="s">
        <v>85</v>
      </c>
      <c r="M1657" s="5" t="str">
        <f>IFERROR(VLOOKUP(G1657,[3]item_suppliers!$C$2:$F$112,2,FALSE),"")</f>
        <v/>
      </c>
      <c r="N1657" s="5" t="str">
        <f>IFERROR(VLOOKUP(G1657,[3]item_suppliers!$C$2:$F$112,3,FALSE),"")</f>
        <v/>
      </c>
      <c r="O1657" s="5" t="str">
        <f t="shared" si="127"/>
        <v/>
      </c>
      <c r="P1657" s="5">
        <f>IF(EXACT(L1657,"sell"),VLOOKUP(D1657,[1]items!$A$2:$E$39,4,FALSE),"")</f>
        <v>2886</v>
      </c>
      <c r="Q1657" s="5">
        <f t="shared" si="128"/>
        <v>124098</v>
      </c>
      <c r="R1657" s="13" t="str">
        <f t="shared" si="129"/>
        <v/>
      </c>
    </row>
    <row r="1658" spans="1:18" x14ac:dyDescent="0.2">
      <c r="A1658" s="5" t="s">
        <v>1716</v>
      </c>
      <c r="B1658" s="6" t="d">
        <v>2020-09-03</v>
      </c>
      <c r="C1658" s="7">
        <f t="shared" si="125"/>
        <v>2020</v>
      </c>
      <c r="D1658" s="5" t="s">
        <v>50</v>
      </c>
      <c r="E1658" s="5" t="str">
        <f>VLOOKUP(D1658,[1]items!$A$2:$E$39,2,FALSE)</f>
        <v>Bodrex Extra</v>
      </c>
      <c r="F1658" s="5" t="str">
        <f>VLOOKUP(E1658,[1]items!$B$2:$E$39,2,FALSE)</f>
        <v>Obat Sakit Kepala &amp; Demam</v>
      </c>
      <c r="G1658" s="5" t="str">
        <f t="shared" si="126"/>
        <v>OD0008|</v>
      </c>
      <c r="H1658" s="10">
        <v>22</v>
      </c>
      <c r="I1658" s="11"/>
      <c r="J1658" s="10" t="str">
        <f>IF(EXACT(L1658,"buy"),VLOOKUP(I1658,[2]suppliers!$A$2:$B$17,2,FALSE),"")</f>
        <v/>
      </c>
      <c r="K1658" s="5" t="s">
        <v>84</v>
      </c>
      <c r="L1658" s="5" t="s">
        <v>85</v>
      </c>
      <c r="M1658" s="5" t="str">
        <f>IFERROR(VLOOKUP(G1658,[3]item_suppliers!$C$2:$F$112,2,FALSE),"")</f>
        <v/>
      </c>
      <c r="N1658" s="5" t="str">
        <f>IFERROR(VLOOKUP(G1658,[3]item_suppliers!$C$2:$F$112,3,FALSE),"")</f>
        <v/>
      </c>
      <c r="O1658" s="5" t="str">
        <f t="shared" si="127"/>
        <v/>
      </c>
      <c r="P1658" s="5">
        <f>IF(EXACT(L1658,"sell"),VLOOKUP(D1658,[1]items!$A$2:$E$39,4,FALSE),"")</f>
        <v>50788</v>
      </c>
      <c r="Q1658" s="5">
        <f t="shared" si="128"/>
        <v>1117336</v>
      </c>
      <c r="R1658" s="13" t="str">
        <f t="shared" si="129"/>
        <v/>
      </c>
    </row>
    <row r="1659" spans="1:18" x14ac:dyDescent="0.2">
      <c r="A1659" s="8" t="s">
        <v>1717</v>
      </c>
      <c r="B1659" s="9" t="d">
        <v>2020-09-03</v>
      </c>
      <c r="C1659" s="7">
        <f t="shared" si="125"/>
        <v>2020</v>
      </c>
      <c r="D1659" s="8" t="s">
        <v>17</v>
      </c>
      <c r="E1659" s="5" t="str">
        <f>VLOOKUP(D1659,[1]items!$A$2:$E$39,2,FALSE)</f>
        <v>Bedak Heroxyn 150 gr</v>
      </c>
      <c r="F1659" s="5" t="str">
        <f>VLOOKUP(E1659,[1]items!$B$2:$E$39,2,FALSE)</f>
        <v>Obat Alergi</v>
      </c>
      <c r="G1659" s="5" t="str">
        <f t="shared" si="126"/>
        <v>OA0005|</v>
      </c>
      <c r="H1659" s="10">
        <v>31</v>
      </c>
      <c r="I1659" s="11"/>
      <c r="J1659" s="10" t="str">
        <f>IF(EXACT(L1659,"buy"),VLOOKUP(I1659,[2]suppliers!$A$2:$B$17,2,FALSE),"")</f>
        <v/>
      </c>
      <c r="K1659" s="8" t="s">
        <v>84</v>
      </c>
      <c r="L1659" s="8" t="s">
        <v>85</v>
      </c>
      <c r="M1659" s="5" t="str">
        <f>IFERROR(VLOOKUP(G1659,[3]item_suppliers!$C$2:$F$112,2,FALSE),"")</f>
        <v/>
      </c>
      <c r="N1659" s="5" t="str">
        <f>IFERROR(VLOOKUP(G1659,[3]item_suppliers!$C$2:$F$112,3,FALSE),"")</f>
        <v/>
      </c>
      <c r="O1659" s="5" t="str">
        <f t="shared" si="127"/>
        <v/>
      </c>
      <c r="P1659" s="5">
        <f>IF(EXACT(L1659,"sell"),VLOOKUP(D1659,[1]items!$A$2:$E$39,4,FALSE),"")</f>
        <v>16950</v>
      </c>
      <c r="Q1659" s="5">
        <f t="shared" si="128"/>
        <v>525450</v>
      </c>
      <c r="R1659" s="13" t="str">
        <f t="shared" si="129"/>
        <v/>
      </c>
    </row>
    <row r="1660" spans="1:18" x14ac:dyDescent="0.2">
      <c r="A1660" s="5" t="s">
        <v>1718</v>
      </c>
      <c r="B1660" s="6" t="d">
        <v>2020-09-03</v>
      </c>
      <c r="C1660" s="7">
        <f t="shared" si="125"/>
        <v>2020</v>
      </c>
      <c r="D1660" s="5" t="s">
        <v>52</v>
      </c>
      <c r="E1660" s="5" t="str">
        <f>VLOOKUP(D1660,[1]items!$A$2:$E$39,2,FALSE)</f>
        <v>Sanmol 500 MG 4 Tablet</v>
      </c>
      <c r="F1660" s="5" t="str">
        <f>VLOOKUP(E1660,[1]items!$B$2:$E$39,2,FALSE)</f>
        <v>Obat Sakit Kepala &amp; Demam</v>
      </c>
      <c r="G1660" s="5" t="str">
        <f t="shared" si="126"/>
        <v>OD0009|</v>
      </c>
      <c r="H1660" s="10">
        <v>29</v>
      </c>
      <c r="I1660" s="11"/>
      <c r="J1660" s="10" t="str">
        <f>IF(EXACT(L1660,"buy"),VLOOKUP(I1660,[2]suppliers!$A$2:$B$17,2,FALSE),"")</f>
        <v/>
      </c>
      <c r="K1660" s="5" t="s">
        <v>84</v>
      </c>
      <c r="L1660" s="5" t="s">
        <v>85</v>
      </c>
      <c r="M1660" s="5" t="str">
        <f>IFERROR(VLOOKUP(G1660,[3]item_suppliers!$C$2:$F$112,2,FALSE),"")</f>
        <v/>
      </c>
      <c r="N1660" s="5" t="str">
        <f>IFERROR(VLOOKUP(G1660,[3]item_suppliers!$C$2:$F$112,3,FALSE),"")</f>
        <v/>
      </c>
      <c r="O1660" s="5" t="str">
        <f t="shared" si="127"/>
        <v/>
      </c>
      <c r="P1660" s="5">
        <f>IF(EXACT(L1660,"sell"),VLOOKUP(D1660,[1]items!$A$2:$E$39,4,FALSE),"")</f>
        <v>1600</v>
      </c>
      <c r="Q1660" s="5">
        <f t="shared" si="128"/>
        <v>46400</v>
      </c>
      <c r="R1660" s="13" t="str">
        <f t="shared" si="129"/>
        <v/>
      </c>
    </row>
    <row r="1661" spans="1:18" x14ac:dyDescent="0.2">
      <c r="A1661" s="8" t="s">
        <v>1719</v>
      </c>
      <c r="B1661" s="9" t="d">
        <v>2020-09-03</v>
      </c>
      <c r="C1661" s="7">
        <f t="shared" si="125"/>
        <v>2020</v>
      </c>
      <c r="D1661" s="8" t="s">
        <v>14</v>
      </c>
      <c r="E1661" s="5" t="str">
        <f>VLOOKUP(D1661,[1]items!$A$2:$E$39,2,FALSE)</f>
        <v>Bisoprolol Ogb Dexa</v>
      </c>
      <c r="F1661" s="5" t="str">
        <f>VLOOKUP(E1661,[1]items!$B$2:$E$39,2,FALSE)</f>
        <v>Obat Alergi</v>
      </c>
      <c r="G1661" s="5" t="str">
        <f t="shared" si="126"/>
        <v>OA0004|</v>
      </c>
      <c r="H1661" s="10">
        <v>4</v>
      </c>
      <c r="I1661" s="11"/>
      <c r="J1661" s="10" t="str">
        <f>IF(EXACT(L1661,"buy"),VLOOKUP(I1661,[2]suppliers!$A$2:$B$17,2,FALSE),"")</f>
        <v/>
      </c>
      <c r="K1661" s="8" t="s">
        <v>84</v>
      </c>
      <c r="L1661" s="8" t="s">
        <v>85</v>
      </c>
      <c r="M1661" s="5" t="str">
        <f>IFERROR(VLOOKUP(G1661,[3]item_suppliers!$C$2:$F$112,2,FALSE),"")</f>
        <v/>
      </c>
      <c r="N1661" s="5" t="str">
        <f>IFERROR(VLOOKUP(G1661,[3]item_suppliers!$C$2:$F$112,3,FALSE),"")</f>
        <v/>
      </c>
      <c r="O1661" s="5" t="str">
        <f t="shared" si="127"/>
        <v/>
      </c>
      <c r="P1661" s="5">
        <f>IF(EXACT(L1661,"sell"),VLOOKUP(D1661,[1]items!$A$2:$E$39,4,FALSE),"")</f>
        <v>10000</v>
      </c>
      <c r="Q1661" s="5">
        <f t="shared" si="128"/>
        <v>40000</v>
      </c>
      <c r="R1661" s="13" t="str">
        <f t="shared" si="129"/>
        <v/>
      </c>
    </row>
    <row r="1662" spans="1:18" x14ac:dyDescent="0.2">
      <c r="A1662" s="5" t="s">
        <v>1720</v>
      </c>
      <c r="B1662" s="6" t="d">
        <v>2020-09-03</v>
      </c>
      <c r="C1662" s="7">
        <f t="shared" si="125"/>
        <v>2020</v>
      </c>
      <c r="D1662" s="5" t="s">
        <v>28</v>
      </c>
      <c r="E1662" s="5" t="str">
        <f>VLOOKUP(D1662,[1]items!$A$2:$E$39,2,FALSE)</f>
        <v>Lo Han Kuo Infusion 12</v>
      </c>
      <c r="F1662" s="5" t="str">
        <f>VLOOKUP(E1662,[1]items!$B$2:$E$39,2,FALSE)</f>
        <v>Obat Batuk &amp; Pilek</v>
      </c>
      <c r="G1662" s="5" t="str">
        <f t="shared" si="126"/>
        <v>OB0004|</v>
      </c>
      <c r="H1662" s="10">
        <v>6</v>
      </c>
      <c r="I1662" s="11"/>
      <c r="J1662" s="10" t="str">
        <f>IF(EXACT(L1662,"buy"),VLOOKUP(I1662,[2]suppliers!$A$2:$B$17,2,FALSE),"")</f>
        <v/>
      </c>
      <c r="K1662" s="5" t="s">
        <v>84</v>
      </c>
      <c r="L1662" s="5" t="s">
        <v>85</v>
      </c>
      <c r="M1662" s="5" t="str">
        <f>IFERROR(VLOOKUP(G1662,[3]item_suppliers!$C$2:$F$112,2,FALSE),"")</f>
        <v/>
      </c>
      <c r="N1662" s="5" t="str">
        <f>IFERROR(VLOOKUP(G1662,[3]item_suppliers!$C$2:$F$112,3,FALSE),"")</f>
        <v/>
      </c>
      <c r="O1662" s="5" t="str">
        <f t="shared" si="127"/>
        <v/>
      </c>
      <c r="P1662" s="5">
        <f>IF(EXACT(L1662,"sell"),VLOOKUP(D1662,[1]items!$A$2:$E$39,4,FALSE),"")</f>
        <v>23869</v>
      </c>
      <c r="Q1662" s="5">
        <f t="shared" si="128"/>
        <v>143214</v>
      </c>
      <c r="R1662" s="13" t="str">
        <f t="shared" si="129"/>
        <v/>
      </c>
    </row>
    <row r="1663" spans="1:18" x14ac:dyDescent="0.2">
      <c r="A1663" s="8" t="s">
        <v>1721</v>
      </c>
      <c r="B1663" s="9" t="d">
        <v>2020-09-04</v>
      </c>
      <c r="C1663" s="7">
        <f t="shared" si="125"/>
        <v>2020</v>
      </c>
      <c r="D1663" s="8" t="s">
        <v>26</v>
      </c>
      <c r="E1663" s="5" t="str">
        <f>VLOOKUP(D1663,[1]items!$A$2:$E$39,2,FALSE)</f>
        <v>Decolsen 1 Strip 4 Tablet</v>
      </c>
      <c r="F1663" s="5" t="str">
        <f>VLOOKUP(E1663,[1]items!$B$2:$E$39,2,FALSE)</f>
        <v>Obat Batuk &amp; Pilek</v>
      </c>
      <c r="G1663" s="5" t="str">
        <f t="shared" si="126"/>
        <v>OB0002|</v>
      </c>
      <c r="H1663" s="10">
        <v>37</v>
      </c>
      <c r="I1663" s="11"/>
      <c r="J1663" s="10" t="str">
        <f>IF(EXACT(L1663,"buy"),VLOOKUP(I1663,[2]suppliers!$A$2:$B$17,2,FALSE),"")</f>
        <v/>
      </c>
      <c r="K1663" s="8" t="s">
        <v>84</v>
      </c>
      <c r="L1663" s="8" t="s">
        <v>85</v>
      </c>
      <c r="M1663" s="5" t="str">
        <f>IFERROR(VLOOKUP(G1663,[3]item_suppliers!$C$2:$F$112,2,FALSE),"")</f>
        <v/>
      </c>
      <c r="N1663" s="5" t="str">
        <f>IFERROR(VLOOKUP(G1663,[3]item_suppliers!$C$2:$F$112,3,FALSE),"")</f>
        <v/>
      </c>
      <c r="O1663" s="5" t="str">
        <f t="shared" si="127"/>
        <v/>
      </c>
      <c r="P1663" s="5">
        <f>IF(EXACT(L1663,"sell"),VLOOKUP(D1663,[1]items!$A$2:$E$39,4,FALSE),"")</f>
        <v>2886</v>
      </c>
      <c r="Q1663" s="5">
        <f t="shared" si="128"/>
        <v>106782</v>
      </c>
      <c r="R1663" s="13" t="str">
        <f t="shared" si="129"/>
        <v/>
      </c>
    </row>
    <row r="1664" spans="1:18" x14ac:dyDescent="0.2">
      <c r="A1664" s="5" t="s">
        <v>1722</v>
      </c>
      <c r="B1664" s="6" t="d">
        <v>2020-09-04</v>
      </c>
      <c r="C1664" s="7">
        <f t="shared" si="125"/>
        <v>2020</v>
      </c>
      <c r="D1664" s="5" t="s">
        <v>17</v>
      </c>
      <c r="E1664" s="5" t="str">
        <f>VLOOKUP(D1664,[1]items!$A$2:$E$39,2,FALSE)</f>
        <v>Bedak Heroxyn 150 gr</v>
      </c>
      <c r="F1664" s="5" t="str">
        <f>VLOOKUP(E1664,[1]items!$B$2:$E$39,2,FALSE)</f>
        <v>Obat Alergi</v>
      </c>
      <c r="G1664" s="5" t="str">
        <f t="shared" si="126"/>
        <v>OA0005|</v>
      </c>
      <c r="H1664" s="10">
        <v>74</v>
      </c>
      <c r="I1664" s="11"/>
      <c r="J1664" s="10" t="str">
        <f>IF(EXACT(L1664,"buy"),VLOOKUP(I1664,[2]suppliers!$A$2:$B$17,2,FALSE),"")</f>
        <v/>
      </c>
      <c r="K1664" s="5" t="s">
        <v>84</v>
      </c>
      <c r="L1664" s="5" t="s">
        <v>85</v>
      </c>
      <c r="M1664" s="5" t="str">
        <f>IFERROR(VLOOKUP(G1664,[3]item_suppliers!$C$2:$F$112,2,FALSE),"")</f>
        <v/>
      </c>
      <c r="N1664" s="5" t="str">
        <f>IFERROR(VLOOKUP(G1664,[3]item_suppliers!$C$2:$F$112,3,FALSE),"")</f>
        <v/>
      </c>
      <c r="O1664" s="5" t="str">
        <f t="shared" si="127"/>
        <v/>
      </c>
      <c r="P1664" s="5">
        <f>IF(EXACT(L1664,"sell"),VLOOKUP(D1664,[1]items!$A$2:$E$39,4,FALSE),"")</f>
        <v>16950</v>
      </c>
      <c r="Q1664" s="5">
        <f t="shared" si="128"/>
        <v>1254300</v>
      </c>
      <c r="R1664" s="13" t="str">
        <f t="shared" si="129"/>
        <v/>
      </c>
    </row>
    <row r="1665" spans="1:18" x14ac:dyDescent="0.2">
      <c r="A1665" s="8" t="s">
        <v>1723</v>
      </c>
      <c r="B1665" s="9" t="d">
        <v>2020-09-04</v>
      </c>
      <c r="C1665" s="7">
        <f t="shared" si="125"/>
        <v>2020</v>
      </c>
      <c r="D1665" s="8" t="s">
        <v>82</v>
      </c>
      <c r="E1665" s="5" t="str">
        <f>VLOOKUP(D1665,[1]items!$A$2:$E$39,2,FALSE)</f>
        <v>Otilon Ear Drops 8 mL</v>
      </c>
      <c r="F1665" s="5" t="str">
        <f>VLOOKUP(E1665,[1]items!$B$2:$E$39,2,FALSE)</f>
        <v>Obat Telinga</v>
      </c>
      <c r="G1665" s="5" t="str">
        <f t="shared" si="126"/>
        <v>OT0001|</v>
      </c>
      <c r="H1665" s="10">
        <v>9</v>
      </c>
      <c r="I1665" s="11"/>
      <c r="J1665" s="10" t="str">
        <f>IF(EXACT(L1665,"buy"),VLOOKUP(I1665,[2]suppliers!$A$2:$B$17,2,FALSE),"")</f>
        <v/>
      </c>
      <c r="K1665" s="8" t="s">
        <v>84</v>
      </c>
      <c r="L1665" s="8" t="s">
        <v>85</v>
      </c>
      <c r="M1665" s="5" t="str">
        <f>IFERROR(VLOOKUP(G1665,[3]item_suppliers!$C$2:$F$112,2,FALSE),"")</f>
        <v/>
      </c>
      <c r="N1665" s="5" t="str">
        <f>IFERROR(VLOOKUP(G1665,[3]item_suppliers!$C$2:$F$112,3,FALSE),"")</f>
        <v/>
      </c>
      <c r="O1665" s="5" t="str">
        <f t="shared" si="127"/>
        <v/>
      </c>
      <c r="P1665" s="5">
        <f>IF(EXACT(L1665,"sell"),VLOOKUP(D1665,[1]items!$A$2:$E$39,4,FALSE),"")</f>
        <v>55000</v>
      </c>
      <c r="Q1665" s="5">
        <f t="shared" si="128"/>
        <v>495000</v>
      </c>
      <c r="R1665" s="13" t="str">
        <f t="shared" si="129"/>
        <v/>
      </c>
    </row>
    <row r="1666" spans="1:18" x14ac:dyDescent="0.2">
      <c r="A1666" s="5" t="s">
        <v>1724</v>
      </c>
      <c r="B1666" s="6" t="d">
        <v>2020-09-04</v>
      </c>
      <c r="C1666" s="7">
        <f t="shared" ref="C1666:C1729" si="130">YEAR(B1666)</f>
        <v>2020</v>
      </c>
      <c r="D1666" s="5" t="s">
        <v>56</v>
      </c>
      <c r="E1666" s="5" t="str">
        <f>VLOOKUP(D1666,[1]items!$A$2:$E$39,2,FALSE)</f>
        <v>Paramex Tablet / Obat</v>
      </c>
      <c r="F1666" s="5" t="str">
        <f>VLOOKUP(E1666,[1]items!$B$2:$E$39,2,FALSE)</f>
        <v>Obat Sakit Kepala &amp; Demam</v>
      </c>
      <c r="G1666" s="5" t="str">
        <f t="shared" ref="G1666:G1729" si="131">_xlfn.CONCAT(D1666,"|",I1666)</f>
        <v>OD0011|</v>
      </c>
      <c r="H1666" s="10">
        <v>24</v>
      </c>
      <c r="I1666" s="11"/>
      <c r="J1666" s="10" t="str">
        <f>IF(EXACT(L1666,"buy"),VLOOKUP(I1666,[2]suppliers!$A$2:$B$17,2,FALSE),"")</f>
        <v/>
      </c>
      <c r="K1666" s="5" t="s">
        <v>84</v>
      </c>
      <c r="L1666" s="5" t="s">
        <v>85</v>
      </c>
      <c r="M1666" s="5" t="str">
        <f>IFERROR(VLOOKUP(G1666,[3]item_suppliers!$C$2:$F$112,2,FALSE),"")</f>
        <v/>
      </c>
      <c r="N1666" s="5" t="str">
        <f>IFERROR(VLOOKUP(G1666,[3]item_suppliers!$C$2:$F$112,3,FALSE),"")</f>
        <v/>
      </c>
      <c r="O1666" s="5" t="str">
        <f t="shared" ref="O1666:O1729" si="132">IFERROR(H1666*N1666,"")</f>
        <v/>
      </c>
      <c r="P1666" s="5">
        <f>IF(EXACT(L1666,"sell"),VLOOKUP(D1666,[1]items!$A$2:$E$39,4,FALSE),"")</f>
        <v>2560</v>
      </c>
      <c r="Q1666" s="5">
        <f t="shared" ref="Q1666:Q1729" si="133">IFERROR(H1666*P1666,"")</f>
        <v>61440</v>
      </c>
      <c r="R1666" s="13" t="str">
        <f t="shared" ref="R1666:R1729" si="134">IF(EXACT(L1666,"buy"),1/COUNTIF($N$2:$N$4710,N1666),"")</f>
        <v/>
      </c>
    </row>
    <row r="1667" spans="1:18" x14ac:dyDescent="0.2">
      <c r="A1667" s="8" t="s">
        <v>1725</v>
      </c>
      <c r="B1667" s="9" t="d">
        <v>2020-09-04</v>
      </c>
      <c r="C1667" s="7">
        <f t="shared" si="130"/>
        <v>2020</v>
      </c>
      <c r="D1667" s="8" t="s">
        <v>14</v>
      </c>
      <c r="E1667" s="5" t="str">
        <f>VLOOKUP(D1667,[1]items!$A$2:$E$39,2,FALSE)</f>
        <v>Bisoprolol Ogb Dexa</v>
      </c>
      <c r="F1667" s="5" t="str">
        <f>VLOOKUP(E1667,[1]items!$B$2:$E$39,2,FALSE)</f>
        <v>Obat Alergi</v>
      </c>
      <c r="G1667" s="5" t="str">
        <f t="shared" si="131"/>
        <v>OA0004|</v>
      </c>
      <c r="H1667" s="10">
        <v>15</v>
      </c>
      <c r="I1667" s="11"/>
      <c r="J1667" s="10" t="str">
        <f>IF(EXACT(L1667,"buy"),VLOOKUP(I1667,[2]suppliers!$A$2:$B$17,2,FALSE),"")</f>
        <v/>
      </c>
      <c r="K1667" s="8" t="s">
        <v>84</v>
      </c>
      <c r="L1667" s="8" t="s">
        <v>85</v>
      </c>
      <c r="M1667" s="5" t="str">
        <f>IFERROR(VLOOKUP(G1667,[3]item_suppliers!$C$2:$F$112,2,FALSE),"")</f>
        <v/>
      </c>
      <c r="N1667" s="5" t="str">
        <f>IFERROR(VLOOKUP(G1667,[3]item_suppliers!$C$2:$F$112,3,FALSE),"")</f>
        <v/>
      </c>
      <c r="O1667" s="5" t="str">
        <f t="shared" si="132"/>
        <v/>
      </c>
      <c r="P1667" s="5">
        <f>IF(EXACT(L1667,"sell"),VLOOKUP(D1667,[1]items!$A$2:$E$39,4,FALSE),"")</f>
        <v>10000</v>
      </c>
      <c r="Q1667" s="5">
        <f t="shared" si="133"/>
        <v>150000</v>
      </c>
      <c r="R1667" s="13" t="str">
        <f t="shared" si="134"/>
        <v/>
      </c>
    </row>
    <row r="1668" spans="1:18" x14ac:dyDescent="0.2">
      <c r="A1668" s="5" t="s">
        <v>1726</v>
      </c>
      <c r="B1668" s="6" t="d">
        <v>2020-09-04</v>
      </c>
      <c r="C1668" s="7">
        <f t="shared" si="130"/>
        <v>2020</v>
      </c>
      <c r="D1668" s="5" t="s">
        <v>11</v>
      </c>
      <c r="E1668" s="5" t="str">
        <f>VLOOKUP(D1668,[1]items!$A$2:$E$39,2,FALSE)</f>
        <v>Acetylcysteine Mahakam 200 mg</v>
      </c>
      <c r="F1668" s="5" t="str">
        <f>VLOOKUP(E1668,[1]items!$B$2:$E$39,2,FALSE)</f>
        <v>Obat Alergi</v>
      </c>
      <c r="G1668" s="5" t="str">
        <f t="shared" si="131"/>
        <v>OA0003|</v>
      </c>
      <c r="H1668" s="10">
        <v>122</v>
      </c>
      <c r="I1668" s="11"/>
      <c r="J1668" s="10" t="str">
        <f>IF(EXACT(L1668,"buy"),VLOOKUP(I1668,[2]suppliers!$A$2:$B$17,2,FALSE),"")</f>
        <v/>
      </c>
      <c r="K1668" s="5" t="s">
        <v>84</v>
      </c>
      <c r="L1668" s="5" t="s">
        <v>85</v>
      </c>
      <c r="M1668" s="5" t="str">
        <f>IFERROR(VLOOKUP(G1668,[3]item_suppliers!$C$2:$F$112,2,FALSE),"")</f>
        <v/>
      </c>
      <c r="N1668" s="5" t="str">
        <f>IFERROR(VLOOKUP(G1668,[3]item_suppliers!$C$2:$F$112,3,FALSE),"")</f>
        <v/>
      </c>
      <c r="O1668" s="5" t="str">
        <f t="shared" si="132"/>
        <v/>
      </c>
      <c r="P1668" s="5">
        <f>IF(EXACT(L1668,"sell"),VLOOKUP(D1668,[1]items!$A$2:$E$39,4,FALSE),"")</f>
        <v>33000</v>
      </c>
      <c r="Q1668" s="5">
        <f t="shared" si="133"/>
        <v>4026000</v>
      </c>
      <c r="R1668" s="13" t="str">
        <f t="shared" si="134"/>
        <v/>
      </c>
    </row>
    <row r="1669" spans="1:18" x14ac:dyDescent="0.2">
      <c r="A1669" s="8" t="s">
        <v>1727</v>
      </c>
      <c r="B1669" s="9" t="d">
        <v>2020-09-04</v>
      </c>
      <c r="C1669" s="7">
        <f t="shared" si="130"/>
        <v>2020</v>
      </c>
      <c r="D1669" s="8" t="s">
        <v>28</v>
      </c>
      <c r="E1669" s="5" t="str">
        <f>VLOOKUP(D1669,[1]items!$A$2:$E$39,2,FALSE)</f>
        <v>Lo Han Kuo Infusion 12</v>
      </c>
      <c r="F1669" s="5" t="str">
        <f>VLOOKUP(E1669,[1]items!$B$2:$E$39,2,FALSE)</f>
        <v>Obat Batuk &amp; Pilek</v>
      </c>
      <c r="G1669" s="5" t="str">
        <f t="shared" si="131"/>
        <v>OB0004|</v>
      </c>
      <c r="H1669" s="10">
        <v>117</v>
      </c>
      <c r="I1669" s="11"/>
      <c r="J1669" s="10" t="str">
        <f>IF(EXACT(L1669,"buy"),VLOOKUP(I1669,[2]suppliers!$A$2:$B$17,2,FALSE),"")</f>
        <v/>
      </c>
      <c r="K1669" s="8" t="s">
        <v>84</v>
      </c>
      <c r="L1669" s="8" t="s">
        <v>85</v>
      </c>
      <c r="M1669" s="5" t="str">
        <f>IFERROR(VLOOKUP(G1669,[3]item_suppliers!$C$2:$F$112,2,FALSE),"")</f>
        <v/>
      </c>
      <c r="N1669" s="5" t="str">
        <f>IFERROR(VLOOKUP(G1669,[3]item_suppliers!$C$2:$F$112,3,FALSE),"")</f>
        <v/>
      </c>
      <c r="O1669" s="5" t="str">
        <f t="shared" si="132"/>
        <v/>
      </c>
      <c r="P1669" s="5">
        <f>IF(EXACT(L1669,"sell"),VLOOKUP(D1669,[1]items!$A$2:$E$39,4,FALSE),"")</f>
        <v>23869</v>
      </c>
      <c r="Q1669" s="5">
        <f t="shared" si="133"/>
        <v>2792673</v>
      </c>
      <c r="R1669" s="13" t="str">
        <f t="shared" si="134"/>
        <v/>
      </c>
    </row>
    <row r="1670" spans="1:18" x14ac:dyDescent="0.2">
      <c r="A1670" s="5" t="s">
        <v>1728</v>
      </c>
      <c r="B1670" s="6" t="d">
        <v>2020-09-04</v>
      </c>
      <c r="C1670" s="7">
        <f t="shared" si="130"/>
        <v>2020</v>
      </c>
      <c r="D1670" s="5" t="s">
        <v>62</v>
      </c>
      <c r="E1670" s="5" t="str">
        <f>VLOOKUP(D1670,[1]items!$A$2:$E$39,2,FALSE)</f>
        <v>Concor 5MG Strip 10</v>
      </c>
      <c r="F1670" s="5" t="str">
        <f>VLOOKUP(E1670,[1]items!$B$2:$E$39,2,FALSE)</f>
        <v>Obat Hipertensi</v>
      </c>
      <c r="G1670" s="5" t="str">
        <f t="shared" si="131"/>
        <v>OH0002|</v>
      </c>
      <c r="H1670" s="10">
        <v>27</v>
      </c>
      <c r="I1670" s="11"/>
      <c r="J1670" s="10" t="str">
        <f>IF(EXACT(L1670,"buy"),VLOOKUP(I1670,[2]suppliers!$A$2:$B$17,2,FALSE),"")</f>
        <v/>
      </c>
      <c r="K1670" s="5" t="s">
        <v>84</v>
      </c>
      <c r="L1670" s="5" t="s">
        <v>85</v>
      </c>
      <c r="M1670" s="5" t="str">
        <f>IFERROR(VLOOKUP(G1670,[3]item_suppliers!$C$2:$F$112,2,FALSE),"")</f>
        <v/>
      </c>
      <c r="N1670" s="5" t="str">
        <f>IFERROR(VLOOKUP(G1670,[3]item_suppliers!$C$2:$F$112,3,FALSE),"")</f>
        <v/>
      </c>
      <c r="O1670" s="5" t="str">
        <f t="shared" si="132"/>
        <v/>
      </c>
      <c r="P1670" s="5">
        <f>IF(EXACT(L1670,"sell"),VLOOKUP(D1670,[1]items!$A$2:$E$39,4,FALSE),"")</f>
        <v>102000</v>
      </c>
      <c r="Q1670" s="5">
        <f t="shared" si="133"/>
        <v>2754000</v>
      </c>
      <c r="R1670" s="13" t="str">
        <f t="shared" si="134"/>
        <v/>
      </c>
    </row>
    <row r="1671" spans="1:18" x14ac:dyDescent="0.2">
      <c r="A1671" s="8" t="s">
        <v>1729</v>
      </c>
      <c r="B1671" s="9" t="d">
        <v>2020-09-05</v>
      </c>
      <c r="C1671" s="7">
        <f t="shared" si="130"/>
        <v>2020</v>
      </c>
      <c r="D1671" s="8" t="s">
        <v>26</v>
      </c>
      <c r="E1671" s="5" t="str">
        <f>VLOOKUP(D1671,[1]items!$A$2:$E$39,2,FALSE)</f>
        <v>Decolsen 1 Strip 4 Tablet</v>
      </c>
      <c r="F1671" s="5" t="str">
        <f>VLOOKUP(E1671,[1]items!$B$2:$E$39,2,FALSE)</f>
        <v>Obat Batuk &amp; Pilek</v>
      </c>
      <c r="G1671" s="5" t="str">
        <f t="shared" si="131"/>
        <v>OB0002|</v>
      </c>
      <c r="H1671" s="10">
        <v>47</v>
      </c>
      <c r="I1671" s="11"/>
      <c r="J1671" s="10" t="str">
        <f>IF(EXACT(L1671,"buy"),VLOOKUP(I1671,[2]suppliers!$A$2:$B$17,2,FALSE),"")</f>
        <v/>
      </c>
      <c r="K1671" s="8" t="s">
        <v>84</v>
      </c>
      <c r="L1671" s="8" t="s">
        <v>85</v>
      </c>
      <c r="M1671" s="5" t="str">
        <f>IFERROR(VLOOKUP(G1671,[3]item_suppliers!$C$2:$F$112,2,FALSE),"")</f>
        <v/>
      </c>
      <c r="N1671" s="5" t="str">
        <f>IFERROR(VLOOKUP(G1671,[3]item_suppliers!$C$2:$F$112,3,FALSE),"")</f>
        <v/>
      </c>
      <c r="O1671" s="5" t="str">
        <f t="shared" si="132"/>
        <v/>
      </c>
      <c r="P1671" s="5">
        <f>IF(EXACT(L1671,"sell"),VLOOKUP(D1671,[1]items!$A$2:$E$39,4,FALSE),"")</f>
        <v>2886</v>
      </c>
      <c r="Q1671" s="5">
        <f t="shared" si="133"/>
        <v>135642</v>
      </c>
      <c r="R1671" s="13" t="str">
        <f t="shared" si="134"/>
        <v/>
      </c>
    </row>
    <row r="1672" spans="1:18" x14ac:dyDescent="0.2">
      <c r="A1672" s="5" t="s">
        <v>1730</v>
      </c>
      <c r="B1672" s="6" t="d">
        <v>2020-09-05</v>
      </c>
      <c r="C1672" s="7">
        <f t="shared" si="130"/>
        <v>2020</v>
      </c>
      <c r="D1672" s="5" t="s">
        <v>26</v>
      </c>
      <c r="E1672" s="5" t="str">
        <f>VLOOKUP(D1672,[1]items!$A$2:$E$39,2,FALSE)</f>
        <v>Decolsen 1 Strip 4 Tablet</v>
      </c>
      <c r="F1672" s="5" t="str">
        <f>VLOOKUP(E1672,[1]items!$B$2:$E$39,2,FALSE)</f>
        <v>Obat Batuk &amp; Pilek</v>
      </c>
      <c r="G1672" s="5" t="str">
        <f t="shared" si="131"/>
        <v>OB0002|</v>
      </c>
      <c r="H1672" s="10">
        <v>62</v>
      </c>
      <c r="I1672" s="11"/>
      <c r="J1672" s="10" t="str">
        <f>IF(EXACT(L1672,"buy"),VLOOKUP(I1672,[2]suppliers!$A$2:$B$17,2,FALSE),"")</f>
        <v/>
      </c>
      <c r="K1672" s="5" t="s">
        <v>84</v>
      </c>
      <c r="L1672" s="5" t="s">
        <v>85</v>
      </c>
      <c r="M1672" s="5" t="str">
        <f>IFERROR(VLOOKUP(G1672,[3]item_suppliers!$C$2:$F$112,2,FALSE),"")</f>
        <v/>
      </c>
      <c r="N1672" s="5" t="str">
        <f>IFERROR(VLOOKUP(G1672,[3]item_suppliers!$C$2:$F$112,3,FALSE),"")</f>
        <v/>
      </c>
      <c r="O1672" s="5" t="str">
        <f t="shared" si="132"/>
        <v/>
      </c>
      <c r="P1672" s="5">
        <f>IF(EXACT(L1672,"sell"),VLOOKUP(D1672,[1]items!$A$2:$E$39,4,FALSE),"")</f>
        <v>2886</v>
      </c>
      <c r="Q1672" s="5">
        <f t="shared" si="133"/>
        <v>178932</v>
      </c>
      <c r="R1672" s="13" t="str">
        <f t="shared" si="134"/>
        <v/>
      </c>
    </row>
    <row r="1673" spans="1:18" x14ac:dyDescent="0.2">
      <c r="A1673" s="8" t="s">
        <v>1731</v>
      </c>
      <c r="B1673" s="9" t="d">
        <v>2020-09-05</v>
      </c>
      <c r="C1673" s="7">
        <f t="shared" si="130"/>
        <v>2020</v>
      </c>
      <c r="D1673" s="8" t="s">
        <v>70</v>
      </c>
      <c r="E1673" s="5" t="str">
        <f>VLOOKUP(D1673,[1]items!$A$2:$E$39,2,FALSE)</f>
        <v>Irbesartan</v>
      </c>
      <c r="F1673" s="5" t="str">
        <f>VLOOKUP(E1673,[1]items!$B$2:$E$39,2,FALSE)</f>
        <v>Obat Hipertensi</v>
      </c>
      <c r="G1673" s="5" t="str">
        <f t="shared" si="131"/>
        <v>OH0005|</v>
      </c>
      <c r="H1673" s="10">
        <v>48</v>
      </c>
      <c r="I1673" s="11"/>
      <c r="J1673" s="10" t="str">
        <f>IF(EXACT(L1673,"buy"),VLOOKUP(I1673,[2]suppliers!$A$2:$B$17,2,FALSE),"")</f>
        <v/>
      </c>
      <c r="K1673" s="8" t="s">
        <v>84</v>
      </c>
      <c r="L1673" s="8" t="s">
        <v>85</v>
      </c>
      <c r="M1673" s="5" t="str">
        <f>IFERROR(VLOOKUP(G1673,[3]item_suppliers!$C$2:$F$112,2,FALSE),"")</f>
        <v/>
      </c>
      <c r="N1673" s="5" t="str">
        <f>IFERROR(VLOOKUP(G1673,[3]item_suppliers!$C$2:$F$112,3,FALSE),"")</f>
        <v/>
      </c>
      <c r="O1673" s="5" t="str">
        <f t="shared" si="132"/>
        <v/>
      </c>
      <c r="P1673" s="5">
        <f>IF(EXACT(L1673,"sell"),VLOOKUP(D1673,[1]items!$A$2:$E$39,4,FALSE),"")</f>
        <v>108794</v>
      </c>
      <c r="Q1673" s="5">
        <f t="shared" si="133"/>
        <v>5222112</v>
      </c>
      <c r="R1673" s="13" t="str">
        <f t="shared" si="134"/>
        <v/>
      </c>
    </row>
    <row r="1674" spans="1:18" x14ac:dyDescent="0.2">
      <c r="A1674" s="5" t="s">
        <v>1732</v>
      </c>
      <c r="B1674" s="6" t="d">
        <v>2020-09-05</v>
      </c>
      <c r="C1674" s="7">
        <f t="shared" si="130"/>
        <v>2020</v>
      </c>
      <c r="D1674" s="5" t="s">
        <v>70</v>
      </c>
      <c r="E1674" s="5" t="str">
        <f>VLOOKUP(D1674,[1]items!$A$2:$E$39,2,FALSE)</f>
        <v>Irbesartan</v>
      </c>
      <c r="F1674" s="5" t="str">
        <f>VLOOKUP(E1674,[1]items!$B$2:$E$39,2,FALSE)</f>
        <v>Obat Hipertensi</v>
      </c>
      <c r="G1674" s="5" t="str">
        <f t="shared" si="131"/>
        <v>OH0005|</v>
      </c>
      <c r="H1674" s="10">
        <v>6</v>
      </c>
      <c r="I1674" s="11"/>
      <c r="J1674" s="10" t="str">
        <f>IF(EXACT(L1674,"buy"),VLOOKUP(I1674,[2]suppliers!$A$2:$B$17,2,FALSE),"")</f>
        <v/>
      </c>
      <c r="K1674" s="5" t="s">
        <v>84</v>
      </c>
      <c r="L1674" s="5" t="s">
        <v>85</v>
      </c>
      <c r="M1674" s="5" t="str">
        <f>IFERROR(VLOOKUP(G1674,[3]item_suppliers!$C$2:$F$112,2,FALSE),"")</f>
        <v/>
      </c>
      <c r="N1674" s="5" t="str">
        <f>IFERROR(VLOOKUP(G1674,[3]item_suppliers!$C$2:$F$112,3,FALSE),"")</f>
        <v/>
      </c>
      <c r="O1674" s="5" t="str">
        <f t="shared" si="132"/>
        <v/>
      </c>
      <c r="P1674" s="5">
        <f>IF(EXACT(L1674,"sell"),VLOOKUP(D1674,[1]items!$A$2:$E$39,4,FALSE),"")</f>
        <v>108794</v>
      </c>
      <c r="Q1674" s="5">
        <f t="shared" si="133"/>
        <v>652764</v>
      </c>
      <c r="R1674" s="13" t="str">
        <f t="shared" si="134"/>
        <v/>
      </c>
    </row>
    <row r="1675" spans="1:18" x14ac:dyDescent="0.2">
      <c r="A1675" s="8" t="s">
        <v>1733</v>
      </c>
      <c r="B1675" s="9" t="d">
        <v>2020-09-05</v>
      </c>
      <c r="C1675" s="7">
        <f t="shared" si="130"/>
        <v>2020</v>
      </c>
      <c r="D1675" s="8" t="s">
        <v>52</v>
      </c>
      <c r="E1675" s="5" t="str">
        <f>VLOOKUP(D1675,[1]items!$A$2:$E$39,2,FALSE)</f>
        <v>Sanmol 500 MG 4 Tablet</v>
      </c>
      <c r="F1675" s="5" t="str">
        <f>VLOOKUP(E1675,[1]items!$B$2:$E$39,2,FALSE)</f>
        <v>Obat Sakit Kepala &amp; Demam</v>
      </c>
      <c r="G1675" s="5" t="str">
        <f t="shared" si="131"/>
        <v>OD0009|</v>
      </c>
      <c r="H1675" s="10">
        <v>6</v>
      </c>
      <c r="I1675" s="11"/>
      <c r="J1675" s="10" t="str">
        <f>IF(EXACT(L1675,"buy"),VLOOKUP(I1675,[2]suppliers!$A$2:$B$17,2,FALSE),"")</f>
        <v/>
      </c>
      <c r="K1675" s="8" t="s">
        <v>84</v>
      </c>
      <c r="L1675" s="8" t="s">
        <v>85</v>
      </c>
      <c r="M1675" s="5" t="str">
        <f>IFERROR(VLOOKUP(G1675,[3]item_suppliers!$C$2:$F$112,2,FALSE),"")</f>
        <v/>
      </c>
      <c r="N1675" s="5" t="str">
        <f>IFERROR(VLOOKUP(G1675,[3]item_suppliers!$C$2:$F$112,3,FALSE),"")</f>
        <v/>
      </c>
      <c r="O1675" s="5" t="str">
        <f t="shared" si="132"/>
        <v/>
      </c>
      <c r="P1675" s="5">
        <f>IF(EXACT(L1675,"sell"),VLOOKUP(D1675,[1]items!$A$2:$E$39,4,FALSE),"")</f>
        <v>1600</v>
      </c>
      <c r="Q1675" s="5">
        <f t="shared" si="133"/>
        <v>9600</v>
      </c>
      <c r="R1675" s="13" t="str">
        <f t="shared" si="134"/>
        <v/>
      </c>
    </row>
    <row r="1676" spans="1:18" x14ac:dyDescent="0.2">
      <c r="A1676" s="5" t="s">
        <v>1734</v>
      </c>
      <c r="B1676" s="6" t="d">
        <v>2020-09-05</v>
      </c>
      <c r="C1676" s="7">
        <f t="shared" si="130"/>
        <v>2020</v>
      </c>
      <c r="D1676" s="5" t="s">
        <v>56</v>
      </c>
      <c r="E1676" s="5" t="str">
        <f>VLOOKUP(D1676,[1]items!$A$2:$E$39,2,FALSE)</f>
        <v>Paramex Tablet / Obat</v>
      </c>
      <c r="F1676" s="5" t="str">
        <f>VLOOKUP(E1676,[1]items!$B$2:$E$39,2,FALSE)</f>
        <v>Obat Sakit Kepala &amp; Demam</v>
      </c>
      <c r="G1676" s="5" t="str">
        <f t="shared" si="131"/>
        <v>OD0011|</v>
      </c>
      <c r="H1676" s="10">
        <v>42</v>
      </c>
      <c r="I1676" s="11"/>
      <c r="J1676" s="10" t="str">
        <f>IF(EXACT(L1676,"buy"),VLOOKUP(I1676,[2]suppliers!$A$2:$B$17,2,FALSE),"")</f>
        <v/>
      </c>
      <c r="K1676" s="5" t="s">
        <v>84</v>
      </c>
      <c r="L1676" s="5" t="s">
        <v>85</v>
      </c>
      <c r="M1676" s="5" t="str">
        <f>IFERROR(VLOOKUP(G1676,[3]item_suppliers!$C$2:$F$112,2,FALSE),"")</f>
        <v/>
      </c>
      <c r="N1676" s="5" t="str">
        <f>IFERROR(VLOOKUP(G1676,[3]item_suppliers!$C$2:$F$112,3,FALSE),"")</f>
        <v/>
      </c>
      <c r="O1676" s="5" t="str">
        <f t="shared" si="132"/>
        <v/>
      </c>
      <c r="P1676" s="5">
        <f>IF(EXACT(L1676,"sell"),VLOOKUP(D1676,[1]items!$A$2:$E$39,4,FALSE),"")</f>
        <v>2560</v>
      </c>
      <c r="Q1676" s="5">
        <f t="shared" si="133"/>
        <v>107520</v>
      </c>
      <c r="R1676" s="13" t="str">
        <f t="shared" si="134"/>
        <v/>
      </c>
    </row>
    <row r="1677" spans="1:18" x14ac:dyDescent="0.2">
      <c r="A1677" s="8" t="s">
        <v>1735</v>
      </c>
      <c r="B1677" s="9" t="d">
        <v>2020-09-05</v>
      </c>
      <c r="C1677" s="7">
        <f t="shared" si="130"/>
        <v>2020</v>
      </c>
      <c r="D1677" s="8" t="s">
        <v>78</v>
      </c>
      <c r="E1677" s="5" t="str">
        <f>VLOOKUP(D1677,[1]items!$A$2:$E$39,2,FALSE)</f>
        <v>Hyperchol 100 MG 12 KPS</v>
      </c>
      <c r="F1677" s="5" t="str">
        <f>VLOOKUP(E1677,[1]items!$B$2:$E$39,2,FALSE)</f>
        <v>Obat Kolesterol</v>
      </c>
      <c r="G1677" s="5" t="str">
        <f t="shared" si="131"/>
        <v>OK0002|</v>
      </c>
      <c r="H1677" s="10">
        <v>9</v>
      </c>
      <c r="I1677" s="11"/>
      <c r="J1677" s="10" t="str">
        <f>IF(EXACT(L1677,"buy"),VLOOKUP(I1677,[2]suppliers!$A$2:$B$17,2,FALSE),"")</f>
        <v/>
      </c>
      <c r="K1677" s="8" t="s">
        <v>84</v>
      </c>
      <c r="L1677" s="8" t="s">
        <v>85</v>
      </c>
      <c r="M1677" s="5" t="str">
        <f>IFERROR(VLOOKUP(G1677,[3]item_suppliers!$C$2:$F$112,2,FALSE),"")</f>
        <v/>
      </c>
      <c r="N1677" s="5" t="str">
        <f>IFERROR(VLOOKUP(G1677,[3]item_suppliers!$C$2:$F$112,3,FALSE),"")</f>
        <v/>
      </c>
      <c r="O1677" s="5" t="str">
        <f t="shared" si="132"/>
        <v/>
      </c>
      <c r="P1677" s="5">
        <f>IF(EXACT(L1677,"sell"),VLOOKUP(D1677,[1]items!$A$2:$E$39,4,FALSE),"")</f>
        <v>42800</v>
      </c>
      <c r="Q1677" s="5">
        <f t="shared" si="133"/>
        <v>385200</v>
      </c>
      <c r="R1677" s="13" t="str">
        <f t="shared" si="134"/>
        <v/>
      </c>
    </row>
    <row r="1678" spans="1:18" x14ac:dyDescent="0.2">
      <c r="A1678" s="5" t="s">
        <v>1736</v>
      </c>
      <c r="B1678" s="6" t="d">
        <v>2020-09-05</v>
      </c>
      <c r="C1678" s="7">
        <f t="shared" si="130"/>
        <v>2020</v>
      </c>
      <c r="D1678" s="5" t="s">
        <v>7</v>
      </c>
      <c r="E1678" s="5" t="str">
        <f>VLOOKUP(D1678,[1]items!$A$2:$E$39,2,FALSE)</f>
        <v>Ozen 10 MG Blister</v>
      </c>
      <c r="F1678" s="5" t="str">
        <f>VLOOKUP(E1678,[1]items!$B$2:$E$39,2,FALSE)</f>
        <v>Obat Alergi</v>
      </c>
      <c r="G1678" s="5" t="str">
        <f t="shared" si="131"/>
        <v>OA0001|</v>
      </c>
      <c r="H1678" s="10">
        <v>90</v>
      </c>
      <c r="I1678" s="11"/>
      <c r="J1678" s="10" t="str">
        <f>IF(EXACT(L1678,"buy"),VLOOKUP(I1678,[2]suppliers!$A$2:$B$17,2,FALSE),"")</f>
        <v/>
      </c>
      <c r="K1678" s="5" t="s">
        <v>84</v>
      </c>
      <c r="L1678" s="5" t="s">
        <v>85</v>
      </c>
      <c r="M1678" s="5" t="str">
        <f>IFERROR(VLOOKUP(G1678,[3]item_suppliers!$C$2:$F$112,2,FALSE),"")</f>
        <v/>
      </c>
      <c r="N1678" s="5" t="str">
        <f>IFERROR(VLOOKUP(G1678,[3]item_suppliers!$C$2:$F$112,3,FALSE),"")</f>
        <v/>
      </c>
      <c r="O1678" s="5" t="str">
        <f t="shared" si="132"/>
        <v/>
      </c>
      <c r="P1678" s="5">
        <f>IF(EXACT(L1678,"sell"),VLOOKUP(D1678,[1]items!$A$2:$E$39,4,FALSE),"")</f>
        <v>18611</v>
      </c>
      <c r="Q1678" s="5">
        <f t="shared" si="133"/>
        <v>1674990</v>
      </c>
      <c r="R1678" s="13" t="str">
        <f t="shared" si="134"/>
        <v/>
      </c>
    </row>
    <row r="1679" spans="1:18" x14ac:dyDescent="0.2">
      <c r="A1679" s="8" t="s">
        <v>1737</v>
      </c>
      <c r="B1679" s="9" t="d">
        <v>2020-09-06</v>
      </c>
      <c r="C1679" s="7">
        <f t="shared" si="130"/>
        <v>2020</v>
      </c>
      <c r="D1679" s="8" t="s">
        <v>26</v>
      </c>
      <c r="E1679" s="5" t="str">
        <f>VLOOKUP(D1679,[1]items!$A$2:$E$39,2,FALSE)</f>
        <v>Decolsen 1 Strip 4 Tablet</v>
      </c>
      <c r="F1679" s="5" t="str">
        <f>VLOOKUP(E1679,[1]items!$B$2:$E$39,2,FALSE)</f>
        <v>Obat Batuk &amp; Pilek</v>
      </c>
      <c r="G1679" s="5" t="str">
        <f t="shared" si="131"/>
        <v>OB0002|</v>
      </c>
      <c r="H1679" s="10">
        <v>40</v>
      </c>
      <c r="I1679" s="11"/>
      <c r="J1679" s="10" t="str">
        <f>IF(EXACT(L1679,"buy"),VLOOKUP(I1679,[2]suppliers!$A$2:$B$17,2,FALSE),"")</f>
        <v/>
      </c>
      <c r="K1679" s="8" t="s">
        <v>84</v>
      </c>
      <c r="L1679" s="8" t="s">
        <v>85</v>
      </c>
      <c r="M1679" s="5" t="str">
        <f>IFERROR(VLOOKUP(G1679,[3]item_suppliers!$C$2:$F$112,2,FALSE),"")</f>
        <v/>
      </c>
      <c r="N1679" s="5" t="str">
        <f>IFERROR(VLOOKUP(G1679,[3]item_suppliers!$C$2:$F$112,3,FALSE),"")</f>
        <v/>
      </c>
      <c r="O1679" s="5" t="str">
        <f t="shared" si="132"/>
        <v/>
      </c>
      <c r="P1679" s="5">
        <f>IF(EXACT(L1679,"sell"),VLOOKUP(D1679,[1]items!$A$2:$E$39,4,FALSE),"")</f>
        <v>2886</v>
      </c>
      <c r="Q1679" s="5">
        <f t="shared" si="133"/>
        <v>115440</v>
      </c>
      <c r="R1679" s="13" t="str">
        <f t="shared" si="134"/>
        <v/>
      </c>
    </row>
    <row r="1680" spans="1:18" x14ac:dyDescent="0.2">
      <c r="A1680" s="5" t="s">
        <v>1738</v>
      </c>
      <c r="B1680" s="6" t="d">
        <v>2020-09-06</v>
      </c>
      <c r="C1680" s="7">
        <f t="shared" si="130"/>
        <v>2020</v>
      </c>
      <c r="D1680" s="5" t="s">
        <v>52</v>
      </c>
      <c r="E1680" s="5" t="str">
        <f>VLOOKUP(D1680,[1]items!$A$2:$E$39,2,FALSE)</f>
        <v>Sanmol 500 MG 4 Tablet</v>
      </c>
      <c r="F1680" s="5" t="str">
        <f>VLOOKUP(E1680,[1]items!$B$2:$E$39,2,FALSE)</f>
        <v>Obat Sakit Kepala &amp; Demam</v>
      </c>
      <c r="G1680" s="5" t="str">
        <f t="shared" si="131"/>
        <v>OD0009|</v>
      </c>
      <c r="H1680" s="10">
        <v>45</v>
      </c>
      <c r="I1680" s="11"/>
      <c r="J1680" s="10" t="str">
        <f>IF(EXACT(L1680,"buy"),VLOOKUP(I1680,[2]suppliers!$A$2:$B$17,2,FALSE),"")</f>
        <v/>
      </c>
      <c r="K1680" s="5" t="s">
        <v>84</v>
      </c>
      <c r="L1680" s="5" t="s">
        <v>85</v>
      </c>
      <c r="M1680" s="5" t="str">
        <f>IFERROR(VLOOKUP(G1680,[3]item_suppliers!$C$2:$F$112,2,FALSE),"")</f>
        <v/>
      </c>
      <c r="N1680" s="5" t="str">
        <f>IFERROR(VLOOKUP(G1680,[3]item_suppliers!$C$2:$F$112,3,FALSE),"")</f>
        <v/>
      </c>
      <c r="O1680" s="5" t="str">
        <f t="shared" si="132"/>
        <v/>
      </c>
      <c r="P1680" s="5">
        <f>IF(EXACT(L1680,"sell"),VLOOKUP(D1680,[1]items!$A$2:$E$39,4,FALSE),"")</f>
        <v>1600</v>
      </c>
      <c r="Q1680" s="5">
        <f t="shared" si="133"/>
        <v>72000</v>
      </c>
      <c r="R1680" s="13" t="str">
        <f t="shared" si="134"/>
        <v/>
      </c>
    </row>
    <row r="1681" spans="1:18" x14ac:dyDescent="0.2">
      <c r="A1681" s="8" t="s">
        <v>1739</v>
      </c>
      <c r="B1681" s="9" t="d">
        <v>2020-09-06</v>
      </c>
      <c r="C1681" s="7">
        <f t="shared" si="130"/>
        <v>2020</v>
      </c>
      <c r="D1681" s="8" t="s">
        <v>20</v>
      </c>
      <c r="E1681" s="5" t="str">
        <f>VLOOKUP(D1681,[1]items!$A$2:$E$39,2,FALSE)</f>
        <v>Dexteem Box Plus 100 Tablet</v>
      </c>
      <c r="F1681" s="5" t="str">
        <f>VLOOKUP(E1681,[1]items!$B$2:$E$39,2,FALSE)</f>
        <v>Obat Alergi</v>
      </c>
      <c r="G1681" s="5" t="str">
        <f t="shared" si="131"/>
        <v>OA0006|</v>
      </c>
      <c r="H1681" s="10">
        <v>7</v>
      </c>
      <c r="I1681" s="11"/>
      <c r="J1681" s="10" t="str">
        <f>IF(EXACT(L1681,"buy"),VLOOKUP(I1681,[2]suppliers!$A$2:$B$17,2,FALSE),"")</f>
        <v/>
      </c>
      <c r="K1681" s="8" t="s">
        <v>84</v>
      </c>
      <c r="L1681" s="8" t="s">
        <v>85</v>
      </c>
      <c r="M1681" s="5" t="str">
        <f>IFERROR(VLOOKUP(G1681,[3]item_suppliers!$C$2:$F$112,2,FALSE),"")</f>
        <v/>
      </c>
      <c r="N1681" s="5" t="str">
        <f>IFERROR(VLOOKUP(G1681,[3]item_suppliers!$C$2:$F$112,3,FALSE),"")</f>
        <v/>
      </c>
      <c r="O1681" s="5" t="str">
        <f t="shared" si="132"/>
        <v/>
      </c>
      <c r="P1681" s="5">
        <f>IF(EXACT(L1681,"sell"),VLOOKUP(D1681,[1]items!$A$2:$E$39,4,FALSE),"")</f>
        <v>25322</v>
      </c>
      <c r="Q1681" s="5">
        <f t="shared" si="133"/>
        <v>177254</v>
      </c>
      <c r="R1681" s="13" t="str">
        <f t="shared" si="134"/>
        <v/>
      </c>
    </row>
    <row r="1682" spans="1:18" x14ac:dyDescent="0.2">
      <c r="A1682" s="5" t="s">
        <v>1740</v>
      </c>
      <c r="B1682" s="6" t="d">
        <v>2020-09-06</v>
      </c>
      <c r="C1682" s="7">
        <f t="shared" si="130"/>
        <v>2020</v>
      </c>
      <c r="D1682" s="5" t="s">
        <v>94</v>
      </c>
      <c r="E1682" s="5" t="str">
        <f>VLOOKUP(D1682,[1]items!$A$2:$E$39,2,FALSE)</f>
        <v>Vicks Inhaler 0.5 mL</v>
      </c>
      <c r="F1682" s="5" t="str">
        <f>VLOOKUP(E1682,[1]items!$B$2:$E$39,2,FALSE)</f>
        <v>Obat Batuk &amp; Pilek</v>
      </c>
      <c r="G1682" s="5" t="str">
        <f t="shared" si="131"/>
        <v>OB0007|</v>
      </c>
      <c r="H1682" s="10">
        <v>16</v>
      </c>
      <c r="I1682" s="11"/>
      <c r="J1682" s="10" t="str">
        <f>IF(EXACT(L1682,"buy"),VLOOKUP(I1682,[2]suppliers!$A$2:$B$17,2,FALSE),"")</f>
        <v/>
      </c>
      <c r="K1682" s="5" t="s">
        <v>84</v>
      </c>
      <c r="L1682" s="5" t="s">
        <v>85</v>
      </c>
      <c r="M1682" s="5" t="str">
        <f>IFERROR(VLOOKUP(G1682,[3]item_suppliers!$C$2:$F$112,2,FALSE),"")</f>
        <v/>
      </c>
      <c r="N1682" s="5" t="str">
        <f>IFERROR(VLOOKUP(G1682,[3]item_suppliers!$C$2:$F$112,3,FALSE),"")</f>
        <v/>
      </c>
      <c r="O1682" s="5" t="str">
        <f t="shared" si="132"/>
        <v/>
      </c>
      <c r="P1682" s="5">
        <f>IF(EXACT(L1682,"sell"),VLOOKUP(D1682,[1]items!$A$2:$E$39,4,FALSE),"")</f>
        <v>16155</v>
      </c>
      <c r="Q1682" s="5">
        <f t="shared" si="133"/>
        <v>258480</v>
      </c>
      <c r="R1682" s="13" t="str">
        <f t="shared" si="134"/>
        <v/>
      </c>
    </row>
    <row r="1683" spans="1:18" x14ac:dyDescent="0.2">
      <c r="A1683" s="8" t="s">
        <v>1741</v>
      </c>
      <c r="B1683" s="9" t="d">
        <v>2020-09-06</v>
      </c>
      <c r="C1683" s="7">
        <f t="shared" si="130"/>
        <v>2020</v>
      </c>
      <c r="D1683" s="8" t="s">
        <v>67</v>
      </c>
      <c r="E1683" s="5" t="str">
        <f>VLOOKUP(D1683,[1]items!$A$2:$E$39,2,FALSE)</f>
        <v>Amlodipine Besilate</v>
      </c>
      <c r="F1683" s="5" t="str">
        <f>VLOOKUP(E1683,[1]items!$B$2:$E$39,2,FALSE)</f>
        <v>Obat Hipertensi</v>
      </c>
      <c r="G1683" s="5" t="str">
        <f t="shared" si="131"/>
        <v>OH0004|</v>
      </c>
      <c r="H1683" s="10">
        <v>46</v>
      </c>
      <c r="I1683" s="11"/>
      <c r="J1683" s="10" t="str">
        <f>IF(EXACT(L1683,"buy"),VLOOKUP(I1683,[2]suppliers!$A$2:$B$17,2,FALSE),"")</f>
        <v/>
      </c>
      <c r="K1683" s="8" t="s">
        <v>84</v>
      </c>
      <c r="L1683" s="8" t="s">
        <v>85</v>
      </c>
      <c r="M1683" s="5" t="str">
        <f>IFERROR(VLOOKUP(G1683,[3]item_suppliers!$C$2:$F$112,2,FALSE),"")</f>
        <v/>
      </c>
      <c r="N1683" s="5" t="str">
        <f>IFERROR(VLOOKUP(G1683,[3]item_suppliers!$C$2:$F$112,3,FALSE),"")</f>
        <v/>
      </c>
      <c r="O1683" s="5" t="str">
        <f t="shared" si="132"/>
        <v/>
      </c>
      <c r="P1683" s="5">
        <f>IF(EXACT(L1683,"sell"),VLOOKUP(D1683,[1]items!$A$2:$E$39,4,FALSE),"")</f>
        <v>7467</v>
      </c>
      <c r="Q1683" s="5">
        <f t="shared" si="133"/>
        <v>343482</v>
      </c>
      <c r="R1683" s="13" t="str">
        <f t="shared" si="134"/>
        <v/>
      </c>
    </row>
    <row r="1684" spans="1:18" x14ac:dyDescent="0.2">
      <c r="A1684" s="5" t="s">
        <v>1742</v>
      </c>
      <c r="B1684" s="6" t="d">
        <v>2020-09-07</v>
      </c>
      <c r="C1684" s="7">
        <f t="shared" si="130"/>
        <v>2020</v>
      </c>
      <c r="D1684" s="5" t="s">
        <v>330</v>
      </c>
      <c r="E1684" s="5" t="str">
        <f>VLOOKUP(D1684,[1]items!$A$2:$E$39,2,FALSE)</f>
        <v>Vital Ear Oil 10 mL</v>
      </c>
      <c r="F1684" s="5" t="str">
        <f>VLOOKUP(E1684,[1]items!$B$2:$E$39,2,FALSE)</f>
        <v>Obat Telinga</v>
      </c>
      <c r="G1684" s="5" t="str">
        <f t="shared" si="131"/>
        <v>OT0002|</v>
      </c>
      <c r="H1684" s="10">
        <v>46</v>
      </c>
      <c r="I1684" s="11"/>
      <c r="J1684" s="10" t="str">
        <f>IF(EXACT(L1684,"buy"),VLOOKUP(I1684,[2]suppliers!$A$2:$B$17,2,FALSE),"")</f>
        <v/>
      </c>
      <c r="K1684" s="5" t="s">
        <v>84</v>
      </c>
      <c r="L1684" s="5" t="s">
        <v>85</v>
      </c>
      <c r="M1684" s="5" t="str">
        <f>IFERROR(VLOOKUP(G1684,[3]item_suppliers!$C$2:$F$112,2,FALSE),"")</f>
        <v/>
      </c>
      <c r="N1684" s="5" t="str">
        <f>IFERROR(VLOOKUP(G1684,[3]item_suppliers!$C$2:$F$112,3,FALSE),"")</f>
        <v/>
      </c>
      <c r="O1684" s="5" t="str">
        <f t="shared" si="132"/>
        <v/>
      </c>
      <c r="P1684" s="5">
        <f>IF(EXACT(L1684,"sell"),VLOOKUP(D1684,[1]items!$A$2:$E$39,4,FALSE),"")</f>
        <v>16350</v>
      </c>
      <c r="Q1684" s="5">
        <f t="shared" si="133"/>
        <v>752100</v>
      </c>
      <c r="R1684" s="13" t="str">
        <f t="shared" si="134"/>
        <v/>
      </c>
    </row>
    <row r="1685" spans="1:18" x14ac:dyDescent="0.2">
      <c r="A1685" s="8" t="s">
        <v>1743</v>
      </c>
      <c r="B1685" s="9" t="d">
        <v>2020-09-07</v>
      </c>
      <c r="C1685" s="7">
        <f t="shared" si="130"/>
        <v>2020</v>
      </c>
      <c r="D1685" s="8" t="s">
        <v>26</v>
      </c>
      <c r="E1685" s="5" t="str">
        <f>VLOOKUP(D1685,[1]items!$A$2:$E$39,2,FALSE)</f>
        <v>Decolsen 1 Strip 4 Tablet</v>
      </c>
      <c r="F1685" s="5" t="str">
        <f>VLOOKUP(E1685,[1]items!$B$2:$E$39,2,FALSE)</f>
        <v>Obat Batuk &amp; Pilek</v>
      </c>
      <c r="G1685" s="5" t="str">
        <f t="shared" si="131"/>
        <v>OB0002|</v>
      </c>
      <c r="H1685" s="10">
        <v>69</v>
      </c>
      <c r="I1685" s="11"/>
      <c r="J1685" s="10" t="str">
        <f>IF(EXACT(L1685,"buy"),VLOOKUP(I1685,[2]suppliers!$A$2:$B$17,2,FALSE),"")</f>
        <v/>
      </c>
      <c r="K1685" s="8" t="s">
        <v>84</v>
      </c>
      <c r="L1685" s="8" t="s">
        <v>85</v>
      </c>
      <c r="M1685" s="5" t="str">
        <f>IFERROR(VLOOKUP(G1685,[3]item_suppliers!$C$2:$F$112,2,FALSE),"")</f>
        <v/>
      </c>
      <c r="N1685" s="5" t="str">
        <f>IFERROR(VLOOKUP(G1685,[3]item_suppliers!$C$2:$F$112,3,FALSE),"")</f>
        <v/>
      </c>
      <c r="O1685" s="5" t="str">
        <f t="shared" si="132"/>
        <v/>
      </c>
      <c r="P1685" s="5">
        <f>IF(EXACT(L1685,"sell"),VLOOKUP(D1685,[1]items!$A$2:$E$39,4,FALSE),"")</f>
        <v>2886</v>
      </c>
      <c r="Q1685" s="5">
        <f t="shared" si="133"/>
        <v>199134</v>
      </c>
      <c r="R1685" s="13" t="str">
        <f t="shared" si="134"/>
        <v/>
      </c>
    </row>
    <row r="1686" spans="1:18" x14ac:dyDescent="0.2">
      <c r="A1686" s="5" t="s">
        <v>1744</v>
      </c>
      <c r="B1686" s="6" t="d">
        <v>2020-09-07</v>
      </c>
      <c r="C1686" s="7">
        <f t="shared" si="130"/>
        <v>2020</v>
      </c>
      <c r="D1686" s="5" t="s">
        <v>65</v>
      </c>
      <c r="E1686" s="5" t="str">
        <f>VLOOKUP(D1686,[1]items!$A$2:$E$39,2,FALSE)</f>
        <v>Candesartan Ogb Dexa</v>
      </c>
      <c r="F1686" s="5" t="str">
        <f>VLOOKUP(E1686,[1]items!$B$2:$E$39,2,FALSE)</f>
        <v>Obat Hipertensi</v>
      </c>
      <c r="G1686" s="5" t="str">
        <f t="shared" si="131"/>
        <v>OH0003|</v>
      </c>
      <c r="H1686" s="10">
        <v>43</v>
      </c>
      <c r="I1686" s="11"/>
      <c r="J1686" s="10" t="str">
        <f>IF(EXACT(L1686,"buy"),VLOOKUP(I1686,[2]suppliers!$A$2:$B$17,2,FALSE),"")</f>
        <v/>
      </c>
      <c r="K1686" s="5" t="s">
        <v>84</v>
      </c>
      <c r="L1686" s="5" t="s">
        <v>85</v>
      </c>
      <c r="M1686" s="5" t="str">
        <f>IFERROR(VLOOKUP(G1686,[3]item_suppliers!$C$2:$F$112,2,FALSE),"")</f>
        <v/>
      </c>
      <c r="N1686" s="5" t="str">
        <f>IFERROR(VLOOKUP(G1686,[3]item_suppliers!$C$2:$F$112,3,FALSE),"")</f>
        <v/>
      </c>
      <c r="O1686" s="5" t="str">
        <f t="shared" si="132"/>
        <v/>
      </c>
      <c r="P1686" s="5">
        <f>IF(EXACT(L1686,"sell"),VLOOKUP(D1686,[1]items!$A$2:$E$39,4,FALSE),"")</f>
        <v>5000</v>
      </c>
      <c r="Q1686" s="5">
        <f t="shared" si="133"/>
        <v>215000</v>
      </c>
      <c r="R1686" s="13" t="str">
        <f t="shared" si="134"/>
        <v/>
      </c>
    </row>
    <row r="1687" spans="1:18" x14ac:dyDescent="0.2">
      <c r="A1687" s="8" t="s">
        <v>1745</v>
      </c>
      <c r="B1687" s="9" t="d">
        <v>2020-09-07</v>
      </c>
      <c r="C1687" s="7">
        <f t="shared" si="130"/>
        <v>2020</v>
      </c>
      <c r="D1687" s="8" t="s">
        <v>59</v>
      </c>
      <c r="E1687" s="5" t="str">
        <f>VLOOKUP(D1687,[1]items!$A$2:$E$39,2,FALSE)</f>
        <v>Carditens</v>
      </c>
      <c r="F1687" s="5" t="str">
        <f>VLOOKUP(E1687,[1]items!$B$2:$E$39,2,FALSE)</f>
        <v>Obat Hipertensi</v>
      </c>
      <c r="G1687" s="5" t="str">
        <f t="shared" si="131"/>
        <v>OH0001|</v>
      </c>
      <c r="H1687" s="10">
        <v>2</v>
      </c>
      <c r="I1687" s="11"/>
      <c r="J1687" s="10" t="str">
        <f>IF(EXACT(L1687,"buy"),VLOOKUP(I1687,[2]suppliers!$A$2:$B$17,2,FALSE),"")</f>
        <v/>
      </c>
      <c r="K1687" s="8" t="s">
        <v>84</v>
      </c>
      <c r="L1687" s="8" t="s">
        <v>85</v>
      </c>
      <c r="M1687" s="5" t="str">
        <f>IFERROR(VLOOKUP(G1687,[3]item_suppliers!$C$2:$F$112,2,FALSE),"")</f>
        <v/>
      </c>
      <c r="N1687" s="5" t="str">
        <f>IFERROR(VLOOKUP(G1687,[3]item_suppliers!$C$2:$F$112,3,FALSE),"")</f>
        <v/>
      </c>
      <c r="O1687" s="5" t="str">
        <f t="shared" si="132"/>
        <v/>
      </c>
      <c r="P1687" s="5">
        <f>IF(EXACT(L1687,"sell"),VLOOKUP(D1687,[1]items!$A$2:$E$39,4,FALSE),"")</f>
        <v>100000</v>
      </c>
      <c r="Q1687" s="5">
        <f t="shared" si="133"/>
        <v>200000</v>
      </c>
      <c r="R1687" s="13" t="str">
        <f t="shared" si="134"/>
        <v/>
      </c>
    </row>
    <row r="1688" spans="1:18" x14ac:dyDescent="0.2">
      <c r="A1688" s="5" t="s">
        <v>1746</v>
      </c>
      <c r="B1688" s="6" t="d">
        <v>2020-09-08</v>
      </c>
      <c r="C1688" s="7">
        <f t="shared" si="130"/>
        <v>2020</v>
      </c>
      <c r="D1688" s="5" t="s">
        <v>50</v>
      </c>
      <c r="E1688" s="5" t="str">
        <f>VLOOKUP(D1688,[1]items!$A$2:$E$39,2,FALSE)</f>
        <v>Bodrex Extra</v>
      </c>
      <c r="F1688" s="5" t="str">
        <f>VLOOKUP(E1688,[1]items!$B$2:$E$39,2,FALSE)</f>
        <v>Obat Sakit Kepala &amp; Demam</v>
      </c>
      <c r="G1688" s="5" t="str">
        <f t="shared" si="131"/>
        <v>OD0008|</v>
      </c>
      <c r="H1688" s="10">
        <v>32</v>
      </c>
      <c r="I1688" s="11"/>
      <c r="J1688" s="10" t="str">
        <f>IF(EXACT(L1688,"buy"),VLOOKUP(I1688,[2]suppliers!$A$2:$B$17,2,FALSE),"")</f>
        <v/>
      </c>
      <c r="K1688" s="5" t="s">
        <v>84</v>
      </c>
      <c r="L1688" s="5" t="s">
        <v>85</v>
      </c>
      <c r="M1688" s="5" t="str">
        <f>IFERROR(VLOOKUP(G1688,[3]item_suppliers!$C$2:$F$112,2,FALSE),"")</f>
        <v/>
      </c>
      <c r="N1688" s="5" t="str">
        <f>IFERROR(VLOOKUP(G1688,[3]item_suppliers!$C$2:$F$112,3,FALSE),"")</f>
        <v/>
      </c>
      <c r="O1688" s="5" t="str">
        <f t="shared" si="132"/>
        <v/>
      </c>
      <c r="P1688" s="5">
        <f>IF(EXACT(L1688,"sell"),VLOOKUP(D1688,[1]items!$A$2:$E$39,4,FALSE),"")</f>
        <v>50788</v>
      </c>
      <c r="Q1688" s="5">
        <f t="shared" si="133"/>
        <v>1625216</v>
      </c>
      <c r="R1688" s="13" t="str">
        <f t="shared" si="134"/>
        <v/>
      </c>
    </row>
    <row r="1689" spans="1:18" x14ac:dyDescent="0.2">
      <c r="A1689" s="8" t="s">
        <v>1747</v>
      </c>
      <c r="B1689" s="9" t="d">
        <v>2020-09-08</v>
      </c>
      <c r="C1689" s="7">
        <f t="shared" si="130"/>
        <v>2020</v>
      </c>
      <c r="D1689" s="8" t="s">
        <v>17</v>
      </c>
      <c r="E1689" s="5" t="str">
        <f>VLOOKUP(D1689,[1]items!$A$2:$E$39,2,FALSE)</f>
        <v>Bedak Heroxyn 150 gr</v>
      </c>
      <c r="F1689" s="5" t="str">
        <f>VLOOKUP(E1689,[1]items!$B$2:$E$39,2,FALSE)</f>
        <v>Obat Alergi</v>
      </c>
      <c r="G1689" s="5" t="str">
        <f t="shared" si="131"/>
        <v>OA0005|</v>
      </c>
      <c r="H1689" s="10">
        <v>22</v>
      </c>
      <c r="I1689" s="11"/>
      <c r="J1689" s="10" t="str">
        <f>IF(EXACT(L1689,"buy"),VLOOKUP(I1689,[2]suppliers!$A$2:$B$17,2,FALSE),"")</f>
        <v/>
      </c>
      <c r="K1689" s="8" t="s">
        <v>84</v>
      </c>
      <c r="L1689" s="8" t="s">
        <v>85</v>
      </c>
      <c r="M1689" s="5" t="str">
        <f>IFERROR(VLOOKUP(G1689,[3]item_suppliers!$C$2:$F$112,2,FALSE),"")</f>
        <v/>
      </c>
      <c r="N1689" s="5" t="str">
        <f>IFERROR(VLOOKUP(G1689,[3]item_suppliers!$C$2:$F$112,3,FALSE),"")</f>
        <v/>
      </c>
      <c r="O1689" s="5" t="str">
        <f t="shared" si="132"/>
        <v/>
      </c>
      <c r="P1689" s="5">
        <f>IF(EXACT(L1689,"sell"),VLOOKUP(D1689,[1]items!$A$2:$E$39,4,FALSE),"")</f>
        <v>16950</v>
      </c>
      <c r="Q1689" s="5">
        <f t="shared" si="133"/>
        <v>372900</v>
      </c>
      <c r="R1689" s="13" t="str">
        <f t="shared" si="134"/>
        <v/>
      </c>
    </row>
    <row r="1690" spans="1:18" x14ac:dyDescent="0.2">
      <c r="A1690" s="5" t="s">
        <v>1748</v>
      </c>
      <c r="B1690" s="6" t="d">
        <v>2020-09-08</v>
      </c>
      <c r="C1690" s="7">
        <f t="shared" si="130"/>
        <v>2020</v>
      </c>
      <c r="D1690" s="5" t="s">
        <v>17</v>
      </c>
      <c r="E1690" s="5" t="str">
        <f>VLOOKUP(D1690,[1]items!$A$2:$E$39,2,FALSE)</f>
        <v>Bedak Heroxyn 150 gr</v>
      </c>
      <c r="F1690" s="5" t="str">
        <f>VLOOKUP(E1690,[1]items!$B$2:$E$39,2,FALSE)</f>
        <v>Obat Alergi</v>
      </c>
      <c r="G1690" s="5" t="str">
        <f t="shared" si="131"/>
        <v>OA0005|</v>
      </c>
      <c r="H1690" s="10">
        <v>20</v>
      </c>
      <c r="I1690" s="11"/>
      <c r="J1690" s="10" t="str">
        <f>IF(EXACT(L1690,"buy"),VLOOKUP(I1690,[2]suppliers!$A$2:$B$17,2,FALSE),"")</f>
        <v/>
      </c>
      <c r="K1690" s="5" t="s">
        <v>84</v>
      </c>
      <c r="L1690" s="5" t="s">
        <v>85</v>
      </c>
      <c r="M1690" s="5" t="str">
        <f>IFERROR(VLOOKUP(G1690,[3]item_suppliers!$C$2:$F$112,2,FALSE),"")</f>
        <v/>
      </c>
      <c r="N1690" s="5" t="str">
        <f>IFERROR(VLOOKUP(G1690,[3]item_suppliers!$C$2:$F$112,3,FALSE),"")</f>
        <v/>
      </c>
      <c r="O1690" s="5" t="str">
        <f t="shared" si="132"/>
        <v/>
      </c>
      <c r="P1690" s="5">
        <f>IF(EXACT(L1690,"sell"),VLOOKUP(D1690,[1]items!$A$2:$E$39,4,FALSE),"")</f>
        <v>16950</v>
      </c>
      <c r="Q1690" s="5">
        <f t="shared" si="133"/>
        <v>339000</v>
      </c>
      <c r="R1690" s="13" t="str">
        <f t="shared" si="134"/>
        <v/>
      </c>
    </row>
    <row r="1691" spans="1:18" x14ac:dyDescent="0.2">
      <c r="A1691" s="8" t="s">
        <v>1749</v>
      </c>
      <c r="B1691" s="9" t="d">
        <v>2020-09-08</v>
      </c>
      <c r="C1691" s="7">
        <f t="shared" si="130"/>
        <v>2020</v>
      </c>
      <c r="D1691" s="8" t="s">
        <v>20</v>
      </c>
      <c r="E1691" s="5" t="str">
        <f>VLOOKUP(D1691,[1]items!$A$2:$E$39,2,FALSE)</f>
        <v>Dexteem Box Plus 100 Tablet</v>
      </c>
      <c r="F1691" s="5" t="str">
        <f>VLOOKUP(E1691,[1]items!$B$2:$E$39,2,FALSE)</f>
        <v>Obat Alergi</v>
      </c>
      <c r="G1691" s="5" t="str">
        <f t="shared" si="131"/>
        <v>OA0006|</v>
      </c>
      <c r="H1691" s="10">
        <v>51</v>
      </c>
      <c r="I1691" s="11"/>
      <c r="J1691" s="10" t="str">
        <f>IF(EXACT(L1691,"buy"),VLOOKUP(I1691,[2]suppliers!$A$2:$B$17,2,FALSE),"")</f>
        <v/>
      </c>
      <c r="K1691" s="8" t="s">
        <v>84</v>
      </c>
      <c r="L1691" s="8" t="s">
        <v>85</v>
      </c>
      <c r="M1691" s="5" t="str">
        <f>IFERROR(VLOOKUP(G1691,[3]item_suppliers!$C$2:$F$112,2,FALSE),"")</f>
        <v/>
      </c>
      <c r="N1691" s="5" t="str">
        <f>IFERROR(VLOOKUP(G1691,[3]item_suppliers!$C$2:$F$112,3,FALSE),"")</f>
        <v/>
      </c>
      <c r="O1691" s="5" t="str">
        <f t="shared" si="132"/>
        <v/>
      </c>
      <c r="P1691" s="5">
        <f>IF(EXACT(L1691,"sell"),VLOOKUP(D1691,[1]items!$A$2:$E$39,4,FALSE),"")</f>
        <v>25322</v>
      </c>
      <c r="Q1691" s="5">
        <f t="shared" si="133"/>
        <v>1291422</v>
      </c>
      <c r="R1691" s="13" t="str">
        <f t="shared" si="134"/>
        <v/>
      </c>
    </row>
    <row r="1692" spans="1:18" x14ac:dyDescent="0.2">
      <c r="A1692" s="5" t="s">
        <v>1750</v>
      </c>
      <c r="B1692" s="6" t="d">
        <v>2020-09-08</v>
      </c>
      <c r="C1692" s="7">
        <f t="shared" si="130"/>
        <v>2020</v>
      </c>
      <c r="D1692" s="5" t="s">
        <v>48</v>
      </c>
      <c r="E1692" s="5" t="str">
        <f>VLOOKUP(D1692,[1]items!$A$2:$E$39,2,FALSE)</f>
        <v>Sanmol Paracetamol</v>
      </c>
      <c r="F1692" s="5" t="str">
        <f>VLOOKUP(E1692,[1]items!$B$2:$E$39,2,FALSE)</f>
        <v>Obat Sakit Kepala &amp; Demam</v>
      </c>
      <c r="G1692" s="5" t="str">
        <f t="shared" si="131"/>
        <v>OD0007|</v>
      </c>
      <c r="H1692" s="10">
        <v>39</v>
      </c>
      <c r="I1692" s="11"/>
      <c r="J1692" s="10" t="str">
        <f>IF(EXACT(L1692,"buy"),VLOOKUP(I1692,[2]suppliers!$A$2:$B$17,2,FALSE),"")</f>
        <v/>
      </c>
      <c r="K1692" s="5" t="s">
        <v>84</v>
      </c>
      <c r="L1692" s="5" t="s">
        <v>85</v>
      </c>
      <c r="M1692" s="5" t="str">
        <f>IFERROR(VLOOKUP(G1692,[3]item_suppliers!$C$2:$F$112,2,FALSE),"")</f>
        <v/>
      </c>
      <c r="N1692" s="5" t="str">
        <f>IFERROR(VLOOKUP(G1692,[3]item_suppliers!$C$2:$F$112,3,FALSE),"")</f>
        <v/>
      </c>
      <c r="O1692" s="5" t="str">
        <f t="shared" si="132"/>
        <v/>
      </c>
      <c r="P1692" s="5">
        <f>IF(EXACT(L1692,"sell"),VLOOKUP(D1692,[1]items!$A$2:$E$39,4,FALSE),"")</f>
        <v>16100</v>
      </c>
      <c r="Q1692" s="5">
        <f t="shared" si="133"/>
        <v>627900</v>
      </c>
      <c r="R1692" s="13" t="str">
        <f t="shared" si="134"/>
        <v/>
      </c>
    </row>
    <row r="1693" spans="1:18" x14ac:dyDescent="0.2">
      <c r="A1693" s="8" t="s">
        <v>1751</v>
      </c>
      <c r="B1693" s="9" t="d">
        <v>2020-09-08</v>
      </c>
      <c r="C1693" s="7">
        <f t="shared" si="130"/>
        <v>2020</v>
      </c>
      <c r="D1693" s="8" t="s">
        <v>78</v>
      </c>
      <c r="E1693" s="5" t="str">
        <f>VLOOKUP(D1693,[1]items!$A$2:$E$39,2,FALSE)</f>
        <v>Hyperchol 100 MG 12 KPS</v>
      </c>
      <c r="F1693" s="5" t="str">
        <f>VLOOKUP(E1693,[1]items!$B$2:$E$39,2,FALSE)</f>
        <v>Obat Kolesterol</v>
      </c>
      <c r="G1693" s="5" t="str">
        <f t="shared" si="131"/>
        <v>OK0002|</v>
      </c>
      <c r="H1693" s="10">
        <v>9</v>
      </c>
      <c r="I1693" s="11"/>
      <c r="J1693" s="10" t="str">
        <f>IF(EXACT(L1693,"buy"),VLOOKUP(I1693,[2]suppliers!$A$2:$B$17,2,FALSE),"")</f>
        <v/>
      </c>
      <c r="K1693" s="8" t="s">
        <v>84</v>
      </c>
      <c r="L1693" s="8" t="s">
        <v>85</v>
      </c>
      <c r="M1693" s="5" t="str">
        <f>IFERROR(VLOOKUP(G1693,[3]item_suppliers!$C$2:$F$112,2,FALSE),"")</f>
        <v/>
      </c>
      <c r="N1693" s="5" t="str">
        <f>IFERROR(VLOOKUP(G1693,[3]item_suppliers!$C$2:$F$112,3,FALSE),"")</f>
        <v/>
      </c>
      <c r="O1693" s="5" t="str">
        <f t="shared" si="132"/>
        <v/>
      </c>
      <c r="P1693" s="5">
        <f>IF(EXACT(L1693,"sell"),VLOOKUP(D1693,[1]items!$A$2:$E$39,4,FALSE),"")</f>
        <v>42800</v>
      </c>
      <c r="Q1693" s="5">
        <f t="shared" si="133"/>
        <v>385200</v>
      </c>
      <c r="R1693" s="13" t="str">
        <f t="shared" si="134"/>
        <v/>
      </c>
    </row>
    <row r="1694" spans="1:18" x14ac:dyDescent="0.2">
      <c r="A1694" s="5" t="s">
        <v>1752</v>
      </c>
      <c r="B1694" s="6" t="d">
        <v>2020-09-08</v>
      </c>
      <c r="C1694" s="7">
        <f t="shared" si="130"/>
        <v>2020</v>
      </c>
      <c r="D1694" s="5" t="s">
        <v>14</v>
      </c>
      <c r="E1694" s="5" t="str">
        <f>VLOOKUP(D1694,[1]items!$A$2:$E$39,2,FALSE)</f>
        <v>Bisoprolol Ogb Dexa</v>
      </c>
      <c r="F1694" s="5" t="str">
        <f>VLOOKUP(E1694,[1]items!$B$2:$E$39,2,FALSE)</f>
        <v>Obat Alergi</v>
      </c>
      <c r="G1694" s="5" t="str">
        <f t="shared" si="131"/>
        <v>OA0004|</v>
      </c>
      <c r="H1694" s="10">
        <v>246</v>
      </c>
      <c r="I1694" s="11"/>
      <c r="J1694" s="10" t="str">
        <f>IF(EXACT(L1694,"buy"),VLOOKUP(I1694,[2]suppliers!$A$2:$B$17,2,FALSE),"")</f>
        <v/>
      </c>
      <c r="K1694" s="5" t="s">
        <v>84</v>
      </c>
      <c r="L1694" s="5" t="s">
        <v>85</v>
      </c>
      <c r="M1694" s="5" t="str">
        <f>IFERROR(VLOOKUP(G1694,[3]item_suppliers!$C$2:$F$112,2,FALSE),"")</f>
        <v/>
      </c>
      <c r="N1694" s="5" t="str">
        <f>IFERROR(VLOOKUP(G1694,[3]item_suppliers!$C$2:$F$112,3,FALSE),"")</f>
        <v/>
      </c>
      <c r="O1694" s="5" t="str">
        <f t="shared" si="132"/>
        <v/>
      </c>
      <c r="P1694" s="5">
        <f>IF(EXACT(L1694,"sell"),VLOOKUP(D1694,[1]items!$A$2:$E$39,4,FALSE),"")</f>
        <v>10000</v>
      </c>
      <c r="Q1694" s="5">
        <f t="shared" si="133"/>
        <v>2460000</v>
      </c>
      <c r="R1694" s="13" t="str">
        <f t="shared" si="134"/>
        <v/>
      </c>
    </row>
    <row r="1695" spans="1:18" x14ac:dyDescent="0.2">
      <c r="A1695" s="8" t="s">
        <v>1753</v>
      </c>
      <c r="B1695" s="9" t="d">
        <v>2020-09-08</v>
      </c>
      <c r="C1695" s="7">
        <f t="shared" si="130"/>
        <v>2020</v>
      </c>
      <c r="D1695" s="8" t="s">
        <v>23</v>
      </c>
      <c r="E1695" s="5" t="str">
        <f>VLOOKUP(D1695,[1]items!$A$2:$E$39,2,FALSE)</f>
        <v>Neozep Forte 1 Strip 4 Tablet</v>
      </c>
      <c r="F1695" s="5" t="str">
        <f>VLOOKUP(E1695,[1]items!$B$2:$E$39,2,FALSE)</f>
        <v>Obat Batuk &amp; Pilek</v>
      </c>
      <c r="G1695" s="5" t="str">
        <f t="shared" si="131"/>
        <v>OB0001|</v>
      </c>
      <c r="H1695" s="10">
        <v>315</v>
      </c>
      <c r="I1695" s="11"/>
      <c r="J1695" s="10" t="str">
        <f>IF(EXACT(L1695,"buy"),VLOOKUP(I1695,[2]suppliers!$A$2:$B$17,2,FALSE),"")</f>
        <v/>
      </c>
      <c r="K1695" s="8" t="s">
        <v>84</v>
      </c>
      <c r="L1695" s="8" t="s">
        <v>85</v>
      </c>
      <c r="M1695" s="5" t="str">
        <f>IFERROR(VLOOKUP(G1695,[3]item_suppliers!$C$2:$F$112,2,FALSE),"")</f>
        <v/>
      </c>
      <c r="N1695" s="5" t="str">
        <f>IFERROR(VLOOKUP(G1695,[3]item_suppliers!$C$2:$F$112,3,FALSE),"")</f>
        <v/>
      </c>
      <c r="O1695" s="5" t="str">
        <f t="shared" si="132"/>
        <v/>
      </c>
      <c r="P1695" s="5">
        <f>IF(EXACT(L1695,"sell"),VLOOKUP(D1695,[1]items!$A$2:$E$39,4,FALSE),"")</f>
        <v>2324</v>
      </c>
      <c r="Q1695" s="5">
        <f t="shared" si="133"/>
        <v>732060</v>
      </c>
      <c r="R1695" s="13" t="str">
        <f t="shared" si="134"/>
        <v/>
      </c>
    </row>
    <row r="1696" spans="1:18" x14ac:dyDescent="0.2">
      <c r="A1696" s="5" t="s">
        <v>1754</v>
      </c>
      <c r="B1696" s="6" t="d">
        <v>2020-09-09</v>
      </c>
      <c r="C1696" s="7">
        <f t="shared" si="130"/>
        <v>2020</v>
      </c>
      <c r="D1696" s="5" t="s">
        <v>70</v>
      </c>
      <c r="E1696" s="5" t="str">
        <f>VLOOKUP(D1696,[1]items!$A$2:$E$39,2,FALSE)</f>
        <v>Irbesartan</v>
      </c>
      <c r="F1696" s="5" t="str">
        <f>VLOOKUP(E1696,[1]items!$B$2:$E$39,2,FALSE)</f>
        <v>Obat Hipertensi</v>
      </c>
      <c r="G1696" s="5" t="str">
        <f t="shared" si="131"/>
        <v>OH0005|</v>
      </c>
      <c r="H1696" s="10">
        <v>23</v>
      </c>
      <c r="I1696" s="11"/>
      <c r="J1696" s="10" t="str">
        <f>IF(EXACT(L1696,"buy"),VLOOKUP(I1696,[2]suppliers!$A$2:$B$17,2,FALSE),"")</f>
        <v/>
      </c>
      <c r="K1696" s="5" t="s">
        <v>84</v>
      </c>
      <c r="L1696" s="5" t="s">
        <v>85</v>
      </c>
      <c r="M1696" s="5" t="str">
        <f>IFERROR(VLOOKUP(G1696,[3]item_suppliers!$C$2:$F$112,2,FALSE),"")</f>
        <v/>
      </c>
      <c r="N1696" s="5" t="str">
        <f>IFERROR(VLOOKUP(G1696,[3]item_suppliers!$C$2:$F$112,3,FALSE),"")</f>
        <v/>
      </c>
      <c r="O1696" s="5" t="str">
        <f t="shared" si="132"/>
        <v/>
      </c>
      <c r="P1696" s="5">
        <f>IF(EXACT(L1696,"sell"),VLOOKUP(D1696,[1]items!$A$2:$E$39,4,FALSE),"")</f>
        <v>108794</v>
      </c>
      <c r="Q1696" s="5">
        <f t="shared" si="133"/>
        <v>2502262</v>
      </c>
      <c r="R1696" s="13" t="str">
        <f t="shared" si="134"/>
        <v/>
      </c>
    </row>
    <row r="1697" spans="1:18" x14ac:dyDescent="0.2">
      <c r="A1697" s="8" t="s">
        <v>1755</v>
      </c>
      <c r="B1697" s="9" t="d">
        <v>2020-09-09</v>
      </c>
      <c r="C1697" s="7">
        <f t="shared" si="130"/>
        <v>2020</v>
      </c>
      <c r="D1697" s="8" t="s">
        <v>52</v>
      </c>
      <c r="E1697" s="5" t="str">
        <f>VLOOKUP(D1697,[1]items!$A$2:$E$39,2,FALSE)</f>
        <v>Sanmol 500 MG 4 Tablet</v>
      </c>
      <c r="F1697" s="5" t="str">
        <f>VLOOKUP(E1697,[1]items!$B$2:$E$39,2,FALSE)</f>
        <v>Obat Sakit Kepala &amp; Demam</v>
      </c>
      <c r="G1697" s="5" t="str">
        <f t="shared" si="131"/>
        <v>OD0009|</v>
      </c>
      <c r="H1697" s="10">
        <v>52</v>
      </c>
      <c r="I1697" s="11"/>
      <c r="J1697" s="10" t="str">
        <f>IF(EXACT(L1697,"buy"),VLOOKUP(I1697,[2]suppliers!$A$2:$B$17,2,FALSE),"")</f>
        <v/>
      </c>
      <c r="K1697" s="8" t="s">
        <v>84</v>
      </c>
      <c r="L1697" s="8" t="s">
        <v>85</v>
      </c>
      <c r="M1697" s="5" t="str">
        <f>IFERROR(VLOOKUP(G1697,[3]item_suppliers!$C$2:$F$112,2,FALSE),"")</f>
        <v/>
      </c>
      <c r="N1697" s="5" t="str">
        <f>IFERROR(VLOOKUP(G1697,[3]item_suppliers!$C$2:$F$112,3,FALSE),"")</f>
        <v/>
      </c>
      <c r="O1697" s="5" t="str">
        <f t="shared" si="132"/>
        <v/>
      </c>
      <c r="P1697" s="5">
        <f>IF(EXACT(L1697,"sell"),VLOOKUP(D1697,[1]items!$A$2:$E$39,4,FALSE),"")</f>
        <v>1600</v>
      </c>
      <c r="Q1697" s="5">
        <f t="shared" si="133"/>
        <v>83200</v>
      </c>
      <c r="R1697" s="13" t="str">
        <f t="shared" si="134"/>
        <v/>
      </c>
    </row>
    <row r="1698" spans="1:18" x14ac:dyDescent="0.2">
      <c r="A1698" s="5" t="s">
        <v>1756</v>
      </c>
      <c r="B1698" s="6" t="d">
        <v>2020-09-09</v>
      </c>
      <c r="C1698" s="7">
        <f t="shared" si="130"/>
        <v>2020</v>
      </c>
      <c r="D1698" s="5" t="s">
        <v>67</v>
      </c>
      <c r="E1698" s="5" t="str">
        <f>VLOOKUP(D1698,[1]items!$A$2:$E$39,2,FALSE)</f>
        <v>Amlodipine Besilate</v>
      </c>
      <c r="F1698" s="5" t="str">
        <f>VLOOKUP(E1698,[1]items!$B$2:$E$39,2,FALSE)</f>
        <v>Obat Hipertensi</v>
      </c>
      <c r="G1698" s="5" t="str">
        <f t="shared" si="131"/>
        <v>OH0004|</v>
      </c>
      <c r="H1698" s="10">
        <v>4</v>
      </c>
      <c r="I1698" s="11"/>
      <c r="J1698" s="10" t="str">
        <f>IF(EXACT(L1698,"buy"),VLOOKUP(I1698,[2]suppliers!$A$2:$B$17,2,FALSE),"")</f>
        <v/>
      </c>
      <c r="K1698" s="5" t="s">
        <v>84</v>
      </c>
      <c r="L1698" s="5" t="s">
        <v>85</v>
      </c>
      <c r="M1698" s="5" t="str">
        <f>IFERROR(VLOOKUP(G1698,[3]item_suppliers!$C$2:$F$112,2,FALSE),"")</f>
        <v/>
      </c>
      <c r="N1698" s="5" t="str">
        <f>IFERROR(VLOOKUP(G1698,[3]item_suppliers!$C$2:$F$112,3,FALSE),"")</f>
        <v/>
      </c>
      <c r="O1698" s="5" t="str">
        <f t="shared" si="132"/>
        <v/>
      </c>
      <c r="P1698" s="5">
        <f>IF(EXACT(L1698,"sell"),VLOOKUP(D1698,[1]items!$A$2:$E$39,4,FALSE),"")</f>
        <v>7467</v>
      </c>
      <c r="Q1698" s="5">
        <f t="shared" si="133"/>
        <v>29868</v>
      </c>
      <c r="R1698" s="13" t="str">
        <f t="shared" si="134"/>
        <v/>
      </c>
    </row>
    <row r="1699" spans="1:18" x14ac:dyDescent="0.2">
      <c r="A1699" s="8" t="s">
        <v>1757</v>
      </c>
      <c r="B1699" s="9" t="d">
        <v>2020-09-10</v>
      </c>
      <c r="C1699" s="7">
        <f t="shared" si="130"/>
        <v>2020</v>
      </c>
      <c r="D1699" s="8" t="s">
        <v>26</v>
      </c>
      <c r="E1699" s="5" t="str">
        <f>VLOOKUP(D1699,[1]items!$A$2:$E$39,2,FALSE)</f>
        <v>Decolsen 1 Strip 4 Tablet</v>
      </c>
      <c r="F1699" s="5" t="str">
        <f>VLOOKUP(E1699,[1]items!$B$2:$E$39,2,FALSE)</f>
        <v>Obat Batuk &amp; Pilek</v>
      </c>
      <c r="G1699" s="5" t="str">
        <f t="shared" si="131"/>
        <v>OB0002|</v>
      </c>
      <c r="H1699" s="10">
        <v>22</v>
      </c>
      <c r="I1699" s="11"/>
      <c r="J1699" s="10" t="str">
        <f>IF(EXACT(L1699,"buy"),VLOOKUP(I1699,[2]suppliers!$A$2:$B$17,2,FALSE),"")</f>
        <v/>
      </c>
      <c r="K1699" s="8" t="s">
        <v>84</v>
      </c>
      <c r="L1699" s="8" t="s">
        <v>85</v>
      </c>
      <c r="M1699" s="5" t="str">
        <f>IFERROR(VLOOKUP(G1699,[3]item_suppliers!$C$2:$F$112,2,FALSE),"")</f>
        <v/>
      </c>
      <c r="N1699" s="5" t="str">
        <f>IFERROR(VLOOKUP(G1699,[3]item_suppliers!$C$2:$F$112,3,FALSE),"")</f>
        <v/>
      </c>
      <c r="O1699" s="5" t="str">
        <f t="shared" si="132"/>
        <v/>
      </c>
      <c r="P1699" s="5">
        <f>IF(EXACT(L1699,"sell"),VLOOKUP(D1699,[1]items!$A$2:$E$39,4,FALSE),"")</f>
        <v>2886</v>
      </c>
      <c r="Q1699" s="5">
        <f t="shared" si="133"/>
        <v>63492</v>
      </c>
      <c r="R1699" s="13" t="str">
        <f t="shared" si="134"/>
        <v/>
      </c>
    </row>
    <row r="1700" spans="1:18" x14ac:dyDescent="0.2">
      <c r="A1700" s="5" t="s">
        <v>1758</v>
      </c>
      <c r="B1700" s="6" t="d">
        <v>2020-09-10</v>
      </c>
      <c r="C1700" s="7">
        <f t="shared" si="130"/>
        <v>2020</v>
      </c>
      <c r="D1700" s="5" t="s">
        <v>50</v>
      </c>
      <c r="E1700" s="5" t="str">
        <f>VLOOKUP(D1700,[1]items!$A$2:$E$39,2,FALSE)</f>
        <v>Bodrex Extra</v>
      </c>
      <c r="F1700" s="5" t="str">
        <f>VLOOKUP(E1700,[1]items!$B$2:$E$39,2,FALSE)</f>
        <v>Obat Sakit Kepala &amp; Demam</v>
      </c>
      <c r="G1700" s="5" t="str">
        <f t="shared" si="131"/>
        <v>OD0008|</v>
      </c>
      <c r="H1700" s="10">
        <v>24</v>
      </c>
      <c r="I1700" s="11"/>
      <c r="J1700" s="10" t="str">
        <f>IF(EXACT(L1700,"buy"),VLOOKUP(I1700,[2]suppliers!$A$2:$B$17,2,FALSE),"")</f>
        <v/>
      </c>
      <c r="K1700" s="5" t="s">
        <v>84</v>
      </c>
      <c r="L1700" s="5" t="s">
        <v>85</v>
      </c>
      <c r="M1700" s="5" t="str">
        <f>IFERROR(VLOOKUP(G1700,[3]item_suppliers!$C$2:$F$112,2,FALSE),"")</f>
        <v/>
      </c>
      <c r="N1700" s="5" t="str">
        <f>IFERROR(VLOOKUP(G1700,[3]item_suppliers!$C$2:$F$112,3,FALSE),"")</f>
        <v/>
      </c>
      <c r="O1700" s="5" t="str">
        <f t="shared" si="132"/>
        <v/>
      </c>
      <c r="P1700" s="5">
        <f>IF(EXACT(L1700,"sell"),VLOOKUP(D1700,[1]items!$A$2:$E$39,4,FALSE),"")</f>
        <v>50788</v>
      </c>
      <c r="Q1700" s="5">
        <f t="shared" si="133"/>
        <v>1218912</v>
      </c>
      <c r="R1700" s="13" t="str">
        <f t="shared" si="134"/>
        <v/>
      </c>
    </row>
    <row r="1701" spans="1:18" x14ac:dyDescent="0.2">
      <c r="A1701" s="8" t="s">
        <v>1759</v>
      </c>
      <c r="B1701" s="9" t="d">
        <v>2020-09-10</v>
      </c>
      <c r="C1701" s="7">
        <f t="shared" si="130"/>
        <v>2020</v>
      </c>
      <c r="D1701" s="8" t="s">
        <v>17</v>
      </c>
      <c r="E1701" s="5" t="str">
        <f>VLOOKUP(D1701,[1]items!$A$2:$E$39,2,FALSE)</f>
        <v>Bedak Heroxyn 150 gr</v>
      </c>
      <c r="F1701" s="5" t="str">
        <f>VLOOKUP(E1701,[1]items!$B$2:$E$39,2,FALSE)</f>
        <v>Obat Alergi</v>
      </c>
      <c r="G1701" s="5" t="str">
        <f t="shared" si="131"/>
        <v>OA0005|</v>
      </c>
      <c r="H1701" s="10">
        <v>20</v>
      </c>
      <c r="I1701" s="11"/>
      <c r="J1701" s="10" t="str">
        <f>IF(EXACT(L1701,"buy"),VLOOKUP(I1701,[2]suppliers!$A$2:$B$17,2,FALSE),"")</f>
        <v/>
      </c>
      <c r="K1701" s="8" t="s">
        <v>84</v>
      </c>
      <c r="L1701" s="8" t="s">
        <v>85</v>
      </c>
      <c r="M1701" s="5" t="str">
        <f>IFERROR(VLOOKUP(G1701,[3]item_suppliers!$C$2:$F$112,2,FALSE),"")</f>
        <v/>
      </c>
      <c r="N1701" s="5" t="str">
        <f>IFERROR(VLOOKUP(G1701,[3]item_suppliers!$C$2:$F$112,3,FALSE),"")</f>
        <v/>
      </c>
      <c r="O1701" s="5" t="str">
        <f t="shared" si="132"/>
        <v/>
      </c>
      <c r="P1701" s="5">
        <f>IF(EXACT(L1701,"sell"),VLOOKUP(D1701,[1]items!$A$2:$E$39,4,FALSE),"")</f>
        <v>16950</v>
      </c>
      <c r="Q1701" s="5">
        <f t="shared" si="133"/>
        <v>339000</v>
      </c>
      <c r="R1701" s="13" t="str">
        <f t="shared" si="134"/>
        <v/>
      </c>
    </row>
    <row r="1702" spans="1:18" x14ac:dyDescent="0.2">
      <c r="A1702" s="5" t="s">
        <v>1760</v>
      </c>
      <c r="B1702" s="6" t="d">
        <v>2020-09-10</v>
      </c>
      <c r="C1702" s="7">
        <f t="shared" si="130"/>
        <v>2020</v>
      </c>
      <c r="D1702" s="5" t="s">
        <v>28</v>
      </c>
      <c r="E1702" s="5" t="str">
        <f>VLOOKUP(D1702,[1]items!$A$2:$E$39,2,FALSE)</f>
        <v>Lo Han Kuo Infusion 12</v>
      </c>
      <c r="F1702" s="5" t="str">
        <f>VLOOKUP(E1702,[1]items!$B$2:$E$39,2,FALSE)</f>
        <v>Obat Batuk &amp; Pilek</v>
      </c>
      <c r="G1702" s="5" t="str">
        <f t="shared" si="131"/>
        <v>OB0004|</v>
      </c>
      <c r="H1702" s="10">
        <v>103</v>
      </c>
      <c r="I1702" s="11"/>
      <c r="J1702" s="10" t="str">
        <f>IF(EXACT(L1702,"buy"),VLOOKUP(I1702,[2]suppliers!$A$2:$B$17,2,FALSE),"")</f>
        <v/>
      </c>
      <c r="K1702" s="5" t="s">
        <v>84</v>
      </c>
      <c r="L1702" s="5" t="s">
        <v>85</v>
      </c>
      <c r="M1702" s="5" t="str">
        <f>IFERROR(VLOOKUP(G1702,[3]item_suppliers!$C$2:$F$112,2,FALSE),"")</f>
        <v/>
      </c>
      <c r="N1702" s="5" t="str">
        <f>IFERROR(VLOOKUP(G1702,[3]item_suppliers!$C$2:$F$112,3,FALSE),"")</f>
        <v/>
      </c>
      <c r="O1702" s="5" t="str">
        <f t="shared" si="132"/>
        <v/>
      </c>
      <c r="P1702" s="5">
        <f>IF(EXACT(L1702,"sell"),VLOOKUP(D1702,[1]items!$A$2:$E$39,4,FALSE),"")</f>
        <v>23869</v>
      </c>
      <c r="Q1702" s="5">
        <f t="shared" si="133"/>
        <v>2458507</v>
      </c>
      <c r="R1702" s="13" t="str">
        <f t="shared" si="134"/>
        <v/>
      </c>
    </row>
    <row r="1703" spans="1:18" x14ac:dyDescent="0.2">
      <c r="A1703" s="8" t="s">
        <v>1761</v>
      </c>
      <c r="B1703" s="9" t="d">
        <v>2020-09-10</v>
      </c>
      <c r="C1703" s="7">
        <f t="shared" si="130"/>
        <v>2020</v>
      </c>
      <c r="D1703" s="8" t="s">
        <v>46</v>
      </c>
      <c r="E1703" s="5" t="str">
        <f>VLOOKUP(D1703,[1]items!$A$2:$E$39,2,FALSE)</f>
        <v>Proris Ibuprofen</v>
      </c>
      <c r="F1703" s="5" t="str">
        <f>VLOOKUP(E1703,[1]items!$B$2:$E$39,2,FALSE)</f>
        <v>Obat Sakit Kepala &amp; Demam</v>
      </c>
      <c r="G1703" s="5" t="str">
        <f t="shared" si="131"/>
        <v>OD0006|</v>
      </c>
      <c r="H1703" s="10">
        <v>286</v>
      </c>
      <c r="I1703" s="11"/>
      <c r="J1703" s="10" t="str">
        <f>IF(EXACT(L1703,"buy"),VLOOKUP(I1703,[2]suppliers!$A$2:$B$17,2,FALSE),"")</f>
        <v/>
      </c>
      <c r="K1703" s="8" t="s">
        <v>84</v>
      </c>
      <c r="L1703" s="8" t="s">
        <v>85</v>
      </c>
      <c r="M1703" s="5" t="str">
        <f>IFERROR(VLOOKUP(G1703,[3]item_suppliers!$C$2:$F$112,2,FALSE),"")</f>
        <v/>
      </c>
      <c r="N1703" s="5" t="str">
        <f>IFERROR(VLOOKUP(G1703,[3]item_suppliers!$C$2:$F$112,3,FALSE),"")</f>
        <v/>
      </c>
      <c r="O1703" s="5" t="str">
        <f t="shared" si="132"/>
        <v/>
      </c>
      <c r="P1703" s="5">
        <f>IF(EXACT(L1703,"sell"),VLOOKUP(D1703,[1]items!$A$2:$E$39,4,FALSE),"")</f>
        <v>25000</v>
      </c>
      <c r="Q1703" s="5">
        <f t="shared" si="133"/>
        <v>7150000</v>
      </c>
      <c r="R1703" s="13" t="str">
        <f t="shared" si="134"/>
        <v/>
      </c>
    </row>
    <row r="1704" spans="1:18" x14ac:dyDescent="0.2">
      <c r="A1704" s="5" t="s">
        <v>1762</v>
      </c>
      <c r="B1704" s="6" t="d">
        <v>2020-09-10</v>
      </c>
      <c r="C1704" s="7">
        <f t="shared" si="130"/>
        <v>2020</v>
      </c>
      <c r="D1704" s="5" t="s">
        <v>72</v>
      </c>
      <c r="E1704" s="5" t="str">
        <f>VLOOKUP(D1704,[1]items!$A$2:$E$39,2,FALSE)</f>
        <v>Irvell 150MG Box 20 Tablet</v>
      </c>
      <c r="F1704" s="5" t="str">
        <f>VLOOKUP(E1704,[1]items!$B$2:$E$39,2,FALSE)</f>
        <v>Obat Hipertensi</v>
      </c>
      <c r="G1704" s="5" t="str">
        <f t="shared" si="131"/>
        <v>OH0006|</v>
      </c>
      <c r="H1704" s="10">
        <v>81</v>
      </c>
      <c r="I1704" s="11"/>
      <c r="J1704" s="10" t="str">
        <f>IF(EXACT(L1704,"buy"),VLOOKUP(I1704,[2]suppliers!$A$2:$B$17,2,FALSE),"")</f>
        <v/>
      </c>
      <c r="K1704" s="5" t="s">
        <v>84</v>
      </c>
      <c r="L1704" s="5" t="s">
        <v>85</v>
      </c>
      <c r="M1704" s="5" t="str">
        <f>IFERROR(VLOOKUP(G1704,[3]item_suppliers!$C$2:$F$112,2,FALSE),"")</f>
        <v/>
      </c>
      <c r="N1704" s="5" t="str">
        <f>IFERROR(VLOOKUP(G1704,[3]item_suppliers!$C$2:$F$112,3,FALSE),"")</f>
        <v/>
      </c>
      <c r="O1704" s="5" t="str">
        <f t="shared" si="132"/>
        <v/>
      </c>
      <c r="P1704" s="5">
        <f>IF(EXACT(L1704,"sell"),VLOOKUP(D1704,[1]items!$A$2:$E$39,4,FALSE),"")</f>
        <v>143991</v>
      </c>
      <c r="Q1704" s="5">
        <f t="shared" si="133"/>
        <v>11663271</v>
      </c>
      <c r="R1704" s="13" t="str">
        <f t="shared" si="134"/>
        <v/>
      </c>
    </row>
    <row r="1705" spans="1:18" x14ac:dyDescent="0.2">
      <c r="A1705" s="8" t="s">
        <v>1763</v>
      </c>
      <c r="B1705" s="9" t="d">
        <v>2020-09-10</v>
      </c>
      <c r="C1705" s="7">
        <f t="shared" si="130"/>
        <v>2020</v>
      </c>
      <c r="D1705" s="8" t="s">
        <v>72</v>
      </c>
      <c r="E1705" s="5" t="str">
        <f>VLOOKUP(D1705,[1]items!$A$2:$E$39,2,FALSE)</f>
        <v>Irvell 150MG Box 20 Tablet</v>
      </c>
      <c r="F1705" s="5" t="str">
        <f>VLOOKUP(E1705,[1]items!$B$2:$E$39,2,FALSE)</f>
        <v>Obat Hipertensi</v>
      </c>
      <c r="G1705" s="5" t="str">
        <f t="shared" si="131"/>
        <v>OH0006|</v>
      </c>
      <c r="H1705" s="10">
        <v>33</v>
      </c>
      <c r="I1705" s="11"/>
      <c r="J1705" s="10" t="str">
        <f>IF(EXACT(L1705,"buy"),VLOOKUP(I1705,[2]suppliers!$A$2:$B$17,2,FALSE),"")</f>
        <v/>
      </c>
      <c r="K1705" s="8" t="s">
        <v>84</v>
      </c>
      <c r="L1705" s="8" t="s">
        <v>85</v>
      </c>
      <c r="M1705" s="5" t="str">
        <f>IFERROR(VLOOKUP(G1705,[3]item_suppliers!$C$2:$F$112,2,FALSE),"")</f>
        <v/>
      </c>
      <c r="N1705" s="5" t="str">
        <f>IFERROR(VLOOKUP(G1705,[3]item_suppliers!$C$2:$F$112,3,FALSE),"")</f>
        <v/>
      </c>
      <c r="O1705" s="5" t="str">
        <f t="shared" si="132"/>
        <v/>
      </c>
      <c r="P1705" s="5">
        <f>IF(EXACT(L1705,"sell"),VLOOKUP(D1705,[1]items!$A$2:$E$39,4,FALSE),"")</f>
        <v>143991</v>
      </c>
      <c r="Q1705" s="5">
        <f t="shared" si="133"/>
        <v>4751703</v>
      </c>
      <c r="R1705" s="13" t="str">
        <f t="shared" si="134"/>
        <v/>
      </c>
    </row>
    <row r="1706" spans="1:18" x14ac:dyDescent="0.2">
      <c r="A1706" s="5" t="s">
        <v>1764</v>
      </c>
      <c r="B1706" s="6" t="d">
        <v>2020-09-11</v>
      </c>
      <c r="C1706" s="7">
        <f t="shared" si="130"/>
        <v>2020</v>
      </c>
      <c r="D1706" s="5" t="s">
        <v>70</v>
      </c>
      <c r="E1706" s="5" t="str">
        <f>VLOOKUP(D1706,[1]items!$A$2:$E$39,2,FALSE)</f>
        <v>Irbesartan</v>
      </c>
      <c r="F1706" s="5" t="str">
        <f>VLOOKUP(E1706,[1]items!$B$2:$E$39,2,FALSE)</f>
        <v>Obat Hipertensi</v>
      </c>
      <c r="G1706" s="5" t="str">
        <f t="shared" si="131"/>
        <v>OH0005|</v>
      </c>
      <c r="H1706" s="10">
        <v>35</v>
      </c>
      <c r="I1706" s="11"/>
      <c r="J1706" s="10" t="str">
        <f>IF(EXACT(L1706,"buy"),VLOOKUP(I1706,[2]suppliers!$A$2:$B$17,2,FALSE),"")</f>
        <v/>
      </c>
      <c r="K1706" s="5" t="s">
        <v>84</v>
      </c>
      <c r="L1706" s="5" t="s">
        <v>85</v>
      </c>
      <c r="M1706" s="5" t="str">
        <f>IFERROR(VLOOKUP(G1706,[3]item_suppliers!$C$2:$F$112,2,FALSE),"")</f>
        <v/>
      </c>
      <c r="N1706" s="5" t="str">
        <f>IFERROR(VLOOKUP(G1706,[3]item_suppliers!$C$2:$F$112,3,FALSE),"")</f>
        <v/>
      </c>
      <c r="O1706" s="5" t="str">
        <f t="shared" si="132"/>
        <v/>
      </c>
      <c r="P1706" s="5">
        <f>IF(EXACT(L1706,"sell"),VLOOKUP(D1706,[1]items!$A$2:$E$39,4,FALSE),"")</f>
        <v>108794</v>
      </c>
      <c r="Q1706" s="5">
        <f t="shared" si="133"/>
        <v>3807790</v>
      </c>
      <c r="R1706" s="13" t="str">
        <f t="shared" si="134"/>
        <v/>
      </c>
    </row>
    <row r="1707" spans="1:18" x14ac:dyDescent="0.2">
      <c r="A1707" s="8" t="s">
        <v>1765</v>
      </c>
      <c r="B1707" s="9" t="d">
        <v>2020-09-11</v>
      </c>
      <c r="C1707" s="7">
        <f t="shared" si="130"/>
        <v>2020</v>
      </c>
      <c r="D1707" s="8" t="s">
        <v>70</v>
      </c>
      <c r="E1707" s="5" t="str">
        <f>VLOOKUP(D1707,[1]items!$A$2:$E$39,2,FALSE)</f>
        <v>Irbesartan</v>
      </c>
      <c r="F1707" s="5" t="str">
        <f>VLOOKUP(E1707,[1]items!$B$2:$E$39,2,FALSE)</f>
        <v>Obat Hipertensi</v>
      </c>
      <c r="G1707" s="5" t="str">
        <f t="shared" si="131"/>
        <v>OH0005|</v>
      </c>
      <c r="H1707" s="10">
        <v>5</v>
      </c>
      <c r="I1707" s="11"/>
      <c r="J1707" s="10" t="str">
        <f>IF(EXACT(L1707,"buy"),VLOOKUP(I1707,[2]suppliers!$A$2:$B$17,2,FALSE),"")</f>
        <v/>
      </c>
      <c r="K1707" s="8" t="s">
        <v>84</v>
      </c>
      <c r="L1707" s="8" t="s">
        <v>85</v>
      </c>
      <c r="M1707" s="5" t="str">
        <f>IFERROR(VLOOKUP(G1707,[3]item_suppliers!$C$2:$F$112,2,FALSE),"")</f>
        <v/>
      </c>
      <c r="N1707" s="5" t="str">
        <f>IFERROR(VLOOKUP(G1707,[3]item_suppliers!$C$2:$F$112,3,FALSE),"")</f>
        <v/>
      </c>
      <c r="O1707" s="5" t="str">
        <f t="shared" si="132"/>
        <v/>
      </c>
      <c r="P1707" s="5">
        <f>IF(EXACT(L1707,"sell"),VLOOKUP(D1707,[1]items!$A$2:$E$39,4,FALSE),"")</f>
        <v>108794</v>
      </c>
      <c r="Q1707" s="5">
        <f t="shared" si="133"/>
        <v>543970</v>
      </c>
      <c r="R1707" s="13" t="str">
        <f t="shared" si="134"/>
        <v/>
      </c>
    </row>
    <row r="1708" spans="1:18" x14ac:dyDescent="0.2">
      <c r="A1708" s="5" t="s">
        <v>1766</v>
      </c>
      <c r="B1708" s="6" t="d">
        <v>2020-09-11</v>
      </c>
      <c r="C1708" s="7">
        <f t="shared" si="130"/>
        <v>2020</v>
      </c>
      <c r="D1708" s="5" t="s">
        <v>65</v>
      </c>
      <c r="E1708" s="5" t="str">
        <f>VLOOKUP(D1708,[1]items!$A$2:$E$39,2,FALSE)</f>
        <v>Candesartan Ogb Dexa</v>
      </c>
      <c r="F1708" s="5" t="str">
        <f>VLOOKUP(E1708,[1]items!$B$2:$E$39,2,FALSE)</f>
        <v>Obat Hipertensi</v>
      </c>
      <c r="G1708" s="5" t="str">
        <f t="shared" si="131"/>
        <v>OH0003|</v>
      </c>
      <c r="H1708" s="10">
        <v>22</v>
      </c>
      <c r="I1708" s="11"/>
      <c r="J1708" s="10" t="str">
        <f>IF(EXACT(L1708,"buy"),VLOOKUP(I1708,[2]suppliers!$A$2:$B$17,2,FALSE),"")</f>
        <v/>
      </c>
      <c r="K1708" s="5" t="s">
        <v>84</v>
      </c>
      <c r="L1708" s="5" t="s">
        <v>85</v>
      </c>
      <c r="M1708" s="5" t="str">
        <f>IFERROR(VLOOKUP(G1708,[3]item_suppliers!$C$2:$F$112,2,FALSE),"")</f>
        <v/>
      </c>
      <c r="N1708" s="5" t="str">
        <f>IFERROR(VLOOKUP(G1708,[3]item_suppliers!$C$2:$F$112,3,FALSE),"")</f>
        <v/>
      </c>
      <c r="O1708" s="5" t="str">
        <f t="shared" si="132"/>
        <v/>
      </c>
      <c r="P1708" s="5">
        <f>IF(EXACT(L1708,"sell"),VLOOKUP(D1708,[1]items!$A$2:$E$39,4,FALSE),"")</f>
        <v>5000</v>
      </c>
      <c r="Q1708" s="5">
        <f t="shared" si="133"/>
        <v>110000</v>
      </c>
      <c r="R1708" s="13" t="str">
        <f t="shared" si="134"/>
        <v/>
      </c>
    </row>
    <row r="1709" spans="1:18" x14ac:dyDescent="0.2">
      <c r="A1709" s="8" t="s">
        <v>1767</v>
      </c>
      <c r="B1709" s="9" t="d">
        <v>2020-09-11</v>
      </c>
      <c r="C1709" s="7">
        <f t="shared" si="130"/>
        <v>2020</v>
      </c>
      <c r="D1709" s="8" t="s">
        <v>46</v>
      </c>
      <c r="E1709" s="5" t="str">
        <f>VLOOKUP(D1709,[1]items!$A$2:$E$39,2,FALSE)</f>
        <v>Proris Ibuprofen</v>
      </c>
      <c r="F1709" s="5" t="str">
        <f>VLOOKUP(E1709,[1]items!$B$2:$E$39,2,FALSE)</f>
        <v>Obat Sakit Kepala &amp; Demam</v>
      </c>
      <c r="G1709" s="5" t="str">
        <f t="shared" si="131"/>
        <v>OD0006|</v>
      </c>
      <c r="H1709" s="10">
        <v>5</v>
      </c>
      <c r="I1709" s="11"/>
      <c r="J1709" s="10" t="str">
        <f>IF(EXACT(L1709,"buy"),VLOOKUP(I1709,[2]suppliers!$A$2:$B$17,2,FALSE),"")</f>
        <v/>
      </c>
      <c r="K1709" s="8" t="s">
        <v>84</v>
      </c>
      <c r="L1709" s="8" t="s">
        <v>85</v>
      </c>
      <c r="M1709" s="5" t="str">
        <f>IFERROR(VLOOKUP(G1709,[3]item_suppliers!$C$2:$F$112,2,FALSE),"")</f>
        <v/>
      </c>
      <c r="N1709" s="5" t="str">
        <f>IFERROR(VLOOKUP(G1709,[3]item_suppliers!$C$2:$F$112,3,FALSE),"")</f>
        <v/>
      </c>
      <c r="O1709" s="5" t="str">
        <f t="shared" si="132"/>
        <v/>
      </c>
      <c r="P1709" s="5">
        <f>IF(EXACT(L1709,"sell"),VLOOKUP(D1709,[1]items!$A$2:$E$39,4,FALSE),"")</f>
        <v>25000</v>
      </c>
      <c r="Q1709" s="5">
        <f t="shared" si="133"/>
        <v>125000</v>
      </c>
      <c r="R1709" s="13" t="str">
        <f t="shared" si="134"/>
        <v/>
      </c>
    </row>
    <row r="1710" spans="1:18" x14ac:dyDescent="0.2">
      <c r="A1710" s="5" t="s">
        <v>1768</v>
      </c>
      <c r="B1710" s="6" t="d">
        <v>2020-09-12</v>
      </c>
      <c r="C1710" s="7">
        <f t="shared" si="130"/>
        <v>2020</v>
      </c>
      <c r="D1710" s="5" t="s">
        <v>26</v>
      </c>
      <c r="E1710" s="5" t="str">
        <f>VLOOKUP(D1710,[1]items!$A$2:$E$39,2,FALSE)</f>
        <v>Decolsen 1 Strip 4 Tablet</v>
      </c>
      <c r="F1710" s="5" t="str">
        <f>VLOOKUP(E1710,[1]items!$B$2:$E$39,2,FALSE)</f>
        <v>Obat Batuk &amp; Pilek</v>
      </c>
      <c r="G1710" s="5" t="str">
        <f t="shared" si="131"/>
        <v>OB0002|</v>
      </c>
      <c r="H1710" s="10">
        <v>65</v>
      </c>
      <c r="I1710" s="11"/>
      <c r="J1710" s="10" t="str">
        <f>IF(EXACT(L1710,"buy"),VLOOKUP(I1710,[2]suppliers!$A$2:$B$17,2,FALSE),"")</f>
        <v/>
      </c>
      <c r="K1710" s="5" t="s">
        <v>84</v>
      </c>
      <c r="L1710" s="5" t="s">
        <v>85</v>
      </c>
      <c r="M1710" s="5" t="str">
        <f>IFERROR(VLOOKUP(G1710,[3]item_suppliers!$C$2:$F$112,2,FALSE),"")</f>
        <v/>
      </c>
      <c r="N1710" s="5" t="str">
        <f>IFERROR(VLOOKUP(G1710,[3]item_suppliers!$C$2:$F$112,3,FALSE),"")</f>
        <v/>
      </c>
      <c r="O1710" s="5" t="str">
        <f t="shared" si="132"/>
        <v/>
      </c>
      <c r="P1710" s="5">
        <f>IF(EXACT(L1710,"sell"),VLOOKUP(D1710,[1]items!$A$2:$E$39,4,FALSE),"")</f>
        <v>2886</v>
      </c>
      <c r="Q1710" s="5">
        <f t="shared" si="133"/>
        <v>187590</v>
      </c>
      <c r="R1710" s="13" t="str">
        <f t="shared" si="134"/>
        <v/>
      </c>
    </row>
    <row r="1711" spans="1:18" x14ac:dyDescent="0.2">
      <c r="A1711" s="8" t="s">
        <v>1769</v>
      </c>
      <c r="B1711" s="9" t="d">
        <v>2020-09-12</v>
      </c>
      <c r="C1711" s="7">
        <f t="shared" si="130"/>
        <v>2020</v>
      </c>
      <c r="D1711" s="8" t="s">
        <v>26</v>
      </c>
      <c r="E1711" s="5" t="str">
        <f>VLOOKUP(D1711,[1]items!$A$2:$E$39,2,FALSE)</f>
        <v>Decolsen 1 Strip 4 Tablet</v>
      </c>
      <c r="F1711" s="5" t="str">
        <f>VLOOKUP(E1711,[1]items!$B$2:$E$39,2,FALSE)</f>
        <v>Obat Batuk &amp; Pilek</v>
      </c>
      <c r="G1711" s="5" t="str">
        <f t="shared" si="131"/>
        <v>OB0002|</v>
      </c>
      <c r="H1711" s="10">
        <v>26</v>
      </c>
      <c r="I1711" s="11"/>
      <c r="J1711" s="10" t="str">
        <f>IF(EXACT(L1711,"buy"),VLOOKUP(I1711,[2]suppliers!$A$2:$B$17,2,FALSE),"")</f>
        <v/>
      </c>
      <c r="K1711" s="8" t="s">
        <v>84</v>
      </c>
      <c r="L1711" s="8" t="s">
        <v>85</v>
      </c>
      <c r="M1711" s="5" t="str">
        <f>IFERROR(VLOOKUP(G1711,[3]item_suppliers!$C$2:$F$112,2,FALSE),"")</f>
        <v/>
      </c>
      <c r="N1711" s="5" t="str">
        <f>IFERROR(VLOOKUP(G1711,[3]item_suppliers!$C$2:$F$112,3,FALSE),"")</f>
        <v/>
      </c>
      <c r="O1711" s="5" t="str">
        <f t="shared" si="132"/>
        <v/>
      </c>
      <c r="P1711" s="5">
        <f>IF(EXACT(L1711,"sell"),VLOOKUP(D1711,[1]items!$A$2:$E$39,4,FALSE),"")</f>
        <v>2886</v>
      </c>
      <c r="Q1711" s="5">
        <f t="shared" si="133"/>
        <v>75036</v>
      </c>
      <c r="R1711" s="13" t="str">
        <f t="shared" si="134"/>
        <v/>
      </c>
    </row>
    <row r="1712" spans="1:18" x14ac:dyDescent="0.2">
      <c r="A1712" s="5" t="s">
        <v>1770</v>
      </c>
      <c r="B1712" s="6" t="d">
        <v>2020-09-12</v>
      </c>
      <c r="C1712" s="7">
        <f t="shared" si="130"/>
        <v>2020</v>
      </c>
      <c r="D1712" s="5" t="s">
        <v>50</v>
      </c>
      <c r="E1712" s="5" t="str">
        <f>VLOOKUP(D1712,[1]items!$A$2:$E$39,2,FALSE)</f>
        <v>Bodrex Extra</v>
      </c>
      <c r="F1712" s="5" t="str">
        <f>VLOOKUP(E1712,[1]items!$B$2:$E$39,2,FALSE)</f>
        <v>Obat Sakit Kepala &amp; Demam</v>
      </c>
      <c r="G1712" s="5" t="str">
        <f t="shared" si="131"/>
        <v>OD0008|</v>
      </c>
      <c r="H1712" s="10">
        <v>29</v>
      </c>
      <c r="I1712" s="11"/>
      <c r="J1712" s="10" t="str">
        <f>IF(EXACT(L1712,"buy"),VLOOKUP(I1712,[2]suppliers!$A$2:$B$17,2,FALSE),"")</f>
        <v/>
      </c>
      <c r="K1712" s="5" t="s">
        <v>84</v>
      </c>
      <c r="L1712" s="5" t="s">
        <v>85</v>
      </c>
      <c r="M1712" s="5" t="str">
        <f>IFERROR(VLOOKUP(G1712,[3]item_suppliers!$C$2:$F$112,2,FALSE),"")</f>
        <v/>
      </c>
      <c r="N1712" s="5" t="str">
        <f>IFERROR(VLOOKUP(G1712,[3]item_suppliers!$C$2:$F$112,3,FALSE),"")</f>
        <v/>
      </c>
      <c r="O1712" s="5" t="str">
        <f t="shared" si="132"/>
        <v/>
      </c>
      <c r="P1712" s="5">
        <f>IF(EXACT(L1712,"sell"),VLOOKUP(D1712,[1]items!$A$2:$E$39,4,FALSE),"")</f>
        <v>50788</v>
      </c>
      <c r="Q1712" s="5">
        <f t="shared" si="133"/>
        <v>1472852</v>
      </c>
      <c r="R1712" s="13" t="str">
        <f t="shared" si="134"/>
        <v/>
      </c>
    </row>
    <row r="1713" spans="1:18" x14ac:dyDescent="0.2">
      <c r="A1713" s="8" t="s">
        <v>1771</v>
      </c>
      <c r="B1713" s="9" t="d">
        <v>2020-09-12</v>
      </c>
      <c r="C1713" s="7">
        <f t="shared" si="130"/>
        <v>2020</v>
      </c>
      <c r="D1713" s="8" t="s">
        <v>50</v>
      </c>
      <c r="E1713" s="5" t="str">
        <f>VLOOKUP(D1713,[1]items!$A$2:$E$39,2,FALSE)</f>
        <v>Bodrex Extra</v>
      </c>
      <c r="F1713" s="5" t="str">
        <f>VLOOKUP(E1713,[1]items!$B$2:$E$39,2,FALSE)</f>
        <v>Obat Sakit Kepala &amp; Demam</v>
      </c>
      <c r="G1713" s="5" t="str">
        <f t="shared" si="131"/>
        <v>OD0008|</v>
      </c>
      <c r="H1713" s="10">
        <v>73</v>
      </c>
      <c r="I1713" s="11"/>
      <c r="J1713" s="10" t="str">
        <f>IF(EXACT(L1713,"buy"),VLOOKUP(I1713,[2]suppliers!$A$2:$B$17,2,FALSE),"")</f>
        <v/>
      </c>
      <c r="K1713" s="8" t="s">
        <v>84</v>
      </c>
      <c r="L1713" s="8" t="s">
        <v>85</v>
      </c>
      <c r="M1713" s="5" t="str">
        <f>IFERROR(VLOOKUP(G1713,[3]item_suppliers!$C$2:$F$112,2,FALSE),"")</f>
        <v/>
      </c>
      <c r="N1713" s="5" t="str">
        <f>IFERROR(VLOOKUP(G1713,[3]item_suppliers!$C$2:$F$112,3,FALSE),"")</f>
        <v/>
      </c>
      <c r="O1713" s="5" t="str">
        <f t="shared" si="132"/>
        <v/>
      </c>
      <c r="P1713" s="5">
        <f>IF(EXACT(L1713,"sell"),VLOOKUP(D1713,[1]items!$A$2:$E$39,4,FALSE),"")</f>
        <v>50788</v>
      </c>
      <c r="Q1713" s="5">
        <f t="shared" si="133"/>
        <v>3707524</v>
      </c>
      <c r="R1713" s="13" t="str">
        <f t="shared" si="134"/>
        <v/>
      </c>
    </row>
    <row r="1714" spans="1:18" x14ac:dyDescent="0.2">
      <c r="A1714" s="5" t="s">
        <v>1772</v>
      </c>
      <c r="B1714" s="6" t="d">
        <v>2020-09-13</v>
      </c>
      <c r="C1714" s="7">
        <f t="shared" si="130"/>
        <v>2020</v>
      </c>
      <c r="D1714" s="5" t="s">
        <v>330</v>
      </c>
      <c r="E1714" s="5" t="str">
        <f>VLOOKUP(D1714,[1]items!$A$2:$E$39,2,FALSE)</f>
        <v>Vital Ear Oil 10 mL</v>
      </c>
      <c r="F1714" s="5" t="str">
        <f>VLOOKUP(E1714,[1]items!$B$2:$E$39,2,FALSE)</f>
        <v>Obat Telinga</v>
      </c>
      <c r="G1714" s="5" t="str">
        <f t="shared" si="131"/>
        <v>OT0002|</v>
      </c>
      <c r="H1714" s="10">
        <v>5</v>
      </c>
      <c r="I1714" s="11"/>
      <c r="J1714" s="10" t="str">
        <f>IF(EXACT(L1714,"buy"),VLOOKUP(I1714,[2]suppliers!$A$2:$B$17,2,FALSE),"")</f>
        <v/>
      </c>
      <c r="K1714" s="5" t="s">
        <v>84</v>
      </c>
      <c r="L1714" s="5" t="s">
        <v>85</v>
      </c>
      <c r="M1714" s="5" t="str">
        <f>IFERROR(VLOOKUP(G1714,[3]item_suppliers!$C$2:$F$112,2,FALSE),"")</f>
        <v/>
      </c>
      <c r="N1714" s="5" t="str">
        <f>IFERROR(VLOOKUP(G1714,[3]item_suppliers!$C$2:$F$112,3,FALSE),"")</f>
        <v/>
      </c>
      <c r="O1714" s="5" t="str">
        <f t="shared" si="132"/>
        <v/>
      </c>
      <c r="P1714" s="5">
        <f>IF(EXACT(L1714,"sell"),VLOOKUP(D1714,[1]items!$A$2:$E$39,4,FALSE),"")</f>
        <v>16350</v>
      </c>
      <c r="Q1714" s="5">
        <f t="shared" si="133"/>
        <v>81750</v>
      </c>
      <c r="R1714" s="13" t="str">
        <f t="shared" si="134"/>
        <v/>
      </c>
    </row>
    <row r="1715" spans="1:18" x14ac:dyDescent="0.2">
      <c r="A1715" s="8" t="s">
        <v>1773</v>
      </c>
      <c r="B1715" s="9" t="d">
        <v>2020-09-13</v>
      </c>
      <c r="C1715" s="7">
        <f t="shared" si="130"/>
        <v>2020</v>
      </c>
      <c r="D1715" s="8" t="s">
        <v>17</v>
      </c>
      <c r="E1715" s="5" t="str">
        <f>VLOOKUP(D1715,[1]items!$A$2:$E$39,2,FALSE)</f>
        <v>Bedak Heroxyn 150 gr</v>
      </c>
      <c r="F1715" s="5" t="str">
        <f>VLOOKUP(E1715,[1]items!$B$2:$E$39,2,FALSE)</f>
        <v>Obat Alergi</v>
      </c>
      <c r="G1715" s="5" t="str">
        <f t="shared" si="131"/>
        <v>OA0005|</v>
      </c>
      <c r="H1715" s="10">
        <v>54</v>
      </c>
      <c r="I1715" s="11"/>
      <c r="J1715" s="10" t="str">
        <f>IF(EXACT(L1715,"buy"),VLOOKUP(I1715,[2]suppliers!$A$2:$B$17,2,FALSE),"")</f>
        <v/>
      </c>
      <c r="K1715" s="8" t="s">
        <v>84</v>
      </c>
      <c r="L1715" s="8" t="s">
        <v>85</v>
      </c>
      <c r="M1715" s="5" t="str">
        <f>IFERROR(VLOOKUP(G1715,[3]item_suppliers!$C$2:$F$112,2,FALSE),"")</f>
        <v/>
      </c>
      <c r="N1715" s="5" t="str">
        <f>IFERROR(VLOOKUP(G1715,[3]item_suppliers!$C$2:$F$112,3,FALSE),"")</f>
        <v/>
      </c>
      <c r="O1715" s="5" t="str">
        <f t="shared" si="132"/>
        <v/>
      </c>
      <c r="P1715" s="5">
        <f>IF(EXACT(L1715,"sell"),VLOOKUP(D1715,[1]items!$A$2:$E$39,4,FALSE),"")</f>
        <v>16950</v>
      </c>
      <c r="Q1715" s="5">
        <f t="shared" si="133"/>
        <v>915300</v>
      </c>
      <c r="R1715" s="13" t="str">
        <f t="shared" si="134"/>
        <v/>
      </c>
    </row>
    <row r="1716" spans="1:18" x14ac:dyDescent="0.2">
      <c r="A1716" s="5" t="s">
        <v>1774</v>
      </c>
      <c r="B1716" s="6" t="d">
        <v>2020-09-13</v>
      </c>
      <c r="C1716" s="7">
        <f t="shared" si="130"/>
        <v>2020</v>
      </c>
      <c r="D1716" s="5" t="s">
        <v>52</v>
      </c>
      <c r="E1716" s="5" t="str">
        <f>VLOOKUP(D1716,[1]items!$A$2:$E$39,2,FALSE)</f>
        <v>Sanmol 500 MG 4 Tablet</v>
      </c>
      <c r="F1716" s="5" t="str">
        <f>VLOOKUP(E1716,[1]items!$B$2:$E$39,2,FALSE)</f>
        <v>Obat Sakit Kepala &amp; Demam</v>
      </c>
      <c r="G1716" s="5" t="str">
        <f t="shared" si="131"/>
        <v>OD0009|</v>
      </c>
      <c r="H1716" s="10">
        <v>10</v>
      </c>
      <c r="I1716" s="11"/>
      <c r="J1716" s="10" t="str">
        <f>IF(EXACT(L1716,"buy"),VLOOKUP(I1716,[2]suppliers!$A$2:$B$17,2,FALSE),"")</f>
        <v/>
      </c>
      <c r="K1716" s="5" t="s">
        <v>84</v>
      </c>
      <c r="L1716" s="5" t="s">
        <v>85</v>
      </c>
      <c r="M1716" s="5" t="str">
        <f>IFERROR(VLOOKUP(G1716,[3]item_suppliers!$C$2:$F$112,2,FALSE),"")</f>
        <v/>
      </c>
      <c r="N1716" s="5" t="str">
        <f>IFERROR(VLOOKUP(G1716,[3]item_suppliers!$C$2:$F$112,3,FALSE),"")</f>
        <v/>
      </c>
      <c r="O1716" s="5" t="str">
        <f t="shared" si="132"/>
        <v/>
      </c>
      <c r="P1716" s="5">
        <f>IF(EXACT(L1716,"sell"),VLOOKUP(D1716,[1]items!$A$2:$E$39,4,FALSE),"")</f>
        <v>1600</v>
      </c>
      <c r="Q1716" s="5">
        <f t="shared" si="133"/>
        <v>16000</v>
      </c>
      <c r="R1716" s="13" t="str">
        <f t="shared" si="134"/>
        <v/>
      </c>
    </row>
    <row r="1717" spans="1:18" x14ac:dyDescent="0.2">
      <c r="A1717" s="8" t="s">
        <v>1775</v>
      </c>
      <c r="B1717" s="9" t="d">
        <v>2020-09-13</v>
      </c>
      <c r="C1717" s="7">
        <f t="shared" si="130"/>
        <v>2020</v>
      </c>
      <c r="D1717" s="8" t="s">
        <v>52</v>
      </c>
      <c r="E1717" s="5" t="str">
        <f>VLOOKUP(D1717,[1]items!$A$2:$E$39,2,FALSE)</f>
        <v>Sanmol 500 MG 4 Tablet</v>
      </c>
      <c r="F1717" s="5" t="str">
        <f>VLOOKUP(E1717,[1]items!$B$2:$E$39,2,FALSE)</f>
        <v>Obat Sakit Kepala &amp; Demam</v>
      </c>
      <c r="G1717" s="5" t="str">
        <f t="shared" si="131"/>
        <v>OD0009|</v>
      </c>
      <c r="H1717" s="10">
        <v>22</v>
      </c>
      <c r="I1717" s="11"/>
      <c r="J1717" s="10" t="str">
        <f>IF(EXACT(L1717,"buy"),VLOOKUP(I1717,[2]suppliers!$A$2:$B$17,2,FALSE),"")</f>
        <v/>
      </c>
      <c r="K1717" s="8" t="s">
        <v>84</v>
      </c>
      <c r="L1717" s="8" t="s">
        <v>85</v>
      </c>
      <c r="M1717" s="5" t="str">
        <f>IFERROR(VLOOKUP(G1717,[3]item_suppliers!$C$2:$F$112,2,FALSE),"")</f>
        <v/>
      </c>
      <c r="N1717" s="5" t="str">
        <f>IFERROR(VLOOKUP(G1717,[3]item_suppliers!$C$2:$F$112,3,FALSE),"")</f>
        <v/>
      </c>
      <c r="O1717" s="5" t="str">
        <f t="shared" si="132"/>
        <v/>
      </c>
      <c r="P1717" s="5">
        <f>IF(EXACT(L1717,"sell"),VLOOKUP(D1717,[1]items!$A$2:$E$39,4,FALSE),"")</f>
        <v>1600</v>
      </c>
      <c r="Q1717" s="5">
        <f t="shared" si="133"/>
        <v>35200</v>
      </c>
      <c r="R1717" s="13" t="str">
        <f t="shared" si="134"/>
        <v/>
      </c>
    </row>
    <row r="1718" spans="1:18" x14ac:dyDescent="0.2">
      <c r="A1718" s="5" t="s">
        <v>1776</v>
      </c>
      <c r="B1718" s="6" t="d">
        <v>2020-09-13</v>
      </c>
      <c r="C1718" s="7">
        <f t="shared" si="130"/>
        <v>2020</v>
      </c>
      <c r="D1718" s="5" t="s">
        <v>52</v>
      </c>
      <c r="E1718" s="5" t="str">
        <f>VLOOKUP(D1718,[1]items!$A$2:$E$39,2,FALSE)</f>
        <v>Sanmol 500 MG 4 Tablet</v>
      </c>
      <c r="F1718" s="5" t="str">
        <f>VLOOKUP(E1718,[1]items!$B$2:$E$39,2,FALSE)</f>
        <v>Obat Sakit Kepala &amp; Demam</v>
      </c>
      <c r="G1718" s="5" t="str">
        <f t="shared" si="131"/>
        <v>OD0009|</v>
      </c>
      <c r="H1718" s="10">
        <v>18</v>
      </c>
      <c r="I1718" s="11"/>
      <c r="J1718" s="10" t="str">
        <f>IF(EXACT(L1718,"buy"),VLOOKUP(I1718,[2]suppliers!$A$2:$B$17,2,FALSE),"")</f>
        <v/>
      </c>
      <c r="K1718" s="5" t="s">
        <v>84</v>
      </c>
      <c r="L1718" s="5" t="s">
        <v>85</v>
      </c>
      <c r="M1718" s="5" t="str">
        <f>IFERROR(VLOOKUP(G1718,[3]item_suppliers!$C$2:$F$112,2,FALSE),"")</f>
        <v/>
      </c>
      <c r="N1718" s="5" t="str">
        <f>IFERROR(VLOOKUP(G1718,[3]item_suppliers!$C$2:$F$112,3,FALSE),"")</f>
        <v/>
      </c>
      <c r="O1718" s="5" t="str">
        <f t="shared" si="132"/>
        <v/>
      </c>
      <c r="P1718" s="5">
        <f>IF(EXACT(L1718,"sell"),VLOOKUP(D1718,[1]items!$A$2:$E$39,4,FALSE),"")</f>
        <v>1600</v>
      </c>
      <c r="Q1718" s="5">
        <f t="shared" si="133"/>
        <v>28800</v>
      </c>
      <c r="R1718" s="13" t="str">
        <f t="shared" si="134"/>
        <v/>
      </c>
    </row>
    <row r="1719" spans="1:18" x14ac:dyDescent="0.2">
      <c r="A1719" s="8" t="s">
        <v>1777</v>
      </c>
      <c r="B1719" s="9" t="d">
        <v>2020-09-13</v>
      </c>
      <c r="C1719" s="7">
        <f t="shared" si="130"/>
        <v>2020</v>
      </c>
      <c r="D1719" s="8" t="s">
        <v>82</v>
      </c>
      <c r="E1719" s="5" t="str">
        <f>VLOOKUP(D1719,[1]items!$A$2:$E$39,2,FALSE)</f>
        <v>Otilon Ear Drops 8 mL</v>
      </c>
      <c r="F1719" s="5" t="str">
        <f>VLOOKUP(E1719,[1]items!$B$2:$E$39,2,FALSE)</f>
        <v>Obat Telinga</v>
      </c>
      <c r="G1719" s="5" t="str">
        <f t="shared" si="131"/>
        <v>OT0001|</v>
      </c>
      <c r="H1719" s="10">
        <v>25</v>
      </c>
      <c r="I1719" s="11"/>
      <c r="J1719" s="10" t="str">
        <f>IF(EXACT(L1719,"buy"),VLOOKUP(I1719,[2]suppliers!$A$2:$B$17,2,FALSE),"")</f>
        <v/>
      </c>
      <c r="K1719" s="8" t="s">
        <v>84</v>
      </c>
      <c r="L1719" s="8" t="s">
        <v>85</v>
      </c>
      <c r="M1719" s="5" t="str">
        <f>IFERROR(VLOOKUP(G1719,[3]item_suppliers!$C$2:$F$112,2,FALSE),"")</f>
        <v/>
      </c>
      <c r="N1719" s="5" t="str">
        <f>IFERROR(VLOOKUP(G1719,[3]item_suppliers!$C$2:$F$112,3,FALSE),"")</f>
        <v/>
      </c>
      <c r="O1719" s="5" t="str">
        <f t="shared" si="132"/>
        <v/>
      </c>
      <c r="P1719" s="5">
        <f>IF(EXACT(L1719,"sell"),VLOOKUP(D1719,[1]items!$A$2:$E$39,4,FALSE),"")</f>
        <v>55000</v>
      </c>
      <c r="Q1719" s="5">
        <f t="shared" si="133"/>
        <v>1375000</v>
      </c>
      <c r="R1719" s="13" t="str">
        <f t="shared" si="134"/>
        <v/>
      </c>
    </row>
    <row r="1720" spans="1:18" x14ac:dyDescent="0.2">
      <c r="A1720" s="5" t="s">
        <v>1778</v>
      </c>
      <c r="B1720" s="6" t="d">
        <v>2020-09-13</v>
      </c>
      <c r="C1720" s="7">
        <f t="shared" si="130"/>
        <v>2020</v>
      </c>
      <c r="D1720" s="5" t="s">
        <v>20</v>
      </c>
      <c r="E1720" s="5" t="str">
        <f>VLOOKUP(D1720,[1]items!$A$2:$E$39,2,FALSE)</f>
        <v>Dexteem Box Plus 100 Tablet</v>
      </c>
      <c r="F1720" s="5" t="str">
        <f>VLOOKUP(E1720,[1]items!$B$2:$E$39,2,FALSE)</f>
        <v>Obat Alergi</v>
      </c>
      <c r="G1720" s="5" t="str">
        <f t="shared" si="131"/>
        <v>OA0006|</v>
      </c>
      <c r="H1720" s="10">
        <v>5</v>
      </c>
      <c r="I1720" s="11"/>
      <c r="J1720" s="10" t="str">
        <f>IF(EXACT(L1720,"buy"),VLOOKUP(I1720,[2]suppliers!$A$2:$B$17,2,FALSE),"")</f>
        <v/>
      </c>
      <c r="K1720" s="5" t="s">
        <v>84</v>
      </c>
      <c r="L1720" s="5" t="s">
        <v>85</v>
      </c>
      <c r="M1720" s="5" t="str">
        <f>IFERROR(VLOOKUP(G1720,[3]item_suppliers!$C$2:$F$112,2,FALSE),"")</f>
        <v/>
      </c>
      <c r="N1720" s="5" t="str">
        <f>IFERROR(VLOOKUP(G1720,[3]item_suppliers!$C$2:$F$112,3,FALSE),"")</f>
        <v/>
      </c>
      <c r="O1720" s="5" t="str">
        <f t="shared" si="132"/>
        <v/>
      </c>
      <c r="P1720" s="5">
        <f>IF(EXACT(L1720,"sell"),VLOOKUP(D1720,[1]items!$A$2:$E$39,4,FALSE),"")</f>
        <v>25322</v>
      </c>
      <c r="Q1720" s="5">
        <f t="shared" si="133"/>
        <v>126610</v>
      </c>
      <c r="R1720" s="13" t="str">
        <f t="shared" si="134"/>
        <v/>
      </c>
    </row>
    <row r="1721" spans="1:18" x14ac:dyDescent="0.2">
      <c r="A1721" s="8" t="s">
        <v>1779</v>
      </c>
      <c r="B1721" s="9" t="d">
        <v>2020-09-13</v>
      </c>
      <c r="C1721" s="7">
        <f t="shared" si="130"/>
        <v>2020</v>
      </c>
      <c r="D1721" s="8" t="s">
        <v>14</v>
      </c>
      <c r="E1721" s="5" t="str">
        <f>VLOOKUP(D1721,[1]items!$A$2:$E$39,2,FALSE)</f>
        <v>Bisoprolol Ogb Dexa</v>
      </c>
      <c r="F1721" s="5" t="str">
        <f>VLOOKUP(E1721,[1]items!$B$2:$E$39,2,FALSE)</f>
        <v>Obat Alergi</v>
      </c>
      <c r="G1721" s="5" t="str">
        <f t="shared" si="131"/>
        <v>OA0004|</v>
      </c>
      <c r="H1721" s="10">
        <v>14</v>
      </c>
      <c r="I1721" s="11"/>
      <c r="J1721" s="10" t="str">
        <f>IF(EXACT(L1721,"buy"),VLOOKUP(I1721,[2]suppliers!$A$2:$B$17,2,FALSE),"")</f>
        <v/>
      </c>
      <c r="K1721" s="8" t="s">
        <v>84</v>
      </c>
      <c r="L1721" s="8" t="s">
        <v>85</v>
      </c>
      <c r="M1721" s="5" t="str">
        <f>IFERROR(VLOOKUP(G1721,[3]item_suppliers!$C$2:$F$112,2,FALSE),"")</f>
        <v/>
      </c>
      <c r="N1721" s="5" t="str">
        <f>IFERROR(VLOOKUP(G1721,[3]item_suppliers!$C$2:$F$112,3,FALSE),"")</f>
        <v/>
      </c>
      <c r="O1721" s="5" t="str">
        <f t="shared" si="132"/>
        <v/>
      </c>
      <c r="P1721" s="5">
        <f>IF(EXACT(L1721,"sell"),VLOOKUP(D1721,[1]items!$A$2:$E$39,4,FALSE),"")</f>
        <v>10000</v>
      </c>
      <c r="Q1721" s="5">
        <f t="shared" si="133"/>
        <v>140000</v>
      </c>
      <c r="R1721" s="13" t="str">
        <f t="shared" si="134"/>
        <v/>
      </c>
    </row>
    <row r="1722" spans="1:18" x14ac:dyDescent="0.2">
      <c r="A1722" s="5" t="s">
        <v>1780</v>
      </c>
      <c r="B1722" s="6" t="d">
        <v>2020-09-13</v>
      </c>
      <c r="C1722" s="7">
        <f t="shared" si="130"/>
        <v>2020</v>
      </c>
      <c r="D1722" s="5" t="s">
        <v>94</v>
      </c>
      <c r="E1722" s="5" t="str">
        <f>VLOOKUP(D1722,[1]items!$A$2:$E$39,2,FALSE)</f>
        <v>Vicks Inhaler 0.5 mL</v>
      </c>
      <c r="F1722" s="5" t="str">
        <f>VLOOKUP(E1722,[1]items!$B$2:$E$39,2,FALSE)</f>
        <v>Obat Batuk &amp; Pilek</v>
      </c>
      <c r="G1722" s="5" t="str">
        <f t="shared" si="131"/>
        <v>OB0007|</v>
      </c>
      <c r="H1722" s="10">
        <v>23</v>
      </c>
      <c r="I1722" s="11"/>
      <c r="J1722" s="10" t="str">
        <f>IF(EXACT(L1722,"buy"),VLOOKUP(I1722,[2]suppliers!$A$2:$B$17,2,FALSE),"")</f>
        <v/>
      </c>
      <c r="K1722" s="5" t="s">
        <v>84</v>
      </c>
      <c r="L1722" s="5" t="s">
        <v>85</v>
      </c>
      <c r="M1722" s="5" t="str">
        <f>IFERROR(VLOOKUP(G1722,[3]item_suppliers!$C$2:$F$112,2,FALSE),"")</f>
        <v/>
      </c>
      <c r="N1722" s="5" t="str">
        <f>IFERROR(VLOOKUP(G1722,[3]item_suppliers!$C$2:$F$112,3,FALSE),"")</f>
        <v/>
      </c>
      <c r="O1722" s="5" t="str">
        <f t="shared" si="132"/>
        <v/>
      </c>
      <c r="P1722" s="5">
        <f>IF(EXACT(L1722,"sell"),VLOOKUP(D1722,[1]items!$A$2:$E$39,4,FALSE),"")</f>
        <v>16155</v>
      </c>
      <c r="Q1722" s="5">
        <f t="shared" si="133"/>
        <v>371565</v>
      </c>
      <c r="R1722" s="13" t="str">
        <f t="shared" si="134"/>
        <v/>
      </c>
    </row>
    <row r="1723" spans="1:18" x14ac:dyDescent="0.2">
      <c r="A1723" s="8" t="s">
        <v>1781</v>
      </c>
      <c r="B1723" s="9" t="d">
        <v>2020-09-13</v>
      </c>
      <c r="C1723" s="7">
        <f t="shared" si="130"/>
        <v>2020</v>
      </c>
      <c r="D1723" s="8" t="s">
        <v>23</v>
      </c>
      <c r="E1723" s="5" t="str">
        <f>VLOOKUP(D1723,[1]items!$A$2:$E$39,2,FALSE)</f>
        <v>Neozep Forte 1 Strip 4 Tablet</v>
      </c>
      <c r="F1723" s="5" t="str">
        <f>VLOOKUP(E1723,[1]items!$B$2:$E$39,2,FALSE)</f>
        <v>Obat Batuk &amp; Pilek</v>
      </c>
      <c r="G1723" s="5" t="str">
        <f t="shared" si="131"/>
        <v>OB0001|</v>
      </c>
      <c r="H1723" s="10">
        <v>0</v>
      </c>
      <c r="I1723" s="11"/>
      <c r="J1723" s="10" t="str">
        <f>IF(EXACT(L1723,"buy"),VLOOKUP(I1723,[2]suppliers!$A$2:$B$17,2,FALSE),"")</f>
        <v/>
      </c>
      <c r="K1723" s="8" t="s">
        <v>84</v>
      </c>
      <c r="L1723" s="8" t="s">
        <v>85</v>
      </c>
      <c r="M1723" s="5" t="str">
        <f>IFERROR(VLOOKUP(G1723,[3]item_suppliers!$C$2:$F$112,2,FALSE),"")</f>
        <v/>
      </c>
      <c r="N1723" s="5" t="str">
        <f>IFERROR(VLOOKUP(G1723,[3]item_suppliers!$C$2:$F$112,3,FALSE),"")</f>
        <v/>
      </c>
      <c r="O1723" s="5" t="str">
        <f t="shared" si="132"/>
        <v/>
      </c>
      <c r="P1723" s="5">
        <f>IF(EXACT(L1723,"sell"),VLOOKUP(D1723,[1]items!$A$2:$E$39,4,FALSE),"")</f>
        <v>2324</v>
      </c>
      <c r="Q1723" s="5">
        <f t="shared" si="133"/>
        <v>0</v>
      </c>
      <c r="R1723" s="13" t="str">
        <f t="shared" si="134"/>
        <v/>
      </c>
    </row>
    <row r="1724" spans="1:18" x14ac:dyDescent="0.2">
      <c r="A1724" s="5" t="s">
        <v>1782</v>
      </c>
      <c r="B1724" s="6" t="d">
        <v>2020-09-14</v>
      </c>
      <c r="C1724" s="7">
        <f t="shared" si="130"/>
        <v>2020</v>
      </c>
      <c r="D1724" s="5" t="s">
        <v>26</v>
      </c>
      <c r="E1724" s="5" t="str">
        <f>VLOOKUP(D1724,[1]items!$A$2:$E$39,2,FALSE)</f>
        <v>Decolsen 1 Strip 4 Tablet</v>
      </c>
      <c r="F1724" s="5" t="str">
        <f>VLOOKUP(E1724,[1]items!$B$2:$E$39,2,FALSE)</f>
        <v>Obat Batuk &amp; Pilek</v>
      </c>
      <c r="G1724" s="5" t="str">
        <f t="shared" si="131"/>
        <v>OB0002|</v>
      </c>
      <c r="H1724" s="10">
        <v>3</v>
      </c>
      <c r="I1724" s="11"/>
      <c r="J1724" s="10" t="str">
        <f>IF(EXACT(L1724,"buy"),VLOOKUP(I1724,[2]suppliers!$A$2:$B$17,2,FALSE),"")</f>
        <v/>
      </c>
      <c r="K1724" s="5" t="s">
        <v>84</v>
      </c>
      <c r="L1724" s="5" t="s">
        <v>85</v>
      </c>
      <c r="M1724" s="5" t="str">
        <f>IFERROR(VLOOKUP(G1724,[3]item_suppliers!$C$2:$F$112,2,FALSE),"")</f>
        <v/>
      </c>
      <c r="N1724" s="5" t="str">
        <f>IFERROR(VLOOKUP(G1724,[3]item_suppliers!$C$2:$F$112,3,FALSE),"")</f>
        <v/>
      </c>
      <c r="O1724" s="5" t="str">
        <f t="shared" si="132"/>
        <v/>
      </c>
      <c r="P1724" s="5">
        <f>IF(EXACT(L1724,"sell"),VLOOKUP(D1724,[1]items!$A$2:$E$39,4,FALSE),"")</f>
        <v>2886</v>
      </c>
      <c r="Q1724" s="5">
        <f t="shared" si="133"/>
        <v>8658</v>
      </c>
      <c r="R1724" s="13" t="str">
        <f t="shared" si="134"/>
        <v/>
      </c>
    </row>
    <row r="1725" spans="1:18" x14ac:dyDescent="0.2">
      <c r="A1725" s="8" t="s">
        <v>1783</v>
      </c>
      <c r="B1725" s="9" t="d">
        <v>2020-09-14</v>
      </c>
      <c r="C1725" s="7">
        <f t="shared" si="130"/>
        <v>2020</v>
      </c>
      <c r="D1725" s="8" t="s">
        <v>50</v>
      </c>
      <c r="E1725" s="5" t="str">
        <f>VLOOKUP(D1725,[1]items!$A$2:$E$39,2,FALSE)</f>
        <v>Bodrex Extra</v>
      </c>
      <c r="F1725" s="5" t="str">
        <f>VLOOKUP(E1725,[1]items!$B$2:$E$39,2,FALSE)</f>
        <v>Obat Sakit Kepala &amp; Demam</v>
      </c>
      <c r="G1725" s="5" t="str">
        <f t="shared" si="131"/>
        <v>OD0008|</v>
      </c>
      <c r="H1725" s="10">
        <v>14</v>
      </c>
      <c r="I1725" s="11"/>
      <c r="J1725" s="10" t="str">
        <f>IF(EXACT(L1725,"buy"),VLOOKUP(I1725,[2]suppliers!$A$2:$B$17,2,FALSE),"")</f>
        <v/>
      </c>
      <c r="K1725" s="8" t="s">
        <v>84</v>
      </c>
      <c r="L1725" s="8" t="s">
        <v>85</v>
      </c>
      <c r="M1725" s="5" t="str">
        <f>IFERROR(VLOOKUP(G1725,[3]item_suppliers!$C$2:$F$112,2,FALSE),"")</f>
        <v/>
      </c>
      <c r="N1725" s="5" t="str">
        <f>IFERROR(VLOOKUP(G1725,[3]item_suppliers!$C$2:$F$112,3,FALSE),"")</f>
        <v/>
      </c>
      <c r="O1725" s="5" t="str">
        <f t="shared" si="132"/>
        <v/>
      </c>
      <c r="P1725" s="5">
        <f>IF(EXACT(L1725,"sell"),VLOOKUP(D1725,[1]items!$A$2:$E$39,4,FALSE),"")</f>
        <v>50788</v>
      </c>
      <c r="Q1725" s="5">
        <f t="shared" si="133"/>
        <v>711032</v>
      </c>
      <c r="R1725" s="13" t="str">
        <f t="shared" si="134"/>
        <v/>
      </c>
    </row>
    <row r="1726" spans="1:18" x14ac:dyDescent="0.2">
      <c r="A1726" s="5" t="s">
        <v>1784</v>
      </c>
      <c r="B1726" s="6" t="d">
        <v>2020-09-14</v>
      </c>
      <c r="C1726" s="7">
        <f t="shared" si="130"/>
        <v>2020</v>
      </c>
      <c r="D1726" s="5" t="s">
        <v>50</v>
      </c>
      <c r="E1726" s="5" t="str">
        <f>VLOOKUP(D1726,[1]items!$A$2:$E$39,2,FALSE)</f>
        <v>Bodrex Extra</v>
      </c>
      <c r="F1726" s="5" t="str">
        <f>VLOOKUP(E1726,[1]items!$B$2:$E$39,2,FALSE)</f>
        <v>Obat Sakit Kepala &amp; Demam</v>
      </c>
      <c r="G1726" s="5" t="str">
        <f t="shared" si="131"/>
        <v>OD0008|</v>
      </c>
      <c r="H1726" s="10">
        <v>2</v>
      </c>
      <c r="I1726" s="11"/>
      <c r="J1726" s="10" t="str">
        <f>IF(EXACT(L1726,"buy"),VLOOKUP(I1726,[2]suppliers!$A$2:$B$17,2,FALSE),"")</f>
        <v/>
      </c>
      <c r="K1726" s="5" t="s">
        <v>84</v>
      </c>
      <c r="L1726" s="5" t="s">
        <v>85</v>
      </c>
      <c r="M1726" s="5" t="str">
        <f>IFERROR(VLOOKUP(G1726,[3]item_suppliers!$C$2:$F$112,2,FALSE),"")</f>
        <v/>
      </c>
      <c r="N1726" s="5" t="str">
        <f>IFERROR(VLOOKUP(G1726,[3]item_suppliers!$C$2:$F$112,3,FALSE),"")</f>
        <v/>
      </c>
      <c r="O1726" s="5" t="str">
        <f t="shared" si="132"/>
        <v/>
      </c>
      <c r="P1726" s="5">
        <f>IF(EXACT(L1726,"sell"),VLOOKUP(D1726,[1]items!$A$2:$E$39,4,FALSE),"")</f>
        <v>50788</v>
      </c>
      <c r="Q1726" s="5">
        <f t="shared" si="133"/>
        <v>101576</v>
      </c>
      <c r="R1726" s="13" t="str">
        <f t="shared" si="134"/>
        <v/>
      </c>
    </row>
    <row r="1727" spans="1:18" x14ac:dyDescent="0.2">
      <c r="A1727" s="8" t="s">
        <v>1785</v>
      </c>
      <c r="B1727" s="9" t="d">
        <v>2020-09-14</v>
      </c>
      <c r="C1727" s="7">
        <f t="shared" si="130"/>
        <v>2020</v>
      </c>
      <c r="D1727" s="8" t="s">
        <v>50</v>
      </c>
      <c r="E1727" s="5" t="str">
        <f>VLOOKUP(D1727,[1]items!$A$2:$E$39,2,FALSE)</f>
        <v>Bodrex Extra</v>
      </c>
      <c r="F1727" s="5" t="str">
        <f>VLOOKUP(E1727,[1]items!$B$2:$E$39,2,FALSE)</f>
        <v>Obat Sakit Kepala &amp; Demam</v>
      </c>
      <c r="G1727" s="5" t="str">
        <f t="shared" si="131"/>
        <v>OD0008|</v>
      </c>
      <c r="H1727" s="10">
        <v>63</v>
      </c>
      <c r="I1727" s="11"/>
      <c r="J1727" s="10" t="str">
        <f>IF(EXACT(L1727,"buy"),VLOOKUP(I1727,[2]suppliers!$A$2:$B$17,2,FALSE),"")</f>
        <v/>
      </c>
      <c r="K1727" s="8" t="s">
        <v>84</v>
      </c>
      <c r="L1727" s="8" t="s">
        <v>85</v>
      </c>
      <c r="M1727" s="5" t="str">
        <f>IFERROR(VLOOKUP(G1727,[3]item_suppliers!$C$2:$F$112,2,FALSE),"")</f>
        <v/>
      </c>
      <c r="N1727" s="5" t="str">
        <f>IFERROR(VLOOKUP(G1727,[3]item_suppliers!$C$2:$F$112,3,FALSE),"")</f>
        <v/>
      </c>
      <c r="O1727" s="5" t="str">
        <f t="shared" si="132"/>
        <v/>
      </c>
      <c r="P1727" s="5">
        <f>IF(EXACT(L1727,"sell"),VLOOKUP(D1727,[1]items!$A$2:$E$39,4,FALSE),"")</f>
        <v>50788</v>
      </c>
      <c r="Q1727" s="5">
        <f t="shared" si="133"/>
        <v>3199644</v>
      </c>
      <c r="R1727" s="13" t="str">
        <f t="shared" si="134"/>
        <v/>
      </c>
    </row>
    <row r="1728" spans="1:18" x14ac:dyDescent="0.2">
      <c r="A1728" s="5" t="s">
        <v>1786</v>
      </c>
      <c r="B1728" s="6" t="d">
        <v>2020-09-14</v>
      </c>
      <c r="C1728" s="7">
        <f t="shared" si="130"/>
        <v>2020</v>
      </c>
      <c r="D1728" s="5" t="s">
        <v>70</v>
      </c>
      <c r="E1728" s="5" t="str">
        <f>VLOOKUP(D1728,[1]items!$A$2:$E$39,2,FALSE)</f>
        <v>Irbesartan</v>
      </c>
      <c r="F1728" s="5" t="str">
        <f>VLOOKUP(E1728,[1]items!$B$2:$E$39,2,FALSE)</f>
        <v>Obat Hipertensi</v>
      </c>
      <c r="G1728" s="5" t="str">
        <f t="shared" si="131"/>
        <v>OH0005|</v>
      </c>
      <c r="H1728" s="10">
        <v>36</v>
      </c>
      <c r="I1728" s="11"/>
      <c r="J1728" s="10" t="str">
        <f>IF(EXACT(L1728,"buy"),VLOOKUP(I1728,[2]suppliers!$A$2:$B$17,2,FALSE),"")</f>
        <v/>
      </c>
      <c r="K1728" s="5" t="s">
        <v>84</v>
      </c>
      <c r="L1728" s="5" t="s">
        <v>85</v>
      </c>
      <c r="M1728" s="5" t="str">
        <f>IFERROR(VLOOKUP(G1728,[3]item_suppliers!$C$2:$F$112,2,FALSE),"")</f>
        <v/>
      </c>
      <c r="N1728" s="5" t="str">
        <f>IFERROR(VLOOKUP(G1728,[3]item_suppliers!$C$2:$F$112,3,FALSE),"")</f>
        <v/>
      </c>
      <c r="O1728" s="5" t="str">
        <f t="shared" si="132"/>
        <v/>
      </c>
      <c r="P1728" s="5">
        <f>IF(EXACT(L1728,"sell"),VLOOKUP(D1728,[1]items!$A$2:$E$39,4,FALSE),"")</f>
        <v>108794</v>
      </c>
      <c r="Q1728" s="5">
        <f t="shared" si="133"/>
        <v>3916584</v>
      </c>
      <c r="R1728" s="13" t="str">
        <f t="shared" si="134"/>
        <v/>
      </c>
    </row>
    <row r="1729" spans="1:18" x14ac:dyDescent="0.2">
      <c r="A1729" s="8" t="s">
        <v>1787</v>
      </c>
      <c r="B1729" s="9" t="d">
        <v>2020-09-14</v>
      </c>
      <c r="C1729" s="7">
        <f t="shared" si="130"/>
        <v>2020</v>
      </c>
      <c r="D1729" s="8" t="s">
        <v>82</v>
      </c>
      <c r="E1729" s="5" t="str">
        <f>VLOOKUP(D1729,[1]items!$A$2:$E$39,2,FALSE)</f>
        <v>Otilon Ear Drops 8 mL</v>
      </c>
      <c r="F1729" s="5" t="str">
        <f>VLOOKUP(E1729,[1]items!$B$2:$E$39,2,FALSE)</f>
        <v>Obat Telinga</v>
      </c>
      <c r="G1729" s="5" t="str">
        <f t="shared" si="131"/>
        <v>OT0001|</v>
      </c>
      <c r="H1729" s="10">
        <v>29</v>
      </c>
      <c r="I1729" s="11"/>
      <c r="J1729" s="10" t="str">
        <f>IF(EXACT(L1729,"buy"),VLOOKUP(I1729,[2]suppliers!$A$2:$B$17,2,FALSE),"")</f>
        <v/>
      </c>
      <c r="K1729" s="8" t="s">
        <v>84</v>
      </c>
      <c r="L1729" s="8" t="s">
        <v>85</v>
      </c>
      <c r="M1729" s="5" t="str">
        <f>IFERROR(VLOOKUP(G1729,[3]item_suppliers!$C$2:$F$112,2,FALSE),"")</f>
        <v/>
      </c>
      <c r="N1729" s="5" t="str">
        <f>IFERROR(VLOOKUP(G1729,[3]item_suppliers!$C$2:$F$112,3,FALSE),"")</f>
        <v/>
      </c>
      <c r="O1729" s="5" t="str">
        <f t="shared" si="132"/>
        <v/>
      </c>
      <c r="P1729" s="5">
        <f>IF(EXACT(L1729,"sell"),VLOOKUP(D1729,[1]items!$A$2:$E$39,4,FALSE),"")</f>
        <v>55000</v>
      </c>
      <c r="Q1729" s="5">
        <f t="shared" si="133"/>
        <v>1595000</v>
      </c>
      <c r="R1729" s="13" t="str">
        <f t="shared" si="134"/>
        <v/>
      </c>
    </row>
    <row r="1730" spans="1:18" x14ac:dyDescent="0.2">
      <c r="A1730" s="5" t="s">
        <v>1788</v>
      </c>
      <c r="B1730" s="6" t="d">
        <v>2020-09-14</v>
      </c>
      <c r="C1730" s="7">
        <f t="shared" ref="C1730:C1793" si="135">YEAR(B1730)</f>
        <v>2020</v>
      </c>
      <c r="D1730" s="5" t="s">
        <v>31</v>
      </c>
      <c r="E1730" s="5" t="str">
        <f>VLOOKUP(D1730,[1]items!$A$2:$E$39,2,FALSE)</f>
        <v>Ultraflu Box Isi 25 Strip</v>
      </c>
      <c r="F1730" s="5" t="str">
        <f>VLOOKUP(E1730,[1]items!$B$2:$E$39,2,FALSE)</f>
        <v>Obat Batuk &amp; Pilek</v>
      </c>
      <c r="G1730" s="5" t="str">
        <f t="shared" ref="G1730:G1793" si="136">_xlfn.CONCAT(D1730,"|",I1730)</f>
        <v>OB0006|</v>
      </c>
      <c r="H1730" s="10">
        <v>56</v>
      </c>
      <c r="I1730" s="11"/>
      <c r="J1730" s="10" t="str">
        <f>IF(EXACT(L1730,"buy"),VLOOKUP(I1730,[2]suppliers!$A$2:$B$17,2,FALSE),"")</f>
        <v/>
      </c>
      <c r="K1730" s="5" t="s">
        <v>84</v>
      </c>
      <c r="L1730" s="5" t="s">
        <v>85</v>
      </c>
      <c r="M1730" s="5" t="str">
        <f>IFERROR(VLOOKUP(G1730,[3]item_suppliers!$C$2:$F$112,2,FALSE),"")</f>
        <v/>
      </c>
      <c r="N1730" s="5" t="str">
        <f>IFERROR(VLOOKUP(G1730,[3]item_suppliers!$C$2:$F$112,3,FALSE),"")</f>
        <v/>
      </c>
      <c r="O1730" s="5" t="str">
        <f t="shared" ref="O1730:O1793" si="137">IFERROR(H1730*N1730,"")</f>
        <v/>
      </c>
      <c r="P1730" s="5">
        <f>IF(EXACT(L1730,"sell"),VLOOKUP(D1730,[1]items!$A$2:$E$39,4,FALSE),"")</f>
        <v>72500</v>
      </c>
      <c r="Q1730" s="5">
        <f t="shared" ref="Q1730:Q1793" si="138">IFERROR(H1730*P1730,"")</f>
        <v>4060000</v>
      </c>
      <c r="R1730" s="13" t="str">
        <f t="shared" ref="R1730:R1793" si="139">IF(EXACT(L1730,"buy"),1/COUNTIF($N$2:$N$4710,N1730),"")</f>
        <v/>
      </c>
    </row>
    <row r="1731" spans="1:18" x14ac:dyDescent="0.2">
      <c r="A1731" s="8" t="s">
        <v>1789</v>
      </c>
      <c r="B1731" s="9" t="d">
        <v>2020-09-14</v>
      </c>
      <c r="C1731" s="7">
        <f t="shared" si="135"/>
        <v>2020</v>
      </c>
      <c r="D1731" s="8" t="s">
        <v>56</v>
      </c>
      <c r="E1731" s="5" t="str">
        <f>VLOOKUP(D1731,[1]items!$A$2:$E$39,2,FALSE)</f>
        <v>Paramex Tablet / Obat</v>
      </c>
      <c r="F1731" s="5" t="str">
        <f>VLOOKUP(E1731,[1]items!$B$2:$E$39,2,FALSE)</f>
        <v>Obat Sakit Kepala &amp; Demam</v>
      </c>
      <c r="G1731" s="5" t="str">
        <f t="shared" si="136"/>
        <v>OD0011|</v>
      </c>
      <c r="H1731" s="10">
        <v>9</v>
      </c>
      <c r="I1731" s="11"/>
      <c r="J1731" s="10" t="str">
        <f>IF(EXACT(L1731,"buy"),VLOOKUP(I1731,[2]suppliers!$A$2:$B$17,2,FALSE),"")</f>
        <v/>
      </c>
      <c r="K1731" s="8" t="s">
        <v>84</v>
      </c>
      <c r="L1731" s="8" t="s">
        <v>85</v>
      </c>
      <c r="M1731" s="5" t="str">
        <f>IFERROR(VLOOKUP(G1731,[3]item_suppliers!$C$2:$F$112,2,FALSE),"")</f>
        <v/>
      </c>
      <c r="N1731" s="5" t="str">
        <f>IFERROR(VLOOKUP(G1731,[3]item_suppliers!$C$2:$F$112,3,FALSE),"")</f>
        <v/>
      </c>
      <c r="O1731" s="5" t="str">
        <f t="shared" si="137"/>
        <v/>
      </c>
      <c r="P1731" s="5">
        <f>IF(EXACT(L1731,"sell"),VLOOKUP(D1731,[1]items!$A$2:$E$39,4,FALSE),"")</f>
        <v>2560</v>
      </c>
      <c r="Q1731" s="5">
        <f t="shared" si="138"/>
        <v>23040</v>
      </c>
      <c r="R1731" s="13" t="str">
        <f t="shared" si="139"/>
        <v/>
      </c>
    </row>
    <row r="1732" spans="1:18" x14ac:dyDescent="0.2">
      <c r="A1732" s="5" t="s">
        <v>1790</v>
      </c>
      <c r="B1732" s="6" t="d">
        <v>2020-09-15</v>
      </c>
      <c r="C1732" s="7">
        <f t="shared" si="135"/>
        <v>2020</v>
      </c>
      <c r="D1732" s="5" t="s">
        <v>76</v>
      </c>
      <c r="E1732" s="5" t="str">
        <f>VLOOKUP(D1732,[1]items!$A$2:$E$39,2,FALSE)</f>
        <v>Simvastatin 10 MG Strip 10</v>
      </c>
      <c r="F1732" s="5" t="str">
        <f>VLOOKUP(E1732,[1]items!$B$2:$E$39,2,FALSE)</f>
        <v>Obat Kolesterol</v>
      </c>
      <c r="G1732" s="5" t="str">
        <f t="shared" si="136"/>
        <v>OK0001|</v>
      </c>
      <c r="H1732" s="10">
        <v>25</v>
      </c>
      <c r="I1732" s="11"/>
      <c r="J1732" s="10" t="str">
        <f>IF(EXACT(L1732,"buy"),VLOOKUP(I1732,[2]suppliers!$A$2:$B$17,2,FALSE),"")</f>
        <v/>
      </c>
      <c r="K1732" s="5" t="s">
        <v>84</v>
      </c>
      <c r="L1732" s="5" t="s">
        <v>85</v>
      </c>
      <c r="M1732" s="5" t="str">
        <f>IFERROR(VLOOKUP(G1732,[3]item_suppliers!$C$2:$F$112,2,FALSE),"")</f>
        <v/>
      </c>
      <c r="N1732" s="5" t="str">
        <f>IFERROR(VLOOKUP(G1732,[3]item_suppliers!$C$2:$F$112,3,FALSE),"")</f>
        <v/>
      </c>
      <c r="O1732" s="5" t="str">
        <f t="shared" si="137"/>
        <v/>
      </c>
      <c r="P1732" s="5">
        <f>IF(EXACT(L1732,"sell"),VLOOKUP(D1732,[1]items!$A$2:$E$39,4,FALSE),"")</f>
        <v>6222</v>
      </c>
      <c r="Q1732" s="5">
        <f t="shared" si="138"/>
        <v>155550</v>
      </c>
      <c r="R1732" s="13" t="str">
        <f t="shared" si="139"/>
        <v/>
      </c>
    </row>
    <row r="1733" spans="1:18" x14ac:dyDescent="0.2">
      <c r="A1733" s="8" t="s">
        <v>1791</v>
      </c>
      <c r="B1733" s="9" t="d">
        <v>2020-09-15</v>
      </c>
      <c r="C1733" s="7">
        <f t="shared" si="135"/>
        <v>2020</v>
      </c>
      <c r="D1733" s="8" t="s">
        <v>26</v>
      </c>
      <c r="E1733" s="5" t="str">
        <f>VLOOKUP(D1733,[1]items!$A$2:$E$39,2,FALSE)</f>
        <v>Decolsen 1 Strip 4 Tablet</v>
      </c>
      <c r="F1733" s="5" t="str">
        <f>VLOOKUP(E1733,[1]items!$B$2:$E$39,2,FALSE)</f>
        <v>Obat Batuk &amp; Pilek</v>
      </c>
      <c r="G1733" s="5" t="str">
        <f t="shared" si="136"/>
        <v>OB0002|</v>
      </c>
      <c r="H1733" s="10">
        <v>58</v>
      </c>
      <c r="I1733" s="11"/>
      <c r="J1733" s="10" t="str">
        <f>IF(EXACT(L1733,"buy"),VLOOKUP(I1733,[2]suppliers!$A$2:$B$17,2,FALSE),"")</f>
        <v/>
      </c>
      <c r="K1733" s="8" t="s">
        <v>84</v>
      </c>
      <c r="L1733" s="8" t="s">
        <v>85</v>
      </c>
      <c r="M1733" s="5" t="str">
        <f>IFERROR(VLOOKUP(G1733,[3]item_suppliers!$C$2:$F$112,2,FALSE),"")</f>
        <v/>
      </c>
      <c r="N1733" s="5" t="str">
        <f>IFERROR(VLOOKUP(G1733,[3]item_suppliers!$C$2:$F$112,3,FALSE),"")</f>
        <v/>
      </c>
      <c r="O1733" s="5" t="str">
        <f t="shared" si="137"/>
        <v/>
      </c>
      <c r="P1733" s="5">
        <f>IF(EXACT(L1733,"sell"),VLOOKUP(D1733,[1]items!$A$2:$E$39,4,FALSE),"")</f>
        <v>2886</v>
      </c>
      <c r="Q1733" s="5">
        <f t="shared" si="138"/>
        <v>167388</v>
      </c>
      <c r="R1733" s="13" t="str">
        <f t="shared" si="139"/>
        <v/>
      </c>
    </row>
    <row r="1734" spans="1:18" x14ac:dyDescent="0.2">
      <c r="A1734" s="5" t="s">
        <v>1792</v>
      </c>
      <c r="B1734" s="6" t="d">
        <v>2020-09-15</v>
      </c>
      <c r="C1734" s="7">
        <f t="shared" si="135"/>
        <v>2020</v>
      </c>
      <c r="D1734" s="5" t="s">
        <v>70</v>
      </c>
      <c r="E1734" s="5" t="str">
        <f>VLOOKUP(D1734,[1]items!$A$2:$E$39,2,FALSE)</f>
        <v>Irbesartan</v>
      </c>
      <c r="F1734" s="5" t="str">
        <f>VLOOKUP(E1734,[1]items!$B$2:$E$39,2,FALSE)</f>
        <v>Obat Hipertensi</v>
      </c>
      <c r="G1734" s="5" t="str">
        <f t="shared" si="136"/>
        <v>OH0005|</v>
      </c>
      <c r="H1734" s="10">
        <v>37</v>
      </c>
      <c r="I1734" s="11"/>
      <c r="J1734" s="10" t="str">
        <f>IF(EXACT(L1734,"buy"),VLOOKUP(I1734,[2]suppliers!$A$2:$B$17,2,FALSE),"")</f>
        <v/>
      </c>
      <c r="K1734" s="5" t="s">
        <v>84</v>
      </c>
      <c r="L1734" s="5" t="s">
        <v>85</v>
      </c>
      <c r="M1734" s="5" t="str">
        <f>IFERROR(VLOOKUP(G1734,[3]item_suppliers!$C$2:$F$112,2,FALSE),"")</f>
        <v/>
      </c>
      <c r="N1734" s="5" t="str">
        <f>IFERROR(VLOOKUP(G1734,[3]item_suppliers!$C$2:$F$112,3,FALSE),"")</f>
        <v/>
      </c>
      <c r="O1734" s="5" t="str">
        <f t="shared" si="137"/>
        <v/>
      </c>
      <c r="P1734" s="5">
        <f>IF(EXACT(L1734,"sell"),VLOOKUP(D1734,[1]items!$A$2:$E$39,4,FALSE),"")</f>
        <v>108794</v>
      </c>
      <c r="Q1734" s="5">
        <f t="shared" si="138"/>
        <v>4025378</v>
      </c>
      <c r="R1734" s="13" t="str">
        <f t="shared" si="139"/>
        <v/>
      </c>
    </row>
    <row r="1735" spans="1:18" x14ac:dyDescent="0.2">
      <c r="A1735" s="8" t="s">
        <v>1793</v>
      </c>
      <c r="B1735" s="9" t="d">
        <v>2020-09-15</v>
      </c>
      <c r="C1735" s="7">
        <f t="shared" si="135"/>
        <v>2020</v>
      </c>
      <c r="D1735" s="8" t="s">
        <v>52</v>
      </c>
      <c r="E1735" s="5" t="str">
        <f>VLOOKUP(D1735,[1]items!$A$2:$E$39,2,FALSE)</f>
        <v>Sanmol 500 MG 4 Tablet</v>
      </c>
      <c r="F1735" s="5" t="str">
        <f>VLOOKUP(E1735,[1]items!$B$2:$E$39,2,FALSE)</f>
        <v>Obat Sakit Kepala &amp; Demam</v>
      </c>
      <c r="G1735" s="5" t="str">
        <f t="shared" si="136"/>
        <v>OD0009|</v>
      </c>
      <c r="H1735" s="10">
        <v>1</v>
      </c>
      <c r="I1735" s="11"/>
      <c r="J1735" s="10" t="str">
        <f>IF(EXACT(L1735,"buy"),VLOOKUP(I1735,[2]suppliers!$A$2:$B$17,2,FALSE),"")</f>
        <v/>
      </c>
      <c r="K1735" s="8" t="s">
        <v>84</v>
      </c>
      <c r="L1735" s="8" t="s">
        <v>85</v>
      </c>
      <c r="M1735" s="5" t="str">
        <f>IFERROR(VLOOKUP(G1735,[3]item_suppliers!$C$2:$F$112,2,FALSE),"")</f>
        <v/>
      </c>
      <c r="N1735" s="5" t="str">
        <f>IFERROR(VLOOKUP(G1735,[3]item_suppliers!$C$2:$F$112,3,FALSE),"")</f>
        <v/>
      </c>
      <c r="O1735" s="5" t="str">
        <f t="shared" si="137"/>
        <v/>
      </c>
      <c r="P1735" s="5">
        <f>IF(EXACT(L1735,"sell"),VLOOKUP(D1735,[1]items!$A$2:$E$39,4,FALSE),"")</f>
        <v>1600</v>
      </c>
      <c r="Q1735" s="5">
        <f t="shared" si="138"/>
        <v>1600</v>
      </c>
      <c r="R1735" s="13" t="str">
        <f t="shared" si="139"/>
        <v/>
      </c>
    </row>
    <row r="1736" spans="1:18" x14ac:dyDescent="0.2">
      <c r="A1736" s="5" t="s">
        <v>1794</v>
      </c>
      <c r="B1736" s="6" t="d">
        <v>2020-09-16</v>
      </c>
      <c r="C1736" s="7">
        <f t="shared" si="135"/>
        <v>2020</v>
      </c>
      <c r="D1736" s="5" t="s">
        <v>26</v>
      </c>
      <c r="E1736" s="5" t="str">
        <f>VLOOKUP(D1736,[1]items!$A$2:$E$39,2,FALSE)</f>
        <v>Decolsen 1 Strip 4 Tablet</v>
      </c>
      <c r="F1736" s="5" t="str">
        <f>VLOOKUP(E1736,[1]items!$B$2:$E$39,2,FALSE)</f>
        <v>Obat Batuk &amp; Pilek</v>
      </c>
      <c r="G1736" s="5" t="str">
        <f t="shared" si="136"/>
        <v>OB0002|</v>
      </c>
      <c r="H1736" s="10">
        <v>86</v>
      </c>
      <c r="I1736" s="11"/>
      <c r="J1736" s="10" t="str">
        <f>IF(EXACT(L1736,"buy"),VLOOKUP(I1736,[2]suppliers!$A$2:$B$17,2,FALSE),"")</f>
        <v/>
      </c>
      <c r="K1736" s="5" t="s">
        <v>84</v>
      </c>
      <c r="L1736" s="5" t="s">
        <v>85</v>
      </c>
      <c r="M1736" s="5" t="str">
        <f>IFERROR(VLOOKUP(G1736,[3]item_suppliers!$C$2:$F$112,2,FALSE),"")</f>
        <v/>
      </c>
      <c r="N1736" s="5" t="str">
        <f>IFERROR(VLOOKUP(G1736,[3]item_suppliers!$C$2:$F$112,3,FALSE),"")</f>
        <v/>
      </c>
      <c r="O1736" s="5" t="str">
        <f t="shared" si="137"/>
        <v/>
      </c>
      <c r="P1736" s="5">
        <f>IF(EXACT(L1736,"sell"),VLOOKUP(D1736,[1]items!$A$2:$E$39,4,FALSE),"")</f>
        <v>2886</v>
      </c>
      <c r="Q1736" s="5">
        <f t="shared" si="138"/>
        <v>248196</v>
      </c>
      <c r="R1736" s="13" t="str">
        <f t="shared" si="139"/>
        <v/>
      </c>
    </row>
    <row r="1737" spans="1:18" x14ac:dyDescent="0.2">
      <c r="A1737" s="8" t="s">
        <v>1795</v>
      </c>
      <c r="B1737" s="9" t="d">
        <v>2020-09-16</v>
      </c>
      <c r="C1737" s="7">
        <f t="shared" si="135"/>
        <v>2020</v>
      </c>
      <c r="D1737" s="8" t="s">
        <v>50</v>
      </c>
      <c r="E1737" s="5" t="str">
        <f>VLOOKUP(D1737,[1]items!$A$2:$E$39,2,FALSE)</f>
        <v>Bodrex Extra</v>
      </c>
      <c r="F1737" s="5" t="str">
        <f>VLOOKUP(E1737,[1]items!$B$2:$E$39,2,FALSE)</f>
        <v>Obat Sakit Kepala &amp; Demam</v>
      </c>
      <c r="G1737" s="5" t="str">
        <f t="shared" si="136"/>
        <v>OD0008|</v>
      </c>
      <c r="H1737" s="10">
        <v>2</v>
      </c>
      <c r="I1737" s="11"/>
      <c r="J1737" s="10" t="str">
        <f>IF(EXACT(L1737,"buy"),VLOOKUP(I1737,[2]suppliers!$A$2:$B$17,2,FALSE),"")</f>
        <v/>
      </c>
      <c r="K1737" s="8" t="s">
        <v>84</v>
      </c>
      <c r="L1737" s="8" t="s">
        <v>85</v>
      </c>
      <c r="M1737" s="5" t="str">
        <f>IFERROR(VLOOKUP(G1737,[3]item_suppliers!$C$2:$F$112,2,FALSE),"")</f>
        <v/>
      </c>
      <c r="N1737" s="5" t="str">
        <f>IFERROR(VLOOKUP(G1737,[3]item_suppliers!$C$2:$F$112,3,FALSE),"")</f>
        <v/>
      </c>
      <c r="O1737" s="5" t="str">
        <f t="shared" si="137"/>
        <v/>
      </c>
      <c r="P1737" s="5">
        <f>IF(EXACT(L1737,"sell"),VLOOKUP(D1737,[1]items!$A$2:$E$39,4,FALSE),"")</f>
        <v>50788</v>
      </c>
      <c r="Q1737" s="5">
        <f t="shared" si="138"/>
        <v>101576</v>
      </c>
      <c r="R1737" s="13" t="str">
        <f t="shared" si="139"/>
        <v/>
      </c>
    </row>
    <row r="1738" spans="1:18" x14ac:dyDescent="0.2">
      <c r="A1738" s="5" t="s">
        <v>1796</v>
      </c>
      <c r="B1738" s="6" t="d">
        <v>2020-09-16</v>
      </c>
      <c r="C1738" s="7">
        <f t="shared" si="135"/>
        <v>2020</v>
      </c>
      <c r="D1738" s="5" t="s">
        <v>17</v>
      </c>
      <c r="E1738" s="5" t="str">
        <f>VLOOKUP(D1738,[1]items!$A$2:$E$39,2,FALSE)</f>
        <v>Bedak Heroxyn 150 gr</v>
      </c>
      <c r="F1738" s="5" t="str">
        <f>VLOOKUP(E1738,[1]items!$B$2:$E$39,2,FALSE)</f>
        <v>Obat Alergi</v>
      </c>
      <c r="G1738" s="5" t="str">
        <f t="shared" si="136"/>
        <v>OA0005|</v>
      </c>
      <c r="H1738" s="10">
        <v>64</v>
      </c>
      <c r="I1738" s="11"/>
      <c r="J1738" s="10" t="str">
        <f>IF(EXACT(L1738,"buy"),VLOOKUP(I1738,[2]suppliers!$A$2:$B$17,2,FALSE),"")</f>
        <v/>
      </c>
      <c r="K1738" s="5" t="s">
        <v>84</v>
      </c>
      <c r="L1738" s="5" t="s">
        <v>85</v>
      </c>
      <c r="M1738" s="5" t="str">
        <f>IFERROR(VLOOKUP(G1738,[3]item_suppliers!$C$2:$F$112,2,FALSE),"")</f>
        <v/>
      </c>
      <c r="N1738" s="5" t="str">
        <f>IFERROR(VLOOKUP(G1738,[3]item_suppliers!$C$2:$F$112,3,FALSE),"")</f>
        <v/>
      </c>
      <c r="O1738" s="5" t="str">
        <f t="shared" si="137"/>
        <v/>
      </c>
      <c r="P1738" s="5">
        <f>IF(EXACT(L1738,"sell"),VLOOKUP(D1738,[1]items!$A$2:$E$39,4,FALSE),"")</f>
        <v>16950</v>
      </c>
      <c r="Q1738" s="5">
        <f t="shared" si="138"/>
        <v>1084800</v>
      </c>
      <c r="R1738" s="13" t="str">
        <f t="shared" si="139"/>
        <v/>
      </c>
    </row>
    <row r="1739" spans="1:18" x14ac:dyDescent="0.2">
      <c r="A1739" s="8" t="s">
        <v>1797</v>
      </c>
      <c r="B1739" s="9" t="d">
        <v>2020-09-16</v>
      </c>
      <c r="C1739" s="7">
        <f t="shared" si="135"/>
        <v>2020</v>
      </c>
      <c r="D1739" s="8" t="s">
        <v>82</v>
      </c>
      <c r="E1739" s="5" t="str">
        <f>VLOOKUP(D1739,[1]items!$A$2:$E$39,2,FALSE)</f>
        <v>Otilon Ear Drops 8 mL</v>
      </c>
      <c r="F1739" s="5" t="str">
        <f>VLOOKUP(E1739,[1]items!$B$2:$E$39,2,FALSE)</f>
        <v>Obat Telinga</v>
      </c>
      <c r="G1739" s="5" t="str">
        <f t="shared" si="136"/>
        <v>OT0001|</v>
      </c>
      <c r="H1739" s="10">
        <v>38</v>
      </c>
      <c r="I1739" s="11"/>
      <c r="J1739" s="10" t="str">
        <f>IF(EXACT(L1739,"buy"),VLOOKUP(I1739,[2]suppliers!$A$2:$B$17,2,FALSE),"")</f>
        <v/>
      </c>
      <c r="K1739" s="8" t="s">
        <v>84</v>
      </c>
      <c r="L1739" s="8" t="s">
        <v>85</v>
      </c>
      <c r="M1739" s="5" t="str">
        <f>IFERROR(VLOOKUP(G1739,[3]item_suppliers!$C$2:$F$112,2,FALSE),"")</f>
        <v/>
      </c>
      <c r="N1739" s="5" t="str">
        <f>IFERROR(VLOOKUP(G1739,[3]item_suppliers!$C$2:$F$112,3,FALSE),"")</f>
        <v/>
      </c>
      <c r="O1739" s="5" t="str">
        <f t="shared" si="137"/>
        <v/>
      </c>
      <c r="P1739" s="5">
        <f>IF(EXACT(L1739,"sell"),VLOOKUP(D1739,[1]items!$A$2:$E$39,4,FALSE),"")</f>
        <v>55000</v>
      </c>
      <c r="Q1739" s="5">
        <f t="shared" si="138"/>
        <v>2090000</v>
      </c>
      <c r="R1739" s="13" t="str">
        <f t="shared" si="139"/>
        <v/>
      </c>
    </row>
    <row r="1740" spans="1:18" x14ac:dyDescent="0.2">
      <c r="A1740" s="5" t="s">
        <v>1798</v>
      </c>
      <c r="B1740" s="6" t="d">
        <v>2020-09-16</v>
      </c>
      <c r="C1740" s="7">
        <f t="shared" si="135"/>
        <v>2020</v>
      </c>
      <c r="D1740" s="5" t="s">
        <v>82</v>
      </c>
      <c r="E1740" s="5" t="str">
        <f>VLOOKUP(D1740,[1]items!$A$2:$E$39,2,FALSE)</f>
        <v>Otilon Ear Drops 8 mL</v>
      </c>
      <c r="F1740" s="5" t="str">
        <f>VLOOKUP(E1740,[1]items!$B$2:$E$39,2,FALSE)</f>
        <v>Obat Telinga</v>
      </c>
      <c r="G1740" s="5" t="str">
        <f t="shared" si="136"/>
        <v>OT0001|</v>
      </c>
      <c r="H1740" s="10">
        <v>15</v>
      </c>
      <c r="I1740" s="11"/>
      <c r="J1740" s="10" t="str">
        <f>IF(EXACT(L1740,"buy"),VLOOKUP(I1740,[2]suppliers!$A$2:$B$17,2,FALSE),"")</f>
        <v/>
      </c>
      <c r="K1740" s="5" t="s">
        <v>84</v>
      </c>
      <c r="L1740" s="5" t="s">
        <v>85</v>
      </c>
      <c r="M1740" s="5" t="str">
        <f>IFERROR(VLOOKUP(G1740,[3]item_suppliers!$C$2:$F$112,2,FALSE),"")</f>
        <v/>
      </c>
      <c r="N1740" s="5" t="str">
        <f>IFERROR(VLOOKUP(G1740,[3]item_suppliers!$C$2:$F$112,3,FALSE),"")</f>
        <v/>
      </c>
      <c r="O1740" s="5" t="str">
        <f t="shared" si="137"/>
        <v/>
      </c>
      <c r="P1740" s="5">
        <f>IF(EXACT(L1740,"sell"),VLOOKUP(D1740,[1]items!$A$2:$E$39,4,FALSE),"")</f>
        <v>55000</v>
      </c>
      <c r="Q1740" s="5">
        <f t="shared" si="138"/>
        <v>825000</v>
      </c>
      <c r="R1740" s="13" t="str">
        <f t="shared" si="139"/>
        <v/>
      </c>
    </row>
    <row r="1741" spans="1:18" x14ac:dyDescent="0.2">
      <c r="A1741" s="8" t="s">
        <v>1799</v>
      </c>
      <c r="B1741" s="9" t="d">
        <v>2020-09-16</v>
      </c>
      <c r="C1741" s="7">
        <f t="shared" si="135"/>
        <v>2020</v>
      </c>
      <c r="D1741" s="8" t="s">
        <v>65</v>
      </c>
      <c r="E1741" s="5" t="str">
        <f>VLOOKUP(D1741,[1]items!$A$2:$E$39,2,FALSE)</f>
        <v>Candesartan Ogb Dexa</v>
      </c>
      <c r="F1741" s="5" t="str">
        <f>VLOOKUP(E1741,[1]items!$B$2:$E$39,2,FALSE)</f>
        <v>Obat Hipertensi</v>
      </c>
      <c r="G1741" s="5" t="str">
        <f t="shared" si="136"/>
        <v>OH0003|</v>
      </c>
      <c r="H1741" s="10">
        <v>14</v>
      </c>
      <c r="I1741" s="11"/>
      <c r="J1741" s="10" t="str">
        <f>IF(EXACT(L1741,"buy"),VLOOKUP(I1741,[2]suppliers!$A$2:$B$17,2,FALSE),"")</f>
        <v/>
      </c>
      <c r="K1741" s="8" t="s">
        <v>84</v>
      </c>
      <c r="L1741" s="8" t="s">
        <v>85</v>
      </c>
      <c r="M1741" s="5" t="str">
        <f>IFERROR(VLOOKUP(G1741,[3]item_suppliers!$C$2:$F$112,2,FALSE),"")</f>
        <v/>
      </c>
      <c r="N1741" s="5" t="str">
        <f>IFERROR(VLOOKUP(G1741,[3]item_suppliers!$C$2:$F$112,3,FALSE),"")</f>
        <v/>
      </c>
      <c r="O1741" s="5" t="str">
        <f t="shared" si="137"/>
        <v/>
      </c>
      <c r="P1741" s="5">
        <f>IF(EXACT(L1741,"sell"),VLOOKUP(D1741,[1]items!$A$2:$E$39,4,FALSE),"")</f>
        <v>5000</v>
      </c>
      <c r="Q1741" s="5">
        <f t="shared" si="138"/>
        <v>70000</v>
      </c>
      <c r="R1741" s="13" t="str">
        <f t="shared" si="139"/>
        <v/>
      </c>
    </row>
    <row r="1742" spans="1:18" x14ac:dyDescent="0.2">
      <c r="A1742" s="5" t="s">
        <v>1800</v>
      </c>
      <c r="B1742" s="6" t="d">
        <v>2020-09-16</v>
      </c>
      <c r="C1742" s="7">
        <f t="shared" si="135"/>
        <v>2020</v>
      </c>
      <c r="D1742" s="5" t="s">
        <v>48</v>
      </c>
      <c r="E1742" s="5" t="str">
        <f>VLOOKUP(D1742,[1]items!$A$2:$E$39,2,FALSE)</f>
        <v>Sanmol Paracetamol</v>
      </c>
      <c r="F1742" s="5" t="str">
        <f>VLOOKUP(E1742,[1]items!$B$2:$E$39,2,FALSE)</f>
        <v>Obat Sakit Kepala &amp; Demam</v>
      </c>
      <c r="G1742" s="5" t="str">
        <f t="shared" si="136"/>
        <v>OD0007|</v>
      </c>
      <c r="H1742" s="10">
        <v>17</v>
      </c>
      <c r="I1742" s="11"/>
      <c r="J1742" s="10" t="str">
        <f>IF(EXACT(L1742,"buy"),VLOOKUP(I1742,[2]suppliers!$A$2:$B$17,2,FALSE),"")</f>
        <v/>
      </c>
      <c r="K1742" s="5" t="s">
        <v>84</v>
      </c>
      <c r="L1742" s="5" t="s">
        <v>85</v>
      </c>
      <c r="M1742" s="5" t="str">
        <f>IFERROR(VLOOKUP(G1742,[3]item_suppliers!$C$2:$F$112,2,FALSE),"")</f>
        <v/>
      </c>
      <c r="N1742" s="5" t="str">
        <f>IFERROR(VLOOKUP(G1742,[3]item_suppliers!$C$2:$F$112,3,FALSE),"")</f>
        <v/>
      </c>
      <c r="O1742" s="5" t="str">
        <f t="shared" si="137"/>
        <v/>
      </c>
      <c r="P1742" s="5">
        <f>IF(EXACT(L1742,"sell"),VLOOKUP(D1742,[1]items!$A$2:$E$39,4,FALSE),"")</f>
        <v>16100</v>
      </c>
      <c r="Q1742" s="5">
        <f t="shared" si="138"/>
        <v>273700</v>
      </c>
      <c r="R1742" s="13" t="str">
        <f t="shared" si="139"/>
        <v/>
      </c>
    </row>
    <row r="1743" spans="1:18" x14ac:dyDescent="0.2">
      <c r="A1743" s="8" t="s">
        <v>1801</v>
      </c>
      <c r="B1743" s="9" t="d">
        <v>2020-09-16</v>
      </c>
      <c r="C1743" s="7">
        <f t="shared" si="135"/>
        <v>2020</v>
      </c>
      <c r="D1743" s="8" t="s">
        <v>78</v>
      </c>
      <c r="E1743" s="5" t="str">
        <f>VLOOKUP(D1743,[1]items!$A$2:$E$39,2,FALSE)</f>
        <v>Hyperchol 100 MG 12 KPS</v>
      </c>
      <c r="F1743" s="5" t="str">
        <f>VLOOKUP(E1743,[1]items!$B$2:$E$39,2,FALSE)</f>
        <v>Obat Kolesterol</v>
      </c>
      <c r="G1743" s="5" t="str">
        <f t="shared" si="136"/>
        <v>OK0002|</v>
      </c>
      <c r="H1743" s="10">
        <v>70</v>
      </c>
      <c r="I1743" s="11"/>
      <c r="J1743" s="10" t="str">
        <f>IF(EXACT(L1743,"buy"),VLOOKUP(I1743,[2]suppliers!$A$2:$B$17,2,FALSE),"")</f>
        <v/>
      </c>
      <c r="K1743" s="8" t="s">
        <v>84</v>
      </c>
      <c r="L1743" s="8" t="s">
        <v>85</v>
      </c>
      <c r="M1743" s="5" t="str">
        <f>IFERROR(VLOOKUP(G1743,[3]item_suppliers!$C$2:$F$112,2,FALSE),"")</f>
        <v/>
      </c>
      <c r="N1743" s="5" t="str">
        <f>IFERROR(VLOOKUP(G1743,[3]item_suppliers!$C$2:$F$112,3,FALSE),"")</f>
        <v/>
      </c>
      <c r="O1743" s="5" t="str">
        <f t="shared" si="137"/>
        <v/>
      </c>
      <c r="P1743" s="5">
        <f>IF(EXACT(L1743,"sell"),VLOOKUP(D1743,[1]items!$A$2:$E$39,4,FALSE),"")</f>
        <v>42800</v>
      </c>
      <c r="Q1743" s="5">
        <f t="shared" si="138"/>
        <v>2996000</v>
      </c>
      <c r="R1743" s="13" t="str">
        <f t="shared" si="139"/>
        <v/>
      </c>
    </row>
    <row r="1744" spans="1:18" x14ac:dyDescent="0.2">
      <c r="A1744" s="5" t="s">
        <v>1802</v>
      </c>
      <c r="B1744" s="6" t="d">
        <v>2020-09-16</v>
      </c>
      <c r="C1744" s="7">
        <f t="shared" si="135"/>
        <v>2020</v>
      </c>
      <c r="D1744" s="5" t="s">
        <v>23</v>
      </c>
      <c r="E1744" s="5" t="str">
        <f>VLOOKUP(D1744,[1]items!$A$2:$E$39,2,FALSE)</f>
        <v>Neozep Forte 1 Strip 4 Tablet</v>
      </c>
      <c r="F1744" s="5" t="str">
        <f>VLOOKUP(E1744,[1]items!$B$2:$E$39,2,FALSE)</f>
        <v>Obat Batuk &amp; Pilek</v>
      </c>
      <c r="G1744" s="5" t="str">
        <f t="shared" si="136"/>
        <v>OB0001|</v>
      </c>
      <c r="H1744" s="10">
        <v>25</v>
      </c>
      <c r="I1744" s="11"/>
      <c r="J1744" s="10" t="str">
        <f>IF(EXACT(L1744,"buy"),VLOOKUP(I1744,[2]suppliers!$A$2:$B$17,2,FALSE),"")</f>
        <v/>
      </c>
      <c r="K1744" s="5" t="s">
        <v>84</v>
      </c>
      <c r="L1744" s="5" t="s">
        <v>85</v>
      </c>
      <c r="M1744" s="5" t="str">
        <f>IFERROR(VLOOKUP(G1744,[3]item_suppliers!$C$2:$F$112,2,FALSE),"")</f>
        <v/>
      </c>
      <c r="N1744" s="5" t="str">
        <f>IFERROR(VLOOKUP(G1744,[3]item_suppliers!$C$2:$F$112,3,FALSE),"")</f>
        <v/>
      </c>
      <c r="O1744" s="5" t="str">
        <f t="shared" si="137"/>
        <v/>
      </c>
      <c r="P1744" s="5">
        <f>IF(EXACT(L1744,"sell"),VLOOKUP(D1744,[1]items!$A$2:$E$39,4,FALSE),"")</f>
        <v>2324</v>
      </c>
      <c r="Q1744" s="5">
        <f t="shared" si="138"/>
        <v>58100</v>
      </c>
      <c r="R1744" s="13" t="str">
        <f t="shared" si="139"/>
        <v/>
      </c>
    </row>
    <row r="1745" spans="1:18" x14ac:dyDescent="0.2">
      <c r="A1745" s="8" t="s">
        <v>1803</v>
      </c>
      <c r="B1745" s="9" t="d">
        <v>2020-09-17</v>
      </c>
      <c r="C1745" s="7">
        <f t="shared" si="135"/>
        <v>2020</v>
      </c>
      <c r="D1745" s="8" t="s">
        <v>50</v>
      </c>
      <c r="E1745" s="5" t="str">
        <f>VLOOKUP(D1745,[1]items!$A$2:$E$39,2,FALSE)</f>
        <v>Bodrex Extra</v>
      </c>
      <c r="F1745" s="5" t="str">
        <f>VLOOKUP(E1745,[1]items!$B$2:$E$39,2,FALSE)</f>
        <v>Obat Sakit Kepala &amp; Demam</v>
      </c>
      <c r="G1745" s="5" t="str">
        <f t="shared" si="136"/>
        <v>OD0008|</v>
      </c>
      <c r="H1745" s="10">
        <v>9</v>
      </c>
      <c r="I1745" s="11"/>
      <c r="J1745" s="10" t="str">
        <f>IF(EXACT(L1745,"buy"),VLOOKUP(I1745,[2]suppliers!$A$2:$B$17,2,FALSE),"")</f>
        <v/>
      </c>
      <c r="K1745" s="8" t="s">
        <v>84</v>
      </c>
      <c r="L1745" s="8" t="s">
        <v>85</v>
      </c>
      <c r="M1745" s="5" t="str">
        <f>IFERROR(VLOOKUP(G1745,[3]item_suppliers!$C$2:$F$112,2,FALSE),"")</f>
        <v/>
      </c>
      <c r="N1745" s="5" t="str">
        <f>IFERROR(VLOOKUP(G1745,[3]item_suppliers!$C$2:$F$112,3,FALSE),"")</f>
        <v/>
      </c>
      <c r="O1745" s="5" t="str">
        <f t="shared" si="137"/>
        <v/>
      </c>
      <c r="P1745" s="5">
        <f>IF(EXACT(L1745,"sell"),VLOOKUP(D1745,[1]items!$A$2:$E$39,4,FALSE),"")</f>
        <v>50788</v>
      </c>
      <c r="Q1745" s="5">
        <f t="shared" si="138"/>
        <v>457092</v>
      </c>
      <c r="R1745" s="13" t="str">
        <f t="shared" si="139"/>
        <v/>
      </c>
    </row>
    <row r="1746" spans="1:18" x14ac:dyDescent="0.2">
      <c r="A1746" s="5" t="s">
        <v>1804</v>
      </c>
      <c r="B1746" s="6" t="d">
        <v>2020-09-17</v>
      </c>
      <c r="C1746" s="7">
        <f t="shared" si="135"/>
        <v>2020</v>
      </c>
      <c r="D1746" s="5" t="s">
        <v>52</v>
      </c>
      <c r="E1746" s="5" t="str">
        <f>VLOOKUP(D1746,[1]items!$A$2:$E$39,2,FALSE)</f>
        <v>Sanmol 500 MG 4 Tablet</v>
      </c>
      <c r="F1746" s="5" t="str">
        <f>VLOOKUP(E1746,[1]items!$B$2:$E$39,2,FALSE)</f>
        <v>Obat Sakit Kepala &amp; Demam</v>
      </c>
      <c r="G1746" s="5" t="str">
        <f t="shared" si="136"/>
        <v>OD0009|</v>
      </c>
      <c r="H1746" s="10">
        <v>24</v>
      </c>
      <c r="I1746" s="11"/>
      <c r="J1746" s="10" t="str">
        <f>IF(EXACT(L1746,"buy"),VLOOKUP(I1746,[2]suppliers!$A$2:$B$17,2,FALSE),"")</f>
        <v/>
      </c>
      <c r="K1746" s="5" t="s">
        <v>84</v>
      </c>
      <c r="L1746" s="5" t="s">
        <v>85</v>
      </c>
      <c r="M1746" s="5" t="str">
        <f>IFERROR(VLOOKUP(G1746,[3]item_suppliers!$C$2:$F$112,2,FALSE),"")</f>
        <v/>
      </c>
      <c r="N1746" s="5" t="str">
        <f>IFERROR(VLOOKUP(G1746,[3]item_suppliers!$C$2:$F$112,3,FALSE),"")</f>
        <v/>
      </c>
      <c r="O1746" s="5" t="str">
        <f t="shared" si="137"/>
        <v/>
      </c>
      <c r="P1746" s="5">
        <f>IF(EXACT(L1746,"sell"),VLOOKUP(D1746,[1]items!$A$2:$E$39,4,FALSE),"")</f>
        <v>1600</v>
      </c>
      <c r="Q1746" s="5">
        <f t="shared" si="138"/>
        <v>38400</v>
      </c>
      <c r="R1746" s="13" t="str">
        <f t="shared" si="139"/>
        <v/>
      </c>
    </row>
    <row r="1747" spans="1:18" x14ac:dyDescent="0.2">
      <c r="A1747" s="8" t="s">
        <v>1805</v>
      </c>
      <c r="B1747" s="9" t="d">
        <v>2020-09-17</v>
      </c>
      <c r="C1747" s="7">
        <f t="shared" si="135"/>
        <v>2020</v>
      </c>
      <c r="D1747" s="8" t="s">
        <v>52</v>
      </c>
      <c r="E1747" s="5" t="str">
        <f>VLOOKUP(D1747,[1]items!$A$2:$E$39,2,FALSE)</f>
        <v>Sanmol 500 MG 4 Tablet</v>
      </c>
      <c r="F1747" s="5" t="str">
        <f>VLOOKUP(E1747,[1]items!$B$2:$E$39,2,FALSE)</f>
        <v>Obat Sakit Kepala &amp; Demam</v>
      </c>
      <c r="G1747" s="5" t="str">
        <f t="shared" si="136"/>
        <v>OD0009|</v>
      </c>
      <c r="H1747" s="10">
        <v>38</v>
      </c>
      <c r="I1747" s="11"/>
      <c r="J1747" s="10" t="str">
        <f>IF(EXACT(L1747,"buy"),VLOOKUP(I1747,[2]suppliers!$A$2:$B$17,2,FALSE),"")</f>
        <v/>
      </c>
      <c r="K1747" s="8" t="s">
        <v>84</v>
      </c>
      <c r="L1747" s="8" t="s">
        <v>85</v>
      </c>
      <c r="M1747" s="5" t="str">
        <f>IFERROR(VLOOKUP(G1747,[3]item_suppliers!$C$2:$F$112,2,FALSE),"")</f>
        <v/>
      </c>
      <c r="N1747" s="5" t="str">
        <f>IFERROR(VLOOKUP(G1747,[3]item_suppliers!$C$2:$F$112,3,FALSE),"")</f>
        <v/>
      </c>
      <c r="O1747" s="5" t="str">
        <f t="shared" si="137"/>
        <v/>
      </c>
      <c r="P1747" s="5">
        <f>IF(EXACT(L1747,"sell"),VLOOKUP(D1747,[1]items!$A$2:$E$39,4,FALSE),"")</f>
        <v>1600</v>
      </c>
      <c r="Q1747" s="5">
        <f t="shared" si="138"/>
        <v>60800</v>
      </c>
      <c r="R1747" s="13" t="str">
        <f t="shared" si="139"/>
        <v/>
      </c>
    </row>
    <row r="1748" spans="1:18" x14ac:dyDescent="0.2">
      <c r="A1748" s="5" t="s">
        <v>1806</v>
      </c>
      <c r="B1748" s="6" t="d">
        <v>2020-09-17</v>
      </c>
      <c r="C1748" s="7">
        <f t="shared" si="135"/>
        <v>2020</v>
      </c>
      <c r="D1748" s="5" t="s">
        <v>52</v>
      </c>
      <c r="E1748" s="5" t="str">
        <f>VLOOKUP(D1748,[1]items!$A$2:$E$39,2,FALSE)</f>
        <v>Sanmol 500 MG 4 Tablet</v>
      </c>
      <c r="F1748" s="5" t="str">
        <f>VLOOKUP(E1748,[1]items!$B$2:$E$39,2,FALSE)</f>
        <v>Obat Sakit Kepala &amp; Demam</v>
      </c>
      <c r="G1748" s="5" t="str">
        <f t="shared" si="136"/>
        <v>OD0009|</v>
      </c>
      <c r="H1748" s="10">
        <v>23</v>
      </c>
      <c r="I1748" s="11"/>
      <c r="J1748" s="10" t="str">
        <f>IF(EXACT(L1748,"buy"),VLOOKUP(I1748,[2]suppliers!$A$2:$B$17,2,FALSE),"")</f>
        <v/>
      </c>
      <c r="K1748" s="5" t="s">
        <v>84</v>
      </c>
      <c r="L1748" s="5" t="s">
        <v>85</v>
      </c>
      <c r="M1748" s="5" t="str">
        <f>IFERROR(VLOOKUP(G1748,[3]item_suppliers!$C$2:$F$112,2,FALSE),"")</f>
        <v/>
      </c>
      <c r="N1748" s="5" t="str">
        <f>IFERROR(VLOOKUP(G1748,[3]item_suppliers!$C$2:$F$112,3,FALSE),"")</f>
        <v/>
      </c>
      <c r="O1748" s="5" t="str">
        <f t="shared" si="137"/>
        <v/>
      </c>
      <c r="P1748" s="5">
        <f>IF(EXACT(L1748,"sell"),VLOOKUP(D1748,[1]items!$A$2:$E$39,4,FALSE),"")</f>
        <v>1600</v>
      </c>
      <c r="Q1748" s="5">
        <f t="shared" si="138"/>
        <v>36800</v>
      </c>
      <c r="R1748" s="13" t="str">
        <f t="shared" si="139"/>
        <v/>
      </c>
    </row>
    <row r="1749" spans="1:18" x14ac:dyDescent="0.2">
      <c r="A1749" s="8" t="s">
        <v>1807</v>
      </c>
      <c r="B1749" s="9" t="d">
        <v>2020-09-17</v>
      </c>
      <c r="C1749" s="7">
        <f t="shared" si="135"/>
        <v>2020</v>
      </c>
      <c r="D1749" s="8" t="s">
        <v>82</v>
      </c>
      <c r="E1749" s="5" t="str">
        <f>VLOOKUP(D1749,[1]items!$A$2:$E$39,2,FALSE)</f>
        <v>Otilon Ear Drops 8 mL</v>
      </c>
      <c r="F1749" s="5" t="str">
        <f>VLOOKUP(E1749,[1]items!$B$2:$E$39,2,FALSE)</f>
        <v>Obat Telinga</v>
      </c>
      <c r="G1749" s="5" t="str">
        <f t="shared" si="136"/>
        <v>OT0001|</v>
      </c>
      <c r="H1749" s="10">
        <v>28</v>
      </c>
      <c r="I1749" s="11"/>
      <c r="J1749" s="10" t="str">
        <f>IF(EXACT(L1749,"buy"),VLOOKUP(I1749,[2]suppliers!$A$2:$B$17,2,FALSE),"")</f>
        <v/>
      </c>
      <c r="K1749" s="8" t="s">
        <v>84</v>
      </c>
      <c r="L1749" s="8" t="s">
        <v>85</v>
      </c>
      <c r="M1749" s="5" t="str">
        <f>IFERROR(VLOOKUP(G1749,[3]item_suppliers!$C$2:$F$112,2,FALSE),"")</f>
        <v/>
      </c>
      <c r="N1749" s="5" t="str">
        <f>IFERROR(VLOOKUP(G1749,[3]item_suppliers!$C$2:$F$112,3,FALSE),"")</f>
        <v/>
      </c>
      <c r="O1749" s="5" t="str">
        <f t="shared" si="137"/>
        <v/>
      </c>
      <c r="P1749" s="5">
        <f>IF(EXACT(L1749,"sell"),VLOOKUP(D1749,[1]items!$A$2:$E$39,4,FALSE),"")</f>
        <v>55000</v>
      </c>
      <c r="Q1749" s="5">
        <f t="shared" si="138"/>
        <v>1540000</v>
      </c>
      <c r="R1749" s="13" t="str">
        <f t="shared" si="139"/>
        <v/>
      </c>
    </row>
    <row r="1750" spans="1:18" x14ac:dyDescent="0.2">
      <c r="A1750" s="5" t="s">
        <v>1808</v>
      </c>
      <c r="B1750" s="6" t="d">
        <v>2020-09-17</v>
      </c>
      <c r="C1750" s="7">
        <f t="shared" si="135"/>
        <v>2020</v>
      </c>
      <c r="D1750" s="5" t="s">
        <v>65</v>
      </c>
      <c r="E1750" s="5" t="str">
        <f>VLOOKUP(D1750,[1]items!$A$2:$E$39,2,FALSE)</f>
        <v>Candesartan Ogb Dexa</v>
      </c>
      <c r="F1750" s="5" t="str">
        <f>VLOOKUP(E1750,[1]items!$B$2:$E$39,2,FALSE)</f>
        <v>Obat Hipertensi</v>
      </c>
      <c r="G1750" s="5" t="str">
        <f t="shared" si="136"/>
        <v>OH0003|</v>
      </c>
      <c r="H1750" s="10">
        <v>49</v>
      </c>
      <c r="I1750" s="11"/>
      <c r="J1750" s="10" t="str">
        <f>IF(EXACT(L1750,"buy"),VLOOKUP(I1750,[2]suppliers!$A$2:$B$17,2,FALSE),"")</f>
        <v/>
      </c>
      <c r="K1750" s="5" t="s">
        <v>84</v>
      </c>
      <c r="L1750" s="5" t="s">
        <v>85</v>
      </c>
      <c r="M1750" s="5" t="str">
        <f>IFERROR(VLOOKUP(G1750,[3]item_suppliers!$C$2:$F$112,2,FALSE),"")</f>
        <v/>
      </c>
      <c r="N1750" s="5" t="str">
        <f>IFERROR(VLOOKUP(G1750,[3]item_suppliers!$C$2:$F$112,3,FALSE),"")</f>
        <v/>
      </c>
      <c r="O1750" s="5" t="str">
        <f t="shared" si="137"/>
        <v/>
      </c>
      <c r="P1750" s="5">
        <f>IF(EXACT(L1750,"sell"),VLOOKUP(D1750,[1]items!$A$2:$E$39,4,FALSE),"")</f>
        <v>5000</v>
      </c>
      <c r="Q1750" s="5">
        <f t="shared" si="138"/>
        <v>245000</v>
      </c>
      <c r="R1750" s="13" t="str">
        <f t="shared" si="139"/>
        <v/>
      </c>
    </row>
    <row r="1751" spans="1:18" x14ac:dyDescent="0.2">
      <c r="A1751" s="8" t="s">
        <v>1809</v>
      </c>
      <c r="B1751" s="9" t="d">
        <v>2020-09-17</v>
      </c>
      <c r="C1751" s="7">
        <f t="shared" si="135"/>
        <v>2020</v>
      </c>
      <c r="D1751" s="8" t="s">
        <v>78</v>
      </c>
      <c r="E1751" s="5" t="str">
        <f>VLOOKUP(D1751,[1]items!$A$2:$E$39,2,FALSE)</f>
        <v>Hyperchol 100 MG 12 KPS</v>
      </c>
      <c r="F1751" s="5" t="str">
        <f>VLOOKUP(E1751,[1]items!$B$2:$E$39,2,FALSE)</f>
        <v>Obat Kolesterol</v>
      </c>
      <c r="G1751" s="5" t="str">
        <f t="shared" si="136"/>
        <v>OK0002|</v>
      </c>
      <c r="H1751" s="10">
        <v>11</v>
      </c>
      <c r="I1751" s="11"/>
      <c r="J1751" s="10" t="str">
        <f>IF(EXACT(L1751,"buy"),VLOOKUP(I1751,[2]suppliers!$A$2:$B$17,2,FALSE),"")</f>
        <v/>
      </c>
      <c r="K1751" s="8" t="s">
        <v>84</v>
      </c>
      <c r="L1751" s="8" t="s">
        <v>85</v>
      </c>
      <c r="M1751" s="5" t="str">
        <f>IFERROR(VLOOKUP(G1751,[3]item_suppliers!$C$2:$F$112,2,FALSE),"")</f>
        <v/>
      </c>
      <c r="N1751" s="5" t="str">
        <f>IFERROR(VLOOKUP(G1751,[3]item_suppliers!$C$2:$F$112,3,FALSE),"")</f>
        <v/>
      </c>
      <c r="O1751" s="5" t="str">
        <f t="shared" si="137"/>
        <v/>
      </c>
      <c r="P1751" s="5">
        <f>IF(EXACT(L1751,"sell"),VLOOKUP(D1751,[1]items!$A$2:$E$39,4,FALSE),"")</f>
        <v>42800</v>
      </c>
      <c r="Q1751" s="5">
        <f t="shared" si="138"/>
        <v>470800</v>
      </c>
      <c r="R1751" s="13" t="str">
        <f t="shared" si="139"/>
        <v/>
      </c>
    </row>
    <row r="1752" spans="1:18" x14ac:dyDescent="0.2">
      <c r="A1752" s="5" t="s">
        <v>1810</v>
      </c>
      <c r="B1752" s="6" t="d">
        <v>2020-09-17</v>
      </c>
      <c r="C1752" s="7">
        <f t="shared" si="135"/>
        <v>2020</v>
      </c>
      <c r="D1752" s="5" t="s">
        <v>78</v>
      </c>
      <c r="E1752" s="5" t="str">
        <f>VLOOKUP(D1752,[1]items!$A$2:$E$39,2,FALSE)</f>
        <v>Hyperchol 100 MG 12 KPS</v>
      </c>
      <c r="F1752" s="5" t="str">
        <f>VLOOKUP(E1752,[1]items!$B$2:$E$39,2,FALSE)</f>
        <v>Obat Kolesterol</v>
      </c>
      <c r="G1752" s="5" t="str">
        <f t="shared" si="136"/>
        <v>OK0002|</v>
      </c>
      <c r="H1752" s="10">
        <v>131</v>
      </c>
      <c r="I1752" s="11"/>
      <c r="J1752" s="10" t="str">
        <f>IF(EXACT(L1752,"buy"),VLOOKUP(I1752,[2]suppliers!$A$2:$B$17,2,FALSE),"")</f>
        <v/>
      </c>
      <c r="K1752" s="5" t="s">
        <v>84</v>
      </c>
      <c r="L1752" s="5" t="s">
        <v>85</v>
      </c>
      <c r="M1752" s="5" t="str">
        <f>IFERROR(VLOOKUP(G1752,[3]item_suppliers!$C$2:$F$112,2,FALSE),"")</f>
        <v/>
      </c>
      <c r="N1752" s="5" t="str">
        <f>IFERROR(VLOOKUP(G1752,[3]item_suppliers!$C$2:$F$112,3,FALSE),"")</f>
        <v/>
      </c>
      <c r="O1752" s="5" t="str">
        <f t="shared" si="137"/>
        <v/>
      </c>
      <c r="P1752" s="5">
        <f>IF(EXACT(L1752,"sell"),VLOOKUP(D1752,[1]items!$A$2:$E$39,4,FALSE),"")</f>
        <v>42800</v>
      </c>
      <c r="Q1752" s="5">
        <f t="shared" si="138"/>
        <v>5606800</v>
      </c>
      <c r="R1752" s="13" t="str">
        <f t="shared" si="139"/>
        <v/>
      </c>
    </row>
    <row r="1753" spans="1:18" x14ac:dyDescent="0.2">
      <c r="A1753" s="8" t="s">
        <v>1811</v>
      </c>
      <c r="B1753" s="9" t="d">
        <v>2020-09-17</v>
      </c>
      <c r="C1753" s="7">
        <f t="shared" si="135"/>
        <v>2020</v>
      </c>
      <c r="D1753" s="8" t="s">
        <v>67</v>
      </c>
      <c r="E1753" s="5" t="str">
        <f>VLOOKUP(D1753,[1]items!$A$2:$E$39,2,FALSE)</f>
        <v>Amlodipine Besilate</v>
      </c>
      <c r="F1753" s="5" t="str">
        <f>VLOOKUP(E1753,[1]items!$B$2:$E$39,2,FALSE)</f>
        <v>Obat Hipertensi</v>
      </c>
      <c r="G1753" s="5" t="str">
        <f t="shared" si="136"/>
        <v>OH0004|</v>
      </c>
      <c r="H1753" s="10">
        <v>49</v>
      </c>
      <c r="I1753" s="11"/>
      <c r="J1753" s="10" t="str">
        <f>IF(EXACT(L1753,"buy"),VLOOKUP(I1753,[2]suppliers!$A$2:$B$17,2,FALSE),"")</f>
        <v/>
      </c>
      <c r="K1753" s="8" t="s">
        <v>84</v>
      </c>
      <c r="L1753" s="8" t="s">
        <v>85</v>
      </c>
      <c r="M1753" s="5" t="str">
        <f>IFERROR(VLOOKUP(G1753,[3]item_suppliers!$C$2:$F$112,2,FALSE),"")</f>
        <v/>
      </c>
      <c r="N1753" s="5" t="str">
        <f>IFERROR(VLOOKUP(G1753,[3]item_suppliers!$C$2:$F$112,3,FALSE),"")</f>
        <v/>
      </c>
      <c r="O1753" s="5" t="str">
        <f t="shared" si="137"/>
        <v/>
      </c>
      <c r="P1753" s="5">
        <f>IF(EXACT(L1753,"sell"),VLOOKUP(D1753,[1]items!$A$2:$E$39,4,FALSE),"")</f>
        <v>7467</v>
      </c>
      <c r="Q1753" s="5">
        <f t="shared" si="138"/>
        <v>365883</v>
      </c>
      <c r="R1753" s="13" t="str">
        <f t="shared" si="139"/>
        <v/>
      </c>
    </row>
    <row r="1754" spans="1:18" x14ac:dyDescent="0.2">
      <c r="A1754" s="5" t="s">
        <v>1812</v>
      </c>
      <c r="B1754" s="6" t="d">
        <v>2020-09-17</v>
      </c>
      <c r="C1754" s="7">
        <f t="shared" si="135"/>
        <v>2020</v>
      </c>
      <c r="D1754" s="5" t="s">
        <v>67</v>
      </c>
      <c r="E1754" s="5" t="str">
        <f>VLOOKUP(D1754,[1]items!$A$2:$E$39,2,FALSE)</f>
        <v>Amlodipine Besilate</v>
      </c>
      <c r="F1754" s="5" t="str">
        <f>VLOOKUP(E1754,[1]items!$B$2:$E$39,2,FALSE)</f>
        <v>Obat Hipertensi</v>
      </c>
      <c r="G1754" s="5" t="str">
        <f t="shared" si="136"/>
        <v>OH0004|</v>
      </c>
      <c r="H1754" s="10">
        <v>7</v>
      </c>
      <c r="I1754" s="11"/>
      <c r="J1754" s="10" t="str">
        <f>IF(EXACT(L1754,"buy"),VLOOKUP(I1754,[2]suppliers!$A$2:$B$17,2,FALSE),"")</f>
        <v/>
      </c>
      <c r="K1754" s="5" t="s">
        <v>84</v>
      </c>
      <c r="L1754" s="5" t="s">
        <v>85</v>
      </c>
      <c r="M1754" s="5" t="str">
        <f>IFERROR(VLOOKUP(G1754,[3]item_suppliers!$C$2:$F$112,2,FALSE),"")</f>
        <v/>
      </c>
      <c r="N1754" s="5" t="str">
        <f>IFERROR(VLOOKUP(G1754,[3]item_suppliers!$C$2:$F$112,3,FALSE),"")</f>
        <v/>
      </c>
      <c r="O1754" s="5" t="str">
        <f t="shared" si="137"/>
        <v/>
      </c>
      <c r="P1754" s="5">
        <f>IF(EXACT(L1754,"sell"),VLOOKUP(D1754,[1]items!$A$2:$E$39,4,FALSE),"")</f>
        <v>7467</v>
      </c>
      <c r="Q1754" s="5">
        <f t="shared" si="138"/>
        <v>52269</v>
      </c>
      <c r="R1754" s="13" t="str">
        <f t="shared" si="139"/>
        <v/>
      </c>
    </row>
    <row r="1755" spans="1:18" x14ac:dyDescent="0.2">
      <c r="A1755" s="8" t="s">
        <v>1813</v>
      </c>
      <c r="B1755" s="9" t="d">
        <v>2020-09-17</v>
      </c>
      <c r="C1755" s="7">
        <f t="shared" si="135"/>
        <v>2020</v>
      </c>
      <c r="D1755" s="8" t="s">
        <v>7</v>
      </c>
      <c r="E1755" s="5" t="str">
        <f>VLOOKUP(D1755,[1]items!$A$2:$E$39,2,FALSE)</f>
        <v>Ozen 10 MG Blister</v>
      </c>
      <c r="F1755" s="5" t="str">
        <f>VLOOKUP(E1755,[1]items!$B$2:$E$39,2,FALSE)</f>
        <v>Obat Alergi</v>
      </c>
      <c r="G1755" s="5" t="str">
        <f t="shared" si="136"/>
        <v>OA0001|</v>
      </c>
      <c r="H1755" s="10">
        <v>32</v>
      </c>
      <c r="I1755" s="11"/>
      <c r="J1755" s="10" t="str">
        <f>IF(EXACT(L1755,"buy"),VLOOKUP(I1755,[2]suppliers!$A$2:$B$17,2,FALSE),"")</f>
        <v/>
      </c>
      <c r="K1755" s="8" t="s">
        <v>84</v>
      </c>
      <c r="L1755" s="8" t="s">
        <v>85</v>
      </c>
      <c r="M1755" s="5" t="str">
        <f>IFERROR(VLOOKUP(G1755,[3]item_suppliers!$C$2:$F$112,2,FALSE),"")</f>
        <v/>
      </c>
      <c r="N1755" s="5" t="str">
        <f>IFERROR(VLOOKUP(G1755,[3]item_suppliers!$C$2:$F$112,3,FALSE),"")</f>
        <v/>
      </c>
      <c r="O1755" s="5" t="str">
        <f t="shared" si="137"/>
        <v/>
      </c>
      <c r="P1755" s="5">
        <f>IF(EXACT(L1755,"sell"),VLOOKUP(D1755,[1]items!$A$2:$E$39,4,FALSE),"")</f>
        <v>18611</v>
      </c>
      <c r="Q1755" s="5">
        <f t="shared" si="138"/>
        <v>595552</v>
      </c>
      <c r="R1755" s="13" t="str">
        <f t="shared" si="139"/>
        <v/>
      </c>
    </row>
    <row r="1756" spans="1:18" x14ac:dyDescent="0.2">
      <c r="A1756" s="5" t="s">
        <v>1814</v>
      </c>
      <c r="B1756" s="6" t="d">
        <v>2020-09-17</v>
      </c>
      <c r="C1756" s="7">
        <f t="shared" si="135"/>
        <v>2020</v>
      </c>
      <c r="D1756" s="5" t="s">
        <v>7</v>
      </c>
      <c r="E1756" s="5" t="str">
        <f>VLOOKUP(D1756,[1]items!$A$2:$E$39,2,FALSE)</f>
        <v>Ozen 10 MG Blister</v>
      </c>
      <c r="F1756" s="5" t="str">
        <f>VLOOKUP(E1756,[1]items!$B$2:$E$39,2,FALSE)</f>
        <v>Obat Alergi</v>
      </c>
      <c r="G1756" s="5" t="str">
        <f t="shared" si="136"/>
        <v>OA0001|</v>
      </c>
      <c r="H1756" s="10">
        <v>4</v>
      </c>
      <c r="I1756" s="11"/>
      <c r="J1756" s="10" t="str">
        <f>IF(EXACT(L1756,"buy"),VLOOKUP(I1756,[2]suppliers!$A$2:$B$17,2,FALSE),"")</f>
        <v/>
      </c>
      <c r="K1756" s="5" t="s">
        <v>84</v>
      </c>
      <c r="L1756" s="5" t="s">
        <v>85</v>
      </c>
      <c r="M1756" s="5" t="str">
        <f>IFERROR(VLOOKUP(G1756,[3]item_suppliers!$C$2:$F$112,2,FALSE),"")</f>
        <v/>
      </c>
      <c r="N1756" s="5" t="str">
        <f>IFERROR(VLOOKUP(G1756,[3]item_suppliers!$C$2:$F$112,3,FALSE),"")</f>
        <v/>
      </c>
      <c r="O1756" s="5" t="str">
        <f t="shared" si="137"/>
        <v/>
      </c>
      <c r="P1756" s="5">
        <f>IF(EXACT(L1756,"sell"),VLOOKUP(D1756,[1]items!$A$2:$E$39,4,FALSE),"")</f>
        <v>18611</v>
      </c>
      <c r="Q1756" s="5">
        <f t="shared" si="138"/>
        <v>74444</v>
      </c>
      <c r="R1756" s="13" t="str">
        <f t="shared" si="139"/>
        <v/>
      </c>
    </row>
    <row r="1757" spans="1:18" x14ac:dyDescent="0.2">
      <c r="A1757" s="8" t="s">
        <v>1815</v>
      </c>
      <c r="B1757" s="9" t="d">
        <v>2020-09-18</v>
      </c>
      <c r="C1757" s="7">
        <f t="shared" si="135"/>
        <v>2020</v>
      </c>
      <c r="D1757" s="8" t="s">
        <v>320</v>
      </c>
      <c r="E1757" s="5" t="str">
        <f>VLOOKUP(D1757,[1]items!$A$2:$E$39,2,FALSE)</f>
        <v>Paratusin 1 Strip 10 Tablet</v>
      </c>
      <c r="F1757" s="5" t="str">
        <f>VLOOKUP(E1757,[1]items!$B$2:$E$39,2,FALSE)</f>
        <v>Obat Batuk &amp; Pilek</v>
      </c>
      <c r="G1757" s="5" t="str">
        <f t="shared" si="136"/>
        <v>OB0009|</v>
      </c>
      <c r="H1757" s="10">
        <v>4</v>
      </c>
      <c r="I1757" s="11"/>
      <c r="J1757" s="10" t="str">
        <f>IF(EXACT(L1757,"buy"),VLOOKUP(I1757,[2]suppliers!$A$2:$B$17,2,FALSE),"")</f>
        <v/>
      </c>
      <c r="K1757" s="8" t="s">
        <v>84</v>
      </c>
      <c r="L1757" s="8" t="s">
        <v>85</v>
      </c>
      <c r="M1757" s="5" t="str">
        <f>IFERROR(VLOOKUP(G1757,[3]item_suppliers!$C$2:$F$112,2,FALSE),"")</f>
        <v/>
      </c>
      <c r="N1757" s="5" t="str">
        <f>IFERROR(VLOOKUP(G1757,[3]item_suppliers!$C$2:$F$112,3,FALSE),"")</f>
        <v/>
      </c>
      <c r="O1757" s="5" t="str">
        <f t="shared" si="137"/>
        <v/>
      </c>
      <c r="P1757" s="5">
        <f>IF(EXACT(L1757,"sell"),VLOOKUP(D1757,[1]items!$A$2:$E$39,4,FALSE),"")</f>
        <v>13600</v>
      </c>
      <c r="Q1757" s="5">
        <f t="shared" si="138"/>
        <v>54400</v>
      </c>
      <c r="R1757" s="13" t="str">
        <f t="shared" si="139"/>
        <v/>
      </c>
    </row>
    <row r="1758" spans="1:18" x14ac:dyDescent="0.2">
      <c r="A1758" s="5" t="s">
        <v>1816</v>
      </c>
      <c r="B1758" s="6" t="d">
        <v>2020-09-18</v>
      </c>
      <c r="C1758" s="7">
        <f t="shared" si="135"/>
        <v>2020</v>
      </c>
      <c r="D1758" s="5" t="s">
        <v>70</v>
      </c>
      <c r="E1758" s="5" t="str">
        <f>VLOOKUP(D1758,[1]items!$A$2:$E$39,2,FALSE)</f>
        <v>Irbesartan</v>
      </c>
      <c r="F1758" s="5" t="str">
        <f>VLOOKUP(E1758,[1]items!$B$2:$E$39,2,FALSE)</f>
        <v>Obat Hipertensi</v>
      </c>
      <c r="G1758" s="5" t="str">
        <f t="shared" si="136"/>
        <v>OH0005|</v>
      </c>
      <c r="H1758" s="10">
        <v>30</v>
      </c>
      <c r="I1758" s="11"/>
      <c r="J1758" s="10" t="str">
        <f>IF(EXACT(L1758,"buy"),VLOOKUP(I1758,[2]suppliers!$A$2:$B$17,2,FALSE),"")</f>
        <v/>
      </c>
      <c r="K1758" s="5" t="s">
        <v>84</v>
      </c>
      <c r="L1758" s="5" t="s">
        <v>85</v>
      </c>
      <c r="M1758" s="5" t="str">
        <f>IFERROR(VLOOKUP(G1758,[3]item_suppliers!$C$2:$F$112,2,FALSE),"")</f>
        <v/>
      </c>
      <c r="N1758" s="5" t="str">
        <f>IFERROR(VLOOKUP(G1758,[3]item_suppliers!$C$2:$F$112,3,FALSE),"")</f>
        <v/>
      </c>
      <c r="O1758" s="5" t="str">
        <f t="shared" si="137"/>
        <v/>
      </c>
      <c r="P1758" s="5">
        <f>IF(EXACT(L1758,"sell"),VLOOKUP(D1758,[1]items!$A$2:$E$39,4,FALSE),"")</f>
        <v>108794</v>
      </c>
      <c r="Q1758" s="5">
        <f t="shared" si="138"/>
        <v>3263820</v>
      </c>
      <c r="R1758" s="13" t="str">
        <f t="shared" si="139"/>
        <v/>
      </c>
    </row>
    <row r="1759" spans="1:18" x14ac:dyDescent="0.2">
      <c r="A1759" s="8" t="s">
        <v>1817</v>
      </c>
      <c r="B1759" s="9" t="d">
        <v>2020-09-18</v>
      </c>
      <c r="C1759" s="7">
        <f t="shared" si="135"/>
        <v>2020</v>
      </c>
      <c r="D1759" s="8" t="s">
        <v>70</v>
      </c>
      <c r="E1759" s="5" t="str">
        <f>VLOOKUP(D1759,[1]items!$A$2:$E$39,2,FALSE)</f>
        <v>Irbesartan</v>
      </c>
      <c r="F1759" s="5" t="str">
        <f>VLOOKUP(E1759,[1]items!$B$2:$E$39,2,FALSE)</f>
        <v>Obat Hipertensi</v>
      </c>
      <c r="G1759" s="5" t="str">
        <f t="shared" si="136"/>
        <v>OH0005|</v>
      </c>
      <c r="H1759" s="10">
        <v>17</v>
      </c>
      <c r="I1759" s="11"/>
      <c r="J1759" s="10" t="str">
        <f>IF(EXACT(L1759,"buy"),VLOOKUP(I1759,[2]suppliers!$A$2:$B$17,2,FALSE),"")</f>
        <v/>
      </c>
      <c r="K1759" s="8" t="s">
        <v>84</v>
      </c>
      <c r="L1759" s="8" t="s">
        <v>85</v>
      </c>
      <c r="M1759" s="5" t="str">
        <f>IFERROR(VLOOKUP(G1759,[3]item_suppliers!$C$2:$F$112,2,FALSE),"")</f>
        <v/>
      </c>
      <c r="N1759" s="5" t="str">
        <f>IFERROR(VLOOKUP(G1759,[3]item_suppliers!$C$2:$F$112,3,FALSE),"")</f>
        <v/>
      </c>
      <c r="O1759" s="5" t="str">
        <f t="shared" si="137"/>
        <v/>
      </c>
      <c r="P1759" s="5">
        <f>IF(EXACT(L1759,"sell"),VLOOKUP(D1759,[1]items!$A$2:$E$39,4,FALSE),"")</f>
        <v>108794</v>
      </c>
      <c r="Q1759" s="5">
        <f t="shared" si="138"/>
        <v>1849498</v>
      </c>
      <c r="R1759" s="13" t="str">
        <f t="shared" si="139"/>
        <v/>
      </c>
    </row>
    <row r="1760" spans="1:18" x14ac:dyDescent="0.2">
      <c r="A1760" s="5" t="s">
        <v>1818</v>
      </c>
      <c r="B1760" s="6" t="d">
        <v>2020-09-18</v>
      </c>
      <c r="C1760" s="7">
        <f t="shared" si="135"/>
        <v>2020</v>
      </c>
      <c r="D1760" s="5" t="s">
        <v>56</v>
      </c>
      <c r="E1760" s="5" t="str">
        <f>VLOOKUP(D1760,[1]items!$A$2:$E$39,2,FALSE)</f>
        <v>Paramex Tablet / Obat</v>
      </c>
      <c r="F1760" s="5" t="str">
        <f>VLOOKUP(E1760,[1]items!$B$2:$E$39,2,FALSE)</f>
        <v>Obat Sakit Kepala &amp; Demam</v>
      </c>
      <c r="G1760" s="5" t="str">
        <f t="shared" si="136"/>
        <v>OD0011|</v>
      </c>
      <c r="H1760" s="10">
        <v>39</v>
      </c>
      <c r="I1760" s="11"/>
      <c r="J1760" s="10" t="str">
        <f>IF(EXACT(L1760,"buy"),VLOOKUP(I1760,[2]suppliers!$A$2:$B$17,2,FALSE),"")</f>
        <v/>
      </c>
      <c r="K1760" s="5" t="s">
        <v>84</v>
      </c>
      <c r="L1760" s="5" t="s">
        <v>85</v>
      </c>
      <c r="M1760" s="5" t="str">
        <f>IFERROR(VLOOKUP(G1760,[3]item_suppliers!$C$2:$F$112,2,FALSE),"")</f>
        <v/>
      </c>
      <c r="N1760" s="5" t="str">
        <f>IFERROR(VLOOKUP(G1760,[3]item_suppliers!$C$2:$F$112,3,FALSE),"")</f>
        <v/>
      </c>
      <c r="O1760" s="5" t="str">
        <f t="shared" si="137"/>
        <v/>
      </c>
      <c r="P1760" s="5">
        <f>IF(EXACT(L1760,"sell"),VLOOKUP(D1760,[1]items!$A$2:$E$39,4,FALSE),"")</f>
        <v>2560</v>
      </c>
      <c r="Q1760" s="5">
        <f t="shared" si="138"/>
        <v>99840</v>
      </c>
      <c r="R1760" s="13" t="str">
        <f t="shared" si="139"/>
        <v/>
      </c>
    </row>
    <row r="1761" spans="1:18" x14ac:dyDescent="0.2">
      <c r="A1761" s="8" t="s">
        <v>1819</v>
      </c>
      <c r="B1761" s="9" t="d">
        <v>2020-09-18</v>
      </c>
      <c r="C1761" s="7">
        <f t="shared" si="135"/>
        <v>2020</v>
      </c>
      <c r="D1761" s="8" t="s">
        <v>78</v>
      </c>
      <c r="E1761" s="5" t="str">
        <f>VLOOKUP(D1761,[1]items!$A$2:$E$39,2,FALSE)</f>
        <v>Hyperchol 100 MG 12 KPS</v>
      </c>
      <c r="F1761" s="5" t="str">
        <f>VLOOKUP(E1761,[1]items!$B$2:$E$39,2,FALSE)</f>
        <v>Obat Kolesterol</v>
      </c>
      <c r="G1761" s="5" t="str">
        <f t="shared" si="136"/>
        <v>OK0002|</v>
      </c>
      <c r="H1761" s="10">
        <v>17</v>
      </c>
      <c r="I1761" s="11"/>
      <c r="J1761" s="10" t="str">
        <f>IF(EXACT(L1761,"buy"),VLOOKUP(I1761,[2]suppliers!$A$2:$B$17,2,FALSE),"")</f>
        <v/>
      </c>
      <c r="K1761" s="8" t="s">
        <v>84</v>
      </c>
      <c r="L1761" s="8" t="s">
        <v>85</v>
      </c>
      <c r="M1761" s="5" t="str">
        <f>IFERROR(VLOOKUP(G1761,[3]item_suppliers!$C$2:$F$112,2,FALSE),"")</f>
        <v/>
      </c>
      <c r="N1761" s="5" t="str">
        <f>IFERROR(VLOOKUP(G1761,[3]item_suppliers!$C$2:$F$112,3,FALSE),"")</f>
        <v/>
      </c>
      <c r="O1761" s="5" t="str">
        <f t="shared" si="137"/>
        <v/>
      </c>
      <c r="P1761" s="5">
        <f>IF(EXACT(L1761,"sell"),VLOOKUP(D1761,[1]items!$A$2:$E$39,4,FALSE),"")</f>
        <v>42800</v>
      </c>
      <c r="Q1761" s="5">
        <f t="shared" si="138"/>
        <v>727600</v>
      </c>
      <c r="R1761" s="13" t="str">
        <f t="shared" si="139"/>
        <v/>
      </c>
    </row>
    <row r="1762" spans="1:18" x14ac:dyDescent="0.2">
      <c r="A1762" s="5" t="s">
        <v>1820</v>
      </c>
      <c r="B1762" s="6" t="d">
        <v>2020-09-18</v>
      </c>
      <c r="C1762" s="7">
        <f t="shared" si="135"/>
        <v>2020</v>
      </c>
      <c r="D1762" s="5" t="s">
        <v>14</v>
      </c>
      <c r="E1762" s="5" t="str">
        <f>VLOOKUP(D1762,[1]items!$A$2:$E$39,2,FALSE)</f>
        <v>Bisoprolol Ogb Dexa</v>
      </c>
      <c r="F1762" s="5" t="str">
        <f>VLOOKUP(E1762,[1]items!$B$2:$E$39,2,FALSE)</f>
        <v>Obat Alergi</v>
      </c>
      <c r="G1762" s="5" t="str">
        <f t="shared" si="136"/>
        <v>OA0004|</v>
      </c>
      <c r="H1762" s="10">
        <v>28</v>
      </c>
      <c r="I1762" s="11"/>
      <c r="J1762" s="10" t="str">
        <f>IF(EXACT(L1762,"buy"),VLOOKUP(I1762,[2]suppliers!$A$2:$B$17,2,FALSE),"")</f>
        <v/>
      </c>
      <c r="K1762" s="5" t="s">
        <v>84</v>
      </c>
      <c r="L1762" s="5" t="s">
        <v>85</v>
      </c>
      <c r="M1762" s="5" t="str">
        <f>IFERROR(VLOOKUP(G1762,[3]item_suppliers!$C$2:$F$112,2,FALSE),"")</f>
        <v/>
      </c>
      <c r="N1762" s="5" t="str">
        <f>IFERROR(VLOOKUP(G1762,[3]item_suppliers!$C$2:$F$112,3,FALSE),"")</f>
        <v/>
      </c>
      <c r="O1762" s="5" t="str">
        <f t="shared" si="137"/>
        <v/>
      </c>
      <c r="P1762" s="5">
        <f>IF(EXACT(L1762,"sell"),VLOOKUP(D1762,[1]items!$A$2:$E$39,4,FALSE),"")</f>
        <v>10000</v>
      </c>
      <c r="Q1762" s="5">
        <f t="shared" si="138"/>
        <v>280000</v>
      </c>
      <c r="R1762" s="13" t="str">
        <f t="shared" si="139"/>
        <v/>
      </c>
    </row>
    <row r="1763" spans="1:18" x14ac:dyDescent="0.2">
      <c r="A1763" s="8" t="s">
        <v>1821</v>
      </c>
      <c r="B1763" s="9" t="d">
        <v>2020-09-18</v>
      </c>
      <c r="C1763" s="7">
        <f t="shared" si="135"/>
        <v>2020</v>
      </c>
      <c r="D1763" s="8" t="s">
        <v>11</v>
      </c>
      <c r="E1763" s="5" t="str">
        <f>VLOOKUP(D1763,[1]items!$A$2:$E$39,2,FALSE)</f>
        <v>Acetylcysteine Mahakam 200 mg</v>
      </c>
      <c r="F1763" s="5" t="str">
        <f>VLOOKUP(E1763,[1]items!$B$2:$E$39,2,FALSE)</f>
        <v>Obat Alergi</v>
      </c>
      <c r="G1763" s="5" t="str">
        <f t="shared" si="136"/>
        <v>OA0003|</v>
      </c>
      <c r="H1763" s="10">
        <v>62</v>
      </c>
      <c r="I1763" s="11"/>
      <c r="J1763" s="10" t="str">
        <f>IF(EXACT(L1763,"buy"),VLOOKUP(I1763,[2]suppliers!$A$2:$B$17,2,FALSE),"")</f>
        <v/>
      </c>
      <c r="K1763" s="8" t="s">
        <v>84</v>
      </c>
      <c r="L1763" s="8" t="s">
        <v>85</v>
      </c>
      <c r="M1763" s="5" t="str">
        <f>IFERROR(VLOOKUP(G1763,[3]item_suppliers!$C$2:$F$112,2,FALSE),"")</f>
        <v/>
      </c>
      <c r="N1763" s="5" t="str">
        <f>IFERROR(VLOOKUP(G1763,[3]item_suppliers!$C$2:$F$112,3,FALSE),"")</f>
        <v/>
      </c>
      <c r="O1763" s="5" t="str">
        <f t="shared" si="137"/>
        <v/>
      </c>
      <c r="P1763" s="5">
        <f>IF(EXACT(L1763,"sell"),VLOOKUP(D1763,[1]items!$A$2:$E$39,4,FALSE),"")</f>
        <v>33000</v>
      </c>
      <c r="Q1763" s="5">
        <f t="shared" si="138"/>
        <v>2046000</v>
      </c>
      <c r="R1763" s="13" t="str">
        <f t="shared" si="139"/>
        <v/>
      </c>
    </row>
    <row r="1764" spans="1:18" x14ac:dyDescent="0.2">
      <c r="A1764" s="5" t="s">
        <v>1822</v>
      </c>
      <c r="B1764" s="6" t="d">
        <v>2020-09-18</v>
      </c>
      <c r="C1764" s="7">
        <f t="shared" si="135"/>
        <v>2020</v>
      </c>
      <c r="D1764" s="5" t="s">
        <v>11</v>
      </c>
      <c r="E1764" s="5" t="str">
        <f>VLOOKUP(D1764,[1]items!$A$2:$E$39,2,FALSE)</f>
        <v>Acetylcysteine Mahakam 200 mg</v>
      </c>
      <c r="F1764" s="5" t="str">
        <f>VLOOKUP(E1764,[1]items!$B$2:$E$39,2,FALSE)</f>
        <v>Obat Alergi</v>
      </c>
      <c r="G1764" s="5" t="str">
        <f t="shared" si="136"/>
        <v>OA0003|</v>
      </c>
      <c r="H1764" s="10">
        <v>3</v>
      </c>
      <c r="I1764" s="11"/>
      <c r="J1764" s="10" t="str">
        <f>IF(EXACT(L1764,"buy"),VLOOKUP(I1764,[2]suppliers!$A$2:$B$17,2,FALSE),"")</f>
        <v/>
      </c>
      <c r="K1764" s="5" t="s">
        <v>84</v>
      </c>
      <c r="L1764" s="5" t="s">
        <v>85</v>
      </c>
      <c r="M1764" s="5" t="str">
        <f>IFERROR(VLOOKUP(G1764,[3]item_suppliers!$C$2:$F$112,2,FALSE),"")</f>
        <v/>
      </c>
      <c r="N1764" s="5" t="str">
        <f>IFERROR(VLOOKUP(G1764,[3]item_suppliers!$C$2:$F$112,3,FALSE),"")</f>
        <v/>
      </c>
      <c r="O1764" s="5" t="str">
        <f t="shared" si="137"/>
        <v/>
      </c>
      <c r="P1764" s="5">
        <f>IF(EXACT(L1764,"sell"),VLOOKUP(D1764,[1]items!$A$2:$E$39,4,FALSE),"")</f>
        <v>33000</v>
      </c>
      <c r="Q1764" s="5">
        <f t="shared" si="138"/>
        <v>99000</v>
      </c>
      <c r="R1764" s="13" t="str">
        <f t="shared" si="139"/>
        <v/>
      </c>
    </row>
    <row r="1765" spans="1:18" x14ac:dyDescent="0.2">
      <c r="A1765" s="8" t="s">
        <v>1823</v>
      </c>
      <c r="B1765" s="9" t="d">
        <v>2020-09-18</v>
      </c>
      <c r="C1765" s="7">
        <f t="shared" si="135"/>
        <v>2020</v>
      </c>
      <c r="D1765" s="8" t="s">
        <v>11</v>
      </c>
      <c r="E1765" s="5" t="str">
        <f>VLOOKUP(D1765,[1]items!$A$2:$E$39,2,FALSE)</f>
        <v>Acetylcysteine Mahakam 200 mg</v>
      </c>
      <c r="F1765" s="5" t="str">
        <f>VLOOKUP(E1765,[1]items!$B$2:$E$39,2,FALSE)</f>
        <v>Obat Alergi</v>
      </c>
      <c r="G1765" s="5" t="str">
        <f t="shared" si="136"/>
        <v>OA0003|</v>
      </c>
      <c r="H1765" s="10">
        <v>87</v>
      </c>
      <c r="I1765" s="11"/>
      <c r="J1765" s="10" t="str">
        <f>IF(EXACT(L1765,"buy"),VLOOKUP(I1765,[2]suppliers!$A$2:$B$17,2,FALSE),"")</f>
        <v/>
      </c>
      <c r="K1765" s="8" t="s">
        <v>84</v>
      </c>
      <c r="L1765" s="8" t="s">
        <v>85</v>
      </c>
      <c r="M1765" s="5" t="str">
        <f>IFERROR(VLOOKUP(G1765,[3]item_suppliers!$C$2:$F$112,2,FALSE),"")</f>
        <v/>
      </c>
      <c r="N1765" s="5" t="str">
        <f>IFERROR(VLOOKUP(G1765,[3]item_suppliers!$C$2:$F$112,3,FALSE),"")</f>
        <v/>
      </c>
      <c r="O1765" s="5" t="str">
        <f t="shared" si="137"/>
        <v/>
      </c>
      <c r="P1765" s="5">
        <f>IF(EXACT(L1765,"sell"),VLOOKUP(D1765,[1]items!$A$2:$E$39,4,FALSE),"")</f>
        <v>33000</v>
      </c>
      <c r="Q1765" s="5">
        <f t="shared" si="138"/>
        <v>2871000</v>
      </c>
      <c r="R1765" s="13" t="str">
        <f t="shared" si="139"/>
        <v/>
      </c>
    </row>
    <row r="1766" spans="1:18" x14ac:dyDescent="0.2">
      <c r="A1766" s="5" t="s">
        <v>1824</v>
      </c>
      <c r="B1766" s="6" t="d">
        <v>2020-09-19</v>
      </c>
      <c r="C1766" s="7">
        <f t="shared" si="135"/>
        <v>2020</v>
      </c>
      <c r="D1766" s="5" t="s">
        <v>48</v>
      </c>
      <c r="E1766" s="5" t="str">
        <f>VLOOKUP(D1766,[1]items!$A$2:$E$39,2,FALSE)</f>
        <v>Sanmol Paracetamol</v>
      </c>
      <c r="F1766" s="5" t="str">
        <f>VLOOKUP(E1766,[1]items!$B$2:$E$39,2,FALSE)</f>
        <v>Obat Sakit Kepala &amp; Demam</v>
      </c>
      <c r="G1766" s="5" t="str">
        <f t="shared" si="136"/>
        <v>OD0007|</v>
      </c>
      <c r="H1766" s="10">
        <v>68</v>
      </c>
      <c r="I1766" s="11"/>
      <c r="J1766" s="10" t="str">
        <f>IF(EXACT(L1766,"buy"),VLOOKUP(I1766,[2]suppliers!$A$2:$B$17,2,FALSE),"")</f>
        <v/>
      </c>
      <c r="K1766" s="5" t="s">
        <v>84</v>
      </c>
      <c r="L1766" s="5" t="s">
        <v>85</v>
      </c>
      <c r="M1766" s="5" t="str">
        <f>IFERROR(VLOOKUP(G1766,[3]item_suppliers!$C$2:$F$112,2,FALSE),"")</f>
        <v/>
      </c>
      <c r="N1766" s="5" t="str">
        <f>IFERROR(VLOOKUP(G1766,[3]item_suppliers!$C$2:$F$112,3,FALSE),"")</f>
        <v/>
      </c>
      <c r="O1766" s="5" t="str">
        <f t="shared" si="137"/>
        <v/>
      </c>
      <c r="P1766" s="5">
        <f>IF(EXACT(L1766,"sell"),VLOOKUP(D1766,[1]items!$A$2:$E$39,4,FALSE),"")</f>
        <v>16100</v>
      </c>
      <c r="Q1766" s="5">
        <f t="shared" si="138"/>
        <v>1094800</v>
      </c>
      <c r="R1766" s="13" t="str">
        <f t="shared" si="139"/>
        <v/>
      </c>
    </row>
    <row r="1767" spans="1:18" x14ac:dyDescent="0.2">
      <c r="A1767" s="8" t="s">
        <v>1825</v>
      </c>
      <c r="B1767" s="9" t="d">
        <v>2020-09-20</v>
      </c>
      <c r="C1767" s="7">
        <f t="shared" si="135"/>
        <v>2020</v>
      </c>
      <c r="D1767" s="8" t="s">
        <v>26</v>
      </c>
      <c r="E1767" s="5" t="str">
        <f>VLOOKUP(D1767,[1]items!$A$2:$E$39,2,FALSE)</f>
        <v>Decolsen 1 Strip 4 Tablet</v>
      </c>
      <c r="F1767" s="5" t="str">
        <f>VLOOKUP(E1767,[1]items!$B$2:$E$39,2,FALSE)</f>
        <v>Obat Batuk &amp; Pilek</v>
      </c>
      <c r="G1767" s="5" t="str">
        <f t="shared" si="136"/>
        <v>OB0002|</v>
      </c>
      <c r="H1767" s="10">
        <v>92</v>
      </c>
      <c r="I1767" s="11"/>
      <c r="J1767" s="10" t="str">
        <f>IF(EXACT(L1767,"buy"),VLOOKUP(I1767,[2]suppliers!$A$2:$B$17,2,FALSE),"")</f>
        <v/>
      </c>
      <c r="K1767" s="8" t="s">
        <v>84</v>
      </c>
      <c r="L1767" s="8" t="s">
        <v>85</v>
      </c>
      <c r="M1767" s="5" t="str">
        <f>IFERROR(VLOOKUP(G1767,[3]item_suppliers!$C$2:$F$112,2,FALSE),"")</f>
        <v/>
      </c>
      <c r="N1767" s="5" t="str">
        <f>IFERROR(VLOOKUP(G1767,[3]item_suppliers!$C$2:$F$112,3,FALSE),"")</f>
        <v/>
      </c>
      <c r="O1767" s="5" t="str">
        <f t="shared" si="137"/>
        <v/>
      </c>
      <c r="P1767" s="5">
        <f>IF(EXACT(L1767,"sell"),VLOOKUP(D1767,[1]items!$A$2:$E$39,4,FALSE),"")</f>
        <v>2886</v>
      </c>
      <c r="Q1767" s="5">
        <f t="shared" si="138"/>
        <v>265512</v>
      </c>
      <c r="R1767" s="13" t="str">
        <f t="shared" si="139"/>
        <v/>
      </c>
    </row>
    <row r="1768" spans="1:18" x14ac:dyDescent="0.2">
      <c r="A1768" s="5" t="s">
        <v>1826</v>
      </c>
      <c r="B1768" s="6" t="d">
        <v>2020-09-20</v>
      </c>
      <c r="C1768" s="7">
        <f t="shared" si="135"/>
        <v>2020</v>
      </c>
      <c r="D1768" s="5" t="s">
        <v>50</v>
      </c>
      <c r="E1768" s="5" t="str">
        <f>VLOOKUP(D1768,[1]items!$A$2:$E$39,2,FALSE)</f>
        <v>Bodrex Extra</v>
      </c>
      <c r="F1768" s="5" t="str">
        <f>VLOOKUP(E1768,[1]items!$B$2:$E$39,2,FALSE)</f>
        <v>Obat Sakit Kepala &amp; Demam</v>
      </c>
      <c r="G1768" s="5" t="str">
        <f t="shared" si="136"/>
        <v>OD0008|</v>
      </c>
      <c r="H1768" s="10">
        <v>19</v>
      </c>
      <c r="I1768" s="11"/>
      <c r="J1768" s="10" t="str">
        <f>IF(EXACT(L1768,"buy"),VLOOKUP(I1768,[2]suppliers!$A$2:$B$17,2,FALSE),"")</f>
        <v/>
      </c>
      <c r="K1768" s="5" t="s">
        <v>84</v>
      </c>
      <c r="L1768" s="5" t="s">
        <v>85</v>
      </c>
      <c r="M1768" s="5" t="str">
        <f>IFERROR(VLOOKUP(G1768,[3]item_suppliers!$C$2:$F$112,2,FALSE),"")</f>
        <v/>
      </c>
      <c r="N1768" s="5" t="str">
        <f>IFERROR(VLOOKUP(G1768,[3]item_suppliers!$C$2:$F$112,3,FALSE),"")</f>
        <v/>
      </c>
      <c r="O1768" s="5" t="str">
        <f t="shared" si="137"/>
        <v/>
      </c>
      <c r="P1768" s="5">
        <f>IF(EXACT(L1768,"sell"),VLOOKUP(D1768,[1]items!$A$2:$E$39,4,FALSE),"")</f>
        <v>50788</v>
      </c>
      <c r="Q1768" s="5">
        <f t="shared" si="138"/>
        <v>964972</v>
      </c>
      <c r="R1768" s="13" t="str">
        <f t="shared" si="139"/>
        <v/>
      </c>
    </row>
    <row r="1769" spans="1:18" x14ac:dyDescent="0.2">
      <c r="A1769" s="8" t="s">
        <v>1827</v>
      </c>
      <c r="B1769" s="9" t="d">
        <v>2020-09-20</v>
      </c>
      <c r="C1769" s="7">
        <f t="shared" si="135"/>
        <v>2020</v>
      </c>
      <c r="D1769" s="8" t="s">
        <v>17</v>
      </c>
      <c r="E1769" s="5" t="str">
        <f>VLOOKUP(D1769,[1]items!$A$2:$E$39,2,FALSE)</f>
        <v>Bedak Heroxyn 150 gr</v>
      </c>
      <c r="F1769" s="5" t="str">
        <f>VLOOKUP(E1769,[1]items!$B$2:$E$39,2,FALSE)</f>
        <v>Obat Alergi</v>
      </c>
      <c r="G1769" s="5" t="str">
        <f t="shared" si="136"/>
        <v>OA0005|</v>
      </c>
      <c r="H1769" s="10">
        <v>33</v>
      </c>
      <c r="I1769" s="11"/>
      <c r="J1769" s="10" t="str">
        <f>IF(EXACT(L1769,"buy"),VLOOKUP(I1769,[2]suppliers!$A$2:$B$17,2,FALSE),"")</f>
        <v/>
      </c>
      <c r="K1769" s="8" t="s">
        <v>84</v>
      </c>
      <c r="L1769" s="8" t="s">
        <v>85</v>
      </c>
      <c r="M1769" s="5" t="str">
        <f>IFERROR(VLOOKUP(G1769,[3]item_suppliers!$C$2:$F$112,2,FALSE),"")</f>
        <v/>
      </c>
      <c r="N1769" s="5" t="str">
        <f>IFERROR(VLOOKUP(G1769,[3]item_suppliers!$C$2:$F$112,3,FALSE),"")</f>
        <v/>
      </c>
      <c r="O1769" s="5" t="str">
        <f t="shared" si="137"/>
        <v/>
      </c>
      <c r="P1769" s="5">
        <f>IF(EXACT(L1769,"sell"),VLOOKUP(D1769,[1]items!$A$2:$E$39,4,FALSE),"")</f>
        <v>16950</v>
      </c>
      <c r="Q1769" s="5">
        <f t="shared" si="138"/>
        <v>559350</v>
      </c>
      <c r="R1769" s="13" t="str">
        <f t="shared" si="139"/>
        <v/>
      </c>
    </row>
    <row r="1770" spans="1:18" x14ac:dyDescent="0.2">
      <c r="A1770" s="5" t="s">
        <v>1828</v>
      </c>
      <c r="B1770" s="6" t="d">
        <v>2020-09-20</v>
      </c>
      <c r="C1770" s="7">
        <f t="shared" si="135"/>
        <v>2020</v>
      </c>
      <c r="D1770" s="5" t="s">
        <v>17</v>
      </c>
      <c r="E1770" s="5" t="str">
        <f>VLOOKUP(D1770,[1]items!$A$2:$E$39,2,FALSE)</f>
        <v>Bedak Heroxyn 150 gr</v>
      </c>
      <c r="F1770" s="5" t="str">
        <f>VLOOKUP(E1770,[1]items!$B$2:$E$39,2,FALSE)</f>
        <v>Obat Alergi</v>
      </c>
      <c r="G1770" s="5" t="str">
        <f t="shared" si="136"/>
        <v>OA0005|</v>
      </c>
      <c r="H1770" s="10">
        <v>4</v>
      </c>
      <c r="I1770" s="11"/>
      <c r="J1770" s="10" t="str">
        <f>IF(EXACT(L1770,"buy"),VLOOKUP(I1770,[2]suppliers!$A$2:$B$17,2,FALSE),"")</f>
        <v/>
      </c>
      <c r="K1770" s="5" t="s">
        <v>84</v>
      </c>
      <c r="L1770" s="5" t="s">
        <v>85</v>
      </c>
      <c r="M1770" s="5" t="str">
        <f>IFERROR(VLOOKUP(G1770,[3]item_suppliers!$C$2:$F$112,2,FALSE),"")</f>
        <v/>
      </c>
      <c r="N1770" s="5" t="str">
        <f>IFERROR(VLOOKUP(G1770,[3]item_suppliers!$C$2:$F$112,3,FALSE),"")</f>
        <v/>
      </c>
      <c r="O1770" s="5" t="str">
        <f t="shared" si="137"/>
        <v/>
      </c>
      <c r="P1770" s="5">
        <f>IF(EXACT(L1770,"sell"),VLOOKUP(D1770,[1]items!$A$2:$E$39,4,FALSE),"")</f>
        <v>16950</v>
      </c>
      <c r="Q1770" s="5">
        <f t="shared" si="138"/>
        <v>67800</v>
      </c>
      <c r="R1770" s="13" t="str">
        <f t="shared" si="139"/>
        <v/>
      </c>
    </row>
    <row r="1771" spans="1:18" x14ac:dyDescent="0.2">
      <c r="A1771" s="8" t="s">
        <v>1829</v>
      </c>
      <c r="B1771" s="9" t="d">
        <v>2020-09-20</v>
      </c>
      <c r="C1771" s="7">
        <f t="shared" si="135"/>
        <v>2020</v>
      </c>
      <c r="D1771" s="8" t="s">
        <v>14</v>
      </c>
      <c r="E1771" s="5" t="str">
        <f>VLOOKUP(D1771,[1]items!$A$2:$E$39,2,FALSE)</f>
        <v>Bisoprolol Ogb Dexa</v>
      </c>
      <c r="F1771" s="5" t="str">
        <f>VLOOKUP(E1771,[1]items!$B$2:$E$39,2,FALSE)</f>
        <v>Obat Alergi</v>
      </c>
      <c r="G1771" s="5" t="str">
        <f t="shared" si="136"/>
        <v>OA0004|</v>
      </c>
      <c r="H1771" s="10">
        <v>236</v>
      </c>
      <c r="I1771" s="11"/>
      <c r="J1771" s="10" t="str">
        <f>IF(EXACT(L1771,"buy"),VLOOKUP(I1771,[2]suppliers!$A$2:$B$17,2,FALSE),"")</f>
        <v/>
      </c>
      <c r="K1771" s="8" t="s">
        <v>84</v>
      </c>
      <c r="L1771" s="8" t="s">
        <v>85</v>
      </c>
      <c r="M1771" s="5" t="str">
        <f>IFERROR(VLOOKUP(G1771,[3]item_suppliers!$C$2:$F$112,2,FALSE),"")</f>
        <v/>
      </c>
      <c r="N1771" s="5" t="str">
        <f>IFERROR(VLOOKUP(G1771,[3]item_suppliers!$C$2:$F$112,3,FALSE),"")</f>
        <v/>
      </c>
      <c r="O1771" s="5" t="str">
        <f t="shared" si="137"/>
        <v/>
      </c>
      <c r="P1771" s="5">
        <f>IF(EXACT(L1771,"sell"),VLOOKUP(D1771,[1]items!$A$2:$E$39,4,FALSE),"")</f>
        <v>10000</v>
      </c>
      <c r="Q1771" s="5">
        <f t="shared" si="138"/>
        <v>2360000</v>
      </c>
      <c r="R1771" s="13" t="str">
        <f t="shared" si="139"/>
        <v/>
      </c>
    </row>
    <row r="1772" spans="1:18" x14ac:dyDescent="0.2">
      <c r="A1772" s="5" t="s">
        <v>1830</v>
      </c>
      <c r="B1772" s="6" t="d">
        <v>2020-09-21</v>
      </c>
      <c r="C1772" s="7">
        <f t="shared" si="135"/>
        <v>2020</v>
      </c>
      <c r="D1772" s="5" t="s">
        <v>50</v>
      </c>
      <c r="E1772" s="5" t="str">
        <f>VLOOKUP(D1772,[1]items!$A$2:$E$39,2,FALSE)</f>
        <v>Bodrex Extra</v>
      </c>
      <c r="F1772" s="5" t="str">
        <f>VLOOKUP(E1772,[1]items!$B$2:$E$39,2,FALSE)</f>
        <v>Obat Sakit Kepala &amp; Demam</v>
      </c>
      <c r="G1772" s="5" t="str">
        <f t="shared" si="136"/>
        <v>OD0008|</v>
      </c>
      <c r="H1772" s="10">
        <v>18</v>
      </c>
      <c r="I1772" s="11"/>
      <c r="J1772" s="10" t="str">
        <f>IF(EXACT(L1772,"buy"),VLOOKUP(I1772,[2]suppliers!$A$2:$B$17,2,FALSE),"")</f>
        <v/>
      </c>
      <c r="K1772" s="5" t="s">
        <v>84</v>
      </c>
      <c r="L1772" s="5" t="s">
        <v>85</v>
      </c>
      <c r="M1772" s="5" t="str">
        <f>IFERROR(VLOOKUP(G1772,[3]item_suppliers!$C$2:$F$112,2,FALSE),"")</f>
        <v/>
      </c>
      <c r="N1772" s="5" t="str">
        <f>IFERROR(VLOOKUP(G1772,[3]item_suppliers!$C$2:$F$112,3,FALSE),"")</f>
        <v/>
      </c>
      <c r="O1772" s="5" t="str">
        <f t="shared" si="137"/>
        <v/>
      </c>
      <c r="P1772" s="5">
        <f>IF(EXACT(L1772,"sell"),VLOOKUP(D1772,[1]items!$A$2:$E$39,4,FALSE),"")</f>
        <v>50788</v>
      </c>
      <c r="Q1772" s="5">
        <f t="shared" si="138"/>
        <v>914184</v>
      </c>
      <c r="R1772" s="13" t="str">
        <f t="shared" si="139"/>
        <v/>
      </c>
    </row>
    <row r="1773" spans="1:18" x14ac:dyDescent="0.2">
      <c r="A1773" s="8" t="s">
        <v>1831</v>
      </c>
      <c r="B1773" s="9" t="d">
        <v>2020-09-21</v>
      </c>
      <c r="C1773" s="7">
        <f t="shared" si="135"/>
        <v>2020</v>
      </c>
      <c r="D1773" s="8" t="s">
        <v>65</v>
      </c>
      <c r="E1773" s="5" t="str">
        <f>VLOOKUP(D1773,[1]items!$A$2:$E$39,2,FALSE)</f>
        <v>Candesartan Ogb Dexa</v>
      </c>
      <c r="F1773" s="5" t="str">
        <f>VLOOKUP(E1773,[1]items!$B$2:$E$39,2,FALSE)</f>
        <v>Obat Hipertensi</v>
      </c>
      <c r="G1773" s="5" t="str">
        <f t="shared" si="136"/>
        <v>OH0003|</v>
      </c>
      <c r="H1773" s="10">
        <v>17</v>
      </c>
      <c r="I1773" s="11"/>
      <c r="J1773" s="10" t="str">
        <f>IF(EXACT(L1773,"buy"),VLOOKUP(I1773,[2]suppliers!$A$2:$B$17,2,FALSE),"")</f>
        <v/>
      </c>
      <c r="K1773" s="8" t="s">
        <v>84</v>
      </c>
      <c r="L1773" s="8" t="s">
        <v>85</v>
      </c>
      <c r="M1773" s="5" t="str">
        <f>IFERROR(VLOOKUP(G1773,[3]item_suppliers!$C$2:$F$112,2,FALSE),"")</f>
        <v/>
      </c>
      <c r="N1773" s="5" t="str">
        <f>IFERROR(VLOOKUP(G1773,[3]item_suppliers!$C$2:$F$112,3,FALSE),"")</f>
        <v/>
      </c>
      <c r="O1773" s="5" t="str">
        <f t="shared" si="137"/>
        <v/>
      </c>
      <c r="P1773" s="5">
        <f>IF(EXACT(L1773,"sell"),VLOOKUP(D1773,[1]items!$A$2:$E$39,4,FALSE),"")</f>
        <v>5000</v>
      </c>
      <c r="Q1773" s="5">
        <f t="shared" si="138"/>
        <v>85000</v>
      </c>
      <c r="R1773" s="13" t="str">
        <f t="shared" si="139"/>
        <v/>
      </c>
    </row>
    <row r="1774" spans="1:18" x14ac:dyDescent="0.2">
      <c r="A1774" s="5" t="s">
        <v>1832</v>
      </c>
      <c r="B1774" s="6" t="d">
        <v>2020-09-21</v>
      </c>
      <c r="C1774" s="7">
        <f t="shared" si="135"/>
        <v>2020</v>
      </c>
      <c r="D1774" s="5" t="s">
        <v>48</v>
      </c>
      <c r="E1774" s="5" t="str">
        <f>VLOOKUP(D1774,[1]items!$A$2:$E$39,2,FALSE)</f>
        <v>Sanmol Paracetamol</v>
      </c>
      <c r="F1774" s="5" t="str">
        <f>VLOOKUP(E1774,[1]items!$B$2:$E$39,2,FALSE)</f>
        <v>Obat Sakit Kepala &amp; Demam</v>
      </c>
      <c r="G1774" s="5" t="str">
        <f t="shared" si="136"/>
        <v>OD0007|</v>
      </c>
      <c r="H1774" s="10">
        <v>45</v>
      </c>
      <c r="I1774" s="11"/>
      <c r="J1774" s="10" t="str">
        <f>IF(EXACT(L1774,"buy"),VLOOKUP(I1774,[2]suppliers!$A$2:$B$17,2,FALSE),"")</f>
        <v/>
      </c>
      <c r="K1774" s="5" t="s">
        <v>84</v>
      </c>
      <c r="L1774" s="5" t="s">
        <v>85</v>
      </c>
      <c r="M1774" s="5" t="str">
        <f>IFERROR(VLOOKUP(G1774,[3]item_suppliers!$C$2:$F$112,2,FALSE),"")</f>
        <v/>
      </c>
      <c r="N1774" s="5" t="str">
        <f>IFERROR(VLOOKUP(G1774,[3]item_suppliers!$C$2:$F$112,3,FALSE),"")</f>
        <v/>
      </c>
      <c r="O1774" s="5" t="str">
        <f t="shared" si="137"/>
        <v/>
      </c>
      <c r="P1774" s="5">
        <f>IF(EXACT(L1774,"sell"),VLOOKUP(D1774,[1]items!$A$2:$E$39,4,FALSE),"")</f>
        <v>16100</v>
      </c>
      <c r="Q1774" s="5">
        <f t="shared" si="138"/>
        <v>724500</v>
      </c>
      <c r="R1774" s="13" t="str">
        <f t="shared" si="139"/>
        <v/>
      </c>
    </row>
    <row r="1775" spans="1:18" x14ac:dyDescent="0.2">
      <c r="A1775" s="8" t="s">
        <v>1833</v>
      </c>
      <c r="B1775" s="9" t="d">
        <v>2020-09-22</v>
      </c>
      <c r="C1775" s="7">
        <f t="shared" si="135"/>
        <v>2020</v>
      </c>
      <c r="D1775" s="8" t="s">
        <v>50</v>
      </c>
      <c r="E1775" s="5" t="str">
        <f>VLOOKUP(D1775,[1]items!$A$2:$E$39,2,FALSE)</f>
        <v>Bodrex Extra</v>
      </c>
      <c r="F1775" s="5" t="str">
        <f>VLOOKUP(E1775,[1]items!$B$2:$E$39,2,FALSE)</f>
        <v>Obat Sakit Kepala &amp; Demam</v>
      </c>
      <c r="G1775" s="5" t="str">
        <f t="shared" si="136"/>
        <v>OD0008|</v>
      </c>
      <c r="H1775" s="10">
        <v>52</v>
      </c>
      <c r="I1775" s="11"/>
      <c r="J1775" s="10" t="str">
        <f>IF(EXACT(L1775,"buy"),VLOOKUP(I1775,[2]suppliers!$A$2:$B$17,2,FALSE),"")</f>
        <v/>
      </c>
      <c r="K1775" s="8" t="s">
        <v>84</v>
      </c>
      <c r="L1775" s="8" t="s">
        <v>85</v>
      </c>
      <c r="M1775" s="5" t="str">
        <f>IFERROR(VLOOKUP(G1775,[3]item_suppliers!$C$2:$F$112,2,FALSE),"")</f>
        <v/>
      </c>
      <c r="N1775" s="5" t="str">
        <f>IFERROR(VLOOKUP(G1775,[3]item_suppliers!$C$2:$F$112,3,FALSE),"")</f>
        <v/>
      </c>
      <c r="O1775" s="5" t="str">
        <f t="shared" si="137"/>
        <v/>
      </c>
      <c r="P1775" s="5">
        <f>IF(EXACT(L1775,"sell"),VLOOKUP(D1775,[1]items!$A$2:$E$39,4,FALSE),"")</f>
        <v>50788</v>
      </c>
      <c r="Q1775" s="5">
        <f t="shared" si="138"/>
        <v>2640976</v>
      </c>
      <c r="R1775" s="13" t="str">
        <f t="shared" si="139"/>
        <v/>
      </c>
    </row>
    <row r="1776" spans="1:18" x14ac:dyDescent="0.2">
      <c r="A1776" s="5" t="s">
        <v>1834</v>
      </c>
      <c r="B1776" s="6" t="d">
        <v>2020-09-22</v>
      </c>
      <c r="C1776" s="7">
        <f t="shared" si="135"/>
        <v>2020</v>
      </c>
      <c r="D1776" s="5" t="s">
        <v>82</v>
      </c>
      <c r="E1776" s="5" t="str">
        <f>VLOOKUP(D1776,[1]items!$A$2:$E$39,2,FALSE)</f>
        <v>Otilon Ear Drops 8 mL</v>
      </c>
      <c r="F1776" s="5" t="str">
        <f>VLOOKUP(E1776,[1]items!$B$2:$E$39,2,FALSE)</f>
        <v>Obat Telinga</v>
      </c>
      <c r="G1776" s="5" t="str">
        <f t="shared" si="136"/>
        <v>OT0001|</v>
      </c>
      <c r="H1776" s="10">
        <v>40</v>
      </c>
      <c r="I1776" s="11"/>
      <c r="J1776" s="10" t="str">
        <f>IF(EXACT(L1776,"buy"),VLOOKUP(I1776,[2]suppliers!$A$2:$B$17,2,FALSE),"")</f>
        <v/>
      </c>
      <c r="K1776" s="5" t="s">
        <v>84</v>
      </c>
      <c r="L1776" s="5" t="s">
        <v>85</v>
      </c>
      <c r="M1776" s="5" t="str">
        <f>IFERROR(VLOOKUP(G1776,[3]item_suppliers!$C$2:$F$112,2,FALSE),"")</f>
        <v/>
      </c>
      <c r="N1776" s="5" t="str">
        <f>IFERROR(VLOOKUP(G1776,[3]item_suppliers!$C$2:$F$112,3,FALSE),"")</f>
        <v/>
      </c>
      <c r="O1776" s="5" t="str">
        <f t="shared" si="137"/>
        <v/>
      </c>
      <c r="P1776" s="5">
        <f>IF(EXACT(L1776,"sell"),VLOOKUP(D1776,[1]items!$A$2:$E$39,4,FALSE),"")</f>
        <v>55000</v>
      </c>
      <c r="Q1776" s="5">
        <f t="shared" si="138"/>
        <v>2200000</v>
      </c>
      <c r="R1776" s="13" t="str">
        <f t="shared" si="139"/>
        <v/>
      </c>
    </row>
    <row r="1777" spans="1:18" x14ac:dyDescent="0.2">
      <c r="A1777" s="8" t="s">
        <v>1835</v>
      </c>
      <c r="B1777" s="9" t="d">
        <v>2020-09-22</v>
      </c>
      <c r="C1777" s="7">
        <f t="shared" si="135"/>
        <v>2020</v>
      </c>
      <c r="D1777" s="8" t="s">
        <v>37</v>
      </c>
      <c r="E1777" s="5" t="str">
        <f>VLOOKUP(D1777,[1]items!$A$2:$E$39,2,FALSE)</f>
        <v>Koolfever</v>
      </c>
      <c r="F1777" s="5" t="str">
        <f>VLOOKUP(E1777,[1]items!$B$2:$E$39,2,FALSE)</f>
        <v>Obat Sakit Kepala &amp; Demam</v>
      </c>
      <c r="G1777" s="5" t="str">
        <f t="shared" si="136"/>
        <v>OD0001|</v>
      </c>
      <c r="H1777" s="10">
        <v>61</v>
      </c>
      <c r="I1777" s="11"/>
      <c r="J1777" s="10" t="str">
        <f>IF(EXACT(L1777,"buy"),VLOOKUP(I1777,[2]suppliers!$A$2:$B$17,2,FALSE),"")</f>
        <v/>
      </c>
      <c r="K1777" s="8" t="s">
        <v>84</v>
      </c>
      <c r="L1777" s="8" t="s">
        <v>85</v>
      </c>
      <c r="M1777" s="5" t="str">
        <f>IFERROR(VLOOKUP(G1777,[3]item_suppliers!$C$2:$F$112,2,FALSE),"")</f>
        <v/>
      </c>
      <c r="N1777" s="5" t="str">
        <f>IFERROR(VLOOKUP(G1777,[3]item_suppliers!$C$2:$F$112,3,FALSE),"")</f>
        <v/>
      </c>
      <c r="O1777" s="5" t="str">
        <f t="shared" si="137"/>
        <v/>
      </c>
      <c r="P1777" s="5">
        <f>IF(EXACT(L1777,"sell"),VLOOKUP(D1777,[1]items!$A$2:$E$39,4,FALSE),"")</f>
        <v>7500</v>
      </c>
      <c r="Q1777" s="5">
        <f t="shared" si="138"/>
        <v>457500</v>
      </c>
      <c r="R1777" s="13" t="str">
        <f t="shared" si="139"/>
        <v/>
      </c>
    </row>
    <row r="1778" spans="1:18" x14ac:dyDescent="0.2">
      <c r="A1778" s="5" t="s">
        <v>1836</v>
      </c>
      <c r="B1778" s="6" t="d">
        <v>2020-09-22</v>
      </c>
      <c r="C1778" s="7">
        <f t="shared" si="135"/>
        <v>2020</v>
      </c>
      <c r="D1778" s="5" t="s">
        <v>67</v>
      </c>
      <c r="E1778" s="5" t="str">
        <f>VLOOKUP(D1778,[1]items!$A$2:$E$39,2,FALSE)</f>
        <v>Amlodipine Besilate</v>
      </c>
      <c r="F1778" s="5" t="str">
        <f>VLOOKUP(E1778,[1]items!$B$2:$E$39,2,FALSE)</f>
        <v>Obat Hipertensi</v>
      </c>
      <c r="G1778" s="5" t="str">
        <f t="shared" si="136"/>
        <v>OH0004|</v>
      </c>
      <c r="H1778" s="10">
        <v>74</v>
      </c>
      <c r="I1778" s="11"/>
      <c r="J1778" s="10" t="str">
        <f>IF(EXACT(L1778,"buy"),VLOOKUP(I1778,[2]suppliers!$A$2:$B$17,2,FALSE),"")</f>
        <v/>
      </c>
      <c r="K1778" s="5" t="s">
        <v>84</v>
      </c>
      <c r="L1778" s="5" t="s">
        <v>85</v>
      </c>
      <c r="M1778" s="5" t="str">
        <f>IFERROR(VLOOKUP(G1778,[3]item_suppliers!$C$2:$F$112,2,FALSE),"")</f>
        <v/>
      </c>
      <c r="N1778" s="5" t="str">
        <f>IFERROR(VLOOKUP(G1778,[3]item_suppliers!$C$2:$F$112,3,FALSE),"")</f>
        <v/>
      </c>
      <c r="O1778" s="5" t="str">
        <f t="shared" si="137"/>
        <v/>
      </c>
      <c r="P1778" s="5">
        <f>IF(EXACT(L1778,"sell"),VLOOKUP(D1778,[1]items!$A$2:$E$39,4,FALSE),"")</f>
        <v>7467</v>
      </c>
      <c r="Q1778" s="5">
        <f t="shared" si="138"/>
        <v>552558</v>
      </c>
      <c r="R1778" s="13" t="str">
        <f t="shared" si="139"/>
        <v/>
      </c>
    </row>
    <row r="1779" spans="1:18" x14ac:dyDescent="0.2">
      <c r="A1779" s="8" t="s">
        <v>1837</v>
      </c>
      <c r="B1779" s="9" t="d">
        <v>2020-09-22</v>
      </c>
      <c r="C1779" s="7">
        <f t="shared" si="135"/>
        <v>2020</v>
      </c>
      <c r="D1779" s="8" t="s">
        <v>67</v>
      </c>
      <c r="E1779" s="5" t="str">
        <f>VLOOKUP(D1779,[1]items!$A$2:$E$39,2,FALSE)</f>
        <v>Amlodipine Besilate</v>
      </c>
      <c r="F1779" s="5" t="str">
        <f>VLOOKUP(E1779,[1]items!$B$2:$E$39,2,FALSE)</f>
        <v>Obat Hipertensi</v>
      </c>
      <c r="G1779" s="5" t="str">
        <f t="shared" si="136"/>
        <v>OH0004|</v>
      </c>
      <c r="H1779" s="10">
        <v>34</v>
      </c>
      <c r="I1779" s="11"/>
      <c r="J1779" s="10" t="str">
        <f>IF(EXACT(L1779,"buy"),VLOOKUP(I1779,[2]suppliers!$A$2:$B$17,2,FALSE),"")</f>
        <v/>
      </c>
      <c r="K1779" s="8" t="s">
        <v>84</v>
      </c>
      <c r="L1779" s="8" t="s">
        <v>85</v>
      </c>
      <c r="M1779" s="5" t="str">
        <f>IFERROR(VLOOKUP(G1779,[3]item_suppliers!$C$2:$F$112,2,FALSE),"")</f>
        <v/>
      </c>
      <c r="N1779" s="5" t="str">
        <f>IFERROR(VLOOKUP(G1779,[3]item_suppliers!$C$2:$F$112,3,FALSE),"")</f>
        <v/>
      </c>
      <c r="O1779" s="5" t="str">
        <f t="shared" si="137"/>
        <v/>
      </c>
      <c r="P1779" s="5">
        <f>IF(EXACT(L1779,"sell"),VLOOKUP(D1779,[1]items!$A$2:$E$39,4,FALSE),"")</f>
        <v>7467</v>
      </c>
      <c r="Q1779" s="5">
        <f t="shared" si="138"/>
        <v>253878</v>
      </c>
      <c r="R1779" s="13" t="str">
        <f t="shared" si="139"/>
        <v/>
      </c>
    </row>
    <row r="1780" spans="1:18" x14ac:dyDescent="0.2">
      <c r="A1780" s="5" t="s">
        <v>1838</v>
      </c>
      <c r="B1780" s="6" t="d">
        <v>2020-09-23</v>
      </c>
      <c r="C1780" s="7">
        <f t="shared" si="135"/>
        <v>2020</v>
      </c>
      <c r="D1780" s="5" t="s">
        <v>70</v>
      </c>
      <c r="E1780" s="5" t="str">
        <f>VLOOKUP(D1780,[1]items!$A$2:$E$39,2,FALSE)</f>
        <v>Irbesartan</v>
      </c>
      <c r="F1780" s="5" t="str">
        <f>VLOOKUP(E1780,[1]items!$B$2:$E$39,2,FALSE)</f>
        <v>Obat Hipertensi</v>
      </c>
      <c r="G1780" s="5" t="str">
        <f t="shared" si="136"/>
        <v>OH0005|</v>
      </c>
      <c r="H1780" s="10">
        <v>3</v>
      </c>
      <c r="I1780" s="11"/>
      <c r="J1780" s="10" t="str">
        <f>IF(EXACT(L1780,"buy"),VLOOKUP(I1780,[2]suppliers!$A$2:$B$17,2,FALSE),"")</f>
        <v/>
      </c>
      <c r="K1780" s="5" t="s">
        <v>84</v>
      </c>
      <c r="L1780" s="5" t="s">
        <v>85</v>
      </c>
      <c r="M1780" s="5" t="str">
        <f>IFERROR(VLOOKUP(G1780,[3]item_suppliers!$C$2:$F$112,2,FALSE),"")</f>
        <v/>
      </c>
      <c r="N1780" s="5" t="str">
        <f>IFERROR(VLOOKUP(G1780,[3]item_suppliers!$C$2:$F$112,3,FALSE),"")</f>
        <v/>
      </c>
      <c r="O1780" s="5" t="str">
        <f t="shared" si="137"/>
        <v/>
      </c>
      <c r="P1780" s="5">
        <f>IF(EXACT(L1780,"sell"),VLOOKUP(D1780,[1]items!$A$2:$E$39,4,FALSE),"")</f>
        <v>108794</v>
      </c>
      <c r="Q1780" s="5">
        <f t="shared" si="138"/>
        <v>326382</v>
      </c>
      <c r="R1780" s="13" t="str">
        <f t="shared" si="139"/>
        <v/>
      </c>
    </row>
    <row r="1781" spans="1:18" x14ac:dyDescent="0.2">
      <c r="A1781" s="8" t="s">
        <v>1839</v>
      </c>
      <c r="B1781" s="9" t="d">
        <v>2020-09-23</v>
      </c>
      <c r="C1781" s="7">
        <f t="shared" si="135"/>
        <v>2020</v>
      </c>
      <c r="D1781" s="8" t="s">
        <v>11</v>
      </c>
      <c r="E1781" s="5" t="str">
        <f>VLOOKUP(D1781,[1]items!$A$2:$E$39,2,FALSE)</f>
        <v>Acetylcysteine Mahakam 200 mg</v>
      </c>
      <c r="F1781" s="5" t="str">
        <f>VLOOKUP(E1781,[1]items!$B$2:$E$39,2,FALSE)</f>
        <v>Obat Alergi</v>
      </c>
      <c r="G1781" s="5" t="str">
        <f t="shared" si="136"/>
        <v>OA0003|</v>
      </c>
      <c r="H1781" s="10">
        <v>33</v>
      </c>
      <c r="I1781" s="11"/>
      <c r="J1781" s="10" t="str">
        <f>IF(EXACT(L1781,"buy"),VLOOKUP(I1781,[2]suppliers!$A$2:$B$17,2,FALSE),"")</f>
        <v/>
      </c>
      <c r="K1781" s="8" t="s">
        <v>84</v>
      </c>
      <c r="L1781" s="8" t="s">
        <v>85</v>
      </c>
      <c r="M1781" s="5" t="str">
        <f>IFERROR(VLOOKUP(G1781,[3]item_suppliers!$C$2:$F$112,2,FALSE),"")</f>
        <v/>
      </c>
      <c r="N1781" s="5" t="str">
        <f>IFERROR(VLOOKUP(G1781,[3]item_suppliers!$C$2:$F$112,3,FALSE),"")</f>
        <v/>
      </c>
      <c r="O1781" s="5" t="str">
        <f t="shared" si="137"/>
        <v/>
      </c>
      <c r="P1781" s="5">
        <f>IF(EXACT(L1781,"sell"),VLOOKUP(D1781,[1]items!$A$2:$E$39,4,FALSE),"")</f>
        <v>33000</v>
      </c>
      <c r="Q1781" s="5">
        <f t="shared" si="138"/>
        <v>1089000</v>
      </c>
      <c r="R1781" s="13" t="str">
        <f t="shared" si="139"/>
        <v/>
      </c>
    </row>
    <row r="1782" spans="1:18" x14ac:dyDescent="0.2">
      <c r="A1782" s="5" t="s">
        <v>1840</v>
      </c>
      <c r="B1782" s="6" t="d">
        <v>2020-09-23</v>
      </c>
      <c r="C1782" s="7">
        <f t="shared" si="135"/>
        <v>2020</v>
      </c>
      <c r="D1782" s="5" t="s">
        <v>11</v>
      </c>
      <c r="E1782" s="5" t="str">
        <f>VLOOKUP(D1782,[1]items!$A$2:$E$39,2,FALSE)</f>
        <v>Acetylcysteine Mahakam 200 mg</v>
      </c>
      <c r="F1782" s="5" t="str">
        <f>VLOOKUP(E1782,[1]items!$B$2:$E$39,2,FALSE)</f>
        <v>Obat Alergi</v>
      </c>
      <c r="G1782" s="5" t="str">
        <f t="shared" si="136"/>
        <v>OA0003|</v>
      </c>
      <c r="H1782" s="10">
        <v>78</v>
      </c>
      <c r="I1782" s="11"/>
      <c r="J1782" s="10" t="str">
        <f>IF(EXACT(L1782,"buy"),VLOOKUP(I1782,[2]suppliers!$A$2:$B$17,2,FALSE),"")</f>
        <v/>
      </c>
      <c r="K1782" s="5" t="s">
        <v>84</v>
      </c>
      <c r="L1782" s="5" t="s">
        <v>85</v>
      </c>
      <c r="M1782" s="5" t="str">
        <f>IFERROR(VLOOKUP(G1782,[3]item_suppliers!$C$2:$F$112,2,FALSE),"")</f>
        <v/>
      </c>
      <c r="N1782" s="5" t="str">
        <f>IFERROR(VLOOKUP(G1782,[3]item_suppliers!$C$2:$F$112,3,FALSE),"")</f>
        <v/>
      </c>
      <c r="O1782" s="5" t="str">
        <f t="shared" si="137"/>
        <v/>
      </c>
      <c r="P1782" s="5">
        <f>IF(EXACT(L1782,"sell"),VLOOKUP(D1782,[1]items!$A$2:$E$39,4,FALSE),"")</f>
        <v>33000</v>
      </c>
      <c r="Q1782" s="5">
        <f t="shared" si="138"/>
        <v>2574000</v>
      </c>
      <c r="R1782" s="13" t="str">
        <f t="shared" si="139"/>
        <v/>
      </c>
    </row>
    <row r="1783" spans="1:18" x14ac:dyDescent="0.2">
      <c r="A1783" s="8" t="s">
        <v>1841</v>
      </c>
      <c r="B1783" s="9" t="d">
        <v>2020-09-23</v>
      </c>
      <c r="C1783" s="7">
        <f t="shared" si="135"/>
        <v>2020</v>
      </c>
      <c r="D1783" s="8" t="s">
        <v>7</v>
      </c>
      <c r="E1783" s="5" t="str">
        <f>VLOOKUP(D1783,[1]items!$A$2:$E$39,2,FALSE)</f>
        <v>Ozen 10 MG Blister</v>
      </c>
      <c r="F1783" s="5" t="str">
        <f>VLOOKUP(E1783,[1]items!$B$2:$E$39,2,FALSE)</f>
        <v>Obat Alergi</v>
      </c>
      <c r="G1783" s="5" t="str">
        <f t="shared" si="136"/>
        <v>OA0001|</v>
      </c>
      <c r="H1783" s="10">
        <v>20</v>
      </c>
      <c r="I1783" s="11"/>
      <c r="J1783" s="10" t="str">
        <f>IF(EXACT(L1783,"buy"),VLOOKUP(I1783,[2]suppliers!$A$2:$B$17,2,FALSE),"")</f>
        <v/>
      </c>
      <c r="K1783" s="8" t="s">
        <v>84</v>
      </c>
      <c r="L1783" s="8" t="s">
        <v>85</v>
      </c>
      <c r="M1783" s="5" t="str">
        <f>IFERROR(VLOOKUP(G1783,[3]item_suppliers!$C$2:$F$112,2,FALSE),"")</f>
        <v/>
      </c>
      <c r="N1783" s="5" t="str">
        <f>IFERROR(VLOOKUP(G1783,[3]item_suppliers!$C$2:$F$112,3,FALSE),"")</f>
        <v/>
      </c>
      <c r="O1783" s="5" t="str">
        <f t="shared" si="137"/>
        <v/>
      </c>
      <c r="P1783" s="5">
        <f>IF(EXACT(L1783,"sell"),VLOOKUP(D1783,[1]items!$A$2:$E$39,4,FALSE),"")</f>
        <v>18611</v>
      </c>
      <c r="Q1783" s="5">
        <f t="shared" si="138"/>
        <v>372220</v>
      </c>
      <c r="R1783" s="13" t="str">
        <f t="shared" si="139"/>
        <v/>
      </c>
    </row>
    <row r="1784" spans="1:18" x14ac:dyDescent="0.2">
      <c r="A1784" s="5" t="s">
        <v>1842</v>
      </c>
      <c r="B1784" s="6" t="d">
        <v>2020-09-24</v>
      </c>
      <c r="C1784" s="7">
        <f t="shared" si="135"/>
        <v>2020</v>
      </c>
      <c r="D1784" s="5" t="s">
        <v>26</v>
      </c>
      <c r="E1784" s="5" t="str">
        <f>VLOOKUP(D1784,[1]items!$A$2:$E$39,2,FALSE)</f>
        <v>Decolsen 1 Strip 4 Tablet</v>
      </c>
      <c r="F1784" s="5" t="str">
        <f>VLOOKUP(E1784,[1]items!$B$2:$E$39,2,FALSE)</f>
        <v>Obat Batuk &amp; Pilek</v>
      </c>
      <c r="G1784" s="5" t="str">
        <f t="shared" si="136"/>
        <v>OB0002|</v>
      </c>
      <c r="H1784" s="10">
        <v>34</v>
      </c>
      <c r="I1784" s="11"/>
      <c r="J1784" s="10" t="str">
        <f>IF(EXACT(L1784,"buy"),VLOOKUP(I1784,[2]suppliers!$A$2:$B$17,2,FALSE),"")</f>
        <v/>
      </c>
      <c r="K1784" s="5" t="s">
        <v>84</v>
      </c>
      <c r="L1784" s="5" t="s">
        <v>85</v>
      </c>
      <c r="M1784" s="5" t="str">
        <f>IFERROR(VLOOKUP(G1784,[3]item_suppliers!$C$2:$F$112,2,FALSE),"")</f>
        <v/>
      </c>
      <c r="N1784" s="5" t="str">
        <f>IFERROR(VLOOKUP(G1784,[3]item_suppliers!$C$2:$F$112,3,FALSE),"")</f>
        <v/>
      </c>
      <c r="O1784" s="5" t="str">
        <f t="shared" si="137"/>
        <v/>
      </c>
      <c r="P1784" s="5">
        <f>IF(EXACT(L1784,"sell"),VLOOKUP(D1784,[1]items!$A$2:$E$39,4,FALSE),"")</f>
        <v>2886</v>
      </c>
      <c r="Q1784" s="5">
        <f t="shared" si="138"/>
        <v>98124</v>
      </c>
      <c r="R1784" s="13" t="str">
        <f t="shared" si="139"/>
        <v/>
      </c>
    </row>
    <row r="1785" spans="1:18" x14ac:dyDescent="0.2">
      <c r="A1785" s="8" t="s">
        <v>1843</v>
      </c>
      <c r="B1785" s="9" t="d">
        <v>2020-09-24</v>
      </c>
      <c r="C1785" s="7">
        <f t="shared" si="135"/>
        <v>2020</v>
      </c>
      <c r="D1785" s="8" t="s">
        <v>26</v>
      </c>
      <c r="E1785" s="5" t="str">
        <f>VLOOKUP(D1785,[1]items!$A$2:$E$39,2,FALSE)</f>
        <v>Decolsen 1 Strip 4 Tablet</v>
      </c>
      <c r="F1785" s="5" t="str">
        <f>VLOOKUP(E1785,[1]items!$B$2:$E$39,2,FALSE)</f>
        <v>Obat Batuk &amp; Pilek</v>
      </c>
      <c r="G1785" s="5" t="str">
        <f t="shared" si="136"/>
        <v>OB0002|</v>
      </c>
      <c r="H1785" s="10">
        <v>13</v>
      </c>
      <c r="I1785" s="11"/>
      <c r="J1785" s="10" t="str">
        <f>IF(EXACT(L1785,"buy"),VLOOKUP(I1785,[2]suppliers!$A$2:$B$17,2,FALSE),"")</f>
        <v/>
      </c>
      <c r="K1785" s="8" t="s">
        <v>84</v>
      </c>
      <c r="L1785" s="8" t="s">
        <v>85</v>
      </c>
      <c r="M1785" s="5" t="str">
        <f>IFERROR(VLOOKUP(G1785,[3]item_suppliers!$C$2:$F$112,2,FALSE),"")</f>
        <v/>
      </c>
      <c r="N1785" s="5" t="str">
        <f>IFERROR(VLOOKUP(G1785,[3]item_suppliers!$C$2:$F$112,3,FALSE),"")</f>
        <v/>
      </c>
      <c r="O1785" s="5" t="str">
        <f t="shared" si="137"/>
        <v/>
      </c>
      <c r="P1785" s="5">
        <f>IF(EXACT(L1785,"sell"),VLOOKUP(D1785,[1]items!$A$2:$E$39,4,FALSE),"")</f>
        <v>2886</v>
      </c>
      <c r="Q1785" s="5">
        <f t="shared" si="138"/>
        <v>37518</v>
      </c>
      <c r="R1785" s="13" t="str">
        <f t="shared" si="139"/>
        <v/>
      </c>
    </row>
    <row r="1786" spans="1:18" x14ac:dyDescent="0.2">
      <c r="A1786" s="5" t="s">
        <v>1844</v>
      </c>
      <c r="B1786" s="6" t="d">
        <v>2020-09-24</v>
      </c>
      <c r="C1786" s="7">
        <f t="shared" si="135"/>
        <v>2020</v>
      </c>
      <c r="D1786" s="5" t="s">
        <v>65</v>
      </c>
      <c r="E1786" s="5" t="str">
        <f>VLOOKUP(D1786,[1]items!$A$2:$E$39,2,FALSE)</f>
        <v>Candesartan Ogb Dexa</v>
      </c>
      <c r="F1786" s="5" t="str">
        <f>VLOOKUP(E1786,[1]items!$B$2:$E$39,2,FALSE)</f>
        <v>Obat Hipertensi</v>
      </c>
      <c r="G1786" s="5" t="str">
        <f t="shared" si="136"/>
        <v>OH0003|</v>
      </c>
      <c r="H1786" s="10">
        <v>40</v>
      </c>
      <c r="I1786" s="11"/>
      <c r="J1786" s="10" t="str">
        <f>IF(EXACT(L1786,"buy"),VLOOKUP(I1786,[2]suppliers!$A$2:$B$17,2,FALSE),"")</f>
        <v/>
      </c>
      <c r="K1786" s="5" t="s">
        <v>84</v>
      </c>
      <c r="L1786" s="5" t="s">
        <v>85</v>
      </c>
      <c r="M1786" s="5" t="str">
        <f>IFERROR(VLOOKUP(G1786,[3]item_suppliers!$C$2:$F$112,2,FALSE),"")</f>
        <v/>
      </c>
      <c r="N1786" s="5" t="str">
        <f>IFERROR(VLOOKUP(G1786,[3]item_suppliers!$C$2:$F$112,3,FALSE),"")</f>
        <v/>
      </c>
      <c r="O1786" s="5" t="str">
        <f t="shared" si="137"/>
        <v/>
      </c>
      <c r="P1786" s="5">
        <f>IF(EXACT(L1786,"sell"),VLOOKUP(D1786,[1]items!$A$2:$E$39,4,FALSE),"")</f>
        <v>5000</v>
      </c>
      <c r="Q1786" s="5">
        <f t="shared" si="138"/>
        <v>200000</v>
      </c>
      <c r="R1786" s="13" t="str">
        <f t="shared" si="139"/>
        <v/>
      </c>
    </row>
    <row r="1787" spans="1:18" x14ac:dyDescent="0.2">
      <c r="A1787" s="8" t="s">
        <v>1845</v>
      </c>
      <c r="B1787" s="9" t="d">
        <v>2020-09-24</v>
      </c>
      <c r="C1787" s="7">
        <f t="shared" si="135"/>
        <v>2020</v>
      </c>
      <c r="D1787" s="8" t="s">
        <v>94</v>
      </c>
      <c r="E1787" s="5" t="str">
        <f>VLOOKUP(D1787,[1]items!$A$2:$E$39,2,FALSE)</f>
        <v>Vicks Inhaler 0.5 mL</v>
      </c>
      <c r="F1787" s="5" t="str">
        <f>VLOOKUP(E1787,[1]items!$B$2:$E$39,2,FALSE)</f>
        <v>Obat Batuk &amp; Pilek</v>
      </c>
      <c r="G1787" s="5" t="str">
        <f t="shared" si="136"/>
        <v>OB0007|</v>
      </c>
      <c r="H1787" s="10">
        <v>26</v>
      </c>
      <c r="I1787" s="11"/>
      <c r="J1787" s="10" t="str">
        <f>IF(EXACT(L1787,"buy"),VLOOKUP(I1787,[2]suppliers!$A$2:$B$17,2,FALSE),"")</f>
        <v/>
      </c>
      <c r="K1787" s="8" t="s">
        <v>84</v>
      </c>
      <c r="L1787" s="8" t="s">
        <v>85</v>
      </c>
      <c r="M1787" s="5" t="str">
        <f>IFERROR(VLOOKUP(G1787,[3]item_suppliers!$C$2:$F$112,2,FALSE),"")</f>
        <v/>
      </c>
      <c r="N1787" s="5" t="str">
        <f>IFERROR(VLOOKUP(G1787,[3]item_suppliers!$C$2:$F$112,3,FALSE),"")</f>
        <v/>
      </c>
      <c r="O1787" s="5" t="str">
        <f t="shared" si="137"/>
        <v/>
      </c>
      <c r="P1787" s="5">
        <f>IF(EXACT(L1787,"sell"),VLOOKUP(D1787,[1]items!$A$2:$E$39,4,FALSE),"")</f>
        <v>16155</v>
      </c>
      <c r="Q1787" s="5">
        <f t="shared" si="138"/>
        <v>420030</v>
      </c>
      <c r="R1787" s="13" t="str">
        <f t="shared" si="139"/>
        <v/>
      </c>
    </row>
    <row r="1788" spans="1:18" x14ac:dyDescent="0.2">
      <c r="A1788" s="5" t="s">
        <v>1846</v>
      </c>
      <c r="B1788" s="6" t="d">
        <v>2020-09-24</v>
      </c>
      <c r="C1788" s="7">
        <f t="shared" si="135"/>
        <v>2020</v>
      </c>
      <c r="D1788" s="5" t="s">
        <v>28</v>
      </c>
      <c r="E1788" s="5" t="str">
        <f>VLOOKUP(D1788,[1]items!$A$2:$E$39,2,FALSE)</f>
        <v>Lo Han Kuo Infusion 12</v>
      </c>
      <c r="F1788" s="5" t="str">
        <f>VLOOKUP(E1788,[1]items!$B$2:$E$39,2,FALSE)</f>
        <v>Obat Batuk &amp; Pilek</v>
      </c>
      <c r="G1788" s="5" t="str">
        <f t="shared" si="136"/>
        <v>OB0004|</v>
      </c>
      <c r="H1788" s="10">
        <v>45</v>
      </c>
      <c r="I1788" s="11"/>
      <c r="J1788" s="10" t="str">
        <f>IF(EXACT(L1788,"buy"),VLOOKUP(I1788,[2]suppliers!$A$2:$B$17,2,FALSE),"")</f>
        <v/>
      </c>
      <c r="K1788" s="5" t="s">
        <v>84</v>
      </c>
      <c r="L1788" s="5" t="s">
        <v>85</v>
      </c>
      <c r="M1788" s="5" t="str">
        <f>IFERROR(VLOOKUP(G1788,[3]item_suppliers!$C$2:$F$112,2,FALSE),"")</f>
        <v/>
      </c>
      <c r="N1788" s="5" t="str">
        <f>IFERROR(VLOOKUP(G1788,[3]item_suppliers!$C$2:$F$112,3,FALSE),"")</f>
        <v/>
      </c>
      <c r="O1788" s="5" t="str">
        <f t="shared" si="137"/>
        <v/>
      </c>
      <c r="P1788" s="5">
        <f>IF(EXACT(L1788,"sell"),VLOOKUP(D1788,[1]items!$A$2:$E$39,4,FALSE),"")</f>
        <v>23869</v>
      </c>
      <c r="Q1788" s="5">
        <f t="shared" si="138"/>
        <v>1074105</v>
      </c>
      <c r="R1788" s="13" t="str">
        <f t="shared" si="139"/>
        <v/>
      </c>
    </row>
    <row r="1789" spans="1:18" x14ac:dyDescent="0.2">
      <c r="A1789" s="8" t="s">
        <v>1847</v>
      </c>
      <c r="B1789" s="9" t="d">
        <v>2020-09-25</v>
      </c>
      <c r="C1789" s="7">
        <f t="shared" si="135"/>
        <v>2020</v>
      </c>
      <c r="D1789" s="8" t="s">
        <v>17</v>
      </c>
      <c r="E1789" s="5" t="str">
        <f>VLOOKUP(D1789,[1]items!$A$2:$E$39,2,FALSE)</f>
        <v>Bedak Heroxyn 150 gr</v>
      </c>
      <c r="F1789" s="5" t="str">
        <f>VLOOKUP(E1789,[1]items!$B$2:$E$39,2,FALSE)</f>
        <v>Obat Alergi</v>
      </c>
      <c r="G1789" s="5" t="str">
        <f t="shared" si="136"/>
        <v>OA0005|</v>
      </c>
      <c r="H1789" s="10">
        <v>19</v>
      </c>
      <c r="I1789" s="11"/>
      <c r="J1789" s="10" t="str">
        <f>IF(EXACT(L1789,"buy"),VLOOKUP(I1789,[2]suppliers!$A$2:$B$17,2,FALSE),"")</f>
        <v/>
      </c>
      <c r="K1789" s="8" t="s">
        <v>84</v>
      </c>
      <c r="L1789" s="8" t="s">
        <v>85</v>
      </c>
      <c r="M1789" s="5" t="str">
        <f>IFERROR(VLOOKUP(G1789,[3]item_suppliers!$C$2:$F$112,2,FALSE),"")</f>
        <v/>
      </c>
      <c r="N1789" s="5" t="str">
        <f>IFERROR(VLOOKUP(G1789,[3]item_suppliers!$C$2:$F$112,3,FALSE),"")</f>
        <v/>
      </c>
      <c r="O1789" s="5" t="str">
        <f t="shared" si="137"/>
        <v/>
      </c>
      <c r="P1789" s="5">
        <f>IF(EXACT(L1789,"sell"),VLOOKUP(D1789,[1]items!$A$2:$E$39,4,FALSE),"")</f>
        <v>16950</v>
      </c>
      <c r="Q1789" s="5">
        <f t="shared" si="138"/>
        <v>322050</v>
      </c>
      <c r="R1789" s="13" t="str">
        <f t="shared" si="139"/>
        <v/>
      </c>
    </row>
    <row r="1790" spans="1:18" x14ac:dyDescent="0.2">
      <c r="A1790" s="5" t="s">
        <v>1848</v>
      </c>
      <c r="B1790" s="6" t="d">
        <v>2020-09-25</v>
      </c>
      <c r="C1790" s="7">
        <f t="shared" si="135"/>
        <v>2020</v>
      </c>
      <c r="D1790" s="5" t="s">
        <v>28</v>
      </c>
      <c r="E1790" s="5" t="str">
        <f>VLOOKUP(D1790,[1]items!$A$2:$E$39,2,FALSE)</f>
        <v>Lo Han Kuo Infusion 12</v>
      </c>
      <c r="F1790" s="5" t="str">
        <f>VLOOKUP(E1790,[1]items!$B$2:$E$39,2,FALSE)</f>
        <v>Obat Batuk &amp; Pilek</v>
      </c>
      <c r="G1790" s="5" t="str">
        <f t="shared" si="136"/>
        <v>OB0004|</v>
      </c>
      <c r="H1790" s="10">
        <v>40</v>
      </c>
      <c r="I1790" s="11"/>
      <c r="J1790" s="10" t="str">
        <f>IF(EXACT(L1790,"buy"),VLOOKUP(I1790,[2]suppliers!$A$2:$B$17,2,FALSE),"")</f>
        <v/>
      </c>
      <c r="K1790" s="5" t="s">
        <v>84</v>
      </c>
      <c r="L1790" s="5" t="s">
        <v>85</v>
      </c>
      <c r="M1790" s="5" t="str">
        <f>IFERROR(VLOOKUP(G1790,[3]item_suppliers!$C$2:$F$112,2,FALSE),"")</f>
        <v/>
      </c>
      <c r="N1790" s="5" t="str">
        <f>IFERROR(VLOOKUP(G1790,[3]item_suppliers!$C$2:$F$112,3,FALSE),"")</f>
        <v/>
      </c>
      <c r="O1790" s="5" t="str">
        <f t="shared" si="137"/>
        <v/>
      </c>
      <c r="P1790" s="5">
        <f>IF(EXACT(L1790,"sell"),VLOOKUP(D1790,[1]items!$A$2:$E$39,4,FALSE),"")</f>
        <v>23869</v>
      </c>
      <c r="Q1790" s="5">
        <f t="shared" si="138"/>
        <v>954760</v>
      </c>
      <c r="R1790" s="13" t="str">
        <f t="shared" si="139"/>
        <v/>
      </c>
    </row>
    <row r="1791" spans="1:18" x14ac:dyDescent="0.2">
      <c r="A1791" s="8" t="s">
        <v>1849</v>
      </c>
      <c r="B1791" s="9" t="d">
        <v>2020-09-26</v>
      </c>
      <c r="C1791" s="7">
        <f t="shared" si="135"/>
        <v>2020</v>
      </c>
      <c r="D1791" s="8" t="s">
        <v>82</v>
      </c>
      <c r="E1791" s="5" t="str">
        <f>VLOOKUP(D1791,[1]items!$A$2:$E$39,2,FALSE)</f>
        <v>Otilon Ear Drops 8 mL</v>
      </c>
      <c r="F1791" s="5" t="str">
        <f>VLOOKUP(E1791,[1]items!$B$2:$E$39,2,FALSE)</f>
        <v>Obat Telinga</v>
      </c>
      <c r="G1791" s="5" t="str">
        <f t="shared" si="136"/>
        <v>OT0001|</v>
      </c>
      <c r="H1791" s="10">
        <v>24</v>
      </c>
      <c r="I1791" s="11"/>
      <c r="J1791" s="10" t="str">
        <f>IF(EXACT(L1791,"buy"),VLOOKUP(I1791,[2]suppliers!$A$2:$B$17,2,FALSE),"")</f>
        <v/>
      </c>
      <c r="K1791" s="8" t="s">
        <v>84</v>
      </c>
      <c r="L1791" s="8" t="s">
        <v>85</v>
      </c>
      <c r="M1791" s="5" t="str">
        <f>IFERROR(VLOOKUP(G1791,[3]item_suppliers!$C$2:$F$112,2,FALSE),"")</f>
        <v/>
      </c>
      <c r="N1791" s="5" t="str">
        <f>IFERROR(VLOOKUP(G1791,[3]item_suppliers!$C$2:$F$112,3,FALSE),"")</f>
        <v/>
      </c>
      <c r="O1791" s="5" t="str">
        <f t="shared" si="137"/>
        <v/>
      </c>
      <c r="P1791" s="5">
        <f>IF(EXACT(L1791,"sell"),VLOOKUP(D1791,[1]items!$A$2:$E$39,4,FALSE),"")</f>
        <v>55000</v>
      </c>
      <c r="Q1791" s="5">
        <f t="shared" si="138"/>
        <v>1320000</v>
      </c>
      <c r="R1791" s="13" t="str">
        <f t="shared" si="139"/>
        <v/>
      </c>
    </row>
    <row r="1792" spans="1:18" x14ac:dyDescent="0.2">
      <c r="A1792" s="5" t="s">
        <v>1850</v>
      </c>
      <c r="B1792" s="6" t="d">
        <v>2020-09-26</v>
      </c>
      <c r="C1792" s="7">
        <f t="shared" si="135"/>
        <v>2020</v>
      </c>
      <c r="D1792" s="5" t="s">
        <v>20</v>
      </c>
      <c r="E1792" s="5" t="str">
        <f>VLOOKUP(D1792,[1]items!$A$2:$E$39,2,FALSE)</f>
        <v>Dexteem Box Plus 100 Tablet</v>
      </c>
      <c r="F1792" s="5" t="str">
        <f>VLOOKUP(E1792,[1]items!$B$2:$E$39,2,FALSE)</f>
        <v>Obat Alergi</v>
      </c>
      <c r="G1792" s="5" t="str">
        <f t="shared" si="136"/>
        <v>OA0006|</v>
      </c>
      <c r="H1792" s="10">
        <v>18</v>
      </c>
      <c r="I1792" s="11"/>
      <c r="J1792" s="10" t="str">
        <f>IF(EXACT(L1792,"buy"),VLOOKUP(I1792,[2]suppliers!$A$2:$B$17,2,FALSE),"")</f>
        <v/>
      </c>
      <c r="K1792" s="5" t="s">
        <v>84</v>
      </c>
      <c r="L1792" s="5" t="s">
        <v>85</v>
      </c>
      <c r="M1792" s="5" t="str">
        <f>IFERROR(VLOOKUP(G1792,[3]item_suppliers!$C$2:$F$112,2,FALSE),"")</f>
        <v/>
      </c>
      <c r="N1792" s="5" t="str">
        <f>IFERROR(VLOOKUP(G1792,[3]item_suppliers!$C$2:$F$112,3,FALSE),"")</f>
        <v/>
      </c>
      <c r="O1792" s="5" t="str">
        <f t="shared" si="137"/>
        <v/>
      </c>
      <c r="P1792" s="5">
        <f>IF(EXACT(L1792,"sell"),VLOOKUP(D1792,[1]items!$A$2:$E$39,4,FALSE),"")</f>
        <v>25322</v>
      </c>
      <c r="Q1792" s="5">
        <f t="shared" si="138"/>
        <v>455796</v>
      </c>
      <c r="R1792" s="13" t="str">
        <f t="shared" si="139"/>
        <v/>
      </c>
    </row>
    <row r="1793" spans="1:18" x14ac:dyDescent="0.2">
      <c r="A1793" s="8" t="s">
        <v>1851</v>
      </c>
      <c r="B1793" s="9" t="d">
        <v>2020-09-26</v>
      </c>
      <c r="C1793" s="7">
        <f t="shared" si="135"/>
        <v>2020</v>
      </c>
      <c r="D1793" s="8" t="s">
        <v>46</v>
      </c>
      <c r="E1793" s="5" t="str">
        <f>VLOOKUP(D1793,[1]items!$A$2:$E$39,2,FALSE)</f>
        <v>Proris Ibuprofen</v>
      </c>
      <c r="F1793" s="5" t="str">
        <f>VLOOKUP(E1793,[1]items!$B$2:$E$39,2,FALSE)</f>
        <v>Obat Sakit Kepala &amp; Demam</v>
      </c>
      <c r="G1793" s="5" t="str">
        <f t="shared" si="136"/>
        <v>OD0006|</v>
      </c>
      <c r="H1793" s="10">
        <v>185</v>
      </c>
      <c r="I1793" s="11"/>
      <c r="J1793" s="10" t="str">
        <f>IF(EXACT(L1793,"buy"),VLOOKUP(I1793,[2]suppliers!$A$2:$B$17,2,FALSE),"")</f>
        <v/>
      </c>
      <c r="K1793" s="8" t="s">
        <v>84</v>
      </c>
      <c r="L1793" s="8" t="s">
        <v>85</v>
      </c>
      <c r="M1793" s="5" t="str">
        <f>IFERROR(VLOOKUP(G1793,[3]item_suppliers!$C$2:$F$112,2,FALSE),"")</f>
        <v/>
      </c>
      <c r="N1793" s="5" t="str">
        <f>IFERROR(VLOOKUP(G1793,[3]item_suppliers!$C$2:$F$112,3,FALSE),"")</f>
        <v/>
      </c>
      <c r="O1793" s="5" t="str">
        <f t="shared" si="137"/>
        <v/>
      </c>
      <c r="P1793" s="5">
        <f>IF(EXACT(L1793,"sell"),VLOOKUP(D1793,[1]items!$A$2:$E$39,4,FALSE),"")</f>
        <v>25000</v>
      </c>
      <c r="Q1793" s="5">
        <f t="shared" si="138"/>
        <v>4625000</v>
      </c>
      <c r="R1793" s="13" t="str">
        <f t="shared" si="139"/>
        <v/>
      </c>
    </row>
    <row r="1794" spans="1:18" x14ac:dyDescent="0.2">
      <c r="A1794" s="5" t="s">
        <v>1852</v>
      </c>
      <c r="B1794" s="6" t="d">
        <v>2020-09-26</v>
      </c>
      <c r="C1794" s="7">
        <f t="shared" ref="C1794:C1857" si="140">YEAR(B1794)</f>
        <v>2020</v>
      </c>
      <c r="D1794" s="5" t="s">
        <v>72</v>
      </c>
      <c r="E1794" s="5" t="str">
        <f>VLOOKUP(D1794,[1]items!$A$2:$E$39,2,FALSE)</f>
        <v>Irvell 150MG Box 20 Tablet</v>
      </c>
      <c r="F1794" s="5" t="str">
        <f>VLOOKUP(E1794,[1]items!$B$2:$E$39,2,FALSE)</f>
        <v>Obat Hipertensi</v>
      </c>
      <c r="G1794" s="5" t="str">
        <f t="shared" ref="G1794:G1857" si="141">_xlfn.CONCAT(D1794,"|",I1794)</f>
        <v>OH0006|</v>
      </c>
      <c r="H1794" s="10">
        <v>11</v>
      </c>
      <c r="I1794" s="11"/>
      <c r="J1794" s="10" t="str">
        <f>IF(EXACT(L1794,"buy"),VLOOKUP(I1794,[2]suppliers!$A$2:$B$17,2,FALSE),"")</f>
        <v/>
      </c>
      <c r="K1794" s="5" t="s">
        <v>84</v>
      </c>
      <c r="L1794" s="5" t="s">
        <v>85</v>
      </c>
      <c r="M1794" s="5" t="str">
        <f>IFERROR(VLOOKUP(G1794,[3]item_suppliers!$C$2:$F$112,2,FALSE),"")</f>
        <v/>
      </c>
      <c r="N1794" s="5" t="str">
        <f>IFERROR(VLOOKUP(G1794,[3]item_suppliers!$C$2:$F$112,3,FALSE),"")</f>
        <v/>
      </c>
      <c r="O1794" s="5" t="str">
        <f t="shared" ref="O1794:O1857" si="142">IFERROR(H1794*N1794,"")</f>
        <v/>
      </c>
      <c r="P1794" s="5">
        <f>IF(EXACT(L1794,"sell"),VLOOKUP(D1794,[1]items!$A$2:$E$39,4,FALSE),"")</f>
        <v>143991</v>
      </c>
      <c r="Q1794" s="5">
        <f t="shared" ref="Q1794:Q1857" si="143">IFERROR(H1794*P1794,"")</f>
        <v>1583901</v>
      </c>
      <c r="R1794" s="13" t="str">
        <f t="shared" ref="R1794:R1857" si="144">IF(EXACT(L1794,"buy"),1/COUNTIF($N$2:$N$4710,N1794),"")</f>
        <v/>
      </c>
    </row>
    <row r="1795" spans="1:18" x14ac:dyDescent="0.2">
      <c r="A1795" s="8" t="s">
        <v>1853</v>
      </c>
      <c r="B1795" s="9" t="d">
        <v>2020-09-26</v>
      </c>
      <c r="C1795" s="7">
        <f t="shared" si="140"/>
        <v>2020</v>
      </c>
      <c r="D1795" s="8" t="s">
        <v>72</v>
      </c>
      <c r="E1795" s="5" t="str">
        <f>VLOOKUP(D1795,[1]items!$A$2:$E$39,2,FALSE)</f>
        <v>Irvell 150MG Box 20 Tablet</v>
      </c>
      <c r="F1795" s="5" t="str">
        <f>VLOOKUP(E1795,[1]items!$B$2:$E$39,2,FALSE)</f>
        <v>Obat Hipertensi</v>
      </c>
      <c r="G1795" s="5" t="str">
        <f t="shared" si="141"/>
        <v>OH0006|</v>
      </c>
      <c r="H1795" s="10">
        <v>945</v>
      </c>
      <c r="I1795" s="11"/>
      <c r="J1795" s="10" t="str">
        <f>IF(EXACT(L1795,"buy"),VLOOKUP(I1795,[2]suppliers!$A$2:$B$17,2,FALSE),"")</f>
        <v/>
      </c>
      <c r="K1795" s="8" t="s">
        <v>84</v>
      </c>
      <c r="L1795" s="8" t="s">
        <v>85</v>
      </c>
      <c r="M1795" s="5" t="str">
        <f>IFERROR(VLOOKUP(G1795,[3]item_suppliers!$C$2:$F$112,2,FALSE),"")</f>
        <v/>
      </c>
      <c r="N1795" s="5" t="str">
        <f>IFERROR(VLOOKUP(G1795,[3]item_suppliers!$C$2:$F$112,3,FALSE),"")</f>
        <v/>
      </c>
      <c r="O1795" s="5" t="str">
        <f t="shared" si="142"/>
        <v/>
      </c>
      <c r="P1795" s="5">
        <f>IF(EXACT(L1795,"sell"),VLOOKUP(D1795,[1]items!$A$2:$E$39,4,FALSE),"")</f>
        <v>143991</v>
      </c>
      <c r="Q1795" s="5">
        <f t="shared" si="143"/>
        <v>136071495</v>
      </c>
      <c r="R1795" s="13" t="str">
        <f t="shared" si="144"/>
        <v/>
      </c>
    </row>
    <row r="1796" spans="1:18" x14ac:dyDescent="0.2">
      <c r="A1796" s="5" t="s">
        <v>1854</v>
      </c>
      <c r="B1796" s="6" t="d">
        <v>2020-09-26</v>
      </c>
      <c r="C1796" s="7">
        <f t="shared" si="140"/>
        <v>2020</v>
      </c>
      <c r="D1796" s="5" t="s">
        <v>35</v>
      </c>
      <c r="E1796" s="5" t="str">
        <f>VLOOKUP(D1796,[1]items!$A$2:$E$39,2,FALSE)</f>
        <v>Konidin 4 Tablet</v>
      </c>
      <c r="F1796" s="5" t="str">
        <f>VLOOKUP(E1796,[1]items!$B$2:$E$39,2,FALSE)</f>
        <v>Obat Batuk &amp; Pilek</v>
      </c>
      <c r="G1796" s="5" t="str">
        <f t="shared" si="141"/>
        <v>OB0008|</v>
      </c>
      <c r="H1796" s="10">
        <v>6</v>
      </c>
      <c r="I1796" s="11"/>
      <c r="J1796" s="10" t="str">
        <f>IF(EXACT(L1796,"buy"),VLOOKUP(I1796,[2]suppliers!$A$2:$B$17,2,FALSE),"")</f>
        <v/>
      </c>
      <c r="K1796" s="5" t="s">
        <v>84</v>
      </c>
      <c r="L1796" s="5" t="s">
        <v>85</v>
      </c>
      <c r="M1796" s="5" t="str">
        <f>IFERROR(VLOOKUP(G1796,[3]item_suppliers!$C$2:$F$112,2,FALSE),"")</f>
        <v/>
      </c>
      <c r="N1796" s="5" t="str">
        <f>IFERROR(VLOOKUP(G1796,[3]item_suppliers!$C$2:$F$112,3,FALSE),"")</f>
        <v/>
      </c>
      <c r="O1796" s="5" t="str">
        <f t="shared" si="142"/>
        <v/>
      </c>
      <c r="P1796" s="5">
        <f>IF(EXACT(L1796,"sell"),VLOOKUP(D1796,[1]items!$A$2:$E$39,4,FALSE),"")</f>
        <v>2460</v>
      </c>
      <c r="Q1796" s="5">
        <f t="shared" si="143"/>
        <v>14760</v>
      </c>
      <c r="R1796" s="13" t="str">
        <f t="shared" si="144"/>
        <v/>
      </c>
    </row>
    <row r="1797" spans="1:18" x14ac:dyDescent="0.2">
      <c r="A1797" s="8" t="s">
        <v>1855</v>
      </c>
      <c r="B1797" s="9" t="d">
        <v>2020-09-27</v>
      </c>
      <c r="C1797" s="7">
        <f t="shared" si="140"/>
        <v>2020</v>
      </c>
      <c r="D1797" s="8" t="s">
        <v>52</v>
      </c>
      <c r="E1797" s="5" t="str">
        <f>VLOOKUP(D1797,[1]items!$A$2:$E$39,2,FALSE)</f>
        <v>Sanmol 500 MG 4 Tablet</v>
      </c>
      <c r="F1797" s="5" t="str">
        <f>VLOOKUP(E1797,[1]items!$B$2:$E$39,2,FALSE)</f>
        <v>Obat Sakit Kepala &amp; Demam</v>
      </c>
      <c r="G1797" s="5" t="str">
        <f t="shared" si="141"/>
        <v>OD0009|</v>
      </c>
      <c r="H1797" s="10">
        <v>46</v>
      </c>
      <c r="I1797" s="11"/>
      <c r="J1797" s="10" t="str">
        <f>IF(EXACT(L1797,"buy"),VLOOKUP(I1797,[2]suppliers!$A$2:$B$17,2,FALSE),"")</f>
        <v/>
      </c>
      <c r="K1797" s="8" t="s">
        <v>84</v>
      </c>
      <c r="L1797" s="8" t="s">
        <v>85</v>
      </c>
      <c r="M1797" s="5" t="str">
        <f>IFERROR(VLOOKUP(G1797,[3]item_suppliers!$C$2:$F$112,2,FALSE),"")</f>
        <v/>
      </c>
      <c r="N1797" s="5" t="str">
        <f>IFERROR(VLOOKUP(G1797,[3]item_suppliers!$C$2:$F$112,3,FALSE),"")</f>
        <v/>
      </c>
      <c r="O1797" s="5" t="str">
        <f t="shared" si="142"/>
        <v/>
      </c>
      <c r="P1797" s="5">
        <f>IF(EXACT(L1797,"sell"),VLOOKUP(D1797,[1]items!$A$2:$E$39,4,FALSE),"")</f>
        <v>1600</v>
      </c>
      <c r="Q1797" s="5">
        <f t="shared" si="143"/>
        <v>73600</v>
      </c>
      <c r="R1797" s="13" t="str">
        <f t="shared" si="144"/>
        <v/>
      </c>
    </row>
    <row r="1798" spans="1:18" x14ac:dyDescent="0.2">
      <c r="A1798" s="5" t="s">
        <v>1856</v>
      </c>
      <c r="B1798" s="6" t="d">
        <v>2020-09-27</v>
      </c>
      <c r="C1798" s="7">
        <f t="shared" si="140"/>
        <v>2020</v>
      </c>
      <c r="D1798" s="5" t="s">
        <v>82</v>
      </c>
      <c r="E1798" s="5" t="str">
        <f>VLOOKUP(D1798,[1]items!$A$2:$E$39,2,FALSE)</f>
        <v>Otilon Ear Drops 8 mL</v>
      </c>
      <c r="F1798" s="5" t="str">
        <f>VLOOKUP(E1798,[1]items!$B$2:$E$39,2,FALSE)</f>
        <v>Obat Telinga</v>
      </c>
      <c r="G1798" s="5" t="str">
        <f t="shared" si="141"/>
        <v>OT0001|</v>
      </c>
      <c r="H1798" s="10">
        <v>35</v>
      </c>
      <c r="I1798" s="11"/>
      <c r="J1798" s="10" t="str">
        <f>IF(EXACT(L1798,"buy"),VLOOKUP(I1798,[2]suppliers!$A$2:$B$17,2,FALSE),"")</f>
        <v/>
      </c>
      <c r="K1798" s="5" t="s">
        <v>84</v>
      </c>
      <c r="L1798" s="5" t="s">
        <v>85</v>
      </c>
      <c r="M1798" s="5" t="str">
        <f>IFERROR(VLOOKUP(G1798,[3]item_suppliers!$C$2:$F$112,2,FALSE),"")</f>
        <v/>
      </c>
      <c r="N1798" s="5" t="str">
        <f>IFERROR(VLOOKUP(G1798,[3]item_suppliers!$C$2:$F$112,3,FALSE),"")</f>
        <v/>
      </c>
      <c r="O1798" s="5" t="str">
        <f t="shared" si="142"/>
        <v/>
      </c>
      <c r="P1798" s="5">
        <f>IF(EXACT(L1798,"sell"),VLOOKUP(D1798,[1]items!$A$2:$E$39,4,FALSE),"")</f>
        <v>55000</v>
      </c>
      <c r="Q1798" s="5">
        <f t="shared" si="143"/>
        <v>1925000</v>
      </c>
      <c r="R1798" s="13" t="str">
        <f t="shared" si="144"/>
        <v/>
      </c>
    </row>
    <row r="1799" spans="1:18" x14ac:dyDescent="0.2">
      <c r="A1799" s="8" t="s">
        <v>1857</v>
      </c>
      <c r="B1799" s="9" t="d">
        <v>2020-09-27</v>
      </c>
      <c r="C1799" s="7">
        <f t="shared" si="140"/>
        <v>2020</v>
      </c>
      <c r="D1799" s="8" t="s">
        <v>20</v>
      </c>
      <c r="E1799" s="5" t="str">
        <f>VLOOKUP(D1799,[1]items!$A$2:$E$39,2,FALSE)</f>
        <v>Dexteem Box Plus 100 Tablet</v>
      </c>
      <c r="F1799" s="5" t="str">
        <f>VLOOKUP(E1799,[1]items!$B$2:$E$39,2,FALSE)</f>
        <v>Obat Alergi</v>
      </c>
      <c r="G1799" s="5" t="str">
        <f t="shared" si="141"/>
        <v>OA0006|</v>
      </c>
      <c r="H1799" s="10">
        <v>13</v>
      </c>
      <c r="I1799" s="11"/>
      <c r="J1799" s="10" t="str">
        <f>IF(EXACT(L1799,"buy"),VLOOKUP(I1799,[2]suppliers!$A$2:$B$17,2,FALSE),"")</f>
        <v/>
      </c>
      <c r="K1799" s="8" t="s">
        <v>84</v>
      </c>
      <c r="L1799" s="8" t="s">
        <v>85</v>
      </c>
      <c r="M1799" s="5" t="str">
        <f>IFERROR(VLOOKUP(G1799,[3]item_suppliers!$C$2:$F$112,2,FALSE),"")</f>
        <v/>
      </c>
      <c r="N1799" s="5" t="str">
        <f>IFERROR(VLOOKUP(G1799,[3]item_suppliers!$C$2:$F$112,3,FALSE),"")</f>
        <v/>
      </c>
      <c r="O1799" s="5" t="str">
        <f t="shared" si="142"/>
        <v/>
      </c>
      <c r="P1799" s="5">
        <f>IF(EXACT(L1799,"sell"),VLOOKUP(D1799,[1]items!$A$2:$E$39,4,FALSE),"")</f>
        <v>25322</v>
      </c>
      <c r="Q1799" s="5">
        <f t="shared" si="143"/>
        <v>329186</v>
      </c>
      <c r="R1799" s="13" t="str">
        <f t="shared" si="144"/>
        <v/>
      </c>
    </row>
    <row r="1800" spans="1:18" x14ac:dyDescent="0.2">
      <c r="A1800" s="5" t="s">
        <v>1858</v>
      </c>
      <c r="B1800" s="6" t="d">
        <v>2020-09-27</v>
      </c>
      <c r="C1800" s="7">
        <f t="shared" si="140"/>
        <v>2020</v>
      </c>
      <c r="D1800" s="5" t="s">
        <v>48</v>
      </c>
      <c r="E1800" s="5" t="str">
        <f>VLOOKUP(D1800,[1]items!$A$2:$E$39,2,FALSE)</f>
        <v>Sanmol Paracetamol</v>
      </c>
      <c r="F1800" s="5" t="str">
        <f>VLOOKUP(E1800,[1]items!$B$2:$E$39,2,FALSE)</f>
        <v>Obat Sakit Kepala &amp; Demam</v>
      </c>
      <c r="G1800" s="5" t="str">
        <f t="shared" si="141"/>
        <v>OD0007|</v>
      </c>
      <c r="H1800" s="10">
        <v>11</v>
      </c>
      <c r="I1800" s="11"/>
      <c r="J1800" s="10" t="str">
        <f>IF(EXACT(L1800,"buy"),VLOOKUP(I1800,[2]suppliers!$A$2:$B$17,2,FALSE),"")</f>
        <v/>
      </c>
      <c r="K1800" s="5" t="s">
        <v>84</v>
      </c>
      <c r="L1800" s="5" t="s">
        <v>85</v>
      </c>
      <c r="M1800" s="5" t="str">
        <f>IFERROR(VLOOKUP(G1800,[3]item_suppliers!$C$2:$F$112,2,FALSE),"")</f>
        <v/>
      </c>
      <c r="N1800" s="5" t="str">
        <f>IFERROR(VLOOKUP(G1800,[3]item_suppliers!$C$2:$F$112,3,FALSE),"")</f>
        <v/>
      </c>
      <c r="O1800" s="5" t="str">
        <f t="shared" si="142"/>
        <v/>
      </c>
      <c r="P1800" s="5">
        <f>IF(EXACT(L1800,"sell"),VLOOKUP(D1800,[1]items!$A$2:$E$39,4,FALSE),"")</f>
        <v>16100</v>
      </c>
      <c r="Q1800" s="5">
        <f t="shared" si="143"/>
        <v>177100</v>
      </c>
      <c r="R1800" s="13" t="str">
        <f t="shared" si="144"/>
        <v/>
      </c>
    </row>
    <row r="1801" spans="1:18" x14ac:dyDescent="0.2">
      <c r="A1801" s="8" t="s">
        <v>1859</v>
      </c>
      <c r="B1801" s="9" t="d">
        <v>2020-09-27</v>
      </c>
      <c r="C1801" s="7">
        <f t="shared" si="140"/>
        <v>2020</v>
      </c>
      <c r="D1801" s="8" t="s">
        <v>56</v>
      </c>
      <c r="E1801" s="5" t="str">
        <f>VLOOKUP(D1801,[1]items!$A$2:$E$39,2,FALSE)</f>
        <v>Paramex Tablet / Obat</v>
      </c>
      <c r="F1801" s="5" t="str">
        <f>VLOOKUP(E1801,[1]items!$B$2:$E$39,2,FALSE)</f>
        <v>Obat Sakit Kepala &amp; Demam</v>
      </c>
      <c r="G1801" s="5" t="str">
        <f t="shared" si="141"/>
        <v>OD0011|</v>
      </c>
      <c r="H1801" s="10">
        <v>13</v>
      </c>
      <c r="I1801" s="11"/>
      <c r="J1801" s="10" t="str">
        <f>IF(EXACT(L1801,"buy"),VLOOKUP(I1801,[2]suppliers!$A$2:$B$17,2,FALSE),"")</f>
        <v/>
      </c>
      <c r="K1801" s="8" t="s">
        <v>84</v>
      </c>
      <c r="L1801" s="8" t="s">
        <v>85</v>
      </c>
      <c r="M1801" s="5" t="str">
        <f>IFERROR(VLOOKUP(G1801,[3]item_suppliers!$C$2:$F$112,2,FALSE),"")</f>
        <v/>
      </c>
      <c r="N1801" s="5" t="str">
        <f>IFERROR(VLOOKUP(G1801,[3]item_suppliers!$C$2:$F$112,3,FALSE),"")</f>
        <v/>
      </c>
      <c r="O1801" s="5" t="str">
        <f t="shared" si="142"/>
        <v/>
      </c>
      <c r="P1801" s="5">
        <f>IF(EXACT(L1801,"sell"),VLOOKUP(D1801,[1]items!$A$2:$E$39,4,FALSE),"")</f>
        <v>2560</v>
      </c>
      <c r="Q1801" s="5">
        <f t="shared" si="143"/>
        <v>33280</v>
      </c>
      <c r="R1801" s="13" t="str">
        <f t="shared" si="144"/>
        <v/>
      </c>
    </row>
    <row r="1802" spans="1:18" x14ac:dyDescent="0.2">
      <c r="A1802" s="5" t="s">
        <v>1860</v>
      </c>
      <c r="B1802" s="6" t="d">
        <v>2020-09-27</v>
      </c>
      <c r="C1802" s="7">
        <f t="shared" si="140"/>
        <v>2020</v>
      </c>
      <c r="D1802" s="5" t="s">
        <v>37</v>
      </c>
      <c r="E1802" s="5" t="str">
        <f>VLOOKUP(D1802,[1]items!$A$2:$E$39,2,FALSE)</f>
        <v>Koolfever</v>
      </c>
      <c r="F1802" s="5" t="str">
        <f>VLOOKUP(E1802,[1]items!$B$2:$E$39,2,FALSE)</f>
        <v>Obat Sakit Kepala &amp; Demam</v>
      </c>
      <c r="G1802" s="5" t="str">
        <f t="shared" si="141"/>
        <v>OD0001|</v>
      </c>
      <c r="H1802" s="10">
        <v>98</v>
      </c>
      <c r="I1802" s="11"/>
      <c r="J1802" s="10" t="str">
        <f>IF(EXACT(L1802,"buy"),VLOOKUP(I1802,[2]suppliers!$A$2:$B$17,2,FALSE),"")</f>
        <v/>
      </c>
      <c r="K1802" s="5" t="s">
        <v>84</v>
      </c>
      <c r="L1802" s="5" t="s">
        <v>85</v>
      </c>
      <c r="M1802" s="5" t="str">
        <f>IFERROR(VLOOKUP(G1802,[3]item_suppliers!$C$2:$F$112,2,FALSE),"")</f>
        <v/>
      </c>
      <c r="N1802" s="5" t="str">
        <f>IFERROR(VLOOKUP(G1802,[3]item_suppliers!$C$2:$F$112,3,FALSE),"")</f>
        <v/>
      </c>
      <c r="O1802" s="5" t="str">
        <f t="shared" si="142"/>
        <v/>
      </c>
      <c r="P1802" s="5">
        <f>IF(EXACT(L1802,"sell"),VLOOKUP(D1802,[1]items!$A$2:$E$39,4,FALSE),"")</f>
        <v>7500</v>
      </c>
      <c r="Q1802" s="5">
        <f t="shared" si="143"/>
        <v>735000</v>
      </c>
      <c r="R1802" s="13" t="str">
        <f t="shared" si="144"/>
        <v/>
      </c>
    </row>
    <row r="1803" spans="1:18" x14ac:dyDescent="0.2">
      <c r="A1803" s="8" t="s">
        <v>1861</v>
      </c>
      <c r="B1803" s="9" t="d">
        <v>2020-09-27</v>
      </c>
      <c r="C1803" s="7">
        <f t="shared" si="140"/>
        <v>2020</v>
      </c>
      <c r="D1803" s="8" t="s">
        <v>43</v>
      </c>
      <c r="E1803" s="5" t="str">
        <f>VLOOKUP(D1803,[1]items!$A$2:$E$39,2,FALSE)</f>
        <v>Panadol Anak Tablet 1 Strip</v>
      </c>
      <c r="F1803" s="5" t="str">
        <f>VLOOKUP(E1803,[1]items!$B$2:$E$39,2,FALSE)</f>
        <v>Obat Sakit Kepala &amp; Demam</v>
      </c>
      <c r="G1803" s="5" t="str">
        <f t="shared" si="141"/>
        <v>OD0005|</v>
      </c>
      <c r="H1803" s="10">
        <v>10</v>
      </c>
      <c r="I1803" s="11"/>
      <c r="J1803" s="10" t="str">
        <f>IF(EXACT(L1803,"buy"),VLOOKUP(I1803,[2]suppliers!$A$2:$B$17,2,FALSE),"")</f>
        <v/>
      </c>
      <c r="K1803" s="8" t="s">
        <v>84</v>
      </c>
      <c r="L1803" s="8" t="s">
        <v>85</v>
      </c>
      <c r="M1803" s="5" t="str">
        <f>IFERROR(VLOOKUP(G1803,[3]item_suppliers!$C$2:$F$112,2,FALSE),"")</f>
        <v/>
      </c>
      <c r="N1803" s="5" t="str">
        <f>IFERROR(VLOOKUP(G1803,[3]item_suppliers!$C$2:$F$112,3,FALSE),"")</f>
        <v/>
      </c>
      <c r="O1803" s="5" t="str">
        <f t="shared" si="142"/>
        <v/>
      </c>
      <c r="P1803" s="5">
        <f>IF(EXACT(L1803,"sell"),VLOOKUP(D1803,[1]items!$A$2:$E$39,4,FALSE),"")</f>
        <v>25000</v>
      </c>
      <c r="Q1803" s="5">
        <f t="shared" si="143"/>
        <v>250000</v>
      </c>
      <c r="R1803" s="13" t="str">
        <f t="shared" si="144"/>
        <v/>
      </c>
    </row>
    <row r="1804" spans="1:18" x14ac:dyDescent="0.2">
      <c r="A1804" s="5" t="s">
        <v>1862</v>
      </c>
      <c r="B1804" s="6" t="d">
        <v>2020-09-28</v>
      </c>
      <c r="C1804" s="7">
        <f t="shared" si="140"/>
        <v>2020</v>
      </c>
      <c r="D1804" s="5" t="s">
        <v>50</v>
      </c>
      <c r="E1804" s="5" t="str">
        <f>VLOOKUP(D1804,[1]items!$A$2:$E$39,2,FALSE)</f>
        <v>Bodrex Extra</v>
      </c>
      <c r="F1804" s="5" t="str">
        <f>VLOOKUP(E1804,[1]items!$B$2:$E$39,2,FALSE)</f>
        <v>Obat Sakit Kepala &amp; Demam</v>
      </c>
      <c r="G1804" s="5" t="str">
        <f t="shared" si="141"/>
        <v>OD0008|</v>
      </c>
      <c r="H1804" s="10">
        <v>36</v>
      </c>
      <c r="I1804" s="11"/>
      <c r="J1804" s="10" t="str">
        <f>IF(EXACT(L1804,"buy"),VLOOKUP(I1804,[2]suppliers!$A$2:$B$17,2,FALSE),"")</f>
        <v/>
      </c>
      <c r="K1804" s="5" t="s">
        <v>84</v>
      </c>
      <c r="L1804" s="5" t="s">
        <v>85</v>
      </c>
      <c r="M1804" s="5" t="str">
        <f>IFERROR(VLOOKUP(G1804,[3]item_suppliers!$C$2:$F$112,2,FALSE),"")</f>
        <v/>
      </c>
      <c r="N1804" s="5" t="str">
        <f>IFERROR(VLOOKUP(G1804,[3]item_suppliers!$C$2:$F$112,3,FALSE),"")</f>
        <v/>
      </c>
      <c r="O1804" s="5" t="str">
        <f t="shared" si="142"/>
        <v/>
      </c>
      <c r="P1804" s="5">
        <f>IF(EXACT(L1804,"sell"),VLOOKUP(D1804,[1]items!$A$2:$E$39,4,FALSE),"")</f>
        <v>50788</v>
      </c>
      <c r="Q1804" s="5">
        <f t="shared" si="143"/>
        <v>1828368</v>
      </c>
      <c r="R1804" s="13" t="str">
        <f t="shared" si="144"/>
        <v/>
      </c>
    </row>
    <row r="1805" spans="1:18" x14ac:dyDescent="0.2">
      <c r="A1805" s="8" t="s">
        <v>1863</v>
      </c>
      <c r="B1805" s="9" t="d">
        <v>2020-09-28</v>
      </c>
      <c r="C1805" s="7">
        <f t="shared" si="140"/>
        <v>2020</v>
      </c>
      <c r="D1805" s="8" t="s">
        <v>17</v>
      </c>
      <c r="E1805" s="5" t="str">
        <f>VLOOKUP(D1805,[1]items!$A$2:$E$39,2,FALSE)</f>
        <v>Bedak Heroxyn 150 gr</v>
      </c>
      <c r="F1805" s="5" t="str">
        <f>VLOOKUP(E1805,[1]items!$B$2:$E$39,2,FALSE)</f>
        <v>Obat Alergi</v>
      </c>
      <c r="G1805" s="5" t="str">
        <f t="shared" si="141"/>
        <v>OA0005|</v>
      </c>
      <c r="H1805" s="10">
        <v>16</v>
      </c>
      <c r="I1805" s="11"/>
      <c r="J1805" s="10" t="str">
        <f>IF(EXACT(L1805,"buy"),VLOOKUP(I1805,[2]suppliers!$A$2:$B$17,2,FALSE),"")</f>
        <v/>
      </c>
      <c r="K1805" s="8" t="s">
        <v>84</v>
      </c>
      <c r="L1805" s="8" t="s">
        <v>85</v>
      </c>
      <c r="M1805" s="5" t="str">
        <f>IFERROR(VLOOKUP(G1805,[3]item_suppliers!$C$2:$F$112,2,FALSE),"")</f>
        <v/>
      </c>
      <c r="N1805" s="5" t="str">
        <f>IFERROR(VLOOKUP(G1805,[3]item_suppliers!$C$2:$F$112,3,FALSE),"")</f>
        <v/>
      </c>
      <c r="O1805" s="5" t="str">
        <f t="shared" si="142"/>
        <v/>
      </c>
      <c r="P1805" s="5">
        <f>IF(EXACT(L1805,"sell"),VLOOKUP(D1805,[1]items!$A$2:$E$39,4,FALSE),"")</f>
        <v>16950</v>
      </c>
      <c r="Q1805" s="5">
        <f t="shared" si="143"/>
        <v>271200</v>
      </c>
      <c r="R1805" s="13" t="str">
        <f t="shared" si="144"/>
        <v/>
      </c>
    </row>
    <row r="1806" spans="1:18" x14ac:dyDescent="0.2">
      <c r="A1806" s="5" t="s">
        <v>1864</v>
      </c>
      <c r="B1806" s="6" t="d">
        <v>2020-09-28</v>
      </c>
      <c r="C1806" s="7">
        <f t="shared" si="140"/>
        <v>2020</v>
      </c>
      <c r="D1806" s="5" t="s">
        <v>48</v>
      </c>
      <c r="E1806" s="5" t="str">
        <f>VLOOKUP(D1806,[1]items!$A$2:$E$39,2,FALSE)</f>
        <v>Sanmol Paracetamol</v>
      </c>
      <c r="F1806" s="5" t="str">
        <f>VLOOKUP(E1806,[1]items!$B$2:$E$39,2,FALSE)</f>
        <v>Obat Sakit Kepala &amp; Demam</v>
      </c>
      <c r="G1806" s="5" t="str">
        <f t="shared" si="141"/>
        <v>OD0007|</v>
      </c>
      <c r="H1806" s="10">
        <v>432</v>
      </c>
      <c r="I1806" s="11"/>
      <c r="J1806" s="10" t="str">
        <f>IF(EXACT(L1806,"buy"),VLOOKUP(I1806,[2]suppliers!$A$2:$B$17,2,FALSE),"")</f>
        <v/>
      </c>
      <c r="K1806" s="5" t="s">
        <v>84</v>
      </c>
      <c r="L1806" s="5" t="s">
        <v>85</v>
      </c>
      <c r="M1806" s="5" t="str">
        <f>IFERROR(VLOOKUP(G1806,[3]item_suppliers!$C$2:$F$112,2,FALSE),"")</f>
        <v/>
      </c>
      <c r="N1806" s="5" t="str">
        <f>IFERROR(VLOOKUP(G1806,[3]item_suppliers!$C$2:$F$112,3,FALSE),"")</f>
        <v/>
      </c>
      <c r="O1806" s="5" t="str">
        <f t="shared" si="142"/>
        <v/>
      </c>
      <c r="P1806" s="5">
        <f>IF(EXACT(L1806,"sell"),VLOOKUP(D1806,[1]items!$A$2:$E$39,4,FALSE),"")</f>
        <v>16100</v>
      </c>
      <c r="Q1806" s="5">
        <f t="shared" si="143"/>
        <v>6955200</v>
      </c>
      <c r="R1806" s="13" t="str">
        <f t="shared" si="144"/>
        <v/>
      </c>
    </row>
    <row r="1807" spans="1:18" x14ac:dyDescent="0.2">
      <c r="A1807" s="8" t="s">
        <v>1865</v>
      </c>
      <c r="B1807" s="9" t="d">
        <v>2020-09-28</v>
      </c>
      <c r="C1807" s="7">
        <f t="shared" si="140"/>
        <v>2020</v>
      </c>
      <c r="D1807" s="8" t="s">
        <v>28</v>
      </c>
      <c r="E1807" s="5" t="str">
        <f>VLOOKUP(D1807,[1]items!$A$2:$E$39,2,FALSE)</f>
        <v>Lo Han Kuo Infusion 12</v>
      </c>
      <c r="F1807" s="5" t="str">
        <f>VLOOKUP(E1807,[1]items!$B$2:$E$39,2,FALSE)</f>
        <v>Obat Batuk &amp; Pilek</v>
      </c>
      <c r="G1807" s="5" t="str">
        <f t="shared" si="141"/>
        <v>OB0004|</v>
      </c>
      <c r="H1807" s="10">
        <v>38</v>
      </c>
      <c r="I1807" s="11"/>
      <c r="J1807" s="10" t="str">
        <f>IF(EXACT(L1807,"buy"),VLOOKUP(I1807,[2]suppliers!$A$2:$B$17,2,FALSE),"")</f>
        <v/>
      </c>
      <c r="K1807" s="8" t="s">
        <v>84</v>
      </c>
      <c r="L1807" s="8" t="s">
        <v>85</v>
      </c>
      <c r="M1807" s="5" t="str">
        <f>IFERROR(VLOOKUP(G1807,[3]item_suppliers!$C$2:$F$112,2,FALSE),"")</f>
        <v/>
      </c>
      <c r="N1807" s="5" t="str">
        <f>IFERROR(VLOOKUP(G1807,[3]item_suppliers!$C$2:$F$112,3,FALSE),"")</f>
        <v/>
      </c>
      <c r="O1807" s="5" t="str">
        <f t="shared" si="142"/>
        <v/>
      </c>
      <c r="P1807" s="5">
        <f>IF(EXACT(L1807,"sell"),VLOOKUP(D1807,[1]items!$A$2:$E$39,4,FALSE),"")</f>
        <v>23869</v>
      </c>
      <c r="Q1807" s="5">
        <f t="shared" si="143"/>
        <v>907022</v>
      </c>
      <c r="R1807" s="13" t="str">
        <f t="shared" si="144"/>
        <v/>
      </c>
    </row>
    <row r="1808" spans="1:18" x14ac:dyDescent="0.2">
      <c r="A1808" s="5" t="s">
        <v>1866</v>
      </c>
      <c r="B1808" s="6" t="d">
        <v>2020-09-28</v>
      </c>
      <c r="C1808" s="7">
        <f t="shared" si="140"/>
        <v>2020</v>
      </c>
      <c r="D1808" s="5" t="s">
        <v>67</v>
      </c>
      <c r="E1808" s="5" t="str">
        <f>VLOOKUP(D1808,[1]items!$A$2:$E$39,2,FALSE)</f>
        <v>Amlodipine Besilate</v>
      </c>
      <c r="F1808" s="5" t="str">
        <f>VLOOKUP(E1808,[1]items!$B$2:$E$39,2,FALSE)</f>
        <v>Obat Hipertensi</v>
      </c>
      <c r="G1808" s="5" t="str">
        <f t="shared" si="141"/>
        <v>OH0004|</v>
      </c>
      <c r="H1808" s="10">
        <v>3</v>
      </c>
      <c r="I1808" s="11"/>
      <c r="J1808" s="10" t="str">
        <f>IF(EXACT(L1808,"buy"),VLOOKUP(I1808,[2]suppliers!$A$2:$B$17,2,FALSE),"")</f>
        <v/>
      </c>
      <c r="K1808" s="5" t="s">
        <v>84</v>
      </c>
      <c r="L1808" s="5" t="s">
        <v>85</v>
      </c>
      <c r="M1808" s="5" t="str">
        <f>IFERROR(VLOOKUP(G1808,[3]item_suppliers!$C$2:$F$112,2,FALSE),"")</f>
        <v/>
      </c>
      <c r="N1808" s="5" t="str">
        <f>IFERROR(VLOOKUP(G1808,[3]item_suppliers!$C$2:$F$112,3,FALSE),"")</f>
        <v/>
      </c>
      <c r="O1808" s="5" t="str">
        <f t="shared" si="142"/>
        <v/>
      </c>
      <c r="P1808" s="5">
        <f>IF(EXACT(L1808,"sell"),VLOOKUP(D1808,[1]items!$A$2:$E$39,4,FALSE),"")</f>
        <v>7467</v>
      </c>
      <c r="Q1808" s="5">
        <f t="shared" si="143"/>
        <v>22401</v>
      </c>
      <c r="R1808" s="13" t="str">
        <f t="shared" si="144"/>
        <v/>
      </c>
    </row>
    <row r="1809" spans="1:18" x14ac:dyDescent="0.2">
      <c r="A1809" s="8" t="s">
        <v>1867</v>
      </c>
      <c r="B1809" s="9" t="d">
        <v>2020-09-28</v>
      </c>
      <c r="C1809" s="7">
        <f t="shared" si="140"/>
        <v>2020</v>
      </c>
      <c r="D1809" s="8" t="s">
        <v>62</v>
      </c>
      <c r="E1809" s="5" t="str">
        <f>VLOOKUP(D1809,[1]items!$A$2:$E$39,2,FALSE)</f>
        <v>Concor 5MG Strip 10</v>
      </c>
      <c r="F1809" s="5" t="str">
        <f>VLOOKUP(E1809,[1]items!$B$2:$E$39,2,FALSE)</f>
        <v>Obat Hipertensi</v>
      </c>
      <c r="G1809" s="5" t="str">
        <f t="shared" si="141"/>
        <v>OH0002|</v>
      </c>
      <c r="H1809" s="10">
        <v>9</v>
      </c>
      <c r="I1809" s="11"/>
      <c r="J1809" s="10" t="str">
        <f>IF(EXACT(L1809,"buy"),VLOOKUP(I1809,[2]suppliers!$A$2:$B$17,2,FALSE),"")</f>
        <v/>
      </c>
      <c r="K1809" s="8" t="s">
        <v>84</v>
      </c>
      <c r="L1809" s="8" t="s">
        <v>85</v>
      </c>
      <c r="M1809" s="5" t="str">
        <f>IFERROR(VLOOKUP(G1809,[3]item_suppliers!$C$2:$F$112,2,FALSE),"")</f>
        <v/>
      </c>
      <c r="N1809" s="5" t="str">
        <f>IFERROR(VLOOKUP(G1809,[3]item_suppliers!$C$2:$F$112,3,FALSE),"")</f>
        <v/>
      </c>
      <c r="O1809" s="5" t="str">
        <f t="shared" si="142"/>
        <v/>
      </c>
      <c r="P1809" s="5">
        <f>IF(EXACT(L1809,"sell"),VLOOKUP(D1809,[1]items!$A$2:$E$39,4,FALSE),"")</f>
        <v>102000</v>
      </c>
      <c r="Q1809" s="5">
        <f t="shared" si="143"/>
        <v>918000</v>
      </c>
      <c r="R1809" s="13" t="str">
        <f t="shared" si="144"/>
        <v/>
      </c>
    </row>
    <row r="1810" spans="1:18" x14ac:dyDescent="0.2">
      <c r="A1810" s="5" t="s">
        <v>1868</v>
      </c>
      <c r="B1810" s="6" t="d">
        <v>2020-09-29</v>
      </c>
      <c r="C1810" s="7">
        <f t="shared" si="140"/>
        <v>2020</v>
      </c>
      <c r="D1810" s="5" t="s">
        <v>50</v>
      </c>
      <c r="E1810" s="5" t="str">
        <f>VLOOKUP(D1810,[1]items!$A$2:$E$39,2,FALSE)</f>
        <v>Bodrex Extra</v>
      </c>
      <c r="F1810" s="5" t="str">
        <f>VLOOKUP(E1810,[1]items!$B$2:$E$39,2,FALSE)</f>
        <v>Obat Sakit Kepala &amp; Demam</v>
      </c>
      <c r="G1810" s="5" t="str">
        <f t="shared" si="141"/>
        <v>OD0008|</v>
      </c>
      <c r="H1810" s="10">
        <v>27</v>
      </c>
      <c r="I1810" s="11"/>
      <c r="J1810" s="10" t="str">
        <f>IF(EXACT(L1810,"buy"),VLOOKUP(I1810,[2]suppliers!$A$2:$B$17,2,FALSE),"")</f>
        <v/>
      </c>
      <c r="K1810" s="5" t="s">
        <v>84</v>
      </c>
      <c r="L1810" s="5" t="s">
        <v>85</v>
      </c>
      <c r="M1810" s="5" t="str">
        <f>IFERROR(VLOOKUP(G1810,[3]item_suppliers!$C$2:$F$112,2,FALSE),"")</f>
        <v/>
      </c>
      <c r="N1810" s="5" t="str">
        <f>IFERROR(VLOOKUP(G1810,[3]item_suppliers!$C$2:$F$112,3,FALSE),"")</f>
        <v/>
      </c>
      <c r="O1810" s="5" t="str">
        <f t="shared" si="142"/>
        <v/>
      </c>
      <c r="P1810" s="5">
        <f>IF(EXACT(L1810,"sell"),VLOOKUP(D1810,[1]items!$A$2:$E$39,4,FALSE),"")</f>
        <v>50788</v>
      </c>
      <c r="Q1810" s="5">
        <f t="shared" si="143"/>
        <v>1371276</v>
      </c>
      <c r="R1810" s="13" t="str">
        <f t="shared" si="144"/>
        <v/>
      </c>
    </row>
    <row r="1811" spans="1:18" x14ac:dyDescent="0.2">
      <c r="A1811" s="8" t="s">
        <v>1869</v>
      </c>
      <c r="B1811" s="9" t="d">
        <v>2020-09-29</v>
      </c>
      <c r="C1811" s="7">
        <f t="shared" si="140"/>
        <v>2020</v>
      </c>
      <c r="D1811" s="8" t="s">
        <v>65</v>
      </c>
      <c r="E1811" s="5" t="str">
        <f>VLOOKUP(D1811,[1]items!$A$2:$E$39,2,FALSE)</f>
        <v>Candesartan Ogb Dexa</v>
      </c>
      <c r="F1811" s="5" t="str">
        <f>VLOOKUP(E1811,[1]items!$B$2:$E$39,2,FALSE)</f>
        <v>Obat Hipertensi</v>
      </c>
      <c r="G1811" s="5" t="str">
        <f t="shared" si="141"/>
        <v>OH0003|</v>
      </c>
      <c r="H1811" s="10">
        <v>8</v>
      </c>
      <c r="I1811" s="11"/>
      <c r="J1811" s="10" t="str">
        <f>IF(EXACT(L1811,"buy"),VLOOKUP(I1811,[2]suppliers!$A$2:$B$17,2,FALSE),"")</f>
        <v/>
      </c>
      <c r="K1811" s="8" t="s">
        <v>84</v>
      </c>
      <c r="L1811" s="8" t="s">
        <v>85</v>
      </c>
      <c r="M1811" s="5" t="str">
        <f>IFERROR(VLOOKUP(G1811,[3]item_suppliers!$C$2:$F$112,2,FALSE),"")</f>
        <v/>
      </c>
      <c r="N1811" s="5" t="str">
        <f>IFERROR(VLOOKUP(G1811,[3]item_suppliers!$C$2:$F$112,3,FALSE),"")</f>
        <v/>
      </c>
      <c r="O1811" s="5" t="str">
        <f t="shared" si="142"/>
        <v/>
      </c>
      <c r="P1811" s="5">
        <f>IF(EXACT(L1811,"sell"),VLOOKUP(D1811,[1]items!$A$2:$E$39,4,FALSE),"")</f>
        <v>5000</v>
      </c>
      <c r="Q1811" s="5">
        <f t="shared" si="143"/>
        <v>40000</v>
      </c>
      <c r="R1811" s="13" t="str">
        <f t="shared" si="144"/>
        <v/>
      </c>
    </row>
    <row r="1812" spans="1:18" x14ac:dyDescent="0.2">
      <c r="A1812" s="5" t="s">
        <v>1870</v>
      </c>
      <c r="B1812" s="6" t="d">
        <v>2020-09-29</v>
      </c>
      <c r="C1812" s="7">
        <f t="shared" si="140"/>
        <v>2020</v>
      </c>
      <c r="D1812" s="5" t="s">
        <v>31</v>
      </c>
      <c r="E1812" s="5" t="str">
        <f>VLOOKUP(D1812,[1]items!$A$2:$E$39,2,FALSE)</f>
        <v>Ultraflu Box Isi 25 Strip</v>
      </c>
      <c r="F1812" s="5" t="str">
        <f>VLOOKUP(E1812,[1]items!$B$2:$E$39,2,FALSE)</f>
        <v>Obat Batuk &amp; Pilek</v>
      </c>
      <c r="G1812" s="5" t="str">
        <f t="shared" si="141"/>
        <v>OB0006|</v>
      </c>
      <c r="H1812" s="10">
        <v>63</v>
      </c>
      <c r="I1812" s="11"/>
      <c r="J1812" s="10" t="str">
        <f>IF(EXACT(L1812,"buy"),VLOOKUP(I1812,[2]suppliers!$A$2:$B$17,2,FALSE),"")</f>
        <v/>
      </c>
      <c r="K1812" s="5" t="s">
        <v>84</v>
      </c>
      <c r="L1812" s="5" t="s">
        <v>85</v>
      </c>
      <c r="M1812" s="5" t="str">
        <f>IFERROR(VLOOKUP(G1812,[3]item_suppliers!$C$2:$F$112,2,FALSE),"")</f>
        <v/>
      </c>
      <c r="N1812" s="5" t="str">
        <f>IFERROR(VLOOKUP(G1812,[3]item_suppliers!$C$2:$F$112,3,FALSE),"")</f>
        <v/>
      </c>
      <c r="O1812" s="5" t="str">
        <f t="shared" si="142"/>
        <v/>
      </c>
      <c r="P1812" s="5">
        <f>IF(EXACT(L1812,"sell"),VLOOKUP(D1812,[1]items!$A$2:$E$39,4,FALSE),"")</f>
        <v>72500</v>
      </c>
      <c r="Q1812" s="5">
        <f t="shared" si="143"/>
        <v>4567500</v>
      </c>
      <c r="R1812" s="13" t="str">
        <f t="shared" si="144"/>
        <v/>
      </c>
    </row>
    <row r="1813" spans="1:18" x14ac:dyDescent="0.2">
      <c r="A1813" s="8" t="s">
        <v>1871</v>
      </c>
      <c r="B1813" s="9" t="d">
        <v>2020-09-29</v>
      </c>
      <c r="C1813" s="7">
        <f t="shared" si="140"/>
        <v>2020</v>
      </c>
      <c r="D1813" s="8" t="s">
        <v>14</v>
      </c>
      <c r="E1813" s="5" t="str">
        <f>VLOOKUP(D1813,[1]items!$A$2:$E$39,2,FALSE)</f>
        <v>Bisoprolol Ogb Dexa</v>
      </c>
      <c r="F1813" s="5" t="str">
        <f>VLOOKUP(E1813,[1]items!$B$2:$E$39,2,FALSE)</f>
        <v>Obat Alergi</v>
      </c>
      <c r="G1813" s="5" t="str">
        <f t="shared" si="141"/>
        <v>OA0004|</v>
      </c>
      <c r="H1813" s="10">
        <v>4</v>
      </c>
      <c r="I1813" s="11"/>
      <c r="J1813" s="10" t="str">
        <f>IF(EXACT(L1813,"buy"),VLOOKUP(I1813,[2]suppliers!$A$2:$B$17,2,FALSE),"")</f>
        <v/>
      </c>
      <c r="K1813" s="8" t="s">
        <v>84</v>
      </c>
      <c r="L1813" s="8" t="s">
        <v>85</v>
      </c>
      <c r="M1813" s="5" t="str">
        <f>IFERROR(VLOOKUP(G1813,[3]item_suppliers!$C$2:$F$112,2,FALSE),"")</f>
        <v/>
      </c>
      <c r="N1813" s="5" t="str">
        <f>IFERROR(VLOOKUP(G1813,[3]item_suppliers!$C$2:$F$112,3,FALSE),"")</f>
        <v/>
      </c>
      <c r="O1813" s="5" t="str">
        <f t="shared" si="142"/>
        <v/>
      </c>
      <c r="P1813" s="5">
        <f>IF(EXACT(L1813,"sell"),VLOOKUP(D1813,[1]items!$A$2:$E$39,4,FALSE),"")</f>
        <v>10000</v>
      </c>
      <c r="Q1813" s="5">
        <f t="shared" si="143"/>
        <v>40000</v>
      </c>
      <c r="R1813" s="13" t="str">
        <f t="shared" si="144"/>
        <v/>
      </c>
    </row>
    <row r="1814" spans="1:18" x14ac:dyDescent="0.2">
      <c r="A1814" s="5" t="s">
        <v>1872</v>
      </c>
      <c r="B1814" s="6" t="d">
        <v>2020-09-30</v>
      </c>
      <c r="C1814" s="7">
        <f t="shared" si="140"/>
        <v>2020</v>
      </c>
      <c r="D1814" s="5" t="s">
        <v>50</v>
      </c>
      <c r="E1814" s="5" t="str">
        <f>VLOOKUP(D1814,[1]items!$A$2:$E$39,2,FALSE)</f>
        <v>Bodrex Extra</v>
      </c>
      <c r="F1814" s="5" t="str">
        <f>VLOOKUP(E1814,[1]items!$B$2:$E$39,2,FALSE)</f>
        <v>Obat Sakit Kepala &amp; Demam</v>
      </c>
      <c r="G1814" s="5" t="str">
        <f t="shared" si="141"/>
        <v>OD0008|</v>
      </c>
      <c r="H1814" s="10">
        <v>35</v>
      </c>
      <c r="I1814" s="11"/>
      <c r="J1814" s="10" t="str">
        <f>IF(EXACT(L1814,"buy"),VLOOKUP(I1814,[2]suppliers!$A$2:$B$17,2,FALSE),"")</f>
        <v/>
      </c>
      <c r="K1814" s="5" t="s">
        <v>84</v>
      </c>
      <c r="L1814" s="5" t="s">
        <v>85</v>
      </c>
      <c r="M1814" s="5" t="str">
        <f>IFERROR(VLOOKUP(G1814,[3]item_suppliers!$C$2:$F$112,2,FALSE),"")</f>
        <v/>
      </c>
      <c r="N1814" s="5" t="str">
        <f>IFERROR(VLOOKUP(G1814,[3]item_suppliers!$C$2:$F$112,3,FALSE),"")</f>
        <v/>
      </c>
      <c r="O1814" s="5" t="str">
        <f t="shared" si="142"/>
        <v/>
      </c>
      <c r="P1814" s="5">
        <f>IF(EXACT(L1814,"sell"),VLOOKUP(D1814,[1]items!$A$2:$E$39,4,FALSE),"")</f>
        <v>50788</v>
      </c>
      <c r="Q1814" s="5">
        <f t="shared" si="143"/>
        <v>1777580</v>
      </c>
      <c r="R1814" s="13" t="str">
        <f t="shared" si="144"/>
        <v/>
      </c>
    </row>
    <row r="1815" spans="1:18" x14ac:dyDescent="0.2">
      <c r="A1815" s="8" t="s">
        <v>1873</v>
      </c>
      <c r="B1815" s="9" t="d">
        <v>2020-09-30</v>
      </c>
      <c r="C1815" s="7">
        <f t="shared" si="140"/>
        <v>2020</v>
      </c>
      <c r="D1815" s="8" t="s">
        <v>50</v>
      </c>
      <c r="E1815" s="5" t="str">
        <f>VLOOKUP(D1815,[1]items!$A$2:$E$39,2,FALSE)</f>
        <v>Bodrex Extra</v>
      </c>
      <c r="F1815" s="5" t="str">
        <f>VLOOKUP(E1815,[1]items!$B$2:$E$39,2,FALSE)</f>
        <v>Obat Sakit Kepala &amp; Demam</v>
      </c>
      <c r="G1815" s="5" t="str">
        <f t="shared" si="141"/>
        <v>OD0008|</v>
      </c>
      <c r="H1815" s="10">
        <v>45</v>
      </c>
      <c r="I1815" s="11"/>
      <c r="J1815" s="10" t="str">
        <f>IF(EXACT(L1815,"buy"),VLOOKUP(I1815,[2]suppliers!$A$2:$B$17,2,FALSE),"")</f>
        <v/>
      </c>
      <c r="K1815" s="8" t="s">
        <v>84</v>
      </c>
      <c r="L1815" s="8" t="s">
        <v>85</v>
      </c>
      <c r="M1815" s="5" t="str">
        <f>IFERROR(VLOOKUP(G1815,[3]item_suppliers!$C$2:$F$112,2,FALSE),"")</f>
        <v/>
      </c>
      <c r="N1815" s="5" t="str">
        <f>IFERROR(VLOOKUP(G1815,[3]item_suppliers!$C$2:$F$112,3,FALSE),"")</f>
        <v/>
      </c>
      <c r="O1815" s="5" t="str">
        <f t="shared" si="142"/>
        <v/>
      </c>
      <c r="P1815" s="5">
        <f>IF(EXACT(L1815,"sell"),VLOOKUP(D1815,[1]items!$A$2:$E$39,4,FALSE),"")</f>
        <v>50788</v>
      </c>
      <c r="Q1815" s="5">
        <f t="shared" si="143"/>
        <v>2285460</v>
      </c>
      <c r="R1815" s="13" t="str">
        <f t="shared" si="144"/>
        <v/>
      </c>
    </row>
    <row r="1816" spans="1:18" x14ac:dyDescent="0.2">
      <c r="A1816" s="5" t="s">
        <v>1874</v>
      </c>
      <c r="B1816" s="6" t="d">
        <v>2020-09-30</v>
      </c>
      <c r="C1816" s="7">
        <f t="shared" si="140"/>
        <v>2020</v>
      </c>
      <c r="D1816" s="5" t="s">
        <v>17</v>
      </c>
      <c r="E1816" s="5" t="str">
        <f>VLOOKUP(D1816,[1]items!$A$2:$E$39,2,FALSE)</f>
        <v>Bedak Heroxyn 150 gr</v>
      </c>
      <c r="F1816" s="5" t="str">
        <f>VLOOKUP(E1816,[1]items!$B$2:$E$39,2,FALSE)</f>
        <v>Obat Alergi</v>
      </c>
      <c r="G1816" s="5" t="str">
        <f t="shared" si="141"/>
        <v>OA0005|</v>
      </c>
      <c r="H1816" s="10">
        <v>74</v>
      </c>
      <c r="I1816" s="11"/>
      <c r="J1816" s="10" t="str">
        <f>IF(EXACT(L1816,"buy"),VLOOKUP(I1816,[2]suppliers!$A$2:$B$17,2,FALSE),"")</f>
        <v/>
      </c>
      <c r="K1816" s="5" t="s">
        <v>84</v>
      </c>
      <c r="L1816" s="5" t="s">
        <v>85</v>
      </c>
      <c r="M1816" s="5" t="str">
        <f>IFERROR(VLOOKUP(G1816,[3]item_suppliers!$C$2:$F$112,2,FALSE),"")</f>
        <v/>
      </c>
      <c r="N1816" s="5" t="str">
        <f>IFERROR(VLOOKUP(G1816,[3]item_suppliers!$C$2:$F$112,3,FALSE),"")</f>
        <v/>
      </c>
      <c r="O1816" s="5" t="str">
        <f t="shared" si="142"/>
        <v/>
      </c>
      <c r="P1816" s="5">
        <f>IF(EXACT(L1816,"sell"),VLOOKUP(D1816,[1]items!$A$2:$E$39,4,FALSE),"")</f>
        <v>16950</v>
      </c>
      <c r="Q1816" s="5">
        <f t="shared" si="143"/>
        <v>1254300</v>
      </c>
      <c r="R1816" s="13" t="str">
        <f t="shared" si="144"/>
        <v/>
      </c>
    </row>
    <row r="1817" spans="1:18" x14ac:dyDescent="0.2">
      <c r="A1817" s="8" t="s">
        <v>1875</v>
      </c>
      <c r="B1817" s="9" t="d">
        <v>2020-09-30</v>
      </c>
      <c r="C1817" s="7">
        <f t="shared" si="140"/>
        <v>2020</v>
      </c>
      <c r="D1817" s="8" t="s">
        <v>17</v>
      </c>
      <c r="E1817" s="5" t="str">
        <f>VLOOKUP(D1817,[1]items!$A$2:$E$39,2,FALSE)</f>
        <v>Bedak Heroxyn 150 gr</v>
      </c>
      <c r="F1817" s="5" t="str">
        <f>VLOOKUP(E1817,[1]items!$B$2:$E$39,2,FALSE)</f>
        <v>Obat Alergi</v>
      </c>
      <c r="G1817" s="5" t="str">
        <f t="shared" si="141"/>
        <v>OA0005|</v>
      </c>
      <c r="H1817" s="10">
        <v>50</v>
      </c>
      <c r="I1817" s="11"/>
      <c r="J1817" s="10" t="str">
        <f>IF(EXACT(L1817,"buy"),VLOOKUP(I1817,[2]suppliers!$A$2:$B$17,2,FALSE),"")</f>
        <v/>
      </c>
      <c r="K1817" s="8" t="s">
        <v>84</v>
      </c>
      <c r="L1817" s="8" t="s">
        <v>85</v>
      </c>
      <c r="M1817" s="5" t="str">
        <f>IFERROR(VLOOKUP(G1817,[3]item_suppliers!$C$2:$F$112,2,FALSE),"")</f>
        <v/>
      </c>
      <c r="N1817" s="5" t="str">
        <f>IFERROR(VLOOKUP(G1817,[3]item_suppliers!$C$2:$F$112,3,FALSE),"")</f>
        <v/>
      </c>
      <c r="O1817" s="5" t="str">
        <f t="shared" si="142"/>
        <v/>
      </c>
      <c r="P1817" s="5">
        <f>IF(EXACT(L1817,"sell"),VLOOKUP(D1817,[1]items!$A$2:$E$39,4,FALSE),"")</f>
        <v>16950</v>
      </c>
      <c r="Q1817" s="5">
        <f t="shared" si="143"/>
        <v>847500</v>
      </c>
      <c r="R1817" s="13" t="str">
        <f t="shared" si="144"/>
        <v/>
      </c>
    </row>
    <row r="1818" spans="1:18" x14ac:dyDescent="0.2">
      <c r="A1818" s="5" t="s">
        <v>1876</v>
      </c>
      <c r="B1818" s="6" t="d">
        <v>2020-09-30</v>
      </c>
      <c r="C1818" s="7">
        <f t="shared" si="140"/>
        <v>2020</v>
      </c>
      <c r="D1818" s="5" t="s">
        <v>70</v>
      </c>
      <c r="E1818" s="5" t="str">
        <f>VLOOKUP(D1818,[1]items!$A$2:$E$39,2,FALSE)</f>
        <v>Irbesartan</v>
      </c>
      <c r="F1818" s="5" t="str">
        <f>VLOOKUP(E1818,[1]items!$B$2:$E$39,2,FALSE)</f>
        <v>Obat Hipertensi</v>
      </c>
      <c r="G1818" s="5" t="str">
        <f t="shared" si="141"/>
        <v>OH0005|</v>
      </c>
      <c r="H1818" s="10">
        <v>15</v>
      </c>
      <c r="I1818" s="11"/>
      <c r="J1818" s="10" t="str">
        <f>IF(EXACT(L1818,"buy"),VLOOKUP(I1818,[2]suppliers!$A$2:$B$17,2,FALSE),"")</f>
        <v/>
      </c>
      <c r="K1818" s="5" t="s">
        <v>84</v>
      </c>
      <c r="L1818" s="5" t="s">
        <v>85</v>
      </c>
      <c r="M1818" s="5" t="str">
        <f>IFERROR(VLOOKUP(G1818,[3]item_suppliers!$C$2:$F$112,2,FALSE),"")</f>
        <v/>
      </c>
      <c r="N1818" s="5" t="str">
        <f>IFERROR(VLOOKUP(G1818,[3]item_suppliers!$C$2:$F$112,3,FALSE),"")</f>
        <v/>
      </c>
      <c r="O1818" s="5" t="str">
        <f t="shared" si="142"/>
        <v/>
      </c>
      <c r="P1818" s="5">
        <f>IF(EXACT(L1818,"sell"),VLOOKUP(D1818,[1]items!$A$2:$E$39,4,FALSE),"")</f>
        <v>108794</v>
      </c>
      <c r="Q1818" s="5">
        <f t="shared" si="143"/>
        <v>1631910</v>
      </c>
      <c r="R1818" s="13" t="str">
        <f t="shared" si="144"/>
        <v/>
      </c>
    </row>
    <row r="1819" spans="1:18" x14ac:dyDescent="0.2">
      <c r="A1819" s="8" t="s">
        <v>1877</v>
      </c>
      <c r="B1819" s="9" t="d">
        <v>2020-09-30</v>
      </c>
      <c r="C1819" s="7">
        <f t="shared" si="140"/>
        <v>2020</v>
      </c>
      <c r="D1819" s="8" t="s">
        <v>70</v>
      </c>
      <c r="E1819" s="5" t="str">
        <f>VLOOKUP(D1819,[1]items!$A$2:$E$39,2,FALSE)</f>
        <v>Irbesartan</v>
      </c>
      <c r="F1819" s="5" t="str">
        <f>VLOOKUP(E1819,[1]items!$B$2:$E$39,2,FALSE)</f>
        <v>Obat Hipertensi</v>
      </c>
      <c r="G1819" s="5" t="str">
        <f t="shared" si="141"/>
        <v>OH0005|</v>
      </c>
      <c r="H1819" s="10">
        <v>33</v>
      </c>
      <c r="I1819" s="11"/>
      <c r="J1819" s="10" t="str">
        <f>IF(EXACT(L1819,"buy"),VLOOKUP(I1819,[2]suppliers!$A$2:$B$17,2,FALSE),"")</f>
        <v/>
      </c>
      <c r="K1819" s="8" t="s">
        <v>84</v>
      </c>
      <c r="L1819" s="8" t="s">
        <v>85</v>
      </c>
      <c r="M1819" s="5" t="str">
        <f>IFERROR(VLOOKUP(G1819,[3]item_suppliers!$C$2:$F$112,2,FALSE),"")</f>
        <v/>
      </c>
      <c r="N1819" s="5" t="str">
        <f>IFERROR(VLOOKUP(G1819,[3]item_suppliers!$C$2:$F$112,3,FALSE),"")</f>
        <v/>
      </c>
      <c r="O1819" s="5" t="str">
        <f t="shared" si="142"/>
        <v/>
      </c>
      <c r="P1819" s="5">
        <f>IF(EXACT(L1819,"sell"),VLOOKUP(D1819,[1]items!$A$2:$E$39,4,FALSE),"")</f>
        <v>108794</v>
      </c>
      <c r="Q1819" s="5">
        <f t="shared" si="143"/>
        <v>3590202</v>
      </c>
      <c r="R1819" s="13" t="str">
        <f t="shared" si="144"/>
        <v/>
      </c>
    </row>
    <row r="1820" spans="1:18" x14ac:dyDescent="0.2">
      <c r="A1820" s="5" t="s">
        <v>1878</v>
      </c>
      <c r="B1820" s="6" t="d">
        <v>2020-09-30</v>
      </c>
      <c r="C1820" s="7">
        <f t="shared" si="140"/>
        <v>2020</v>
      </c>
      <c r="D1820" s="5" t="s">
        <v>20</v>
      </c>
      <c r="E1820" s="5" t="str">
        <f>VLOOKUP(D1820,[1]items!$A$2:$E$39,2,FALSE)</f>
        <v>Dexteem Box Plus 100 Tablet</v>
      </c>
      <c r="F1820" s="5" t="str">
        <f>VLOOKUP(E1820,[1]items!$B$2:$E$39,2,FALSE)</f>
        <v>Obat Alergi</v>
      </c>
      <c r="G1820" s="5" t="str">
        <f t="shared" si="141"/>
        <v>OA0006|</v>
      </c>
      <c r="H1820" s="10">
        <v>13</v>
      </c>
      <c r="I1820" s="11"/>
      <c r="J1820" s="10" t="str">
        <f>IF(EXACT(L1820,"buy"),VLOOKUP(I1820,[2]suppliers!$A$2:$B$17,2,FALSE),"")</f>
        <v/>
      </c>
      <c r="K1820" s="5" t="s">
        <v>84</v>
      </c>
      <c r="L1820" s="5" t="s">
        <v>85</v>
      </c>
      <c r="M1820" s="5" t="str">
        <f>IFERROR(VLOOKUP(G1820,[3]item_suppliers!$C$2:$F$112,2,FALSE),"")</f>
        <v/>
      </c>
      <c r="N1820" s="5" t="str">
        <f>IFERROR(VLOOKUP(G1820,[3]item_suppliers!$C$2:$F$112,3,FALSE),"")</f>
        <v/>
      </c>
      <c r="O1820" s="5" t="str">
        <f t="shared" si="142"/>
        <v/>
      </c>
      <c r="P1820" s="5">
        <f>IF(EXACT(L1820,"sell"),VLOOKUP(D1820,[1]items!$A$2:$E$39,4,FALSE),"")</f>
        <v>25322</v>
      </c>
      <c r="Q1820" s="5">
        <f t="shared" si="143"/>
        <v>329186</v>
      </c>
      <c r="R1820" s="13" t="str">
        <f t="shared" si="144"/>
        <v/>
      </c>
    </row>
    <row r="1821" spans="1:18" x14ac:dyDescent="0.2">
      <c r="A1821" s="8" t="s">
        <v>1879</v>
      </c>
      <c r="B1821" s="9" t="d">
        <v>2020-09-30</v>
      </c>
      <c r="C1821" s="7">
        <f t="shared" si="140"/>
        <v>2020</v>
      </c>
      <c r="D1821" s="8" t="s">
        <v>31</v>
      </c>
      <c r="E1821" s="5" t="str">
        <f>VLOOKUP(D1821,[1]items!$A$2:$E$39,2,FALSE)</f>
        <v>Ultraflu Box Isi 25 Strip</v>
      </c>
      <c r="F1821" s="5" t="str">
        <f>VLOOKUP(E1821,[1]items!$B$2:$E$39,2,FALSE)</f>
        <v>Obat Batuk &amp; Pilek</v>
      </c>
      <c r="G1821" s="5" t="str">
        <f t="shared" si="141"/>
        <v>OB0006|</v>
      </c>
      <c r="H1821" s="10">
        <v>38</v>
      </c>
      <c r="I1821" s="11"/>
      <c r="J1821" s="10" t="str">
        <f>IF(EXACT(L1821,"buy"),VLOOKUP(I1821,[2]suppliers!$A$2:$B$17,2,FALSE),"")</f>
        <v/>
      </c>
      <c r="K1821" s="8" t="s">
        <v>84</v>
      </c>
      <c r="L1821" s="8" t="s">
        <v>85</v>
      </c>
      <c r="M1821" s="5" t="str">
        <f>IFERROR(VLOOKUP(G1821,[3]item_suppliers!$C$2:$F$112,2,FALSE),"")</f>
        <v/>
      </c>
      <c r="N1821" s="5" t="str">
        <f>IFERROR(VLOOKUP(G1821,[3]item_suppliers!$C$2:$F$112,3,FALSE),"")</f>
        <v/>
      </c>
      <c r="O1821" s="5" t="str">
        <f t="shared" si="142"/>
        <v/>
      </c>
      <c r="P1821" s="5">
        <f>IF(EXACT(L1821,"sell"),VLOOKUP(D1821,[1]items!$A$2:$E$39,4,FALSE),"")</f>
        <v>72500</v>
      </c>
      <c r="Q1821" s="5">
        <f t="shared" si="143"/>
        <v>2755000</v>
      </c>
      <c r="R1821" s="13" t="str">
        <f t="shared" si="144"/>
        <v/>
      </c>
    </row>
    <row r="1822" spans="1:18" x14ac:dyDescent="0.2">
      <c r="A1822" s="5" t="s">
        <v>1880</v>
      </c>
      <c r="B1822" s="6" t="d">
        <v>2020-09-30</v>
      </c>
      <c r="C1822" s="7">
        <f t="shared" si="140"/>
        <v>2020</v>
      </c>
      <c r="D1822" s="5" t="s">
        <v>56</v>
      </c>
      <c r="E1822" s="5" t="str">
        <f>VLOOKUP(D1822,[1]items!$A$2:$E$39,2,FALSE)</f>
        <v>Paramex Tablet / Obat</v>
      </c>
      <c r="F1822" s="5" t="str">
        <f>VLOOKUP(E1822,[1]items!$B$2:$E$39,2,FALSE)</f>
        <v>Obat Sakit Kepala &amp; Demam</v>
      </c>
      <c r="G1822" s="5" t="str">
        <f t="shared" si="141"/>
        <v>OD0011|</v>
      </c>
      <c r="H1822" s="10">
        <v>8</v>
      </c>
      <c r="I1822" s="11"/>
      <c r="J1822" s="10" t="str">
        <f>IF(EXACT(L1822,"buy"),VLOOKUP(I1822,[2]suppliers!$A$2:$B$17,2,FALSE),"")</f>
        <v/>
      </c>
      <c r="K1822" s="5" t="s">
        <v>84</v>
      </c>
      <c r="L1822" s="5" t="s">
        <v>85</v>
      </c>
      <c r="M1822" s="5" t="str">
        <f>IFERROR(VLOOKUP(G1822,[3]item_suppliers!$C$2:$F$112,2,FALSE),"")</f>
        <v/>
      </c>
      <c r="N1822" s="5" t="str">
        <f>IFERROR(VLOOKUP(G1822,[3]item_suppliers!$C$2:$F$112,3,FALSE),"")</f>
        <v/>
      </c>
      <c r="O1822" s="5" t="str">
        <f t="shared" si="142"/>
        <v/>
      </c>
      <c r="P1822" s="5">
        <f>IF(EXACT(L1822,"sell"),VLOOKUP(D1822,[1]items!$A$2:$E$39,4,FALSE),"")</f>
        <v>2560</v>
      </c>
      <c r="Q1822" s="5">
        <f t="shared" si="143"/>
        <v>20480</v>
      </c>
      <c r="R1822" s="13" t="str">
        <f t="shared" si="144"/>
        <v/>
      </c>
    </row>
    <row r="1823" spans="1:18" x14ac:dyDescent="0.2">
      <c r="A1823" s="8" t="s">
        <v>1881</v>
      </c>
      <c r="B1823" s="9" t="d">
        <v>2020-09-30</v>
      </c>
      <c r="C1823" s="7">
        <f t="shared" si="140"/>
        <v>2020</v>
      </c>
      <c r="D1823" s="8" t="s">
        <v>59</v>
      </c>
      <c r="E1823" s="5" t="str">
        <f>VLOOKUP(D1823,[1]items!$A$2:$E$39,2,FALSE)</f>
        <v>Carditens</v>
      </c>
      <c r="F1823" s="5" t="str">
        <f>VLOOKUP(E1823,[1]items!$B$2:$E$39,2,FALSE)</f>
        <v>Obat Hipertensi</v>
      </c>
      <c r="G1823" s="5" t="str">
        <f t="shared" si="141"/>
        <v>OH0001|</v>
      </c>
      <c r="H1823" s="10">
        <v>33</v>
      </c>
      <c r="I1823" s="11"/>
      <c r="J1823" s="10" t="str">
        <f>IF(EXACT(L1823,"buy"),VLOOKUP(I1823,[2]suppliers!$A$2:$B$17,2,FALSE),"")</f>
        <v/>
      </c>
      <c r="K1823" s="8" t="s">
        <v>84</v>
      </c>
      <c r="L1823" s="8" t="s">
        <v>85</v>
      </c>
      <c r="M1823" s="5" t="str">
        <f>IFERROR(VLOOKUP(G1823,[3]item_suppliers!$C$2:$F$112,2,FALSE),"")</f>
        <v/>
      </c>
      <c r="N1823" s="5" t="str">
        <f>IFERROR(VLOOKUP(G1823,[3]item_suppliers!$C$2:$F$112,3,FALSE),"")</f>
        <v/>
      </c>
      <c r="O1823" s="5" t="str">
        <f t="shared" si="142"/>
        <v/>
      </c>
      <c r="P1823" s="5">
        <f>IF(EXACT(L1823,"sell"),VLOOKUP(D1823,[1]items!$A$2:$E$39,4,FALSE),"")</f>
        <v>100000</v>
      </c>
      <c r="Q1823" s="5">
        <f t="shared" si="143"/>
        <v>3300000</v>
      </c>
      <c r="R1823" s="13" t="str">
        <f t="shared" si="144"/>
        <v/>
      </c>
    </row>
    <row r="1824" spans="1:18" x14ac:dyDescent="0.2">
      <c r="A1824" s="5" t="s">
        <v>1882</v>
      </c>
      <c r="B1824" s="6" t="d">
        <v>2020-09-30</v>
      </c>
      <c r="C1824" s="7">
        <f t="shared" si="140"/>
        <v>2020</v>
      </c>
      <c r="D1824" s="5" t="s">
        <v>35</v>
      </c>
      <c r="E1824" s="5" t="str">
        <f>VLOOKUP(D1824,[1]items!$A$2:$E$39,2,FALSE)</f>
        <v>Konidin 4 Tablet</v>
      </c>
      <c r="F1824" s="5" t="str">
        <f>VLOOKUP(E1824,[1]items!$B$2:$E$39,2,FALSE)</f>
        <v>Obat Batuk &amp; Pilek</v>
      </c>
      <c r="G1824" s="5" t="str">
        <f t="shared" si="141"/>
        <v>OB0008|</v>
      </c>
      <c r="H1824" s="10">
        <v>32</v>
      </c>
      <c r="I1824" s="11"/>
      <c r="J1824" s="10" t="str">
        <f>IF(EXACT(L1824,"buy"),VLOOKUP(I1824,[2]suppliers!$A$2:$B$17,2,FALSE),"")</f>
        <v/>
      </c>
      <c r="K1824" s="5" t="s">
        <v>84</v>
      </c>
      <c r="L1824" s="5" t="s">
        <v>85</v>
      </c>
      <c r="M1824" s="5" t="str">
        <f>IFERROR(VLOOKUP(G1824,[3]item_suppliers!$C$2:$F$112,2,FALSE),"")</f>
        <v/>
      </c>
      <c r="N1824" s="5" t="str">
        <f>IFERROR(VLOOKUP(G1824,[3]item_suppliers!$C$2:$F$112,3,FALSE),"")</f>
        <v/>
      </c>
      <c r="O1824" s="5" t="str">
        <f t="shared" si="142"/>
        <v/>
      </c>
      <c r="P1824" s="5">
        <f>IF(EXACT(L1824,"sell"),VLOOKUP(D1824,[1]items!$A$2:$E$39,4,FALSE),"")</f>
        <v>2460</v>
      </c>
      <c r="Q1824" s="5">
        <f t="shared" si="143"/>
        <v>78720</v>
      </c>
      <c r="R1824" s="13" t="str">
        <f t="shared" si="144"/>
        <v/>
      </c>
    </row>
    <row r="1825" spans="1:18" x14ac:dyDescent="0.2">
      <c r="A1825" s="8" t="s">
        <v>1883</v>
      </c>
      <c r="B1825" s="9" t="d">
        <v>2020-10-01</v>
      </c>
      <c r="C1825" s="7">
        <f t="shared" si="140"/>
        <v>2020</v>
      </c>
      <c r="D1825" s="8" t="s">
        <v>26</v>
      </c>
      <c r="E1825" s="5" t="str">
        <f>VLOOKUP(D1825,[1]items!$A$2:$E$39,2,FALSE)</f>
        <v>Decolsen 1 Strip 4 Tablet</v>
      </c>
      <c r="F1825" s="5" t="str">
        <f>VLOOKUP(E1825,[1]items!$B$2:$E$39,2,FALSE)</f>
        <v>Obat Batuk &amp; Pilek</v>
      </c>
      <c r="G1825" s="5" t="str">
        <f t="shared" si="141"/>
        <v>OB0002|</v>
      </c>
      <c r="H1825" s="10">
        <v>28</v>
      </c>
      <c r="I1825" s="11"/>
      <c r="J1825" s="10" t="str">
        <f>IF(EXACT(L1825,"buy"),VLOOKUP(I1825,[2]suppliers!$A$2:$B$17,2,FALSE),"")</f>
        <v/>
      </c>
      <c r="K1825" s="8" t="s">
        <v>84</v>
      </c>
      <c r="L1825" s="8" t="s">
        <v>85</v>
      </c>
      <c r="M1825" s="5" t="str">
        <f>IFERROR(VLOOKUP(G1825,[3]item_suppliers!$C$2:$F$112,2,FALSE),"")</f>
        <v/>
      </c>
      <c r="N1825" s="5" t="str">
        <f>IFERROR(VLOOKUP(G1825,[3]item_suppliers!$C$2:$F$112,3,FALSE),"")</f>
        <v/>
      </c>
      <c r="O1825" s="5" t="str">
        <f t="shared" si="142"/>
        <v/>
      </c>
      <c r="P1825" s="5">
        <f>IF(EXACT(L1825,"sell"),VLOOKUP(D1825,[1]items!$A$2:$E$39,4,FALSE),"")</f>
        <v>2886</v>
      </c>
      <c r="Q1825" s="5">
        <f t="shared" si="143"/>
        <v>80808</v>
      </c>
      <c r="R1825" s="13" t="str">
        <f t="shared" si="144"/>
        <v/>
      </c>
    </row>
    <row r="1826" spans="1:18" x14ac:dyDescent="0.2">
      <c r="A1826" s="5" t="s">
        <v>1884</v>
      </c>
      <c r="B1826" s="6" t="d">
        <v>2020-10-01</v>
      </c>
      <c r="C1826" s="7">
        <f t="shared" si="140"/>
        <v>2020</v>
      </c>
      <c r="D1826" s="5" t="s">
        <v>50</v>
      </c>
      <c r="E1826" s="5" t="str">
        <f>VLOOKUP(D1826,[1]items!$A$2:$E$39,2,FALSE)</f>
        <v>Bodrex Extra</v>
      </c>
      <c r="F1826" s="5" t="str">
        <f>VLOOKUP(E1826,[1]items!$B$2:$E$39,2,FALSE)</f>
        <v>Obat Sakit Kepala &amp; Demam</v>
      </c>
      <c r="G1826" s="5" t="str">
        <f t="shared" si="141"/>
        <v>OD0008|</v>
      </c>
      <c r="H1826" s="10">
        <v>45</v>
      </c>
      <c r="I1826" s="11"/>
      <c r="J1826" s="10" t="str">
        <f>IF(EXACT(L1826,"buy"),VLOOKUP(I1826,[2]suppliers!$A$2:$B$17,2,FALSE),"")</f>
        <v/>
      </c>
      <c r="K1826" s="5" t="s">
        <v>84</v>
      </c>
      <c r="L1826" s="5" t="s">
        <v>85</v>
      </c>
      <c r="M1826" s="5" t="str">
        <f>IFERROR(VLOOKUP(G1826,[3]item_suppliers!$C$2:$F$112,2,FALSE),"")</f>
        <v/>
      </c>
      <c r="N1826" s="5" t="str">
        <f>IFERROR(VLOOKUP(G1826,[3]item_suppliers!$C$2:$F$112,3,FALSE),"")</f>
        <v/>
      </c>
      <c r="O1826" s="5" t="str">
        <f t="shared" si="142"/>
        <v/>
      </c>
      <c r="P1826" s="5">
        <f>IF(EXACT(L1826,"sell"),VLOOKUP(D1826,[1]items!$A$2:$E$39,4,FALSE),"")</f>
        <v>50788</v>
      </c>
      <c r="Q1826" s="5">
        <f t="shared" si="143"/>
        <v>2285460</v>
      </c>
      <c r="R1826" s="13" t="str">
        <f t="shared" si="144"/>
        <v/>
      </c>
    </row>
    <row r="1827" spans="1:18" x14ac:dyDescent="0.2">
      <c r="A1827" s="8" t="s">
        <v>1885</v>
      </c>
      <c r="B1827" s="9" t="d">
        <v>2020-10-01</v>
      </c>
      <c r="C1827" s="7">
        <f t="shared" si="140"/>
        <v>2020</v>
      </c>
      <c r="D1827" s="8" t="s">
        <v>17</v>
      </c>
      <c r="E1827" s="5" t="str">
        <f>VLOOKUP(D1827,[1]items!$A$2:$E$39,2,FALSE)</f>
        <v>Bedak Heroxyn 150 gr</v>
      </c>
      <c r="F1827" s="5" t="str">
        <f>VLOOKUP(E1827,[1]items!$B$2:$E$39,2,FALSE)</f>
        <v>Obat Alergi</v>
      </c>
      <c r="G1827" s="5" t="str">
        <f t="shared" si="141"/>
        <v>OA0005|</v>
      </c>
      <c r="H1827" s="10">
        <v>39</v>
      </c>
      <c r="I1827" s="11"/>
      <c r="J1827" s="10" t="str">
        <f>IF(EXACT(L1827,"buy"),VLOOKUP(I1827,[2]suppliers!$A$2:$B$17,2,FALSE),"")</f>
        <v/>
      </c>
      <c r="K1827" s="8" t="s">
        <v>84</v>
      </c>
      <c r="L1827" s="8" t="s">
        <v>85</v>
      </c>
      <c r="M1827" s="5" t="str">
        <f>IFERROR(VLOOKUP(G1827,[3]item_suppliers!$C$2:$F$112,2,FALSE),"")</f>
        <v/>
      </c>
      <c r="N1827" s="5" t="str">
        <f>IFERROR(VLOOKUP(G1827,[3]item_suppliers!$C$2:$F$112,3,FALSE),"")</f>
        <v/>
      </c>
      <c r="O1827" s="5" t="str">
        <f t="shared" si="142"/>
        <v/>
      </c>
      <c r="P1827" s="5">
        <f>IF(EXACT(L1827,"sell"),VLOOKUP(D1827,[1]items!$A$2:$E$39,4,FALSE),"")</f>
        <v>16950</v>
      </c>
      <c r="Q1827" s="5">
        <f t="shared" si="143"/>
        <v>661050</v>
      </c>
      <c r="R1827" s="13" t="str">
        <f t="shared" si="144"/>
        <v/>
      </c>
    </row>
    <row r="1828" spans="1:18" x14ac:dyDescent="0.2">
      <c r="A1828" s="5" t="s">
        <v>1886</v>
      </c>
      <c r="B1828" s="6" t="d">
        <v>2020-10-01</v>
      </c>
      <c r="C1828" s="7">
        <f t="shared" si="140"/>
        <v>2020</v>
      </c>
      <c r="D1828" s="5" t="s">
        <v>17</v>
      </c>
      <c r="E1828" s="5" t="str">
        <f>VLOOKUP(D1828,[1]items!$A$2:$E$39,2,FALSE)</f>
        <v>Bedak Heroxyn 150 gr</v>
      </c>
      <c r="F1828" s="5" t="str">
        <f>VLOOKUP(E1828,[1]items!$B$2:$E$39,2,FALSE)</f>
        <v>Obat Alergi</v>
      </c>
      <c r="G1828" s="5" t="str">
        <f t="shared" si="141"/>
        <v>OA0005|</v>
      </c>
      <c r="H1828" s="10">
        <v>7</v>
      </c>
      <c r="I1828" s="11"/>
      <c r="J1828" s="10" t="str">
        <f>IF(EXACT(L1828,"buy"),VLOOKUP(I1828,[2]suppliers!$A$2:$B$17,2,FALSE),"")</f>
        <v/>
      </c>
      <c r="K1828" s="5" t="s">
        <v>84</v>
      </c>
      <c r="L1828" s="5" t="s">
        <v>85</v>
      </c>
      <c r="M1828" s="5" t="str">
        <f>IFERROR(VLOOKUP(G1828,[3]item_suppliers!$C$2:$F$112,2,FALSE),"")</f>
        <v/>
      </c>
      <c r="N1828" s="5" t="str">
        <f>IFERROR(VLOOKUP(G1828,[3]item_suppliers!$C$2:$F$112,3,FALSE),"")</f>
        <v/>
      </c>
      <c r="O1828" s="5" t="str">
        <f t="shared" si="142"/>
        <v/>
      </c>
      <c r="P1828" s="5">
        <f>IF(EXACT(L1828,"sell"),VLOOKUP(D1828,[1]items!$A$2:$E$39,4,FALSE),"")</f>
        <v>16950</v>
      </c>
      <c r="Q1828" s="5">
        <f t="shared" si="143"/>
        <v>118650</v>
      </c>
      <c r="R1828" s="13" t="str">
        <f t="shared" si="144"/>
        <v/>
      </c>
    </row>
    <row r="1829" spans="1:18" x14ac:dyDescent="0.2">
      <c r="A1829" s="8" t="s">
        <v>1887</v>
      </c>
      <c r="B1829" s="9" t="d">
        <v>2020-10-01</v>
      </c>
      <c r="C1829" s="7">
        <f t="shared" si="140"/>
        <v>2020</v>
      </c>
      <c r="D1829" s="8" t="s">
        <v>52</v>
      </c>
      <c r="E1829" s="5" t="str">
        <f>VLOOKUP(D1829,[1]items!$A$2:$E$39,2,FALSE)</f>
        <v>Sanmol 500 MG 4 Tablet</v>
      </c>
      <c r="F1829" s="5" t="str">
        <f>VLOOKUP(E1829,[1]items!$B$2:$E$39,2,FALSE)</f>
        <v>Obat Sakit Kepala &amp; Demam</v>
      </c>
      <c r="G1829" s="5" t="str">
        <f t="shared" si="141"/>
        <v>OD0009|</v>
      </c>
      <c r="H1829" s="10">
        <v>22</v>
      </c>
      <c r="I1829" s="11"/>
      <c r="J1829" s="10" t="str">
        <f>IF(EXACT(L1829,"buy"),VLOOKUP(I1829,[2]suppliers!$A$2:$B$17,2,FALSE),"")</f>
        <v/>
      </c>
      <c r="K1829" s="8" t="s">
        <v>84</v>
      </c>
      <c r="L1829" s="8" t="s">
        <v>85</v>
      </c>
      <c r="M1829" s="5" t="str">
        <f>IFERROR(VLOOKUP(G1829,[3]item_suppliers!$C$2:$F$112,2,FALSE),"")</f>
        <v/>
      </c>
      <c r="N1829" s="5" t="str">
        <f>IFERROR(VLOOKUP(G1829,[3]item_suppliers!$C$2:$F$112,3,FALSE),"")</f>
        <v/>
      </c>
      <c r="O1829" s="5" t="str">
        <f t="shared" si="142"/>
        <v/>
      </c>
      <c r="P1829" s="5">
        <f>IF(EXACT(L1829,"sell"),VLOOKUP(D1829,[1]items!$A$2:$E$39,4,FALSE),"")</f>
        <v>1600</v>
      </c>
      <c r="Q1829" s="5">
        <f t="shared" si="143"/>
        <v>35200</v>
      </c>
      <c r="R1829" s="13" t="str">
        <f t="shared" si="144"/>
        <v/>
      </c>
    </row>
    <row r="1830" spans="1:18" x14ac:dyDescent="0.2">
      <c r="A1830" s="5" t="s">
        <v>1888</v>
      </c>
      <c r="B1830" s="6" t="d">
        <v>2020-10-01</v>
      </c>
      <c r="C1830" s="7">
        <f t="shared" si="140"/>
        <v>2020</v>
      </c>
      <c r="D1830" s="5" t="s">
        <v>82</v>
      </c>
      <c r="E1830" s="5" t="str">
        <f>VLOOKUP(D1830,[1]items!$A$2:$E$39,2,FALSE)</f>
        <v>Otilon Ear Drops 8 mL</v>
      </c>
      <c r="F1830" s="5" t="str">
        <f>VLOOKUP(E1830,[1]items!$B$2:$E$39,2,FALSE)</f>
        <v>Obat Telinga</v>
      </c>
      <c r="G1830" s="5" t="str">
        <f t="shared" si="141"/>
        <v>OT0001|</v>
      </c>
      <c r="H1830" s="10">
        <v>6</v>
      </c>
      <c r="I1830" s="11"/>
      <c r="J1830" s="10" t="str">
        <f>IF(EXACT(L1830,"buy"),VLOOKUP(I1830,[2]suppliers!$A$2:$B$17,2,FALSE),"")</f>
        <v/>
      </c>
      <c r="K1830" s="5" t="s">
        <v>84</v>
      </c>
      <c r="L1830" s="5" t="s">
        <v>85</v>
      </c>
      <c r="M1830" s="5" t="str">
        <f>IFERROR(VLOOKUP(G1830,[3]item_suppliers!$C$2:$F$112,2,FALSE),"")</f>
        <v/>
      </c>
      <c r="N1830" s="5" t="str">
        <f>IFERROR(VLOOKUP(G1830,[3]item_suppliers!$C$2:$F$112,3,FALSE),"")</f>
        <v/>
      </c>
      <c r="O1830" s="5" t="str">
        <f t="shared" si="142"/>
        <v/>
      </c>
      <c r="P1830" s="5">
        <f>IF(EXACT(L1830,"sell"),VLOOKUP(D1830,[1]items!$A$2:$E$39,4,FALSE),"")</f>
        <v>55000</v>
      </c>
      <c r="Q1830" s="5">
        <f t="shared" si="143"/>
        <v>330000</v>
      </c>
      <c r="R1830" s="13" t="str">
        <f t="shared" si="144"/>
        <v/>
      </c>
    </row>
    <row r="1831" spans="1:18" x14ac:dyDescent="0.2">
      <c r="A1831" s="8" t="s">
        <v>1889</v>
      </c>
      <c r="B1831" s="9" t="d">
        <v>2020-10-01</v>
      </c>
      <c r="C1831" s="7">
        <f t="shared" si="140"/>
        <v>2020</v>
      </c>
      <c r="D1831" s="8" t="s">
        <v>20</v>
      </c>
      <c r="E1831" s="5" t="str">
        <f>VLOOKUP(D1831,[1]items!$A$2:$E$39,2,FALSE)</f>
        <v>Dexteem Box Plus 100 Tablet</v>
      </c>
      <c r="F1831" s="5" t="str">
        <f>VLOOKUP(E1831,[1]items!$B$2:$E$39,2,FALSE)</f>
        <v>Obat Alergi</v>
      </c>
      <c r="G1831" s="5" t="str">
        <f t="shared" si="141"/>
        <v>OA0006|</v>
      </c>
      <c r="H1831" s="10">
        <v>277</v>
      </c>
      <c r="I1831" s="11"/>
      <c r="J1831" s="10" t="str">
        <f>IF(EXACT(L1831,"buy"),VLOOKUP(I1831,[2]suppliers!$A$2:$B$17,2,FALSE),"")</f>
        <v/>
      </c>
      <c r="K1831" s="8" t="s">
        <v>84</v>
      </c>
      <c r="L1831" s="8" t="s">
        <v>85</v>
      </c>
      <c r="M1831" s="5" t="str">
        <f>IFERROR(VLOOKUP(G1831,[3]item_suppliers!$C$2:$F$112,2,FALSE),"")</f>
        <v/>
      </c>
      <c r="N1831" s="5" t="str">
        <f>IFERROR(VLOOKUP(G1831,[3]item_suppliers!$C$2:$F$112,3,FALSE),"")</f>
        <v/>
      </c>
      <c r="O1831" s="5" t="str">
        <f t="shared" si="142"/>
        <v/>
      </c>
      <c r="P1831" s="5">
        <f>IF(EXACT(L1831,"sell"),VLOOKUP(D1831,[1]items!$A$2:$E$39,4,FALSE),"")</f>
        <v>25322</v>
      </c>
      <c r="Q1831" s="5">
        <f t="shared" si="143"/>
        <v>7014194</v>
      </c>
      <c r="R1831" s="13" t="str">
        <f t="shared" si="144"/>
        <v/>
      </c>
    </row>
    <row r="1832" spans="1:18" x14ac:dyDescent="0.2">
      <c r="A1832" s="5" t="s">
        <v>1890</v>
      </c>
      <c r="B1832" s="6" t="d">
        <v>2020-10-01</v>
      </c>
      <c r="C1832" s="7">
        <f t="shared" si="140"/>
        <v>2020</v>
      </c>
      <c r="D1832" s="5" t="s">
        <v>59</v>
      </c>
      <c r="E1832" s="5" t="str">
        <f>VLOOKUP(D1832,[1]items!$A$2:$E$39,2,FALSE)</f>
        <v>Carditens</v>
      </c>
      <c r="F1832" s="5" t="str">
        <f>VLOOKUP(E1832,[1]items!$B$2:$E$39,2,FALSE)</f>
        <v>Obat Hipertensi</v>
      </c>
      <c r="G1832" s="5" t="str">
        <f t="shared" si="141"/>
        <v>OH0001|</v>
      </c>
      <c r="H1832" s="10">
        <v>24</v>
      </c>
      <c r="I1832" s="11"/>
      <c r="J1832" s="10" t="str">
        <f>IF(EXACT(L1832,"buy"),VLOOKUP(I1832,[2]suppliers!$A$2:$B$17,2,FALSE),"")</f>
        <v/>
      </c>
      <c r="K1832" s="5" t="s">
        <v>84</v>
      </c>
      <c r="L1832" s="5" t="s">
        <v>85</v>
      </c>
      <c r="M1832" s="5" t="str">
        <f>IFERROR(VLOOKUP(G1832,[3]item_suppliers!$C$2:$F$112,2,FALSE),"")</f>
        <v/>
      </c>
      <c r="N1832" s="5" t="str">
        <f>IFERROR(VLOOKUP(G1832,[3]item_suppliers!$C$2:$F$112,3,FALSE),"")</f>
        <v/>
      </c>
      <c r="O1832" s="5" t="str">
        <f t="shared" si="142"/>
        <v/>
      </c>
      <c r="P1832" s="5">
        <f>IF(EXACT(L1832,"sell"),VLOOKUP(D1832,[1]items!$A$2:$E$39,4,FALSE),"")</f>
        <v>100000</v>
      </c>
      <c r="Q1832" s="5">
        <f t="shared" si="143"/>
        <v>2400000</v>
      </c>
      <c r="R1832" s="13" t="str">
        <f t="shared" si="144"/>
        <v/>
      </c>
    </row>
    <row r="1833" spans="1:18" x14ac:dyDescent="0.2">
      <c r="A1833" s="8" t="s">
        <v>1891</v>
      </c>
      <c r="B1833" s="9" t="d">
        <v>2020-10-01</v>
      </c>
      <c r="C1833" s="7">
        <f t="shared" si="140"/>
        <v>2020</v>
      </c>
      <c r="D1833" s="8" t="s">
        <v>46</v>
      </c>
      <c r="E1833" s="5" t="str">
        <f>VLOOKUP(D1833,[1]items!$A$2:$E$39,2,FALSE)</f>
        <v>Proris Ibuprofen</v>
      </c>
      <c r="F1833" s="5" t="str">
        <f>VLOOKUP(E1833,[1]items!$B$2:$E$39,2,FALSE)</f>
        <v>Obat Sakit Kepala &amp; Demam</v>
      </c>
      <c r="G1833" s="5" t="str">
        <f t="shared" si="141"/>
        <v>OD0006|</v>
      </c>
      <c r="H1833" s="10">
        <v>583</v>
      </c>
      <c r="I1833" s="11"/>
      <c r="J1833" s="10" t="str">
        <f>IF(EXACT(L1833,"buy"),VLOOKUP(I1833,[2]suppliers!$A$2:$B$17,2,FALSE),"")</f>
        <v/>
      </c>
      <c r="K1833" s="8" t="s">
        <v>84</v>
      </c>
      <c r="L1833" s="8" t="s">
        <v>85</v>
      </c>
      <c r="M1833" s="5" t="str">
        <f>IFERROR(VLOOKUP(G1833,[3]item_suppliers!$C$2:$F$112,2,FALSE),"")</f>
        <v/>
      </c>
      <c r="N1833" s="5" t="str">
        <f>IFERROR(VLOOKUP(G1833,[3]item_suppliers!$C$2:$F$112,3,FALSE),"")</f>
        <v/>
      </c>
      <c r="O1833" s="5" t="str">
        <f t="shared" si="142"/>
        <v/>
      </c>
      <c r="P1833" s="5">
        <f>IF(EXACT(L1833,"sell"),VLOOKUP(D1833,[1]items!$A$2:$E$39,4,FALSE),"")</f>
        <v>25000</v>
      </c>
      <c r="Q1833" s="5">
        <f t="shared" si="143"/>
        <v>14575000</v>
      </c>
      <c r="R1833" s="13" t="str">
        <f t="shared" si="144"/>
        <v/>
      </c>
    </row>
    <row r="1834" spans="1:18" x14ac:dyDescent="0.2">
      <c r="A1834" s="5" t="s">
        <v>1892</v>
      </c>
      <c r="B1834" s="6" t="d">
        <v>2020-10-01</v>
      </c>
      <c r="C1834" s="7">
        <f t="shared" si="140"/>
        <v>2020</v>
      </c>
      <c r="D1834" s="5" t="s">
        <v>14</v>
      </c>
      <c r="E1834" s="5" t="str">
        <f>VLOOKUP(D1834,[1]items!$A$2:$E$39,2,FALSE)</f>
        <v>Bisoprolol Ogb Dexa</v>
      </c>
      <c r="F1834" s="5" t="str">
        <f>VLOOKUP(E1834,[1]items!$B$2:$E$39,2,FALSE)</f>
        <v>Obat Alergi</v>
      </c>
      <c r="G1834" s="5" t="str">
        <f t="shared" si="141"/>
        <v>OA0004|DQLab-13</v>
      </c>
      <c r="H1834" s="10">
        <v>3000</v>
      </c>
      <c r="I1834" s="10" t="s">
        <v>15</v>
      </c>
      <c r="J1834" s="10" t="str">
        <f>IF(EXACT(L1834,"buy"),VLOOKUP(I1834,[2]suppliers!$A$2:$B$17,2,FALSE),"")</f>
        <v>DQLab Pharmacy Pancoran</v>
      </c>
      <c r="K1834" s="5"/>
      <c r="L1834" s="5" t="s">
        <v>9</v>
      </c>
      <c r="M1834" s="5">
        <f>IFERROR(VLOOKUP(G1834,[3]item_suppliers!$C$2:$F$112,2,FALSE),"")</f>
        <v>14</v>
      </c>
      <c r="N1834" s="5">
        <f>IFERROR(VLOOKUP(G1834,[3]item_suppliers!$C$2:$F$112,3,FALSE),"")</f>
        <v>9800</v>
      </c>
      <c r="O1834" s="5">
        <f t="shared" si="142"/>
        <v>29400000</v>
      </c>
      <c r="P1834" s="5" t="str">
        <f>IF(EXACT(L1834,"sell"),VLOOKUP(D1834,[1]items!$A$2:$E$39,4,FALSE),"")</f>
        <v/>
      </c>
      <c r="Q1834" s="5" t="str">
        <f t="shared" si="143"/>
        <v/>
      </c>
      <c r="R1834" s="13">
        <f t="shared" si="144"/>
        <v>0.5</v>
      </c>
    </row>
    <row r="1835" spans="1:18" x14ac:dyDescent="0.2">
      <c r="A1835" s="8" t="s">
        <v>1893</v>
      </c>
      <c r="B1835" s="9" t="d">
        <v>2020-10-01</v>
      </c>
      <c r="C1835" s="7">
        <f t="shared" si="140"/>
        <v>2020</v>
      </c>
      <c r="D1835" s="8" t="s">
        <v>20</v>
      </c>
      <c r="E1835" s="5" t="str">
        <f>VLOOKUP(D1835,[1]items!$A$2:$E$39,2,FALSE)</f>
        <v>Dexteem Box Plus 100 Tablet</v>
      </c>
      <c r="F1835" s="5" t="str">
        <f>VLOOKUP(E1835,[1]items!$B$2:$E$39,2,FALSE)</f>
        <v>Obat Alergi</v>
      </c>
      <c r="G1835" s="5" t="str">
        <f t="shared" si="141"/>
        <v>OA0006|DQLab-05</v>
      </c>
      <c r="H1835" s="10">
        <v>1000</v>
      </c>
      <c r="I1835" s="10" t="s">
        <v>38</v>
      </c>
      <c r="J1835" s="10" t="str">
        <f>IF(EXACT(L1835,"buy"),VLOOKUP(I1835,[2]suppliers!$A$2:$B$17,2,FALSE),"")</f>
        <v>DQLab Pharmacy Palmerah</v>
      </c>
      <c r="K1835" s="8"/>
      <c r="L1835" s="8" t="s">
        <v>9</v>
      </c>
      <c r="M1835" s="5">
        <f>IFERROR(VLOOKUP(G1835,[3]item_suppliers!$C$2:$F$112,2,FALSE),"")</f>
        <v>21</v>
      </c>
      <c r="N1835" s="5">
        <f>IFERROR(VLOOKUP(G1835,[3]item_suppliers!$C$2:$F$112,3,FALSE),"")</f>
        <v>25069</v>
      </c>
      <c r="O1835" s="5">
        <f t="shared" si="142"/>
        <v>25069000</v>
      </c>
      <c r="P1835" s="5" t="str">
        <f>IF(EXACT(L1835,"sell"),VLOOKUP(D1835,[1]items!$A$2:$E$39,4,FALSE),"")</f>
        <v/>
      </c>
      <c r="Q1835" s="5" t="str">
        <f t="shared" si="143"/>
        <v/>
      </c>
      <c r="R1835" s="13">
        <f t="shared" si="144"/>
        <v>1</v>
      </c>
    </row>
    <row r="1836" spans="1:18" x14ac:dyDescent="0.2">
      <c r="A1836" s="5" t="s">
        <v>1894</v>
      </c>
      <c r="B1836" s="6" t="d">
        <v>2020-10-01</v>
      </c>
      <c r="C1836" s="7">
        <f t="shared" si="140"/>
        <v>2020</v>
      </c>
      <c r="D1836" s="5" t="s">
        <v>1895</v>
      </c>
      <c r="E1836" s="5" t="str">
        <f>VLOOKUP(D1836,[1]items!$A$2:$E$39,2,FALSE)</f>
        <v>Silex Syrup</v>
      </c>
      <c r="F1836" s="5" t="str">
        <f>VLOOKUP(E1836,[1]items!$B$2:$E$39,2,FALSE)</f>
        <v>Obat Batuk &amp; Pilek</v>
      </c>
      <c r="G1836" s="5" t="str">
        <f t="shared" si="141"/>
        <v>OB0003|DQLab-05</v>
      </c>
      <c r="H1836" s="10">
        <v>200</v>
      </c>
      <c r="I1836" s="10" t="s">
        <v>38</v>
      </c>
      <c r="J1836" s="10" t="str">
        <f>IF(EXACT(L1836,"buy"),VLOOKUP(I1836,[2]suppliers!$A$2:$B$17,2,FALSE),"")</f>
        <v>DQLab Pharmacy Palmerah</v>
      </c>
      <c r="K1836" s="5"/>
      <c r="L1836" s="5" t="s">
        <v>9</v>
      </c>
      <c r="M1836" s="5">
        <f>IFERROR(VLOOKUP(G1836,[3]item_suppliers!$C$2:$F$112,2,FALSE),"")</f>
        <v>14</v>
      </c>
      <c r="N1836" s="5">
        <f>IFERROR(VLOOKUP(G1836,[3]item_suppliers!$C$2:$F$112,3,FALSE),"")</f>
        <v>75400</v>
      </c>
      <c r="O1836" s="5">
        <f t="shared" si="142"/>
        <v>15080000</v>
      </c>
      <c r="P1836" s="5" t="str">
        <f>IF(EXACT(L1836,"sell"),VLOOKUP(D1836,[1]items!$A$2:$E$39,4,FALSE),"")</f>
        <v/>
      </c>
      <c r="Q1836" s="5" t="str">
        <f t="shared" si="143"/>
        <v/>
      </c>
      <c r="R1836" s="13">
        <f t="shared" si="144"/>
        <v>1</v>
      </c>
    </row>
    <row r="1837" spans="1:18" x14ac:dyDescent="0.2">
      <c r="A1837" s="8" t="s">
        <v>1896</v>
      </c>
      <c r="B1837" s="9" t="d">
        <v>2020-10-01</v>
      </c>
      <c r="C1837" s="7">
        <f t="shared" si="140"/>
        <v>2020</v>
      </c>
      <c r="D1837" s="8" t="s">
        <v>31</v>
      </c>
      <c r="E1837" s="5" t="str">
        <f>VLOOKUP(D1837,[1]items!$A$2:$E$39,2,FALSE)</f>
        <v>Ultraflu Box Isi 25 Strip</v>
      </c>
      <c r="F1837" s="5" t="str">
        <f>VLOOKUP(E1837,[1]items!$B$2:$E$39,2,FALSE)</f>
        <v>Obat Batuk &amp; Pilek</v>
      </c>
      <c r="G1837" s="5" t="str">
        <f t="shared" si="141"/>
        <v>OB0006|DQLab-12</v>
      </c>
      <c r="H1837" s="10">
        <v>2000</v>
      </c>
      <c r="I1837" s="10" t="s">
        <v>32</v>
      </c>
      <c r="J1837" s="10" t="str">
        <f>IF(EXACT(L1837,"buy"),VLOOKUP(I1837,[2]suppliers!$A$2:$B$17,2,FALSE),"")</f>
        <v>DQLab Pharmacy Jagakarsa</v>
      </c>
      <c r="K1837" s="8"/>
      <c r="L1837" s="8" t="s">
        <v>9</v>
      </c>
      <c r="M1837" s="5">
        <f>IFERROR(VLOOKUP(G1837,[3]item_suppliers!$C$2:$F$112,2,FALSE),"")</f>
        <v>28</v>
      </c>
      <c r="N1837" s="5">
        <f>IFERROR(VLOOKUP(G1837,[3]item_suppliers!$C$2:$F$112,3,FALSE),"")</f>
        <v>71775</v>
      </c>
      <c r="O1837" s="5">
        <f t="shared" si="142"/>
        <v>143550000</v>
      </c>
      <c r="P1837" s="5" t="str">
        <f>IF(EXACT(L1837,"sell"),VLOOKUP(D1837,[1]items!$A$2:$E$39,4,FALSE),"")</f>
        <v/>
      </c>
      <c r="Q1837" s="5" t="str">
        <f t="shared" si="143"/>
        <v/>
      </c>
      <c r="R1837" s="13">
        <f t="shared" si="144"/>
        <v>0.2</v>
      </c>
    </row>
    <row r="1838" spans="1:18" x14ac:dyDescent="0.2">
      <c r="A1838" s="5" t="s">
        <v>1897</v>
      </c>
      <c r="B1838" s="6" t="d">
        <v>2020-10-01</v>
      </c>
      <c r="C1838" s="7">
        <f t="shared" si="140"/>
        <v>2020</v>
      </c>
      <c r="D1838" s="5" t="s">
        <v>46</v>
      </c>
      <c r="E1838" s="5" t="str">
        <f>VLOOKUP(D1838,[1]items!$A$2:$E$39,2,FALSE)</f>
        <v>Proris Ibuprofen</v>
      </c>
      <c r="F1838" s="5" t="str">
        <f>VLOOKUP(E1838,[1]items!$B$2:$E$39,2,FALSE)</f>
        <v>Obat Sakit Kepala &amp; Demam</v>
      </c>
      <c r="G1838" s="5" t="str">
        <f t="shared" si="141"/>
        <v>OD0006|DQLab-16</v>
      </c>
      <c r="H1838" s="10">
        <v>2000</v>
      </c>
      <c r="I1838" s="10" t="s">
        <v>44</v>
      </c>
      <c r="J1838" s="10" t="str">
        <f>IF(EXACT(L1838,"buy"),VLOOKUP(I1838,[2]suppliers!$A$2:$B$17,2,FALSE),"")</f>
        <v>DQLab Pharmacy Pulogadung</v>
      </c>
      <c r="K1838" s="5"/>
      <c r="L1838" s="5" t="s">
        <v>9</v>
      </c>
      <c r="M1838" s="5">
        <f>IFERROR(VLOOKUP(G1838,[3]item_suppliers!$C$2:$F$112,2,FALSE),"")</f>
        <v>28</v>
      </c>
      <c r="N1838" s="5">
        <f>IFERROR(VLOOKUP(G1838,[3]item_suppliers!$C$2:$F$112,3,FALSE),"")</f>
        <v>23750</v>
      </c>
      <c r="O1838" s="5">
        <f t="shared" si="142"/>
        <v>47500000</v>
      </c>
      <c r="P1838" s="5" t="str">
        <f>IF(EXACT(L1838,"sell"),VLOOKUP(D1838,[1]items!$A$2:$E$39,4,FALSE),"")</f>
        <v/>
      </c>
      <c r="Q1838" s="5" t="str">
        <f t="shared" si="143"/>
        <v/>
      </c>
      <c r="R1838" s="13">
        <f t="shared" si="144"/>
        <v>0.2</v>
      </c>
    </row>
    <row r="1839" spans="1:18" x14ac:dyDescent="0.2">
      <c r="A1839" s="8" t="s">
        <v>1898</v>
      </c>
      <c r="B1839" s="9" t="d">
        <v>2020-10-01</v>
      </c>
      <c r="C1839" s="7">
        <f t="shared" si="140"/>
        <v>2020</v>
      </c>
      <c r="D1839" s="8" t="s">
        <v>59</v>
      </c>
      <c r="E1839" s="5" t="str">
        <f>VLOOKUP(D1839,[1]items!$A$2:$E$39,2,FALSE)</f>
        <v>Carditens</v>
      </c>
      <c r="F1839" s="5" t="str">
        <f>VLOOKUP(E1839,[1]items!$B$2:$E$39,2,FALSE)</f>
        <v>Obat Hipertensi</v>
      </c>
      <c r="G1839" s="5" t="str">
        <f t="shared" si="141"/>
        <v>OH0001|DQLab-09</v>
      </c>
      <c r="H1839" s="10">
        <v>2000</v>
      </c>
      <c r="I1839" s="10" t="s">
        <v>68</v>
      </c>
      <c r="J1839" s="10" t="str">
        <f>IF(EXACT(L1839,"buy"),VLOOKUP(I1839,[2]suppliers!$A$2:$B$17,2,FALSE),"")</f>
        <v>DQLab Pharmacy Setiabudi</v>
      </c>
      <c r="K1839" s="8"/>
      <c r="L1839" s="8" t="s">
        <v>9</v>
      </c>
      <c r="M1839" s="5">
        <f>IFERROR(VLOOKUP(G1839,[3]item_suppliers!$C$2:$F$112,2,FALSE),"")</f>
        <v>21</v>
      </c>
      <c r="N1839" s="5">
        <f>IFERROR(VLOOKUP(G1839,[3]item_suppliers!$C$2:$F$112,3,FALSE),"")</f>
        <v>97000</v>
      </c>
      <c r="O1839" s="5">
        <f t="shared" si="142"/>
        <v>194000000</v>
      </c>
      <c r="P1839" s="5" t="str">
        <f>IF(EXACT(L1839,"sell"),VLOOKUP(D1839,[1]items!$A$2:$E$39,4,FALSE),"")</f>
        <v/>
      </c>
      <c r="Q1839" s="5" t="str">
        <f t="shared" si="143"/>
        <v/>
      </c>
      <c r="R1839" s="13">
        <f t="shared" si="144"/>
        <v>1</v>
      </c>
    </row>
    <row r="1840" spans="1:18" x14ac:dyDescent="0.2">
      <c r="A1840" s="5" t="s">
        <v>1899</v>
      </c>
      <c r="B1840" s="6" t="d">
        <v>2020-10-01</v>
      </c>
      <c r="C1840" s="7">
        <f t="shared" si="140"/>
        <v>2020</v>
      </c>
      <c r="D1840" s="5" t="s">
        <v>65</v>
      </c>
      <c r="E1840" s="5" t="str">
        <f>VLOOKUP(D1840,[1]items!$A$2:$E$39,2,FALSE)</f>
        <v>Candesartan Ogb Dexa</v>
      </c>
      <c r="F1840" s="5" t="str">
        <f>VLOOKUP(E1840,[1]items!$B$2:$E$39,2,FALSE)</f>
        <v>Obat Hipertensi</v>
      </c>
      <c r="G1840" s="5" t="str">
        <f t="shared" si="141"/>
        <v>OH0003|DQLab-16</v>
      </c>
      <c r="H1840" s="10">
        <v>1000</v>
      </c>
      <c r="I1840" s="10" t="s">
        <v>44</v>
      </c>
      <c r="J1840" s="10" t="str">
        <f>IF(EXACT(L1840,"buy"),VLOOKUP(I1840,[2]suppliers!$A$2:$B$17,2,FALSE),"")</f>
        <v>DQLab Pharmacy Pulogadung</v>
      </c>
      <c r="K1840" s="5"/>
      <c r="L1840" s="5" t="s">
        <v>9</v>
      </c>
      <c r="M1840" s="5">
        <f>IFERROR(VLOOKUP(G1840,[3]item_suppliers!$C$2:$F$112,2,FALSE),"")</f>
        <v>28</v>
      </c>
      <c r="N1840" s="5">
        <f>IFERROR(VLOOKUP(G1840,[3]item_suppliers!$C$2:$F$112,3,FALSE),"")</f>
        <v>4700</v>
      </c>
      <c r="O1840" s="5">
        <f t="shared" si="142"/>
        <v>4700000</v>
      </c>
      <c r="P1840" s="5" t="str">
        <f>IF(EXACT(L1840,"sell"),VLOOKUP(D1840,[1]items!$A$2:$E$39,4,FALSE),"")</f>
        <v/>
      </c>
      <c r="Q1840" s="5" t="str">
        <f t="shared" si="143"/>
        <v/>
      </c>
      <c r="R1840" s="13">
        <f t="shared" si="144"/>
        <v>0.25</v>
      </c>
    </row>
    <row r="1841" spans="1:18" x14ac:dyDescent="0.2">
      <c r="A1841" s="8" t="s">
        <v>1900</v>
      </c>
      <c r="B1841" s="9" t="d">
        <v>2020-10-01</v>
      </c>
      <c r="C1841" s="7">
        <f t="shared" si="140"/>
        <v>2020</v>
      </c>
      <c r="D1841" s="8" t="s">
        <v>67</v>
      </c>
      <c r="E1841" s="5" t="str">
        <f>VLOOKUP(D1841,[1]items!$A$2:$E$39,2,FALSE)</f>
        <v>Amlodipine Besilate</v>
      </c>
      <c r="F1841" s="5" t="str">
        <f>VLOOKUP(E1841,[1]items!$B$2:$E$39,2,FALSE)</f>
        <v>Obat Hipertensi</v>
      </c>
      <c r="G1841" s="5" t="str">
        <f t="shared" si="141"/>
        <v>OH0004|DQLab-05</v>
      </c>
      <c r="H1841" s="10">
        <v>2000</v>
      </c>
      <c r="I1841" s="10" t="s">
        <v>38</v>
      </c>
      <c r="J1841" s="10" t="str">
        <f>IF(EXACT(L1841,"buy"),VLOOKUP(I1841,[2]suppliers!$A$2:$B$17,2,FALSE),"")</f>
        <v>DQLab Pharmacy Palmerah</v>
      </c>
      <c r="K1841" s="8"/>
      <c r="L1841" s="8" t="s">
        <v>9</v>
      </c>
      <c r="M1841" s="5">
        <f>IFERROR(VLOOKUP(G1841,[3]item_suppliers!$C$2:$F$112,2,FALSE),"")</f>
        <v>21</v>
      </c>
      <c r="N1841" s="5">
        <f>IFERROR(VLOOKUP(G1841,[3]item_suppliers!$C$2:$F$112,3,FALSE),"")</f>
        <v>7392</v>
      </c>
      <c r="O1841" s="5">
        <f t="shared" si="142"/>
        <v>14784000</v>
      </c>
      <c r="P1841" s="5" t="str">
        <f>IF(EXACT(L1841,"sell"),VLOOKUP(D1841,[1]items!$A$2:$E$39,4,FALSE),"")</f>
        <v/>
      </c>
      <c r="Q1841" s="5" t="str">
        <f t="shared" si="143"/>
        <v/>
      </c>
      <c r="R1841" s="13">
        <f t="shared" si="144"/>
        <v>1</v>
      </c>
    </row>
    <row r="1842" spans="1:18" x14ac:dyDescent="0.2">
      <c r="A1842" s="5" t="s">
        <v>1901</v>
      </c>
      <c r="B1842" s="6" t="d">
        <v>2020-10-02</v>
      </c>
      <c r="C1842" s="7">
        <f t="shared" si="140"/>
        <v>2020</v>
      </c>
      <c r="D1842" s="5" t="s">
        <v>26</v>
      </c>
      <c r="E1842" s="5" t="str">
        <f>VLOOKUP(D1842,[1]items!$A$2:$E$39,2,FALSE)</f>
        <v>Decolsen 1 Strip 4 Tablet</v>
      </c>
      <c r="F1842" s="5" t="str">
        <f>VLOOKUP(E1842,[1]items!$B$2:$E$39,2,FALSE)</f>
        <v>Obat Batuk &amp; Pilek</v>
      </c>
      <c r="G1842" s="5" t="str">
        <f t="shared" si="141"/>
        <v>OB0002|</v>
      </c>
      <c r="H1842" s="10">
        <v>77</v>
      </c>
      <c r="I1842" s="11"/>
      <c r="J1842" s="10" t="str">
        <f>IF(EXACT(L1842,"buy"),VLOOKUP(I1842,[2]suppliers!$A$2:$B$17,2,FALSE),"")</f>
        <v/>
      </c>
      <c r="K1842" s="5" t="s">
        <v>84</v>
      </c>
      <c r="L1842" s="5" t="s">
        <v>85</v>
      </c>
      <c r="M1842" s="5" t="str">
        <f>IFERROR(VLOOKUP(G1842,[3]item_suppliers!$C$2:$F$112,2,FALSE),"")</f>
        <v/>
      </c>
      <c r="N1842" s="5" t="str">
        <f>IFERROR(VLOOKUP(G1842,[3]item_suppliers!$C$2:$F$112,3,FALSE),"")</f>
        <v/>
      </c>
      <c r="O1842" s="5" t="str">
        <f t="shared" si="142"/>
        <v/>
      </c>
      <c r="P1842" s="5">
        <f>IF(EXACT(L1842,"sell"),VLOOKUP(D1842,[1]items!$A$2:$E$39,4,FALSE),"")</f>
        <v>2886</v>
      </c>
      <c r="Q1842" s="5">
        <f t="shared" si="143"/>
        <v>222222</v>
      </c>
      <c r="R1842" s="13" t="str">
        <f t="shared" si="144"/>
        <v/>
      </c>
    </row>
    <row r="1843" spans="1:18" x14ac:dyDescent="0.2">
      <c r="A1843" s="8" t="s">
        <v>1902</v>
      </c>
      <c r="B1843" s="9" t="d">
        <v>2020-10-02</v>
      </c>
      <c r="C1843" s="7">
        <f t="shared" si="140"/>
        <v>2020</v>
      </c>
      <c r="D1843" s="8" t="s">
        <v>50</v>
      </c>
      <c r="E1843" s="5" t="str">
        <f>VLOOKUP(D1843,[1]items!$A$2:$E$39,2,FALSE)</f>
        <v>Bodrex Extra</v>
      </c>
      <c r="F1843" s="5" t="str">
        <f>VLOOKUP(E1843,[1]items!$B$2:$E$39,2,FALSE)</f>
        <v>Obat Sakit Kepala &amp; Demam</v>
      </c>
      <c r="G1843" s="5" t="str">
        <f t="shared" si="141"/>
        <v>OD0008|</v>
      </c>
      <c r="H1843" s="10">
        <v>64</v>
      </c>
      <c r="I1843" s="11"/>
      <c r="J1843" s="10" t="str">
        <f>IF(EXACT(L1843,"buy"),VLOOKUP(I1843,[2]suppliers!$A$2:$B$17,2,FALSE),"")</f>
        <v/>
      </c>
      <c r="K1843" s="8" t="s">
        <v>84</v>
      </c>
      <c r="L1843" s="8" t="s">
        <v>85</v>
      </c>
      <c r="M1843" s="5" t="str">
        <f>IFERROR(VLOOKUP(G1843,[3]item_suppliers!$C$2:$F$112,2,FALSE),"")</f>
        <v/>
      </c>
      <c r="N1843" s="5" t="str">
        <f>IFERROR(VLOOKUP(G1843,[3]item_suppliers!$C$2:$F$112,3,FALSE),"")</f>
        <v/>
      </c>
      <c r="O1843" s="5" t="str">
        <f t="shared" si="142"/>
        <v/>
      </c>
      <c r="P1843" s="5">
        <f>IF(EXACT(L1843,"sell"),VLOOKUP(D1843,[1]items!$A$2:$E$39,4,FALSE),"")</f>
        <v>50788</v>
      </c>
      <c r="Q1843" s="5">
        <f t="shared" si="143"/>
        <v>3250432</v>
      </c>
      <c r="R1843" s="13" t="str">
        <f t="shared" si="144"/>
        <v/>
      </c>
    </row>
    <row r="1844" spans="1:18" x14ac:dyDescent="0.2">
      <c r="A1844" s="5" t="s">
        <v>1903</v>
      </c>
      <c r="B1844" s="6" t="d">
        <v>2020-10-02</v>
      </c>
      <c r="C1844" s="7">
        <f t="shared" si="140"/>
        <v>2020</v>
      </c>
      <c r="D1844" s="5" t="s">
        <v>52</v>
      </c>
      <c r="E1844" s="5" t="str">
        <f>VLOOKUP(D1844,[1]items!$A$2:$E$39,2,FALSE)</f>
        <v>Sanmol 500 MG 4 Tablet</v>
      </c>
      <c r="F1844" s="5" t="str">
        <f>VLOOKUP(E1844,[1]items!$B$2:$E$39,2,FALSE)</f>
        <v>Obat Sakit Kepala &amp; Demam</v>
      </c>
      <c r="G1844" s="5" t="str">
        <f t="shared" si="141"/>
        <v>OD0009|</v>
      </c>
      <c r="H1844" s="10">
        <v>42</v>
      </c>
      <c r="I1844" s="11"/>
      <c r="J1844" s="10" t="str">
        <f>IF(EXACT(L1844,"buy"),VLOOKUP(I1844,[2]suppliers!$A$2:$B$17,2,FALSE),"")</f>
        <v/>
      </c>
      <c r="K1844" s="5" t="s">
        <v>84</v>
      </c>
      <c r="L1844" s="5" t="s">
        <v>85</v>
      </c>
      <c r="M1844" s="5" t="str">
        <f>IFERROR(VLOOKUP(G1844,[3]item_suppliers!$C$2:$F$112,2,FALSE),"")</f>
        <v/>
      </c>
      <c r="N1844" s="5" t="str">
        <f>IFERROR(VLOOKUP(G1844,[3]item_suppliers!$C$2:$F$112,3,FALSE),"")</f>
        <v/>
      </c>
      <c r="O1844" s="5" t="str">
        <f t="shared" si="142"/>
        <v/>
      </c>
      <c r="P1844" s="5">
        <f>IF(EXACT(L1844,"sell"),VLOOKUP(D1844,[1]items!$A$2:$E$39,4,FALSE),"")</f>
        <v>1600</v>
      </c>
      <c r="Q1844" s="5">
        <f t="shared" si="143"/>
        <v>67200</v>
      </c>
      <c r="R1844" s="13" t="str">
        <f t="shared" si="144"/>
        <v/>
      </c>
    </row>
    <row r="1845" spans="1:18" x14ac:dyDescent="0.2">
      <c r="A1845" s="8" t="s">
        <v>1904</v>
      </c>
      <c r="B1845" s="9" t="d">
        <v>2020-10-02</v>
      </c>
      <c r="C1845" s="7">
        <f t="shared" si="140"/>
        <v>2020</v>
      </c>
      <c r="D1845" s="8" t="s">
        <v>82</v>
      </c>
      <c r="E1845" s="5" t="str">
        <f>VLOOKUP(D1845,[1]items!$A$2:$E$39,2,FALSE)</f>
        <v>Otilon Ear Drops 8 mL</v>
      </c>
      <c r="F1845" s="5" t="str">
        <f>VLOOKUP(E1845,[1]items!$B$2:$E$39,2,FALSE)</f>
        <v>Obat Telinga</v>
      </c>
      <c r="G1845" s="5" t="str">
        <f t="shared" si="141"/>
        <v>OT0001|</v>
      </c>
      <c r="H1845" s="10">
        <v>27</v>
      </c>
      <c r="I1845" s="11"/>
      <c r="J1845" s="10" t="str">
        <f>IF(EXACT(L1845,"buy"),VLOOKUP(I1845,[2]suppliers!$A$2:$B$17,2,FALSE),"")</f>
        <v/>
      </c>
      <c r="K1845" s="8" t="s">
        <v>84</v>
      </c>
      <c r="L1845" s="8" t="s">
        <v>85</v>
      </c>
      <c r="M1845" s="5" t="str">
        <f>IFERROR(VLOOKUP(G1845,[3]item_suppliers!$C$2:$F$112,2,FALSE),"")</f>
        <v/>
      </c>
      <c r="N1845" s="5" t="str">
        <f>IFERROR(VLOOKUP(G1845,[3]item_suppliers!$C$2:$F$112,3,FALSE),"")</f>
        <v/>
      </c>
      <c r="O1845" s="5" t="str">
        <f t="shared" si="142"/>
        <v/>
      </c>
      <c r="P1845" s="5">
        <f>IF(EXACT(L1845,"sell"),VLOOKUP(D1845,[1]items!$A$2:$E$39,4,FALSE),"")</f>
        <v>55000</v>
      </c>
      <c r="Q1845" s="5">
        <f t="shared" si="143"/>
        <v>1485000</v>
      </c>
      <c r="R1845" s="13" t="str">
        <f t="shared" si="144"/>
        <v/>
      </c>
    </row>
    <row r="1846" spans="1:18" x14ac:dyDescent="0.2">
      <c r="A1846" s="5" t="s">
        <v>1905</v>
      </c>
      <c r="B1846" s="6" t="d">
        <v>2020-10-02</v>
      </c>
      <c r="C1846" s="7">
        <f t="shared" si="140"/>
        <v>2020</v>
      </c>
      <c r="D1846" s="5" t="s">
        <v>20</v>
      </c>
      <c r="E1846" s="5" t="str">
        <f>VLOOKUP(D1846,[1]items!$A$2:$E$39,2,FALSE)</f>
        <v>Dexteem Box Plus 100 Tablet</v>
      </c>
      <c r="F1846" s="5" t="str">
        <f>VLOOKUP(E1846,[1]items!$B$2:$E$39,2,FALSE)</f>
        <v>Obat Alergi</v>
      </c>
      <c r="G1846" s="5" t="str">
        <f t="shared" si="141"/>
        <v>OA0006|</v>
      </c>
      <c r="H1846" s="10">
        <v>23</v>
      </c>
      <c r="I1846" s="11"/>
      <c r="J1846" s="10" t="str">
        <f>IF(EXACT(L1846,"buy"),VLOOKUP(I1846,[2]suppliers!$A$2:$B$17,2,FALSE),"")</f>
        <v/>
      </c>
      <c r="K1846" s="5" t="s">
        <v>84</v>
      </c>
      <c r="L1846" s="5" t="s">
        <v>85</v>
      </c>
      <c r="M1846" s="5" t="str">
        <f>IFERROR(VLOOKUP(G1846,[3]item_suppliers!$C$2:$F$112,2,FALSE),"")</f>
        <v/>
      </c>
      <c r="N1846" s="5" t="str">
        <f>IFERROR(VLOOKUP(G1846,[3]item_suppliers!$C$2:$F$112,3,FALSE),"")</f>
        <v/>
      </c>
      <c r="O1846" s="5" t="str">
        <f t="shared" si="142"/>
        <v/>
      </c>
      <c r="P1846" s="5">
        <f>IF(EXACT(L1846,"sell"),VLOOKUP(D1846,[1]items!$A$2:$E$39,4,FALSE),"")</f>
        <v>25322</v>
      </c>
      <c r="Q1846" s="5">
        <f t="shared" si="143"/>
        <v>582406</v>
      </c>
      <c r="R1846" s="13" t="str">
        <f t="shared" si="144"/>
        <v/>
      </c>
    </row>
    <row r="1847" spans="1:18" x14ac:dyDescent="0.2">
      <c r="A1847" s="8" t="s">
        <v>1906</v>
      </c>
      <c r="B1847" s="9" t="d">
        <v>2020-10-02</v>
      </c>
      <c r="C1847" s="7">
        <f t="shared" si="140"/>
        <v>2020</v>
      </c>
      <c r="D1847" s="8" t="s">
        <v>14</v>
      </c>
      <c r="E1847" s="5" t="str">
        <f>VLOOKUP(D1847,[1]items!$A$2:$E$39,2,FALSE)</f>
        <v>Bisoprolol Ogb Dexa</v>
      </c>
      <c r="F1847" s="5" t="str">
        <f>VLOOKUP(E1847,[1]items!$B$2:$E$39,2,FALSE)</f>
        <v>Obat Alergi</v>
      </c>
      <c r="G1847" s="5" t="str">
        <f t="shared" si="141"/>
        <v>OA0004|</v>
      </c>
      <c r="H1847" s="10">
        <v>100</v>
      </c>
      <c r="I1847" s="11"/>
      <c r="J1847" s="10" t="str">
        <f>IF(EXACT(L1847,"buy"),VLOOKUP(I1847,[2]suppliers!$A$2:$B$17,2,FALSE),"")</f>
        <v/>
      </c>
      <c r="K1847" s="8" t="s">
        <v>84</v>
      </c>
      <c r="L1847" s="8" t="s">
        <v>85</v>
      </c>
      <c r="M1847" s="5" t="str">
        <f>IFERROR(VLOOKUP(G1847,[3]item_suppliers!$C$2:$F$112,2,FALSE),"")</f>
        <v/>
      </c>
      <c r="N1847" s="5" t="str">
        <f>IFERROR(VLOOKUP(G1847,[3]item_suppliers!$C$2:$F$112,3,FALSE),"")</f>
        <v/>
      </c>
      <c r="O1847" s="5" t="str">
        <f t="shared" si="142"/>
        <v/>
      </c>
      <c r="P1847" s="5">
        <f>IF(EXACT(L1847,"sell"),VLOOKUP(D1847,[1]items!$A$2:$E$39,4,FALSE),"")</f>
        <v>10000</v>
      </c>
      <c r="Q1847" s="5">
        <f t="shared" si="143"/>
        <v>1000000</v>
      </c>
      <c r="R1847" s="13" t="str">
        <f t="shared" si="144"/>
        <v/>
      </c>
    </row>
    <row r="1848" spans="1:18" x14ac:dyDescent="0.2">
      <c r="A1848" s="5" t="s">
        <v>1907</v>
      </c>
      <c r="B1848" s="6" t="d">
        <v>2020-10-02</v>
      </c>
      <c r="C1848" s="7">
        <f t="shared" si="140"/>
        <v>2020</v>
      </c>
      <c r="D1848" s="5" t="s">
        <v>28</v>
      </c>
      <c r="E1848" s="5" t="str">
        <f>VLOOKUP(D1848,[1]items!$A$2:$E$39,2,FALSE)</f>
        <v>Lo Han Kuo Infusion 12</v>
      </c>
      <c r="F1848" s="5" t="str">
        <f>VLOOKUP(E1848,[1]items!$B$2:$E$39,2,FALSE)</f>
        <v>Obat Batuk &amp; Pilek</v>
      </c>
      <c r="G1848" s="5" t="str">
        <f t="shared" si="141"/>
        <v>OB0004|</v>
      </c>
      <c r="H1848" s="10">
        <v>43</v>
      </c>
      <c r="I1848" s="11"/>
      <c r="J1848" s="10" t="str">
        <f>IF(EXACT(L1848,"buy"),VLOOKUP(I1848,[2]suppliers!$A$2:$B$17,2,FALSE),"")</f>
        <v/>
      </c>
      <c r="K1848" s="5" t="s">
        <v>84</v>
      </c>
      <c r="L1848" s="5" t="s">
        <v>85</v>
      </c>
      <c r="M1848" s="5" t="str">
        <f>IFERROR(VLOOKUP(G1848,[3]item_suppliers!$C$2:$F$112,2,FALSE),"")</f>
        <v/>
      </c>
      <c r="N1848" s="5" t="str">
        <f>IFERROR(VLOOKUP(G1848,[3]item_suppliers!$C$2:$F$112,3,FALSE),"")</f>
        <v/>
      </c>
      <c r="O1848" s="5" t="str">
        <f t="shared" si="142"/>
        <v/>
      </c>
      <c r="P1848" s="5">
        <f>IF(EXACT(L1848,"sell"),VLOOKUP(D1848,[1]items!$A$2:$E$39,4,FALSE),"")</f>
        <v>23869</v>
      </c>
      <c r="Q1848" s="5">
        <f t="shared" si="143"/>
        <v>1026367</v>
      </c>
      <c r="R1848" s="13" t="str">
        <f t="shared" si="144"/>
        <v/>
      </c>
    </row>
    <row r="1849" spans="1:18" x14ac:dyDescent="0.2">
      <c r="A1849" s="8" t="s">
        <v>1908</v>
      </c>
      <c r="B1849" s="9" t="d">
        <v>2020-10-03</v>
      </c>
      <c r="C1849" s="7">
        <f t="shared" si="140"/>
        <v>2020</v>
      </c>
      <c r="D1849" s="8" t="s">
        <v>26</v>
      </c>
      <c r="E1849" s="5" t="str">
        <f>VLOOKUP(D1849,[1]items!$A$2:$E$39,2,FALSE)</f>
        <v>Decolsen 1 Strip 4 Tablet</v>
      </c>
      <c r="F1849" s="5" t="str">
        <f>VLOOKUP(E1849,[1]items!$B$2:$E$39,2,FALSE)</f>
        <v>Obat Batuk &amp; Pilek</v>
      </c>
      <c r="G1849" s="5" t="str">
        <f t="shared" si="141"/>
        <v>OB0002|</v>
      </c>
      <c r="H1849" s="10">
        <v>25</v>
      </c>
      <c r="I1849" s="11"/>
      <c r="J1849" s="10" t="str">
        <f>IF(EXACT(L1849,"buy"),VLOOKUP(I1849,[2]suppliers!$A$2:$B$17,2,FALSE),"")</f>
        <v/>
      </c>
      <c r="K1849" s="8" t="s">
        <v>84</v>
      </c>
      <c r="L1849" s="8" t="s">
        <v>85</v>
      </c>
      <c r="M1849" s="5" t="str">
        <f>IFERROR(VLOOKUP(G1849,[3]item_suppliers!$C$2:$F$112,2,FALSE),"")</f>
        <v/>
      </c>
      <c r="N1849" s="5" t="str">
        <f>IFERROR(VLOOKUP(G1849,[3]item_suppliers!$C$2:$F$112,3,FALSE),"")</f>
        <v/>
      </c>
      <c r="O1849" s="5" t="str">
        <f t="shared" si="142"/>
        <v/>
      </c>
      <c r="P1849" s="5">
        <f>IF(EXACT(L1849,"sell"),VLOOKUP(D1849,[1]items!$A$2:$E$39,4,FALSE),"")</f>
        <v>2886</v>
      </c>
      <c r="Q1849" s="5">
        <f t="shared" si="143"/>
        <v>72150</v>
      </c>
      <c r="R1849" s="13" t="str">
        <f t="shared" si="144"/>
        <v/>
      </c>
    </row>
    <row r="1850" spans="1:18" x14ac:dyDescent="0.2">
      <c r="A1850" s="5" t="s">
        <v>1909</v>
      </c>
      <c r="B1850" s="6" t="d">
        <v>2020-10-03</v>
      </c>
      <c r="C1850" s="7">
        <f t="shared" si="140"/>
        <v>2020</v>
      </c>
      <c r="D1850" s="5" t="s">
        <v>50</v>
      </c>
      <c r="E1850" s="5" t="str">
        <f>VLOOKUP(D1850,[1]items!$A$2:$E$39,2,FALSE)</f>
        <v>Bodrex Extra</v>
      </c>
      <c r="F1850" s="5" t="str">
        <f>VLOOKUP(E1850,[1]items!$B$2:$E$39,2,FALSE)</f>
        <v>Obat Sakit Kepala &amp; Demam</v>
      </c>
      <c r="G1850" s="5" t="str">
        <f t="shared" si="141"/>
        <v>OD0008|</v>
      </c>
      <c r="H1850" s="10">
        <v>23</v>
      </c>
      <c r="I1850" s="11"/>
      <c r="J1850" s="10" t="str">
        <f>IF(EXACT(L1850,"buy"),VLOOKUP(I1850,[2]suppliers!$A$2:$B$17,2,FALSE),"")</f>
        <v/>
      </c>
      <c r="K1850" s="5" t="s">
        <v>84</v>
      </c>
      <c r="L1850" s="5" t="s">
        <v>85</v>
      </c>
      <c r="M1850" s="5" t="str">
        <f>IFERROR(VLOOKUP(G1850,[3]item_suppliers!$C$2:$F$112,2,FALSE),"")</f>
        <v/>
      </c>
      <c r="N1850" s="5" t="str">
        <f>IFERROR(VLOOKUP(G1850,[3]item_suppliers!$C$2:$F$112,3,FALSE),"")</f>
        <v/>
      </c>
      <c r="O1850" s="5" t="str">
        <f t="shared" si="142"/>
        <v/>
      </c>
      <c r="P1850" s="5">
        <f>IF(EXACT(L1850,"sell"),VLOOKUP(D1850,[1]items!$A$2:$E$39,4,FALSE),"")</f>
        <v>50788</v>
      </c>
      <c r="Q1850" s="5">
        <f t="shared" si="143"/>
        <v>1168124</v>
      </c>
      <c r="R1850" s="13" t="str">
        <f t="shared" si="144"/>
        <v/>
      </c>
    </row>
    <row r="1851" spans="1:18" x14ac:dyDescent="0.2">
      <c r="A1851" s="8" t="s">
        <v>1910</v>
      </c>
      <c r="B1851" s="9" t="d">
        <v>2020-10-03</v>
      </c>
      <c r="C1851" s="7">
        <f t="shared" si="140"/>
        <v>2020</v>
      </c>
      <c r="D1851" s="8" t="s">
        <v>70</v>
      </c>
      <c r="E1851" s="5" t="str">
        <f>VLOOKUP(D1851,[1]items!$A$2:$E$39,2,FALSE)</f>
        <v>Irbesartan</v>
      </c>
      <c r="F1851" s="5" t="str">
        <f>VLOOKUP(E1851,[1]items!$B$2:$E$39,2,FALSE)</f>
        <v>Obat Hipertensi</v>
      </c>
      <c r="G1851" s="5" t="str">
        <f t="shared" si="141"/>
        <v>OH0005|</v>
      </c>
      <c r="H1851" s="10">
        <v>31</v>
      </c>
      <c r="I1851" s="11"/>
      <c r="J1851" s="10" t="str">
        <f>IF(EXACT(L1851,"buy"),VLOOKUP(I1851,[2]suppliers!$A$2:$B$17,2,FALSE),"")</f>
        <v/>
      </c>
      <c r="K1851" s="8" t="s">
        <v>84</v>
      </c>
      <c r="L1851" s="8" t="s">
        <v>85</v>
      </c>
      <c r="M1851" s="5" t="str">
        <f>IFERROR(VLOOKUP(G1851,[3]item_suppliers!$C$2:$F$112,2,FALSE),"")</f>
        <v/>
      </c>
      <c r="N1851" s="5" t="str">
        <f>IFERROR(VLOOKUP(G1851,[3]item_suppliers!$C$2:$F$112,3,FALSE),"")</f>
        <v/>
      </c>
      <c r="O1851" s="5" t="str">
        <f t="shared" si="142"/>
        <v/>
      </c>
      <c r="P1851" s="5">
        <f>IF(EXACT(L1851,"sell"),VLOOKUP(D1851,[1]items!$A$2:$E$39,4,FALSE),"")</f>
        <v>108794</v>
      </c>
      <c r="Q1851" s="5">
        <f t="shared" si="143"/>
        <v>3372614</v>
      </c>
      <c r="R1851" s="13" t="str">
        <f t="shared" si="144"/>
        <v/>
      </c>
    </row>
    <row r="1852" spans="1:18" x14ac:dyDescent="0.2">
      <c r="A1852" s="5" t="s">
        <v>1911</v>
      </c>
      <c r="B1852" s="6" t="d">
        <v>2020-10-03</v>
      </c>
      <c r="C1852" s="7">
        <f t="shared" si="140"/>
        <v>2020</v>
      </c>
      <c r="D1852" s="5" t="s">
        <v>82</v>
      </c>
      <c r="E1852" s="5" t="str">
        <f>VLOOKUP(D1852,[1]items!$A$2:$E$39,2,FALSE)</f>
        <v>Otilon Ear Drops 8 mL</v>
      </c>
      <c r="F1852" s="5" t="str">
        <f>VLOOKUP(E1852,[1]items!$B$2:$E$39,2,FALSE)</f>
        <v>Obat Telinga</v>
      </c>
      <c r="G1852" s="5" t="str">
        <f t="shared" si="141"/>
        <v>OT0001|</v>
      </c>
      <c r="H1852" s="10">
        <v>31</v>
      </c>
      <c r="I1852" s="11"/>
      <c r="J1852" s="10" t="str">
        <f>IF(EXACT(L1852,"buy"),VLOOKUP(I1852,[2]suppliers!$A$2:$B$17,2,FALSE),"")</f>
        <v/>
      </c>
      <c r="K1852" s="5" t="s">
        <v>84</v>
      </c>
      <c r="L1852" s="5" t="s">
        <v>85</v>
      </c>
      <c r="M1852" s="5" t="str">
        <f>IFERROR(VLOOKUP(G1852,[3]item_suppliers!$C$2:$F$112,2,FALSE),"")</f>
        <v/>
      </c>
      <c r="N1852" s="5" t="str">
        <f>IFERROR(VLOOKUP(G1852,[3]item_suppliers!$C$2:$F$112,3,FALSE),"")</f>
        <v/>
      </c>
      <c r="O1852" s="5" t="str">
        <f t="shared" si="142"/>
        <v/>
      </c>
      <c r="P1852" s="5">
        <f>IF(EXACT(L1852,"sell"),VLOOKUP(D1852,[1]items!$A$2:$E$39,4,FALSE),"")</f>
        <v>55000</v>
      </c>
      <c r="Q1852" s="5">
        <f t="shared" si="143"/>
        <v>1705000</v>
      </c>
      <c r="R1852" s="13" t="str">
        <f t="shared" si="144"/>
        <v/>
      </c>
    </row>
    <row r="1853" spans="1:18" x14ac:dyDescent="0.2">
      <c r="A1853" s="8" t="s">
        <v>1912</v>
      </c>
      <c r="B1853" s="9" t="d">
        <v>2020-10-03</v>
      </c>
      <c r="C1853" s="7">
        <f t="shared" si="140"/>
        <v>2020</v>
      </c>
      <c r="D1853" s="8" t="s">
        <v>20</v>
      </c>
      <c r="E1853" s="5" t="str">
        <f>VLOOKUP(D1853,[1]items!$A$2:$E$39,2,FALSE)</f>
        <v>Dexteem Box Plus 100 Tablet</v>
      </c>
      <c r="F1853" s="5" t="str">
        <f>VLOOKUP(E1853,[1]items!$B$2:$E$39,2,FALSE)</f>
        <v>Obat Alergi</v>
      </c>
      <c r="G1853" s="5" t="str">
        <f t="shared" si="141"/>
        <v>OA0006|</v>
      </c>
      <c r="H1853" s="10">
        <v>67</v>
      </c>
      <c r="I1853" s="11"/>
      <c r="J1853" s="10" t="str">
        <f>IF(EXACT(L1853,"buy"),VLOOKUP(I1853,[2]suppliers!$A$2:$B$17,2,FALSE),"")</f>
        <v/>
      </c>
      <c r="K1853" s="8" t="s">
        <v>84</v>
      </c>
      <c r="L1853" s="8" t="s">
        <v>85</v>
      </c>
      <c r="M1853" s="5" t="str">
        <f>IFERROR(VLOOKUP(G1853,[3]item_suppliers!$C$2:$F$112,2,FALSE),"")</f>
        <v/>
      </c>
      <c r="N1853" s="5" t="str">
        <f>IFERROR(VLOOKUP(G1853,[3]item_suppliers!$C$2:$F$112,3,FALSE),"")</f>
        <v/>
      </c>
      <c r="O1853" s="5" t="str">
        <f t="shared" si="142"/>
        <v/>
      </c>
      <c r="P1853" s="5">
        <f>IF(EXACT(L1853,"sell"),VLOOKUP(D1853,[1]items!$A$2:$E$39,4,FALSE),"")</f>
        <v>25322</v>
      </c>
      <c r="Q1853" s="5">
        <f t="shared" si="143"/>
        <v>1696574</v>
      </c>
      <c r="R1853" s="13" t="str">
        <f t="shared" si="144"/>
        <v/>
      </c>
    </row>
    <row r="1854" spans="1:18" x14ac:dyDescent="0.2">
      <c r="A1854" s="5" t="s">
        <v>1913</v>
      </c>
      <c r="B1854" s="6" t="d">
        <v>2020-10-03</v>
      </c>
      <c r="C1854" s="7">
        <f t="shared" si="140"/>
        <v>2020</v>
      </c>
      <c r="D1854" s="5" t="s">
        <v>11</v>
      </c>
      <c r="E1854" s="5" t="str">
        <f>VLOOKUP(D1854,[1]items!$A$2:$E$39,2,FALSE)</f>
        <v>Acetylcysteine Mahakam 200 mg</v>
      </c>
      <c r="F1854" s="5" t="str">
        <f>VLOOKUP(E1854,[1]items!$B$2:$E$39,2,FALSE)</f>
        <v>Obat Alergi</v>
      </c>
      <c r="G1854" s="5" t="str">
        <f t="shared" si="141"/>
        <v>OA0003|</v>
      </c>
      <c r="H1854" s="10">
        <v>435</v>
      </c>
      <c r="I1854" s="11"/>
      <c r="J1854" s="10" t="str">
        <f>IF(EXACT(L1854,"buy"),VLOOKUP(I1854,[2]suppliers!$A$2:$B$17,2,FALSE),"")</f>
        <v/>
      </c>
      <c r="K1854" s="5" t="s">
        <v>84</v>
      </c>
      <c r="L1854" s="5" t="s">
        <v>85</v>
      </c>
      <c r="M1854" s="5" t="str">
        <f>IFERROR(VLOOKUP(G1854,[3]item_suppliers!$C$2:$F$112,2,FALSE),"")</f>
        <v/>
      </c>
      <c r="N1854" s="5" t="str">
        <f>IFERROR(VLOOKUP(G1854,[3]item_suppliers!$C$2:$F$112,3,FALSE),"")</f>
        <v/>
      </c>
      <c r="O1854" s="5" t="str">
        <f t="shared" si="142"/>
        <v/>
      </c>
      <c r="P1854" s="5">
        <f>IF(EXACT(L1854,"sell"),VLOOKUP(D1854,[1]items!$A$2:$E$39,4,FALSE),"")</f>
        <v>33000</v>
      </c>
      <c r="Q1854" s="5">
        <f t="shared" si="143"/>
        <v>14355000</v>
      </c>
      <c r="R1854" s="13" t="str">
        <f t="shared" si="144"/>
        <v/>
      </c>
    </row>
    <row r="1855" spans="1:18" x14ac:dyDescent="0.2">
      <c r="A1855" s="8" t="s">
        <v>1914</v>
      </c>
      <c r="B1855" s="9" t="d">
        <v>2020-10-04</v>
      </c>
      <c r="C1855" s="7">
        <f t="shared" si="140"/>
        <v>2020</v>
      </c>
      <c r="D1855" s="8" t="s">
        <v>17</v>
      </c>
      <c r="E1855" s="5" t="str">
        <f>VLOOKUP(D1855,[1]items!$A$2:$E$39,2,FALSE)</f>
        <v>Bedak Heroxyn 150 gr</v>
      </c>
      <c r="F1855" s="5" t="str">
        <f>VLOOKUP(E1855,[1]items!$B$2:$E$39,2,FALSE)</f>
        <v>Obat Alergi</v>
      </c>
      <c r="G1855" s="5" t="str">
        <f t="shared" si="141"/>
        <v>OA0005|</v>
      </c>
      <c r="H1855" s="10">
        <v>78</v>
      </c>
      <c r="I1855" s="11"/>
      <c r="J1855" s="10" t="str">
        <f>IF(EXACT(L1855,"buy"),VLOOKUP(I1855,[2]suppliers!$A$2:$B$17,2,FALSE),"")</f>
        <v/>
      </c>
      <c r="K1855" s="8" t="s">
        <v>84</v>
      </c>
      <c r="L1855" s="8" t="s">
        <v>85</v>
      </c>
      <c r="M1855" s="5" t="str">
        <f>IFERROR(VLOOKUP(G1855,[3]item_suppliers!$C$2:$F$112,2,FALSE),"")</f>
        <v/>
      </c>
      <c r="N1855" s="5" t="str">
        <f>IFERROR(VLOOKUP(G1855,[3]item_suppliers!$C$2:$F$112,3,FALSE),"")</f>
        <v/>
      </c>
      <c r="O1855" s="5" t="str">
        <f t="shared" si="142"/>
        <v/>
      </c>
      <c r="P1855" s="5">
        <f>IF(EXACT(L1855,"sell"),VLOOKUP(D1855,[1]items!$A$2:$E$39,4,FALSE),"")</f>
        <v>16950</v>
      </c>
      <c r="Q1855" s="5">
        <f t="shared" si="143"/>
        <v>1322100</v>
      </c>
      <c r="R1855" s="13" t="str">
        <f t="shared" si="144"/>
        <v/>
      </c>
    </row>
    <row r="1856" spans="1:18" x14ac:dyDescent="0.2">
      <c r="A1856" s="5" t="s">
        <v>1915</v>
      </c>
      <c r="B1856" s="6" t="d">
        <v>2020-10-04</v>
      </c>
      <c r="C1856" s="7">
        <f t="shared" si="140"/>
        <v>2020</v>
      </c>
      <c r="D1856" s="5" t="s">
        <v>52</v>
      </c>
      <c r="E1856" s="5" t="str">
        <f>VLOOKUP(D1856,[1]items!$A$2:$E$39,2,FALSE)</f>
        <v>Sanmol 500 MG 4 Tablet</v>
      </c>
      <c r="F1856" s="5" t="str">
        <f>VLOOKUP(E1856,[1]items!$B$2:$E$39,2,FALSE)</f>
        <v>Obat Sakit Kepala &amp; Demam</v>
      </c>
      <c r="G1856" s="5" t="str">
        <f t="shared" si="141"/>
        <v>OD0009|</v>
      </c>
      <c r="H1856" s="10">
        <v>52</v>
      </c>
      <c r="I1856" s="11"/>
      <c r="J1856" s="10" t="str">
        <f>IF(EXACT(L1856,"buy"),VLOOKUP(I1856,[2]suppliers!$A$2:$B$17,2,FALSE),"")</f>
        <v/>
      </c>
      <c r="K1856" s="5" t="s">
        <v>84</v>
      </c>
      <c r="L1856" s="5" t="s">
        <v>85</v>
      </c>
      <c r="M1856" s="5" t="str">
        <f>IFERROR(VLOOKUP(G1856,[3]item_suppliers!$C$2:$F$112,2,FALSE),"")</f>
        <v/>
      </c>
      <c r="N1856" s="5" t="str">
        <f>IFERROR(VLOOKUP(G1856,[3]item_suppliers!$C$2:$F$112,3,FALSE),"")</f>
        <v/>
      </c>
      <c r="O1856" s="5" t="str">
        <f t="shared" si="142"/>
        <v/>
      </c>
      <c r="P1856" s="5">
        <f>IF(EXACT(L1856,"sell"),VLOOKUP(D1856,[1]items!$A$2:$E$39,4,FALSE),"")</f>
        <v>1600</v>
      </c>
      <c r="Q1856" s="5">
        <f t="shared" si="143"/>
        <v>83200</v>
      </c>
      <c r="R1856" s="13" t="str">
        <f t="shared" si="144"/>
        <v/>
      </c>
    </row>
    <row r="1857" spans="1:18" x14ac:dyDescent="0.2">
      <c r="A1857" s="8" t="s">
        <v>1916</v>
      </c>
      <c r="B1857" s="9" t="d">
        <v>2020-10-04</v>
      </c>
      <c r="C1857" s="7">
        <f t="shared" si="140"/>
        <v>2020</v>
      </c>
      <c r="D1857" s="8" t="s">
        <v>56</v>
      </c>
      <c r="E1857" s="5" t="str">
        <f>VLOOKUP(D1857,[1]items!$A$2:$E$39,2,FALSE)</f>
        <v>Paramex Tablet / Obat</v>
      </c>
      <c r="F1857" s="5" t="str">
        <f>VLOOKUP(E1857,[1]items!$B$2:$E$39,2,FALSE)</f>
        <v>Obat Sakit Kepala &amp; Demam</v>
      </c>
      <c r="G1857" s="5" t="str">
        <f t="shared" si="141"/>
        <v>OD0011|</v>
      </c>
      <c r="H1857" s="10">
        <v>5</v>
      </c>
      <c r="I1857" s="11"/>
      <c r="J1857" s="10" t="str">
        <f>IF(EXACT(L1857,"buy"),VLOOKUP(I1857,[2]suppliers!$A$2:$B$17,2,FALSE),"")</f>
        <v/>
      </c>
      <c r="K1857" s="8" t="s">
        <v>84</v>
      </c>
      <c r="L1857" s="8" t="s">
        <v>85</v>
      </c>
      <c r="M1857" s="5" t="str">
        <f>IFERROR(VLOOKUP(G1857,[3]item_suppliers!$C$2:$F$112,2,FALSE),"")</f>
        <v/>
      </c>
      <c r="N1857" s="5" t="str">
        <f>IFERROR(VLOOKUP(G1857,[3]item_suppliers!$C$2:$F$112,3,FALSE),"")</f>
        <v/>
      </c>
      <c r="O1857" s="5" t="str">
        <f t="shared" si="142"/>
        <v/>
      </c>
      <c r="P1857" s="5">
        <f>IF(EXACT(L1857,"sell"),VLOOKUP(D1857,[1]items!$A$2:$E$39,4,FALSE),"")</f>
        <v>2560</v>
      </c>
      <c r="Q1857" s="5">
        <f t="shared" si="143"/>
        <v>12800</v>
      </c>
      <c r="R1857" s="13" t="str">
        <f t="shared" si="144"/>
        <v/>
      </c>
    </row>
    <row r="1858" spans="1:18" x14ac:dyDescent="0.2">
      <c r="A1858" s="5" t="s">
        <v>1917</v>
      </c>
      <c r="B1858" s="6" t="d">
        <v>2020-10-04</v>
      </c>
      <c r="C1858" s="7">
        <f t="shared" ref="C1858:C1921" si="145">YEAR(B1858)</f>
        <v>2020</v>
      </c>
      <c r="D1858" s="5" t="s">
        <v>14</v>
      </c>
      <c r="E1858" s="5" t="str">
        <f>VLOOKUP(D1858,[1]items!$A$2:$E$39,2,FALSE)</f>
        <v>Bisoprolol Ogb Dexa</v>
      </c>
      <c r="F1858" s="5" t="str">
        <f>VLOOKUP(E1858,[1]items!$B$2:$E$39,2,FALSE)</f>
        <v>Obat Alergi</v>
      </c>
      <c r="G1858" s="5" t="str">
        <f t="shared" ref="G1858:G1921" si="146">_xlfn.CONCAT(D1858,"|",I1858)</f>
        <v>OA0004|</v>
      </c>
      <c r="H1858" s="10">
        <v>5</v>
      </c>
      <c r="I1858" s="11"/>
      <c r="J1858" s="10" t="str">
        <f>IF(EXACT(L1858,"buy"),VLOOKUP(I1858,[2]suppliers!$A$2:$B$17,2,FALSE),"")</f>
        <v/>
      </c>
      <c r="K1858" s="5" t="s">
        <v>84</v>
      </c>
      <c r="L1858" s="5" t="s">
        <v>85</v>
      </c>
      <c r="M1858" s="5" t="str">
        <f>IFERROR(VLOOKUP(G1858,[3]item_suppliers!$C$2:$F$112,2,FALSE),"")</f>
        <v/>
      </c>
      <c r="N1858" s="5" t="str">
        <f>IFERROR(VLOOKUP(G1858,[3]item_suppliers!$C$2:$F$112,3,FALSE),"")</f>
        <v/>
      </c>
      <c r="O1858" s="5" t="str">
        <f t="shared" ref="O1858:O1921" si="147">IFERROR(H1858*N1858,"")</f>
        <v/>
      </c>
      <c r="P1858" s="5">
        <f>IF(EXACT(L1858,"sell"),VLOOKUP(D1858,[1]items!$A$2:$E$39,4,FALSE),"")</f>
        <v>10000</v>
      </c>
      <c r="Q1858" s="5">
        <f t="shared" ref="Q1858:Q1921" si="148">IFERROR(H1858*P1858,"")</f>
        <v>50000</v>
      </c>
      <c r="R1858" s="13" t="str">
        <f t="shared" ref="R1858:R1921" si="149">IF(EXACT(L1858,"buy"),1/COUNTIF($N$2:$N$4710,N1858),"")</f>
        <v/>
      </c>
    </row>
    <row r="1859" spans="1:18" x14ac:dyDescent="0.2">
      <c r="A1859" s="8" t="s">
        <v>1918</v>
      </c>
      <c r="B1859" s="9" t="d">
        <v>2020-10-05</v>
      </c>
      <c r="C1859" s="7">
        <f t="shared" si="145"/>
        <v>2020</v>
      </c>
      <c r="D1859" s="8" t="s">
        <v>17</v>
      </c>
      <c r="E1859" s="5" t="str">
        <f>VLOOKUP(D1859,[1]items!$A$2:$E$39,2,FALSE)</f>
        <v>Bedak Heroxyn 150 gr</v>
      </c>
      <c r="F1859" s="5" t="str">
        <f>VLOOKUP(E1859,[1]items!$B$2:$E$39,2,FALSE)</f>
        <v>Obat Alergi</v>
      </c>
      <c r="G1859" s="5" t="str">
        <f t="shared" si="146"/>
        <v>OA0005|</v>
      </c>
      <c r="H1859" s="10">
        <v>54</v>
      </c>
      <c r="I1859" s="11"/>
      <c r="J1859" s="10" t="str">
        <f>IF(EXACT(L1859,"buy"),VLOOKUP(I1859,[2]suppliers!$A$2:$B$17,2,FALSE),"")</f>
        <v/>
      </c>
      <c r="K1859" s="8" t="s">
        <v>84</v>
      </c>
      <c r="L1859" s="8" t="s">
        <v>85</v>
      </c>
      <c r="M1859" s="5" t="str">
        <f>IFERROR(VLOOKUP(G1859,[3]item_suppliers!$C$2:$F$112,2,FALSE),"")</f>
        <v/>
      </c>
      <c r="N1859" s="5" t="str">
        <f>IFERROR(VLOOKUP(G1859,[3]item_suppliers!$C$2:$F$112,3,FALSE),"")</f>
        <v/>
      </c>
      <c r="O1859" s="5" t="str">
        <f t="shared" si="147"/>
        <v/>
      </c>
      <c r="P1859" s="5">
        <f>IF(EXACT(L1859,"sell"),VLOOKUP(D1859,[1]items!$A$2:$E$39,4,FALSE),"")</f>
        <v>16950</v>
      </c>
      <c r="Q1859" s="5">
        <f t="shared" si="148"/>
        <v>915300</v>
      </c>
      <c r="R1859" s="13" t="str">
        <f t="shared" si="149"/>
        <v/>
      </c>
    </row>
    <row r="1860" spans="1:18" x14ac:dyDescent="0.2">
      <c r="A1860" s="5" t="s">
        <v>1919</v>
      </c>
      <c r="B1860" s="6" t="d">
        <v>2020-10-05</v>
      </c>
      <c r="C1860" s="7">
        <f t="shared" si="145"/>
        <v>2020</v>
      </c>
      <c r="D1860" s="5" t="s">
        <v>20</v>
      </c>
      <c r="E1860" s="5" t="str">
        <f>VLOOKUP(D1860,[1]items!$A$2:$E$39,2,FALSE)</f>
        <v>Dexteem Box Plus 100 Tablet</v>
      </c>
      <c r="F1860" s="5" t="str">
        <f>VLOOKUP(E1860,[1]items!$B$2:$E$39,2,FALSE)</f>
        <v>Obat Alergi</v>
      </c>
      <c r="G1860" s="5" t="str">
        <f t="shared" si="146"/>
        <v>OA0006|</v>
      </c>
      <c r="H1860" s="10">
        <v>20</v>
      </c>
      <c r="I1860" s="11"/>
      <c r="J1860" s="10" t="str">
        <f>IF(EXACT(L1860,"buy"),VLOOKUP(I1860,[2]suppliers!$A$2:$B$17,2,FALSE),"")</f>
        <v/>
      </c>
      <c r="K1860" s="5" t="s">
        <v>84</v>
      </c>
      <c r="L1860" s="5" t="s">
        <v>85</v>
      </c>
      <c r="M1860" s="5" t="str">
        <f>IFERROR(VLOOKUP(G1860,[3]item_suppliers!$C$2:$F$112,2,FALSE),"")</f>
        <v/>
      </c>
      <c r="N1860" s="5" t="str">
        <f>IFERROR(VLOOKUP(G1860,[3]item_suppliers!$C$2:$F$112,3,FALSE),"")</f>
        <v/>
      </c>
      <c r="O1860" s="5" t="str">
        <f t="shared" si="147"/>
        <v/>
      </c>
      <c r="P1860" s="5">
        <f>IF(EXACT(L1860,"sell"),VLOOKUP(D1860,[1]items!$A$2:$E$39,4,FALSE),"")</f>
        <v>25322</v>
      </c>
      <c r="Q1860" s="5">
        <f t="shared" si="148"/>
        <v>506440</v>
      </c>
      <c r="R1860" s="13" t="str">
        <f t="shared" si="149"/>
        <v/>
      </c>
    </row>
    <row r="1861" spans="1:18" x14ac:dyDescent="0.2">
      <c r="A1861" s="8" t="s">
        <v>1920</v>
      </c>
      <c r="B1861" s="9" t="d">
        <v>2020-10-05</v>
      </c>
      <c r="C1861" s="7">
        <f t="shared" si="145"/>
        <v>2020</v>
      </c>
      <c r="D1861" s="8" t="s">
        <v>31</v>
      </c>
      <c r="E1861" s="5" t="str">
        <f>VLOOKUP(D1861,[1]items!$A$2:$E$39,2,FALSE)</f>
        <v>Ultraflu Box Isi 25 Strip</v>
      </c>
      <c r="F1861" s="5" t="str">
        <f>VLOOKUP(E1861,[1]items!$B$2:$E$39,2,FALSE)</f>
        <v>Obat Batuk &amp; Pilek</v>
      </c>
      <c r="G1861" s="5" t="str">
        <f t="shared" si="146"/>
        <v>OB0006|</v>
      </c>
      <c r="H1861" s="10">
        <v>8</v>
      </c>
      <c r="I1861" s="11"/>
      <c r="J1861" s="10" t="str">
        <f>IF(EXACT(L1861,"buy"),VLOOKUP(I1861,[2]suppliers!$A$2:$B$17,2,FALSE),"")</f>
        <v/>
      </c>
      <c r="K1861" s="8" t="s">
        <v>84</v>
      </c>
      <c r="L1861" s="8" t="s">
        <v>85</v>
      </c>
      <c r="M1861" s="5" t="str">
        <f>IFERROR(VLOOKUP(G1861,[3]item_suppliers!$C$2:$F$112,2,FALSE),"")</f>
        <v/>
      </c>
      <c r="N1861" s="5" t="str">
        <f>IFERROR(VLOOKUP(G1861,[3]item_suppliers!$C$2:$F$112,3,FALSE),"")</f>
        <v/>
      </c>
      <c r="O1861" s="5" t="str">
        <f t="shared" si="147"/>
        <v/>
      </c>
      <c r="P1861" s="5">
        <f>IF(EXACT(L1861,"sell"),VLOOKUP(D1861,[1]items!$A$2:$E$39,4,FALSE),"")</f>
        <v>72500</v>
      </c>
      <c r="Q1861" s="5">
        <f t="shared" si="148"/>
        <v>580000</v>
      </c>
      <c r="R1861" s="13" t="str">
        <f t="shared" si="149"/>
        <v/>
      </c>
    </row>
    <row r="1862" spans="1:18" x14ac:dyDescent="0.2">
      <c r="A1862" s="5" t="s">
        <v>1921</v>
      </c>
      <c r="B1862" s="6" t="d">
        <v>2020-10-05</v>
      </c>
      <c r="C1862" s="7">
        <f t="shared" si="145"/>
        <v>2020</v>
      </c>
      <c r="D1862" s="5" t="s">
        <v>78</v>
      </c>
      <c r="E1862" s="5" t="str">
        <f>VLOOKUP(D1862,[1]items!$A$2:$E$39,2,FALSE)</f>
        <v>Hyperchol 100 MG 12 KPS</v>
      </c>
      <c r="F1862" s="5" t="str">
        <f>VLOOKUP(E1862,[1]items!$B$2:$E$39,2,FALSE)</f>
        <v>Obat Kolesterol</v>
      </c>
      <c r="G1862" s="5" t="str">
        <f t="shared" si="146"/>
        <v>OK0002|</v>
      </c>
      <c r="H1862" s="10">
        <v>93</v>
      </c>
      <c r="I1862" s="11"/>
      <c r="J1862" s="10" t="str">
        <f>IF(EXACT(L1862,"buy"),VLOOKUP(I1862,[2]suppliers!$A$2:$B$17,2,FALSE),"")</f>
        <v/>
      </c>
      <c r="K1862" s="5" t="s">
        <v>84</v>
      </c>
      <c r="L1862" s="5" t="s">
        <v>85</v>
      </c>
      <c r="M1862" s="5" t="str">
        <f>IFERROR(VLOOKUP(G1862,[3]item_suppliers!$C$2:$F$112,2,FALSE),"")</f>
        <v/>
      </c>
      <c r="N1862" s="5" t="str">
        <f>IFERROR(VLOOKUP(G1862,[3]item_suppliers!$C$2:$F$112,3,FALSE),"")</f>
        <v/>
      </c>
      <c r="O1862" s="5" t="str">
        <f t="shared" si="147"/>
        <v/>
      </c>
      <c r="P1862" s="5">
        <f>IF(EXACT(L1862,"sell"),VLOOKUP(D1862,[1]items!$A$2:$E$39,4,FALSE),"")</f>
        <v>42800</v>
      </c>
      <c r="Q1862" s="5">
        <f t="shared" si="148"/>
        <v>3980400</v>
      </c>
      <c r="R1862" s="13" t="str">
        <f t="shared" si="149"/>
        <v/>
      </c>
    </row>
    <row r="1863" spans="1:18" x14ac:dyDescent="0.2">
      <c r="A1863" s="8" t="s">
        <v>1922</v>
      </c>
      <c r="B1863" s="9" t="d">
        <v>2020-10-05</v>
      </c>
      <c r="C1863" s="7">
        <f t="shared" si="145"/>
        <v>2020</v>
      </c>
      <c r="D1863" s="8" t="s">
        <v>7</v>
      </c>
      <c r="E1863" s="5" t="str">
        <f>VLOOKUP(D1863,[1]items!$A$2:$E$39,2,FALSE)</f>
        <v>Ozen 10 MG Blister</v>
      </c>
      <c r="F1863" s="5" t="str">
        <f>VLOOKUP(E1863,[1]items!$B$2:$E$39,2,FALSE)</f>
        <v>Obat Alergi</v>
      </c>
      <c r="G1863" s="5" t="str">
        <f t="shared" si="146"/>
        <v>OA0001|</v>
      </c>
      <c r="H1863" s="10">
        <v>1</v>
      </c>
      <c r="I1863" s="11"/>
      <c r="J1863" s="10" t="str">
        <f>IF(EXACT(L1863,"buy"),VLOOKUP(I1863,[2]suppliers!$A$2:$B$17,2,FALSE),"")</f>
        <v/>
      </c>
      <c r="K1863" s="8" t="s">
        <v>84</v>
      </c>
      <c r="L1863" s="8" t="s">
        <v>85</v>
      </c>
      <c r="M1863" s="5" t="str">
        <f>IFERROR(VLOOKUP(G1863,[3]item_suppliers!$C$2:$F$112,2,FALSE),"")</f>
        <v/>
      </c>
      <c r="N1863" s="5" t="str">
        <f>IFERROR(VLOOKUP(G1863,[3]item_suppliers!$C$2:$F$112,3,FALSE),"")</f>
        <v/>
      </c>
      <c r="O1863" s="5" t="str">
        <f t="shared" si="147"/>
        <v/>
      </c>
      <c r="P1863" s="5">
        <f>IF(EXACT(L1863,"sell"),VLOOKUP(D1863,[1]items!$A$2:$E$39,4,FALSE),"")</f>
        <v>18611</v>
      </c>
      <c r="Q1863" s="5">
        <f t="shared" si="148"/>
        <v>18611</v>
      </c>
      <c r="R1863" s="13" t="str">
        <f t="shared" si="149"/>
        <v/>
      </c>
    </row>
    <row r="1864" spans="1:18" x14ac:dyDescent="0.2">
      <c r="A1864" s="5" t="s">
        <v>1923</v>
      </c>
      <c r="B1864" s="6" t="d">
        <v>2020-10-06</v>
      </c>
      <c r="C1864" s="7">
        <f t="shared" si="145"/>
        <v>2020</v>
      </c>
      <c r="D1864" s="5" t="s">
        <v>50</v>
      </c>
      <c r="E1864" s="5" t="str">
        <f>VLOOKUP(D1864,[1]items!$A$2:$E$39,2,FALSE)</f>
        <v>Bodrex Extra</v>
      </c>
      <c r="F1864" s="5" t="str">
        <f>VLOOKUP(E1864,[1]items!$B$2:$E$39,2,FALSE)</f>
        <v>Obat Sakit Kepala &amp; Demam</v>
      </c>
      <c r="G1864" s="5" t="str">
        <f t="shared" si="146"/>
        <v>OD0008|</v>
      </c>
      <c r="H1864" s="10">
        <v>12</v>
      </c>
      <c r="I1864" s="11"/>
      <c r="J1864" s="10" t="str">
        <f>IF(EXACT(L1864,"buy"),VLOOKUP(I1864,[2]suppliers!$A$2:$B$17,2,FALSE),"")</f>
        <v/>
      </c>
      <c r="K1864" s="5" t="s">
        <v>84</v>
      </c>
      <c r="L1864" s="5" t="s">
        <v>85</v>
      </c>
      <c r="M1864" s="5" t="str">
        <f>IFERROR(VLOOKUP(G1864,[3]item_suppliers!$C$2:$F$112,2,FALSE),"")</f>
        <v/>
      </c>
      <c r="N1864" s="5" t="str">
        <f>IFERROR(VLOOKUP(G1864,[3]item_suppliers!$C$2:$F$112,3,FALSE),"")</f>
        <v/>
      </c>
      <c r="O1864" s="5" t="str">
        <f t="shared" si="147"/>
        <v/>
      </c>
      <c r="P1864" s="5">
        <f>IF(EXACT(L1864,"sell"),VLOOKUP(D1864,[1]items!$A$2:$E$39,4,FALSE),"")</f>
        <v>50788</v>
      </c>
      <c r="Q1864" s="5">
        <f t="shared" si="148"/>
        <v>609456</v>
      </c>
      <c r="R1864" s="13" t="str">
        <f t="shared" si="149"/>
        <v/>
      </c>
    </row>
    <row r="1865" spans="1:18" x14ac:dyDescent="0.2">
      <c r="A1865" s="8" t="s">
        <v>1924</v>
      </c>
      <c r="B1865" s="9" t="d">
        <v>2020-10-06</v>
      </c>
      <c r="C1865" s="7">
        <f t="shared" si="145"/>
        <v>2020</v>
      </c>
      <c r="D1865" s="8" t="s">
        <v>17</v>
      </c>
      <c r="E1865" s="5" t="str">
        <f>VLOOKUP(D1865,[1]items!$A$2:$E$39,2,FALSE)</f>
        <v>Bedak Heroxyn 150 gr</v>
      </c>
      <c r="F1865" s="5" t="str">
        <f>VLOOKUP(E1865,[1]items!$B$2:$E$39,2,FALSE)</f>
        <v>Obat Alergi</v>
      </c>
      <c r="G1865" s="5" t="str">
        <f t="shared" si="146"/>
        <v>OA0005|</v>
      </c>
      <c r="H1865" s="10">
        <v>6</v>
      </c>
      <c r="I1865" s="11"/>
      <c r="J1865" s="10" t="str">
        <f>IF(EXACT(L1865,"buy"),VLOOKUP(I1865,[2]suppliers!$A$2:$B$17,2,FALSE),"")</f>
        <v/>
      </c>
      <c r="K1865" s="8" t="s">
        <v>84</v>
      </c>
      <c r="L1865" s="8" t="s">
        <v>85</v>
      </c>
      <c r="M1865" s="5" t="str">
        <f>IFERROR(VLOOKUP(G1865,[3]item_suppliers!$C$2:$F$112,2,FALSE),"")</f>
        <v/>
      </c>
      <c r="N1865" s="5" t="str">
        <f>IFERROR(VLOOKUP(G1865,[3]item_suppliers!$C$2:$F$112,3,FALSE),"")</f>
        <v/>
      </c>
      <c r="O1865" s="5" t="str">
        <f t="shared" si="147"/>
        <v/>
      </c>
      <c r="P1865" s="5">
        <f>IF(EXACT(L1865,"sell"),VLOOKUP(D1865,[1]items!$A$2:$E$39,4,FALSE),"")</f>
        <v>16950</v>
      </c>
      <c r="Q1865" s="5">
        <f t="shared" si="148"/>
        <v>101700</v>
      </c>
      <c r="R1865" s="13" t="str">
        <f t="shared" si="149"/>
        <v/>
      </c>
    </row>
    <row r="1866" spans="1:18" x14ac:dyDescent="0.2">
      <c r="A1866" s="5" t="s">
        <v>1925</v>
      </c>
      <c r="B1866" s="6" t="d">
        <v>2020-10-06</v>
      </c>
      <c r="C1866" s="7">
        <f t="shared" si="145"/>
        <v>2020</v>
      </c>
      <c r="D1866" s="5" t="s">
        <v>43</v>
      </c>
      <c r="E1866" s="5" t="str">
        <f>VLOOKUP(D1866,[1]items!$A$2:$E$39,2,FALSE)</f>
        <v>Panadol Anak Tablet 1 Strip</v>
      </c>
      <c r="F1866" s="5" t="str">
        <f>VLOOKUP(E1866,[1]items!$B$2:$E$39,2,FALSE)</f>
        <v>Obat Sakit Kepala &amp; Demam</v>
      </c>
      <c r="G1866" s="5" t="str">
        <f t="shared" si="146"/>
        <v>OD0005|</v>
      </c>
      <c r="H1866" s="10">
        <v>5</v>
      </c>
      <c r="I1866" s="11"/>
      <c r="J1866" s="10" t="str">
        <f>IF(EXACT(L1866,"buy"),VLOOKUP(I1866,[2]suppliers!$A$2:$B$17,2,FALSE),"")</f>
        <v/>
      </c>
      <c r="K1866" s="5" t="s">
        <v>84</v>
      </c>
      <c r="L1866" s="5" t="s">
        <v>85</v>
      </c>
      <c r="M1866" s="5" t="str">
        <f>IFERROR(VLOOKUP(G1866,[3]item_suppliers!$C$2:$F$112,2,FALSE),"")</f>
        <v/>
      </c>
      <c r="N1866" s="5" t="str">
        <f>IFERROR(VLOOKUP(G1866,[3]item_suppliers!$C$2:$F$112,3,FALSE),"")</f>
        <v/>
      </c>
      <c r="O1866" s="5" t="str">
        <f t="shared" si="147"/>
        <v/>
      </c>
      <c r="P1866" s="5">
        <f>IF(EXACT(L1866,"sell"),VLOOKUP(D1866,[1]items!$A$2:$E$39,4,FALSE),"")</f>
        <v>25000</v>
      </c>
      <c r="Q1866" s="5">
        <f t="shared" si="148"/>
        <v>125000</v>
      </c>
      <c r="R1866" s="13" t="str">
        <f t="shared" si="149"/>
        <v/>
      </c>
    </row>
    <row r="1867" spans="1:18" x14ac:dyDescent="0.2">
      <c r="A1867" s="8" t="s">
        <v>1926</v>
      </c>
      <c r="B1867" s="9" t="d">
        <v>2020-10-07</v>
      </c>
      <c r="C1867" s="7">
        <f t="shared" si="145"/>
        <v>2020</v>
      </c>
      <c r="D1867" s="8" t="s">
        <v>26</v>
      </c>
      <c r="E1867" s="5" t="str">
        <f>VLOOKUP(D1867,[1]items!$A$2:$E$39,2,FALSE)</f>
        <v>Decolsen 1 Strip 4 Tablet</v>
      </c>
      <c r="F1867" s="5" t="str">
        <f>VLOOKUP(E1867,[1]items!$B$2:$E$39,2,FALSE)</f>
        <v>Obat Batuk &amp; Pilek</v>
      </c>
      <c r="G1867" s="5" t="str">
        <f t="shared" si="146"/>
        <v>OB0002|</v>
      </c>
      <c r="H1867" s="10">
        <v>6</v>
      </c>
      <c r="I1867" s="11"/>
      <c r="J1867" s="10" t="str">
        <f>IF(EXACT(L1867,"buy"),VLOOKUP(I1867,[2]suppliers!$A$2:$B$17,2,FALSE),"")</f>
        <v/>
      </c>
      <c r="K1867" s="8" t="s">
        <v>84</v>
      </c>
      <c r="L1867" s="8" t="s">
        <v>85</v>
      </c>
      <c r="M1867" s="5" t="str">
        <f>IFERROR(VLOOKUP(G1867,[3]item_suppliers!$C$2:$F$112,2,FALSE),"")</f>
        <v/>
      </c>
      <c r="N1867" s="5" t="str">
        <f>IFERROR(VLOOKUP(G1867,[3]item_suppliers!$C$2:$F$112,3,FALSE),"")</f>
        <v/>
      </c>
      <c r="O1867" s="5" t="str">
        <f t="shared" si="147"/>
        <v/>
      </c>
      <c r="P1867" s="5">
        <f>IF(EXACT(L1867,"sell"),VLOOKUP(D1867,[1]items!$A$2:$E$39,4,FALSE),"")</f>
        <v>2886</v>
      </c>
      <c r="Q1867" s="5">
        <f t="shared" si="148"/>
        <v>17316</v>
      </c>
      <c r="R1867" s="13" t="str">
        <f t="shared" si="149"/>
        <v/>
      </c>
    </row>
    <row r="1868" spans="1:18" x14ac:dyDescent="0.2">
      <c r="A1868" s="5" t="s">
        <v>1927</v>
      </c>
      <c r="B1868" s="6" t="d">
        <v>2020-10-08</v>
      </c>
      <c r="C1868" s="7">
        <f t="shared" si="145"/>
        <v>2020</v>
      </c>
      <c r="D1868" s="5" t="s">
        <v>50</v>
      </c>
      <c r="E1868" s="5" t="str">
        <f>VLOOKUP(D1868,[1]items!$A$2:$E$39,2,FALSE)</f>
        <v>Bodrex Extra</v>
      </c>
      <c r="F1868" s="5" t="str">
        <f>VLOOKUP(E1868,[1]items!$B$2:$E$39,2,FALSE)</f>
        <v>Obat Sakit Kepala &amp; Demam</v>
      </c>
      <c r="G1868" s="5" t="str">
        <f t="shared" si="146"/>
        <v>OD0008|</v>
      </c>
      <c r="H1868" s="10">
        <v>33</v>
      </c>
      <c r="I1868" s="11"/>
      <c r="J1868" s="10" t="str">
        <f>IF(EXACT(L1868,"buy"),VLOOKUP(I1868,[2]suppliers!$A$2:$B$17,2,FALSE),"")</f>
        <v/>
      </c>
      <c r="K1868" s="5" t="s">
        <v>84</v>
      </c>
      <c r="L1868" s="5" t="s">
        <v>85</v>
      </c>
      <c r="M1868" s="5" t="str">
        <f>IFERROR(VLOOKUP(G1868,[3]item_suppliers!$C$2:$F$112,2,FALSE),"")</f>
        <v/>
      </c>
      <c r="N1868" s="5" t="str">
        <f>IFERROR(VLOOKUP(G1868,[3]item_suppliers!$C$2:$F$112,3,FALSE),"")</f>
        <v/>
      </c>
      <c r="O1868" s="5" t="str">
        <f t="shared" si="147"/>
        <v/>
      </c>
      <c r="P1868" s="5">
        <f>IF(EXACT(L1868,"sell"),VLOOKUP(D1868,[1]items!$A$2:$E$39,4,FALSE),"")</f>
        <v>50788</v>
      </c>
      <c r="Q1868" s="5">
        <f t="shared" si="148"/>
        <v>1676004</v>
      </c>
      <c r="R1868" s="13" t="str">
        <f t="shared" si="149"/>
        <v/>
      </c>
    </row>
    <row r="1869" spans="1:18" x14ac:dyDescent="0.2">
      <c r="A1869" s="8" t="s">
        <v>1928</v>
      </c>
      <c r="B1869" s="9" t="d">
        <v>2020-10-08</v>
      </c>
      <c r="C1869" s="7">
        <f t="shared" si="145"/>
        <v>2020</v>
      </c>
      <c r="D1869" s="8" t="s">
        <v>52</v>
      </c>
      <c r="E1869" s="5" t="str">
        <f>VLOOKUP(D1869,[1]items!$A$2:$E$39,2,FALSE)</f>
        <v>Sanmol 500 MG 4 Tablet</v>
      </c>
      <c r="F1869" s="5" t="str">
        <f>VLOOKUP(E1869,[1]items!$B$2:$E$39,2,FALSE)</f>
        <v>Obat Sakit Kepala &amp; Demam</v>
      </c>
      <c r="G1869" s="5" t="str">
        <f t="shared" si="146"/>
        <v>OD0009|</v>
      </c>
      <c r="H1869" s="10">
        <v>27</v>
      </c>
      <c r="I1869" s="11"/>
      <c r="J1869" s="10" t="str">
        <f>IF(EXACT(L1869,"buy"),VLOOKUP(I1869,[2]suppliers!$A$2:$B$17,2,FALSE),"")</f>
        <v/>
      </c>
      <c r="K1869" s="8" t="s">
        <v>84</v>
      </c>
      <c r="L1869" s="8" t="s">
        <v>85</v>
      </c>
      <c r="M1869" s="5" t="str">
        <f>IFERROR(VLOOKUP(G1869,[3]item_suppliers!$C$2:$F$112,2,FALSE),"")</f>
        <v/>
      </c>
      <c r="N1869" s="5" t="str">
        <f>IFERROR(VLOOKUP(G1869,[3]item_suppliers!$C$2:$F$112,3,FALSE),"")</f>
        <v/>
      </c>
      <c r="O1869" s="5" t="str">
        <f t="shared" si="147"/>
        <v/>
      </c>
      <c r="P1869" s="5">
        <f>IF(EXACT(L1869,"sell"),VLOOKUP(D1869,[1]items!$A$2:$E$39,4,FALSE),"")</f>
        <v>1600</v>
      </c>
      <c r="Q1869" s="5">
        <f t="shared" si="148"/>
        <v>43200</v>
      </c>
      <c r="R1869" s="13" t="str">
        <f t="shared" si="149"/>
        <v/>
      </c>
    </row>
    <row r="1870" spans="1:18" x14ac:dyDescent="0.2">
      <c r="A1870" s="5" t="s">
        <v>1929</v>
      </c>
      <c r="B1870" s="6" t="d">
        <v>2020-10-08</v>
      </c>
      <c r="C1870" s="7">
        <f t="shared" si="145"/>
        <v>2020</v>
      </c>
      <c r="D1870" s="5" t="s">
        <v>52</v>
      </c>
      <c r="E1870" s="5" t="str">
        <f>VLOOKUP(D1870,[1]items!$A$2:$E$39,2,FALSE)</f>
        <v>Sanmol 500 MG 4 Tablet</v>
      </c>
      <c r="F1870" s="5" t="str">
        <f>VLOOKUP(E1870,[1]items!$B$2:$E$39,2,FALSE)</f>
        <v>Obat Sakit Kepala &amp; Demam</v>
      </c>
      <c r="G1870" s="5" t="str">
        <f t="shared" si="146"/>
        <v>OD0009|</v>
      </c>
      <c r="H1870" s="10">
        <v>26</v>
      </c>
      <c r="I1870" s="11"/>
      <c r="J1870" s="10" t="str">
        <f>IF(EXACT(L1870,"buy"),VLOOKUP(I1870,[2]suppliers!$A$2:$B$17,2,FALSE),"")</f>
        <v/>
      </c>
      <c r="K1870" s="5" t="s">
        <v>84</v>
      </c>
      <c r="L1870" s="5" t="s">
        <v>85</v>
      </c>
      <c r="M1870" s="5" t="str">
        <f>IFERROR(VLOOKUP(G1870,[3]item_suppliers!$C$2:$F$112,2,FALSE),"")</f>
        <v/>
      </c>
      <c r="N1870" s="5" t="str">
        <f>IFERROR(VLOOKUP(G1870,[3]item_suppliers!$C$2:$F$112,3,FALSE),"")</f>
        <v/>
      </c>
      <c r="O1870" s="5" t="str">
        <f t="shared" si="147"/>
        <v/>
      </c>
      <c r="P1870" s="5">
        <f>IF(EXACT(L1870,"sell"),VLOOKUP(D1870,[1]items!$A$2:$E$39,4,FALSE),"")</f>
        <v>1600</v>
      </c>
      <c r="Q1870" s="5">
        <f t="shared" si="148"/>
        <v>41600</v>
      </c>
      <c r="R1870" s="13" t="str">
        <f t="shared" si="149"/>
        <v/>
      </c>
    </row>
    <row r="1871" spans="1:18" x14ac:dyDescent="0.2">
      <c r="A1871" s="8" t="s">
        <v>1930</v>
      </c>
      <c r="B1871" s="9" t="d">
        <v>2020-10-08</v>
      </c>
      <c r="C1871" s="7">
        <f t="shared" si="145"/>
        <v>2020</v>
      </c>
      <c r="D1871" s="8" t="s">
        <v>82</v>
      </c>
      <c r="E1871" s="5" t="str">
        <f>VLOOKUP(D1871,[1]items!$A$2:$E$39,2,FALSE)</f>
        <v>Otilon Ear Drops 8 mL</v>
      </c>
      <c r="F1871" s="5" t="str">
        <f>VLOOKUP(E1871,[1]items!$B$2:$E$39,2,FALSE)</f>
        <v>Obat Telinga</v>
      </c>
      <c r="G1871" s="5" t="str">
        <f t="shared" si="146"/>
        <v>OT0001|</v>
      </c>
      <c r="H1871" s="10">
        <v>49</v>
      </c>
      <c r="I1871" s="11"/>
      <c r="J1871" s="10" t="str">
        <f>IF(EXACT(L1871,"buy"),VLOOKUP(I1871,[2]suppliers!$A$2:$B$17,2,FALSE),"")</f>
        <v/>
      </c>
      <c r="K1871" s="8" t="s">
        <v>84</v>
      </c>
      <c r="L1871" s="8" t="s">
        <v>85</v>
      </c>
      <c r="M1871" s="5" t="str">
        <f>IFERROR(VLOOKUP(G1871,[3]item_suppliers!$C$2:$F$112,2,FALSE),"")</f>
        <v/>
      </c>
      <c r="N1871" s="5" t="str">
        <f>IFERROR(VLOOKUP(G1871,[3]item_suppliers!$C$2:$F$112,3,FALSE),"")</f>
        <v/>
      </c>
      <c r="O1871" s="5" t="str">
        <f t="shared" si="147"/>
        <v/>
      </c>
      <c r="P1871" s="5">
        <f>IF(EXACT(L1871,"sell"),VLOOKUP(D1871,[1]items!$A$2:$E$39,4,FALSE),"")</f>
        <v>55000</v>
      </c>
      <c r="Q1871" s="5">
        <f t="shared" si="148"/>
        <v>2695000</v>
      </c>
      <c r="R1871" s="13" t="str">
        <f t="shared" si="149"/>
        <v/>
      </c>
    </row>
    <row r="1872" spans="1:18" x14ac:dyDescent="0.2">
      <c r="A1872" s="5" t="s">
        <v>1931</v>
      </c>
      <c r="B1872" s="6" t="d">
        <v>2020-10-08</v>
      </c>
      <c r="C1872" s="7">
        <f t="shared" si="145"/>
        <v>2020</v>
      </c>
      <c r="D1872" s="5" t="s">
        <v>14</v>
      </c>
      <c r="E1872" s="5" t="str">
        <f>VLOOKUP(D1872,[1]items!$A$2:$E$39,2,FALSE)</f>
        <v>Bisoprolol Ogb Dexa</v>
      </c>
      <c r="F1872" s="5" t="str">
        <f>VLOOKUP(E1872,[1]items!$B$2:$E$39,2,FALSE)</f>
        <v>Obat Alergi</v>
      </c>
      <c r="G1872" s="5" t="str">
        <f t="shared" si="146"/>
        <v>OA0004|</v>
      </c>
      <c r="H1872" s="10">
        <v>133</v>
      </c>
      <c r="I1872" s="11"/>
      <c r="J1872" s="10" t="str">
        <f>IF(EXACT(L1872,"buy"),VLOOKUP(I1872,[2]suppliers!$A$2:$B$17,2,FALSE),"")</f>
        <v/>
      </c>
      <c r="K1872" s="5" t="s">
        <v>84</v>
      </c>
      <c r="L1872" s="5" t="s">
        <v>85</v>
      </c>
      <c r="M1872" s="5" t="str">
        <f>IFERROR(VLOOKUP(G1872,[3]item_suppliers!$C$2:$F$112,2,FALSE),"")</f>
        <v/>
      </c>
      <c r="N1872" s="5" t="str">
        <f>IFERROR(VLOOKUP(G1872,[3]item_suppliers!$C$2:$F$112,3,FALSE),"")</f>
        <v/>
      </c>
      <c r="O1872" s="5" t="str">
        <f t="shared" si="147"/>
        <v/>
      </c>
      <c r="P1872" s="5">
        <f>IF(EXACT(L1872,"sell"),VLOOKUP(D1872,[1]items!$A$2:$E$39,4,FALSE),"")</f>
        <v>10000</v>
      </c>
      <c r="Q1872" s="5">
        <f t="shared" si="148"/>
        <v>1330000</v>
      </c>
      <c r="R1872" s="13" t="str">
        <f t="shared" si="149"/>
        <v/>
      </c>
    </row>
    <row r="1873" spans="1:18" x14ac:dyDescent="0.2">
      <c r="A1873" s="8" t="s">
        <v>1932</v>
      </c>
      <c r="B1873" s="9" t="d">
        <v>2020-10-08</v>
      </c>
      <c r="C1873" s="7">
        <f t="shared" si="145"/>
        <v>2020</v>
      </c>
      <c r="D1873" s="8" t="s">
        <v>28</v>
      </c>
      <c r="E1873" s="5" t="str">
        <f>VLOOKUP(D1873,[1]items!$A$2:$E$39,2,FALSE)</f>
        <v>Lo Han Kuo Infusion 12</v>
      </c>
      <c r="F1873" s="5" t="str">
        <f>VLOOKUP(E1873,[1]items!$B$2:$E$39,2,FALSE)</f>
        <v>Obat Batuk &amp; Pilek</v>
      </c>
      <c r="G1873" s="5" t="str">
        <f t="shared" si="146"/>
        <v>OB0004|</v>
      </c>
      <c r="H1873" s="10">
        <v>76</v>
      </c>
      <c r="I1873" s="11"/>
      <c r="J1873" s="10" t="str">
        <f>IF(EXACT(L1873,"buy"),VLOOKUP(I1873,[2]suppliers!$A$2:$B$17,2,FALSE),"")</f>
        <v/>
      </c>
      <c r="K1873" s="8" t="s">
        <v>84</v>
      </c>
      <c r="L1873" s="8" t="s">
        <v>85</v>
      </c>
      <c r="M1873" s="5" t="str">
        <f>IFERROR(VLOOKUP(G1873,[3]item_suppliers!$C$2:$F$112,2,FALSE),"")</f>
        <v/>
      </c>
      <c r="N1873" s="5" t="str">
        <f>IFERROR(VLOOKUP(G1873,[3]item_suppliers!$C$2:$F$112,3,FALSE),"")</f>
        <v/>
      </c>
      <c r="O1873" s="5" t="str">
        <f t="shared" si="147"/>
        <v/>
      </c>
      <c r="P1873" s="5">
        <f>IF(EXACT(L1873,"sell"),VLOOKUP(D1873,[1]items!$A$2:$E$39,4,FALSE),"")</f>
        <v>23869</v>
      </c>
      <c r="Q1873" s="5">
        <f t="shared" si="148"/>
        <v>1814044</v>
      </c>
      <c r="R1873" s="13" t="str">
        <f t="shared" si="149"/>
        <v/>
      </c>
    </row>
    <row r="1874" spans="1:18" x14ac:dyDescent="0.2">
      <c r="A1874" s="5" t="s">
        <v>1933</v>
      </c>
      <c r="B1874" s="6" t="d">
        <v>2020-10-09</v>
      </c>
      <c r="C1874" s="7">
        <f t="shared" si="145"/>
        <v>2020</v>
      </c>
      <c r="D1874" s="5" t="s">
        <v>52</v>
      </c>
      <c r="E1874" s="5" t="str">
        <f>VLOOKUP(D1874,[1]items!$A$2:$E$39,2,FALSE)</f>
        <v>Sanmol 500 MG 4 Tablet</v>
      </c>
      <c r="F1874" s="5" t="str">
        <f>VLOOKUP(E1874,[1]items!$B$2:$E$39,2,FALSE)</f>
        <v>Obat Sakit Kepala &amp; Demam</v>
      </c>
      <c r="G1874" s="5" t="str">
        <f t="shared" si="146"/>
        <v>OD0009|</v>
      </c>
      <c r="H1874" s="10">
        <v>40</v>
      </c>
      <c r="I1874" s="11"/>
      <c r="J1874" s="10" t="str">
        <f>IF(EXACT(L1874,"buy"),VLOOKUP(I1874,[2]suppliers!$A$2:$B$17,2,FALSE),"")</f>
        <v/>
      </c>
      <c r="K1874" s="5" t="s">
        <v>84</v>
      </c>
      <c r="L1874" s="5" t="s">
        <v>85</v>
      </c>
      <c r="M1874" s="5" t="str">
        <f>IFERROR(VLOOKUP(G1874,[3]item_suppliers!$C$2:$F$112,2,FALSE),"")</f>
        <v/>
      </c>
      <c r="N1874" s="5" t="str">
        <f>IFERROR(VLOOKUP(G1874,[3]item_suppliers!$C$2:$F$112,3,FALSE),"")</f>
        <v/>
      </c>
      <c r="O1874" s="5" t="str">
        <f t="shared" si="147"/>
        <v/>
      </c>
      <c r="P1874" s="5">
        <f>IF(EXACT(L1874,"sell"),VLOOKUP(D1874,[1]items!$A$2:$E$39,4,FALSE),"")</f>
        <v>1600</v>
      </c>
      <c r="Q1874" s="5">
        <f t="shared" si="148"/>
        <v>64000</v>
      </c>
      <c r="R1874" s="13" t="str">
        <f t="shared" si="149"/>
        <v/>
      </c>
    </row>
    <row r="1875" spans="1:18" x14ac:dyDescent="0.2">
      <c r="A1875" s="8" t="s">
        <v>1934</v>
      </c>
      <c r="B1875" s="9" t="d">
        <v>2020-10-09</v>
      </c>
      <c r="C1875" s="7">
        <f t="shared" si="145"/>
        <v>2020</v>
      </c>
      <c r="D1875" s="8" t="s">
        <v>72</v>
      </c>
      <c r="E1875" s="5" t="str">
        <f>VLOOKUP(D1875,[1]items!$A$2:$E$39,2,FALSE)</f>
        <v>Irvell 150MG Box 20 Tablet</v>
      </c>
      <c r="F1875" s="5" t="str">
        <f>VLOOKUP(E1875,[1]items!$B$2:$E$39,2,FALSE)</f>
        <v>Obat Hipertensi</v>
      </c>
      <c r="G1875" s="5" t="str">
        <f t="shared" si="146"/>
        <v>OH0006|</v>
      </c>
      <c r="H1875" s="10">
        <v>1225</v>
      </c>
      <c r="I1875" s="11"/>
      <c r="J1875" s="10" t="str">
        <f>IF(EXACT(L1875,"buy"),VLOOKUP(I1875,[2]suppliers!$A$2:$B$17,2,FALSE),"")</f>
        <v/>
      </c>
      <c r="K1875" s="8" t="s">
        <v>84</v>
      </c>
      <c r="L1875" s="8" t="s">
        <v>85</v>
      </c>
      <c r="M1875" s="5" t="str">
        <f>IFERROR(VLOOKUP(G1875,[3]item_suppliers!$C$2:$F$112,2,FALSE),"")</f>
        <v/>
      </c>
      <c r="N1875" s="5" t="str">
        <f>IFERROR(VLOOKUP(G1875,[3]item_suppliers!$C$2:$F$112,3,FALSE),"")</f>
        <v/>
      </c>
      <c r="O1875" s="5" t="str">
        <f t="shared" si="147"/>
        <v/>
      </c>
      <c r="P1875" s="5">
        <f>IF(EXACT(L1875,"sell"),VLOOKUP(D1875,[1]items!$A$2:$E$39,4,FALSE),"")</f>
        <v>143991</v>
      </c>
      <c r="Q1875" s="5">
        <f t="shared" si="148"/>
        <v>176388975</v>
      </c>
      <c r="R1875" s="13" t="str">
        <f t="shared" si="149"/>
        <v/>
      </c>
    </row>
    <row r="1876" spans="1:18" x14ac:dyDescent="0.2">
      <c r="A1876" s="5" t="s">
        <v>1935</v>
      </c>
      <c r="B1876" s="6" t="d">
        <v>2020-10-10</v>
      </c>
      <c r="C1876" s="7">
        <f t="shared" si="145"/>
        <v>2020</v>
      </c>
      <c r="D1876" s="5" t="s">
        <v>17</v>
      </c>
      <c r="E1876" s="5" t="str">
        <f>VLOOKUP(D1876,[1]items!$A$2:$E$39,2,FALSE)</f>
        <v>Bedak Heroxyn 150 gr</v>
      </c>
      <c r="F1876" s="5" t="str">
        <f>VLOOKUP(E1876,[1]items!$B$2:$E$39,2,FALSE)</f>
        <v>Obat Alergi</v>
      </c>
      <c r="G1876" s="5" t="str">
        <f t="shared" si="146"/>
        <v>OA0005|</v>
      </c>
      <c r="H1876" s="10">
        <v>14</v>
      </c>
      <c r="I1876" s="11"/>
      <c r="J1876" s="10" t="str">
        <f>IF(EXACT(L1876,"buy"),VLOOKUP(I1876,[2]suppliers!$A$2:$B$17,2,FALSE),"")</f>
        <v/>
      </c>
      <c r="K1876" s="5" t="s">
        <v>84</v>
      </c>
      <c r="L1876" s="5" t="s">
        <v>85</v>
      </c>
      <c r="M1876" s="5" t="str">
        <f>IFERROR(VLOOKUP(G1876,[3]item_suppliers!$C$2:$F$112,2,FALSE),"")</f>
        <v/>
      </c>
      <c r="N1876" s="5" t="str">
        <f>IFERROR(VLOOKUP(G1876,[3]item_suppliers!$C$2:$F$112,3,FALSE),"")</f>
        <v/>
      </c>
      <c r="O1876" s="5" t="str">
        <f t="shared" si="147"/>
        <v/>
      </c>
      <c r="P1876" s="5">
        <f>IF(EXACT(L1876,"sell"),VLOOKUP(D1876,[1]items!$A$2:$E$39,4,FALSE),"")</f>
        <v>16950</v>
      </c>
      <c r="Q1876" s="5">
        <f t="shared" si="148"/>
        <v>237300</v>
      </c>
      <c r="R1876" s="13" t="str">
        <f t="shared" si="149"/>
        <v/>
      </c>
    </row>
    <row r="1877" spans="1:18" x14ac:dyDescent="0.2">
      <c r="A1877" s="8" t="s">
        <v>1936</v>
      </c>
      <c r="B1877" s="9" t="d">
        <v>2020-10-10</v>
      </c>
      <c r="C1877" s="7">
        <f t="shared" si="145"/>
        <v>2020</v>
      </c>
      <c r="D1877" s="8" t="s">
        <v>37</v>
      </c>
      <c r="E1877" s="5" t="str">
        <f>VLOOKUP(D1877,[1]items!$A$2:$E$39,2,FALSE)</f>
        <v>Koolfever</v>
      </c>
      <c r="F1877" s="5" t="str">
        <f>VLOOKUP(E1877,[1]items!$B$2:$E$39,2,FALSE)</f>
        <v>Obat Sakit Kepala &amp; Demam</v>
      </c>
      <c r="G1877" s="5" t="str">
        <f t="shared" si="146"/>
        <v>OD0001|</v>
      </c>
      <c r="H1877" s="10">
        <v>14</v>
      </c>
      <c r="I1877" s="11"/>
      <c r="J1877" s="10" t="str">
        <f>IF(EXACT(L1877,"buy"),VLOOKUP(I1877,[2]suppliers!$A$2:$B$17,2,FALSE),"")</f>
        <v/>
      </c>
      <c r="K1877" s="8" t="s">
        <v>84</v>
      </c>
      <c r="L1877" s="8" t="s">
        <v>85</v>
      </c>
      <c r="M1877" s="5" t="str">
        <f>IFERROR(VLOOKUP(G1877,[3]item_suppliers!$C$2:$F$112,2,FALSE),"")</f>
        <v/>
      </c>
      <c r="N1877" s="5" t="str">
        <f>IFERROR(VLOOKUP(G1877,[3]item_suppliers!$C$2:$F$112,3,FALSE),"")</f>
        <v/>
      </c>
      <c r="O1877" s="5" t="str">
        <f t="shared" si="147"/>
        <v/>
      </c>
      <c r="P1877" s="5">
        <f>IF(EXACT(L1877,"sell"),VLOOKUP(D1877,[1]items!$A$2:$E$39,4,FALSE),"")</f>
        <v>7500</v>
      </c>
      <c r="Q1877" s="5">
        <f t="shared" si="148"/>
        <v>105000</v>
      </c>
      <c r="R1877" s="13" t="str">
        <f t="shared" si="149"/>
        <v/>
      </c>
    </row>
    <row r="1878" spans="1:18" x14ac:dyDescent="0.2">
      <c r="A1878" s="5" t="s">
        <v>1937</v>
      </c>
      <c r="B1878" s="6" t="d">
        <v>2020-10-10</v>
      </c>
      <c r="C1878" s="7">
        <f t="shared" si="145"/>
        <v>2020</v>
      </c>
      <c r="D1878" s="5" t="s">
        <v>28</v>
      </c>
      <c r="E1878" s="5" t="str">
        <f>VLOOKUP(D1878,[1]items!$A$2:$E$39,2,FALSE)</f>
        <v>Lo Han Kuo Infusion 12</v>
      </c>
      <c r="F1878" s="5" t="str">
        <f>VLOOKUP(E1878,[1]items!$B$2:$E$39,2,FALSE)</f>
        <v>Obat Batuk &amp; Pilek</v>
      </c>
      <c r="G1878" s="5" t="str">
        <f t="shared" si="146"/>
        <v>OB0004|</v>
      </c>
      <c r="H1878" s="10">
        <v>2</v>
      </c>
      <c r="I1878" s="11"/>
      <c r="J1878" s="10" t="str">
        <f>IF(EXACT(L1878,"buy"),VLOOKUP(I1878,[2]suppliers!$A$2:$B$17,2,FALSE),"")</f>
        <v/>
      </c>
      <c r="K1878" s="5" t="s">
        <v>84</v>
      </c>
      <c r="L1878" s="5" t="s">
        <v>85</v>
      </c>
      <c r="M1878" s="5" t="str">
        <f>IFERROR(VLOOKUP(G1878,[3]item_suppliers!$C$2:$F$112,2,FALSE),"")</f>
        <v/>
      </c>
      <c r="N1878" s="5" t="str">
        <f>IFERROR(VLOOKUP(G1878,[3]item_suppliers!$C$2:$F$112,3,FALSE),"")</f>
        <v/>
      </c>
      <c r="O1878" s="5" t="str">
        <f t="shared" si="147"/>
        <v/>
      </c>
      <c r="P1878" s="5">
        <f>IF(EXACT(L1878,"sell"),VLOOKUP(D1878,[1]items!$A$2:$E$39,4,FALSE),"")</f>
        <v>23869</v>
      </c>
      <c r="Q1878" s="5">
        <f t="shared" si="148"/>
        <v>47738</v>
      </c>
      <c r="R1878" s="13" t="str">
        <f t="shared" si="149"/>
        <v/>
      </c>
    </row>
    <row r="1879" spans="1:18" x14ac:dyDescent="0.2">
      <c r="A1879" s="8" t="s">
        <v>1938</v>
      </c>
      <c r="B1879" s="9" t="d">
        <v>2020-10-10</v>
      </c>
      <c r="C1879" s="7">
        <f t="shared" si="145"/>
        <v>2020</v>
      </c>
      <c r="D1879" s="8" t="s">
        <v>46</v>
      </c>
      <c r="E1879" s="5" t="str">
        <f>VLOOKUP(D1879,[1]items!$A$2:$E$39,2,FALSE)</f>
        <v>Proris Ibuprofen</v>
      </c>
      <c r="F1879" s="5" t="str">
        <f>VLOOKUP(E1879,[1]items!$B$2:$E$39,2,FALSE)</f>
        <v>Obat Sakit Kepala &amp; Demam</v>
      </c>
      <c r="G1879" s="5" t="str">
        <f t="shared" si="146"/>
        <v>OD0006|</v>
      </c>
      <c r="H1879" s="10">
        <v>168</v>
      </c>
      <c r="I1879" s="11"/>
      <c r="J1879" s="10" t="str">
        <f>IF(EXACT(L1879,"buy"),VLOOKUP(I1879,[2]suppliers!$A$2:$B$17,2,FALSE),"")</f>
        <v/>
      </c>
      <c r="K1879" s="8" t="s">
        <v>84</v>
      </c>
      <c r="L1879" s="8" t="s">
        <v>85</v>
      </c>
      <c r="M1879" s="5" t="str">
        <f>IFERROR(VLOOKUP(G1879,[3]item_suppliers!$C$2:$F$112,2,FALSE),"")</f>
        <v/>
      </c>
      <c r="N1879" s="5" t="str">
        <f>IFERROR(VLOOKUP(G1879,[3]item_suppliers!$C$2:$F$112,3,FALSE),"")</f>
        <v/>
      </c>
      <c r="O1879" s="5" t="str">
        <f t="shared" si="147"/>
        <v/>
      </c>
      <c r="P1879" s="5">
        <f>IF(EXACT(L1879,"sell"),VLOOKUP(D1879,[1]items!$A$2:$E$39,4,FALSE),"")</f>
        <v>25000</v>
      </c>
      <c r="Q1879" s="5">
        <f t="shared" si="148"/>
        <v>4200000</v>
      </c>
      <c r="R1879" s="13" t="str">
        <f t="shared" si="149"/>
        <v/>
      </c>
    </row>
    <row r="1880" spans="1:18" x14ac:dyDescent="0.2">
      <c r="A1880" s="5" t="s">
        <v>1939</v>
      </c>
      <c r="B1880" s="6" t="d">
        <v>2020-10-10</v>
      </c>
      <c r="C1880" s="7">
        <f t="shared" si="145"/>
        <v>2020</v>
      </c>
      <c r="D1880" s="5" t="s">
        <v>62</v>
      </c>
      <c r="E1880" s="5" t="str">
        <f>VLOOKUP(D1880,[1]items!$A$2:$E$39,2,FALSE)</f>
        <v>Concor 5MG Strip 10</v>
      </c>
      <c r="F1880" s="5" t="str">
        <f>VLOOKUP(E1880,[1]items!$B$2:$E$39,2,FALSE)</f>
        <v>Obat Hipertensi</v>
      </c>
      <c r="G1880" s="5" t="str">
        <f t="shared" si="146"/>
        <v>OH0002|</v>
      </c>
      <c r="H1880" s="10">
        <v>50</v>
      </c>
      <c r="I1880" s="11"/>
      <c r="J1880" s="10" t="str">
        <f>IF(EXACT(L1880,"buy"),VLOOKUP(I1880,[2]suppliers!$A$2:$B$17,2,FALSE),"")</f>
        <v/>
      </c>
      <c r="K1880" s="5" t="s">
        <v>84</v>
      </c>
      <c r="L1880" s="5" t="s">
        <v>85</v>
      </c>
      <c r="M1880" s="5" t="str">
        <f>IFERROR(VLOOKUP(G1880,[3]item_suppliers!$C$2:$F$112,2,FALSE),"")</f>
        <v/>
      </c>
      <c r="N1880" s="5" t="str">
        <f>IFERROR(VLOOKUP(G1880,[3]item_suppliers!$C$2:$F$112,3,FALSE),"")</f>
        <v/>
      </c>
      <c r="O1880" s="5" t="str">
        <f t="shared" si="147"/>
        <v/>
      </c>
      <c r="P1880" s="5">
        <f>IF(EXACT(L1880,"sell"),VLOOKUP(D1880,[1]items!$A$2:$E$39,4,FALSE),"")</f>
        <v>102000</v>
      </c>
      <c r="Q1880" s="5">
        <f t="shared" si="148"/>
        <v>5100000</v>
      </c>
      <c r="R1880" s="13" t="str">
        <f t="shared" si="149"/>
        <v/>
      </c>
    </row>
    <row r="1881" spans="1:18" x14ac:dyDescent="0.2">
      <c r="A1881" s="8" t="s">
        <v>1940</v>
      </c>
      <c r="B1881" s="9" t="d">
        <v>2020-10-11</v>
      </c>
      <c r="C1881" s="7">
        <f t="shared" si="145"/>
        <v>2020</v>
      </c>
      <c r="D1881" s="8" t="s">
        <v>17</v>
      </c>
      <c r="E1881" s="5" t="str">
        <f>VLOOKUP(D1881,[1]items!$A$2:$E$39,2,FALSE)</f>
        <v>Bedak Heroxyn 150 gr</v>
      </c>
      <c r="F1881" s="5" t="str">
        <f>VLOOKUP(E1881,[1]items!$B$2:$E$39,2,FALSE)</f>
        <v>Obat Alergi</v>
      </c>
      <c r="G1881" s="5" t="str">
        <f t="shared" si="146"/>
        <v>OA0005|</v>
      </c>
      <c r="H1881" s="10">
        <v>18</v>
      </c>
      <c r="I1881" s="11"/>
      <c r="J1881" s="10" t="str">
        <f>IF(EXACT(L1881,"buy"),VLOOKUP(I1881,[2]suppliers!$A$2:$B$17,2,FALSE),"")</f>
        <v/>
      </c>
      <c r="K1881" s="8" t="s">
        <v>84</v>
      </c>
      <c r="L1881" s="8" t="s">
        <v>85</v>
      </c>
      <c r="M1881" s="5" t="str">
        <f>IFERROR(VLOOKUP(G1881,[3]item_suppliers!$C$2:$F$112,2,FALSE),"")</f>
        <v/>
      </c>
      <c r="N1881" s="5" t="str">
        <f>IFERROR(VLOOKUP(G1881,[3]item_suppliers!$C$2:$F$112,3,FALSE),"")</f>
        <v/>
      </c>
      <c r="O1881" s="5" t="str">
        <f t="shared" si="147"/>
        <v/>
      </c>
      <c r="P1881" s="5">
        <f>IF(EXACT(L1881,"sell"),VLOOKUP(D1881,[1]items!$A$2:$E$39,4,FALSE),"")</f>
        <v>16950</v>
      </c>
      <c r="Q1881" s="5">
        <f t="shared" si="148"/>
        <v>305100</v>
      </c>
      <c r="R1881" s="13" t="str">
        <f t="shared" si="149"/>
        <v/>
      </c>
    </row>
    <row r="1882" spans="1:18" x14ac:dyDescent="0.2">
      <c r="A1882" s="5" t="s">
        <v>1941</v>
      </c>
      <c r="B1882" s="6" t="d">
        <v>2020-10-11</v>
      </c>
      <c r="C1882" s="7">
        <f t="shared" si="145"/>
        <v>2020</v>
      </c>
      <c r="D1882" s="5" t="s">
        <v>70</v>
      </c>
      <c r="E1882" s="5" t="str">
        <f>VLOOKUP(D1882,[1]items!$A$2:$E$39,2,FALSE)</f>
        <v>Irbesartan</v>
      </c>
      <c r="F1882" s="5" t="str">
        <f>VLOOKUP(E1882,[1]items!$B$2:$E$39,2,FALSE)</f>
        <v>Obat Hipertensi</v>
      </c>
      <c r="G1882" s="5" t="str">
        <f t="shared" si="146"/>
        <v>OH0005|</v>
      </c>
      <c r="H1882" s="10">
        <v>17</v>
      </c>
      <c r="I1882" s="11"/>
      <c r="J1882" s="10" t="str">
        <f>IF(EXACT(L1882,"buy"),VLOOKUP(I1882,[2]suppliers!$A$2:$B$17,2,FALSE),"")</f>
        <v/>
      </c>
      <c r="K1882" s="5" t="s">
        <v>84</v>
      </c>
      <c r="L1882" s="5" t="s">
        <v>85</v>
      </c>
      <c r="M1882" s="5" t="str">
        <f>IFERROR(VLOOKUP(G1882,[3]item_suppliers!$C$2:$F$112,2,FALSE),"")</f>
        <v/>
      </c>
      <c r="N1882" s="5" t="str">
        <f>IFERROR(VLOOKUP(G1882,[3]item_suppliers!$C$2:$F$112,3,FALSE),"")</f>
        <v/>
      </c>
      <c r="O1882" s="5" t="str">
        <f t="shared" si="147"/>
        <v/>
      </c>
      <c r="P1882" s="5">
        <f>IF(EXACT(L1882,"sell"),VLOOKUP(D1882,[1]items!$A$2:$E$39,4,FALSE),"")</f>
        <v>108794</v>
      </c>
      <c r="Q1882" s="5">
        <f t="shared" si="148"/>
        <v>1849498</v>
      </c>
      <c r="R1882" s="13" t="str">
        <f t="shared" si="149"/>
        <v/>
      </c>
    </row>
    <row r="1883" spans="1:18" x14ac:dyDescent="0.2">
      <c r="A1883" s="8" t="s">
        <v>1942</v>
      </c>
      <c r="B1883" s="9" t="d">
        <v>2020-10-11</v>
      </c>
      <c r="C1883" s="7">
        <f t="shared" si="145"/>
        <v>2020</v>
      </c>
      <c r="D1883" s="8" t="s">
        <v>65</v>
      </c>
      <c r="E1883" s="5" t="str">
        <f>VLOOKUP(D1883,[1]items!$A$2:$E$39,2,FALSE)</f>
        <v>Candesartan Ogb Dexa</v>
      </c>
      <c r="F1883" s="5" t="str">
        <f>VLOOKUP(E1883,[1]items!$B$2:$E$39,2,FALSE)</f>
        <v>Obat Hipertensi</v>
      </c>
      <c r="G1883" s="5" t="str">
        <f t="shared" si="146"/>
        <v>OH0003|</v>
      </c>
      <c r="H1883" s="10">
        <v>49</v>
      </c>
      <c r="I1883" s="11"/>
      <c r="J1883" s="10" t="str">
        <f>IF(EXACT(L1883,"buy"),VLOOKUP(I1883,[2]suppliers!$A$2:$B$17,2,FALSE),"")</f>
        <v/>
      </c>
      <c r="K1883" s="8" t="s">
        <v>84</v>
      </c>
      <c r="L1883" s="8" t="s">
        <v>85</v>
      </c>
      <c r="M1883" s="5" t="str">
        <f>IFERROR(VLOOKUP(G1883,[3]item_suppliers!$C$2:$F$112,2,FALSE),"")</f>
        <v/>
      </c>
      <c r="N1883" s="5" t="str">
        <f>IFERROR(VLOOKUP(G1883,[3]item_suppliers!$C$2:$F$112,3,FALSE),"")</f>
        <v/>
      </c>
      <c r="O1883" s="5" t="str">
        <f t="shared" si="147"/>
        <v/>
      </c>
      <c r="P1883" s="5">
        <f>IF(EXACT(L1883,"sell"),VLOOKUP(D1883,[1]items!$A$2:$E$39,4,FALSE),"")</f>
        <v>5000</v>
      </c>
      <c r="Q1883" s="5">
        <f t="shared" si="148"/>
        <v>245000</v>
      </c>
      <c r="R1883" s="13" t="str">
        <f t="shared" si="149"/>
        <v/>
      </c>
    </row>
    <row r="1884" spans="1:18" x14ac:dyDescent="0.2">
      <c r="A1884" s="5" t="s">
        <v>1943</v>
      </c>
      <c r="B1884" s="6" t="d">
        <v>2020-10-11</v>
      </c>
      <c r="C1884" s="7">
        <f t="shared" si="145"/>
        <v>2020</v>
      </c>
      <c r="D1884" s="5" t="s">
        <v>48</v>
      </c>
      <c r="E1884" s="5" t="str">
        <f>VLOOKUP(D1884,[1]items!$A$2:$E$39,2,FALSE)</f>
        <v>Sanmol Paracetamol</v>
      </c>
      <c r="F1884" s="5" t="str">
        <f>VLOOKUP(E1884,[1]items!$B$2:$E$39,2,FALSE)</f>
        <v>Obat Sakit Kepala &amp; Demam</v>
      </c>
      <c r="G1884" s="5" t="str">
        <f t="shared" si="146"/>
        <v>OD0007|</v>
      </c>
      <c r="H1884" s="10">
        <v>9</v>
      </c>
      <c r="I1884" s="11"/>
      <c r="J1884" s="10" t="str">
        <f>IF(EXACT(L1884,"buy"),VLOOKUP(I1884,[2]suppliers!$A$2:$B$17,2,FALSE),"")</f>
        <v/>
      </c>
      <c r="K1884" s="5" t="s">
        <v>84</v>
      </c>
      <c r="L1884" s="5" t="s">
        <v>85</v>
      </c>
      <c r="M1884" s="5" t="str">
        <f>IFERROR(VLOOKUP(G1884,[3]item_suppliers!$C$2:$F$112,2,FALSE),"")</f>
        <v/>
      </c>
      <c r="N1884" s="5" t="str">
        <f>IFERROR(VLOOKUP(G1884,[3]item_suppliers!$C$2:$F$112,3,FALSE),"")</f>
        <v/>
      </c>
      <c r="O1884" s="5" t="str">
        <f t="shared" si="147"/>
        <v/>
      </c>
      <c r="P1884" s="5">
        <f>IF(EXACT(L1884,"sell"),VLOOKUP(D1884,[1]items!$A$2:$E$39,4,FALSE),"")</f>
        <v>16100</v>
      </c>
      <c r="Q1884" s="5">
        <f t="shared" si="148"/>
        <v>144900</v>
      </c>
      <c r="R1884" s="13" t="str">
        <f t="shared" si="149"/>
        <v/>
      </c>
    </row>
    <row r="1885" spans="1:18" x14ac:dyDescent="0.2">
      <c r="A1885" s="8" t="s">
        <v>1944</v>
      </c>
      <c r="B1885" s="9" t="d">
        <v>2020-10-11</v>
      </c>
      <c r="C1885" s="7">
        <f t="shared" si="145"/>
        <v>2020</v>
      </c>
      <c r="D1885" s="8" t="s">
        <v>31</v>
      </c>
      <c r="E1885" s="5" t="str">
        <f>VLOOKUP(D1885,[1]items!$A$2:$E$39,2,FALSE)</f>
        <v>Ultraflu Box Isi 25 Strip</v>
      </c>
      <c r="F1885" s="5" t="str">
        <f>VLOOKUP(E1885,[1]items!$B$2:$E$39,2,FALSE)</f>
        <v>Obat Batuk &amp; Pilek</v>
      </c>
      <c r="G1885" s="5" t="str">
        <f t="shared" si="146"/>
        <v>OB0006|</v>
      </c>
      <c r="H1885" s="10">
        <v>2279</v>
      </c>
      <c r="I1885" s="11"/>
      <c r="J1885" s="10" t="str">
        <f>IF(EXACT(L1885,"buy"),VLOOKUP(I1885,[2]suppliers!$A$2:$B$17,2,FALSE),"")</f>
        <v/>
      </c>
      <c r="K1885" s="8" t="s">
        <v>84</v>
      </c>
      <c r="L1885" s="8" t="s">
        <v>85</v>
      </c>
      <c r="M1885" s="5" t="str">
        <f>IFERROR(VLOOKUP(G1885,[3]item_suppliers!$C$2:$F$112,2,FALSE),"")</f>
        <v/>
      </c>
      <c r="N1885" s="5" t="str">
        <f>IFERROR(VLOOKUP(G1885,[3]item_suppliers!$C$2:$F$112,3,FALSE),"")</f>
        <v/>
      </c>
      <c r="O1885" s="5" t="str">
        <f t="shared" si="147"/>
        <v/>
      </c>
      <c r="P1885" s="5">
        <f>IF(EXACT(L1885,"sell"),VLOOKUP(D1885,[1]items!$A$2:$E$39,4,FALSE),"")</f>
        <v>72500</v>
      </c>
      <c r="Q1885" s="5">
        <f t="shared" si="148"/>
        <v>165227500</v>
      </c>
      <c r="R1885" s="13" t="str">
        <f t="shared" si="149"/>
        <v/>
      </c>
    </row>
    <row r="1886" spans="1:18" x14ac:dyDescent="0.2">
      <c r="A1886" s="5" t="s">
        <v>1945</v>
      </c>
      <c r="B1886" s="6" t="d">
        <v>2020-10-11</v>
      </c>
      <c r="C1886" s="7">
        <f t="shared" si="145"/>
        <v>2020</v>
      </c>
      <c r="D1886" s="5" t="s">
        <v>59</v>
      </c>
      <c r="E1886" s="5" t="str">
        <f>VLOOKUP(D1886,[1]items!$A$2:$E$39,2,FALSE)</f>
        <v>Carditens</v>
      </c>
      <c r="F1886" s="5" t="str">
        <f>VLOOKUP(E1886,[1]items!$B$2:$E$39,2,FALSE)</f>
        <v>Obat Hipertensi</v>
      </c>
      <c r="G1886" s="5" t="str">
        <f t="shared" si="146"/>
        <v>OH0001|</v>
      </c>
      <c r="H1886" s="10">
        <v>17</v>
      </c>
      <c r="I1886" s="11"/>
      <c r="J1886" s="10" t="str">
        <f>IF(EXACT(L1886,"buy"),VLOOKUP(I1886,[2]suppliers!$A$2:$B$17,2,FALSE),"")</f>
        <v/>
      </c>
      <c r="K1886" s="5" t="s">
        <v>84</v>
      </c>
      <c r="L1886" s="5" t="s">
        <v>85</v>
      </c>
      <c r="M1886" s="5" t="str">
        <f>IFERROR(VLOOKUP(G1886,[3]item_suppliers!$C$2:$F$112,2,FALSE),"")</f>
        <v/>
      </c>
      <c r="N1886" s="5" t="str">
        <f>IFERROR(VLOOKUP(G1886,[3]item_suppliers!$C$2:$F$112,3,FALSE),"")</f>
        <v/>
      </c>
      <c r="O1886" s="5" t="str">
        <f t="shared" si="147"/>
        <v/>
      </c>
      <c r="P1886" s="5">
        <f>IF(EXACT(L1886,"sell"),VLOOKUP(D1886,[1]items!$A$2:$E$39,4,FALSE),"")</f>
        <v>100000</v>
      </c>
      <c r="Q1886" s="5">
        <f t="shared" si="148"/>
        <v>1700000</v>
      </c>
      <c r="R1886" s="13" t="str">
        <f t="shared" si="149"/>
        <v/>
      </c>
    </row>
    <row r="1887" spans="1:18" x14ac:dyDescent="0.2">
      <c r="A1887" s="8" t="s">
        <v>1946</v>
      </c>
      <c r="B1887" s="9" t="d">
        <v>2020-10-11</v>
      </c>
      <c r="C1887" s="7">
        <f t="shared" si="145"/>
        <v>2020</v>
      </c>
      <c r="D1887" s="8" t="s">
        <v>11</v>
      </c>
      <c r="E1887" s="5" t="str">
        <f>VLOOKUP(D1887,[1]items!$A$2:$E$39,2,FALSE)</f>
        <v>Acetylcysteine Mahakam 200 mg</v>
      </c>
      <c r="F1887" s="5" t="str">
        <f>VLOOKUP(E1887,[1]items!$B$2:$E$39,2,FALSE)</f>
        <v>Obat Alergi</v>
      </c>
      <c r="G1887" s="5" t="str">
        <f t="shared" si="146"/>
        <v>OA0003|</v>
      </c>
      <c r="H1887" s="10">
        <v>1</v>
      </c>
      <c r="I1887" s="11"/>
      <c r="J1887" s="10" t="str">
        <f>IF(EXACT(L1887,"buy"),VLOOKUP(I1887,[2]suppliers!$A$2:$B$17,2,FALSE),"")</f>
        <v/>
      </c>
      <c r="K1887" s="8" t="s">
        <v>84</v>
      </c>
      <c r="L1887" s="8" t="s">
        <v>85</v>
      </c>
      <c r="M1887" s="5" t="str">
        <f>IFERROR(VLOOKUP(G1887,[3]item_suppliers!$C$2:$F$112,2,FALSE),"")</f>
        <v/>
      </c>
      <c r="N1887" s="5" t="str">
        <f>IFERROR(VLOOKUP(G1887,[3]item_suppliers!$C$2:$F$112,3,FALSE),"")</f>
        <v/>
      </c>
      <c r="O1887" s="5" t="str">
        <f t="shared" si="147"/>
        <v/>
      </c>
      <c r="P1887" s="5">
        <f>IF(EXACT(L1887,"sell"),VLOOKUP(D1887,[1]items!$A$2:$E$39,4,FALSE),"")</f>
        <v>33000</v>
      </c>
      <c r="Q1887" s="5">
        <f t="shared" si="148"/>
        <v>33000</v>
      </c>
      <c r="R1887" s="13" t="str">
        <f t="shared" si="149"/>
        <v/>
      </c>
    </row>
    <row r="1888" spans="1:18" x14ac:dyDescent="0.2">
      <c r="A1888" s="5" t="s">
        <v>1947</v>
      </c>
      <c r="B1888" s="6" t="d">
        <v>2020-10-11</v>
      </c>
      <c r="C1888" s="7">
        <f t="shared" si="145"/>
        <v>2020</v>
      </c>
      <c r="D1888" s="5" t="s">
        <v>46</v>
      </c>
      <c r="E1888" s="5" t="str">
        <f>VLOOKUP(D1888,[1]items!$A$2:$E$39,2,FALSE)</f>
        <v>Proris Ibuprofen</v>
      </c>
      <c r="F1888" s="5" t="str">
        <f>VLOOKUP(E1888,[1]items!$B$2:$E$39,2,FALSE)</f>
        <v>Obat Sakit Kepala &amp; Demam</v>
      </c>
      <c r="G1888" s="5" t="str">
        <f t="shared" si="146"/>
        <v>OD0006|</v>
      </c>
      <c r="H1888" s="10">
        <v>4</v>
      </c>
      <c r="I1888" s="11"/>
      <c r="J1888" s="10" t="str">
        <f>IF(EXACT(L1888,"buy"),VLOOKUP(I1888,[2]suppliers!$A$2:$B$17,2,FALSE),"")</f>
        <v/>
      </c>
      <c r="K1888" s="5" t="s">
        <v>84</v>
      </c>
      <c r="L1888" s="5" t="s">
        <v>85</v>
      </c>
      <c r="M1888" s="5" t="str">
        <f>IFERROR(VLOOKUP(G1888,[3]item_suppliers!$C$2:$F$112,2,FALSE),"")</f>
        <v/>
      </c>
      <c r="N1888" s="5" t="str">
        <f>IFERROR(VLOOKUP(G1888,[3]item_suppliers!$C$2:$F$112,3,FALSE),"")</f>
        <v/>
      </c>
      <c r="O1888" s="5" t="str">
        <f t="shared" si="147"/>
        <v/>
      </c>
      <c r="P1888" s="5">
        <f>IF(EXACT(L1888,"sell"),VLOOKUP(D1888,[1]items!$A$2:$E$39,4,FALSE),"")</f>
        <v>25000</v>
      </c>
      <c r="Q1888" s="5">
        <f t="shared" si="148"/>
        <v>100000</v>
      </c>
      <c r="R1888" s="13" t="str">
        <f t="shared" si="149"/>
        <v/>
      </c>
    </row>
    <row r="1889" spans="1:18" x14ac:dyDescent="0.2">
      <c r="A1889" s="8" t="s">
        <v>1948</v>
      </c>
      <c r="B1889" s="9" t="d">
        <v>2020-10-11</v>
      </c>
      <c r="C1889" s="7">
        <f t="shared" si="145"/>
        <v>2020</v>
      </c>
      <c r="D1889" s="8" t="s">
        <v>7</v>
      </c>
      <c r="E1889" s="5" t="str">
        <f>VLOOKUP(D1889,[1]items!$A$2:$E$39,2,FALSE)</f>
        <v>Ozen 10 MG Blister</v>
      </c>
      <c r="F1889" s="5" t="str">
        <f>VLOOKUP(E1889,[1]items!$B$2:$E$39,2,FALSE)</f>
        <v>Obat Alergi</v>
      </c>
      <c r="G1889" s="5" t="str">
        <f t="shared" si="146"/>
        <v>OA0001|</v>
      </c>
      <c r="H1889" s="10">
        <v>22</v>
      </c>
      <c r="I1889" s="11"/>
      <c r="J1889" s="10" t="str">
        <f>IF(EXACT(L1889,"buy"),VLOOKUP(I1889,[2]suppliers!$A$2:$B$17,2,FALSE),"")</f>
        <v/>
      </c>
      <c r="K1889" s="8" t="s">
        <v>84</v>
      </c>
      <c r="L1889" s="8" t="s">
        <v>85</v>
      </c>
      <c r="M1889" s="5" t="str">
        <f>IFERROR(VLOOKUP(G1889,[3]item_suppliers!$C$2:$F$112,2,FALSE),"")</f>
        <v/>
      </c>
      <c r="N1889" s="5" t="str">
        <f>IFERROR(VLOOKUP(G1889,[3]item_suppliers!$C$2:$F$112,3,FALSE),"")</f>
        <v/>
      </c>
      <c r="O1889" s="5" t="str">
        <f t="shared" si="147"/>
        <v/>
      </c>
      <c r="P1889" s="5">
        <f>IF(EXACT(L1889,"sell"),VLOOKUP(D1889,[1]items!$A$2:$E$39,4,FALSE),"")</f>
        <v>18611</v>
      </c>
      <c r="Q1889" s="5">
        <f t="shared" si="148"/>
        <v>409442</v>
      </c>
      <c r="R1889" s="13" t="str">
        <f t="shared" si="149"/>
        <v/>
      </c>
    </row>
    <row r="1890" spans="1:18" x14ac:dyDescent="0.2">
      <c r="A1890" s="5" t="s">
        <v>1949</v>
      </c>
      <c r="B1890" s="6" t="d">
        <v>2020-10-11</v>
      </c>
      <c r="C1890" s="7">
        <f t="shared" si="145"/>
        <v>2020</v>
      </c>
      <c r="D1890" s="5" t="s">
        <v>35</v>
      </c>
      <c r="E1890" s="5" t="str">
        <f>VLOOKUP(D1890,[1]items!$A$2:$E$39,2,FALSE)</f>
        <v>Konidin 4 Tablet</v>
      </c>
      <c r="F1890" s="5" t="str">
        <f>VLOOKUP(E1890,[1]items!$B$2:$E$39,2,FALSE)</f>
        <v>Obat Batuk &amp; Pilek</v>
      </c>
      <c r="G1890" s="5" t="str">
        <f t="shared" si="146"/>
        <v>OB0008|</v>
      </c>
      <c r="H1890" s="10">
        <v>22</v>
      </c>
      <c r="I1890" s="11"/>
      <c r="J1890" s="10" t="str">
        <f>IF(EXACT(L1890,"buy"),VLOOKUP(I1890,[2]suppliers!$A$2:$B$17,2,FALSE),"")</f>
        <v/>
      </c>
      <c r="K1890" s="5" t="s">
        <v>84</v>
      </c>
      <c r="L1890" s="5" t="s">
        <v>85</v>
      </c>
      <c r="M1890" s="5" t="str">
        <f>IFERROR(VLOOKUP(G1890,[3]item_suppliers!$C$2:$F$112,2,FALSE),"")</f>
        <v/>
      </c>
      <c r="N1890" s="5" t="str">
        <f>IFERROR(VLOOKUP(G1890,[3]item_suppliers!$C$2:$F$112,3,FALSE),"")</f>
        <v/>
      </c>
      <c r="O1890" s="5" t="str">
        <f t="shared" si="147"/>
        <v/>
      </c>
      <c r="P1890" s="5">
        <f>IF(EXACT(L1890,"sell"),VLOOKUP(D1890,[1]items!$A$2:$E$39,4,FALSE),"")</f>
        <v>2460</v>
      </c>
      <c r="Q1890" s="5">
        <f t="shared" si="148"/>
        <v>54120</v>
      </c>
      <c r="R1890" s="13" t="str">
        <f t="shared" si="149"/>
        <v/>
      </c>
    </row>
    <row r="1891" spans="1:18" x14ac:dyDescent="0.2">
      <c r="A1891" s="8" t="s">
        <v>1950</v>
      </c>
      <c r="B1891" s="9" t="d">
        <v>2020-10-11</v>
      </c>
      <c r="C1891" s="7">
        <f t="shared" si="145"/>
        <v>2020</v>
      </c>
      <c r="D1891" s="8" t="s">
        <v>35</v>
      </c>
      <c r="E1891" s="5" t="str">
        <f>VLOOKUP(D1891,[1]items!$A$2:$E$39,2,FALSE)</f>
        <v>Konidin 4 Tablet</v>
      </c>
      <c r="F1891" s="5" t="str">
        <f>VLOOKUP(E1891,[1]items!$B$2:$E$39,2,FALSE)</f>
        <v>Obat Batuk &amp; Pilek</v>
      </c>
      <c r="G1891" s="5" t="str">
        <f t="shared" si="146"/>
        <v>OB0008|</v>
      </c>
      <c r="H1891" s="10">
        <v>3</v>
      </c>
      <c r="I1891" s="11"/>
      <c r="J1891" s="10" t="str">
        <f>IF(EXACT(L1891,"buy"),VLOOKUP(I1891,[2]suppliers!$A$2:$B$17,2,FALSE),"")</f>
        <v/>
      </c>
      <c r="K1891" s="8" t="s">
        <v>84</v>
      </c>
      <c r="L1891" s="8" t="s">
        <v>85</v>
      </c>
      <c r="M1891" s="5" t="str">
        <f>IFERROR(VLOOKUP(G1891,[3]item_suppliers!$C$2:$F$112,2,FALSE),"")</f>
        <v/>
      </c>
      <c r="N1891" s="5" t="str">
        <f>IFERROR(VLOOKUP(G1891,[3]item_suppliers!$C$2:$F$112,3,FALSE),"")</f>
        <v/>
      </c>
      <c r="O1891" s="5" t="str">
        <f t="shared" si="147"/>
        <v/>
      </c>
      <c r="P1891" s="5">
        <f>IF(EXACT(L1891,"sell"),VLOOKUP(D1891,[1]items!$A$2:$E$39,4,FALSE),"")</f>
        <v>2460</v>
      </c>
      <c r="Q1891" s="5">
        <f t="shared" si="148"/>
        <v>7380</v>
      </c>
      <c r="R1891" s="13" t="str">
        <f t="shared" si="149"/>
        <v/>
      </c>
    </row>
    <row r="1892" spans="1:18" x14ac:dyDescent="0.2">
      <c r="A1892" s="5" t="s">
        <v>1951</v>
      </c>
      <c r="B1892" s="6" t="d">
        <v>2020-10-12</v>
      </c>
      <c r="C1892" s="7">
        <f t="shared" si="145"/>
        <v>2020</v>
      </c>
      <c r="D1892" s="5" t="s">
        <v>26</v>
      </c>
      <c r="E1892" s="5" t="str">
        <f>VLOOKUP(D1892,[1]items!$A$2:$E$39,2,FALSE)</f>
        <v>Decolsen 1 Strip 4 Tablet</v>
      </c>
      <c r="F1892" s="5" t="str">
        <f>VLOOKUP(E1892,[1]items!$B$2:$E$39,2,FALSE)</f>
        <v>Obat Batuk &amp; Pilek</v>
      </c>
      <c r="G1892" s="5" t="str">
        <f t="shared" si="146"/>
        <v>OB0002|</v>
      </c>
      <c r="H1892" s="10">
        <v>88</v>
      </c>
      <c r="I1892" s="11"/>
      <c r="J1892" s="10" t="str">
        <f>IF(EXACT(L1892,"buy"),VLOOKUP(I1892,[2]suppliers!$A$2:$B$17,2,FALSE),"")</f>
        <v/>
      </c>
      <c r="K1892" s="5" t="s">
        <v>84</v>
      </c>
      <c r="L1892" s="5" t="s">
        <v>85</v>
      </c>
      <c r="M1892" s="5" t="str">
        <f>IFERROR(VLOOKUP(G1892,[3]item_suppliers!$C$2:$F$112,2,FALSE),"")</f>
        <v/>
      </c>
      <c r="N1892" s="5" t="str">
        <f>IFERROR(VLOOKUP(G1892,[3]item_suppliers!$C$2:$F$112,3,FALSE),"")</f>
        <v/>
      </c>
      <c r="O1892" s="5" t="str">
        <f t="shared" si="147"/>
        <v/>
      </c>
      <c r="P1892" s="5">
        <f>IF(EXACT(L1892,"sell"),VLOOKUP(D1892,[1]items!$A$2:$E$39,4,FALSE),"")</f>
        <v>2886</v>
      </c>
      <c r="Q1892" s="5">
        <f t="shared" si="148"/>
        <v>253968</v>
      </c>
      <c r="R1892" s="13" t="str">
        <f t="shared" si="149"/>
        <v/>
      </c>
    </row>
    <row r="1893" spans="1:18" x14ac:dyDescent="0.2">
      <c r="A1893" s="8" t="s">
        <v>1952</v>
      </c>
      <c r="B1893" s="9" t="d">
        <v>2020-10-12</v>
      </c>
      <c r="C1893" s="7">
        <f t="shared" si="145"/>
        <v>2020</v>
      </c>
      <c r="D1893" s="8" t="s">
        <v>17</v>
      </c>
      <c r="E1893" s="5" t="str">
        <f>VLOOKUP(D1893,[1]items!$A$2:$E$39,2,FALSE)</f>
        <v>Bedak Heroxyn 150 gr</v>
      </c>
      <c r="F1893" s="5" t="str">
        <f>VLOOKUP(E1893,[1]items!$B$2:$E$39,2,FALSE)</f>
        <v>Obat Alergi</v>
      </c>
      <c r="G1893" s="5" t="str">
        <f t="shared" si="146"/>
        <v>OA0005|</v>
      </c>
      <c r="H1893" s="10">
        <v>50</v>
      </c>
      <c r="I1893" s="11"/>
      <c r="J1893" s="10" t="str">
        <f>IF(EXACT(L1893,"buy"),VLOOKUP(I1893,[2]suppliers!$A$2:$B$17,2,FALSE),"")</f>
        <v/>
      </c>
      <c r="K1893" s="8" t="s">
        <v>84</v>
      </c>
      <c r="L1893" s="8" t="s">
        <v>85</v>
      </c>
      <c r="M1893" s="5" t="str">
        <f>IFERROR(VLOOKUP(G1893,[3]item_suppliers!$C$2:$F$112,2,FALSE),"")</f>
        <v/>
      </c>
      <c r="N1893" s="5" t="str">
        <f>IFERROR(VLOOKUP(G1893,[3]item_suppliers!$C$2:$F$112,3,FALSE),"")</f>
        <v/>
      </c>
      <c r="O1893" s="5" t="str">
        <f t="shared" si="147"/>
        <v/>
      </c>
      <c r="P1893" s="5">
        <f>IF(EXACT(L1893,"sell"),VLOOKUP(D1893,[1]items!$A$2:$E$39,4,FALSE),"")</f>
        <v>16950</v>
      </c>
      <c r="Q1893" s="5">
        <f t="shared" si="148"/>
        <v>847500</v>
      </c>
      <c r="R1893" s="13" t="str">
        <f t="shared" si="149"/>
        <v/>
      </c>
    </row>
    <row r="1894" spans="1:18" x14ac:dyDescent="0.2">
      <c r="A1894" s="5" t="s">
        <v>1953</v>
      </c>
      <c r="B1894" s="6" t="d">
        <v>2020-10-12</v>
      </c>
      <c r="C1894" s="7">
        <f t="shared" si="145"/>
        <v>2020</v>
      </c>
      <c r="D1894" s="5" t="s">
        <v>70</v>
      </c>
      <c r="E1894" s="5" t="str">
        <f>VLOOKUP(D1894,[1]items!$A$2:$E$39,2,FALSE)</f>
        <v>Irbesartan</v>
      </c>
      <c r="F1894" s="5" t="str">
        <f>VLOOKUP(E1894,[1]items!$B$2:$E$39,2,FALSE)</f>
        <v>Obat Hipertensi</v>
      </c>
      <c r="G1894" s="5" t="str">
        <f t="shared" si="146"/>
        <v>OH0005|</v>
      </c>
      <c r="H1894" s="10">
        <v>15</v>
      </c>
      <c r="I1894" s="11"/>
      <c r="J1894" s="10" t="str">
        <f>IF(EXACT(L1894,"buy"),VLOOKUP(I1894,[2]suppliers!$A$2:$B$17,2,FALSE),"")</f>
        <v/>
      </c>
      <c r="K1894" s="5" t="s">
        <v>84</v>
      </c>
      <c r="L1894" s="5" t="s">
        <v>85</v>
      </c>
      <c r="M1894" s="5" t="str">
        <f>IFERROR(VLOOKUP(G1894,[3]item_suppliers!$C$2:$F$112,2,FALSE),"")</f>
        <v/>
      </c>
      <c r="N1894" s="5" t="str">
        <f>IFERROR(VLOOKUP(G1894,[3]item_suppliers!$C$2:$F$112,3,FALSE),"")</f>
        <v/>
      </c>
      <c r="O1894" s="5" t="str">
        <f t="shared" si="147"/>
        <v/>
      </c>
      <c r="P1894" s="5">
        <f>IF(EXACT(L1894,"sell"),VLOOKUP(D1894,[1]items!$A$2:$E$39,4,FALSE),"")</f>
        <v>108794</v>
      </c>
      <c r="Q1894" s="5">
        <f t="shared" si="148"/>
        <v>1631910</v>
      </c>
      <c r="R1894" s="13" t="str">
        <f t="shared" si="149"/>
        <v/>
      </c>
    </row>
    <row r="1895" spans="1:18" x14ac:dyDescent="0.2">
      <c r="A1895" s="8" t="s">
        <v>1954</v>
      </c>
      <c r="B1895" s="9" t="d">
        <v>2020-10-12</v>
      </c>
      <c r="C1895" s="7">
        <f t="shared" si="145"/>
        <v>2020</v>
      </c>
      <c r="D1895" s="8" t="s">
        <v>52</v>
      </c>
      <c r="E1895" s="5" t="str">
        <f>VLOOKUP(D1895,[1]items!$A$2:$E$39,2,FALSE)</f>
        <v>Sanmol 500 MG 4 Tablet</v>
      </c>
      <c r="F1895" s="5" t="str">
        <f>VLOOKUP(E1895,[1]items!$B$2:$E$39,2,FALSE)</f>
        <v>Obat Sakit Kepala &amp; Demam</v>
      </c>
      <c r="G1895" s="5" t="str">
        <f t="shared" si="146"/>
        <v>OD0009|</v>
      </c>
      <c r="H1895" s="10">
        <v>42</v>
      </c>
      <c r="I1895" s="11"/>
      <c r="J1895" s="10" t="str">
        <f>IF(EXACT(L1895,"buy"),VLOOKUP(I1895,[2]suppliers!$A$2:$B$17,2,FALSE),"")</f>
        <v/>
      </c>
      <c r="K1895" s="8" t="s">
        <v>84</v>
      </c>
      <c r="L1895" s="8" t="s">
        <v>85</v>
      </c>
      <c r="M1895" s="5" t="str">
        <f>IFERROR(VLOOKUP(G1895,[3]item_suppliers!$C$2:$F$112,2,FALSE),"")</f>
        <v/>
      </c>
      <c r="N1895" s="5" t="str">
        <f>IFERROR(VLOOKUP(G1895,[3]item_suppliers!$C$2:$F$112,3,FALSE),"")</f>
        <v/>
      </c>
      <c r="O1895" s="5" t="str">
        <f t="shared" si="147"/>
        <v/>
      </c>
      <c r="P1895" s="5">
        <f>IF(EXACT(L1895,"sell"),VLOOKUP(D1895,[1]items!$A$2:$E$39,4,FALSE),"")</f>
        <v>1600</v>
      </c>
      <c r="Q1895" s="5">
        <f t="shared" si="148"/>
        <v>67200</v>
      </c>
      <c r="R1895" s="13" t="str">
        <f t="shared" si="149"/>
        <v/>
      </c>
    </row>
    <row r="1896" spans="1:18" x14ac:dyDescent="0.2">
      <c r="A1896" s="5" t="s">
        <v>1955</v>
      </c>
      <c r="B1896" s="6" t="d">
        <v>2020-10-12</v>
      </c>
      <c r="C1896" s="7">
        <f t="shared" si="145"/>
        <v>2020</v>
      </c>
      <c r="D1896" s="5" t="s">
        <v>94</v>
      </c>
      <c r="E1896" s="5" t="str">
        <f>VLOOKUP(D1896,[1]items!$A$2:$E$39,2,FALSE)</f>
        <v>Vicks Inhaler 0.5 mL</v>
      </c>
      <c r="F1896" s="5" t="str">
        <f>VLOOKUP(E1896,[1]items!$B$2:$E$39,2,FALSE)</f>
        <v>Obat Batuk &amp; Pilek</v>
      </c>
      <c r="G1896" s="5" t="str">
        <f t="shared" si="146"/>
        <v>OB0007|</v>
      </c>
      <c r="H1896" s="10">
        <v>38</v>
      </c>
      <c r="I1896" s="11"/>
      <c r="J1896" s="10" t="str">
        <f>IF(EXACT(L1896,"buy"),VLOOKUP(I1896,[2]suppliers!$A$2:$B$17,2,FALSE),"")</f>
        <v/>
      </c>
      <c r="K1896" s="5" t="s">
        <v>84</v>
      </c>
      <c r="L1896" s="5" t="s">
        <v>85</v>
      </c>
      <c r="M1896" s="5" t="str">
        <f>IFERROR(VLOOKUP(G1896,[3]item_suppliers!$C$2:$F$112,2,FALSE),"")</f>
        <v/>
      </c>
      <c r="N1896" s="5" t="str">
        <f>IFERROR(VLOOKUP(G1896,[3]item_suppliers!$C$2:$F$112,3,FALSE),"")</f>
        <v/>
      </c>
      <c r="O1896" s="5" t="str">
        <f t="shared" si="147"/>
        <v/>
      </c>
      <c r="P1896" s="5">
        <f>IF(EXACT(L1896,"sell"),VLOOKUP(D1896,[1]items!$A$2:$E$39,4,FALSE),"")</f>
        <v>16155</v>
      </c>
      <c r="Q1896" s="5">
        <f t="shared" si="148"/>
        <v>613890</v>
      </c>
      <c r="R1896" s="13" t="str">
        <f t="shared" si="149"/>
        <v/>
      </c>
    </row>
    <row r="1897" spans="1:18" x14ac:dyDescent="0.2">
      <c r="A1897" s="8" t="s">
        <v>1956</v>
      </c>
      <c r="B1897" s="9" t="d">
        <v>2020-10-12</v>
      </c>
      <c r="C1897" s="7">
        <f t="shared" si="145"/>
        <v>2020</v>
      </c>
      <c r="D1897" s="8" t="s">
        <v>94</v>
      </c>
      <c r="E1897" s="5" t="str">
        <f>VLOOKUP(D1897,[1]items!$A$2:$E$39,2,FALSE)</f>
        <v>Vicks Inhaler 0.5 mL</v>
      </c>
      <c r="F1897" s="5" t="str">
        <f>VLOOKUP(E1897,[1]items!$B$2:$E$39,2,FALSE)</f>
        <v>Obat Batuk &amp; Pilek</v>
      </c>
      <c r="G1897" s="5" t="str">
        <f t="shared" si="146"/>
        <v>OB0007|</v>
      </c>
      <c r="H1897" s="10">
        <v>19</v>
      </c>
      <c r="I1897" s="11"/>
      <c r="J1897" s="10" t="str">
        <f>IF(EXACT(L1897,"buy"),VLOOKUP(I1897,[2]suppliers!$A$2:$B$17,2,FALSE),"")</f>
        <v/>
      </c>
      <c r="K1897" s="8" t="s">
        <v>84</v>
      </c>
      <c r="L1897" s="8" t="s">
        <v>85</v>
      </c>
      <c r="M1897" s="5" t="str">
        <f>IFERROR(VLOOKUP(G1897,[3]item_suppliers!$C$2:$F$112,2,FALSE),"")</f>
        <v/>
      </c>
      <c r="N1897" s="5" t="str">
        <f>IFERROR(VLOOKUP(G1897,[3]item_suppliers!$C$2:$F$112,3,FALSE),"")</f>
        <v/>
      </c>
      <c r="O1897" s="5" t="str">
        <f t="shared" si="147"/>
        <v/>
      </c>
      <c r="P1897" s="5">
        <f>IF(EXACT(L1897,"sell"),VLOOKUP(D1897,[1]items!$A$2:$E$39,4,FALSE),"")</f>
        <v>16155</v>
      </c>
      <c r="Q1897" s="5">
        <f t="shared" si="148"/>
        <v>306945</v>
      </c>
      <c r="R1897" s="13" t="str">
        <f t="shared" si="149"/>
        <v/>
      </c>
    </row>
    <row r="1898" spans="1:18" x14ac:dyDescent="0.2">
      <c r="A1898" s="5" t="s">
        <v>1957</v>
      </c>
      <c r="B1898" s="6" t="d">
        <v>2020-10-12</v>
      </c>
      <c r="C1898" s="7">
        <f t="shared" si="145"/>
        <v>2020</v>
      </c>
      <c r="D1898" s="5" t="s">
        <v>46</v>
      </c>
      <c r="E1898" s="5" t="str">
        <f>VLOOKUP(D1898,[1]items!$A$2:$E$39,2,FALSE)</f>
        <v>Proris Ibuprofen</v>
      </c>
      <c r="F1898" s="5" t="str">
        <f>VLOOKUP(E1898,[1]items!$B$2:$E$39,2,FALSE)</f>
        <v>Obat Sakit Kepala &amp; Demam</v>
      </c>
      <c r="G1898" s="5" t="str">
        <f t="shared" si="146"/>
        <v>OD0006|</v>
      </c>
      <c r="H1898" s="10">
        <v>48</v>
      </c>
      <c r="I1898" s="11"/>
      <c r="J1898" s="10" t="str">
        <f>IF(EXACT(L1898,"buy"),VLOOKUP(I1898,[2]suppliers!$A$2:$B$17,2,FALSE),"")</f>
        <v/>
      </c>
      <c r="K1898" s="5" t="s">
        <v>84</v>
      </c>
      <c r="L1898" s="5" t="s">
        <v>85</v>
      </c>
      <c r="M1898" s="5" t="str">
        <f>IFERROR(VLOOKUP(G1898,[3]item_suppliers!$C$2:$F$112,2,FALSE),"")</f>
        <v/>
      </c>
      <c r="N1898" s="5" t="str">
        <f>IFERROR(VLOOKUP(G1898,[3]item_suppliers!$C$2:$F$112,3,FALSE),"")</f>
        <v/>
      </c>
      <c r="O1898" s="5" t="str">
        <f t="shared" si="147"/>
        <v/>
      </c>
      <c r="P1898" s="5">
        <f>IF(EXACT(L1898,"sell"),VLOOKUP(D1898,[1]items!$A$2:$E$39,4,FALSE),"")</f>
        <v>25000</v>
      </c>
      <c r="Q1898" s="5">
        <f t="shared" si="148"/>
        <v>1200000</v>
      </c>
      <c r="R1898" s="13" t="str">
        <f t="shared" si="149"/>
        <v/>
      </c>
    </row>
    <row r="1899" spans="1:18" x14ac:dyDescent="0.2">
      <c r="A1899" s="8" t="s">
        <v>1958</v>
      </c>
      <c r="B1899" s="9" t="d">
        <v>2020-10-13</v>
      </c>
      <c r="C1899" s="7">
        <f t="shared" si="145"/>
        <v>2020</v>
      </c>
      <c r="D1899" s="8" t="s">
        <v>26</v>
      </c>
      <c r="E1899" s="5" t="str">
        <f>VLOOKUP(D1899,[1]items!$A$2:$E$39,2,FALSE)</f>
        <v>Decolsen 1 Strip 4 Tablet</v>
      </c>
      <c r="F1899" s="5" t="str">
        <f>VLOOKUP(E1899,[1]items!$B$2:$E$39,2,FALSE)</f>
        <v>Obat Batuk &amp; Pilek</v>
      </c>
      <c r="G1899" s="5" t="str">
        <f t="shared" si="146"/>
        <v>OB0002|</v>
      </c>
      <c r="H1899" s="10">
        <v>1</v>
      </c>
      <c r="I1899" s="11"/>
      <c r="J1899" s="10" t="str">
        <f>IF(EXACT(L1899,"buy"),VLOOKUP(I1899,[2]suppliers!$A$2:$B$17,2,FALSE),"")</f>
        <v/>
      </c>
      <c r="K1899" s="8" t="s">
        <v>84</v>
      </c>
      <c r="L1899" s="8" t="s">
        <v>85</v>
      </c>
      <c r="M1899" s="5" t="str">
        <f>IFERROR(VLOOKUP(G1899,[3]item_suppliers!$C$2:$F$112,2,FALSE),"")</f>
        <v/>
      </c>
      <c r="N1899" s="5" t="str">
        <f>IFERROR(VLOOKUP(G1899,[3]item_suppliers!$C$2:$F$112,3,FALSE),"")</f>
        <v/>
      </c>
      <c r="O1899" s="5" t="str">
        <f t="shared" si="147"/>
        <v/>
      </c>
      <c r="P1899" s="5">
        <f>IF(EXACT(L1899,"sell"),VLOOKUP(D1899,[1]items!$A$2:$E$39,4,FALSE),"")</f>
        <v>2886</v>
      </c>
      <c r="Q1899" s="5">
        <f t="shared" si="148"/>
        <v>2886</v>
      </c>
      <c r="R1899" s="13" t="str">
        <f t="shared" si="149"/>
        <v/>
      </c>
    </row>
    <row r="1900" spans="1:18" x14ac:dyDescent="0.2">
      <c r="A1900" s="5" t="s">
        <v>1959</v>
      </c>
      <c r="B1900" s="6" t="d">
        <v>2020-10-13</v>
      </c>
      <c r="C1900" s="7">
        <f t="shared" si="145"/>
        <v>2020</v>
      </c>
      <c r="D1900" s="5" t="s">
        <v>70</v>
      </c>
      <c r="E1900" s="5" t="str">
        <f>VLOOKUP(D1900,[1]items!$A$2:$E$39,2,FALSE)</f>
        <v>Irbesartan</v>
      </c>
      <c r="F1900" s="5" t="str">
        <f>VLOOKUP(E1900,[1]items!$B$2:$E$39,2,FALSE)</f>
        <v>Obat Hipertensi</v>
      </c>
      <c r="G1900" s="5" t="str">
        <f t="shared" si="146"/>
        <v>OH0005|</v>
      </c>
      <c r="H1900" s="10">
        <v>10</v>
      </c>
      <c r="I1900" s="11"/>
      <c r="J1900" s="10" t="str">
        <f>IF(EXACT(L1900,"buy"),VLOOKUP(I1900,[2]suppliers!$A$2:$B$17,2,FALSE),"")</f>
        <v/>
      </c>
      <c r="K1900" s="5" t="s">
        <v>84</v>
      </c>
      <c r="L1900" s="5" t="s">
        <v>85</v>
      </c>
      <c r="M1900" s="5" t="str">
        <f>IFERROR(VLOOKUP(G1900,[3]item_suppliers!$C$2:$F$112,2,FALSE),"")</f>
        <v/>
      </c>
      <c r="N1900" s="5" t="str">
        <f>IFERROR(VLOOKUP(G1900,[3]item_suppliers!$C$2:$F$112,3,FALSE),"")</f>
        <v/>
      </c>
      <c r="O1900" s="5" t="str">
        <f t="shared" si="147"/>
        <v/>
      </c>
      <c r="P1900" s="5">
        <f>IF(EXACT(L1900,"sell"),VLOOKUP(D1900,[1]items!$A$2:$E$39,4,FALSE),"")</f>
        <v>108794</v>
      </c>
      <c r="Q1900" s="5">
        <f t="shared" si="148"/>
        <v>1087940</v>
      </c>
      <c r="R1900" s="13" t="str">
        <f t="shared" si="149"/>
        <v/>
      </c>
    </row>
    <row r="1901" spans="1:18" x14ac:dyDescent="0.2">
      <c r="A1901" s="8" t="s">
        <v>1960</v>
      </c>
      <c r="B1901" s="9" t="d">
        <v>2020-10-13</v>
      </c>
      <c r="C1901" s="7">
        <f t="shared" si="145"/>
        <v>2020</v>
      </c>
      <c r="D1901" s="8" t="s">
        <v>82</v>
      </c>
      <c r="E1901" s="5" t="str">
        <f>VLOOKUP(D1901,[1]items!$A$2:$E$39,2,FALSE)</f>
        <v>Otilon Ear Drops 8 mL</v>
      </c>
      <c r="F1901" s="5" t="str">
        <f>VLOOKUP(E1901,[1]items!$B$2:$E$39,2,FALSE)</f>
        <v>Obat Telinga</v>
      </c>
      <c r="G1901" s="5" t="str">
        <f t="shared" si="146"/>
        <v>OT0001|</v>
      </c>
      <c r="H1901" s="10">
        <v>20</v>
      </c>
      <c r="I1901" s="11"/>
      <c r="J1901" s="10" t="str">
        <f>IF(EXACT(L1901,"buy"),VLOOKUP(I1901,[2]suppliers!$A$2:$B$17,2,FALSE),"")</f>
        <v/>
      </c>
      <c r="K1901" s="8" t="s">
        <v>84</v>
      </c>
      <c r="L1901" s="8" t="s">
        <v>85</v>
      </c>
      <c r="M1901" s="5" t="str">
        <f>IFERROR(VLOOKUP(G1901,[3]item_suppliers!$C$2:$F$112,2,FALSE),"")</f>
        <v/>
      </c>
      <c r="N1901" s="5" t="str">
        <f>IFERROR(VLOOKUP(G1901,[3]item_suppliers!$C$2:$F$112,3,FALSE),"")</f>
        <v/>
      </c>
      <c r="O1901" s="5" t="str">
        <f t="shared" si="147"/>
        <v/>
      </c>
      <c r="P1901" s="5">
        <f>IF(EXACT(L1901,"sell"),VLOOKUP(D1901,[1]items!$A$2:$E$39,4,FALSE),"")</f>
        <v>55000</v>
      </c>
      <c r="Q1901" s="5">
        <f t="shared" si="148"/>
        <v>1100000</v>
      </c>
      <c r="R1901" s="13" t="str">
        <f t="shared" si="149"/>
        <v/>
      </c>
    </row>
    <row r="1902" spans="1:18" x14ac:dyDescent="0.2">
      <c r="A1902" s="5" t="s">
        <v>1961</v>
      </c>
      <c r="B1902" s="6" t="d">
        <v>2020-10-13</v>
      </c>
      <c r="C1902" s="7">
        <f t="shared" si="145"/>
        <v>2020</v>
      </c>
      <c r="D1902" s="5" t="s">
        <v>82</v>
      </c>
      <c r="E1902" s="5" t="str">
        <f>VLOOKUP(D1902,[1]items!$A$2:$E$39,2,FALSE)</f>
        <v>Otilon Ear Drops 8 mL</v>
      </c>
      <c r="F1902" s="5" t="str">
        <f>VLOOKUP(E1902,[1]items!$B$2:$E$39,2,FALSE)</f>
        <v>Obat Telinga</v>
      </c>
      <c r="G1902" s="5" t="str">
        <f t="shared" si="146"/>
        <v>OT0001|</v>
      </c>
      <c r="H1902" s="10">
        <v>11</v>
      </c>
      <c r="I1902" s="11"/>
      <c r="J1902" s="10" t="str">
        <f>IF(EXACT(L1902,"buy"),VLOOKUP(I1902,[2]suppliers!$A$2:$B$17,2,FALSE),"")</f>
        <v/>
      </c>
      <c r="K1902" s="5" t="s">
        <v>84</v>
      </c>
      <c r="L1902" s="5" t="s">
        <v>85</v>
      </c>
      <c r="M1902" s="5" t="str">
        <f>IFERROR(VLOOKUP(G1902,[3]item_suppliers!$C$2:$F$112,2,FALSE),"")</f>
        <v/>
      </c>
      <c r="N1902" s="5" t="str">
        <f>IFERROR(VLOOKUP(G1902,[3]item_suppliers!$C$2:$F$112,3,FALSE),"")</f>
        <v/>
      </c>
      <c r="O1902" s="5" t="str">
        <f t="shared" si="147"/>
        <v/>
      </c>
      <c r="P1902" s="5">
        <f>IF(EXACT(L1902,"sell"),VLOOKUP(D1902,[1]items!$A$2:$E$39,4,FALSE),"")</f>
        <v>55000</v>
      </c>
      <c r="Q1902" s="5">
        <f t="shared" si="148"/>
        <v>605000</v>
      </c>
      <c r="R1902" s="13" t="str">
        <f t="shared" si="149"/>
        <v/>
      </c>
    </row>
    <row r="1903" spans="1:18" x14ac:dyDescent="0.2">
      <c r="A1903" s="8" t="s">
        <v>1962</v>
      </c>
      <c r="B1903" s="9" t="d">
        <v>2020-10-13</v>
      </c>
      <c r="C1903" s="7">
        <f t="shared" si="145"/>
        <v>2020</v>
      </c>
      <c r="D1903" s="8" t="s">
        <v>31</v>
      </c>
      <c r="E1903" s="5" t="str">
        <f>VLOOKUP(D1903,[1]items!$A$2:$E$39,2,FALSE)</f>
        <v>Ultraflu Box Isi 25 Strip</v>
      </c>
      <c r="F1903" s="5" t="str">
        <f>VLOOKUP(E1903,[1]items!$B$2:$E$39,2,FALSE)</f>
        <v>Obat Batuk &amp; Pilek</v>
      </c>
      <c r="G1903" s="5" t="str">
        <f t="shared" si="146"/>
        <v>OB0006|</v>
      </c>
      <c r="H1903" s="10">
        <v>45</v>
      </c>
      <c r="I1903" s="11"/>
      <c r="J1903" s="10" t="str">
        <f>IF(EXACT(L1903,"buy"),VLOOKUP(I1903,[2]suppliers!$A$2:$B$17,2,FALSE),"")</f>
        <v/>
      </c>
      <c r="K1903" s="8" t="s">
        <v>84</v>
      </c>
      <c r="L1903" s="8" t="s">
        <v>85</v>
      </c>
      <c r="M1903" s="5" t="str">
        <f>IFERROR(VLOOKUP(G1903,[3]item_suppliers!$C$2:$F$112,2,FALSE),"")</f>
        <v/>
      </c>
      <c r="N1903" s="5" t="str">
        <f>IFERROR(VLOOKUP(G1903,[3]item_suppliers!$C$2:$F$112,3,FALSE),"")</f>
        <v/>
      </c>
      <c r="O1903" s="5" t="str">
        <f t="shared" si="147"/>
        <v/>
      </c>
      <c r="P1903" s="5">
        <f>IF(EXACT(L1903,"sell"),VLOOKUP(D1903,[1]items!$A$2:$E$39,4,FALSE),"")</f>
        <v>72500</v>
      </c>
      <c r="Q1903" s="5">
        <f t="shared" si="148"/>
        <v>3262500</v>
      </c>
      <c r="R1903" s="13" t="str">
        <f t="shared" si="149"/>
        <v/>
      </c>
    </row>
    <row r="1904" spans="1:18" x14ac:dyDescent="0.2">
      <c r="A1904" s="5" t="s">
        <v>1963</v>
      </c>
      <c r="B1904" s="6" t="d">
        <v>2020-10-13</v>
      </c>
      <c r="C1904" s="7">
        <f t="shared" si="145"/>
        <v>2020</v>
      </c>
      <c r="D1904" s="5" t="s">
        <v>67</v>
      </c>
      <c r="E1904" s="5" t="str">
        <f>VLOOKUP(D1904,[1]items!$A$2:$E$39,2,FALSE)</f>
        <v>Amlodipine Besilate</v>
      </c>
      <c r="F1904" s="5" t="str">
        <f>VLOOKUP(E1904,[1]items!$B$2:$E$39,2,FALSE)</f>
        <v>Obat Hipertensi</v>
      </c>
      <c r="G1904" s="5" t="str">
        <f t="shared" si="146"/>
        <v>OH0004|</v>
      </c>
      <c r="H1904" s="10">
        <v>160</v>
      </c>
      <c r="I1904" s="11"/>
      <c r="J1904" s="10" t="str">
        <f>IF(EXACT(L1904,"buy"),VLOOKUP(I1904,[2]suppliers!$A$2:$B$17,2,FALSE),"")</f>
        <v/>
      </c>
      <c r="K1904" s="5" t="s">
        <v>84</v>
      </c>
      <c r="L1904" s="5" t="s">
        <v>85</v>
      </c>
      <c r="M1904" s="5" t="str">
        <f>IFERROR(VLOOKUP(G1904,[3]item_suppliers!$C$2:$F$112,2,FALSE),"")</f>
        <v/>
      </c>
      <c r="N1904" s="5" t="str">
        <f>IFERROR(VLOOKUP(G1904,[3]item_suppliers!$C$2:$F$112,3,FALSE),"")</f>
        <v/>
      </c>
      <c r="O1904" s="5" t="str">
        <f t="shared" si="147"/>
        <v/>
      </c>
      <c r="P1904" s="5">
        <f>IF(EXACT(L1904,"sell"),VLOOKUP(D1904,[1]items!$A$2:$E$39,4,FALSE),"")</f>
        <v>7467</v>
      </c>
      <c r="Q1904" s="5">
        <f t="shared" si="148"/>
        <v>1194720</v>
      </c>
      <c r="R1904" s="13" t="str">
        <f t="shared" si="149"/>
        <v/>
      </c>
    </row>
    <row r="1905" spans="1:18" x14ac:dyDescent="0.2">
      <c r="A1905" s="8" t="s">
        <v>1964</v>
      </c>
      <c r="B1905" s="9" t="d">
        <v>2020-10-14</v>
      </c>
      <c r="C1905" s="7">
        <f t="shared" si="145"/>
        <v>2020</v>
      </c>
      <c r="D1905" s="8" t="s">
        <v>65</v>
      </c>
      <c r="E1905" s="5" t="str">
        <f>VLOOKUP(D1905,[1]items!$A$2:$E$39,2,FALSE)</f>
        <v>Candesartan Ogb Dexa</v>
      </c>
      <c r="F1905" s="5" t="str">
        <f>VLOOKUP(E1905,[1]items!$B$2:$E$39,2,FALSE)</f>
        <v>Obat Hipertensi</v>
      </c>
      <c r="G1905" s="5" t="str">
        <f t="shared" si="146"/>
        <v>OH0003|</v>
      </c>
      <c r="H1905" s="10">
        <v>50</v>
      </c>
      <c r="I1905" s="11"/>
      <c r="J1905" s="10" t="str">
        <f>IF(EXACT(L1905,"buy"),VLOOKUP(I1905,[2]suppliers!$A$2:$B$17,2,FALSE),"")</f>
        <v/>
      </c>
      <c r="K1905" s="8" t="s">
        <v>84</v>
      </c>
      <c r="L1905" s="8" t="s">
        <v>85</v>
      </c>
      <c r="M1905" s="5" t="str">
        <f>IFERROR(VLOOKUP(G1905,[3]item_suppliers!$C$2:$F$112,2,FALSE),"")</f>
        <v/>
      </c>
      <c r="N1905" s="5" t="str">
        <f>IFERROR(VLOOKUP(G1905,[3]item_suppliers!$C$2:$F$112,3,FALSE),"")</f>
        <v/>
      </c>
      <c r="O1905" s="5" t="str">
        <f t="shared" si="147"/>
        <v/>
      </c>
      <c r="P1905" s="5">
        <f>IF(EXACT(L1905,"sell"),VLOOKUP(D1905,[1]items!$A$2:$E$39,4,FALSE),"")</f>
        <v>5000</v>
      </c>
      <c r="Q1905" s="5">
        <f t="shared" si="148"/>
        <v>250000</v>
      </c>
      <c r="R1905" s="13" t="str">
        <f t="shared" si="149"/>
        <v/>
      </c>
    </row>
    <row r="1906" spans="1:18" x14ac:dyDescent="0.2">
      <c r="A1906" s="5" t="s">
        <v>1965</v>
      </c>
      <c r="B1906" s="6" t="d">
        <v>2020-10-14</v>
      </c>
      <c r="C1906" s="7">
        <f t="shared" si="145"/>
        <v>2020</v>
      </c>
      <c r="D1906" s="5" t="s">
        <v>37</v>
      </c>
      <c r="E1906" s="5" t="str">
        <f>VLOOKUP(D1906,[1]items!$A$2:$E$39,2,FALSE)</f>
        <v>Koolfever</v>
      </c>
      <c r="F1906" s="5" t="str">
        <f>VLOOKUP(E1906,[1]items!$B$2:$E$39,2,FALSE)</f>
        <v>Obat Sakit Kepala &amp; Demam</v>
      </c>
      <c r="G1906" s="5" t="str">
        <f t="shared" si="146"/>
        <v>OD0001|</v>
      </c>
      <c r="H1906" s="10">
        <v>113</v>
      </c>
      <c r="I1906" s="11"/>
      <c r="J1906" s="10" t="str">
        <f>IF(EXACT(L1906,"buy"),VLOOKUP(I1906,[2]suppliers!$A$2:$B$17,2,FALSE),"")</f>
        <v/>
      </c>
      <c r="K1906" s="5" t="s">
        <v>84</v>
      </c>
      <c r="L1906" s="5" t="s">
        <v>85</v>
      </c>
      <c r="M1906" s="5" t="str">
        <f>IFERROR(VLOOKUP(G1906,[3]item_suppliers!$C$2:$F$112,2,FALSE),"")</f>
        <v/>
      </c>
      <c r="N1906" s="5" t="str">
        <f>IFERROR(VLOOKUP(G1906,[3]item_suppliers!$C$2:$F$112,3,FALSE),"")</f>
        <v/>
      </c>
      <c r="O1906" s="5" t="str">
        <f t="shared" si="147"/>
        <v/>
      </c>
      <c r="P1906" s="5">
        <f>IF(EXACT(L1906,"sell"),VLOOKUP(D1906,[1]items!$A$2:$E$39,4,FALSE),"")</f>
        <v>7500</v>
      </c>
      <c r="Q1906" s="5">
        <f t="shared" si="148"/>
        <v>847500</v>
      </c>
      <c r="R1906" s="13" t="str">
        <f t="shared" si="149"/>
        <v/>
      </c>
    </row>
    <row r="1907" spans="1:18" x14ac:dyDescent="0.2">
      <c r="A1907" s="8" t="s">
        <v>1966</v>
      </c>
      <c r="B1907" s="9" t="d">
        <v>2020-10-14</v>
      </c>
      <c r="C1907" s="7">
        <f t="shared" si="145"/>
        <v>2020</v>
      </c>
      <c r="D1907" s="8" t="s">
        <v>59</v>
      </c>
      <c r="E1907" s="5" t="str">
        <f>VLOOKUP(D1907,[1]items!$A$2:$E$39,2,FALSE)</f>
        <v>Carditens</v>
      </c>
      <c r="F1907" s="5" t="str">
        <f>VLOOKUP(E1907,[1]items!$B$2:$E$39,2,FALSE)</f>
        <v>Obat Hipertensi</v>
      </c>
      <c r="G1907" s="5" t="str">
        <f t="shared" si="146"/>
        <v>OH0001|</v>
      </c>
      <c r="H1907" s="10">
        <v>616</v>
      </c>
      <c r="I1907" s="11"/>
      <c r="J1907" s="10" t="str">
        <f>IF(EXACT(L1907,"buy"),VLOOKUP(I1907,[2]suppliers!$A$2:$B$17,2,FALSE),"")</f>
        <v/>
      </c>
      <c r="K1907" s="8" t="s">
        <v>84</v>
      </c>
      <c r="L1907" s="8" t="s">
        <v>85</v>
      </c>
      <c r="M1907" s="5" t="str">
        <f>IFERROR(VLOOKUP(G1907,[3]item_suppliers!$C$2:$F$112,2,FALSE),"")</f>
        <v/>
      </c>
      <c r="N1907" s="5" t="str">
        <f>IFERROR(VLOOKUP(G1907,[3]item_suppliers!$C$2:$F$112,3,FALSE),"")</f>
        <v/>
      </c>
      <c r="O1907" s="5" t="str">
        <f t="shared" si="147"/>
        <v/>
      </c>
      <c r="P1907" s="5">
        <f>IF(EXACT(L1907,"sell"),VLOOKUP(D1907,[1]items!$A$2:$E$39,4,FALSE),"")</f>
        <v>100000</v>
      </c>
      <c r="Q1907" s="5">
        <f t="shared" si="148"/>
        <v>61600000</v>
      </c>
      <c r="R1907" s="13" t="str">
        <f t="shared" si="149"/>
        <v/>
      </c>
    </row>
    <row r="1908" spans="1:18" x14ac:dyDescent="0.2">
      <c r="A1908" s="5" t="s">
        <v>1967</v>
      </c>
      <c r="B1908" s="6" t="d">
        <v>2020-10-14</v>
      </c>
      <c r="C1908" s="7">
        <f t="shared" si="145"/>
        <v>2020</v>
      </c>
      <c r="D1908" s="5" t="s">
        <v>14</v>
      </c>
      <c r="E1908" s="5" t="str">
        <f>VLOOKUP(D1908,[1]items!$A$2:$E$39,2,FALSE)</f>
        <v>Bisoprolol Ogb Dexa</v>
      </c>
      <c r="F1908" s="5" t="str">
        <f>VLOOKUP(E1908,[1]items!$B$2:$E$39,2,FALSE)</f>
        <v>Obat Alergi</v>
      </c>
      <c r="G1908" s="5" t="str">
        <f t="shared" si="146"/>
        <v>OA0004|</v>
      </c>
      <c r="H1908" s="10">
        <v>131</v>
      </c>
      <c r="I1908" s="11"/>
      <c r="J1908" s="10" t="str">
        <f>IF(EXACT(L1908,"buy"),VLOOKUP(I1908,[2]suppliers!$A$2:$B$17,2,FALSE),"")</f>
        <v/>
      </c>
      <c r="K1908" s="5" t="s">
        <v>84</v>
      </c>
      <c r="L1908" s="5" t="s">
        <v>85</v>
      </c>
      <c r="M1908" s="5" t="str">
        <f>IFERROR(VLOOKUP(G1908,[3]item_suppliers!$C$2:$F$112,2,FALSE),"")</f>
        <v/>
      </c>
      <c r="N1908" s="5" t="str">
        <f>IFERROR(VLOOKUP(G1908,[3]item_suppliers!$C$2:$F$112,3,FALSE),"")</f>
        <v/>
      </c>
      <c r="O1908" s="5" t="str">
        <f t="shared" si="147"/>
        <v/>
      </c>
      <c r="P1908" s="5">
        <f>IF(EXACT(L1908,"sell"),VLOOKUP(D1908,[1]items!$A$2:$E$39,4,FALSE),"")</f>
        <v>10000</v>
      </c>
      <c r="Q1908" s="5">
        <f t="shared" si="148"/>
        <v>1310000</v>
      </c>
      <c r="R1908" s="13" t="str">
        <f t="shared" si="149"/>
        <v/>
      </c>
    </row>
    <row r="1909" spans="1:18" x14ac:dyDescent="0.2">
      <c r="A1909" s="8" t="s">
        <v>1968</v>
      </c>
      <c r="B1909" s="9" t="d">
        <v>2020-10-14</v>
      </c>
      <c r="C1909" s="7">
        <f t="shared" si="145"/>
        <v>2020</v>
      </c>
      <c r="D1909" s="8" t="s">
        <v>72</v>
      </c>
      <c r="E1909" s="5" t="str">
        <f>VLOOKUP(D1909,[1]items!$A$2:$E$39,2,FALSE)</f>
        <v>Irvell 150MG Box 20 Tablet</v>
      </c>
      <c r="F1909" s="5" t="str">
        <f>VLOOKUP(E1909,[1]items!$B$2:$E$39,2,FALSE)</f>
        <v>Obat Hipertensi</v>
      </c>
      <c r="G1909" s="5" t="str">
        <f t="shared" si="146"/>
        <v>OH0006|</v>
      </c>
      <c r="H1909" s="10">
        <v>87</v>
      </c>
      <c r="I1909" s="11"/>
      <c r="J1909" s="10" t="str">
        <f>IF(EXACT(L1909,"buy"),VLOOKUP(I1909,[2]suppliers!$A$2:$B$17,2,FALSE),"")</f>
        <v/>
      </c>
      <c r="K1909" s="8" t="s">
        <v>84</v>
      </c>
      <c r="L1909" s="8" t="s">
        <v>85</v>
      </c>
      <c r="M1909" s="5" t="str">
        <f>IFERROR(VLOOKUP(G1909,[3]item_suppliers!$C$2:$F$112,2,FALSE),"")</f>
        <v/>
      </c>
      <c r="N1909" s="5" t="str">
        <f>IFERROR(VLOOKUP(G1909,[3]item_suppliers!$C$2:$F$112,3,FALSE),"")</f>
        <v/>
      </c>
      <c r="O1909" s="5" t="str">
        <f t="shared" si="147"/>
        <v/>
      </c>
      <c r="P1909" s="5">
        <f>IF(EXACT(L1909,"sell"),VLOOKUP(D1909,[1]items!$A$2:$E$39,4,FALSE),"")</f>
        <v>143991</v>
      </c>
      <c r="Q1909" s="5">
        <f t="shared" si="148"/>
        <v>12527217</v>
      </c>
      <c r="R1909" s="13" t="str">
        <f t="shared" si="149"/>
        <v/>
      </c>
    </row>
    <row r="1910" spans="1:18" x14ac:dyDescent="0.2">
      <c r="A1910" s="5" t="s">
        <v>1969</v>
      </c>
      <c r="B1910" s="6" t="d">
        <v>2020-10-15</v>
      </c>
      <c r="C1910" s="7">
        <f t="shared" si="145"/>
        <v>2020</v>
      </c>
      <c r="D1910" s="5" t="s">
        <v>70</v>
      </c>
      <c r="E1910" s="5" t="str">
        <f>VLOOKUP(D1910,[1]items!$A$2:$E$39,2,FALSE)</f>
        <v>Irbesartan</v>
      </c>
      <c r="F1910" s="5" t="str">
        <f>VLOOKUP(E1910,[1]items!$B$2:$E$39,2,FALSE)</f>
        <v>Obat Hipertensi</v>
      </c>
      <c r="G1910" s="5" t="str">
        <f t="shared" si="146"/>
        <v>OH0005|</v>
      </c>
      <c r="H1910" s="10">
        <v>28</v>
      </c>
      <c r="I1910" s="11"/>
      <c r="J1910" s="10" t="str">
        <f>IF(EXACT(L1910,"buy"),VLOOKUP(I1910,[2]suppliers!$A$2:$B$17,2,FALSE),"")</f>
        <v/>
      </c>
      <c r="K1910" s="5" t="s">
        <v>84</v>
      </c>
      <c r="L1910" s="5" t="s">
        <v>85</v>
      </c>
      <c r="M1910" s="5" t="str">
        <f>IFERROR(VLOOKUP(G1910,[3]item_suppliers!$C$2:$F$112,2,FALSE),"")</f>
        <v/>
      </c>
      <c r="N1910" s="5" t="str">
        <f>IFERROR(VLOOKUP(G1910,[3]item_suppliers!$C$2:$F$112,3,FALSE),"")</f>
        <v/>
      </c>
      <c r="O1910" s="5" t="str">
        <f t="shared" si="147"/>
        <v/>
      </c>
      <c r="P1910" s="5">
        <f>IF(EXACT(L1910,"sell"),VLOOKUP(D1910,[1]items!$A$2:$E$39,4,FALSE),"")</f>
        <v>108794</v>
      </c>
      <c r="Q1910" s="5">
        <f t="shared" si="148"/>
        <v>3046232</v>
      </c>
      <c r="R1910" s="13" t="str">
        <f t="shared" si="149"/>
        <v/>
      </c>
    </row>
    <row r="1911" spans="1:18" x14ac:dyDescent="0.2">
      <c r="A1911" s="8" t="s">
        <v>1970</v>
      </c>
      <c r="B1911" s="9" t="d">
        <v>2020-10-15</v>
      </c>
      <c r="C1911" s="7">
        <f t="shared" si="145"/>
        <v>2020</v>
      </c>
      <c r="D1911" s="8" t="s">
        <v>52</v>
      </c>
      <c r="E1911" s="5" t="str">
        <f>VLOOKUP(D1911,[1]items!$A$2:$E$39,2,FALSE)</f>
        <v>Sanmol 500 MG 4 Tablet</v>
      </c>
      <c r="F1911" s="5" t="str">
        <f>VLOOKUP(E1911,[1]items!$B$2:$E$39,2,FALSE)</f>
        <v>Obat Sakit Kepala &amp; Demam</v>
      </c>
      <c r="G1911" s="5" t="str">
        <f t="shared" si="146"/>
        <v>OD0009|</v>
      </c>
      <c r="H1911" s="10">
        <v>16</v>
      </c>
      <c r="I1911" s="11"/>
      <c r="J1911" s="10" t="str">
        <f>IF(EXACT(L1911,"buy"),VLOOKUP(I1911,[2]suppliers!$A$2:$B$17,2,FALSE),"")</f>
        <v/>
      </c>
      <c r="K1911" s="8" t="s">
        <v>84</v>
      </c>
      <c r="L1911" s="8" t="s">
        <v>85</v>
      </c>
      <c r="M1911" s="5" t="str">
        <f>IFERROR(VLOOKUP(G1911,[3]item_suppliers!$C$2:$F$112,2,FALSE),"")</f>
        <v/>
      </c>
      <c r="N1911" s="5" t="str">
        <f>IFERROR(VLOOKUP(G1911,[3]item_suppliers!$C$2:$F$112,3,FALSE),"")</f>
        <v/>
      </c>
      <c r="O1911" s="5" t="str">
        <f t="shared" si="147"/>
        <v/>
      </c>
      <c r="P1911" s="5">
        <f>IF(EXACT(L1911,"sell"),VLOOKUP(D1911,[1]items!$A$2:$E$39,4,FALSE),"")</f>
        <v>1600</v>
      </c>
      <c r="Q1911" s="5">
        <f t="shared" si="148"/>
        <v>25600</v>
      </c>
      <c r="R1911" s="13" t="str">
        <f t="shared" si="149"/>
        <v/>
      </c>
    </row>
    <row r="1912" spans="1:18" x14ac:dyDescent="0.2">
      <c r="A1912" s="5" t="s">
        <v>1971</v>
      </c>
      <c r="B1912" s="6" t="d">
        <v>2020-10-15</v>
      </c>
      <c r="C1912" s="7">
        <f t="shared" si="145"/>
        <v>2020</v>
      </c>
      <c r="D1912" s="5" t="s">
        <v>52</v>
      </c>
      <c r="E1912" s="5" t="str">
        <f>VLOOKUP(D1912,[1]items!$A$2:$E$39,2,FALSE)</f>
        <v>Sanmol 500 MG 4 Tablet</v>
      </c>
      <c r="F1912" s="5" t="str">
        <f>VLOOKUP(E1912,[1]items!$B$2:$E$39,2,FALSE)</f>
        <v>Obat Sakit Kepala &amp; Demam</v>
      </c>
      <c r="G1912" s="5" t="str">
        <f t="shared" si="146"/>
        <v>OD0009|</v>
      </c>
      <c r="H1912" s="10">
        <v>51</v>
      </c>
      <c r="I1912" s="11"/>
      <c r="J1912" s="10" t="str">
        <f>IF(EXACT(L1912,"buy"),VLOOKUP(I1912,[2]suppliers!$A$2:$B$17,2,FALSE),"")</f>
        <v/>
      </c>
      <c r="K1912" s="5" t="s">
        <v>84</v>
      </c>
      <c r="L1912" s="5" t="s">
        <v>85</v>
      </c>
      <c r="M1912" s="5" t="str">
        <f>IFERROR(VLOOKUP(G1912,[3]item_suppliers!$C$2:$F$112,2,FALSE),"")</f>
        <v/>
      </c>
      <c r="N1912" s="5" t="str">
        <f>IFERROR(VLOOKUP(G1912,[3]item_suppliers!$C$2:$F$112,3,FALSE),"")</f>
        <v/>
      </c>
      <c r="O1912" s="5" t="str">
        <f t="shared" si="147"/>
        <v/>
      </c>
      <c r="P1912" s="5">
        <f>IF(EXACT(L1912,"sell"),VLOOKUP(D1912,[1]items!$A$2:$E$39,4,FALSE),"")</f>
        <v>1600</v>
      </c>
      <c r="Q1912" s="5">
        <f t="shared" si="148"/>
        <v>81600</v>
      </c>
      <c r="R1912" s="13" t="str">
        <f t="shared" si="149"/>
        <v/>
      </c>
    </row>
    <row r="1913" spans="1:18" x14ac:dyDescent="0.2">
      <c r="A1913" s="8" t="s">
        <v>1972</v>
      </c>
      <c r="B1913" s="9" t="d">
        <v>2020-10-15</v>
      </c>
      <c r="C1913" s="7">
        <f t="shared" si="145"/>
        <v>2020</v>
      </c>
      <c r="D1913" s="8" t="s">
        <v>82</v>
      </c>
      <c r="E1913" s="5" t="str">
        <f>VLOOKUP(D1913,[1]items!$A$2:$E$39,2,FALSE)</f>
        <v>Otilon Ear Drops 8 mL</v>
      </c>
      <c r="F1913" s="5" t="str">
        <f>VLOOKUP(E1913,[1]items!$B$2:$E$39,2,FALSE)</f>
        <v>Obat Telinga</v>
      </c>
      <c r="G1913" s="5" t="str">
        <f t="shared" si="146"/>
        <v>OT0001|</v>
      </c>
      <c r="H1913" s="10">
        <v>29</v>
      </c>
      <c r="I1913" s="11"/>
      <c r="J1913" s="10" t="str">
        <f>IF(EXACT(L1913,"buy"),VLOOKUP(I1913,[2]suppliers!$A$2:$B$17,2,FALSE),"")</f>
        <v/>
      </c>
      <c r="K1913" s="8" t="s">
        <v>84</v>
      </c>
      <c r="L1913" s="8" t="s">
        <v>85</v>
      </c>
      <c r="M1913" s="5" t="str">
        <f>IFERROR(VLOOKUP(G1913,[3]item_suppliers!$C$2:$F$112,2,FALSE),"")</f>
        <v/>
      </c>
      <c r="N1913" s="5" t="str">
        <f>IFERROR(VLOOKUP(G1913,[3]item_suppliers!$C$2:$F$112,3,FALSE),"")</f>
        <v/>
      </c>
      <c r="O1913" s="5" t="str">
        <f t="shared" si="147"/>
        <v/>
      </c>
      <c r="P1913" s="5">
        <f>IF(EXACT(L1913,"sell"),VLOOKUP(D1913,[1]items!$A$2:$E$39,4,FALSE),"")</f>
        <v>55000</v>
      </c>
      <c r="Q1913" s="5">
        <f t="shared" si="148"/>
        <v>1595000</v>
      </c>
      <c r="R1913" s="13" t="str">
        <f t="shared" si="149"/>
        <v/>
      </c>
    </row>
    <row r="1914" spans="1:18" x14ac:dyDescent="0.2">
      <c r="A1914" s="5" t="s">
        <v>1973</v>
      </c>
      <c r="B1914" s="6" t="d">
        <v>2020-10-15</v>
      </c>
      <c r="C1914" s="7">
        <f t="shared" si="145"/>
        <v>2020</v>
      </c>
      <c r="D1914" s="5" t="s">
        <v>48</v>
      </c>
      <c r="E1914" s="5" t="str">
        <f>VLOOKUP(D1914,[1]items!$A$2:$E$39,2,FALSE)</f>
        <v>Sanmol Paracetamol</v>
      </c>
      <c r="F1914" s="5" t="str">
        <f>VLOOKUP(E1914,[1]items!$B$2:$E$39,2,FALSE)</f>
        <v>Obat Sakit Kepala &amp; Demam</v>
      </c>
      <c r="G1914" s="5" t="str">
        <f t="shared" si="146"/>
        <v>OD0007|</v>
      </c>
      <c r="H1914" s="10">
        <v>90</v>
      </c>
      <c r="I1914" s="11"/>
      <c r="J1914" s="10" t="str">
        <f>IF(EXACT(L1914,"buy"),VLOOKUP(I1914,[2]suppliers!$A$2:$B$17,2,FALSE),"")</f>
        <v/>
      </c>
      <c r="K1914" s="5" t="s">
        <v>84</v>
      </c>
      <c r="L1914" s="5" t="s">
        <v>85</v>
      </c>
      <c r="M1914" s="5" t="str">
        <f>IFERROR(VLOOKUP(G1914,[3]item_suppliers!$C$2:$F$112,2,FALSE),"")</f>
        <v/>
      </c>
      <c r="N1914" s="5" t="str">
        <f>IFERROR(VLOOKUP(G1914,[3]item_suppliers!$C$2:$F$112,3,FALSE),"")</f>
        <v/>
      </c>
      <c r="O1914" s="5" t="str">
        <f t="shared" si="147"/>
        <v/>
      </c>
      <c r="P1914" s="5">
        <f>IF(EXACT(L1914,"sell"),VLOOKUP(D1914,[1]items!$A$2:$E$39,4,FALSE),"")</f>
        <v>16100</v>
      </c>
      <c r="Q1914" s="5">
        <f t="shared" si="148"/>
        <v>1449000</v>
      </c>
      <c r="R1914" s="13" t="str">
        <f t="shared" si="149"/>
        <v/>
      </c>
    </row>
    <row r="1915" spans="1:18" x14ac:dyDescent="0.2">
      <c r="A1915" s="8" t="s">
        <v>1974</v>
      </c>
      <c r="B1915" s="9" t="d">
        <v>2020-10-15</v>
      </c>
      <c r="C1915" s="7">
        <f t="shared" si="145"/>
        <v>2020</v>
      </c>
      <c r="D1915" s="8" t="s">
        <v>31</v>
      </c>
      <c r="E1915" s="5" t="str">
        <f>VLOOKUP(D1915,[1]items!$A$2:$E$39,2,FALSE)</f>
        <v>Ultraflu Box Isi 25 Strip</v>
      </c>
      <c r="F1915" s="5" t="str">
        <f>VLOOKUP(E1915,[1]items!$B$2:$E$39,2,FALSE)</f>
        <v>Obat Batuk &amp; Pilek</v>
      </c>
      <c r="G1915" s="5" t="str">
        <f t="shared" si="146"/>
        <v>OB0006|</v>
      </c>
      <c r="H1915" s="10">
        <v>19</v>
      </c>
      <c r="I1915" s="11"/>
      <c r="J1915" s="10" t="str">
        <f>IF(EXACT(L1915,"buy"),VLOOKUP(I1915,[2]suppliers!$A$2:$B$17,2,FALSE),"")</f>
        <v/>
      </c>
      <c r="K1915" s="8" t="s">
        <v>84</v>
      </c>
      <c r="L1915" s="8" t="s">
        <v>85</v>
      </c>
      <c r="M1915" s="5" t="str">
        <f>IFERROR(VLOOKUP(G1915,[3]item_suppliers!$C$2:$F$112,2,FALSE),"")</f>
        <v/>
      </c>
      <c r="N1915" s="5" t="str">
        <f>IFERROR(VLOOKUP(G1915,[3]item_suppliers!$C$2:$F$112,3,FALSE),"")</f>
        <v/>
      </c>
      <c r="O1915" s="5" t="str">
        <f t="shared" si="147"/>
        <v/>
      </c>
      <c r="P1915" s="5">
        <f>IF(EXACT(L1915,"sell"),VLOOKUP(D1915,[1]items!$A$2:$E$39,4,FALSE),"")</f>
        <v>72500</v>
      </c>
      <c r="Q1915" s="5">
        <f t="shared" si="148"/>
        <v>1377500</v>
      </c>
      <c r="R1915" s="13" t="str">
        <f t="shared" si="149"/>
        <v/>
      </c>
    </row>
    <row r="1916" spans="1:18" x14ac:dyDescent="0.2">
      <c r="A1916" s="5" t="s">
        <v>1975</v>
      </c>
      <c r="B1916" s="6" t="d">
        <v>2020-10-16</v>
      </c>
      <c r="C1916" s="7">
        <f t="shared" si="145"/>
        <v>2020</v>
      </c>
      <c r="D1916" s="5" t="s">
        <v>50</v>
      </c>
      <c r="E1916" s="5" t="str">
        <f>VLOOKUP(D1916,[1]items!$A$2:$E$39,2,FALSE)</f>
        <v>Bodrex Extra</v>
      </c>
      <c r="F1916" s="5" t="str">
        <f>VLOOKUP(E1916,[1]items!$B$2:$E$39,2,FALSE)</f>
        <v>Obat Sakit Kepala &amp; Demam</v>
      </c>
      <c r="G1916" s="5" t="str">
        <f t="shared" si="146"/>
        <v>OD0008|</v>
      </c>
      <c r="H1916" s="10">
        <v>17</v>
      </c>
      <c r="I1916" s="11"/>
      <c r="J1916" s="10" t="str">
        <f>IF(EXACT(L1916,"buy"),VLOOKUP(I1916,[2]suppliers!$A$2:$B$17,2,FALSE),"")</f>
        <v/>
      </c>
      <c r="K1916" s="5" t="s">
        <v>84</v>
      </c>
      <c r="L1916" s="5" t="s">
        <v>85</v>
      </c>
      <c r="M1916" s="5" t="str">
        <f>IFERROR(VLOOKUP(G1916,[3]item_suppliers!$C$2:$F$112,2,FALSE),"")</f>
        <v/>
      </c>
      <c r="N1916" s="5" t="str">
        <f>IFERROR(VLOOKUP(G1916,[3]item_suppliers!$C$2:$F$112,3,FALSE),"")</f>
        <v/>
      </c>
      <c r="O1916" s="5" t="str">
        <f t="shared" si="147"/>
        <v/>
      </c>
      <c r="P1916" s="5">
        <f>IF(EXACT(L1916,"sell"),VLOOKUP(D1916,[1]items!$A$2:$E$39,4,FALSE),"")</f>
        <v>50788</v>
      </c>
      <c r="Q1916" s="5">
        <f t="shared" si="148"/>
        <v>863396</v>
      </c>
      <c r="R1916" s="13" t="str">
        <f t="shared" si="149"/>
        <v/>
      </c>
    </row>
    <row r="1917" spans="1:18" x14ac:dyDescent="0.2">
      <c r="A1917" s="8" t="s">
        <v>1976</v>
      </c>
      <c r="B1917" s="9" t="d">
        <v>2020-10-16</v>
      </c>
      <c r="C1917" s="7">
        <f t="shared" si="145"/>
        <v>2020</v>
      </c>
      <c r="D1917" s="8" t="s">
        <v>37</v>
      </c>
      <c r="E1917" s="5" t="str">
        <f>VLOOKUP(D1917,[1]items!$A$2:$E$39,2,FALSE)</f>
        <v>Koolfever</v>
      </c>
      <c r="F1917" s="5" t="str">
        <f>VLOOKUP(E1917,[1]items!$B$2:$E$39,2,FALSE)</f>
        <v>Obat Sakit Kepala &amp; Demam</v>
      </c>
      <c r="G1917" s="5" t="str">
        <f t="shared" si="146"/>
        <v>OD0001|</v>
      </c>
      <c r="H1917" s="10">
        <v>33</v>
      </c>
      <c r="I1917" s="11"/>
      <c r="J1917" s="10" t="str">
        <f>IF(EXACT(L1917,"buy"),VLOOKUP(I1917,[2]suppliers!$A$2:$B$17,2,FALSE),"")</f>
        <v/>
      </c>
      <c r="K1917" s="8" t="s">
        <v>84</v>
      </c>
      <c r="L1917" s="8" t="s">
        <v>85</v>
      </c>
      <c r="M1917" s="5" t="str">
        <f>IFERROR(VLOOKUP(G1917,[3]item_suppliers!$C$2:$F$112,2,FALSE),"")</f>
        <v/>
      </c>
      <c r="N1917" s="5" t="str">
        <f>IFERROR(VLOOKUP(G1917,[3]item_suppliers!$C$2:$F$112,3,FALSE),"")</f>
        <v/>
      </c>
      <c r="O1917" s="5" t="str">
        <f t="shared" si="147"/>
        <v/>
      </c>
      <c r="P1917" s="5">
        <f>IF(EXACT(L1917,"sell"),VLOOKUP(D1917,[1]items!$A$2:$E$39,4,FALSE),"")</f>
        <v>7500</v>
      </c>
      <c r="Q1917" s="5">
        <f t="shared" si="148"/>
        <v>247500</v>
      </c>
      <c r="R1917" s="13" t="str">
        <f t="shared" si="149"/>
        <v/>
      </c>
    </row>
    <row r="1918" spans="1:18" x14ac:dyDescent="0.2">
      <c r="A1918" s="5" t="s">
        <v>1977</v>
      </c>
      <c r="B1918" s="6" t="d">
        <v>2020-10-16</v>
      </c>
      <c r="C1918" s="7">
        <f t="shared" si="145"/>
        <v>2020</v>
      </c>
      <c r="D1918" s="5" t="s">
        <v>37</v>
      </c>
      <c r="E1918" s="5" t="str">
        <f>VLOOKUP(D1918,[1]items!$A$2:$E$39,2,FALSE)</f>
        <v>Koolfever</v>
      </c>
      <c r="F1918" s="5" t="str">
        <f>VLOOKUP(E1918,[1]items!$B$2:$E$39,2,FALSE)</f>
        <v>Obat Sakit Kepala &amp; Demam</v>
      </c>
      <c r="G1918" s="5" t="str">
        <f t="shared" si="146"/>
        <v>OD0001|</v>
      </c>
      <c r="H1918" s="10">
        <v>45</v>
      </c>
      <c r="I1918" s="11"/>
      <c r="J1918" s="10" t="str">
        <f>IF(EXACT(L1918,"buy"),VLOOKUP(I1918,[2]suppliers!$A$2:$B$17,2,FALSE),"")</f>
        <v/>
      </c>
      <c r="K1918" s="5" t="s">
        <v>84</v>
      </c>
      <c r="L1918" s="5" t="s">
        <v>85</v>
      </c>
      <c r="M1918" s="5" t="str">
        <f>IFERROR(VLOOKUP(G1918,[3]item_suppliers!$C$2:$F$112,2,FALSE),"")</f>
        <v/>
      </c>
      <c r="N1918" s="5" t="str">
        <f>IFERROR(VLOOKUP(G1918,[3]item_suppliers!$C$2:$F$112,3,FALSE),"")</f>
        <v/>
      </c>
      <c r="O1918" s="5" t="str">
        <f t="shared" si="147"/>
        <v/>
      </c>
      <c r="P1918" s="5">
        <f>IF(EXACT(L1918,"sell"),VLOOKUP(D1918,[1]items!$A$2:$E$39,4,FALSE),"")</f>
        <v>7500</v>
      </c>
      <c r="Q1918" s="5">
        <f t="shared" si="148"/>
        <v>337500</v>
      </c>
      <c r="R1918" s="13" t="str">
        <f t="shared" si="149"/>
        <v/>
      </c>
    </row>
    <row r="1919" spans="1:18" x14ac:dyDescent="0.2">
      <c r="A1919" s="8" t="s">
        <v>1978</v>
      </c>
      <c r="B1919" s="9" t="d">
        <v>2020-10-17</v>
      </c>
      <c r="C1919" s="7">
        <f t="shared" si="145"/>
        <v>2020</v>
      </c>
      <c r="D1919" s="8" t="s">
        <v>76</v>
      </c>
      <c r="E1919" s="5" t="str">
        <f>VLOOKUP(D1919,[1]items!$A$2:$E$39,2,FALSE)</f>
        <v>Simvastatin 10 MG Strip 10</v>
      </c>
      <c r="F1919" s="5" t="str">
        <f>VLOOKUP(E1919,[1]items!$B$2:$E$39,2,FALSE)</f>
        <v>Obat Kolesterol</v>
      </c>
      <c r="G1919" s="5" t="str">
        <f t="shared" si="146"/>
        <v>OK0001|</v>
      </c>
      <c r="H1919" s="10">
        <v>12</v>
      </c>
      <c r="I1919" s="11"/>
      <c r="J1919" s="10" t="str">
        <f>IF(EXACT(L1919,"buy"),VLOOKUP(I1919,[2]suppliers!$A$2:$B$17,2,FALSE),"")</f>
        <v/>
      </c>
      <c r="K1919" s="8" t="s">
        <v>84</v>
      </c>
      <c r="L1919" s="8" t="s">
        <v>85</v>
      </c>
      <c r="M1919" s="5" t="str">
        <f>IFERROR(VLOOKUP(G1919,[3]item_suppliers!$C$2:$F$112,2,FALSE),"")</f>
        <v/>
      </c>
      <c r="N1919" s="5" t="str">
        <f>IFERROR(VLOOKUP(G1919,[3]item_suppliers!$C$2:$F$112,3,FALSE),"")</f>
        <v/>
      </c>
      <c r="O1919" s="5" t="str">
        <f t="shared" si="147"/>
        <v/>
      </c>
      <c r="P1919" s="5">
        <f>IF(EXACT(L1919,"sell"),VLOOKUP(D1919,[1]items!$A$2:$E$39,4,FALSE),"")</f>
        <v>6222</v>
      </c>
      <c r="Q1919" s="5">
        <f t="shared" si="148"/>
        <v>74664</v>
      </c>
      <c r="R1919" s="13" t="str">
        <f t="shared" si="149"/>
        <v/>
      </c>
    </row>
    <row r="1920" spans="1:18" x14ac:dyDescent="0.2">
      <c r="A1920" s="5" t="s">
        <v>1979</v>
      </c>
      <c r="B1920" s="6" t="d">
        <v>2020-10-17</v>
      </c>
      <c r="C1920" s="7">
        <f t="shared" si="145"/>
        <v>2020</v>
      </c>
      <c r="D1920" s="5" t="s">
        <v>52</v>
      </c>
      <c r="E1920" s="5" t="str">
        <f>VLOOKUP(D1920,[1]items!$A$2:$E$39,2,FALSE)</f>
        <v>Sanmol 500 MG 4 Tablet</v>
      </c>
      <c r="F1920" s="5" t="str">
        <f>VLOOKUP(E1920,[1]items!$B$2:$E$39,2,FALSE)</f>
        <v>Obat Sakit Kepala &amp; Demam</v>
      </c>
      <c r="G1920" s="5" t="str">
        <f t="shared" si="146"/>
        <v>OD0009|</v>
      </c>
      <c r="H1920" s="10">
        <v>38</v>
      </c>
      <c r="I1920" s="11"/>
      <c r="J1920" s="10" t="str">
        <f>IF(EXACT(L1920,"buy"),VLOOKUP(I1920,[2]suppliers!$A$2:$B$17,2,FALSE),"")</f>
        <v/>
      </c>
      <c r="K1920" s="5" t="s">
        <v>84</v>
      </c>
      <c r="L1920" s="5" t="s">
        <v>85</v>
      </c>
      <c r="M1920" s="5" t="str">
        <f>IFERROR(VLOOKUP(G1920,[3]item_suppliers!$C$2:$F$112,2,FALSE),"")</f>
        <v/>
      </c>
      <c r="N1920" s="5" t="str">
        <f>IFERROR(VLOOKUP(G1920,[3]item_suppliers!$C$2:$F$112,3,FALSE),"")</f>
        <v/>
      </c>
      <c r="O1920" s="5" t="str">
        <f t="shared" si="147"/>
        <v/>
      </c>
      <c r="P1920" s="5">
        <f>IF(EXACT(L1920,"sell"),VLOOKUP(D1920,[1]items!$A$2:$E$39,4,FALSE),"")</f>
        <v>1600</v>
      </c>
      <c r="Q1920" s="5">
        <f t="shared" si="148"/>
        <v>60800</v>
      </c>
      <c r="R1920" s="13" t="str">
        <f t="shared" si="149"/>
        <v/>
      </c>
    </row>
    <row r="1921" spans="1:18" x14ac:dyDescent="0.2">
      <c r="A1921" s="8" t="s">
        <v>1980</v>
      </c>
      <c r="B1921" s="9" t="d">
        <v>2020-10-17</v>
      </c>
      <c r="C1921" s="7">
        <f t="shared" si="145"/>
        <v>2020</v>
      </c>
      <c r="D1921" s="8" t="s">
        <v>14</v>
      </c>
      <c r="E1921" s="5" t="str">
        <f>VLOOKUP(D1921,[1]items!$A$2:$E$39,2,FALSE)</f>
        <v>Bisoprolol Ogb Dexa</v>
      </c>
      <c r="F1921" s="5" t="str">
        <f>VLOOKUP(E1921,[1]items!$B$2:$E$39,2,FALSE)</f>
        <v>Obat Alergi</v>
      </c>
      <c r="G1921" s="5" t="str">
        <f t="shared" si="146"/>
        <v>OA0004|</v>
      </c>
      <c r="H1921" s="10">
        <v>2</v>
      </c>
      <c r="I1921" s="11"/>
      <c r="J1921" s="10" t="str">
        <f>IF(EXACT(L1921,"buy"),VLOOKUP(I1921,[2]suppliers!$A$2:$B$17,2,FALSE),"")</f>
        <v/>
      </c>
      <c r="K1921" s="8" t="s">
        <v>84</v>
      </c>
      <c r="L1921" s="8" t="s">
        <v>85</v>
      </c>
      <c r="M1921" s="5" t="str">
        <f>IFERROR(VLOOKUP(G1921,[3]item_suppliers!$C$2:$F$112,2,FALSE),"")</f>
        <v/>
      </c>
      <c r="N1921" s="5" t="str">
        <f>IFERROR(VLOOKUP(G1921,[3]item_suppliers!$C$2:$F$112,3,FALSE),"")</f>
        <v/>
      </c>
      <c r="O1921" s="5" t="str">
        <f t="shared" si="147"/>
        <v/>
      </c>
      <c r="P1921" s="5">
        <f>IF(EXACT(L1921,"sell"),VLOOKUP(D1921,[1]items!$A$2:$E$39,4,FALSE),"")</f>
        <v>10000</v>
      </c>
      <c r="Q1921" s="5">
        <f t="shared" si="148"/>
        <v>20000</v>
      </c>
      <c r="R1921" s="13" t="str">
        <f t="shared" si="149"/>
        <v/>
      </c>
    </row>
    <row r="1922" spans="1:18" x14ac:dyDescent="0.2">
      <c r="A1922" s="5" t="s">
        <v>1981</v>
      </c>
      <c r="B1922" s="6" t="d">
        <v>2020-10-18</v>
      </c>
      <c r="C1922" s="7">
        <f t="shared" ref="C1922:C1985" si="150">YEAR(B1922)</f>
        <v>2020</v>
      </c>
      <c r="D1922" s="5" t="s">
        <v>50</v>
      </c>
      <c r="E1922" s="5" t="str">
        <f>VLOOKUP(D1922,[1]items!$A$2:$E$39,2,FALSE)</f>
        <v>Bodrex Extra</v>
      </c>
      <c r="F1922" s="5" t="str">
        <f>VLOOKUP(E1922,[1]items!$B$2:$E$39,2,FALSE)</f>
        <v>Obat Sakit Kepala &amp; Demam</v>
      </c>
      <c r="G1922" s="5" t="str">
        <f t="shared" ref="G1922:G1985" si="151">_xlfn.CONCAT(D1922,"|",I1922)</f>
        <v>OD0008|</v>
      </c>
      <c r="H1922" s="10">
        <v>2</v>
      </c>
      <c r="I1922" s="11"/>
      <c r="J1922" s="10" t="str">
        <f>IF(EXACT(L1922,"buy"),VLOOKUP(I1922,[2]suppliers!$A$2:$B$17,2,FALSE),"")</f>
        <v/>
      </c>
      <c r="K1922" s="5" t="s">
        <v>84</v>
      </c>
      <c r="L1922" s="5" t="s">
        <v>85</v>
      </c>
      <c r="M1922" s="5" t="str">
        <f>IFERROR(VLOOKUP(G1922,[3]item_suppliers!$C$2:$F$112,2,FALSE),"")</f>
        <v/>
      </c>
      <c r="N1922" s="5" t="str">
        <f>IFERROR(VLOOKUP(G1922,[3]item_suppliers!$C$2:$F$112,3,FALSE),"")</f>
        <v/>
      </c>
      <c r="O1922" s="5" t="str">
        <f t="shared" ref="O1922:O1985" si="152">IFERROR(H1922*N1922,"")</f>
        <v/>
      </c>
      <c r="P1922" s="5">
        <f>IF(EXACT(L1922,"sell"),VLOOKUP(D1922,[1]items!$A$2:$E$39,4,FALSE),"")</f>
        <v>50788</v>
      </c>
      <c r="Q1922" s="5">
        <f t="shared" ref="Q1922:Q1985" si="153">IFERROR(H1922*P1922,"")</f>
        <v>101576</v>
      </c>
      <c r="R1922" s="13" t="str">
        <f t="shared" ref="R1922:R1985" si="154">IF(EXACT(L1922,"buy"),1/COUNTIF($N$2:$N$4710,N1922),"")</f>
        <v/>
      </c>
    </row>
    <row r="1923" spans="1:18" x14ac:dyDescent="0.2">
      <c r="A1923" s="8" t="s">
        <v>1982</v>
      </c>
      <c r="B1923" s="9" t="d">
        <v>2020-10-18</v>
      </c>
      <c r="C1923" s="7">
        <f t="shared" si="150"/>
        <v>2020</v>
      </c>
      <c r="D1923" s="8" t="s">
        <v>65</v>
      </c>
      <c r="E1923" s="5" t="str">
        <f>VLOOKUP(D1923,[1]items!$A$2:$E$39,2,FALSE)</f>
        <v>Candesartan Ogb Dexa</v>
      </c>
      <c r="F1923" s="5" t="str">
        <f>VLOOKUP(E1923,[1]items!$B$2:$E$39,2,FALSE)</f>
        <v>Obat Hipertensi</v>
      </c>
      <c r="G1923" s="5" t="str">
        <f t="shared" si="151"/>
        <v>OH0003|</v>
      </c>
      <c r="H1923" s="10">
        <v>8</v>
      </c>
      <c r="I1923" s="11"/>
      <c r="J1923" s="10" t="str">
        <f>IF(EXACT(L1923,"buy"),VLOOKUP(I1923,[2]suppliers!$A$2:$B$17,2,FALSE),"")</f>
        <v/>
      </c>
      <c r="K1923" s="8" t="s">
        <v>84</v>
      </c>
      <c r="L1923" s="8" t="s">
        <v>85</v>
      </c>
      <c r="M1923" s="5" t="str">
        <f>IFERROR(VLOOKUP(G1923,[3]item_suppliers!$C$2:$F$112,2,FALSE),"")</f>
        <v/>
      </c>
      <c r="N1923" s="5" t="str">
        <f>IFERROR(VLOOKUP(G1923,[3]item_suppliers!$C$2:$F$112,3,FALSE),"")</f>
        <v/>
      </c>
      <c r="O1923" s="5" t="str">
        <f t="shared" si="152"/>
        <v/>
      </c>
      <c r="P1923" s="5">
        <f>IF(EXACT(L1923,"sell"),VLOOKUP(D1923,[1]items!$A$2:$E$39,4,FALSE),"")</f>
        <v>5000</v>
      </c>
      <c r="Q1923" s="5">
        <f t="shared" si="153"/>
        <v>40000</v>
      </c>
      <c r="R1923" s="13" t="str">
        <f t="shared" si="154"/>
        <v/>
      </c>
    </row>
    <row r="1924" spans="1:18" x14ac:dyDescent="0.2">
      <c r="A1924" s="5" t="s">
        <v>1983</v>
      </c>
      <c r="B1924" s="6" t="d">
        <v>2020-10-19</v>
      </c>
      <c r="C1924" s="7">
        <f t="shared" si="150"/>
        <v>2020</v>
      </c>
      <c r="D1924" s="5" t="s">
        <v>50</v>
      </c>
      <c r="E1924" s="5" t="str">
        <f>VLOOKUP(D1924,[1]items!$A$2:$E$39,2,FALSE)</f>
        <v>Bodrex Extra</v>
      </c>
      <c r="F1924" s="5" t="str">
        <f>VLOOKUP(E1924,[1]items!$B$2:$E$39,2,FALSE)</f>
        <v>Obat Sakit Kepala &amp; Demam</v>
      </c>
      <c r="G1924" s="5" t="str">
        <f t="shared" si="151"/>
        <v>OD0008|</v>
      </c>
      <c r="H1924" s="10">
        <v>83</v>
      </c>
      <c r="I1924" s="11"/>
      <c r="J1924" s="10" t="str">
        <f>IF(EXACT(L1924,"buy"),VLOOKUP(I1924,[2]suppliers!$A$2:$B$17,2,FALSE),"")</f>
        <v/>
      </c>
      <c r="K1924" s="5" t="s">
        <v>84</v>
      </c>
      <c r="L1924" s="5" t="s">
        <v>85</v>
      </c>
      <c r="M1924" s="5" t="str">
        <f>IFERROR(VLOOKUP(G1924,[3]item_suppliers!$C$2:$F$112,2,FALSE),"")</f>
        <v/>
      </c>
      <c r="N1924" s="5" t="str">
        <f>IFERROR(VLOOKUP(G1924,[3]item_suppliers!$C$2:$F$112,3,FALSE),"")</f>
        <v/>
      </c>
      <c r="O1924" s="5" t="str">
        <f t="shared" si="152"/>
        <v/>
      </c>
      <c r="P1924" s="5">
        <f>IF(EXACT(L1924,"sell"),VLOOKUP(D1924,[1]items!$A$2:$E$39,4,FALSE),"")</f>
        <v>50788</v>
      </c>
      <c r="Q1924" s="5">
        <f t="shared" si="153"/>
        <v>4215404</v>
      </c>
      <c r="R1924" s="13" t="str">
        <f t="shared" si="154"/>
        <v/>
      </c>
    </row>
    <row r="1925" spans="1:18" x14ac:dyDescent="0.2">
      <c r="A1925" s="8" t="s">
        <v>1984</v>
      </c>
      <c r="B1925" s="9" t="d">
        <v>2020-10-19</v>
      </c>
      <c r="C1925" s="7">
        <f t="shared" si="150"/>
        <v>2020</v>
      </c>
      <c r="D1925" s="8" t="s">
        <v>50</v>
      </c>
      <c r="E1925" s="5" t="str">
        <f>VLOOKUP(D1925,[1]items!$A$2:$E$39,2,FALSE)</f>
        <v>Bodrex Extra</v>
      </c>
      <c r="F1925" s="5" t="str">
        <f>VLOOKUP(E1925,[1]items!$B$2:$E$39,2,FALSE)</f>
        <v>Obat Sakit Kepala &amp; Demam</v>
      </c>
      <c r="G1925" s="5" t="str">
        <f t="shared" si="151"/>
        <v>OD0008|</v>
      </c>
      <c r="H1925" s="10">
        <v>32</v>
      </c>
      <c r="I1925" s="11"/>
      <c r="J1925" s="10" t="str">
        <f>IF(EXACT(L1925,"buy"),VLOOKUP(I1925,[2]suppliers!$A$2:$B$17,2,FALSE),"")</f>
        <v/>
      </c>
      <c r="K1925" s="8" t="s">
        <v>84</v>
      </c>
      <c r="L1925" s="8" t="s">
        <v>85</v>
      </c>
      <c r="M1925" s="5" t="str">
        <f>IFERROR(VLOOKUP(G1925,[3]item_suppliers!$C$2:$F$112,2,FALSE),"")</f>
        <v/>
      </c>
      <c r="N1925" s="5" t="str">
        <f>IFERROR(VLOOKUP(G1925,[3]item_suppliers!$C$2:$F$112,3,FALSE),"")</f>
        <v/>
      </c>
      <c r="O1925" s="5" t="str">
        <f t="shared" si="152"/>
        <v/>
      </c>
      <c r="P1925" s="5">
        <f>IF(EXACT(L1925,"sell"),VLOOKUP(D1925,[1]items!$A$2:$E$39,4,FALSE),"")</f>
        <v>50788</v>
      </c>
      <c r="Q1925" s="5">
        <f t="shared" si="153"/>
        <v>1625216</v>
      </c>
      <c r="R1925" s="13" t="str">
        <f t="shared" si="154"/>
        <v/>
      </c>
    </row>
    <row r="1926" spans="1:18" x14ac:dyDescent="0.2">
      <c r="A1926" s="5" t="s">
        <v>1985</v>
      </c>
      <c r="B1926" s="6" t="d">
        <v>2020-10-19</v>
      </c>
      <c r="C1926" s="7">
        <f t="shared" si="150"/>
        <v>2020</v>
      </c>
      <c r="D1926" s="5" t="s">
        <v>17</v>
      </c>
      <c r="E1926" s="5" t="str">
        <f>VLOOKUP(D1926,[1]items!$A$2:$E$39,2,FALSE)</f>
        <v>Bedak Heroxyn 150 gr</v>
      </c>
      <c r="F1926" s="5" t="str">
        <f>VLOOKUP(E1926,[1]items!$B$2:$E$39,2,FALSE)</f>
        <v>Obat Alergi</v>
      </c>
      <c r="G1926" s="5" t="str">
        <f t="shared" si="151"/>
        <v>OA0005|</v>
      </c>
      <c r="H1926" s="10">
        <v>49</v>
      </c>
      <c r="I1926" s="11"/>
      <c r="J1926" s="10" t="str">
        <f>IF(EXACT(L1926,"buy"),VLOOKUP(I1926,[2]suppliers!$A$2:$B$17,2,FALSE),"")</f>
        <v/>
      </c>
      <c r="K1926" s="5" t="s">
        <v>84</v>
      </c>
      <c r="L1926" s="5" t="s">
        <v>85</v>
      </c>
      <c r="M1926" s="5" t="str">
        <f>IFERROR(VLOOKUP(G1926,[3]item_suppliers!$C$2:$F$112,2,FALSE),"")</f>
        <v/>
      </c>
      <c r="N1926" s="5" t="str">
        <f>IFERROR(VLOOKUP(G1926,[3]item_suppliers!$C$2:$F$112,3,FALSE),"")</f>
        <v/>
      </c>
      <c r="O1926" s="5" t="str">
        <f t="shared" si="152"/>
        <v/>
      </c>
      <c r="P1926" s="5">
        <f>IF(EXACT(L1926,"sell"),VLOOKUP(D1926,[1]items!$A$2:$E$39,4,FALSE),"")</f>
        <v>16950</v>
      </c>
      <c r="Q1926" s="5">
        <f t="shared" si="153"/>
        <v>830550</v>
      </c>
      <c r="R1926" s="13" t="str">
        <f t="shared" si="154"/>
        <v/>
      </c>
    </row>
    <row r="1927" spans="1:18" x14ac:dyDescent="0.2">
      <c r="A1927" s="8" t="s">
        <v>1986</v>
      </c>
      <c r="B1927" s="9" t="d">
        <v>2020-10-19</v>
      </c>
      <c r="C1927" s="7">
        <f t="shared" si="150"/>
        <v>2020</v>
      </c>
      <c r="D1927" s="8" t="s">
        <v>82</v>
      </c>
      <c r="E1927" s="5" t="str">
        <f>VLOOKUP(D1927,[1]items!$A$2:$E$39,2,FALSE)</f>
        <v>Otilon Ear Drops 8 mL</v>
      </c>
      <c r="F1927" s="5" t="str">
        <f>VLOOKUP(E1927,[1]items!$B$2:$E$39,2,FALSE)</f>
        <v>Obat Telinga</v>
      </c>
      <c r="G1927" s="5" t="str">
        <f t="shared" si="151"/>
        <v>OT0001|</v>
      </c>
      <c r="H1927" s="10">
        <v>51</v>
      </c>
      <c r="I1927" s="11"/>
      <c r="J1927" s="10" t="str">
        <f>IF(EXACT(L1927,"buy"),VLOOKUP(I1927,[2]suppliers!$A$2:$B$17,2,FALSE),"")</f>
        <v/>
      </c>
      <c r="K1927" s="8" t="s">
        <v>84</v>
      </c>
      <c r="L1927" s="8" t="s">
        <v>85</v>
      </c>
      <c r="M1927" s="5" t="str">
        <f>IFERROR(VLOOKUP(G1927,[3]item_suppliers!$C$2:$F$112,2,FALSE),"")</f>
        <v/>
      </c>
      <c r="N1927" s="5" t="str">
        <f>IFERROR(VLOOKUP(G1927,[3]item_suppliers!$C$2:$F$112,3,FALSE),"")</f>
        <v/>
      </c>
      <c r="O1927" s="5" t="str">
        <f t="shared" si="152"/>
        <v/>
      </c>
      <c r="P1927" s="5">
        <f>IF(EXACT(L1927,"sell"),VLOOKUP(D1927,[1]items!$A$2:$E$39,4,FALSE),"")</f>
        <v>55000</v>
      </c>
      <c r="Q1927" s="5">
        <f t="shared" si="153"/>
        <v>2805000</v>
      </c>
      <c r="R1927" s="13" t="str">
        <f t="shared" si="154"/>
        <v/>
      </c>
    </row>
    <row r="1928" spans="1:18" x14ac:dyDescent="0.2">
      <c r="A1928" s="5" t="s">
        <v>1987</v>
      </c>
      <c r="B1928" s="6" t="d">
        <v>2020-10-19</v>
      </c>
      <c r="C1928" s="7">
        <f t="shared" si="150"/>
        <v>2020</v>
      </c>
      <c r="D1928" s="5" t="s">
        <v>48</v>
      </c>
      <c r="E1928" s="5" t="str">
        <f>VLOOKUP(D1928,[1]items!$A$2:$E$39,2,FALSE)</f>
        <v>Sanmol Paracetamol</v>
      </c>
      <c r="F1928" s="5" t="str">
        <f>VLOOKUP(E1928,[1]items!$B$2:$E$39,2,FALSE)</f>
        <v>Obat Sakit Kepala &amp; Demam</v>
      </c>
      <c r="G1928" s="5" t="str">
        <f t="shared" si="151"/>
        <v>OD0007|</v>
      </c>
      <c r="H1928" s="10">
        <v>22</v>
      </c>
      <c r="I1928" s="11"/>
      <c r="J1928" s="10" t="str">
        <f>IF(EXACT(L1928,"buy"),VLOOKUP(I1928,[2]suppliers!$A$2:$B$17,2,FALSE),"")</f>
        <v/>
      </c>
      <c r="K1928" s="5" t="s">
        <v>84</v>
      </c>
      <c r="L1928" s="5" t="s">
        <v>85</v>
      </c>
      <c r="M1928" s="5" t="str">
        <f>IFERROR(VLOOKUP(G1928,[3]item_suppliers!$C$2:$F$112,2,FALSE),"")</f>
        <v/>
      </c>
      <c r="N1928" s="5" t="str">
        <f>IFERROR(VLOOKUP(G1928,[3]item_suppliers!$C$2:$F$112,3,FALSE),"")</f>
        <v/>
      </c>
      <c r="O1928" s="5" t="str">
        <f t="shared" si="152"/>
        <v/>
      </c>
      <c r="P1928" s="5">
        <f>IF(EXACT(L1928,"sell"),VLOOKUP(D1928,[1]items!$A$2:$E$39,4,FALSE),"")</f>
        <v>16100</v>
      </c>
      <c r="Q1928" s="5">
        <f t="shared" si="153"/>
        <v>354200</v>
      </c>
      <c r="R1928" s="13" t="str">
        <f t="shared" si="154"/>
        <v/>
      </c>
    </row>
    <row r="1929" spans="1:18" x14ac:dyDescent="0.2">
      <c r="A1929" s="8" t="s">
        <v>1988</v>
      </c>
      <c r="B1929" s="9" t="d">
        <v>2020-10-19</v>
      </c>
      <c r="C1929" s="7">
        <f t="shared" si="150"/>
        <v>2020</v>
      </c>
      <c r="D1929" s="8" t="s">
        <v>31</v>
      </c>
      <c r="E1929" s="5" t="str">
        <f>VLOOKUP(D1929,[1]items!$A$2:$E$39,2,FALSE)</f>
        <v>Ultraflu Box Isi 25 Strip</v>
      </c>
      <c r="F1929" s="5" t="str">
        <f>VLOOKUP(E1929,[1]items!$B$2:$E$39,2,FALSE)</f>
        <v>Obat Batuk &amp; Pilek</v>
      </c>
      <c r="G1929" s="5" t="str">
        <f t="shared" si="151"/>
        <v>OB0006|</v>
      </c>
      <c r="H1929" s="10">
        <v>81</v>
      </c>
      <c r="I1929" s="11"/>
      <c r="J1929" s="10" t="str">
        <f>IF(EXACT(L1929,"buy"),VLOOKUP(I1929,[2]suppliers!$A$2:$B$17,2,FALSE),"")</f>
        <v/>
      </c>
      <c r="K1929" s="8" t="s">
        <v>84</v>
      </c>
      <c r="L1929" s="8" t="s">
        <v>85</v>
      </c>
      <c r="M1929" s="5" t="str">
        <f>IFERROR(VLOOKUP(G1929,[3]item_suppliers!$C$2:$F$112,2,FALSE),"")</f>
        <v/>
      </c>
      <c r="N1929" s="5" t="str">
        <f>IFERROR(VLOOKUP(G1929,[3]item_suppliers!$C$2:$F$112,3,FALSE),"")</f>
        <v/>
      </c>
      <c r="O1929" s="5" t="str">
        <f t="shared" si="152"/>
        <v/>
      </c>
      <c r="P1929" s="5">
        <f>IF(EXACT(L1929,"sell"),VLOOKUP(D1929,[1]items!$A$2:$E$39,4,FALSE),"")</f>
        <v>72500</v>
      </c>
      <c r="Q1929" s="5">
        <f t="shared" si="153"/>
        <v>5872500</v>
      </c>
      <c r="R1929" s="13" t="str">
        <f t="shared" si="154"/>
        <v/>
      </c>
    </row>
    <row r="1930" spans="1:18" x14ac:dyDescent="0.2">
      <c r="A1930" s="5" t="s">
        <v>1989</v>
      </c>
      <c r="B1930" s="6" t="d">
        <v>2020-10-19</v>
      </c>
      <c r="C1930" s="7">
        <f t="shared" si="150"/>
        <v>2020</v>
      </c>
      <c r="D1930" s="5" t="s">
        <v>56</v>
      </c>
      <c r="E1930" s="5" t="str">
        <f>VLOOKUP(D1930,[1]items!$A$2:$E$39,2,FALSE)</f>
        <v>Paramex Tablet / Obat</v>
      </c>
      <c r="F1930" s="5" t="str">
        <f>VLOOKUP(E1930,[1]items!$B$2:$E$39,2,FALSE)</f>
        <v>Obat Sakit Kepala &amp; Demam</v>
      </c>
      <c r="G1930" s="5" t="str">
        <f t="shared" si="151"/>
        <v>OD0011|</v>
      </c>
      <c r="H1930" s="10">
        <v>4</v>
      </c>
      <c r="I1930" s="11"/>
      <c r="J1930" s="10" t="str">
        <f>IF(EXACT(L1930,"buy"),VLOOKUP(I1930,[2]suppliers!$A$2:$B$17,2,FALSE),"")</f>
        <v/>
      </c>
      <c r="K1930" s="5" t="s">
        <v>84</v>
      </c>
      <c r="L1930" s="5" t="s">
        <v>85</v>
      </c>
      <c r="M1930" s="5" t="str">
        <f>IFERROR(VLOOKUP(G1930,[3]item_suppliers!$C$2:$F$112,2,FALSE),"")</f>
        <v/>
      </c>
      <c r="N1930" s="5" t="str">
        <f>IFERROR(VLOOKUP(G1930,[3]item_suppliers!$C$2:$F$112,3,FALSE),"")</f>
        <v/>
      </c>
      <c r="O1930" s="5" t="str">
        <f t="shared" si="152"/>
        <v/>
      </c>
      <c r="P1930" s="5">
        <f>IF(EXACT(L1930,"sell"),VLOOKUP(D1930,[1]items!$A$2:$E$39,4,FALSE),"")</f>
        <v>2560</v>
      </c>
      <c r="Q1930" s="5">
        <f t="shared" si="153"/>
        <v>10240</v>
      </c>
      <c r="R1930" s="13" t="str">
        <f t="shared" si="154"/>
        <v/>
      </c>
    </row>
    <row r="1931" spans="1:18" x14ac:dyDescent="0.2">
      <c r="A1931" s="8" t="s">
        <v>1990</v>
      </c>
      <c r="B1931" s="9" t="d">
        <v>2020-10-19</v>
      </c>
      <c r="C1931" s="7">
        <f t="shared" si="150"/>
        <v>2020</v>
      </c>
      <c r="D1931" s="8" t="s">
        <v>37</v>
      </c>
      <c r="E1931" s="5" t="str">
        <f>VLOOKUP(D1931,[1]items!$A$2:$E$39,2,FALSE)</f>
        <v>Koolfever</v>
      </c>
      <c r="F1931" s="5" t="str">
        <f>VLOOKUP(E1931,[1]items!$B$2:$E$39,2,FALSE)</f>
        <v>Obat Sakit Kepala &amp; Demam</v>
      </c>
      <c r="G1931" s="5" t="str">
        <f t="shared" si="151"/>
        <v>OD0001|</v>
      </c>
      <c r="H1931" s="10">
        <v>34</v>
      </c>
      <c r="I1931" s="11"/>
      <c r="J1931" s="10" t="str">
        <f>IF(EXACT(L1931,"buy"),VLOOKUP(I1931,[2]suppliers!$A$2:$B$17,2,FALSE),"")</f>
        <v/>
      </c>
      <c r="K1931" s="8" t="s">
        <v>84</v>
      </c>
      <c r="L1931" s="8" t="s">
        <v>85</v>
      </c>
      <c r="M1931" s="5" t="str">
        <f>IFERROR(VLOOKUP(G1931,[3]item_suppliers!$C$2:$F$112,2,FALSE),"")</f>
        <v/>
      </c>
      <c r="N1931" s="5" t="str">
        <f>IFERROR(VLOOKUP(G1931,[3]item_suppliers!$C$2:$F$112,3,FALSE),"")</f>
        <v/>
      </c>
      <c r="O1931" s="5" t="str">
        <f t="shared" si="152"/>
        <v/>
      </c>
      <c r="P1931" s="5">
        <f>IF(EXACT(L1931,"sell"),VLOOKUP(D1931,[1]items!$A$2:$E$39,4,FALSE),"")</f>
        <v>7500</v>
      </c>
      <c r="Q1931" s="5">
        <f t="shared" si="153"/>
        <v>255000</v>
      </c>
      <c r="R1931" s="13" t="str">
        <f t="shared" si="154"/>
        <v/>
      </c>
    </row>
    <row r="1932" spans="1:18" x14ac:dyDescent="0.2">
      <c r="A1932" s="5" t="s">
        <v>1991</v>
      </c>
      <c r="B1932" s="6" t="d">
        <v>2020-10-19</v>
      </c>
      <c r="C1932" s="7">
        <f t="shared" si="150"/>
        <v>2020</v>
      </c>
      <c r="D1932" s="5" t="s">
        <v>94</v>
      </c>
      <c r="E1932" s="5" t="str">
        <f>VLOOKUP(D1932,[1]items!$A$2:$E$39,2,FALSE)</f>
        <v>Vicks Inhaler 0.5 mL</v>
      </c>
      <c r="F1932" s="5" t="str">
        <f>VLOOKUP(E1932,[1]items!$B$2:$E$39,2,FALSE)</f>
        <v>Obat Batuk &amp; Pilek</v>
      </c>
      <c r="G1932" s="5" t="str">
        <f t="shared" si="151"/>
        <v>OB0007|</v>
      </c>
      <c r="H1932" s="10">
        <v>189</v>
      </c>
      <c r="I1932" s="11"/>
      <c r="J1932" s="10" t="str">
        <f>IF(EXACT(L1932,"buy"),VLOOKUP(I1932,[2]suppliers!$A$2:$B$17,2,FALSE),"")</f>
        <v/>
      </c>
      <c r="K1932" s="5" t="s">
        <v>84</v>
      </c>
      <c r="L1932" s="5" t="s">
        <v>85</v>
      </c>
      <c r="M1932" s="5" t="str">
        <f>IFERROR(VLOOKUP(G1932,[3]item_suppliers!$C$2:$F$112,2,FALSE),"")</f>
        <v/>
      </c>
      <c r="N1932" s="5" t="str">
        <f>IFERROR(VLOOKUP(G1932,[3]item_suppliers!$C$2:$F$112,3,FALSE),"")</f>
        <v/>
      </c>
      <c r="O1932" s="5" t="str">
        <f t="shared" si="152"/>
        <v/>
      </c>
      <c r="P1932" s="5">
        <f>IF(EXACT(L1932,"sell"),VLOOKUP(D1932,[1]items!$A$2:$E$39,4,FALSE),"")</f>
        <v>16155</v>
      </c>
      <c r="Q1932" s="5">
        <f t="shared" si="153"/>
        <v>3053295</v>
      </c>
      <c r="R1932" s="13" t="str">
        <f t="shared" si="154"/>
        <v/>
      </c>
    </row>
    <row r="1933" spans="1:18" x14ac:dyDescent="0.2">
      <c r="A1933" s="8" t="s">
        <v>1992</v>
      </c>
      <c r="B1933" s="9" t="d">
        <v>2020-10-20</v>
      </c>
      <c r="C1933" s="7">
        <f t="shared" si="150"/>
        <v>2020</v>
      </c>
      <c r="D1933" s="8" t="s">
        <v>26</v>
      </c>
      <c r="E1933" s="5" t="str">
        <f>VLOOKUP(D1933,[1]items!$A$2:$E$39,2,FALSE)</f>
        <v>Decolsen 1 Strip 4 Tablet</v>
      </c>
      <c r="F1933" s="5" t="str">
        <f>VLOOKUP(E1933,[1]items!$B$2:$E$39,2,FALSE)</f>
        <v>Obat Batuk &amp; Pilek</v>
      </c>
      <c r="G1933" s="5" t="str">
        <f t="shared" si="151"/>
        <v>OB0002|</v>
      </c>
      <c r="H1933" s="10">
        <v>38</v>
      </c>
      <c r="I1933" s="11"/>
      <c r="J1933" s="10" t="str">
        <f>IF(EXACT(L1933,"buy"),VLOOKUP(I1933,[2]suppliers!$A$2:$B$17,2,FALSE),"")</f>
        <v/>
      </c>
      <c r="K1933" s="8" t="s">
        <v>84</v>
      </c>
      <c r="L1933" s="8" t="s">
        <v>85</v>
      </c>
      <c r="M1933" s="5" t="str">
        <f>IFERROR(VLOOKUP(G1933,[3]item_suppliers!$C$2:$F$112,2,FALSE),"")</f>
        <v/>
      </c>
      <c r="N1933" s="5" t="str">
        <f>IFERROR(VLOOKUP(G1933,[3]item_suppliers!$C$2:$F$112,3,FALSE),"")</f>
        <v/>
      </c>
      <c r="O1933" s="5" t="str">
        <f t="shared" si="152"/>
        <v/>
      </c>
      <c r="P1933" s="5">
        <f>IF(EXACT(L1933,"sell"),VLOOKUP(D1933,[1]items!$A$2:$E$39,4,FALSE),"")</f>
        <v>2886</v>
      </c>
      <c r="Q1933" s="5">
        <f t="shared" si="153"/>
        <v>109668</v>
      </c>
      <c r="R1933" s="13" t="str">
        <f t="shared" si="154"/>
        <v/>
      </c>
    </row>
    <row r="1934" spans="1:18" x14ac:dyDescent="0.2">
      <c r="A1934" s="5" t="s">
        <v>1993</v>
      </c>
      <c r="B1934" s="6" t="d">
        <v>2020-10-20</v>
      </c>
      <c r="C1934" s="7">
        <f t="shared" si="150"/>
        <v>2020</v>
      </c>
      <c r="D1934" s="5" t="s">
        <v>52</v>
      </c>
      <c r="E1934" s="5" t="str">
        <f>VLOOKUP(D1934,[1]items!$A$2:$E$39,2,FALSE)</f>
        <v>Sanmol 500 MG 4 Tablet</v>
      </c>
      <c r="F1934" s="5" t="str">
        <f>VLOOKUP(E1934,[1]items!$B$2:$E$39,2,FALSE)</f>
        <v>Obat Sakit Kepala &amp; Demam</v>
      </c>
      <c r="G1934" s="5" t="str">
        <f t="shared" si="151"/>
        <v>OD0009|</v>
      </c>
      <c r="H1934" s="10">
        <v>52</v>
      </c>
      <c r="I1934" s="11"/>
      <c r="J1934" s="10" t="str">
        <f>IF(EXACT(L1934,"buy"),VLOOKUP(I1934,[2]suppliers!$A$2:$B$17,2,FALSE),"")</f>
        <v/>
      </c>
      <c r="K1934" s="5" t="s">
        <v>84</v>
      </c>
      <c r="L1934" s="5" t="s">
        <v>85</v>
      </c>
      <c r="M1934" s="5" t="str">
        <f>IFERROR(VLOOKUP(G1934,[3]item_suppliers!$C$2:$F$112,2,FALSE),"")</f>
        <v/>
      </c>
      <c r="N1934" s="5" t="str">
        <f>IFERROR(VLOOKUP(G1934,[3]item_suppliers!$C$2:$F$112,3,FALSE),"")</f>
        <v/>
      </c>
      <c r="O1934" s="5" t="str">
        <f t="shared" si="152"/>
        <v/>
      </c>
      <c r="P1934" s="5">
        <f>IF(EXACT(L1934,"sell"),VLOOKUP(D1934,[1]items!$A$2:$E$39,4,FALSE),"")</f>
        <v>1600</v>
      </c>
      <c r="Q1934" s="5">
        <f t="shared" si="153"/>
        <v>83200</v>
      </c>
      <c r="R1934" s="13" t="str">
        <f t="shared" si="154"/>
        <v/>
      </c>
    </row>
    <row r="1935" spans="1:18" x14ac:dyDescent="0.2">
      <c r="A1935" s="8" t="s">
        <v>1994</v>
      </c>
      <c r="B1935" s="9" t="d">
        <v>2020-10-20</v>
      </c>
      <c r="C1935" s="7">
        <f t="shared" si="150"/>
        <v>2020</v>
      </c>
      <c r="D1935" s="8" t="s">
        <v>65</v>
      </c>
      <c r="E1935" s="5" t="str">
        <f>VLOOKUP(D1935,[1]items!$A$2:$E$39,2,FALSE)</f>
        <v>Candesartan Ogb Dexa</v>
      </c>
      <c r="F1935" s="5" t="str">
        <f>VLOOKUP(E1935,[1]items!$B$2:$E$39,2,FALSE)</f>
        <v>Obat Hipertensi</v>
      </c>
      <c r="G1935" s="5" t="str">
        <f t="shared" si="151"/>
        <v>OH0003|</v>
      </c>
      <c r="H1935" s="10">
        <v>27</v>
      </c>
      <c r="I1935" s="11"/>
      <c r="J1935" s="10" t="str">
        <f>IF(EXACT(L1935,"buy"),VLOOKUP(I1935,[2]suppliers!$A$2:$B$17,2,FALSE),"")</f>
        <v/>
      </c>
      <c r="K1935" s="8" t="s">
        <v>84</v>
      </c>
      <c r="L1935" s="8" t="s">
        <v>85</v>
      </c>
      <c r="M1935" s="5" t="str">
        <f>IFERROR(VLOOKUP(G1935,[3]item_suppliers!$C$2:$F$112,2,FALSE),"")</f>
        <v/>
      </c>
      <c r="N1935" s="5" t="str">
        <f>IFERROR(VLOOKUP(G1935,[3]item_suppliers!$C$2:$F$112,3,FALSE),"")</f>
        <v/>
      </c>
      <c r="O1935" s="5" t="str">
        <f t="shared" si="152"/>
        <v/>
      </c>
      <c r="P1935" s="5">
        <f>IF(EXACT(L1935,"sell"),VLOOKUP(D1935,[1]items!$A$2:$E$39,4,FALSE),"")</f>
        <v>5000</v>
      </c>
      <c r="Q1935" s="5">
        <f t="shared" si="153"/>
        <v>135000</v>
      </c>
      <c r="R1935" s="13" t="str">
        <f t="shared" si="154"/>
        <v/>
      </c>
    </row>
    <row r="1936" spans="1:18" x14ac:dyDescent="0.2">
      <c r="A1936" s="5" t="s">
        <v>1995</v>
      </c>
      <c r="B1936" s="6" t="d">
        <v>2020-10-20</v>
      </c>
      <c r="C1936" s="7">
        <f t="shared" si="150"/>
        <v>2020</v>
      </c>
      <c r="D1936" s="5" t="s">
        <v>78</v>
      </c>
      <c r="E1936" s="5" t="str">
        <f>VLOOKUP(D1936,[1]items!$A$2:$E$39,2,FALSE)</f>
        <v>Hyperchol 100 MG 12 KPS</v>
      </c>
      <c r="F1936" s="5" t="str">
        <f>VLOOKUP(E1936,[1]items!$B$2:$E$39,2,FALSE)</f>
        <v>Obat Kolesterol</v>
      </c>
      <c r="G1936" s="5" t="str">
        <f t="shared" si="151"/>
        <v>OK0002|</v>
      </c>
      <c r="H1936" s="10">
        <v>6</v>
      </c>
      <c r="I1936" s="11"/>
      <c r="J1936" s="10" t="str">
        <f>IF(EXACT(L1936,"buy"),VLOOKUP(I1936,[2]suppliers!$A$2:$B$17,2,FALSE),"")</f>
        <v/>
      </c>
      <c r="K1936" s="5" t="s">
        <v>84</v>
      </c>
      <c r="L1936" s="5" t="s">
        <v>85</v>
      </c>
      <c r="M1936" s="5" t="str">
        <f>IFERROR(VLOOKUP(G1936,[3]item_suppliers!$C$2:$F$112,2,FALSE),"")</f>
        <v/>
      </c>
      <c r="N1936" s="5" t="str">
        <f>IFERROR(VLOOKUP(G1936,[3]item_suppliers!$C$2:$F$112,3,FALSE),"")</f>
        <v/>
      </c>
      <c r="O1936" s="5" t="str">
        <f t="shared" si="152"/>
        <v/>
      </c>
      <c r="P1936" s="5">
        <f>IF(EXACT(L1936,"sell"),VLOOKUP(D1936,[1]items!$A$2:$E$39,4,FALSE),"")</f>
        <v>42800</v>
      </c>
      <c r="Q1936" s="5">
        <f t="shared" si="153"/>
        <v>256800</v>
      </c>
      <c r="R1936" s="13" t="str">
        <f t="shared" si="154"/>
        <v/>
      </c>
    </row>
    <row r="1937" spans="1:18" x14ac:dyDescent="0.2">
      <c r="A1937" s="8" t="s">
        <v>1996</v>
      </c>
      <c r="B1937" s="9" t="d">
        <v>2020-10-20</v>
      </c>
      <c r="C1937" s="7">
        <f t="shared" si="150"/>
        <v>2020</v>
      </c>
      <c r="D1937" s="8" t="s">
        <v>94</v>
      </c>
      <c r="E1937" s="5" t="str">
        <f>VLOOKUP(D1937,[1]items!$A$2:$E$39,2,FALSE)</f>
        <v>Vicks Inhaler 0.5 mL</v>
      </c>
      <c r="F1937" s="5" t="str">
        <f>VLOOKUP(E1937,[1]items!$B$2:$E$39,2,FALSE)</f>
        <v>Obat Batuk &amp; Pilek</v>
      </c>
      <c r="G1937" s="5" t="str">
        <f t="shared" si="151"/>
        <v>OB0007|</v>
      </c>
      <c r="H1937" s="10">
        <v>92</v>
      </c>
      <c r="I1937" s="11"/>
      <c r="J1937" s="10" t="str">
        <f>IF(EXACT(L1937,"buy"),VLOOKUP(I1937,[2]suppliers!$A$2:$B$17,2,FALSE),"")</f>
        <v/>
      </c>
      <c r="K1937" s="8" t="s">
        <v>84</v>
      </c>
      <c r="L1937" s="8" t="s">
        <v>85</v>
      </c>
      <c r="M1937" s="5" t="str">
        <f>IFERROR(VLOOKUP(G1937,[3]item_suppliers!$C$2:$F$112,2,FALSE),"")</f>
        <v/>
      </c>
      <c r="N1937" s="5" t="str">
        <f>IFERROR(VLOOKUP(G1937,[3]item_suppliers!$C$2:$F$112,3,FALSE),"")</f>
        <v/>
      </c>
      <c r="O1937" s="5" t="str">
        <f t="shared" si="152"/>
        <v/>
      </c>
      <c r="P1937" s="5">
        <f>IF(EXACT(L1937,"sell"),VLOOKUP(D1937,[1]items!$A$2:$E$39,4,FALSE),"")</f>
        <v>16155</v>
      </c>
      <c r="Q1937" s="5">
        <f t="shared" si="153"/>
        <v>1486260</v>
      </c>
      <c r="R1937" s="13" t="str">
        <f t="shared" si="154"/>
        <v/>
      </c>
    </row>
    <row r="1938" spans="1:18" x14ac:dyDescent="0.2">
      <c r="A1938" s="5" t="s">
        <v>1997</v>
      </c>
      <c r="B1938" s="6" t="d">
        <v>2020-10-20</v>
      </c>
      <c r="C1938" s="7">
        <f t="shared" si="150"/>
        <v>2020</v>
      </c>
      <c r="D1938" s="5" t="s">
        <v>94</v>
      </c>
      <c r="E1938" s="5" t="str">
        <f>VLOOKUP(D1938,[1]items!$A$2:$E$39,2,FALSE)</f>
        <v>Vicks Inhaler 0.5 mL</v>
      </c>
      <c r="F1938" s="5" t="str">
        <f>VLOOKUP(E1938,[1]items!$B$2:$E$39,2,FALSE)</f>
        <v>Obat Batuk &amp; Pilek</v>
      </c>
      <c r="G1938" s="5" t="str">
        <f t="shared" si="151"/>
        <v>OB0007|</v>
      </c>
      <c r="H1938" s="10">
        <v>91</v>
      </c>
      <c r="I1938" s="11"/>
      <c r="J1938" s="10" t="str">
        <f>IF(EXACT(L1938,"buy"),VLOOKUP(I1938,[2]suppliers!$A$2:$B$17,2,FALSE),"")</f>
        <v/>
      </c>
      <c r="K1938" s="5" t="s">
        <v>84</v>
      </c>
      <c r="L1938" s="5" t="s">
        <v>85</v>
      </c>
      <c r="M1938" s="5" t="str">
        <f>IFERROR(VLOOKUP(G1938,[3]item_suppliers!$C$2:$F$112,2,FALSE),"")</f>
        <v/>
      </c>
      <c r="N1938" s="5" t="str">
        <f>IFERROR(VLOOKUP(G1938,[3]item_suppliers!$C$2:$F$112,3,FALSE),"")</f>
        <v/>
      </c>
      <c r="O1938" s="5" t="str">
        <f t="shared" si="152"/>
        <v/>
      </c>
      <c r="P1938" s="5">
        <f>IF(EXACT(L1938,"sell"),VLOOKUP(D1938,[1]items!$A$2:$E$39,4,FALSE),"")</f>
        <v>16155</v>
      </c>
      <c r="Q1938" s="5">
        <f t="shared" si="153"/>
        <v>1470105</v>
      </c>
      <c r="R1938" s="13" t="str">
        <f t="shared" si="154"/>
        <v/>
      </c>
    </row>
    <row r="1939" spans="1:18" x14ac:dyDescent="0.2">
      <c r="A1939" s="8" t="s">
        <v>1998</v>
      </c>
      <c r="B1939" s="9" t="d">
        <v>2020-10-20</v>
      </c>
      <c r="C1939" s="7">
        <f t="shared" si="150"/>
        <v>2020</v>
      </c>
      <c r="D1939" s="8" t="s">
        <v>11</v>
      </c>
      <c r="E1939" s="5" t="str">
        <f>VLOOKUP(D1939,[1]items!$A$2:$E$39,2,FALSE)</f>
        <v>Acetylcysteine Mahakam 200 mg</v>
      </c>
      <c r="F1939" s="5" t="str">
        <f>VLOOKUP(E1939,[1]items!$B$2:$E$39,2,FALSE)</f>
        <v>Obat Alergi</v>
      </c>
      <c r="G1939" s="5" t="str">
        <f t="shared" si="151"/>
        <v>OA0003|</v>
      </c>
      <c r="H1939" s="10">
        <v>49</v>
      </c>
      <c r="I1939" s="11"/>
      <c r="J1939" s="10" t="str">
        <f>IF(EXACT(L1939,"buy"),VLOOKUP(I1939,[2]suppliers!$A$2:$B$17,2,FALSE),"")</f>
        <v/>
      </c>
      <c r="K1939" s="8" t="s">
        <v>84</v>
      </c>
      <c r="L1939" s="8" t="s">
        <v>85</v>
      </c>
      <c r="M1939" s="5" t="str">
        <f>IFERROR(VLOOKUP(G1939,[3]item_suppliers!$C$2:$F$112,2,FALSE),"")</f>
        <v/>
      </c>
      <c r="N1939" s="5" t="str">
        <f>IFERROR(VLOOKUP(G1939,[3]item_suppliers!$C$2:$F$112,3,FALSE),"")</f>
        <v/>
      </c>
      <c r="O1939" s="5" t="str">
        <f t="shared" si="152"/>
        <v/>
      </c>
      <c r="P1939" s="5">
        <f>IF(EXACT(L1939,"sell"),VLOOKUP(D1939,[1]items!$A$2:$E$39,4,FALSE),"")</f>
        <v>33000</v>
      </c>
      <c r="Q1939" s="5">
        <f t="shared" si="153"/>
        <v>1617000</v>
      </c>
      <c r="R1939" s="13" t="str">
        <f t="shared" si="154"/>
        <v/>
      </c>
    </row>
    <row r="1940" spans="1:18" x14ac:dyDescent="0.2">
      <c r="A1940" s="5" t="s">
        <v>1999</v>
      </c>
      <c r="B1940" s="6" t="d">
        <v>2020-10-21</v>
      </c>
      <c r="C1940" s="7">
        <f t="shared" si="150"/>
        <v>2020</v>
      </c>
      <c r="D1940" s="5" t="s">
        <v>50</v>
      </c>
      <c r="E1940" s="5" t="str">
        <f>VLOOKUP(D1940,[1]items!$A$2:$E$39,2,FALSE)</f>
        <v>Bodrex Extra</v>
      </c>
      <c r="F1940" s="5" t="str">
        <f>VLOOKUP(E1940,[1]items!$B$2:$E$39,2,FALSE)</f>
        <v>Obat Sakit Kepala &amp; Demam</v>
      </c>
      <c r="G1940" s="5" t="str">
        <f t="shared" si="151"/>
        <v>OD0008|</v>
      </c>
      <c r="H1940" s="10">
        <v>31</v>
      </c>
      <c r="I1940" s="11"/>
      <c r="J1940" s="10" t="str">
        <f>IF(EXACT(L1940,"buy"),VLOOKUP(I1940,[2]suppliers!$A$2:$B$17,2,FALSE),"")</f>
        <v/>
      </c>
      <c r="K1940" s="5" t="s">
        <v>84</v>
      </c>
      <c r="L1940" s="5" t="s">
        <v>85</v>
      </c>
      <c r="M1940" s="5" t="str">
        <f>IFERROR(VLOOKUP(G1940,[3]item_suppliers!$C$2:$F$112,2,FALSE),"")</f>
        <v/>
      </c>
      <c r="N1940" s="5" t="str">
        <f>IFERROR(VLOOKUP(G1940,[3]item_suppliers!$C$2:$F$112,3,FALSE),"")</f>
        <v/>
      </c>
      <c r="O1940" s="5" t="str">
        <f t="shared" si="152"/>
        <v/>
      </c>
      <c r="P1940" s="5">
        <f>IF(EXACT(L1940,"sell"),VLOOKUP(D1940,[1]items!$A$2:$E$39,4,FALSE),"")</f>
        <v>50788</v>
      </c>
      <c r="Q1940" s="5">
        <f t="shared" si="153"/>
        <v>1574428</v>
      </c>
      <c r="R1940" s="13" t="str">
        <f t="shared" si="154"/>
        <v/>
      </c>
    </row>
    <row r="1941" spans="1:18" x14ac:dyDescent="0.2">
      <c r="A1941" s="8" t="s">
        <v>2000</v>
      </c>
      <c r="B1941" s="9" t="d">
        <v>2020-10-21</v>
      </c>
      <c r="C1941" s="7">
        <f t="shared" si="150"/>
        <v>2020</v>
      </c>
      <c r="D1941" s="8" t="s">
        <v>70</v>
      </c>
      <c r="E1941" s="5" t="str">
        <f>VLOOKUP(D1941,[1]items!$A$2:$E$39,2,FALSE)</f>
        <v>Irbesartan</v>
      </c>
      <c r="F1941" s="5" t="str">
        <f>VLOOKUP(E1941,[1]items!$B$2:$E$39,2,FALSE)</f>
        <v>Obat Hipertensi</v>
      </c>
      <c r="G1941" s="5" t="str">
        <f t="shared" si="151"/>
        <v>OH0005|</v>
      </c>
      <c r="H1941" s="10">
        <v>28</v>
      </c>
      <c r="I1941" s="11"/>
      <c r="J1941" s="10" t="str">
        <f>IF(EXACT(L1941,"buy"),VLOOKUP(I1941,[2]suppliers!$A$2:$B$17,2,FALSE),"")</f>
        <v/>
      </c>
      <c r="K1941" s="8" t="s">
        <v>84</v>
      </c>
      <c r="L1941" s="8" t="s">
        <v>85</v>
      </c>
      <c r="M1941" s="5" t="str">
        <f>IFERROR(VLOOKUP(G1941,[3]item_suppliers!$C$2:$F$112,2,FALSE),"")</f>
        <v/>
      </c>
      <c r="N1941" s="5" t="str">
        <f>IFERROR(VLOOKUP(G1941,[3]item_suppliers!$C$2:$F$112,3,FALSE),"")</f>
        <v/>
      </c>
      <c r="O1941" s="5" t="str">
        <f t="shared" si="152"/>
        <v/>
      </c>
      <c r="P1941" s="5">
        <f>IF(EXACT(L1941,"sell"),VLOOKUP(D1941,[1]items!$A$2:$E$39,4,FALSE),"")</f>
        <v>108794</v>
      </c>
      <c r="Q1941" s="5">
        <f t="shared" si="153"/>
        <v>3046232</v>
      </c>
      <c r="R1941" s="13" t="str">
        <f t="shared" si="154"/>
        <v/>
      </c>
    </row>
    <row r="1942" spans="1:18" x14ac:dyDescent="0.2">
      <c r="A1942" s="5" t="s">
        <v>2001</v>
      </c>
      <c r="B1942" s="6" t="d">
        <v>2020-10-21</v>
      </c>
      <c r="C1942" s="7">
        <f t="shared" si="150"/>
        <v>2020</v>
      </c>
      <c r="D1942" s="5" t="s">
        <v>70</v>
      </c>
      <c r="E1942" s="5" t="str">
        <f>VLOOKUP(D1942,[1]items!$A$2:$E$39,2,FALSE)</f>
        <v>Irbesartan</v>
      </c>
      <c r="F1942" s="5" t="str">
        <f>VLOOKUP(E1942,[1]items!$B$2:$E$39,2,FALSE)</f>
        <v>Obat Hipertensi</v>
      </c>
      <c r="G1942" s="5" t="str">
        <f t="shared" si="151"/>
        <v>OH0005|</v>
      </c>
      <c r="H1942" s="10">
        <v>16</v>
      </c>
      <c r="I1942" s="11"/>
      <c r="J1942" s="10" t="str">
        <f>IF(EXACT(L1942,"buy"),VLOOKUP(I1942,[2]suppliers!$A$2:$B$17,2,FALSE),"")</f>
        <v/>
      </c>
      <c r="K1942" s="5" t="s">
        <v>84</v>
      </c>
      <c r="L1942" s="5" t="s">
        <v>85</v>
      </c>
      <c r="M1942" s="5" t="str">
        <f>IFERROR(VLOOKUP(G1942,[3]item_suppliers!$C$2:$F$112,2,FALSE),"")</f>
        <v/>
      </c>
      <c r="N1942" s="5" t="str">
        <f>IFERROR(VLOOKUP(G1942,[3]item_suppliers!$C$2:$F$112,3,FALSE),"")</f>
        <v/>
      </c>
      <c r="O1942" s="5" t="str">
        <f t="shared" si="152"/>
        <v/>
      </c>
      <c r="P1942" s="5">
        <f>IF(EXACT(L1942,"sell"),VLOOKUP(D1942,[1]items!$A$2:$E$39,4,FALSE),"")</f>
        <v>108794</v>
      </c>
      <c r="Q1942" s="5">
        <f t="shared" si="153"/>
        <v>1740704</v>
      </c>
      <c r="R1942" s="13" t="str">
        <f t="shared" si="154"/>
        <v/>
      </c>
    </row>
    <row r="1943" spans="1:18" x14ac:dyDescent="0.2">
      <c r="A1943" s="8" t="s">
        <v>2002</v>
      </c>
      <c r="B1943" s="9" t="d">
        <v>2020-10-21</v>
      </c>
      <c r="C1943" s="7">
        <f t="shared" si="150"/>
        <v>2020</v>
      </c>
      <c r="D1943" s="8" t="s">
        <v>70</v>
      </c>
      <c r="E1943" s="5" t="str">
        <f>VLOOKUP(D1943,[1]items!$A$2:$E$39,2,FALSE)</f>
        <v>Irbesartan</v>
      </c>
      <c r="F1943" s="5" t="str">
        <f>VLOOKUP(E1943,[1]items!$B$2:$E$39,2,FALSE)</f>
        <v>Obat Hipertensi</v>
      </c>
      <c r="G1943" s="5" t="str">
        <f t="shared" si="151"/>
        <v>OH0005|</v>
      </c>
      <c r="H1943" s="10">
        <v>52</v>
      </c>
      <c r="I1943" s="11"/>
      <c r="J1943" s="10" t="str">
        <f>IF(EXACT(L1943,"buy"),VLOOKUP(I1943,[2]suppliers!$A$2:$B$17,2,FALSE),"")</f>
        <v/>
      </c>
      <c r="K1943" s="8" t="s">
        <v>84</v>
      </c>
      <c r="L1943" s="8" t="s">
        <v>85</v>
      </c>
      <c r="M1943" s="5" t="str">
        <f>IFERROR(VLOOKUP(G1943,[3]item_suppliers!$C$2:$F$112,2,FALSE),"")</f>
        <v/>
      </c>
      <c r="N1943" s="5" t="str">
        <f>IFERROR(VLOOKUP(G1943,[3]item_suppliers!$C$2:$F$112,3,FALSE),"")</f>
        <v/>
      </c>
      <c r="O1943" s="5" t="str">
        <f t="shared" si="152"/>
        <v/>
      </c>
      <c r="P1943" s="5">
        <f>IF(EXACT(L1943,"sell"),VLOOKUP(D1943,[1]items!$A$2:$E$39,4,FALSE),"")</f>
        <v>108794</v>
      </c>
      <c r="Q1943" s="5">
        <f t="shared" si="153"/>
        <v>5657288</v>
      </c>
      <c r="R1943" s="13" t="str">
        <f t="shared" si="154"/>
        <v/>
      </c>
    </row>
    <row r="1944" spans="1:18" x14ac:dyDescent="0.2">
      <c r="A1944" s="5" t="s">
        <v>2003</v>
      </c>
      <c r="B1944" s="6" t="d">
        <v>2020-10-21</v>
      </c>
      <c r="C1944" s="7">
        <f t="shared" si="150"/>
        <v>2020</v>
      </c>
      <c r="D1944" s="5" t="s">
        <v>52</v>
      </c>
      <c r="E1944" s="5" t="str">
        <f>VLOOKUP(D1944,[1]items!$A$2:$E$39,2,FALSE)</f>
        <v>Sanmol 500 MG 4 Tablet</v>
      </c>
      <c r="F1944" s="5" t="str">
        <f>VLOOKUP(E1944,[1]items!$B$2:$E$39,2,FALSE)</f>
        <v>Obat Sakit Kepala &amp; Demam</v>
      </c>
      <c r="G1944" s="5" t="str">
        <f t="shared" si="151"/>
        <v>OD0009|</v>
      </c>
      <c r="H1944" s="10">
        <v>2</v>
      </c>
      <c r="I1944" s="11"/>
      <c r="J1944" s="10" t="str">
        <f>IF(EXACT(L1944,"buy"),VLOOKUP(I1944,[2]suppliers!$A$2:$B$17,2,FALSE),"")</f>
        <v/>
      </c>
      <c r="K1944" s="5" t="s">
        <v>84</v>
      </c>
      <c r="L1944" s="5" t="s">
        <v>85</v>
      </c>
      <c r="M1944" s="5" t="str">
        <f>IFERROR(VLOOKUP(G1944,[3]item_suppliers!$C$2:$F$112,2,FALSE),"")</f>
        <v/>
      </c>
      <c r="N1944" s="5" t="str">
        <f>IFERROR(VLOOKUP(G1944,[3]item_suppliers!$C$2:$F$112,3,FALSE),"")</f>
        <v/>
      </c>
      <c r="O1944" s="5" t="str">
        <f t="shared" si="152"/>
        <v/>
      </c>
      <c r="P1944" s="5">
        <f>IF(EXACT(L1944,"sell"),VLOOKUP(D1944,[1]items!$A$2:$E$39,4,FALSE),"")</f>
        <v>1600</v>
      </c>
      <c r="Q1944" s="5">
        <f t="shared" si="153"/>
        <v>3200</v>
      </c>
      <c r="R1944" s="13" t="str">
        <f t="shared" si="154"/>
        <v/>
      </c>
    </row>
    <row r="1945" spans="1:18" x14ac:dyDescent="0.2">
      <c r="A1945" s="8" t="s">
        <v>2004</v>
      </c>
      <c r="B1945" s="9" t="d">
        <v>2020-10-21</v>
      </c>
      <c r="C1945" s="7">
        <f t="shared" si="150"/>
        <v>2020</v>
      </c>
      <c r="D1945" s="8" t="s">
        <v>65</v>
      </c>
      <c r="E1945" s="5" t="str">
        <f>VLOOKUP(D1945,[1]items!$A$2:$E$39,2,FALSE)</f>
        <v>Candesartan Ogb Dexa</v>
      </c>
      <c r="F1945" s="5" t="str">
        <f>VLOOKUP(E1945,[1]items!$B$2:$E$39,2,FALSE)</f>
        <v>Obat Hipertensi</v>
      </c>
      <c r="G1945" s="5" t="str">
        <f t="shared" si="151"/>
        <v>OH0003|</v>
      </c>
      <c r="H1945" s="10">
        <v>39</v>
      </c>
      <c r="I1945" s="11"/>
      <c r="J1945" s="10" t="str">
        <f>IF(EXACT(L1945,"buy"),VLOOKUP(I1945,[2]suppliers!$A$2:$B$17,2,FALSE),"")</f>
        <v/>
      </c>
      <c r="K1945" s="8" t="s">
        <v>84</v>
      </c>
      <c r="L1945" s="8" t="s">
        <v>85</v>
      </c>
      <c r="M1945" s="5" t="str">
        <f>IFERROR(VLOOKUP(G1945,[3]item_suppliers!$C$2:$F$112,2,FALSE),"")</f>
        <v/>
      </c>
      <c r="N1945" s="5" t="str">
        <f>IFERROR(VLOOKUP(G1945,[3]item_suppliers!$C$2:$F$112,3,FALSE),"")</f>
        <v/>
      </c>
      <c r="O1945" s="5" t="str">
        <f t="shared" si="152"/>
        <v/>
      </c>
      <c r="P1945" s="5">
        <f>IF(EXACT(L1945,"sell"),VLOOKUP(D1945,[1]items!$A$2:$E$39,4,FALSE),"")</f>
        <v>5000</v>
      </c>
      <c r="Q1945" s="5">
        <f t="shared" si="153"/>
        <v>195000</v>
      </c>
      <c r="R1945" s="13" t="str">
        <f t="shared" si="154"/>
        <v/>
      </c>
    </row>
    <row r="1946" spans="1:18" x14ac:dyDescent="0.2">
      <c r="A1946" s="5" t="s">
        <v>2005</v>
      </c>
      <c r="B1946" s="6" t="d">
        <v>2020-10-21</v>
      </c>
      <c r="C1946" s="7">
        <f t="shared" si="150"/>
        <v>2020</v>
      </c>
      <c r="D1946" s="5" t="s">
        <v>46</v>
      </c>
      <c r="E1946" s="5" t="str">
        <f>VLOOKUP(D1946,[1]items!$A$2:$E$39,2,FALSE)</f>
        <v>Proris Ibuprofen</v>
      </c>
      <c r="F1946" s="5" t="str">
        <f>VLOOKUP(E1946,[1]items!$B$2:$E$39,2,FALSE)</f>
        <v>Obat Sakit Kepala &amp; Demam</v>
      </c>
      <c r="G1946" s="5" t="str">
        <f t="shared" si="151"/>
        <v>OD0006|</v>
      </c>
      <c r="H1946" s="10">
        <v>10</v>
      </c>
      <c r="I1946" s="11"/>
      <c r="J1946" s="10" t="str">
        <f>IF(EXACT(L1946,"buy"),VLOOKUP(I1946,[2]suppliers!$A$2:$B$17,2,FALSE),"")</f>
        <v/>
      </c>
      <c r="K1946" s="5" t="s">
        <v>84</v>
      </c>
      <c r="L1946" s="5" t="s">
        <v>85</v>
      </c>
      <c r="M1946" s="5" t="str">
        <f>IFERROR(VLOOKUP(G1946,[3]item_suppliers!$C$2:$F$112,2,FALSE),"")</f>
        <v/>
      </c>
      <c r="N1946" s="5" t="str">
        <f>IFERROR(VLOOKUP(G1946,[3]item_suppliers!$C$2:$F$112,3,FALSE),"")</f>
        <v/>
      </c>
      <c r="O1946" s="5" t="str">
        <f t="shared" si="152"/>
        <v/>
      </c>
      <c r="P1946" s="5">
        <f>IF(EXACT(L1946,"sell"),VLOOKUP(D1946,[1]items!$A$2:$E$39,4,FALSE),"")</f>
        <v>25000</v>
      </c>
      <c r="Q1946" s="5">
        <f t="shared" si="153"/>
        <v>250000</v>
      </c>
      <c r="R1946" s="13" t="str">
        <f t="shared" si="154"/>
        <v/>
      </c>
    </row>
    <row r="1947" spans="1:18" x14ac:dyDescent="0.2">
      <c r="A1947" s="8" t="s">
        <v>2006</v>
      </c>
      <c r="B1947" s="9" t="d">
        <v>2020-10-21</v>
      </c>
      <c r="C1947" s="7">
        <f t="shared" si="150"/>
        <v>2020</v>
      </c>
      <c r="D1947" s="8" t="s">
        <v>46</v>
      </c>
      <c r="E1947" s="5" t="str">
        <f>VLOOKUP(D1947,[1]items!$A$2:$E$39,2,FALSE)</f>
        <v>Proris Ibuprofen</v>
      </c>
      <c r="F1947" s="5" t="str">
        <f>VLOOKUP(E1947,[1]items!$B$2:$E$39,2,FALSE)</f>
        <v>Obat Sakit Kepala &amp; Demam</v>
      </c>
      <c r="G1947" s="5" t="str">
        <f t="shared" si="151"/>
        <v>OD0006|</v>
      </c>
      <c r="H1947" s="10">
        <v>3</v>
      </c>
      <c r="I1947" s="11"/>
      <c r="J1947" s="10" t="str">
        <f>IF(EXACT(L1947,"buy"),VLOOKUP(I1947,[2]suppliers!$A$2:$B$17,2,FALSE),"")</f>
        <v/>
      </c>
      <c r="K1947" s="8" t="s">
        <v>84</v>
      </c>
      <c r="L1947" s="8" t="s">
        <v>85</v>
      </c>
      <c r="M1947" s="5" t="str">
        <f>IFERROR(VLOOKUP(G1947,[3]item_suppliers!$C$2:$F$112,2,FALSE),"")</f>
        <v/>
      </c>
      <c r="N1947" s="5" t="str">
        <f>IFERROR(VLOOKUP(G1947,[3]item_suppliers!$C$2:$F$112,3,FALSE),"")</f>
        <v/>
      </c>
      <c r="O1947" s="5" t="str">
        <f t="shared" si="152"/>
        <v/>
      </c>
      <c r="P1947" s="5">
        <f>IF(EXACT(L1947,"sell"),VLOOKUP(D1947,[1]items!$A$2:$E$39,4,FALSE),"")</f>
        <v>25000</v>
      </c>
      <c r="Q1947" s="5">
        <f t="shared" si="153"/>
        <v>75000</v>
      </c>
      <c r="R1947" s="13" t="str">
        <f t="shared" si="154"/>
        <v/>
      </c>
    </row>
    <row r="1948" spans="1:18" x14ac:dyDescent="0.2">
      <c r="A1948" s="5" t="s">
        <v>2007</v>
      </c>
      <c r="B1948" s="6" t="d">
        <v>2020-10-21</v>
      </c>
      <c r="C1948" s="7">
        <f t="shared" si="150"/>
        <v>2020</v>
      </c>
      <c r="D1948" s="5" t="s">
        <v>43</v>
      </c>
      <c r="E1948" s="5" t="str">
        <f>VLOOKUP(D1948,[1]items!$A$2:$E$39,2,FALSE)</f>
        <v>Panadol Anak Tablet 1 Strip</v>
      </c>
      <c r="F1948" s="5" t="str">
        <f>VLOOKUP(E1948,[1]items!$B$2:$E$39,2,FALSE)</f>
        <v>Obat Sakit Kepala &amp; Demam</v>
      </c>
      <c r="G1948" s="5" t="str">
        <f t="shared" si="151"/>
        <v>OD0005|</v>
      </c>
      <c r="H1948" s="10">
        <v>3</v>
      </c>
      <c r="I1948" s="11"/>
      <c r="J1948" s="10" t="str">
        <f>IF(EXACT(L1948,"buy"),VLOOKUP(I1948,[2]suppliers!$A$2:$B$17,2,FALSE),"")</f>
        <v/>
      </c>
      <c r="K1948" s="5" t="s">
        <v>84</v>
      </c>
      <c r="L1948" s="5" t="s">
        <v>85</v>
      </c>
      <c r="M1948" s="5" t="str">
        <f>IFERROR(VLOOKUP(G1948,[3]item_suppliers!$C$2:$F$112,2,FALSE),"")</f>
        <v/>
      </c>
      <c r="N1948" s="5" t="str">
        <f>IFERROR(VLOOKUP(G1948,[3]item_suppliers!$C$2:$F$112,3,FALSE),"")</f>
        <v/>
      </c>
      <c r="O1948" s="5" t="str">
        <f t="shared" si="152"/>
        <v/>
      </c>
      <c r="P1948" s="5">
        <f>IF(EXACT(L1948,"sell"),VLOOKUP(D1948,[1]items!$A$2:$E$39,4,FALSE),"")</f>
        <v>25000</v>
      </c>
      <c r="Q1948" s="5">
        <f t="shared" si="153"/>
        <v>75000</v>
      </c>
      <c r="R1948" s="13" t="str">
        <f t="shared" si="154"/>
        <v/>
      </c>
    </row>
    <row r="1949" spans="1:18" x14ac:dyDescent="0.2">
      <c r="A1949" s="8" t="s">
        <v>2008</v>
      </c>
      <c r="B1949" s="9" t="d">
        <v>2020-10-22</v>
      </c>
      <c r="C1949" s="7">
        <f t="shared" si="150"/>
        <v>2020</v>
      </c>
      <c r="D1949" s="8" t="s">
        <v>26</v>
      </c>
      <c r="E1949" s="5" t="str">
        <f>VLOOKUP(D1949,[1]items!$A$2:$E$39,2,FALSE)</f>
        <v>Decolsen 1 Strip 4 Tablet</v>
      </c>
      <c r="F1949" s="5" t="str">
        <f>VLOOKUP(E1949,[1]items!$B$2:$E$39,2,FALSE)</f>
        <v>Obat Batuk &amp; Pilek</v>
      </c>
      <c r="G1949" s="5" t="str">
        <f t="shared" si="151"/>
        <v>OB0002|</v>
      </c>
      <c r="H1949" s="10">
        <v>20</v>
      </c>
      <c r="I1949" s="11"/>
      <c r="J1949" s="10" t="str">
        <f>IF(EXACT(L1949,"buy"),VLOOKUP(I1949,[2]suppliers!$A$2:$B$17,2,FALSE),"")</f>
        <v/>
      </c>
      <c r="K1949" s="8" t="s">
        <v>84</v>
      </c>
      <c r="L1949" s="8" t="s">
        <v>85</v>
      </c>
      <c r="M1949" s="5" t="str">
        <f>IFERROR(VLOOKUP(G1949,[3]item_suppliers!$C$2:$F$112,2,FALSE),"")</f>
        <v/>
      </c>
      <c r="N1949" s="5" t="str">
        <f>IFERROR(VLOOKUP(G1949,[3]item_suppliers!$C$2:$F$112,3,FALSE),"")</f>
        <v/>
      </c>
      <c r="O1949" s="5" t="str">
        <f t="shared" si="152"/>
        <v/>
      </c>
      <c r="P1949" s="5">
        <f>IF(EXACT(L1949,"sell"),VLOOKUP(D1949,[1]items!$A$2:$E$39,4,FALSE),"")</f>
        <v>2886</v>
      </c>
      <c r="Q1949" s="5">
        <f t="shared" si="153"/>
        <v>57720</v>
      </c>
      <c r="R1949" s="13" t="str">
        <f t="shared" si="154"/>
        <v/>
      </c>
    </row>
    <row r="1950" spans="1:18" x14ac:dyDescent="0.2">
      <c r="A1950" s="5" t="s">
        <v>2009</v>
      </c>
      <c r="B1950" s="6" t="d">
        <v>2020-10-22</v>
      </c>
      <c r="C1950" s="7">
        <f t="shared" si="150"/>
        <v>2020</v>
      </c>
      <c r="D1950" s="5" t="s">
        <v>70</v>
      </c>
      <c r="E1950" s="5" t="str">
        <f>VLOOKUP(D1950,[1]items!$A$2:$E$39,2,FALSE)</f>
        <v>Irbesartan</v>
      </c>
      <c r="F1950" s="5" t="str">
        <f>VLOOKUP(E1950,[1]items!$B$2:$E$39,2,FALSE)</f>
        <v>Obat Hipertensi</v>
      </c>
      <c r="G1950" s="5" t="str">
        <f t="shared" si="151"/>
        <v>OH0005|</v>
      </c>
      <c r="H1950" s="10">
        <v>44</v>
      </c>
      <c r="I1950" s="11"/>
      <c r="J1950" s="10" t="str">
        <f>IF(EXACT(L1950,"buy"),VLOOKUP(I1950,[2]suppliers!$A$2:$B$17,2,FALSE),"")</f>
        <v/>
      </c>
      <c r="K1950" s="5" t="s">
        <v>84</v>
      </c>
      <c r="L1950" s="5" t="s">
        <v>85</v>
      </c>
      <c r="M1950" s="5" t="str">
        <f>IFERROR(VLOOKUP(G1950,[3]item_suppliers!$C$2:$F$112,2,FALSE),"")</f>
        <v/>
      </c>
      <c r="N1950" s="5" t="str">
        <f>IFERROR(VLOOKUP(G1950,[3]item_suppliers!$C$2:$F$112,3,FALSE),"")</f>
        <v/>
      </c>
      <c r="O1950" s="5" t="str">
        <f t="shared" si="152"/>
        <v/>
      </c>
      <c r="P1950" s="5">
        <f>IF(EXACT(L1950,"sell"),VLOOKUP(D1950,[1]items!$A$2:$E$39,4,FALSE),"")</f>
        <v>108794</v>
      </c>
      <c r="Q1950" s="5">
        <f t="shared" si="153"/>
        <v>4786936</v>
      </c>
      <c r="R1950" s="13" t="str">
        <f t="shared" si="154"/>
        <v/>
      </c>
    </row>
    <row r="1951" spans="1:18" x14ac:dyDescent="0.2">
      <c r="A1951" s="8" t="s">
        <v>2010</v>
      </c>
      <c r="B1951" s="9" t="d">
        <v>2020-10-22</v>
      </c>
      <c r="C1951" s="7">
        <f t="shared" si="150"/>
        <v>2020</v>
      </c>
      <c r="D1951" s="8" t="s">
        <v>56</v>
      </c>
      <c r="E1951" s="5" t="str">
        <f>VLOOKUP(D1951,[1]items!$A$2:$E$39,2,FALSE)</f>
        <v>Paramex Tablet / Obat</v>
      </c>
      <c r="F1951" s="5" t="str">
        <f>VLOOKUP(E1951,[1]items!$B$2:$E$39,2,FALSE)</f>
        <v>Obat Sakit Kepala &amp; Demam</v>
      </c>
      <c r="G1951" s="5" t="str">
        <f t="shared" si="151"/>
        <v>OD0011|</v>
      </c>
      <c r="H1951" s="10">
        <v>14</v>
      </c>
      <c r="I1951" s="11"/>
      <c r="J1951" s="10" t="str">
        <f>IF(EXACT(L1951,"buy"),VLOOKUP(I1951,[2]suppliers!$A$2:$B$17,2,FALSE),"")</f>
        <v/>
      </c>
      <c r="K1951" s="8" t="s">
        <v>84</v>
      </c>
      <c r="L1951" s="8" t="s">
        <v>85</v>
      </c>
      <c r="M1951" s="5" t="str">
        <f>IFERROR(VLOOKUP(G1951,[3]item_suppliers!$C$2:$F$112,2,FALSE),"")</f>
        <v/>
      </c>
      <c r="N1951" s="5" t="str">
        <f>IFERROR(VLOOKUP(G1951,[3]item_suppliers!$C$2:$F$112,3,FALSE),"")</f>
        <v/>
      </c>
      <c r="O1951" s="5" t="str">
        <f t="shared" si="152"/>
        <v/>
      </c>
      <c r="P1951" s="5">
        <f>IF(EXACT(L1951,"sell"),VLOOKUP(D1951,[1]items!$A$2:$E$39,4,FALSE),"")</f>
        <v>2560</v>
      </c>
      <c r="Q1951" s="5">
        <f t="shared" si="153"/>
        <v>35840</v>
      </c>
      <c r="R1951" s="13" t="str">
        <f t="shared" si="154"/>
        <v/>
      </c>
    </row>
    <row r="1952" spans="1:18" x14ac:dyDescent="0.2">
      <c r="A1952" s="5" t="s">
        <v>2011</v>
      </c>
      <c r="B1952" s="6" t="d">
        <v>2020-10-22</v>
      </c>
      <c r="C1952" s="7">
        <f t="shared" si="150"/>
        <v>2020</v>
      </c>
      <c r="D1952" s="5" t="s">
        <v>37</v>
      </c>
      <c r="E1952" s="5" t="str">
        <f>VLOOKUP(D1952,[1]items!$A$2:$E$39,2,FALSE)</f>
        <v>Koolfever</v>
      </c>
      <c r="F1952" s="5" t="str">
        <f>VLOOKUP(E1952,[1]items!$B$2:$E$39,2,FALSE)</f>
        <v>Obat Sakit Kepala &amp; Demam</v>
      </c>
      <c r="G1952" s="5" t="str">
        <f t="shared" si="151"/>
        <v>OD0001|</v>
      </c>
      <c r="H1952" s="10">
        <v>0</v>
      </c>
      <c r="I1952" s="11"/>
      <c r="J1952" s="10" t="str">
        <f>IF(EXACT(L1952,"buy"),VLOOKUP(I1952,[2]suppliers!$A$2:$B$17,2,FALSE),"")</f>
        <v/>
      </c>
      <c r="K1952" s="5" t="s">
        <v>84</v>
      </c>
      <c r="L1952" s="5" t="s">
        <v>85</v>
      </c>
      <c r="M1952" s="5" t="str">
        <f>IFERROR(VLOOKUP(G1952,[3]item_suppliers!$C$2:$F$112,2,FALSE),"")</f>
        <v/>
      </c>
      <c r="N1952" s="5" t="str">
        <f>IFERROR(VLOOKUP(G1952,[3]item_suppliers!$C$2:$F$112,3,FALSE),"")</f>
        <v/>
      </c>
      <c r="O1952" s="5" t="str">
        <f t="shared" si="152"/>
        <v/>
      </c>
      <c r="P1952" s="5">
        <f>IF(EXACT(L1952,"sell"),VLOOKUP(D1952,[1]items!$A$2:$E$39,4,FALSE),"")</f>
        <v>7500</v>
      </c>
      <c r="Q1952" s="5">
        <f t="shared" si="153"/>
        <v>0</v>
      </c>
      <c r="R1952" s="13" t="str">
        <f t="shared" si="154"/>
        <v/>
      </c>
    </row>
    <row r="1953" spans="1:18" x14ac:dyDescent="0.2">
      <c r="A1953" s="8" t="s">
        <v>2012</v>
      </c>
      <c r="B1953" s="9" t="d">
        <v>2020-10-23</v>
      </c>
      <c r="C1953" s="7">
        <f t="shared" si="150"/>
        <v>2020</v>
      </c>
      <c r="D1953" s="8" t="s">
        <v>26</v>
      </c>
      <c r="E1953" s="5" t="str">
        <f>VLOOKUP(D1953,[1]items!$A$2:$E$39,2,FALSE)</f>
        <v>Decolsen 1 Strip 4 Tablet</v>
      </c>
      <c r="F1953" s="5" t="str">
        <f>VLOOKUP(E1953,[1]items!$B$2:$E$39,2,FALSE)</f>
        <v>Obat Batuk &amp; Pilek</v>
      </c>
      <c r="G1953" s="5" t="str">
        <f t="shared" si="151"/>
        <v>OB0002|</v>
      </c>
      <c r="H1953" s="10">
        <v>27</v>
      </c>
      <c r="I1953" s="11"/>
      <c r="J1953" s="10" t="str">
        <f>IF(EXACT(L1953,"buy"),VLOOKUP(I1953,[2]suppliers!$A$2:$B$17,2,FALSE),"")</f>
        <v/>
      </c>
      <c r="K1953" s="8" t="s">
        <v>84</v>
      </c>
      <c r="L1953" s="8" t="s">
        <v>85</v>
      </c>
      <c r="M1953" s="5" t="str">
        <f>IFERROR(VLOOKUP(G1953,[3]item_suppliers!$C$2:$F$112,2,FALSE),"")</f>
        <v/>
      </c>
      <c r="N1953" s="5" t="str">
        <f>IFERROR(VLOOKUP(G1953,[3]item_suppliers!$C$2:$F$112,3,FALSE),"")</f>
        <v/>
      </c>
      <c r="O1953" s="5" t="str">
        <f t="shared" si="152"/>
        <v/>
      </c>
      <c r="P1953" s="5">
        <f>IF(EXACT(L1953,"sell"),VLOOKUP(D1953,[1]items!$A$2:$E$39,4,FALSE),"")</f>
        <v>2886</v>
      </c>
      <c r="Q1953" s="5">
        <f t="shared" si="153"/>
        <v>77922</v>
      </c>
      <c r="R1953" s="13" t="str">
        <f t="shared" si="154"/>
        <v/>
      </c>
    </row>
    <row r="1954" spans="1:18" x14ac:dyDescent="0.2">
      <c r="A1954" s="5" t="s">
        <v>2013</v>
      </c>
      <c r="B1954" s="6" t="d">
        <v>2020-10-23</v>
      </c>
      <c r="C1954" s="7">
        <f t="shared" si="150"/>
        <v>2020</v>
      </c>
      <c r="D1954" s="5" t="s">
        <v>17</v>
      </c>
      <c r="E1954" s="5" t="str">
        <f>VLOOKUP(D1954,[1]items!$A$2:$E$39,2,FALSE)</f>
        <v>Bedak Heroxyn 150 gr</v>
      </c>
      <c r="F1954" s="5" t="str">
        <f>VLOOKUP(E1954,[1]items!$B$2:$E$39,2,FALSE)</f>
        <v>Obat Alergi</v>
      </c>
      <c r="G1954" s="5" t="str">
        <f t="shared" si="151"/>
        <v>OA0005|</v>
      </c>
      <c r="H1954" s="10">
        <v>44</v>
      </c>
      <c r="I1954" s="11"/>
      <c r="J1954" s="10" t="str">
        <f>IF(EXACT(L1954,"buy"),VLOOKUP(I1954,[2]suppliers!$A$2:$B$17,2,FALSE),"")</f>
        <v/>
      </c>
      <c r="K1954" s="5" t="s">
        <v>84</v>
      </c>
      <c r="L1954" s="5" t="s">
        <v>85</v>
      </c>
      <c r="M1954" s="5" t="str">
        <f>IFERROR(VLOOKUP(G1954,[3]item_suppliers!$C$2:$F$112,2,FALSE),"")</f>
        <v/>
      </c>
      <c r="N1954" s="5" t="str">
        <f>IFERROR(VLOOKUP(G1954,[3]item_suppliers!$C$2:$F$112,3,FALSE),"")</f>
        <v/>
      </c>
      <c r="O1954" s="5" t="str">
        <f t="shared" si="152"/>
        <v/>
      </c>
      <c r="P1954" s="5">
        <f>IF(EXACT(L1954,"sell"),VLOOKUP(D1954,[1]items!$A$2:$E$39,4,FALSE),"")</f>
        <v>16950</v>
      </c>
      <c r="Q1954" s="5">
        <f t="shared" si="153"/>
        <v>745800</v>
      </c>
      <c r="R1954" s="13" t="str">
        <f t="shared" si="154"/>
        <v/>
      </c>
    </row>
    <row r="1955" spans="1:18" x14ac:dyDescent="0.2">
      <c r="A1955" s="8" t="s">
        <v>2014</v>
      </c>
      <c r="B1955" s="9" t="d">
        <v>2020-10-23</v>
      </c>
      <c r="C1955" s="7">
        <f t="shared" si="150"/>
        <v>2020</v>
      </c>
      <c r="D1955" s="8" t="s">
        <v>52</v>
      </c>
      <c r="E1955" s="5" t="str">
        <f>VLOOKUP(D1955,[1]items!$A$2:$E$39,2,FALSE)</f>
        <v>Sanmol 500 MG 4 Tablet</v>
      </c>
      <c r="F1955" s="5" t="str">
        <f>VLOOKUP(E1955,[1]items!$B$2:$E$39,2,FALSE)</f>
        <v>Obat Sakit Kepala &amp; Demam</v>
      </c>
      <c r="G1955" s="5" t="str">
        <f t="shared" si="151"/>
        <v>OD0009|</v>
      </c>
      <c r="H1955" s="10">
        <v>38</v>
      </c>
      <c r="I1955" s="11"/>
      <c r="J1955" s="10" t="str">
        <f>IF(EXACT(L1955,"buy"),VLOOKUP(I1955,[2]suppliers!$A$2:$B$17,2,FALSE),"")</f>
        <v/>
      </c>
      <c r="K1955" s="8" t="s">
        <v>84</v>
      </c>
      <c r="L1955" s="8" t="s">
        <v>85</v>
      </c>
      <c r="M1955" s="5" t="str">
        <f>IFERROR(VLOOKUP(G1955,[3]item_suppliers!$C$2:$F$112,2,FALSE),"")</f>
        <v/>
      </c>
      <c r="N1955" s="5" t="str">
        <f>IFERROR(VLOOKUP(G1955,[3]item_suppliers!$C$2:$F$112,3,FALSE),"")</f>
        <v/>
      </c>
      <c r="O1955" s="5" t="str">
        <f t="shared" si="152"/>
        <v/>
      </c>
      <c r="P1955" s="5">
        <f>IF(EXACT(L1955,"sell"),VLOOKUP(D1955,[1]items!$A$2:$E$39,4,FALSE),"")</f>
        <v>1600</v>
      </c>
      <c r="Q1955" s="5">
        <f t="shared" si="153"/>
        <v>60800</v>
      </c>
      <c r="R1955" s="13" t="str">
        <f t="shared" si="154"/>
        <v/>
      </c>
    </row>
    <row r="1956" spans="1:18" x14ac:dyDescent="0.2">
      <c r="A1956" s="5" t="s">
        <v>2015</v>
      </c>
      <c r="B1956" s="6" t="d">
        <v>2020-10-23</v>
      </c>
      <c r="C1956" s="7">
        <f t="shared" si="150"/>
        <v>2020</v>
      </c>
      <c r="D1956" s="5" t="s">
        <v>52</v>
      </c>
      <c r="E1956" s="5" t="str">
        <f>VLOOKUP(D1956,[1]items!$A$2:$E$39,2,FALSE)</f>
        <v>Sanmol 500 MG 4 Tablet</v>
      </c>
      <c r="F1956" s="5" t="str">
        <f>VLOOKUP(E1956,[1]items!$B$2:$E$39,2,FALSE)</f>
        <v>Obat Sakit Kepala &amp; Demam</v>
      </c>
      <c r="G1956" s="5" t="str">
        <f t="shared" si="151"/>
        <v>OD0009|</v>
      </c>
      <c r="H1956" s="10">
        <v>3</v>
      </c>
      <c r="I1956" s="11"/>
      <c r="J1956" s="10" t="str">
        <f>IF(EXACT(L1956,"buy"),VLOOKUP(I1956,[2]suppliers!$A$2:$B$17,2,FALSE),"")</f>
        <v/>
      </c>
      <c r="K1956" s="5" t="s">
        <v>84</v>
      </c>
      <c r="L1956" s="5" t="s">
        <v>85</v>
      </c>
      <c r="M1956" s="5" t="str">
        <f>IFERROR(VLOOKUP(G1956,[3]item_suppliers!$C$2:$F$112,2,FALSE),"")</f>
        <v/>
      </c>
      <c r="N1956" s="5" t="str">
        <f>IFERROR(VLOOKUP(G1956,[3]item_suppliers!$C$2:$F$112,3,FALSE),"")</f>
        <v/>
      </c>
      <c r="O1956" s="5" t="str">
        <f t="shared" si="152"/>
        <v/>
      </c>
      <c r="P1956" s="5">
        <f>IF(EXACT(L1956,"sell"),VLOOKUP(D1956,[1]items!$A$2:$E$39,4,FALSE),"")</f>
        <v>1600</v>
      </c>
      <c r="Q1956" s="5">
        <f t="shared" si="153"/>
        <v>4800</v>
      </c>
      <c r="R1956" s="13" t="str">
        <f t="shared" si="154"/>
        <v/>
      </c>
    </row>
    <row r="1957" spans="1:18" x14ac:dyDescent="0.2">
      <c r="A1957" s="8" t="s">
        <v>2016</v>
      </c>
      <c r="B1957" s="9" t="d">
        <v>2020-10-23</v>
      </c>
      <c r="C1957" s="7">
        <f t="shared" si="150"/>
        <v>2020</v>
      </c>
      <c r="D1957" s="8" t="s">
        <v>52</v>
      </c>
      <c r="E1957" s="5" t="str">
        <f>VLOOKUP(D1957,[1]items!$A$2:$E$39,2,FALSE)</f>
        <v>Sanmol 500 MG 4 Tablet</v>
      </c>
      <c r="F1957" s="5" t="str">
        <f>VLOOKUP(E1957,[1]items!$B$2:$E$39,2,FALSE)</f>
        <v>Obat Sakit Kepala &amp; Demam</v>
      </c>
      <c r="G1957" s="5" t="str">
        <f t="shared" si="151"/>
        <v>OD0009|</v>
      </c>
      <c r="H1957" s="10">
        <v>2</v>
      </c>
      <c r="I1957" s="11"/>
      <c r="J1957" s="10" t="str">
        <f>IF(EXACT(L1957,"buy"),VLOOKUP(I1957,[2]suppliers!$A$2:$B$17,2,FALSE),"")</f>
        <v/>
      </c>
      <c r="K1957" s="8" t="s">
        <v>84</v>
      </c>
      <c r="L1957" s="8" t="s">
        <v>85</v>
      </c>
      <c r="M1957" s="5" t="str">
        <f>IFERROR(VLOOKUP(G1957,[3]item_suppliers!$C$2:$F$112,2,FALSE),"")</f>
        <v/>
      </c>
      <c r="N1957" s="5" t="str">
        <f>IFERROR(VLOOKUP(G1957,[3]item_suppliers!$C$2:$F$112,3,FALSE),"")</f>
        <v/>
      </c>
      <c r="O1957" s="5" t="str">
        <f t="shared" si="152"/>
        <v/>
      </c>
      <c r="P1957" s="5">
        <f>IF(EXACT(L1957,"sell"),VLOOKUP(D1957,[1]items!$A$2:$E$39,4,FALSE),"")</f>
        <v>1600</v>
      </c>
      <c r="Q1957" s="5">
        <f t="shared" si="153"/>
        <v>3200</v>
      </c>
      <c r="R1957" s="13" t="str">
        <f t="shared" si="154"/>
        <v/>
      </c>
    </row>
    <row r="1958" spans="1:18" x14ac:dyDescent="0.2">
      <c r="A1958" s="5" t="s">
        <v>2017</v>
      </c>
      <c r="B1958" s="6" t="d">
        <v>2020-10-23</v>
      </c>
      <c r="C1958" s="7">
        <f t="shared" si="150"/>
        <v>2020</v>
      </c>
      <c r="D1958" s="5" t="s">
        <v>20</v>
      </c>
      <c r="E1958" s="5" t="str">
        <f>VLOOKUP(D1958,[1]items!$A$2:$E$39,2,FALSE)</f>
        <v>Dexteem Box Plus 100 Tablet</v>
      </c>
      <c r="F1958" s="5" t="str">
        <f>VLOOKUP(E1958,[1]items!$B$2:$E$39,2,FALSE)</f>
        <v>Obat Alergi</v>
      </c>
      <c r="G1958" s="5" t="str">
        <f t="shared" si="151"/>
        <v>OA0006|</v>
      </c>
      <c r="H1958" s="10">
        <v>8</v>
      </c>
      <c r="I1958" s="11"/>
      <c r="J1958" s="10" t="str">
        <f>IF(EXACT(L1958,"buy"),VLOOKUP(I1958,[2]suppliers!$A$2:$B$17,2,FALSE),"")</f>
        <v/>
      </c>
      <c r="K1958" s="5" t="s">
        <v>84</v>
      </c>
      <c r="L1958" s="5" t="s">
        <v>85</v>
      </c>
      <c r="M1958" s="5" t="str">
        <f>IFERROR(VLOOKUP(G1958,[3]item_suppliers!$C$2:$F$112,2,FALSE),"")</f>
        <v/>
      </c>
      <c r="N1958" s="5" t="str">
        <f>IFERROR(VLOOKUP(G1958,[3]item_suppliers!$C$2:$F$112,3,FALSE),"")</f>
        <v/>
      </c>
      <c r="O1958" s="5" t="str">
        <f t="shared" si="152"/>
        <v/>
      </c>
      <c r="P1958" s="5">
        <f>IF(EXACT(L1958,"sell"),VLOOKUP(D1958,[1]items!$A$2:$E$39,4,FALSE),"")</f>
        <v>25322</v>
      </c>
      <c r="Q1958" s="5">
        <f t="shared" si="153"/>
        <v>202576</v>
      </c>
      <c r="R1958" s="13" t="str">
        <f t="shared" si="154"/>
        <v/>
      </c>
    </row>
    <row r="1959" spans="1:18" x14ac:dyDescent="0.2">
      <c r="A1959" s="8" t="s">
        <v>2018</v>
      </c>
      <c r="B1959" s="9" t="d">
        <v>2020-10-24</v>
      </c>
      <c r="C1959" s="7">
        <f t="shared" si="150"/>
        <v>2020</v>
      </c>
      <c r="D1959" s="8" t="s">
        <v>50</v>
      </c>
      <c r="E1959" s="5" t="str">
        <f>VLOOKUP(D1959,[1]items!$A$2:$E$39,2,FALSE)</f>
        <v>Bodrex Extra</v>
      </c>
      <c r="F1959" s="5" t="str">
        <f>VLOOKUP(E1959,[1]items!$B$2:$E$39,2,FALSE)</f>
        <v>Obat Sakit Kepala &amp; Demam</v>
      </c>
      <c r="G1959" s="5" t="str">
        <f t="shared" si="151"/>
        <v>OD0008|</v>
      </c>
      <c r="H1959" s="10">
        <v>60</v>
      </c>
      <c r="I1959" s="11"/>
      <c r="J1959" s="10" t="str">
        <f>IF(EXACT(L1959,"buy"),VLOOKUP(I1959,[2]suppliers!$A$2:$B$17,2,FALSE),"")</f>
        <v/>
      </c>
      <c r="K1959" s="8" t="s">
        <v>84</v>
      </c>
      <c r="L1959" s="8" t="s">
        <v>85</v>
      </c>
      <c r="M1959" s="5" t="str">
        <f>IFERROR(VLOOKUP(G1959,[3]item_suppliers!$C$2:$F$112,2,FALSE),"")</f>
        <v/>
      </c>
      <c r="N1959" s="5" t="str">
        <f>IFERROR(VLOOKUP(G1959,[3]item_suppliers!$C$2:$F$112,3,FALSE),"")</f>
        <v/>
      </c>
      <c r="O1959" s="5" t="str">
        <f t="shared" si="152"/>
        <v/>
      </c>
      <c r="P1959" s="5">
        <f>IF(EXACT(L1959,"sell"),VLOOKUP(D1959,[1]items!$A$2:$E$39,4,FALSE),"")</f>
        <v>50788</v>
      </c>
      <c r="Q1959" s="5">
        <f t="shared" si="153"/>
        <v>3047280</v>
      </c>
      <c r="R1959" s="13" t="str">
        <f t="shared" si="154"/>
        <v/>
      </c>
    </row>
    <row r="1960" spans="1:18" x14ac:dyDescent="0.2">
      <c r="A1960" s="5" t="s">
        <v>2019</v>
      </c>
      <c r="B1960" s="6" t="d">
        <v>2020-10-24</v>
      </c>
      <c r="C1960" s="7">
        <f t="shared" si="150"/>
        <v>2020</v>
      </c>
      <c r="D1960" s="5" t="s">
        <v>37</v>
      </c>
      <c r="E1960" s="5" t="str">
        <f>VLOOKUP(D1960,[1]items!$A$2:$E$39,2,FALSE)</f>
        <v>Koolfever</v>
      </c>
      <c r="F1960" s="5" t="str">
        <f>VLOOKUP(E1960,[1]items!$B$2:$E$39,2,FALSE)</f>
        <v>Obat Sakit Kepala &amp; Demam</v>
      </c>
      <c r="G1960" s="5" t="str">
        <f t="shared" si="151"/>
        <v>OD0001|</v>
      </c>
      <c r="H1960" s="10">
        <v>23</v>
      </c>
      <c r="I1960" s="11"/>
      <c r="J1960" s="10" t="str">
        <f>IF(EXACT(L1960,"buy"),VLOOKUP(I1960,[2]suppliers!$A$2:$B$17,2,FALSE),"")</f>
        <v/>
      </c>
      <c r="K1960" s="5" t="s">
        <v>84</v>
      </c>
      <c r="L1960" s="5" t="s">
        <v>85</v>
      </c>
      <c r="M1960" s="5" t="str">
        <f>IFERROR(VLOOKUP(G1960,[3]item_suppliers!$C$2:$F$112,2,FALSE),"")</f>
        <v/>
      </c>
      <c r="N1960" s="5" t="str">
        <f>IFERROR(VLOOKUP(G1960,[3]item_suppliers!$C$2:$F$112,3,FALSE),"")</f>
        <v/>
      </c>
      <c r="O1960" s="5" t="str">
        <f t="shared" si="152"/>
        <v/>
      </c>
      <c r="P1960" s="5">
        <f>IF(EXACT(L1960,"sell"),VLOOKUP(D1960,[1]items!$A$2:$E$39,4,FALSE),"")</f>
        <v>7500</v>
      </c>
      <c r="Q1960" s="5">
        <f t="shared" si="153"/>
        <v>172500</v>
      </c>
      <c r="R1960" s="13" t="str">
        <f t="shared" si="154"/>
        <v/>
      </c>
    </row>
    <row r="1961" spans="1:18" x14ac:dyDescent="0.2">
      <c r="A1961" s="8" t="s">
        <v>2020</v>
      </c>
      <c r="B1961" s="9" t="d">
        <v>2020-10-25</v>
      </c>
      <c r="C1961" s="7">
        <f t="shared" si="150"/>
        <v>2020</v>
      </c>
      <c r="D1961" s="8" t="s">
        <v>50</v>
      </c>
      <c r="E1961" s="5" t="str">
        <f>VLOOKUP(D1961,[1]items!$A$2:$E$39,2,FALSE)</f>
        <v>Bodrex Extra</v>
      </c>
      <c r="F1961" s="5" t="str">
        <f>VLOOKUP(E1961,[1]items!$B$2:$E$39,2,FALSE)</f>
        <v>Obat Sakit Kepala &amp; Demam</v>
      </c>
      <c r="G1961" s="5" t="str">
        <f t="shared" si="151"/>
        <v>OD0008|</v>
      </c>
      <c r="H1961" s="10">
        <v>24</v>
      </c>
      <c r="I1961" s="11"/>
      <c r="J1961" s="10" t="str">
        <f>IF(EXACT(L1961,"buy"),VLOOKUP(I1961,[2]suppliers!$A$2:$B$17,2,FALSE),"")</f>
        <v/>
      </c>
      <c r="K1961" s="8" t="s">
        <v>84</v>
      </c>
      <c r="L1961" s="8" t="s">
        <v>85</v>
      </c>
      <c r="M1961" s="5" t="str">
        <f>IFERROR(VLOOKUP(G1961,[3]item_suppliers!$C$2:$F$112,2,FALSE),"")</f>
        <v/>
      </c>
      <c r="N1961" s="5" t="str">
        <f>IFERROR(VLOOKUP(G1961,[3]item_suppliers!$C$2:$F$112,3,FALSE),"")</f>
        <v/>
      </c>
      <c r="O1961" s="5" t="str">
        <f t="shared" si="152"/>
        <v/>
      </c>
      <c r="P1961" s="5">
        <f>IF(EXACT(L1961,"sell"),VLOOKUP(D1961,[1]items!$A$2:$E$39,4,FALSE),"")</f>
        <v>50788</v>
      </c>
      <c r="Q1961" s="5">
        <f t="shared" si="153"/>
        <v>1218912</v>
      </c>
      <c r="R1961" s="13" t="str">
        <f t="shared" si="154"/>
        <v/>
      </c>
    </row>
    <row r="1962" spans="1:18" x14ac:dyDescent="0.2">
      <c r="A1962" s="5" t="s">
        <v>2021</v>
      </c>
      <c r="B1962" s="6" t="d">
        <v>2020-10-25</v>
      </c>
      <c r="C1962" s="7">
        <f t="shared" si="150"/>
        <v>2020</v>
      </c>
      <c r="D1962" s="5" t="s">
        <v>65</v>
      </c>
      <c r="E1962" s="5" t="str">
        <f>VLOOKUP(D1962,[1]items!$A$2:$E$39,2,FALSE)</f>
        <v>Candesartan Ogb Dexa</v>
      </c>
      <c r="F1962" s="5" t="str">
        <f>VLOOKUP(E1962,[1]items!$B$2:$E$39,2,FALSE)</f>
        <v>Obat Hipertensi</v>
      </c>
      <c r="G1962" s="5" t="str">
        <f t="shared" si="151"/>
        <v>OH0003|</v>
      </c>
      <c r="H1962" s="10">
        <v>46</v>
      </c>
      <c r="I1962" s="11"/>
      <c r="J1962" s="10" t="str">
        <f>IF(EXACT(L1962,"buy"),VLOOKUP(I1962,[2]suppliers!$A$2:$B$17,2,FALSE),"")</f>
        <v/>
      </c>
      <c r="K1962" s="5" t="s">
        <v>84</v>
      </c>
      <c r="L1962" s="5" t="s">
        <v>85</v>
      </c>
      <c r="M1962" s="5" t="str">
        <f>IFERROR(VLOOKUP(G1962,[3]item_suppliers!$C$2:$F$112,2,FALSE),"")</f>
        <v/>
      </c>
      <c r="N1962" s="5" t="str">
        <f>IFERROR(VLOOKUP(G1962,[3]item_suppliers!$C$2:$F$112,3,FALSE),"")</f>
        <v/>
      </c>
      <c r="O1962" s="5" t="str">
        <f t="shared" si="152"/>
        <v/>
      </c>
      <c r="P1962" s="5">
        <f>IF(EXACT(L1962,"sell"),VLOOKUP(D1962,[1]items!$A$2:$E$39,4,FALSE),"")</f>
        <v>5000</v>
      </c>
      <c r="Q1962" s="5">
        <f t="shared" si="153"/>
        <v>230000</v>
      </c>
      <c r="R1962" s="13" t="str">
        <f t="shared" si="154"/>
        <v/>
      </c>
    </row>
    <row r="1963" spans="1:18" x14ac:dyDescent="0.2">
      <c r="A1963" s="8" t="s">
        <v>2022</v>
      </c>
      <c r="B1963" s="9" t="d">
        <v>2020-10-25</v>
      </c>
      <c r="C1963" s="7">
        <f t="shared" si="150"/>
        <v>2020</v>
      </c>
      <c r="D1963" s="8" t="s">
        <v>7</v>
      </c>
      <c r="E1963" s="5" t="str">
        <f>VLOOKUP(D1963,[1]items!$A$2:$E$39,2,FALSE)</f>
        <v>Ozen 10 MG Blister</v>
      </c>
      <c r="F1963" s="5" t="str">
        <f>VLOOKUP(E1963,[1]items!$B$2:$E$39,2,FALSE)</f>
        <v>Obat Alergi</v>
      </c>
      <c r="G1963" s="5" t="str">
        <f t="shared" si="151"/>
        <v>OA0001|</v>
      </c>
      <c r="H1963" s="10">
        <v>18</v>
      </c>
      <c r="I1963" s="11"/>
      <c r="J1963" s="10" t="str">
        <f>IF(EXACT(L1963,"buy"),VLOOKUP(I1963,[2]suppliers!$A$2:$B$17,2,FALSE),"")</f>
        <v/>
      </c>
      <c r="K1963" s="8" t="s">
        <v>84</v>
      </c>
      <c r="L1963" s="8" t="s">
        <v>85</v>
      </c>
      <c r="M1963" s="5" t="str">
        <f>IFERROR(VLOOKUP(G1963,[3]item_suppliers!$C$2:$F$112,2,FALSE),"")</f>
        <v/>
      </c>
      <c r="N1963" s="5" t="str">
        <f>IFERROR(VLOOKUP(G1963,[3]item_suppliers!$C$2:$F$112,3,FALSE),"")</f>
        <v/>
      </c>
      <c r="O1963" s="5" t="str">
        <f t="shared" si="152"/>
        <v/>
      </c>
      <c r="P1963" s="5">
        <f>IF(EXACT(L1963,"sell"),VLOOKUP(D1963,[1]items!$A$2:$E$39,4,FALSE),"")</f>
        <v>18611</v>
      </c>
      <c r="Q1963" s="5">
        <f t="shared" si="153"/>
        <v>334998</v>
      </c>
      <c r="R1963" s="13" t="str">
        <f t="shared" si="154"/>
        <v/>
      </c>
    </row>
    <row r="1964" spans="1:18" x14ac:dyDescent="0.2">
      <c r="A1964" s="5" t="s">
        <v>2023</v>
      </c>
      <c r="B1964" s="6" t="d">
        <v>2020-10-25</v>
      </c>
      <c r="C1964" s="7">
        <f t="shared" si="150"/>
        <v>2020</v>
      </c>
      <c r="D1964" s="5" t="s">
        <v>7</v>
      </c>
      <c r="E1964" s="5" t="str">
        <f>VLOOKUP(D1964,[1]items!$A$2:$E$39,2,FALSE)</f>
        <v>Ozen 10 MG Blister</v>
      </c>
      <c r="F1964" s="5" t="str">
        <f>VLOOKUP(E1964,[1]items!$B$2:$E$39,2,FALSE)</f>
        <v>Obat Alergi</v>
      </c>
      <c r="G1964" s="5" t="str">
        <f t="shared" si="151"/>
        <v>OA0001|</v>
      </c>
      <c r="H1964" s="10">
        <v>6</v>
      </c>
      <c r="I1964" s="11"/>
      <c r="J1964" s="10" t="str">
        <f>IF(EXACT(L1964,"buy"),VLOOKUP(I1964,[2]suppliers!$A$2:$B$17,2,FALSE),"")</f>
        <v/>
      </c>
      <c r="K1964" s="5" t="s">
        <v>84</v>
      </c>
      <c r="L1964" s="5" t="s">
        <v>85</v>
      </c>
      <c r="M1964" s="5" t="str">
        <f>IFERROR(VLOOKUP(G1964,[3]item_suppliers!$C$2:$F$112,2,FALSE),"")</f>
        <v/>
      </c>
      <c r="N1964" s="5" t="str">
        <f>IFERROR(VLOOKUP(G1964,[3]item_suppliers!$C$2:$F$112,3,FALSE),"")</f>
        <v/>
      </c>
      <c r="O1964" s="5" t="str">
        <f t="shared" si="152"/>
        <v/>
      </c>
      <c r="P1964" s="5">
        <f>IF(EXACT(L1964,"sell"),VLOOKUP(D1964,[1]items!$A$2:$E$39,4,FALSE),"")</f>
        <v>18611</v>
      </c>
      <c r="Q1964" s="5">
        <f t="shared" si="153"/>
        <v>111666</v>
      </c>
      <c r="R1964" s="13" t="str">
        <f t="shared" si="154"/>
        <v/>
      </c>
    </row>
    <row r="1965" spans="1:18" x14ac:dyDescent="0.2">
      <c r="A1965" s="8" t="s">
        <v>2024</v>
      </c>
      <c r="B1965" s="9" t="d">
        <v>2020-10-26</v>
      </c>
      <c r="C1965" s="7">
        <f t="shared" si="150"/>
        <v>2020</v>
      </c>
      <c r="D1965" s="8" t="s">
        <v>52</v>
      </c>
      <c r="E1965" s="5" t="str">
        <f>VLOOKUP(D1965,[1]items!$A$2:$E$39,2,FALSE)</f>
        <v>Sanmol 500 MG 4 Tablet</v>
      </c>
      <c r="F1965" s="5" t="str">
        <f>VLOOKUP(E1965,[1]items!$B$2:$E$39,2,FALSE)</f>
        <v>Obat Sakit Kepala &amp; Demam</v>
      </c>
      <c r="G1965" s="5" t="str">
        <f t="shared" si="151"/>
        <v>OD0009|</v>
      </c>
      <c r="H1965" s="10">
        <v>7</v>
      </c>
      <c r="I1965" s="11"/>
      <c r="J1965" s="10" t="str">
        <f>IF(EXACT(L1965,"buy"),VLOOKUP(I1965,[2]suppliers!$A$2:$B$17,2,FALSE),"")</f>
        <v/>
      </c>
      <c r="K1965" s="8" t="s">
        <v>84</v>
      </c>
      <c r="L1965" s="8" t="s">
        <v>85</v>
      </c>
      <c r="M1965" s="5" t="str">
        <f>IFERROR(VLOOKUP(G1965,[3]item_suppliers!$C$2:$F$112,2,FALSE),"")</f>
        <v/>
      </c>
      <c r="N1965" s="5" t="str">
        <f>IFERROR(VLOOKUP(G1965,[3]item_suppliers!$C$2:$F$112,3,FALSE),"")</f>
        <v/>
      </c>
      <c r="O1965" s="5" t="str">
        <f t="shared" si="152"/>
        <v/>
      </c>
      <c r="P1965" s="5">
        <f>IF(EXACT(L1965,"sell"),VLOOKUP(D1965,[1]items!$A$2:$E$39,4,FALSE),"")</f>
        <v>1600</v>
      </c>
      <c r="Q1965" s="5">
        <f t="shared" si="153"/>
        <v>11200</v>
      </c>
      <c r="R1965" s="13" t="str">
        <f t="shared" si="154"/>
        <v/>
      </c>
    </row>
    <row r="1966" spans="1:18" x14ac:dyDescent="0.2">
      <c r="A1966" s="5" t="s">
        <v>2025</v>
      </c>
      <c r="B1966" s="6" t="d">
        <v>2020-10-26</v>
      </c>
      <c r="C1966" s="7">
        <f t="shared" si="150"/>
        <v>2020</v>
      </c>
      <c r="D1966" s="5" t="s">
        <v>31</v>
      </c>
      <c r="E1966" s="5" t="str">
        <f>VLOOKUP(D1966,[1]items!$A$2:$E$39,2,FALSE)</f>
        <v>Ultraflu Box Isi 25 Strip</v>
      </c>
      <c r="F1966" s="5" t="str">
        <f>VLOOKUP(E1966,[1]items!$B$2:$E$39,2,FALSE)</f>
        <v>Obat Batuk &amp; Pilek</v>
      </c>
      <c r="G1966" s="5" t="str">
        <f t="shared" si="151"/>
        <v>OB0006|</v>
      </c>
      <c r="H1966" s="10">
        <v>81</v>
      </c>
      <c r="I1966" s="11"/>
      <c r="J1966" s="10" t="str">
        <f>IF(EXACT(L1966,"buy"),VLOOKUP(I1966,[2]suppliers!$A$2:$B$17,2,FALSE),"")</f>
        <v/>
      </c>
      <c r="K1966" s="5" t="s">
        <v>84</v>
      </c>
      <c r="L1966" s="5" t="s">
        <v>85</v>
      </c>
      <c r="M1966" s="5" t="str">
        <f>IFERROR(VLOOKUP(G1966,[3]item_suppliers!$C$2:$F$112,2,FALSE),"")</f>
        <v/>
      </c>
      <c r="N1966" s="5" t="str">
        <f>IFERROR(VLOOKUP(G1966,[3]item_suppliers!$C$2:$F$112,3,FALSE),"")</f>
        <v/>
      </c>
      <c r="O1966" s="5" t="str">
        <f t="shared" si="152"/>
        <v/>
      </c>
      <c r="P1966" s="5">
        <f>IF(EXACT(L1966,"sell"),VLOOKUP(D1966,[1]items!$A$2:$E$39,4,FALSE),"")</f>
        <v>72500</v>
      </c>
      <c r="Q1966" s="5">
        <f t="shared" si="153"/>
        <v>5872500</v>
      </c>
      <c r="R1966" s="13" t="str">
        <f t="shared" si="154"/>
        <v/>
      </c>
    </row>
    <row r="1967" spans="1:18" x14ac:dyDescent="0.2">
      <c r="A1967" s="8" t="s">
        <v>2026</v>
      </c>
      <c r="B1967" s="9" t="d">
        <v>2020-10-26</v>
      </c>
      <c r="C1967" s="7">
        <f t="shared" si="150"/>
        <v>2020</v>
      </c>
      <c r="D1967" s="8" t="s">
        <v>78</v>
      </c>
      <c r="E1967" s="5" t="str">
        <f>VLOOKUP(D1967,[1]items!$A$2:$E$39,2,FALSE)</f>
        <v>Hyperchol 100 MG 12 KPS</v>
      </c>
      <c r="F1967" s="5" t="str">
        <f>VLOOKUP(E1967,[1]items!$B$2:$E$39,2,FALSE)</f>
        <v>Obat Kolesterol</v>
      </c>
      <c r="G1967" s="5" t="str">
        <f t="shared" si="151"/>
        <v>OK0002|</v>
      </c>
      <c r="H1967" s="10">
        <v>21</v>
      </c>
      <c r="I1967" s="11"/>
      <c r="J1967" s="10" t="str">
        <f>IF(EXACT(L1967,"buy"),VLOOKUP(I1967,[2]suppliers!$A$2:$B$17,2,FALSE),"")</f>
        <v/>
      </c>
      <c r="K1967" s="8" t="s">
        <v>84</v>
      </c>
      <c r="L1967" s="8" t="s">
        <v>85</v>
      </c>
      <c r="M1967" s="5" t="str">
        <f>IFERROR(VLOOKUP(G1967,[3]item_suppliers!$C$2:$F$112,2,FALSE),"")</f>
        <v/>
      </c>
      <c r="N1967" s="5" t="str">
        <f>IFERROR(VLOOKUP(G1967,[3]item_suppliers!$C$2:$F$112,3,FALSE),"")</f>
        <v/>
      </c>
      <c r="O1967" s="5" t="str">
        <f t="shared" si="152"/>
        <v/>
      </c>
      <c r="P1967" s="5">
        <f>IF(EXACT(L1967,"sell"),VLOOKUP(D1967,[1]items!$A$2:$E$39,4,FALSE),"")</f>
        <v>42800</v>
      </c>
      <c r="Q1967" s="5">
        <f t="shared" si="153"/>
        <v>898800</v>
      </c>
      <c r="R1967" s="13" t="str">
        <f t="shared" si="154"/>
        <v/>
      </c>
    </row>
    <row r="1968" spans="1:18" x14ac:dyDescent="0.2">
      <c r="A1968" s="5" t="s">
        <v>2027</v>
      </c>
      <c r="B1968" s="6" t="d">
        <v>2020-10-27</v>
      </c>
      <c r="C1968" s="7">
        <f t="shared" si="150"/>
        <v>2020</v>
      </c>
      <c r="D1968" s="5" t="s">
        <v>37</v>
      </c>
      <c r="E1968" s="5" t="str">
        <f>VLOOKUP(D1968,[1]items!$A$2:$E$39,2,FALSE)</f>
        <v>Koolfever</v>
      </c>
      <c r="F1968" s="5" t="str">
        <f>VLOOKUP(E1968,[1]items!$B$2:$E$39,2,FALSE)</f>
        <v>Obat Sakit Kepala &amp; Demam</v>
      </c>
      <c r="G1968" s="5" t="str">
        <f t="shared" si="151"/>
        <v>OD0001|</v>
      </c>
      <c r="H1968" s="10">
        <v>62</v>
      </c>
      <c r="I1968" s="11"/>
      <c r="J1968" s="10" t="str">
        <f>IF(EXACT(L1968,"buy"),VLOOKUP(I1968,[2]suppliers!$A$2:$B$17,2,FALSE),"")</f>
        <v/>
      </c>
      <c r="K1968" s="5" t="s">
        <v>84</v>
      </c>
      <c r="L1968" s="5" t="s">
        <v>85</v>
      </c>
      <c r="M1968" s="5" t="str">
        <f>IFERROR(VLOOKUP(G1968,[3]item_suppliers!$C$2:$F$112,2,FALSE),"")</f>
        <v/>
      </c>
      <c r="N1968" s="5" t="str">
        <f>IFERROR(VLOOKUP(G1968,[3]item_suppliers!$C$2:$F$112,3,FALSE),"")</f>
        <v/>
      </c>
      <c r="O1968" s="5" t="str">
        <f t="shared" si="152"/>
        <v/>
      </c>
      <c r="P1968" s="5">
        <f>IF(EXACT(L1968,"sell"),VLOOKUP(D1968,[1]items!$A$2:$E$39,4,FALSE),"")</f>
        <v>7500</v>
      </c>
      <c r="Q1968" s="5">
        <f t="shared" si="153"/>
        <v>465000</v>
      </c>
      <c r="R1968" s="13" t="str">
        <f t="shared" si="154"/>
        <v/>
      </c>
    </row>
    <row r="1969" spans="1:18" x14ac:dyDescent="0.2">
      <c r="A1969" s="8" t="s">
        <v>2028</v>
      </c>
      <c r="B1969" s="9" t="d">
        <v>2020-10-27</v>
      </c>
      <c r="C1969" s="7">
        <f t="shared" si="150"/>
        <v>2020</v>
      </c>
      <c r="D1969" s="8" t="s">
        <v>78</v>
      </c>
      <c r="E1969" s="5" t="str">
        <f>VLOOKUP(D1969,[1]items!$A$2:$E$39,2,FALSE)</f>
        <v>Hyperchol 100 MG 12 KPS</v>
      </c>
      <c r="F1969" s="5" t="str">
        <f>VLOOKUP(E1969,[1]items!$B$2:$E$39,2,FALSE)</f>
        <v>Obat Kolesterol</v>
      </c>
      <c r="G1969" s="5" t="str">
        <f t="shared" si="151"/>
        <v>OK0002|</v>
      </c>
      <c r="H1969" s="10">
        <v>33</v>
      </c>
      <c r="I1969" s="11"/>
      <c r="J1969" s="10" t="str">
        <f>IF(EXACT(L1969,"buy"),VLOOKUP(I1969,[2]suppliers!$A$2:$B$17,2,FALSE),"")</f>
        <v/>
      </c>
      <c r="K1969" s="8" t="s">
        <v>84</v>
      </c>
      <c r="L1969" s="8" t="s">
        <v>85</v>
      </c>
      <c r="M1969" s="5" t="str">
        <f>IFERROR(VLOOKUP(G1969,[3]item_suppliers!$C$2:$F$112,2,FALSE),"")</f>
        <v/>
      </c>
      <c r="N1969" s="5" t="str">
        <f>IFERROR(VLOOKUP(G1969,[3]item_suppliers!$C$2:$F$112,3,FALSE),"")</f>
        <v/>
      </c>
      <c r="O1969" s="5" t="str">
        <f t="shared" si="152"/>
        <v/>
      </c>
      <c r="P1969" s="5">
        <f>IF(EXACT(L1969,"sell"),VLOOKUP(D1969,[1]items!$A$2:$E$39,4,FALSE),"")</f>
        <v>42800</v>
      </c>
      <c r="Q1969" s="5">
        <f t="shared" si="153"/>
        <v>1412400</v>
      </c>
      <c r="R1969" s="13" t="str">
        <f t="shared" si="154"/>
        <v/>
      </c>
    </row>
    <row r="1970" spans="1:18" x14ac:dyDescent="0.2">
      <c r="A1970" s="5" t="s">
        <v>2029</v>
      </c>
      <c r="B1970" s="6" t="d">
        <v>2020-10-28</v>
      </c>
      <c r="C1970" s="7">
        <f t="shared" si="150"/>
        <v>2020</v>
      </c>
      <c r="D1970" s="5" t="s">
        <v>26</v>
      </c>
      <c r="E1970" s="5" t="str">
        <f>VLOOKUP(D1970,[1]items!$A$2:$E$39,2,FALSE)</f>
        <v>Decolsen 1 Strip 4 Tablet</v>
      </c>
      <c r="F1970" s="5" t="str">
        <f>VLOOKUP(E1970,[1]items!$B$2:$E$39,2,FALSE)</f>
        <v>Obat Batuk &amp; Pilek</v>
      </c>
      <c r="G1970" s="5" t="str">
        <f t="shared" si="151"/>
        <v>OB0002|</v>
      </c>
      <c r="H1970" s="10">
        <v>33</v>
      </c>
      <c r="I1970" s="11"/>
      <c r="J1970" s="10" t="str">
        <f>IF(EXACT(L1970,"buy"),VLOOKUP(I1970,[2]suppliers!$A$2:$B$17,2,FALSE),"")</f>
        <v/>
      </c>
      <c r="K1970" s="5" t="s">
        <v>84</v>
      </c>
      <c r="L1970" s="5" t="s">
        <v>85</v>
      </c>
      <c r="M1970" s="5" t="str">
        <f>IFERROR(VLOOKUP(G1970,[3]item_suppliers!$C$2:$F$112,2,FALSE),"")</f>
        <v/>
      </c>
      <c r="N1970" s="5" t="str">
        <f>IFERROR(VLOOKUP(G1970,[3]item_suppliers!$C$2:$F$112,3,FALSE),"")</f>
        <v/>
      </c>
      <c r="O1970" s="5" t="str">
        <f t="shared" si="152"/>
        <v/>
      </c>
      <c r="P1970" s="5">
        <f>IF(EXACT(L1970,"sell"),VLOOKUP(D1970,[1]items!$A$2:$E$39,4,FALSE),"")</f>
        <v>2886</v>
      </c>
      <c r="Q1970" s="5">
        <f t="shared" si="153"/>
        <v>95238</v>
      </c>
      <c r="R1970" s="13" t="str">
        <f t="shared" si="154"/>
        <v/>
      </c>
    </row>
    <row r="1971" spans="1:18" x14ac:dyDescent="0.2">
      <c r="A1971" s="8" t="s">
        <v>2030</v>
      </c>
      <c r="B1971" s="9" t="d">
        <v>2020-10-28</v>
      </c>
      <c r="C1971" s="7">
        <f t="shared" si="150"/>
        <v>2020</v>
      </c>
      <c r="D1971" s="8" t="s">
        <v>70</v>
      </c>
      <c r="E1971" s="5" t="str">
        <f>VLOOKUP(D1971,[1]items!$A$2:$E$39,2,FALSE)</f>
        <v>Irbesartan</v>
      </c>
      <c r="F1971" s="5" t="str">
        <f>VLOOKUP(E1971,[1]items!$B$2:$E$39,2,FALSE)</f>
        <v>Obat Hipertensi</v>
      </c>
      <c r="G1971" s="5" t="str">
        <f t="shared" si="151"/>
        <v>OH0005|</v>
      </c>
      <c r="H1971" s="10">
        <v>4</v>
      </c>
      <c r="I1971" s="11"/>
      <c r="J1971" s="10" t="str">
        <f>IF(EXACT(L1971,"buy"),VLOOKUP(I1971,[2]suppliers!$A$2:$B$17,2,FALSE),"")</f>
        <v/>
      </c>
      <c r="K1971" s="8" t="s">
        <v>84</v>
      </c>
      <c r="L1971" s="8" t="s">
        <v>85</v>
      </c>
      <c r="M1971" s="5" t="str">
        <f>IFERROR(VLOOKUP(G1971,[3]item_suppliers!$C$2:$F$112,2,FALSE),"")</f>
        <v/>
      </c>
      <c r="N1971" s="5" t="str">
        <f>IFERROR(VLOOKUP(G1971,[3]item_suppliers!$C$2:$F$112,3,FALSE),"")</f>
        <v/>
      </c>
      <c r="O1971" s="5" t="str">
        <f t="shared" si="152"/>
        <v/>
      </c>
      <c r="P1971" s="5">
        <f>IF(EXACT(L1971,"sell"),VLOOKUP(D1971,[1]items!$A$2:$E$39,4,FALSE),"")</f>
        <v>108794</v>
      </c>
      <c r="Q1971" s="5">
        <f t="shared" si="153"/>
        <v>435176</v>
      </c>
      <c r="R1971" s="13" t="str">
        <f t="shared" si="154"/>
        <v/>
      </c>
    </row>
    <row r="1972" spans="1:18" x14ac:dyDescent="0.2">
      <c r="A1972" s="5" t="s">
        <v>2031</v>
      </c>
      <c r="B1972" s="6" t="d">
        <v>2020-10-28</v>
      </c>
      <c r="C1972" s="7">
        <f t="shared" si="150"/>
        <v>2020</v>
      </c>
      <c r="D1972" s="5" t="s">
        <v>59</v>
      </c>
      <c r="E1972" s="5" t="str">
        <f>VLOOKUP(D1972,[1]items!$A$2:$E$39,2,FALSE)</f>
        <v>Carditens</v>
      </c>
      <c r="F1972" s="5" t="str">
        <f>VLOOKUP(E1972,[1]items!$B$2:$E$39,2,FALSE)</f>
        <v>Obat Hipertensi</v>
      </c>
      <c r="G1972" s="5" t="str">
        <f t="shared" si="151"/>
        <v>OH0001|</v>
      </c>
      <c r="H1972" s="10">
        <v>152</v>
      </c>
      <c r="I1972" s="11"/>
      <c r="J1972" s="10" t="str">
        <f>IF(EXACT(L1972,"buy"),VLOOKUP(I1972,[2]suppliers!$A$2:$B$17,2,FALSE),"")</f>
        <v/>
      </c>
      <c r="K1972" s="5" t="s">
        <v>84</v>
      </c>
      <c r="L1972" s="5" t="s">
        <v>85</v>
      </c>
      <c r="M1972" s="5" t="str">
        <f>IFERROR(VLOOKUP(G1972,[3]item_suppliers!$C$2:$F$112,2,FALSE),"")</f>
        <v/>
      </c>
      <c r="N1972" s="5" t="str">
        <f>IFERROR(VLOOKUP(G1972,[3]item_suppliers!$C$2:$F$112,3,FALSE),"")</f>
        <v/>
      </c>
      <c r="O1972" s="5" t="str">
        <f t="shared" si="152"/>
        <v/>
      </c>
      <c r="P1972" s="5">
        <f>IF(EXACT(L1972,"sell"),VLOOKUP(D1972,[1]items!$A$2:$E$39,4,FALSE),"")</f>
        <v>100000</v>
      </c>
      <c r="Q1972" s="5">
        <f t="shared" si="153"/>
        <v>15200000</v>
      </c>
      <c r="R1972" s="13" t="str">
        <f t="shared" si="154"/>
        <v/>
      </c>
    </row>
    <row r="1973" spans="1:18" x14ac:dyDescent="0.2">
      <c r="A1973" s="8" t="s">
        <v>2032</v>
      </c>
      <c r="B1973" s="9" t="d">
        <v>2020-10-29</v>
      </c>
      <c r="C1973" s="7">
        <f t="shared" si="150"/>
        <v>2020</v>
      </c>
      <c r="D1973" s="8" t="s">
        <v>500</v>
      </c>
      <c r="E1973" s="5" t="str">
        <f>VLOOKUP(D1973,[1]items!$A$2:$E$39,2,FALSE)</f>
        <v>Vicks Formula 44 Antitusif</v>
      </c>
      <c r="F1973" s="5" t="str">
        <f>VLOOKUP(E1973,[1]items!$B$2:$E$39,2,FALSE)</f>
        <v>Obat Batuk &amp; Pilek</v>
      </c>
      <c r="G1973" s="5" t="str">
        <f t="shared" si="151"/>
        <v>OB0005|</v>
      </c>
      <c r="H1973" s="10">
        <v>38</v>
      </c>
      <c r="I1973" s="11"/>
      <c r="J1973" s="10" t="str">
        <f>IF(EXACT(L1973,"buy"),VLOOKUP(I1973,[2]suppliers!$A$2:$B$17,2,FALSE),"")</f>
        <v/>
      </c>
      <c r="K1973" s="8" t="s">
        <v>84</v>
      </c>
      <c r="L1973" s="8" t="s">
        <v>85</v>
      </c>
      <c r="M1973" s="5" t="str">
        <f>IFERROR(VLOOKUP(G1973,[3]item_suppliers!$C$2:$F$112,2,FALSE),"")</f>
        <v/>
      </c>
      <c r="N1973" s="5" t="str">
        <f>IFERROR(VLOOKUP(G1973,[3]item_suppliers!$C$2:$F$112,3,FALSE),"")</f>
        <v/>
      </c>
      <c r="O1973" s="5" t="str">
        <f t="shared" si="152"/>
        <v/>
      </c>
      <c r="P1973" s="5">
        <f>IF(EXACT(L1973,"sell"),VLOOKUP(D1973,[1]items!$A$2:$E$39,4,FALSE),"")</f>
        <v>23461</v>
      </c>
      <c r="Q1973" s="5">
        <f t="shared" si="153"/>
        <v>891518</v>
      </c>
      <c r="R1973" s="13" t="str">
        <f t="shared" si="154"/>
        <v/>
      </c>
    </row>
    <row r="1974" spans="1:18" x14ac:dyDescent="0.2">
      <c r="A1974" s="5" t="s">
        <v>2033</v>
      </c>
      <c r="B1974" s="6" t="d">
        <v>2020-10-29</v>
      </c>
      <c r="C1974" s="7">
        <f t="shared" si="150"/>
        <v>2020</v>
      </c>
      <c r="D1974" s="5" t="s">
        <v>17</v>
      </c>
      <c r="E1974" s="5" t="str">
        <f>VLOOKUP(D1974,[1]items!$A$2:$E$39,2,FALSE)</f>
        <v>Bedak Heroxyn 150 gr</v>
      </c>
      <c r="F1974" s="5" t="str">
        <f>VLOOKUP(E1974,[1]items!$B$2:$E$39,2,FALSE)</f>
        <v>Obat Alergi</v>
      </c>
      <c r="G1974" s="5" t="str">
        <f t="shared" si="151"/>
        <v>OA0005|</v>
      </c>
      <c r="H1974" s="10">
        <v>23</v>
      </c>
      <c r="I1974" s="11"/>
      <c r="J1974" s="10" t="str">
        <f>IF(EXACT(L1974,"buy"),VLOOKUP(I1974,[2]suppliers!$A$2:$B$17,2,FALSE),"")</f>
        <v/>
      </c>
      <c r="K1974" s="5" t="s">
        <v>84</v>
      </c>
      <c r="L1974" s="5" t="s">
        <v>85</v>
      </c>
      <c r="M1974" s="5" t="str">
        <f>IFERROR(VLOOKUP(G1974,[3]item_suppliers!$C$2:$F$112,2,FALSE),"")</f>
        <v/>
      </c>
      <c r="N1974" s="5" t="str">
        <f>IFERROR(VLOOKUP(G1974,[3]item_suppliers!$C$2:$F$112,3,FALSE),"")</f>
        <v/>
      </c>
      <c r="O1974" s="5" t="str">
        <f t="shared" si="152"/>
        <v/>
      </c>
      <c r="P1974" s="5">
        <f>IF(EXACT(L1974,"sell"),VLOOKUP(D1974,[1]items!$A$2:$E$39,4,FALSE),"")</f>
        <v>16950</v>
      </c>
      <c r="Q1974" s="5">
        <f t="shared" si="153"/>
        <v>389850</v>
      </c>
      <c r="R1974" s="13" t="str">
        <f t="shared" si="154"/>
        <v/>
      </c>
    </row>
    <row r="1975" spans="1:18" x14ac:dyDescent="0.2">
      <c r="A1975" s="8" t="s">
        <v>2034</v>
      </c>
      <c r="B1975" s="9" t="d">
        <v>2020-10-30</v>
      </c>
      <c r="C1975" s="7">
        <f t="shared" si="150"/>
        <v>2020</v>
      </c>
      <c r="D1975" s="8" t="s">
        <v>17</v>
      </c>
      <c r="E1975" s="5" t="str">
        <f>VLOOKUP(D1975,[1]items!$A$2:$E$39,2,FALSE)</f>
        <v>Bedak Heroxyn 150 gr</v>
      </c>
      <c r="F1975" s="5" t="str">
        <f>VLOOKUP(E1975,[1]items!$B$2:$E$39,2,FALSE)</f>
        <v>Obat Alergi</v>
      </c>
      <c r="G1975" s="5" t="str">
        <f t="shared" si="151"/>
        <v>OA0005|</v>
      </c>
      <c r="H1975" s="10">
        <v>7</v>
      </c>
      <c r="I1975" s="11"/>
      <c r="J1975" s="10" t="str">
        <f>IF(EXACT(L1975,"buy"),VLOOKUP(I1975,[2]suppliers!$A$2:$B$17,2,FALSE),"")</f>
        <v/>
      </c>
      <c r="K1975" s="8" t="s">
        <v>84</v>
      </c>
      <c r="L1975" s="8" t="s">
        <v>85</v>
      </c>
      <c r="M1975" s="5" t="str">
        <f>IFERROR(VLOOKUP(G1975,[3]item_suppliers!$C$2:$F$112,2,FALSE),"")</f>
        <v/>
      </c>
      <c r="N1975" s="5" t="str">
        <f>IFERROR(VLOOKUP(G1975,[3]item_suppliers!$C$2:$F$112,3,FALSE),"")</f>
        <v/>
      </c>
      <c r="O1975" s="5" t="str">
        <f t="shared" si="152"/>
        <v/>
      </c>
      <c r="P1975" s="5">
        <f>IF(EXACT(L1975,"sell"),VLOOKUP(D1975,[1]items!$A$2:$E$39,4,FALSE),"")</f>
        <v>16950</v>
      </c>
      <c r="Q1975" s="5">
        <f t="shared" si="153"/>
        <v>118650</v>
      </c>
      <c r="R1975" s="13" t="str">
        <f t="shared" si="154"/>
        <v/>
      </c>
    </row>
    <row r="1976" spans="1:18" x14ac:dyDescent="0.2">
      <c r="A1976" s="5" t="s">
        <v>2035</v>
      </c>
      <c r="B1976" s="6" t="d">
        <v>2020-10-30</v>
      </c>
      <c r="C1976" s="7">
        <f t="shared" si="150"/>
        <v>2020</v>
      </c>
      <c r="D1976" s="5" t="s">
        <v>70</v>
      </c>
      <c r="E1976" s="5" t="str">
        <f>VLOOKUP(D1976,[1]items!$A$2:$E$39,2,FALSE)</f>
        <v>Irbesartan</v>
      </c>
      <c r="F1976" s="5" t="str">
        <f>VLOOKUP(E1976,[1]items!$B$2:$E$39,2,FALSE)</f>
        <v>Obat Hipertensi</v>
      </c>
      <c r="G1976" s="5" t="str">
        <f t="shared" si="151"/>
        <v>OH0005|</v>
      </c>
      <c r="H1976" s="10">
        <v>2</v>
      </c>
      <c r="I1976" s="11"/>
      <c r="J1976" s="10" t="str">
        <f>IF(EXACT(L1976,"buy"),VLOOKUP(I1976,[2]suppliers!$A$2:$B$17,2,FALSE),"")</f>
        <v/>
      </c>
      <c r="K1976" s="5" t="s">
        <v>84</v>
      </c>
      <c r="L1976" s="5" t="s">
        <v>85</v>
      </c>
      <c r="M1976" s="5" t="str">
        <f>IFERROR(VLOOKUP(G1976,[3]item_suppliers!$C$2:$F$112,2,FALSE),"")</f>
        <v/>
      </c>
      <c r="N1976" s="5" t="str">
        <f>IFERROR(VLOOKUP(G1976,[3]item_suppliers!$C$2:$F$112,3,FALSE),"")</f>
        <v/>
      </c>
      <c r="O1976" s="5" t="str">
        <f t="shared" si="152"/>
        <v/>
      </c>
      <c r="P1976" s="5">
        <f>IF(EXACT(L1976,"sell"),VLOOKUP(D1976,[1]items!$A$2:$E$39,4,FALSE),"")</f>
        <v>108794</v>
      </c>
      <c r="Q1976" s="5">
        <f t="shared" si="153"/>
        <v>217588</v>
      </c>
      <c r="R1976" s="13" t="str">
        <f t="shared" si="154"/>
        <v/>
      </c>
    </row>
    <row r="1977" spans="1:18" x14ac:dyDescent="0.2">
      <c r="A1977" s="8" t="s">
        <v>2036</v>
      </c>
      <c r="B1977" s="9" t="d">
        <v>2020-10-30</v>
      </c>
      <c r="C1977" s="7">
        <f t="shared" si="150"/>
        <v>2020</v>
      </c>
      <c r="D1977" s="8" t="s">
        <v>65</v>
      </c>
      <c r="E1977" s="5" t="str">
        <f>VLOOKUP(D1977,[1]items!$A$2:$E$39,2,FALSE)</f>
        <v>Candesartan Ogb Dexa</v>
      </c>
      <c r="F1977" s="5" t="str">
        <f>VLOOKUP(E1977,[1]items!$B$2:$E$39,2,FALSE)</f>
        <v>Obat Hipertensi</v>
      </c>
      <c r="G1977" s="5" t="str">
        <f t="shared" si="151"/>
        <v>OH0003|</v>
      </c>
      <c r="H1977" s="10">
        <v>6</v>
      </c>
      <c r="I1977" s="11"/>
      <c r="J1977" s="10" t="str">
        <f>IF(EXACT(L1977,"buy"),VLOOKUP(I1977,[2]suppliers!$A$2:$B$17,2,FALSE),"")</f>
        <v/>
      </c>
      <c r="K1977" s="8" t="s">
        <v>84</v>
      </c>
      <c r="L1977" s="8" t="s">
        <v>85</v>
      </c>
      <c r="M1977" s="5" t="str">
        <f>IFERROR(VLOOKUP(G1977,[3]item_suppliers!$C$2:$F$112,2,FALSE),"")</f>
        <v/>
      </c>
      <c r="N1977" s="5" t="str">
        <f>IFERROR(VLOOKUP(G1977,[3]item_suppliers!$C$2:$F$112,3,FALSE),"")</f>
        <v/>
      </c>
      <c r="O1977" s="5" t="str">
        <f t="shared" si="152"/>
        <v/>
      </c>
      <c r="P1977" s="5">
        <f>IF(EXACT(L1977,"sell"),VLOOKUP(D1977,[1]items!$A$2:$E$39,4,FALSE),"")</f>
        <v>5000</v>
      </c>
      <c r="Q1977" s="5">
        <f t="shared" si="153"/>
        <v>30000</v>
      </c>
      <c r="R1977" s="13" t="str">
        <f t="shared" si="154"/>
        <v/>
      </c>
    </row>
    <row r="1978" spans="1:18" x14ac:dyDescent="0.2">
      <c r="A1978" s="5" t="s">
        <v>2037</v>
      </c>
      <c r="B1978" s="6" t="d">
        <v>2020-10-30</v>
      </c>
      <c r="C1978" s="7">
        <f t="shared" si="150"/>
        <v>2020</v>
      </c>
      <c r="D1978" s="5" t="s">
        <v>65</v>
      </c>
      <c r="E1978" s="5" t="str">
        <f>VLOOKUP(D1978,[1]items!$A$2:$E$39,2,FALSE)</f>
        <v>Candesartan Ogb Dexa</v>
      </c>
      <c r="F1978" s="5" t="str">
        <f>VLOOKUP(E1978,[1]items!$B$2:$E$39,2,FALSE)</f>
        <v>Obat Hipertensi</v>
      </c>
      <c r="G1978" s="5" t="str">
        <f t="shared" si="151"/>
        <v>OH0003|</v>
      </c>
      <c r="H1978" s="10">
        <v>41</v>
      </c>
      <c r="I1978" s="11"/>
      <c r="J1978" s="10" t="str">
        <f>IF(EXACT(L1978,"buy"),VLOOKUP(I1978,[2]suppliers!$A$2:$B$17,2,FALSE),"")</f>
        <v/>
      </c>
      <c r="K1978" s="5" t="s">
        <v>84</v>
      </c>
      <c r="L1978" s="5" t="s">
        <v>85</v>
      </c>
      <c r="M1978" s="5" t="str">
        <f>IFERROR(VLOOKUP(G1978,[3]item_suppliers!$C$2:$F$112,2,FALSE),"")</f>
        <v/>
      </c>
      <c r="N1978" s="5" t="str">
        <f>IFERROR(VLOOKUP(G1978,[3]item_suppliers!$C$2:$F$112,3,FALSE),"")</f>
        <v/>
      </c>
      <c r="O1978" s="5" t="str">
        <f t="shared" si="152"/>
        <v/>
      </c>
      <c r="P1978" s="5">
        <f>IF(EXACT(L1978,"sell"),VLOOKUP(D1978,[1]items!$A$2:$E$39,4,FALSE),"")</f>
        <v>5000</v>
      </c>
      <c r="Q1978" s="5">
        <f t="shared" si="153"/>
        <v>205000</v>
      </c>
      <c r="R1978" s="13" t="str">
        <f t="shared" si="154"/>
        <v/>
      </c>
    </row>
    <row r="1979" spans="1:18" x14ac:dyDescent="0.2">
      <c r="A1979" s="8" t="s">
        <v>2038</v>
      </c>
      <c r="B1979" s="9" t="d">
        <v>2020-10-30</v>
      </c>
      <c r="C1979" s="7">
        <f t="shared" si="150"/>
        <v>2020</v>
      </c>
      <c r="D1979" s="8" t="s">
        <v>20</v>
      </c>
      <c r="E1979" s="5" t="str">
        <f>VLOOKUP(D1979,[1]items!$A$2:$E$39,2,FALSE)</f>
        <v>Dexteem Box Plus 100 Tablet</v>
      </c>
      <c r="F1979" s="5" t="str">
        <f>VLOOKUP(E1979,[1]items!$B$2:$E$39,2,FALSE)</f>
        <v>Obat Alergi</v>
      </c>
      <c r="G1979" s="5" t="str">
        <f t="shared" si="151"/>
        <v>OA0006|</v>
      </c>
      <c r="H1979" s="10">
        <v>74</v>
      </c>
      <c r="I1979" s="11"/>
      <c r="J1979" s="10" t="str">
        <f>IF(EXACT(L1979,"buy"),VLOOKUP(I1979,[2]suppliers!$A$2:$B$17,2,FALSE),"")</f>
        <v/>
      </c>
      <c r="K1979" s="8" t="s">
        <v>84</v>
      </c>
      <c r="L1979" s="8" t="s">
        <v>85</v>
      </c>
      <c r="M1979" s="5" t="str">
        <f>IFERROR(VLOOKUP(G1979,[3]item_suppliers!$C$2:$F$112,2,FALSE),"")</f>
        <v/>
      </c>
      <c r="N1979" s="5" t="str">
        <f>IFERROR(VLOOKUP(G1979,[3]item_suppliers!$C$2:$F$112,3,FALSE),"")</f>
        <v/>
      </c>
      <c r="O1979" s="5" t="str">
        <f t="shared" si="152"/>
        <v/>
      </c>
      <c r="P1979" s="5">
        <f>IF(EXACT(L1979,"sell"),VLOOKUP(D1979,[1]items!$A$2:$E$39,4,FALSE),"")</f>
        <v>25322</v>
      </c>
      <c r="Q1979" s="5">
        <f t="shared" si="153"/>
        <v>1873828</v>
      </c>
      <c r="R1979" s="13" t="str">
        <f t="shared" si="154"/>
        <v/>
      </c>
    </row>
    <row r="1980" spans="1:18" x14ac:dyDescent="0.2">
      <c r="A1980" s="5" t="s">
        <v>2039</v>
      </c>
      <c r="B1980" s="6" t="d">
        <v>2020-10-30</v>
      </c>
      <c r="C1980" s="7">
        <f t="shared" si="150"/>
        <v>2020</v>
      </c>
      <c r="D1980" s="5" t="s">
        <v>20</v>
      </c>
      <c r="E1980" s="5" t="str">
        <f>VLOOKUP(D1980,[1]items!$A$2:$E$39,2,FALSE)</f>
        <v>Dexteem Box Plus 100 Tablet</v>
      </c>
      <c r="F1980" s="5" t="str">
        <f>VLOOKUP(E1980,[1]items!$B$2:$E$39,2,FALSE)</f>
        <v>Obat Alergi</v>
      </c>
      <c r="G1980" s="5" t="str">
        <f t="shared" si="151"/>
        <v>OA0006|</v>
      </c>
      <c r="H1980" s="10">
        <v>99</v>
      </c>
      <c r="I1980" s="11"/>
      <c r="J1980" s="10" t="str">
        <f>IF(EXACT(L1980,"buy"),VLOOKUP(I1980,[2]suppliers!$A$2:$B$17,2,FALSE),"")</f>
        <v/>
      </c>
      <c r="K1980" s="5" t="s">
        <v>84</v>
      </c>
      <c r="L1980" s="5" t="s">
        <v>85</v>
      </c>
      <c r="M1980" s="5" t="str">
        <f>IFERROR(VLOOKUP(G1980,[3]item_suppliers!$C$2:$F$112,2,FALSE),"")</f>
        <v/>
      </c>
      <c r="N1980" s="5" t="str">
        <f>IFERROR(VLOOKUP(G1980,[3]item_suppliers!$C$2:$F$112,3,FALSE),"")</f>
        <v/>
      </c>
      <c r="O1980" s="5" t="str">
        <f t="shared" si="152"/>
        <v/>
      </c>
      <c r="P1980" s="5">
        <f>IF(EXACT(L1980,"sell"),VLOOKUP(D1980,[1]items!$A$2:$E$39,4,FALSE),"")</f>
        <v>25322</v>
      </c>
      <c r="Q1980" s="5">
        <f t="shared" si="153"/>
        <v>2506878</v>
      </c>
      <c r="R1980" s="13" t="str">
        <f t="shared" si="154"/>
        <v/>
      </c>
    </row>
    <row r="1981" spans="1:18" x14ac:dyDescent="0.2">
      <c r="A1981" s="8" t="s">
        <v>2040</v>
      </c>
      <c r="B1981" s="9" t="d">
        <v>2020-10-30</v>
      </c>
      <c r="C1981" s="7">
        <f t="shared" si="150"/>
        <v>2020</v>
      </c>
      <c r="D1981" s="8" t="s">
        <v>20</v>
      </c>
      <c r="E1981" s="5" t="str">
        <f>VLOOKUP(D1981,[1]items!$A$2:$E$39,2,FALSE)</f>
        <v>Dexteem Box Plus 100 Tablet</v>
      </c>
      <c r="F1981" s="5" t="str">
        <f>VLOOKUP(E1981,[1]items!$B$2:$E$39,2,FALSE)</f>
        <v>Obat Alergi</v>
      </c>
      <c r="G1981" s="5" t="str">
        <f t="shared" si="151"/>
        <v>OA0006|</v>
      </c>
      <c r="H1981" s="10">
        <v>82</v>
      </c>
      <c r="I1981" s="11"/>
      <c r="J1981" s="10" t="str">
        <f>IF(EXACT(L1981,"buy"),VLOOKUP(I1981,[2]suppliers!$A$2:$B$17,2,FALSE),"")</f>
        <v/>
      </c>
      <c r="K1981" s="8" t="s">
        <v>84</v>
      </c>
      <c r="L1981" s="8" t="s">
        <v>85</v>
      </c>
      <c r="M1981" s="5" t="str">
        <f>IFERROR(VLOOKUP(G1981,[3]item_suppliers!$C$2:$F$112,2,FALSE),"")</f>
        <v/>
      </c>
      <c r="N1981" s="5" t="str">
        <f>IFERROR(VLOOKUP(G1981,[3]item_suppliers!$C$2:$F$112,3,FALSE),"")</f>
        <v/>
      </c>
      <c r="O1981" s="5" t="str">
        <f t="shared" si="152"/>
        <v/>
      </c>
      <c r="P1981" s="5">
        <f>IF(EXACT(L1981,"sell"),VLOOKUP(D1981,[1]items!$A$2:$E$39,4,FALSE),"")</f>
        <v>25322</v>
      </c>
      <c r="Q1981" s="5">
        <f t="shared" si="153"/>
        <v>2076404</v>
      </c>
      <c r="R1981" s="13" t="str">
        <f t="shared" si="154"/>
        <v/>
      </c>
    </row>
    <row r="1982" spans="1:18" x14ac:dyDescent="0.2">
      <c r="A1982" s="5" t="s">
        <v>2041</v>
      </c>
      <c r="B1982" s="6" t="d">
        <v>2020-10-30</v>
      </c>
      <c r="C1982" s="7">
        <f t="shared" si="150"/>
        <v>2020</v>
      </c>
      <c r="D1982" s="5" t="s">
        <v>11</v>
      </c>
      <c r="E1982" s="5" t="str">
        <f>VLOOKUP(D1982,[1]items!$A$2:$E$39,2,FALSE)</f>
        <v>Acetylcysteine Mahakam 200 mg</v>
      </c>
      <c r="F1982" s="5" t="str">
        <f>VLOOKUP(E1982,[1]items!$B$2:$E$39,2,FALSE)</f>
        <v>Obat Alergi</v>
      </c>
      <c r="G1982" s="5" t="str">
        <f t="shared" si="151"/>
        <v>OA0003|</v>
      </c>
      <c r="H1982" s="10">
        <v>16</v>
      </c>
      <c r="I1982" s="11"/>
      <c r="J1982" s="10" t="str">
        <f>IF(EXACT(L1982,"buy"),VLOOKUP(I1982,[2]suppliers!$A$2:$B$17,2,FALSE),"")</f>
        <v/>
      </c>
      <c r="K1982" s="5" t="s">
        <v>84</v>
      </c>
      <c r="L1982" s="5" t="s">
        <v>85</v>
      </c>
      <c r="M1982" s="5" t="str">
        <f>IFERROR(VLOOKUP(G1982,[3]item_suppliers!$C$2:$F$112,2,FALSE),"")</f>
        <v/>
      </c>
      <c r="N1982" s="5" t="str">
        <f>IFERROR(VLOOKUP(G1982,[3]item_suppliers!$C$2:$F$112,3,FALSE),"")</f>
        <v/>
      </c>
      <c r="O1982" s="5" t="str">
        <f t="shared" si="152"/>
        <v/>
      </c>
      <c r="P1982" s="5">
        <f>IF(EXACT(L1982,"sell"),VLOOKUP(D1982,[1]items!$A$2:$E$39,4,FALSE),"")</f>
        <v>33000</v>
      </c>
      <c r="Q1982" s="5">
        <f t="shared" si="153"/>
        <v>528000</v>
      </c>
      <c r="R1982" s="13" t="str">
        <f t="shared" si="154"/>
        <v/>
      </c>
    </row>
    <row r="1983" spans="1:18" x14ac:dyDescent="0.2">
      <c r="A1983" s="8" t="s">
        <v>2042</v>
      </c>
      <c r="B1983" s="9" t="d">
        <v>2020-10-30</v>
      </c>
      <c r="C1983" s="7">
        <f t="shared" si="150"/>
        <v>2020</v>
      </c>
      <c r="D1983" s="8" t="s">
        <v>28</v>
      </c>
      <c r="E1983" s="5" t="str">
        <f>VLOOKUP(D1983,[1]items!$A$2:$E$39,2,FALSE)</f>
        <v>Lo Han Kuo Infusion 12</v>
      </c>
      <c r="F1983" s="5" t="str">
        <f>VLOOKUP(E1983,[1]items!$B$2:$E$39,2,FALSE)</f>
        <v>Obat Batuk &amp; Pilek</v>
      </c>
      <c r="G1983" s="5" t="str">
        <f t="shared" si="151"/>
        <v>OB0004|</v>
      </c>
      <c r="H1983" s="10">
        <v>63</v>
      </c>
      <c r="I1983" s="11"/>
      <c r="J1983" s="10" t="str">
        <f>IF(EXACT(L1983,"buy"),VLOOKUP(I1983,[2]suppliers!$A$2:$B$17,2,FALSE),"")</f>
        <v/>
      </c>
      <c r="K1983" s="8" t="s">
        <v>84</v>
      </c>
      <c r="L1983" s="8" t="s">
        <v>85</v>
      </c>
      <c r="M1983" s="5" t="str">
        <f>IFERROR(VLOOKUP(G1983,[3]item_suppliers!$C$2:$F$112,2,FALSE),"")</f>
        <v/>
      </c>
      <c r="N1983" s="5" t="str">
        <f>IFERROR(VLOOKUP(G1983,[3]item_suppliers!$C$2:$F$112,3,FALSE),"")</f>
        <v/>
      </c>
      <c r="O1983" s="5" t="str">
        <f t="shared" si="152"/>
        <v/>
      </c>
      <c r="P1983" s="5">
        <f>IF(EXACT(L1983,"sell"),VLOOKUP(D1983,[1]items!$A$2:$E$39,4,FALSE),"")</f>
        <v>23869</v>
      </c>
      <c r="Q1983" s="5">
        <f t="shared" si="153"/>
        <v>1503747</v>
      </c>
      <c r="R1983" s="13" t="str">
        <f t="shared" si="154"/>
        <v/>
      </c>
    </row>
    <row r="1984" spans="1:18" x14ac:dyDescent="0.2">
      <c r="A1984" s="5" t="s">
        <v>2043</v>
      </c>
      <c r="B1984" s="6" t="d">
        <v>2020-10-30</v>
      </c>
      <c r="C1984" s="7">
        <f t="shared" si="150"/>
        <v>2020</v>
      </c>
      <c r="D1984" s="5" t="s">
        <v>67</v>
      </c>
      <c r="E1984" s="5" t="str">
        <f>VLOOKUP(D1984,[1]items!$A$2:$E$39,2,FALSE)</f>
        <v>Amlodipine Besilate</v>
      </c>
      <c r="F1984" s="5" t="str">
        <f>VLOOKUP(E1984,[1]items!$B$2:$E$39,2,FALSE)</f>
        <v>Obat Hipertensi</v>
      </c>
      <c r="G1984" s="5" t="str">
        <f t="shared" si="151"/>
        <v>OH0004|</v>
      </c>
      <c r="H1984" s="10">
        <v>3</v>
      </c>
      <c r="I1984" s="11"/>
      <c r="J1984" s="10" t="str">
        <f>IF(EXACT(L1984,"buy"),VLOOKUP(I1984,[2]suppliers!$A$2:$B$17,2,FALSE),"")</f>
        <v/>
      </c>
      <c r="K1984" s="5" t="s">
        <v>84</v>
      </c>
      <c r="L1984" s="5" t="s">
        <v>85</v>
      </c>
      <c r="M1984" s="5" t="str">
        <f>IFERROR(VLOOKUP(G1984,[3]item_suppliers!$C$2:$F$112,2,FALSE),"")</f>
        <v/>
      </c>
      <c r="N1984" s="5" t="str">
        <f>IFERROR(VLOOKUP(G1984,[3]item_suppliers!$C$2:$F$112,3,FALSE),"")</f>
        <v/>
      </c>
      <c r="O1984" s="5" t="str">
        <f t="shared" si="152"/>
        <v/>
      </c>
      <c r="P1984" s="5">
        <f>IF(EXACT(L1984,"sell"),VLOOKUP(D1984,[1]items!$A$2:$E$39,4,FALSE),"")</f>
        <v>7467</v>
      </c>
      <c r="Q1984" s="5">
        <f t="shared" si="153"/>
        <v>22401</v>
      </c>
      <c r="R1984" s="13" t="str">
        <f t="shared" si="154"/>
        <v/>
      </c>
    </row>
    <row r="1985" spans="1:18" x14ac:dyDescent="0.2">
      <c r="A1985" s="8" t="s">
        <v>2044</v>
      </c>
      <c r="B1985" s="9" t="d">
        <v>2020-10-30</v>
      </c>
      <c r="C1985" s="7">
        <f t="shared" si="150"/>
        <v>2020</v>
      </c>
      <c r="D1985" s="8" t="s">
        <v>43</v>
      </c>
      <c r="E1985" s="5" t="str">
        <f>VLOOKUP(D1985,[1]items!$A$2:$E$39,2,FALSE)</f>
        <v>Panadol Anak Tablet 1 Strip</v>
      </c>
      <c r="F1985" s="5" t="str">
        <f>VLOOKUP(E1985,[1]items!$B$2:$E$39,2,FALSE)</f>
        <v>Obat Sakit Kepala &amp; Demam</v>
      </c>
      <c r="G1985" s="5" t="str">
        <f t="shared" si="151"/>
        <v>OD0005|</v>
      </c>
      <c r="H1985" s="10">
        <v>7</v>
      </c>
      <c r="I1985" s="11"/>
      <c r="J1985" s="10" t="str">
        <f>IF(EXACT(L1985,"buy"),VLOOKUP(I1985,[2]suppliers!$A$2:$B$17,2,FALSE),"")</f>
        <v/>
      </c>
      <c r="K1985" s="8" t="s">
        <v>84</v>
      </c>
      <c r="L1985" s="8" t="s">
        <v>85</v>
      </c>
      <c r="M1985" s="5" t="str">
        <f>IFERROR(VLOOKUP(G1985,[3]item_suppliers!$C$2:$F$112,2,FALSE),"")</f>
        <v/>
      </c>
      <c r="N1985" s="5" t="str">
        <f>IFERROR(VLOOKUP(G1985,[3]item_suppliers!$C$2:$F$112,3,FALSE),"")</f>
        <v/>
      </c>
      <c r="O1985" s="5" t="str">
        <f t="shared" si="152"/>
        <v/>
      </c>
      <c r="P1985" s="5">
        <f>IF(EXACT(L1985,"sell"),VLOOKUP(D1985,[1]items!$A$2:$E$39,4,FALSE),"")</f>
        <v>25000</v>
      </c>
      <c r="Q1985" s="5">
        <f t="shared" si="153"/>
        <v>175000</v>
      </c>
      <c r="R1985" s="13" t="str">
        <f t="shared" si="154"/>
        <v/>
      </c>
    </row>
    <row r="1986" spans="1:18" x14ac:dyDescent="0.2">
      <c r="A1986" s="5" t="s">
        <v>2045</v>
      </c>
      <c r="B1986" s="6" t="d">
        <v>2020-10-30</v>
      </c>
      <c r="C1986" s="7">
        <f t="shared" ref="C1986:C2049" si="155">YEAR(B1986)</f>
        <v>2020</v>
      </c>
      <c r="D1986" s="5" t="s">
        <v>54</v>
      </c>
      <c r="E1986" s="5" t="str">
        <f>VLOOKUP(D1986,[1]items!$A$2:$E$39,2,FALSE)</f>
        <v>Cilostazol Bernofarm</v>
      </c>
      <c r="F1986" s="5" t="str">
        <f>VLOOKUP(E1986,[1]items!$B$2:$E$39,2,FALSE)</f>
        <v>Obat Sakit Kepala &amp; Demam</v>
      </c>
      <c r="G1986" s="5" t="str">
        <f t="shared" ref="G1986:G2049" si="156">_xlfn.CONCAT(D1986,"|",I1986)</f>
        <v>OD0010|</v>
      </c>
      <c r="H1986" s="10">
        <v>6</v>
      </c>
      <c r="I1986" s="11"/>
      <c r="J1986" s="10" t="str">
        <f>IF(EXACT(L1986,"buy"),VLOOKUP(I1986,[2]suppliers!$A$2:$B$17,2,FALSE),"")</f>
        <v/>
      </c>
      <c r="K1986" s="5" t="s">
        <v>84</v>
      </c>
      <c r="L1986" s="5" t="s">
        <v>85</v>
      </c>
      <c r="M1986" s="5" t="str">
        <f>IFERROR(VLOOKUP(G1986,[3]item_suppliers!$C$2:$F$112,2,FALSE),"")</f>
        <v/>
      </c>
      <c r="N1986" s="5" t="str">
        <f>IFERROR(VLOOKUP(G1986,[3]item_suppliers!$C$2:$F$112,3,FALSE),"")</f>
        <v/>
      </c>
      <c r="O1986" s="5" t="str">
        <f t="shared" ref="O1986:O2049" si="157">IFERROR(H1986*N1986,"")</f>
        <v/>
      </c>
      <c r="P1986" s="5">
        <f>IF(EXACT(L1986,"sell"),VLOOKUP(D1986,[1]items!$A$2:$E$39,4,FALSE),"")</f>
        <v>45450</v>
      </c>
      <c r="Q1986" s="5">
        <f t="shared" ref="Q1986:Q2049" si="158">IFERROR(H1986*P1986,"")</f>
        <v>272700</v>
      </c>
      <c r="R1986" s="13" t="str">
        <f t="shared" ref="R1986:R2049" si="159">IF(EXACT(L1986,"buy"),1/COUNTIF($N$2:$N$4710,N1986),"")</f>
        <v/>
      </c>
    </row>
    <row r="1987" spans="1:18" x14ac:dyDescent="0.2">
      <c r="A1987" s="8" t="s">
        <v>2046</v>
      </c>
      <c r="B1987" s="9" t="d">
        <v>2020-10-31</v>
      </c>
      <c r="C1987" s="7">
        <f t="shared" si="155"/>
        <v>2020</v>
      </c>
      <c r="D1987" s="8" t="s">
        <v>17</v>
      </c>
      <c r="E1987" s="5" t="str">
        <f>VLOOKUP(D1987,[1]items!$A$2:$E$39,2,FALSE)</f>
        <v>Bedak Heroxyn 150 gr</v>
      </c>
      <c r="F1987" s="5" t="str">
        <f>VLOOKUP(E1987,[1]items!$B$2:$E$39,2,FALSE)</f>
        <v>Obat Alergi</v>
      </c>
      <c r="G1987" s="5" t="str">
        <f t="shared" si="156"/>
        <v>OA0005|</v>
      </c>
      <c r="H1987" s="10">
        <v>25</v>
      </c>
      <c r="I1987" s="11"/>
      <c r="J1987" s="10" t="str">
        <f>IF(EXACT(L1987,"buy"),VLOOKUP(I1987,[2]suppliers!$A$2:$B$17,2,FALSE),"")</f>
        <v/>
      </c>
      <c r="K1987" s="8" t="s">
        <v>84</v>
      </c>
      <c r="L1987" s="8" t="s">
        <v>85</v>
      </c>
      <c r="M1987" s="5" t="str">
        <f>IFERROR(VLOOKUP(G1987,[3]item_suppliers!$C$2:$F$112,2,FALSE),"")</f>
        <v/>
      </c>
      <c r="N1987" s="5" t="str">
        <f>IFERROR(VLOOKUP(G1987,[3]item_suppliers!$C$2:$F$112,3,FALSE),"")</f>
        <v/>
      </c>
      <c r="O1987" s="5" t="str">
        <f t="shared" si="157"/>
        <v/>
      </c>
      <c r="P1987" s="5">
        <f>IF(EXACT(L1987,"sell"),VLOOKUP(D1987,[1]items!$A$2:$E$39,4,FALSE),"")</f>
        <v>16950</v>
      </c>
      <c r="Q1987" s="5">
        <f t="shared" si="158"/>
        <v>423750</v>
      </c>
      <c r="R1987" s="13" t="str">
        <f t="shared" si="159"/>
        <v/>
      </c>
    </row>
    <row r="1988" spans="1:18" x14ac:dyDescent="0.2">
      <c r="A1988" s="5" t="s">
        <v>2047</v>
      </c>
      <c r="B1988" s="6" t="d">
        <v>2020-10-31</v>
      </c>
      <c r="C1988" s="7">
        <f t="shared" si="155"/>
        <v>2020</v>
      </c>
      <c r="D1988" s="5" t="s">
        <v>82</v>
      </c>
      <c r="E1988" s="5" t="str">
        <f>VLOOKUP(D1988,[1]items!$A$2:$E$39,2,FALSE)</f>
        <v>Otilon Ear Drops 8 mL</v>
      </c>
      <c r="F1988" s="5" t="str">
        <f>VLOOKUP(E1988,[1]items!$B$2:$E$39,2,FALSE)</f>
        <v>Obat Telinga</v>
      </c>
      <c r="G1988" s="5" t="str">
        <f t="shared" si="156"/>
        <v>OT0001|</v>
      </c>
      <c r="H1988" s="10">
        <v>8</v>
      </c>
      <c r="I1988" s="11"/>
      <c r="J1988" s="10" t="str">
        <f>IF(EXACT(L1988,"buy"),VLOOKUP(I1988,[2]suppliers!$A$2:$B$17,2,FALSE),"")</f>
        <v/>
      </c>
      <c r="K1988" s="5" t="s">
        <v>84</v>
      </c>
      <c r="L1988" s="5" t="s">
        <v>85</v>
      </c>
      <c r="M1988" s="5" t="str">
        <f>IFERROR(VLOOKUP(G1988,[3]item_suppliers!$C$2:$F$112,2,FALSE),"")</f>
        <v/>
      </c>
      <c r="N1988" s="5" t="str">
        <f>IFERROR(VLOOKUP(G1988,[3]item_suppliers!$C$2:$F$112,3,FALSE),"")</f>
        <v/>
      </c>
      <c r="O1988" s="5" t="str">
        <f t="shared" si="157"/>
        <v/>
      </c>
      <c r="P1988" s="5">
        <f>IF(EXACT(L1988,"sell"),VLOOKUP(D1988,[1]items!$A$2:$E$39,4,FALSE),"")</f>
        <v>55000</v>
      </c>
      <c r="Q1988" s="5">
        <f t="shared" si="158"/>
        <v>440000</v>
      </c>
      <c r="R1988" s="13" t="str">
        <f t="shared" si="159"/>
        <v/>
      </c>
    </row>
    <row r="1989" spans="1:18" x14ac:dyDescent="0.2">
      <c r="A1989" s="8" t="s">
        <v>2048</v>
      </c>
      <c r="B1989" s="9" t="d">
        <v>2020-10-31</v>
      </c>
      <c r="C1989" s="7">
        <f t="shared" si="155"/>
        <v>2020</v>
      </c>
      <c r="D1989" s="8" t="s">
        <v>65</v>
      </c>
      <c r="E1989" s="5" t="str">
        <f>VLOOKUP(D1989,[1]items!$A$2:$E$39,2,FALSE)</f>
        <v>Candesartan Ogb Dexa</v>
      </c>
      <c r="F1989" s="5" t="str">
        <f>VLOOKUP(E1989,[1]items!$B$2:$E$39,2,FALSE)</f>
        <v>Obat Hipertensi</v>
      </c>
      <c r="G1989" s="5" t="str">
        <f t="shared" si="156"/>
        <v>OH0003|</v>
      </c>
      <c r="H1989" s="10">
        <v>18</v>
      </c>
      <c r="I1989" s="11"/>
      <c r="J1989" s="10" t="str">
        <f>IF(EXACT(L1989,"buy"),VLOOKUP(I1989,[2]suppliers!$A$2:$B$17,2,FALSE),"")</f>
        <v/>
      </c>
      <c r="K1989" s="8" t="s">
        <v>84</v>
      </c>
      <c r="L1989" s="8" t="s">
        <v>85</v>
      </c>
      <c r="M1989" s="5" t="str">
        <f>IFERROR(VLOOKUP(G1989,[3]item_suppliers!$C$2:$F$112,2,FALSE),"")</f>
        <v/>
      </c>
      <c r="N1989" s="5" t="str">
        <f>IFERROR(VLOOKUP(G1989,[3]item_suppliers!$C$2:$F$112,3,FALSE),"")</f>
        <v/>
      </c>
      <c r="O1989" s="5" t="str">
        <f t="shared" si="157"/>
        <v/>
      </c>
      <c r="P1989" s="5">
        <f>IF(EXACT(L1989,"sell"),VLOOKUP(D1989,[1]items!$A$2:$E$39,4,FALSE),"")</f>
        <v>5000</v>
      </c>
      <c r="Q1989" s="5">
        <f t="shared" si="158"/>
        <v>90000</v>
      </c>
      <c r="R1989" s="13" t="str">
        <f t="shared" si="159"/>
        <v/>
      </c>
    </row>
    <row r="1990" spans="1:18" x14ac:dyDescent="0.2">
      <c r="A1990" s="5" t="s">
        <v>2049</v>
      </c>
      <c r="B1990" s="6" t="d">
        <v>2020-10-31</v>
      </c>
      <c r="C1990" s="7">
        <f t="shared" si="155"/>
        <v>2020</v>
      </c>
      <c r="D1990" s="5" t="s">
        <v>65</v>
      </c>
      <c r="E1990" s="5" t="str">
        <f>VLOOKUP(D1990,[1]items!$A$2:$E$39,2,FALSE)</f>
        <v>Candesartan Ogb Dexa</v>
      </c>
      <c r="F1990" s="5" t="str">
        <f>VLOOKUP(E1990,[1]items!$B$2:$E$39,2,FALSE)</f>
        <v>Obat Hipertensi</v>
      </c>
      <c r="G1990" s="5" t="str">
        <f t="shared" si="156"/>
        <v>OH0003|</v>
      </c>
      <c r="H1990" s="10">
        <v>44</v>
      </c>
      <c r="I1990" s="11"/>
      <c r="J1990" s="10" t="str">
        <f>IF(EXACT(L1990,"buy"),VLOOKUP(I1990,[2]suppliers!$A$2:$B$17,2,FALSE),"")</f>
        <v/>
      </c>
      <c r="K1990" s="5" t="s">
        <v>84</v>
      </c>
      <c r="L1990" s="5" t="s">
        <v>85</v>
      </c>
      <c r="M1990" s="5" t="str">
        <f>IFERROR(VLOOKUP(G1990,[3]item_suppliers!$C$2:$F$112,2,FALSE),"")</f>
        <v/>
      </c>
      <c r="N1990" s="5" t="str">
        <f>IFERROR(VLOOKUP(G1990,[3]item_suppliers!$C$2:$F$112,3,FALSE),"")</f>
        <v/>
      </c>
      <c r="O1990" s="5" t="str">
        <f t="shared" si="157"/>
        <v/>
      </c>
      <c r="P1990" s="5">
        <f>IF(EXACT(L1990,"sell"),VLOOKUP(D1990,[1]items!$A$2:$E$39,4,FALSE),"")</f>
        <v>5000</v>
      </c>
      <c r="Q1990" s="5">
        <f t="shared" si="158"/>
        <v>220000</v>
      </c>
      <c r="R1990" s="13" t="str">
        <f t="shared" si="159"/>
        <v/>
      </c>
    </row>
    <row r="1991" spans="1:18" x14ac:dyDescent="0.2">
      <c r="A1991" s="8" t="s">
        <v>2050</v>
      </c>
      <c r="B1991" s="9" t="d">
        <v>2020-10-31</v>
      </c>
      <c r="C1991" s="7">
        <f t="shared" si="155"/>
        <v>2020</v>
      </c>
      <c r="D1991" s="8" t="s">
        <v>20</v>
      </c>
      <c r="E1991" s="5" t="str">
        <f>VLOOKUP(D1991,[1]items!$A$2:$E$39,2,FALSE)</f>
        <v>Dexteem Box Plus 100 Tablet</v>
      </c>
      <c r="F1991" s="5" t="str">
        <f>VLOOKUP(E1991,[1]items!$B$2:$E$39,2,FALSE)</f>
        <v>Obat Alergi</v>
      </c>
      <c r="G1991" s="5" t="str">
        <f t="shared" si="156"/>
        <v>OA0006|</v>
      </c>
      <c r="H1991" s="10">
        <v>15</v>
      </c>
      <c r="I1991" s="11"/>
      <c r="J1991" s="10" t="str">
        <f>IF(EXACT(L1991,"buy"),VLOOKUP(I1991,[2]suppliers!$A$2:$B$17,2,FALSE),"")</f>
        <v/>
      </c>
      <c r="K1991" s="8" t="s">
        <v>84</v>
      </c>
      <c r="L1991" s="8" t="s">
        <v>85</v>
      </c>
      <c r="M1991" s="5" t="str">
        <f>IFERROR(VLOOKUP(G1991,[3]item_suppliers!$C$2:$F$112,2,FALSE),"")</f>
        <v/>
      </c>
      <c r="N1991" s="5" t="str">
        <f>IFERROR(VLOOKUP(G1991,[3]item_suppliers!$C$2:$F$112,3,FALSE),"")</f>
        <v/>
      </c>
      <c r="O1991" s="5" t="str">
        <f t="shared" si="157"/>
        <v/>
      </c>
      <c r="P1991" s="5">
        <f>IF(EXACT(L1991,"sell"),VLOOKUP(D1991,[1]items!$A$2:$E$39,4,FALSE),"")</f>
        <v>25322</v>
      </c>
      <c r="Q1991" s="5">
        <f t="shared" si="158"/>
        <v>379830</v>
      </c>
      <c r="R1991" s="13" t="str">
        <f t="shared" si="159"/>
        <v/>
      </c>
    </row>
    <row r="1992" spans="1:18" x14ac:dyDescent="0.2">
      <c r="A1992" s="5" t="s">
        <v>2051</v>
      </c>
      <c r="B1992" s="6" t="d">
        <v>2020-10-31</v>
      </c>
      <c r="C1992" s="7">
        <f t="shared" si="155"/>
        <v>2020</v>
      </c>
      <c r="D1992" s="5" t="s">
        <v>37</v>
      </c>
      <c r="E1992" s="5" t="str">
        <f>VLOOKUP(D1992,[1]items!$A$2:$E$39,2,FALSE)</f>
        <v>Koolfever</v>
      </c>
      <c r="F1992" s="5" t="str">
        <f>VLOOKUP(E1992,[1]items!$B$2:$E$39,2,FALSE)</f>
        <v>Obat Sakit Kepala &amp; Demam</v>
      </c>
      <c r="G1992" s="5" t="str">
        <f t="shared" si="156"/>
        <v>OD0001|</v>
      </c>
      <c r="H1992" s="10">
        <v>32</v>
      </c>
      <c r="I1992" s="11"/>
      <c r="J1992" s="10" t="str">
        <f>IF(EXACT(L1992,"buy"),VLOOKUP(I1992,[2]suppliers!$A$2:$B$17,2,FALSE),"")</f>
        <v/>
      </c>
      <c r="K1992" s="5" t="s">
        <v>84</v>
      </c>
      <c r="L1992" s="5" t="s">
        <v>85</v>
      </c>
      <c r="M1992" s="5" t="str">
        <f>IFERROR(VLOOKUP(G1992,[3]item_suppliers!$C$2:$F$112,2,FALSE),"")</f>
        <v/>
      </c>
      <c r="N1992" s="5" t="str">
        <f>IFERROR(VLOOKUP(G1992,[3]item_suppliers!$C$2:$F$112,3,FALSE),"")</f>
        <v/>
      </c>
      <c r="O1992" s="5" t="str">
        <f t="shared" si="157"/>
        <v/>
      </c>
      <c r="P1992" s="5">
        <f>IF(EXACT(L1992,"sell"),VLOOKUP(D1992,[1]items!$A$2:$E$39,4,FALSE),"")</f>
        <v>7500</v>
      </c>
      <c r="Q1992" s="5">
        <f t="shared" si="158"/>
        <v>240000</v>
      </c>
      <c r="R1992" s="13" t="str">
        <f t="shared" si="159"/>
        <v/>
      </c>
    </row>
    <row r="1993" spans="1:18" x14ac:dyDescent="0.2">
      <c r="A1993" s="8" t="s">
        <v>2052</v>
      </c>
      <c r="B1993" s="9" t="d">
        <v>2020-10-31</v>
      </c>
      <c r="C1993" s="7">
        <f t="shared" si="155"/>
        <v>2020</v>
      </c>
      <c r="D1993" s="8" t="s">
        <v>37</v>
      </c>
      <c r="E1993" s="5" t="str">
        <f>VLOOKUP(D1993,[1]items!$A$2:$E$39,2,FALSE)</f>
        <v>Koolfever</v>
      </c>
      <c r="F1993" s="5" t="str">
        <f>VLOOKUP(E1993,[1]items!$B$2:$E$39,2,FALSE)</f>
        <v>Obat Sakit Kepala &amp; Demam</v>
      </c>
      <c r="G1993" s="5" t="str">
        <f t="shared" si="156"/>
        <v>OD0001|</v>
      </c>
      <c r="H1993" s="10">
        <v>84</v>
      </c>
      <c r="I1993" s="11"/>
      <c r="J1993" s="10" t="str">
        <f>IF(EXACT(L1993,"buy"),VLOOKUP(I1993,[2]suppliers!$A$2:$B$17,2,FALSE),"")</f>
        <v/>
      </c>
      <c r="K1993" s="8" t="s">
        <v>84</v>
      </c>
      <c r="L1993" s="8" t="s">
        <v>85</v>
      </c>
      <c r="M1993" s="5" t="str">
        <f>IFERROR(VLOOKUP(G1993,[3]item_suppliers!$C$2:$F$112,2,FALSE),"")</f>
        <v/>
      </c>
      <c r="N1993" s="5" t="str">
        <f>IFERROR(VLOOKUP(G1993,[3]item_suppliers!$C$2:$F$112,3,FALSE),"")</f>
        <v/>
      </c>
      <c r="O1993" s="5" t="str">
        <f t="shared" si="157"/>
        <v/>
      </c>
      <c r="P1993" s="5">
        <f>IF(EXACT(L1993,"sell"),VLOOKUP(D1993,[1]items!$A$2:$E$39,4,FALSE),"")</f>
        <v>7500</v>
      </c>
      <c r="Q1993" s="5">
        <f t="shared" si="158"/>
        <v>630000</v>
      </c>
      <c r="R1993" s="13" t="str">
        <f t="shared" si="159"/>
        <v/>
      </c>
    </row>
    <row r="1994" spans="1:18" x14ac:dyDescent="0.2">
      <c r="A1994" s="5" t="s">
        <v>2053</v>
      </c>
      <c r="B1994" s="6" t="d">
        <v>2020-10-31</v>
      </c>
      <c r="C1994" s="7">
        <f t="shared" si="155"/>
        <v>2020</v>
      </c>
      <c r="D1994" s="5" t="s">
        <v>72</v>
      </c>
      <c r="E1994" s="5" t="str">
        <f>VLOOKUP(D1994,[1]items!$A$2:$E$39,2,FALSE)</f>
        <v>Irvell 150MG Box 20 Tablet</v>
      </c>
      <c r="F1994" s="5" t="str">
        <f>VLOOKUP(E1994,[1]items!$B$2:$E$39,2,FALSE)</f>
        <v>Obat Hipertensi</v>
      </c>
      <c r="G1994" s="5" t="str">
        <f t="shared" si="156"/>
        <v>OH0006|</v>
      </c>
      <c r="H1994" s="10">
        <v>25</v>
      </c>
      <c r="I1994" s="11"/>
      <c r="J1994" s="10" t="str">
        <f>IF(EXACT(L1994,"buy"),VLOOKUP(I1994,[2]suppliers!$A$2:$B$17,2,FALSE),"")</f>
        <v/>
      </c>
      <c r="K1994" s="5" t="s">
        <v>84</v>
      </c>
      <c r="L1994" s="5" t="s">
        <v>85</v>
      </c>
      <c r="M1994" s="5" t="str">
        <f>IFERROR(VLOOKUP(G1994,[3]item_suppliers!$C$2:$F$112,2,FALSE),"")</f>
        <v/>
      </c>
      <c r="N1994" s="5" t="str">
        <f>IFERROR(VLOOKUP(G1994,[3]item_suppliers!$C$2:$F$112,3,FALSE),"")</f>
        <v/>
      </c>
      <c r="O1994" s="5" t="str">
        <f t="shared" si="157"/>
        <v/>
      </c>
      <c r="P1994" s="5">
        <f>IF(EXACT(L1994,"sell"),VLOOKUP(D1994,[1]items!$A$2:$E$39,4,FALSE),"")</f>
        <v>143991</v>
      </c>
      <c r="Q1994" s="5">
        <f t="shared" si="158"/>
        <v>3599775</v>
      </c>
      <c r="R1994" s="13" t="str">
        <f t="shared" si="159"/>
        <v/>
      </c>
    </row>
    <row r="1995" spans="1:18" x14ac:dyDescent="0.2">
      <c r="A1995" s="8" t="s">
        <v>2054</v>
      </c>
      <c r="B1995" s="9" t="d">
        <v>2020-11-01</v>
      </c>
      <c r="C1995" s="7">
        <f t="shared" si="155"/>
        <v>2020</v>
      </c>
      <c r="D1995" s="8" t="s">
        <v>76</v>
      </c>
      <c r="E1995" s="5" t="str">
        <f>VLOOKUP(D1995,[1]items!$A$2:$E$39,2,FALSE)</f>
        <v>Simvastatin 10 MG Strip 10</v>
      </c>
      <c r="F1995" s="5" t="str">
        <f>VLOOKUP(E1995,[1]items!$B$2:$E$39,2,FALSE)</f>
        <v>Obat Kolesterol</v>
      </c>
      <c r="G1995" s="5" t="str">
        <f t="shared" si="156"/>
        <v>OK0001|</v>
      </c>
      <c r="H1995" s="10">
        <v>25</v>
      </c>
      <c r="I1995" s="11"/>
      <c r="J1995" s="10" t="str">
        <f>IF(EXACT(L1995,"buy"),VLOOKUP(I1995,[2]suppliers!$A$2:$B$17,2,FALSE),"")</f>
        <v/>
      </c>
      <c r="K1995" s="8" t="s">
        <v>84</v>
      </c>
      <c r="L1995" s="8" t="s">
        <v>85</v>
      </c>
      <c r="M1995" s="5" t="str">
        <f>IFERROR(VLOOKUP(G1995,[3]item_suppliers!$C$2:$F$112,2,FALSE),"")</f>
        <v/>
      </c>
      <c r="N1995" s="5" t="str">
        <f>IFERROR(VLOOKUP(G1995,[3]item_suppliers!$C$2:$F$112,3,FALSE),"")</f>
        <v/>
      </c>
      <c r="O1995" s="5" t="str">
        <f t="shared" si="157"/>
        <v/>
      </c>
      <c r="P1995" s="5">
        <f>IF(EXACT(L1995,"sell"),VLOOKUP(D1995,[1]items!$A$2:$E$39,4,FALSE),"")</f>
        <v>6222</v>
      </c>
      <c r="Q1995" s="5">
        <f t="shared" si="158"/>
        <v>155550</v>
      </c>
      <c r="R1995" s="13" t="str">
        <f t="shared" si="159"/>
        <v/>
      </c>
    </row>
    <row r="1996" spans="1:18" x14ac:dyDescent="0.2">
      <c r="A1996" s="5" t="s">
        <v>2055</v>
      </c>
      <c r="B1996" s="6" t="d">
        <v>2020-11-01</v>
      </c>
      <c r="C1996" s="7">
        <f t="shared" si="155"/>
        <v>2020</v>
      </c>
      <c r="D1996" s="5" t="s">
        <v>26</v>
      </c>
      <c r="E1996" s="5" t="str">
        <f>VLOOKUP(D1996,[1]items!$A$2:$E$39,2,FALSE)</f>
        <v>Decolsen 1 Strip 4 Tablet</v>
      </c>
      <c r="F1996" s="5" t="str">
        <f>VLOOKUP(E1996,[1]items!$B$2:$E$39,2,FALSE)</f>
        <v>Obat Batuk &amp; Pilek</v>
      </c>
      <c r="G1996" s="5" t="str">
        <f t="shared" si="156"/>
        <v>OB0002|</v>
      </c>
      <c r="H1996" s="10">
        <v>45</v>
      </c>
      <c r="I1996" s="11"/>
      <c r="J1996" s="10" t="str">
        <f>IF(EXACT(L1996,"buy"),VLOOKUP(I1996,[2]suppliers!$A$2:$B$17,2,FALSE),"")</f>
        <v/>
      </c>
      <c r="K1996" s="5" t="s">
        <v>84</v>
      </c>
      <c r="L1996" s="5" t="s">
        <v>85</v>
      </c>
      <c r="M1996" s="5" t="str">
        <f>IFERROR(VLOOKUP(G1996,[3]item_suppliers!$C$2:$F$112,2,FALSE),"")</f>
        <v/>
      </c>
      <c r="N1996" s="5" t="str">
        <f>IFERROR(VLOOKUP(G1996,[3]item_suppliers!$C$2:$F$112,3,FALSE),"")</f>
        <v/>
      </c>
      <c r="O1996" s="5" t="str">
        <f t="shared" si="157"/>
        <v/>
      </c>
      <c r="P1996" s="5">
        <f>IF(EXACT(L1996,"sell"),VLOOKUP(D1996,[1]items!$A$2:$E$39,4,FALSE),"")</f>
        <v>2886</v>
      </c>
      <c r="Q1996" s="5">
        <f t="shared" si="158"/>
        <v>129870</v>
      </c>
      <c r="R1996" s="13" t="str">
        <f t="shared" si="159"/>
        <v/>
      </c>
    </row>
    <row r="1997" spans="1:18" x14ac:dyDescent="0.2">
      <c r="A1997" s="8" t="s">
        <v>2056</v>
      </c>
      <c r="B1997" s="9" t="d">
        <v>2020-11-01</v>
      </c>
      <c r="C1997" s="7">
        <f t="shared" si="155"/>
        <v>2020</v>
      </c>
      <c r="D1997" s="8" t="s">
        <v>26</v>
      </c>
      <c r="E1997" s="5" t="str">
        <f>VLOOKUP(D1997,[1]items!$A$2:$E$39,2,FALSE)</f>
        <v>Decolsen 1 Strip 4 Tablet</v>
      </c>
      <c r="F1997" s="5" t="str">
        <f>VLOOKUP(E1997,[1]items!$B$2:$E$39,2,FALSE)</f>
        <v>Obat Batuk &amp; Pilek</v>
      </c>
      <c r="G1997" s="5" t="str">
        <f t="shared" si="156"/>
        <v>OB0002|</v>
      </c>
      <c r="H1997" s="10">
        <v>38</v>
      </c>
      <c r="I1997" s="11"/>
      <c r="J1997" s="10" t="str">
        <f>IF(EXACT(L1997,"buy"),VLOOKUP(I1997,[2]suppliers!$A$2:$B$17,2,FALSE),"")</f>
        <v/>
      </c>
      <c r="K1997" s="8" t="s">
        <v>84</v>
      </c>
      <c r="L1997" s="8" t="s">
        <v>85</v>
      </c>
      <c r="M1997" s="5" t="str">
        <f>IFERROR(VLOOKUP(G1997,[3]item_suppliers!$C$2:$F$112,2,FALSE),"")</f>
        <v/>
      </c>
      <c r="N1997" s="5" t="str">
        <f>IFERROR(VLOOKUP(G1997,[3]item_suppliers!$C$2:$F$112,3,FALSE),"")</f>
        <v/>
      </c>
      <c r="O1997" s="5" t="str">
        <f t="shared" si="157"/>
        <v/>
      </c>
      <c r="P1997" s="5">
        <f>IF(EXACT(L1997,"sell"),VLOOKUP(D1997,[1]items!$A$2:$E$39,4,FALSE),"")</f>
        <v>2886</v>
      </c>
      <c r="Q1997" s="5">
        <f t="shared" si="158"/>
        <v>109668</v>
      </c>
      <c r="R1997" s="13" t="str">
        <f t="shared" si="159"/>
        <v/>
      </c>
    </row>
    <row r="1998" spans="1:18" x14ac:dyDescent="0.2">
      <c r="A1998" s="5" t="s">
        <v>2057</v>
      </c>
      <c r="B1998" s="6" t="d">
        <v>2020-11-01</v>
      </c>
      <c r="C1998" s="7">
        <f t="shared" si="155"/>
        <v>2020</v>
      </c>
      <c r="D1998" s="5" t="s">
        <v>50</v>
      </c>
      <c r="E1998" s="5" t="str">
        <f>VLOOKUP(D1998,[1]items!$A$2:$E$39,2,FALSE)</f>
        <v>Bodrex Extra</v>
      </c>
      <c r="F1998" s="5" t="str">
        <f>VLOOKUP(E1998,[1]items!$B$2:$E$39,2,FALSE)</f>
        <v>Obat Sakit Kepala &amp; Demam</v>
      </c>
      <c r="G1998" s="5" t="str">
        <f t="shared" si="156"/>
        <v>OD0008|</v>
      </c>
      <c r="H1998" s="10">
        <v>3</v>
      </c>
      <c r="I1998" s="11"/>
      <c r="J1998" s="10" t="str">
        <f>IF(EXACT(L1998,"buy"),VLOOKUP(I1998,[2]suppliers!$A$2:$B$17,2,FALSE),"")</f>
        <v/>
      </c>
      <c r="K1998" s="5" t="s">
        <v>84</v>
      </c>
      <c r="L1998" s="5" t="s">
        <v>85</v>
      </c>
      <c r="M1998" s="5" t="str">
        <f>IFERROR(VLOOKUP(G1998,[3]item_suppliers!$C$2:$F$112,2,FALSE),"")</f>
        <v/>
      </c>
      <c r="N1998" s="5" t="str">
        <f>IFERROR(VLOOKUP(G1998,[3]item_suppliers!$C$2:$F$112,3,FALSE),"")</f>
        <v/>
      </c>
      <c r="O1998" s="5" t="str">
        <f t="shared" si="157"/>
        <v/>
      </c>
      <c r="P1998" s="5">
        <f>IF(EXACT(L1998,"sell"),VLOOKUP(D1998,[1]items!$A$2:$E$39,4,FALSE),"")</f>
        <v>50788</v>
      </c>
      <c r="Q1998" s="5">
        <f t="shared" si="158"/>
        <v>152364</v>
      </c>
      <c r="R1998" s="13" t="str">
        <f t="shared" si="159"/>
        <v/>
      </c>
    </row>
    <row r="1999" spans="1:18" x14ac:dyDescent="0.2">
      <c r="A1999" s="8" t="s">
        <v>2058</v>
      </c>
      <c r="B1999" s="9" t="d">
        <v>2020-11-01</v>
      </c>
      <c r="C1999" s="7">
        <f t="shared" si="155"/>
        <v>2020</v>
      </c>
      <c r="D1999" s="8" t="s">
        <v>50</v>
      </c>
      <c r="E1999" s="5" t="str">
        <f>VLOOKUP(D1999,[1]items!$A$2:$E$39,2,FALSE)</f>
        <v>Bodrex Extra</v>
      </c>
      <c r="F1999" s="5" t="str">
        <f>VLOOKUP(E1999,[1]items!$B$2:$E$39,2,FALSE)</f>
        <v>Obat Sakit Kepala &amp; Demam</v>
      </c>
      <c r="G1999" s="5" t="str">
        <f t="shared" si="156"/>
        <v>OD0008|</v>
      </c>
      <c r="H1999" s="10">
        <v>33</v>
      </c>
      <c r="I1999" s="11"/>
      <c r="J1999" s="10" t="str">
        <f>IF(EXACT(L1999,"buy"),VLOOKUP(I1999,[2]suppliers!$A$2:$B$17,2,FALSE),"")</f>
        <v/>
      </c>
      <c r="K1999" s="8" t="s">
        <v>84</v>
      </c>
      <c r="L1999" s="8" t="s">
        <v>85</v>
      </c>
      <c r="M1999" s="5" t="str">
        <f>IFERROR(VLOOKUP(G1999,[3]item_suppliers!$C$2:$F$112,2,FALSE),"")</f>
        <v/>
      </c>
      <c r="N1999" s="5" t="str">
        <f>IFERROR(VLOOKUP(G1999,[3]item_suppliers!$C$2:$F$112,3,FALSE),"")</f>
        <v/>
      </c>
      <c r="O1999" s="5" t="str">
        <f t="shared" si="157"/>
        <v/>
      </c>
      <c r="P1999" s="5">
        <f>IF(EXACT(L1999,"sell"),VLOOKUP(D1999,[1]items!$A$2:$E$39,4,FALSE),"")</f>
        <v>50788</v>
      </c>
      <c r="Q1999" s="5">
        <f t="shared" si="158"/>
        <v>1676004</v>
      </c>
      <c r="R1999" s="13" t="str">
        <f t="shared" si="159"/>
        <v/>
      </c>
    </row>
    <row r="2000" spans="1:18" x14ac:dyDescent="0.2">
      <c r="A2000" s="5" t="s">
        <v>2059</v>
      </c>
      <c r="B2000" s="6" t="d">
        <v>2020-11-01</v>
      </c>
      <c r="C2000" s="7">
        <f t="shared" si="155"/>
        <v>2020</v>
      </c>
      <c r="D2000" s="5" t="s">
        <v>70</v>
      </c>
      <c r="E2000" s="5" t="str">
        <f>VLOOKUP(D2000,[1]items!$A$2:$E$39,2,FALSE)</f>
        <v>Irbesartan</v>
      </c>
      <c r="F2000" s="5" t="str">
        <f>VLOOKUP(E2000,[1]items!$B$2:$E$39,2,FALSE)</f>
        <v>Obat Hipertensi</v>
      </c>
      <c r="G2000" s="5" t="str">
        <f t="shared" si="156"/>
        <v>OH0005|</v>
      </c>
      <c r="H2000" s="10">
        <v>51</v>
      </c>
      <c r="I2000" s="11"/>
      <c r="J2000" s="10" t="str">
        <f>IF(EXACT(L2000,"buy"),VLOOKUP(I2000,[2]suppliers!$A$2:$B$17,2,FALSE),"")</f>
        <v/>
      </c>
      <c r="K2000" s="5" t="s">
        <v>84</v>
      </c>
      <c r="L2000" s="5" t="s">
        <v>85</v>
      </c>
      <c r="M2000" s="5" t="str">
        <f>IFERROR(VLOOKUP(G2000,[3]item_suppliers!$C$2:$F$112,2,FALSE),"")</f>
        <v/>
      </c>
      <c r="N2000" s="5" t="str">
        <f>IFERROR(VLOOKUP(G2000,[3]item_suppliers!$C$2:$F$112,3,FALSE),"")</f>
        <v/>
      </c>
      <c r="O2000" s="5" t="str">
        <f t="shared" si="157"/>
        <v/>
      </c>
      <c r="P2000" s="5">
        <f>IF(EXACT(L2000,"sell"),VLOOKUP(D2000,[1]items!$A$2:$E$39,4,FALSE),"")</f>
        <v>108794</v>
      </c>
      <c r="Q2000" s="5">
        <f t="shared" si="158"/>
        <v>5548494</v>
      </c>
      <c r="R2000" s="13" t="str">
        <f t="shared" si="159"/>
        <v/>
      </c>
    </row>
    <row r="2001" spans="1:18" x14ac:dyDescent="0.2">
      <c r="A2001" s="8" t="s">
        <v>2060</v>
      </c>
      <c r="B2001" s="9" t="d">
        <v>2020-11-01</v>
      </c>
      <c r="C2001" s="7">
        <f t="shared" si="155"/>
        <v>2020</v>
      </c>
      <c r="D2001" s="8" t="s">
        <v>11</v>
      </c>
      <c r="E2001" s="5" t="str">
        <f>VLOOKUP(D2001,[1]items!$A$2:$E$39,2,FALSE)</f>
        <v>Acetylcysteine Mahakam 200 mg</v>
      </c>
      <c r="F2001" s="5" t="str">
        <f>VLOOKUP(E2001,[1]items!$B$2:$E$39,2,FALSE)</f>
        <v>Obat Alergi</v>
      </c>
      <c r="G2001" s="5" t="str">
        <f t="shared" si="156"/>
        <v>OA0003|</v>
      </c>
      <c r="H2001" s="10">
        <v>14</v>
      </c>
      <c r="I2001" s="11"/>
      <c r="J2001" s="10" t="str">
        <f>IF(EXACT(L2001,"buy"),VLOOKUP(I2001,[2]suppliers!$A$2:$B$17,2,FALSE),"")</f>
        <v/>
      </c>
      <c r="K2001" s="8" t="s">
        <v>84</v>
      </c>
      <c r="L2001" s="8" t="s">
        <v>85</v>
      </c>
      <c r="M2001" s="5" t="str">
        <f>IFERROR(VLOOKUP(G2001,[3]item_suppliers!$C$2:$F$112,2,FALSE),"")</f>
        <v/>
      </c>
      <c r="N2001" s="5" t="str">
        <f>IFERROR(VLOOKUP(G2001,[3]item_suppliers!$C$2:$F$112,3,FALSE),"")</f>
        <v/>
      </c>
      <c r="O2001" s="5" t="str">
        <f t="shared" si="157"/>
        <v/>
      </c>
      <c r="P2001" s="5">
        <f>IF(EXACT(L2001,"sell"),VLOOKUP(D2001,[1]items!$A$2:$E$39,4,FALSE),"")</f>
        <v>33000</v>
      </c>
      <c r="Q2001" s="5">
        <f t="shared" si="158"/>
        <v>462000</v>
      </c>
      <c r="R2001" s="13" t="str">
        <f t="shared" si="159"/>
        <v/>
      </c>
    </row>
    <row r="2002" spans="1:18" x14ac:dyDescent="0.2">
      <c r="A2002" s="5" t="s">
        <v>2061</v>
      </c>
      <c r="B2002" s="6" t="d">
        <v>2020-11-01</v>
      </c>
      <c r="C2002" s="7">
        <f t="shared" si="155"/>
        <v>2020</v>
      </c>
      <c r="D2002" s="5" t="s">
        <v>28</v>
      </c>
      <c r="E2002" s="5" t="str">
        <f>VLOOKUP(D2002,[1]items!$A$2:$E$39,2,FALSE)</f>
        <v>Lo Han Kuo Infusion 12</v>
      </c>
      <c r="F2002" s="5" t="str">
        <f>VLOOKUP(E2002,[1]items!$B$2:$E$39,2,FALSE)</f>
        <v>Obat Batuk &amp; Pilek</v>
      </c>
      <c r="G2002" s="5" t="str">
        <f t="shared" si="156"/>
        <v>OB0004|</v>
      </c>
      <c r="H2002" s="10">
        <v>53</v>
      </c>
      <c r="I2002" s="11"/>
      <c r="J2002" s="10" t="str">
        <f>IF(EXACT(L2002,"buy"),VLOOKUP(I2002,[2]suppliers!$A$2:$B$17,2,FALSE),"")</f>
        <v/>
      </c>
      <c r="K2002" s="5" t="s">
        <v>84</v>
      </c>
      <c r="L2002" s="5" t="s">
        <v>85</v>
      </c>
      <c r="M2002" s="5" t="str">
        <f>IFERROR(VLOOKUP(G2002,[3]item_suppliers!$C$2:$F$112,2,FALSE),"")</f>
        <v/>
      </c>
      <c r="N2002" s="5" t="str">
        <f>IFERROR(VLOOKUP(G2002,[3]item_suppliers!$C$2:$F$112,3,FALSE),"")</f>
        <v/>
      </c>
      <c r="O2002" s="5" t="str">
        <f t="shared" si="157"/>
        <v/>
      </c>
      <c r="P2002" s="5">
        <f>IF(EXACT(L2002,"sell"),VLOOKUP(D2002,[1]items!$A$2:$E$39,4,FALSE),"")</f>
        <v>23869</v>
      </c>
      <c r="Q2002" s="5">
        <f t="shared" si="158"/>
        <v>1265057</v>
      </c>
      <c r="R2002" s="13" t="str">
        <f t="shared" si="159"/>
        <v/>
      </c>
    </row>
    <row r="2003" spans="1:18" x14ac:dyDescent="0.2">
      <c r="A2003" s="8" t="s">
        <v>2062</v>
      </c>
      <c r="B2003" s="9" t="d">
        <v>2020-11-01</v>
      </c>
      <c r="C2003" s="7">
        <f t="shared" si="155"/>
        <v>2020</v>
      </c>
      <c r="D2003" s="8" t="s">
        <v>17</v>
      </c>
      <c r="E2003" s="5" t="str">
        <f>VLOOKUP(D2003,[1]items!$A$2:$E$39,2,FALSE)</f>
        <v>Bedak Heroxyn 150 gr</v>
      </c>
      <c r="F2003" s="5" t="str">
        <f>VLOOKUP(E2003,[1]items!$B$2:$E$39,2,FALSE)</f>
        <v>Obat Alergi</v>
      </c>
      <c r="G2003" s="5" t="str">
        <f t="shared" si="156"/>
        <v>OA0005|DQLab-10</v>
      </c>
      <c r="H2003" s="10">
        <v>2000</v>
      </c>
      <c r="I2003" s="10" t="s">
        <v>18</v>
      </c>
      <c r="J2003" s="10" t="str">
        <f>IF(EXACT(L2003,"buy"),VLOOKUP(I2003,[2]suppliers!$A$2:$B$17,2,FALSE),"")</f>
        <v>DQLab Pharmacy Cempaka Putih</v>
      </c>
      <c r="K2003" s="8"/>
      <c r="L2003" s="8" t="s">
        <v>9</v>
      </c>
      <c r="M2003" s="5">
        <f>IFERROR(VLOOKUP(G2003,[3]item_suppliers!$C$2:$F$112,2,FALSE),"")</f>
        <v>21</v>
      </c>
      <c r="N2003" s="5">
        <f>IFERROR(VLOOKUP(G2003,[3]item_suppliers!$C$2:$F$112,3,FALSE),"")</f>
        <v>16272</v>
      </c>
      <c r="O2003" s="5">
        <f t="shared" si="157"/>
        <v>32544000</v>
      </c>
      <c r="P2003" s="5" t="str">
        <f>IF(EXACT(L2003,"sell"),VLOOKUP(D2003,[1]items!$A$2:$E$39,4,FALSE),"")</f>
        <v/>
      </c>
      <c r="Q2003" s="5" t="str">
        <f t="shared" si="158"/>
        <v/>
      </c>
      <c r="R2003" s="13">
        <f t="shared" si="159"/>
        <v>0.33333333333333331</v>
      </c>
    </row>
    <row r="2004" spans="1:18" x14ac:dyDescent="0.2">
      <c r="A2004" s="5" t="s">
        <v>2063</v>
      </c>
      <c r="B2004" s="6" t="d">
        <v>2020-11-01</v>
      </c>
      <c r="C2004" s="7">
        <f t="shared" si="155"/>
        <v>2020</v>
      </c>
      <c r="D2004" s="5" t="s">
        <v>20</v>
      </c>
      <c r="E2004" s="5" t="str">
        <f>VLOOKUP(D2004,[1]items!$A$2:$E$39,2,FALSE)</f>
        <v>Dexteem Box Plus 100 Tablet</v>
      </c>
      <c r="F2004" s="5" t="str">
        <f>VLOOKUP(E2004,[1]items!$B$2:$E$39,2,FALSE)</f>
        <v>Obat Alergi</v>
      </c>
      <c r="G2004" s="5" t="str">
        <f t="shared" si="156"/>
        <v>OA0006|DQLab-01</v>
      </c>
      <c r="H2004" s="10">
        <v>1000</v>
      </c>
      <c r="I2004" s="10" t="s">
        <v>21</v>
      </c>
      <c r="J2004" s="10" t="str">
        <f>IF(EXACT(L2004,"buy"),VLOOKUP(I2004,[2]suppliers!$A$2:$B$17,2,FALSE),"")</f>
        <v>DQLab Pharmacy Kebon Jeruk</v>
      </c>
      <c r="K2004" s="5"/>
      <c r="L2004" s="5" t="s">
        <v>9</v>
      </c>
      <c r="M2004" s="5">
        <f>IFERROR(VLOOKUP(G2004,[3]item_suppliers!$C$2:$F$112,2,FALSE),"")</f>
        <v>14</v>
      </c>
      <c r="N2004" s="5">
        <f>IFERROR(VLOOKUP(G2004,[3]item_suppliers!$C$2:$F$112,3,FALSE),"")</f>
        <v>24562</v>
      </c>
      <c r="O2004" s="5">
        <f t="shared" si="157"/>
        <v>24562000</v>
      </c>
      <c r="P2004" s="5" t="str">
        <f>IF(EXACT(L2004,"sell"),VLOOKUP(D2004,[1]items!$A$2:$E$39,4,FALSE),"")</f>
        <v/>
      </c>
      <c r="Q2004" s="5" t="str">
        <f t="shared" si="158"/>
        <v/>
      </c>
      <c r="R2004" s="13">
        <f t="shared" si="159"/>
        <v>0.2</v>
      </c>
    </row>
    <row r="2005" spans="1:18" x14ac:dyDescent="0.2">
      <c r="A2005" s="8" t="s">
        <v>2064</v>
      </c>
      <c r="B2005" s="9" t="d">
        <v>2020-11-01</v>
      </c>
      <c r="C2005" s="7">
        <f t="shared" si="155"/>
        <v>2020</v>
      </c>
      <c r="D2005" s="8" t="s">
        <v>37</v>
      </c>
      <c r="E2005" s="5" t="str">
        <f>VLOOKUP(D2005,[1]items!$A$2:$E$39,2,FALSE)</f>
        <v>Koolfever</v>
      </c>
      <c r="F2005" s="5" t="str">
        <f>VLOOKUP(E2005,[1]items!$B$2:$E$39,2,FALSE)</f>
        <v>Obat Sakit Kepala &amp; Demam</v>
      </c>
      <c r="G2005" s="5" t="str">
        <f t="shared" si="156"/>
        <v>OD0001|DQLab-05</v>
      </c>
      <c r="H2005" s="10">
        <v>2000</v>
      </c>
      <c r="I2005" s="10" t="s">
        <v>38</v>
      </c>
      <c r="J2005" s="10" t="str">
        <f>IF(EXACT(L2005,"buy"),VLOOKUP(I2005,[2]suppliers!$A$2:$B$17,2,FALSE),"")</f>
        <v>DQLab Pharmacy Palmerah</v>
      </c>
      <c r="K2005" s="8"/>
      <c r="L2005" s="8" t="s">
        <v>9</v>
      </c>
      <c r="M2005" s="5">
        <f>IFERROR(VLOOKUP(G2005,[3]item_suppliers!$C$2:$F$112,2,FALSE),"")</f>
        <v>28</v>
      </c>
      <c r="N2005" s="5">
        <f>IFERROR(VLOOKUP(G2005,[3]item_suppliers!$C$2:$F$112,3,FALSE),"")</f>
        <v>7125</v>
      </c>
      <c r="O2005" s="5">
        <f t="shared" si="157"/>
        <v>14250000</v>
      </c>
      <c r="P2005" s="5" t="str">
        <f>IF(EXACT(L2005,"sell"),VLOOKUP(D2005,[1]items!$A$2:$E$39,4,FALSE),"")</f>
        <v/>
      </c>
      <c r="Q2005" s="5" t="str">
        <f t="shared" si="158"/>
        <v/>
      </c>
      <c r="R2005" s="13">
        <f t="shared" si="159"/>
        <v>0.33333333333333331</v>
      </c>
    </row>
    <row r="2006" spans="1:18" x14ac:dyDescent="0.2">
      <c r="A2006" s="5" t="s">
        <v>2065</v>
      </c>
      <c r="B2006" s="6" t="d">
        <v>2020-11-01</v>
      </c>
      <c r="C2006" s="7">
        <f t="shared" si="155"/>
        <v>2020</v>
      </c>
      <c r="D2006" s="5" t="s">
        <v>50</v>
      </c>
      <c r="E2006" s="5" t="str">
        <f>VLOOKUP(D2006,[1]items!$A$2:$E$39,2,FALSE)</f>
        <v>Bodrex Extra</v>
      </c>
      <c r="F2006" s="5" t="str">
        <f>VLOOKUP(E2006,[1]items!$B$2:$E$39,2,FALSE)</f>
        <v>Obat Sakit Kepala &amp; Demam</v>
      </c>
      <c r="G2006" s="5" t="str">
        <f t="shared" si="156"/>
        <v>OD0008|DQLab-09</v>
      </c>
      <c r="H2006" s="10">
        <v>2000</v>
      </c>
      <c r="I2006" s="11" t="s">
        <v>68</v>
      </c>
      <c r="J2006" s="10" t="str">
        <f>IF(EXACT(L2006,"buy"),VLOOKUP(I2006,[2]suppliers!$A$2:$B$17,2,FALSE),"")</f>
        <v>DQLab Pharmacy Setiabudi</v>
      </c>
      <c r="K2006" s="5"/>
      <c r="L2006" s="5" t="s">
        <v>9</v>
      </c>
      <c r="M2006" s="5">
        <f>IFERROR(VLOOKUP(G2006,[3]item_suppliers!$C$2:$F$112,2,FALSE),"")</f>
        <v>7</v>
      </c>
      <c r="N2006" s="5">
        <f>IFERROR(VLOOKUP(G2006,[3]item_suppliers!$C$2:$F$112,3,FALSE),"")</f>
        <v>52820</v>
      </c>
      <c r="O2006" s="5">
        <f t="shared" si="157"/>
        <v>105640000</v>
      </c>
      <c r="P2006" s="5" t="str">
        <f>IF(EXACT(L2006,"sell"),VLOOKUP(D2006,[1]items!$A$2:$E$39,4,FALSE),"")</f>
        <v/>
      </c>
      <c r="Q2006" s="5" t="str">
        <f t="shared" si="158"/>
        <v/>
      </c>
      <c r="R2006" s="13">
        <f t="shared" si="159"/>
        <v>0.2</v>
      </c>
    </row>
    <row r="2007" spans="1:18" x14ac:dyDescent="0.2">
      <c r="A2007" s="8" t="s">
        <v>2066</v>
      </c>
      <c r="B2007" s="9" t="d">
        <v>2020-11-01</v>
      </c>
      <c r="C2007" s="7">
        <f t="shared" si="155"/>
        <v>2020</v>
      </c>
      <c r="D2007" s="8" t="s">
        <v>70</v>
      </c>
      <c r="E2007" s="5" t="str">
        <f>VLOOKUP(D2007,[1]items!$A$2:$E$39,2,FALSE)</f>
        <v>Irbesartan</v>
      </c>
      <c r="F2007" s="5" t="str">
        <f>VLOOKUP(E2007,[1]items!$B$2:$E$39,2,FALSE)</f>
        <v>Obat Hipertensi</v>
      </c>
      <c r="G2007" s="5" t="str">
        <f t="shared" si="156"/>
        <v>OH0005|DQLab-02</v>
      </c>
      <c r="H2007" s="10">
        <v>1000</v>
      </c>
      <c r="I2007" s="10" t="s">
        <v>12</v>
      </c>
      <c r="J2007" s="10" t="str">
        <f>IF(EXACT(L2007,"buy"),VLOOKUP(I2007,[2]suppliers!$A$2:$B$17,2,FALSE),"")</f>
        <v>DQLab Pharmacy Senayan</v>
      </c>
      <c r="K2007" s="8"/>
      <c r="L2007" s="8" t="s">
        <v>9</v>
      </c>
      <c r="M2007" s="5">
        <f>IFERROR(VLOOKUP(G2007,[3]item_suppliers!$C$2:$F$112,2,FALSE),"")</f>
        <v>7</v>
      </c>
      <c r="N2007" s="5">
        <f>IFERROR(VLOOKUP(G2007,[3]item_suppliers!$C$2:$F$112,3,FALSE),"")</f>
        <v>112058</v>
      </c>
      <c r="O2007" s="5">
        <f t="shared" si="157"/>
        <v>112058000</v>
      </c>
      <c r="P2007" s="5" t="str">
        <f>IF(EXACT(L2007,"sell"),VLOOKUP(D2007,[1]items!$A$2:$E$39,4,FALSE),"")</f>
        <v/>
      </c>
      <c r="Q2007" s="5" t="str">
        <f t="shared" si="158"/>
        <v/>
      </c>
      <c r="R2007" s="13">
        <f t="shared" si="159"/>
        <v>0.5</v>
      </c>
    </row>
    <row r="2008" spans="1:18" x14ac:dyDescent="0.2">
      <c r="A2008" s="5" t="s">
        <v>2067</v>
      </c>
      <c r="B2008" s="6" t="d">
        <v>2020-11-01</v>
      </c>
      <c r="C2008" s="7">
        <f t="shared" si="155"/>
        <v>2020</v>
      </c>
      <c r="D2008" s="5" t="s">
        <v>72</v>
      </c>
      <c r="E2008" s="5" t="str">
        <f>VLOOKUP(D2008,[1]items!$A$2:$E$39,2,FALSE)</f>
        <v>Irvell 150MG Box 20 Tablet</v>
      </c>
      <c r="F2008" s="5" t="str">
        <f>VLOOKUP(E2008,[1]items!$B$2:$E$39,2,FALSE)</f>
        <v>Obat Hipertensi</v>
      </c>
      <c r="G2008" s="5" t="str">
        <f t="shared" si="156"/>
        <v>OH0006|DQLab-16</v>
      </c>
      <c r="H2008" s="10">
        <v>1000</v>
      </c>
      <c r="I2008" s="10" t="s">
        <v>44</v>
      </c>
      <c r="J2008" s="10" t="str">
        <f>IF(EXACT(L2008,"buy"),VLOOKUP(I2008,[2]suppliers!$A$2:$B$17,2,FALSE),"")</f>
        <v>DQLab Pharmacy Pulogadung</v>
      </c>
      <c r="K2008" s="5"/>
      <c r="L2008" s="5" t="s">
        <v>9</v>
      </c>
      <c r="M2008" s="5">
        <f>IFERROR(VLOOKUP(G2008,[3]item_suppliers!$C$2:$F$112,2,FALSE),"")</f>
        <v>14</v>
      </c>
      <c r="N2008" s="5">
        <f>IFERROR(VLOOKUP(G2008,[3]item_suppliers!$C$2:$F$112,3,FALSE),"")</f>
        <v>136791</v>
      </c>
      <c r="O2008" s="5">
        <f t="shared" si="157"/>
        <v>136791000</v>
      </c>
      <c r="P2008" s="5" t="str">
        <f>IF(EXACT(L2008,"sell"),VLOOKUP(D2008,[1]items!$A$2:$E$39,4,FALSE),"")</f>
        <v/>
      </c>
      <c r="Q2008" s="5" t="str">
        <f t="shared" si="158"/>
        <v/>
      </c>
      <c r="R2008" s="13">
        <f t="shared" si="159"/>
        <v>0.2</v>
      </c>
    </row>
    <row r="2009" spans="1:18" x14ac:dyDescent="0.2">
      <c r="A2009" s="8" t="s">
        <v>2068</v>
      </c>
      <c r="B2009" s="9" t="d">
        <v>2020-11-02</v>
      </c>
      <c r="C2009" s="7">
        <f t="shared" si="155"/>
        <v>2020</v>
      </c>
      <c r="D2009" s="8" t="s">
        <v>17</v>
      </c>
      <c r="E2009" s="5" t="str">
        <f>VLOOKUP(D2009,[1]items!$A$2:$E$39,2,FALSE)</f>
        <v>Bedak Heroxyn 150 gr</v>
      </c>
      <c r="F2009" s="5" t="str">
        <f>VLOOKUP(E2009,[1]items!$B$2:$E$39,2,FALSE)</f>
        <v>Obat Alergi</v>
      </c>
      <c r="G2009" s="5" t="str">
        <f t="shared" si="156"/>
        <v>OA0005|</v>
      </c>
      <c r="H2009" s="10">
        <v>33</v>
      </c>
      <c r="I2009" s="11"/>
      <c r="J2009" s="10" t="str">
        <f>IF(EXACT(L2009,"buy"),VLOOKUP(I2009,[2]suppliers!$A$2:$B$17,2,FALSE),"")</f>
        <v/>
      </c>
      <c r="K2009" s="8" t="s">
        <v>84</v>
      </c>
      <c r="L2009" s="8" t="s">
        <v>85</v>
      </c>
      <c r="M2009" s="5" t="str">
        <f>IFERROR(VLOOKUP(G2009,[3]item_suppliers!$C$2:$F$112,2,FALSE),"")</f>
        <v/>
      </c>
      <c r="N2009" s="5" t="str">
        <f>IFERROR(VLOOKUP(G2009,[3]item_suppliers!$C$2:$F$112,3,FALSE),"")</f>
        <v/>
      </c>
      <c r="O2009" s="5" t="str">
        <f t="shared" si="157"/>
        <v/>
      </c>
      <c r="P2009" s="5">
        <f>IF(EXACT(L2009,"sell"),VLOOKUP(D2009,[1]items!$A$2:$E$39,4,FALSE),"")</f>
        <v>16950</v>
      </c>
      <c r="Q2009" s="5">
        <f t="shared" si="158"/>
        <v>559350</v>
      </c>
      <c r="R2009" s="13" t="str">
        <f t="shared" si="159"/>
        <v/>
      </c>
    </row>
    <row r="2010" spans="1:18" x14ac:dyDescent="0.2">
      <c r="A2010" s="5" t="s">
        <v>2069</v>
      </c>
      <c r="B2010" s="6" t="d">
        <v>2020-11-02</v>
      </c>
      <c r="C2010" s="7">
        <f t="shared" si="155"/>
        <v>2020</v>
      </c>
      <c r="D2010" s="5" t="s">
        <v>37</v>
      </c>
      <c r="E2010" s="5" t="str">
        <f>VLOOKUP(D2010,[1]items!$A$2:$E$39,2,FALSE)</f>
        <v>Koolfever</v>
      </c>
      <c r="F2010" s="5" t="str">
        <f>VLOOKUP(E2010,[1]items!$B$2:$E$39,2,FALSE)</f>
        <v>Obat Sakit Kepala &amp; Demam</v>
      </c>
      <c r="G2010" s="5" t="str">
        <f t="shared" si="156"/>
        <v>OD0001|</v>
      </c>
      <c r="H2010" s="10">
        <v>13</v>
      </c>
      <c r="I2010" s="11"/>
      <c r="J2010" s="10" t="str">
        <f>IF(EXACT(L2010,"buy"),VLOOKUP(I2010,[2]suppliers!$A$2:$B$17,2,FALSE),"")</f>
        <v/>
      </c>
      <c r="K2010" s="5" t="s">
        <v>84</v>
      </c>
      <c r="L2010" s="5" t="s">
        <v>85</v>
      </c>
      <c r="M2010" s="5" t="str">
        <f>IFERROR(VLOOKUP(G2010,[3]item_suppliers!$C$2:$F$112,2,FALSE),"")</f>
        <v/>
      </c>
      <c r="N2010" s="5" t="str">
        <f>IFERROR(VLOOKUP(G2010,[3]item_suppliers!$C$2:$F$112,3,FALSE),"")</f>
        <v/>
      </c>
      <c r="O2010" s="5" t="str">
        <f t="shared" si="157"/>
        <v/>
      </c>
      <c r="P2010" s="5">
        <f>IF(EXACT(L2010,"sell"),VLOOKUP(D2010,[1]items!$A$2:$E$39,4,FALSE),"")</f>
        <v>7500</v>
      </c>
      <c r="Q2010" s="5">
        <f t="shared" si="158"/>
        <v>97500</v>
      </c>
      <c r="R2010" s="13" t="str">
        <f t="shared" si="159"/>
        <v/>
      </c>
    </row>
    <row r="2011" spans="1:18" x14ac:dyDescent="0.2">
      <c r="A2011" s="8" t="s">
        <v>2070</v>
      </c>
      <c r="B2011" s="9" t="d">
        <v>2020-11-02</v>
      </c>
      <c r="C2011" s="7">
        <f t="shared" si="155"/>
        <v>2020</v>
      </c>
      <c r="D2011" s="8" t="s">
        <v>14</v>
      </c>
      <c r="E2011" s="5" t="str">
        <f>VLOOKUP(D2011,[1]items!$A$2:$E$39,2,FALSE)</f>
        <v>Bisoprolol Ogb Dexa</v>
      </c>
      <c r="F2011" s="5" t="str">
        <f>VLOOKUP(E2011,[1]items!$B$2:$E$39,2,FALSE)</f>
        <v>Obat Alergi</v>
      </c>
      <c r="G2011" s="5" t="str">
        <f t="shared" si="156"/>
        <v>OA0004|</v>
      </c>
      <c r="H2011" s="10">
        <v>3</v>
      </c>
      <c r="I2011" s="11"/>
      <c r="J2011" s="10" t="str">
        <f>IF(EXACT(L2011,"buy"),VLOOKUP(I2011,[2]suppliers!$A$2:$B$17,2,FALSE),"")</f>
        <v/>
      </c>
      <c r="K2011" s="8" t="s">
        <v>84</v>
      </c>
      <c r="L2011" s="8" t="s">
        <v>85</v>
      </c>
      <c r="M2011" s="5" t="str">
        <f>IFERROR(VLOOKUP(G2011,[3]item_suppliers!$C$2:$F$112,2,FALSE),"")</f>
        <v/>
      </c>
      <c r="N2011" s="5" t="str">
        <f>IFERROR(VLOOKUP(G2011,[3]item_suppliers!$C$2:$F$112,3,FALSE),"")</f>
        <v/>
      </c>
      <c r="O2011" s="5" t="str">
        <f t="shared" si="157"/>
        <v/>
      </c>
      <c r="P2011" s="5">
        <f>IF(EXACT(L2011,"sell"),VLOOKUP(D2011,[1]items!$A$2:$E$39,4,FALSE),"")</f>
        <v>10000</v>
      </c>
      <c r="Q2011" s="5">
        <f t="shared" si="158"/>
        <v>30000</v>
      </c>
      <c r="R2011" s="13" t="str">
        <f t="shared" si="159"/>
        <v/>
      </c>
    </row>
    <row r="2012" spans="1:18" x14ac:dyDescent="0.2">
      <c r="A2012" s="5" t="s">
        <v>2071</v>
      </c>
      <c r="B2012" s="6" t="d">
        <v>2020-11-03</v>
      </c>
      <c r="C2012" s="7">
        <f t="shared" si="155"/>
        <v>2020</v>
      </c>
      <c r="D2012" s="5" t="s">
        <v>26</v>
      </c>
      <c r="E2012" s="5" t="str">
        <f>VLOOKUP(D2012,[1]items!$A$2:$E$39,2,FALSE)</f>
        <v>Decolsen 1 Strip 4 Tablet</v>
      </c>
      <c r="F2012" s="5" t="str">
        <f>VLOOKUP(E2012,[1]items!$B$2:$E$39,2,FALSE)</f>
        <v>Obat Batuk &amp; Pilek</v>
      </c>
      <c r="G2012" s="5" t="str">
        <f t="shared" si="156"/>
        <v>OB0002|</v>
      </c>
      <c r="H2012" s="10">
        <v>17</v>
      </c>
      <c r="I2012" s="11"/>
      <c r="J2012" s="10" t="str">
        <f>IF(EXACT(L2012,"buy"),VLOOKUP(I2012,[2]suppliers!$A$2:$B$17,2,FALSE),"")</f>
        <v/>
      </c>
      <c r="K2012" s="5" t="s">
        <v>84</v>
      </c>
      <c r="L2012" s="5" t="s">
        <v>85</v>
      </c>
      <c r="M2012" s="5" t="str">
        <f>IFERROR(VLOOKUP(G2012,[3]item_suppliers!$C$2:$F$112,2,FALSE),"")</f>
        <v/>
      </c>
      <c r="N2012" s="5" t="str">
        <f>IFERROR(VLOOKUP(G2012,[3]item_suppliers!$C$2:$F$112,3,FALSE),"")</f>
        <v/>
      </c>
      <c r="O2012" s="5" t="str">
        <f t="shared" si="157"/>
        <v/>
      </c>
      <c r="P2012" s="5">
        <f>IF(EXACT(L2012,"sell"),VLOOKUP(D2012,[1]items!$A$2:$E$39,4,FALSE),"")</f>
        <v>2886</v>
      </c>
      <c r="Q2012" s="5">
        <f t="shared" si="158"/>
        <v>49062</v>
      </c>
      <c r="R2012" s="13" t="str">
        <f t="shared" si="159"/>
        <v/>
      </c>
    </row>
    <row r="2013" spans="1:18" x14ac:dyDescent="0.2">
      <c r="A2013" s="8" t="s">
        <v>2072</v>
      </c>
      <c r="B2013" s="9" t="d">
        <v>2020-11-03</v>
      </c>
      <c r="C2013" s="7">
        <f t="shared" si="155"/>
        <v>2020</v>
      </c>
      <c r="D2013" s="8" t="s">
        <v>17</v>
      </c>
      <c r="E2013" s="5" t="str">
        <f>VLOOKUP(D2013,[1]items!$A$2:$E$39,2,FALSE)</f>
        <v>Bedak Heroxyn 150 gr</v>
      </c>
      <c r="F2013" s="5" t="str">
        <f>VLOOKUP(E2013,[1]items!$B$2:$E$39,2,FALSE)</f>
        <v>Obat Alergi</v>
      </c>
      <c r="G2013" s="5" t="str">
        <f t="shared" si="156"/>
        <v>OA0005|</v>
      </c>
      <c r="H2013" s="10">
        <v>82</v>
      </c>
      <c r="I2013" s="11"/>
      <c r="J2013" s="10" t="str">
        <f>IF(EXACT(L2013,"buy"),VLOOKUP(I2013,[2]suppliers!$A$2:$B$17,2,FALSE),"")</f>
        <v/>
      </c>
      <c r="K2013" s="8" t="s">
        <v>84</v>
      </c>
      <c r="L2013" s="8" t="s">
        <v>85</v>
      </c>
      <c r="M2013" s="5" t="str">
        <f>IFERROR(VLOOKUP(G2013,[3]item_suppliers!$C$2:$F$112,2,FALSE),"")</f>
        <v/>
      </c>
      <c r="N2013" s="5" t="str">
        <f>IFERROR(VLOOKUP(G2013,[3]item_suppliers!$C$2:$F$112,3,FALSE),"")</f>
        <v/>
      </c>
      <c r="O2013" s="5" t="str">
        <f t="shared" si="157"/>
        <v/>
      </c>
      <c r="P2013" s="5">
        <f>IF(EXACT(L2013,"sell"),VLOOKUP(D2013,[1]items!$A$2:$E$39,4,FALSE),"")</f>
        <v>16950</v>
      </c>
      <c r="Q2013" s="5">
        <f t="shared" si="158"/>
        <v>1389900</v>
      </c>
      <c r="R2013" s="13" t="str">
        <f t="shared" si="159"/>
        <v/>
      </c>
    </row>
    <row r="2014" spans="1:18" x14ac:dyDescent="0.2">
      <c r="A2014" s="5" t="s">
        <v>2073</v>
      </c>
      <c r="B2014" s="6" t="d">
        <v>2020-11-03</v>
      </c>
      <c r="C2014" s="7">
        <f t="shared" si="155"/>
        <v>2020</v>
      </c>
      <c r="D2014" s="5" t="s">
        <v>82</v>
      </c>
      <c r="E2014" s="5" t="str">
        <f>VLOOKUP(D2014,[1]items!$A$2:$E$39,2,FALSE)</f>
        <v>Otilon Ear Drops 8 mL</v>
      </c>
      <c r="F2014" s="5" t="str">
        <f>VLOOKUP(E2014,[1]items!$B$2:$E$39,2,FALSE)</f>
        <v>Obat Telinga</v>
      </c>
      <c r="G2014" s="5" t="str">
        <f t="shared" si="156"/>
        <v>OT0001|</v>
      </c>
      <c r="H2014" s="10">
        <v>8</v>
      </c>
      <c r="I2014" s="11"/>
      <c r="J2014" s="10" t="str">
        <f>IF(EXACT(L2014,"buy"),VLOOKUP(I2014,[2]suppliers!$A$2:$B$17,2,FALSE),"")</f>
        <v/>
      </c>
      <c r="K2014" s="5" t="s">
        <v>84</v>
      </c>
      <c r="L2014" s="5" t="s">
        <v>85</v>
      </c>
      <c r="M2014" s="5" t="str">
        <f>IFERROR(VLOOKUP(G2014,[3]item_suppliers!$C$2:$F$112,2,FALSE),"")</f>
        <v/>
      </c>
      <c r="N2014" s="5" t="str">
        <f>IFERROR(VLOOKUP(G2014,[3]item_suppliers!$C$2:$F$112,3,FALSE),"")</f>
        <v/>
      </c>
      <c r="O2014" s="5" t="str">
        <f t="shared" si="157"/>
        <v/>
      </c>
      <c r="P2014" s="5">
        <f>IF(EXACT(L2014,"sell"),VLOOKUP(D2014,[1]items!$A$2:$E$39,4,FALSE),"")</f>
        <v>55000</v>
      </c>
      <c r="Q2014" s="5">
        <f t="shared" si="158"/>
        <v>440000</v>
      </c>
      <c r="R2014" s="13" t="str">
        <f t="shared" si="159"/>
        <v/>
      </c>
    </row>
    <row r="2015" spans="1:18" x14ac:dyDescent="0.2">
      <c r="A2015" s="8" t="s">
        <v>2074</v>
      </c>
      <c r="B2015" s="9" t="d">
        <v>2020-11-03</v>
      </c>
      <c r="C2015" s="7">
        <f t="shared" si="155"/>
        <v>2020</v>
      </c>
      <c r="D2015" s="8" t="s">
        <v>31</v>
      </c>
      <c r="E2015" s="5" t="str">
        <f>VLOOKUP(D2015,[1]items!$A$2:$E$39,2,FALSE)</f>
        <v>Ultraflu Box Isi 25 Strip</v>
      </c>
      <c r="F2015" s="5" t="str">
        <f>VLOOKUP(E2015,[1]items!$B$2:$E$39,2,FALSE)</f>
        <v>Obat Batuk &amp; Pilek</v>
      </c>
      <c r="G2015" s="5" t="str">
        <f t="shared" si="156"/>
        <v>OB0006|</v>
      </c>
      <c r="H2015" s="10">
        <v>11</v>
      </c>
      <c r="I2015" s="11"/>
      <c r="J2015" s="10" t="str">
        <f>IF(EXACT(L2015,"buy"),VLOOKUP(I2015,[2]suppliers!$A$2:$B$17,2,FALSE),"")</f>
        <v/>
      </c>
      <c r="K2015" s="8" t="s">
        <v>84</v>
      </c>
      <c r="L2015" s="8" t="s">
        <v>85</v>
      </c>
      <c r="M2015" s="5" t="str">
        <f>IFERROR(VLOOKUP(G2015,[3]item_suppliers!$C$2:$F$112,2,FALSE),"")</f>
        <v/>
      </c>
      <c r="N2015" s="5" t="str">
        <f>IFERROR(VLOOKUP(G2015,[3]item_suppliers!$C$2:$F$112,3,FALSE),"")</f>
        <v/>
      </c>
      <c r="O2015" s="5" t="str">
        <f t="shared" si="157"/>
        <v/>
      </c>
      <c r="P2015" s="5">
        <f>IF(EXACT(L2015,"sell"),VLOOKUP(D2015,[1]items!$A$2:$E$39,4,FALSE),"")</f>
        <v>72500</v>
      </c>
      <c r="Q2015" s="5">
        <f t="shared" si="158"/>
        <v>797500</v>
      </c>
      <c r="R2015" s="13" t="str">
        <f t="shared" si="159"/>
        <v/>
      </c>
    </row>
    <row r="2016" spans="1:18" x14ac:dyDescent="0.2">
      <c r="A2016" s="5" t="s">
        <v>2075</v>
      </c>
      <c r="B2016" s="6" t="d">
        <v>2020-11-03</v>
      </c>
      <c r="C2016" s="7">
        <f t="shared" si="155"/>
        <v>2020</v>
      </c>
      <c r="D2016" s="5" t="s">
        <v>78</v>
      </c>
      <c r="E2016" s="5" t="str">
        <f>VLOOKUP(D2016,[1]items!$A$2:$E$39,2,FALSE)</f>
        <v>Hyperchol 100 MG 12 KPS</v>
      </c>
      <c r="F2016" s="5" t="str">
        <f>VLOOKUP(E2016,[1]items!$B$2:$E$39,2,FALSE)</f>
        <v>Obat Kolesterol</v>
      </c>
      <c r="G2016" s="5" t="str">
        <f t="shared" si="156"/>
        <v>OK0002|</v>
      </c>
      <c r="H2016" s="10">
        <v>77</v>
      </c>
      <c r="I2016" s="11"/>
      <c r="J2016" s="10" t="str">
        <f>IF(EXACT(L2016,"buy"),VLOOKUP(I2016,[2]suppliers!$A$2:$B$17,2,FALSE),"")</f>
        <v/>
      </c>
      <c r="K2016" s="5" t="s">
        <v>84</v>
      </c>
      <c r="L2016" s="5" t="s">
        <v>85</v>
      </c>
      <c r="M2016" s="5" t="str">
        <f>IFERROR(VLOOKUP(G2016,[3]item_suppliers!$C$2:$F$112,2,FALSE),"")</f>
        <v/>
      </c>
      <c r="N2016" s="5" t="str">
        <f>IFERROR(VLOOKUP(G2016,[3]item_suppliers!$C$2:$F$112,3,FALSE),"")</f>
        <v/>
      </c>
      <c r="O2016" s="5" t="str">
        <f t="shared" si="157"/>
        <v/>
      </c>
      <c r="P2016" s="5">
        <f>IF(EXACT(L2016,"sell"),VLOOKUP(D2016,[1]items!$A$2:$E$39,4,FALSE),"")</f>
        <v>42800</v>
      </c>
      <c r="Q2016" s="5">
        <f t="shared" si="158"/>
        <v>3295600</v>
      </c>
      <c r="R2016" s="13" t="str">
        <f t="shared" si="159"/>
        <v/>
      </c>
    </row>
    <row r="2017" spans="1:18" x14ac:dyDescent="0.2">
      <c r="A2017" s="8" t="s">
        <v>2076</v>
      </c>
      <c r="B2017" s="9" t="d">
        <v>2020-11-04</v>
      </c>
      <c r="C2017" s="7">
        <f t="shared" si="155"/>
        <v>2020</v>
      </c>
      <c r="D2017" s="8" t="s">
        <v>50</v>
      </c>
      <c r="E2017" s="5" t="str">
        <f>VLOOKUP(D2017,[1]items!$A$2:$E$39,2,FALSE)</f>
        <v>Bodrex Extra</v>
      </c>
      <c r="F2017" s="5" t="str">
        <f>VLOOKUP(E2017,[1]items!$B$2:$E$39,2,FALSE)</f>
        <v>Obat Sakit Kepala &amp; Demam</v>
      </c>
      <c r="G2017" s="5" t="str">
        <f t="shared" si="156"/>
        <v>OD0008|</v>
      </c>
      <c r="H2017" s="10">
        <v>65</v>
      </c>
      <c r="I2017" s="11"/>
      <c r="J2017" s="10" t="str">
        <f>IF(EXACT(L2017,"buy"),VLOOKUP(I2017,[2]suppliers!$A$2:$B$17,2,FALSE),"")</f>
        <v/>
      </c>
      <c r="K2017" s="8" t="s">
        <v>84</v>
      </c>
      <c r="L2017" s="8" t="s">
        <v>85</v>
      </c>
      <c r="M2017" s="5" t="str">
        <f>IFERROR(VLOOKUP(G2017,[3]item_suppliers!$C$2:$F$112,2,FALSE),"")</f>
        <v/>
      </c>
      <c r="N2017" s="5" t="str">
        <f>IFERROR(VLOOKUP(G2017,[3]item_suppliers!$C$2:$F$112,3,FALSE),"")</f>
        <v/>
      </c>
      <c r="O2017" s="5" t="str">
        <f t="shared" si="157"/>
        <v/>
      </c>
      <c r="P2017" s="5">
        <f>IF(EXACT(L2017,"sell"),VLOOKUP(D2017,[1]items!$A$2:$E$39,4,FALSE),"")</f>
        <v>50788</v>
      </c>
      <c r="Q2017" s="5">
        <f t="shared" si="158"/>
        <v>3301220</v>
      </c>
      <c r="R2017" s="13" t="str">
        <f t="shared" si="159"/>
        <v/>
      </c>
    </row>
    <row r="2018" spans="1:18" x14ac:dyDescent="0.2">
      <c r="A2018" s="5" t="s">
        <v>2077</v>
      </c>
      <c r="B2018" s="6" t="d">
        <v>2020-11-04</v>
      </c>
      <c r="C2018" s="7">
        <f t="shared" si="155"/>
        <v>2020</v>
      </c>
      <c r="D2018" s="5" t="s">
        <v>52</v>
      </c>
      <c r="E2018" s="5" t="str">
        <f>VLOOKUP(D2018,[1]items!$A$2:$E$39,2,FALSE)</f>
        <v>Sanmol 500 MG 4 Tablet</v>
      </c>
      <c r="F2018" s="5" t="str">
        <f>VLOOKUP(E2018,[1]items!$B$2:$E$39,2,FALSE)</f>
        <v>Obat Sakit Kepala &amp; Demam</v>
      </c>
      <c r="G2018" s="5" t="str">
        <f t="shared" si="156"/>
        <v>OD0009|</v>
      </c>
      <c r="H2018" s="10">
        <v>34</v>
      </c>
      <c r="I2018" s="11"/>
      <c r="J2018" s="10" t="str">
        <f>IF(EXACT(L2018,"buy"),VLOOKUP(I2018,[2]suppliers!$A$2:$B$17,2,FALSE),"")</f>
        <v/>
      </c>
      <c r="K2018" s="5" t="s">
        <v>84</v>
      </c>
      <c r="L2018" s="5" t="s">
        <v>85</v>
      </c>
      <c r="M2018" s="5" t="str">
        <f>IFERROR(VLOOKUP(G2018,[3]item_suppliers!$C$2:$F$112,2,FALSE),"")</f>
        <v/>
      </c>
      <c r="N2018" s="5" t="str">
        <f>IFERROR(VLOOKUP(G2018,[3]item_suppliers!$C$2:$F$112,3,FALSE),"")</f>
        <v/>
      </c>
      <c r="O2018" s="5" t="str">
        <f t="shared" si="157"/>
        <v/>
      </c>
      <c r="P2018" s="5">
        <f>IF(EXACT(L2018,"sell"),VLOOKUP(D2018,[1]items!$A$2:$E$39,4,FALSE),"")</f>
        <v>1600</v>
      </c>
      <c r="Q2018" s="5">
        <f t="shared" si="158"/>
        <v>54400</v>
      </c>
      <c r="R2018" s="13" t="str">
        <f t="shared" si="159"/>
        <v/>
      </c>
    </row>
    <row r="2019" spans="1:18" x14ac:dyDescent="0.2">
      <c r="A2019" s="8" t="s">
        <v>2078</v>
      </c>
      <c r="B2019" s="9" t="d">
        <v>2020-11-04</v>
      </c>
      <c r="C2019" s="7">
        <f t="shared" si="155"/>
        <v>2020</v>
      </c>
      <c r="D2019" s="8" t="s">
        <v>52</v>
      </c>
      <c r="E2019" s="5" t="str">
        <f>VLOOKUP(D2019,[1]items!$A$2:$E$39,2,FALSE)</f>
        <v>Sanmol 500 MG 4 Tablet</v>
      </c>
      <c r="F2019" s="5" t="str">
        <f>VLOOKUP(E2019,[1]items!$B$2:$E$39,2,FALSE)</f>
        <v>Obat Sakit Kepala &amp; Demam</v>
      </c>
      <c r="G2019" s="5" t="str">
        <f t="shared" si="156"/>
        <v>OD0009|</v>
      </c>
      <c r="H2019" s="10">
        <v>43</v>
      </c>
      <c r="I2019" s="11"/>
      <c r="J2019" s="10" t="str">
        <f>IF(EXACT(L2019,"buy"),VLOOKUP(I2019,[2]suppliers!$A$2:$B$17,2,FALSE),"")</f>
        <v/>
      </c>
      <c r="K2019" s="8" t="s">
        <v>84</v>
      </c>
      <c r="L2019" s="8" t="s">
        <v>85</v>
      </c>
      <c r="M2019" s="5" t="str">
        <f>IFERROR(VLOOKUP(G2019,[3]item_suppliers!$C$2:$F$112,2,FALSE),"")</f>
        <v/>
      </c>
      <c r="N2019" s="5" t="str">
        <f>IFERROR(VLOOKUP(G2019,[3]item_suppliers!$C$2:$F$112,3,FALSE),"")</f>
        <v/>
      </c>
      <c r="O2019" s="5" t="str">
        <f t="shared" si="157"/>
        <v/>
      </c>
      <c r="P2019" s="5">
        <f>IF(EXACT(L2019,"sell"),VLOOKUP(D2019,[1]items!$A$2:$E$39,4,FALSE),"")</f>
        <v>1600</v>
      </c>
      <c r="Q2019" s="5">
        <f t="shared" si="158"/>
        <v>68800</v>
      </c>
      <c r="R2019" s="13" t="str">
        <f t="shared" si="159"/>
        <v/>
      </c>
    </row>
    <row r="2020" spans="1:18" x14ac:dyDescent="0.2">
      <c r="A2020" s="5" t="s">
        <v>2079</v>
      </c>
      <c r="B2020" s="6" t="d">
        <v>2020-11-04</v>
      </c>
      <c r="C2020" s="7">
        <f t="shared" si="155"/>
        <v>2020</v>
      </c>
      <c r="D2020" s="5" t="s">
        <v>20</v>
      </c>
      <c r="E2020" s="5" t="str">
        <f>VLOOKUP(D2020,[1]items!$A$2:$E$39,2,FALSE)</f>
        <v>Dexteem Box Plus 100 Tablet</v>
      </c>
      <c r="F2020" s="5" t="str">
        <f>VLOOKUP(E2020,[1]items!$B$2:$E$39,2,FALSE)</f>
        <v>Obat Alergi</v>
      </c>
      <c r="G2020" s="5" t="str">
        <f t="shared" si="156"/>
        <v>OA0006|</v>
      </c>
      <c r="H2020" s="10">
        <v>3</v>
      </c>
      <c r="I2020" s="11"/>
      <c r="J2020" s="10" t="str">
        <f>IF(EXACT(L2020,"buy"),VLOOKUP(I2020,[2]suppliers!$A$2:$B$17,2,FALSE),"")</f>
        <v/>
      </c>
      <c r="K2020" s="5" t="s">
        <v>84</v>
      </c>
      <c r="L2020" s="5" t="s">
        <v>85</v>
      </c>
      <c r="M2020" s="5" t="str">
        <f>IFERROR(VLOOKUP(G2020,[3]item_suppliers!$C$2:$F$112,2,FALSE),"")</f>
        <v/>
      </c>
      <c r="N2020" s="5" t="str">
        <f>IFERROR(VLOOKUP(G2020,[3]item_suppliers!$C$2:$F$112,3,FALSE),"")</f>
        <v/>
      </c>
      <c r="O2020" s="5" t="str">
        <f t="shared" si="157"/>
        <v/>
      </c>
      <c r="P2020" s="5">
        <f>IF(EXACT(L2020,"sell"),VLOOKUP(D2020,[1]items!$A$2:$E$39,4,FALSE),"")</f>
        <v>25322</v>
      </c>
      <c r="Q2020" s="5">
        <f t="shared" si="158"/>
        <v>75966</v>
      </c>
      <c r="R2020" s="13" t="str">
        <f t="shared" si="159"/>
        <v/>
      </c>
    </row>
    <row r="2021" spans="1:18" x14ac:dyDescent="0.2">
      <c r="A2021" s="8" t="s">
        <v>2080</v>
      </c>
      <c r="B2021" s="9" t="d">
        <v>2020-11-04</v>
      </c>
      <c r="C2021" s="7">
        <f t="shared" si="155"/>
        <v>2020</v>
      </c>
      <c r="D2021" s="8" t="s">
        <v>28</v>
      </c>
      <c r="E2021" s="5" t="str">
        <f>VLOOKUP(D2021,[1]items!$A$2:$E$39,2,FALSE)</f>
        <v>Lo Han Kuo Infusion 12</v>
      </c>
      <c r="F2021" s="5" t="str">
        <f>VLOOKUP(E2021,[1]items!$B$2:$E$39,2,FALSE)</f>
        <v>Obat Batuk &amp; Pilek</v>
      </c>
      <c r="G2021" s="5" t="str">
        <f t="shared" si="156"/>
        <v>OB0004|</v>
      </c>
      <c r="H2021" s="10">
        <v>37</v>
      </c>
      <c r="I2021" s="11"/>
      <c r="J2021" s="10" t="str">
        <f>IF(EXACT(L2021,"buy"),VLOOKUP(I2021,[2]suppliers!$A$2:$B$17,2,FALSE),"")</f>
        <v/>
      </c>
      <c r="K2021" s="8" t="s">
        <v>84</v>
      </c>
      <c r="L2021" s="8" t="s">
        <v>85</v>
      </c>
      <c r="M2021" s="5" t="str">
        <f>IFERROR(VLOOKUP(G2021,[3]item_suppliers!$C$2:$F$112,2,FALSE),"")</f>
        <v/>
      </c>
      <c r="N2021" s="5" t="str">
        <f>IFERROR(VLOOKUP(G2021,[3]item_suppliers!$C$2:$F$112,3,FALSE),"")</f>
        <v/>
      </c>
      <c r="O2021" s="5" t="str">
        <f t="shared" si="157"/>
        <v/>
      </c>
      <c r="P2021" s="5">
        <f>IF(EXACT(L2021,"sell"),VLOOKUP(D2021,[1]items!$A$2:$E$39,4,FALSE),"")</f>
        <v>23869</v>
      </c>
      <c r="Q2021" s="5">
        <f t="shared" si="158"/>
        <v>883153</v>
      </c>
      <c r="R2021" s="13" t="str">
        <f t="shared" si="159"/>
        <v/>
      </c>
    </row>
    <row r="2022" spans="1:18" x14ac:dyDescent="0.2">
      <c r="A2022" s="5" t="s">
        <v>2081</v>
      </c>
      <c r="B2022" s="6" t="d">
        <v>2020-11-04</v>
      </c>
      <c r="C2022" s="7">
        <f t="shared" si="155"/>
        <v>2020</v>
      </c>
      <c r="D2022" s="5" t="s">
        <v>67</v>
      </c>
      <c r="E2022" s="5" t="str">
        <f>VLOOKUP(D2022,[1]items!$A$2:$E$39,2,FALSE)</f>
        <v>Amlodipine Besilate</v>
      </c>
      <c r="F2022" s="5" t="str">
        <f>VLOOKUP(E2022,[1]items!$B$2:$E$39,2,FALSE)</f>
        <v>Obat Hipertensi</v>
      </c>
      <c r="G2022" s="5" t="str">
        <f t="shared" si="156"/>
        <v>OH0004|</v>
      </c>
      <c r="H2022" s="10">
        <v>190</v>
      </c>
      <c r="I2022" s="11"/>
      <c r="J2022" s="10" t="str">
        <f>IF(EXACT(L2022,"buy"),VLOOKUP(I2022,[2]suppliers!$A$2:$B$17,2,FALSE),"")</f>
        <v/>
      </c>
      <c r="K2022" s="5" t="s">
        <v>84</v>
      </c>
      <c r="L2022" s="5" t="s">
        <v>85</v>
      </c>
      <c r="M2022" s="5" t="str">
        <f>IFERROR(VLOOKUP(G2022,[3]item_suppliers!$C$2:$F$112,2,FALSE),"")</f>
        <v/>
      </c>
      <c r="N2022" s="5" t="str">
        <f>IFERROR(VLOOKUP(G2022,[3]item_suppliers!$C$2:$F$112,3,FALSE),"")</f>
        <v/>
      </c>
      <c r="O2022" s="5" t="str">
        <f t="shared" si="157"/>
        <v/>
      </c>
      <c r="P2022" s="5">
        <f>IF(EXACT(L2022,"sell"),VLOOKUP(D2022,[1]items!$A$2:$E$39,4,FALSE),"")</f>
        <v>7467</v>
      </c>
      <c r="Q2022" s="5">
        <f t="shared" si="158"/>
        <v>1418730</v>
      </c>
      <c r="R2022" s="13" t="str">
        <f t="shared" si="159"/>
        <v/>
      </c>
    </row>
    <row r="2023" spans="1:18" x14ac:dyDescent="0.2">
      <c r="A2023" s="8" t="s">
        <v>2082</v>
      </c>
      <c r="B2023" s="9" t="d">
        <v>2020-11-04</v>
      </c>
      <c r="C2023" s="7">
        <f t="shared" si="155"/>
        <v>2020</v>
      </c>
      <c r="D2023" s="8" t="s">
        <v>72</v>
      </c>
      <c r="E2023" s="5" t="str">
        <f>VLOOKUP(D2023,[1]items!$A$2:$E$39,2,FALSE)</f>
        <v>Irvell 150MG Box 20 Tablet</v>
      </c>
      <c r="F2023" s="5" t="str">
        <f>VLOOKUP(E2023,[1]items!$B$2:$E$39,2,FALSE)</f>
        <v>Obat Hipertensi</v>
      </c>
      <c r="G2023" s="5" t="str">
        <f t="shared" si="156"/>
        <v>OH0006|</v>
      </c>
      <c r="H2023" s="10">
        <v>35</v>
      </c>
      <c r="I2023" s="11"/>
      <c r="J2023" s="10" t="str">
        <f>IF(EXACT(L2023,"buy"),VLOOKUP(I2023,[2]suppliers!$A$2:$B$17,2,FALSE),"")</f>
        <v/>
      </c>
      <c r="K2023" s="8" t="s">
        <v>84</v>
      </c>
      <c r="L2023" s="8" t="s">
        <v>85</v>
      </c>
      <c r="M2023" s="5" t="str">
        <f>IFERROR(VLOOKUP(G2023,[3]item_suppliers!$C$2:$F$112,2,FALSE),"")</f>
        <v/>
      </c>
      <c r="N2023" s="5" t="str">
        <f>IFERROR(VLOOKUP(G2023,[3]item_suppliers!$C$2:$F$112,3,FALSE),"")</f>
        <v/>
      </c>
      <c r="O2023" s="5" t="str">
        <f t="shared" si="157"/>
        <v/>
      </c>
      <c r="P2023" s="5">
        <f>IF(EXACT(L2023,"sell"),VLOOKUP(D2023,[1]items!$A$2:$E$39,4,FALSE),"")</f>
        <v>143991</v>
      </c>
      <c r="Q2023" s="5">
        <f t="shared" si="158"/>
        <v>5039685</v>
      </c>
      <c r="R2023" s="13" t="str">
        <f t="shared" si="159"/>
        <v/>
      </c>
    </row>
    <row r="2024" spans="1:18" x14ac:dyDescent="0.2">
      <c r="A2024" s="5" t="s">
        <v>2083</v>
      </c>
      <c r="B2024" s="6" t="d">
        <v>2020-11-04</v>
      </c>
      <c r="C2024" s="7">
        <f t="shared" si="155"/>
        <v>2020</v>
      </c>
      <c r="D2024" s="5" t="s">
        <v>54</v>
      </c>
      <c r="E2024" s="5" t="str">
        <f>VLOOKUP(D2024,[1]items!$A$2:$E$39,2,FALSE)</f>
        <v>Cilostazol Bernofarm</v>
      </c>
      <c r="F2024" s="5" t="str">
        <f>VLOOKUP(E2024,[1]items!$B$2:$E$39,2,FALSE)</f>
        <v>Obat Sakit Kepala &amp; Demam</v>
      </c>
      <c r="G2024" s="5" t="str">
        <f t="shared" si="156"/>
        <v>OD0010|</v>
      </c>
      <c r="H2024" s="10">
        <v>106</v>
      </c>
      <c r="I2024" s="11"/>
      <c r="J2024" s="10" t="str">
        <f>IF(EXACT(L2024,"buy"),VLOOKUP(I2024,[2]suppliers!$A$2:$B$17,2,FALSE),"")</f>
        <v/>
      </c>
      <c r="K2024" s="5" t="s">
        <v>84</v>
      </c>
      <c r="L2024" s="5" t="s">
        <v>85</v>
      </c>
      <c r="M2024" s="5" t="str">
        <f>IFERROR(VLOOKUP(G2024,[3]item_suppliers!$C$2:$F$112,2,FALSE),"")</f>
        <v/>
      </c>
      <c r="N2024" s="5" t="str">
        <f>IFERROR(VLOOKUP(G2024,[3]item_suppliers!$C$2:$F$112,3,FALSE),"")</f>
        <v/>
      </c>
      <c r="O2024" s="5" t="str">
        <f t="shared" si="157"/>
        <v/>
      </c>
      <c r="P2024" s="5">
        <f>IF(EXACT(L2024,"sell"),VLOOKUP(D2024,[1]items!$A$2:$E$39,4,FALSE),"")</f>
        <v>45450</v>
      </c>
      <c r="Q2024" s="5">
        <f t="shared" si="158"/>
        <v>4817700</v>
      </c>
      <c r="R2024" s="13" t="str">
        <f t="shared" si="159"/>
        <v/>
      </c>
    </row>
    <row r="2025" spans="1:18" x14ac:dyDescent="0.2">
      <c r="A2025" s="8" t="s">
        <v>2084</v>
      </c>
      <c r="B2025" s="9" t="d">
        <v>2020-11-05</v>
      </c>
      <c r="C2025" s="7">
        <f t="shared" si="155"/>
        <v>2020</v>
      </c>
      <c r="D2025" s="8" t="s">
        <v>70</v>
      </c>
      <c r="E2025" s="5" t="str">
        <f>VLOOKUP(D2025,[1]items!$A$2:$E$39,2,FALSE)</f>
        <v>Irbesartan</v>
      </c>
      <c r="F2025" s="5" t="str">
        <f>VLOOKUP(E2025,[1]items!$B$2:$E$39,2,FALSE)</f>
        <v>Obat Hipertensi</v>
      </c>
      <c r="G2025" s="5" t="str">
        <f t="shared" si="156"/>
        <v>OH0005|</v>
      </c>
      <c r="H2025" s="10">
        <v>14</v>
      </c>
      <c r="I2025" s="11"/>
      <c r="J2025" s="10" t="str">
        <f>IF(EXACT(L2025,"buy"),VLOOKUP(I2025,[2]suppliers!$A$2:$B$17,2,FALSE),"")</f>
        <v/>
      </c>
      <c r="K2025" s="8" t="s">
        <v>84</v>
      </c>
      <c r="L2025" s="8" t="s">
        <v>85</v>
      </c>
      <c r="M2025" s="5" t="str">
        <f>IFERROR(VLOOKUP(G2025,[3]item_suppliers!$C$2:$F$112,2,FALSE),"")</f>
        <v/>
      </c>
      <c r="N2025" s="5" t="str">
        <f>IFERROR(VLOOKUP(G2025,[3]item_suppliers!$C$2:$F$112,3,FALSE),"")</f>
        <v/>
      </c>
      <c r="O2025" s="5" t="str">
        <f t="shared" si="157"/>
        <v/>
      </c>
      <c r="P2025" s="5">
        <f>IF(EXACT(L2025,"sell"),VLOOKUP(D2025,[1]items!$A$2:$E$39,4,FALSE),"")</f>
        <v>108794</v>
      </c>
      <c r="Q2025" s="5">
        <f t="shared" si="158"/>
        <v>1523116</v>
      </c>
      <c r="R2025" s="13" t="str">
        <f t="shared" si="159"/>
        <v/>
      </c>
    </row>
    <row r="2026" spans="1:18" x14ac:dyDescent="0.2">
      <c r="A2026" s="5" t="s">
        <v>2085</v>
      </c>
      <c r="B2026" s="6" t="d">
        <v>2020-11-05</v>
      </c>
      <c r="C2026" s="7">
        <f t="shared" si="155"/>
        <v>2020</v>
      </c>
      <c r="D2026" s="5" t="s">
        <v>48</v>
      </c>
      <c r="E2026" s="5" t="str">
        <f>VLOOKUP(D2026,[1]items!$A$2:$E$39,2,FALSE)</f>
        <v>Sanmol Paracetamol</v>
      </c>
      <c r="F2026" s="5" t="str">
        <f>VLOOKUP(E2026,[1]items!$B$2:$E$39,2,FALSE)</f>
        <v>Obat Sakit Kepala &amp; Demam</v>
      </c>
      <c r="G2026" s="5" t="str">
        <f t="shared" si="156"/>
        <v>OD0007|</v>
      </c>
      <c r="H2026" s="10">
        <v>4</v>
      </c>
      <c r="I2026" s="11"/>
      <c r="J2026" s="10" t="str">
        <f>IF(EXACT(L2026,"buy"),VLOOKUP(I2026,[2]suppliers!$A$2:$B$17,2,FALSE),"")</f>
        <v/>
      </c>
      <c r="K2026" s="5" t="s">
        <v>84</v>
      </c>
      <c r="L2026" s="5" t="s">
        <v>85</v>
      </c>
      <c r="M2026" s="5" t="str">
        <f>IFERROR(VLOOKUP(G2026,[3]item_suppliers!$C$2:$F$112,2,FALSE),"")</f>
        <v/>
      </c>
      <c r="N2026" s="5" t="str">
        <f>IFERROR(VLOOKUP(G2026,[3]item_suppliers!$C$2:$F$112,3,FALSE),"")</f>
        <v/>
      </c>
      <c r="O2026" s="5" t="str">
        <f t="shared" si="157"/>
        <v/>
      </c>
      <c r="P2026" s="5">
        <f>IF(EXACT(L2026,"sell"),VLOOKUP(D2026,[1]items!$A$2:$E$39,4,FALSE),"")</f>
        <v>16100</v>
      </c>
      <c r="Q2026" s="5">
        <f t="shared" si="158"/>
        <v>64400</v>
      </c>
      <c r="R2026" s="13" t="str">
        <f t="shared" si="159"/>
        <v/>
      </c>
    </row>
    <row r="2027" spans="1:18" x14ac:dyDescent="0.2">
      <c r="A2027" s="8" t="s">
        <v>2086</v>
      </c>
      <c r="B2027" s="9" t="d">
        <v>2020-11-05</v>
      </c>
      <c r="C2027" s="7">
        <f t="shared" si="155"/>
        <v>2020</v>
      </c>
      <c r="D2027" s="8" t="s">
        <v>48</v>
      </c>
      <c r="E2027" s="5" t="str">
        <f>VLOOKUP(D2027,[1]items!$A$2:$E$39,2,FALSE)</f>
        <v>Sanmol Paracetamol</v>
      </c>
      <c r="F2027" s="5" t="str">
        <f>VLOOKUP(E2027,[1]items!$B$2:$E$39,2,FALSE)</f>
        <v>Obat Sakit Kepala &amp; Demam</v>
      </c>
      <c r="G2027" s="5" t="str">
        <f t="shared" si="156"/>
        <v>OD0007|</v>
      </c>
      <c r="H2027" s="10">
        <v>14</v>
      </c>
      <c r="I2027" s="11"/>
      <c r="J2027" s="10" t="str">
        <f>IF(EXACT(L2027,"buy"),VLOOKUP(I2027,[2]suppliers!$A$2:$B$17,2,FALSE),"")</f>
        <v/>
      </c>
      <c r="K2027" s="8" t="s">
        <v>84</v>
      </c>
      <c r="L2027" s="8" t="s">
        <v>85</v>
      </c>
      <c r="M2027" s="5" t="str">
        <f>IFERROR(VLOOKUP(G2027,[3]item_suppliers!$C$2:$F$112,2,FALSE),"")</f>
        <v/>
      </c>
      <c r="N2027" s="5" t="str">
        <f>IFERROR(VLOOKUP(G2027,[3]item_suppliers!$C$2:$F$112,3,FALSE),"")</f>
        <v/>
      </c>
      <c r="O2027" s="5" t="str">
        <f t="shared" si="157"/>
        <v/>
      </c>
      <c r="P2027" s="5">
        <f>IF(EXACT(L2027,"sell"),VLOOKUP(D2027,[1]items!$A$2:$E$39,4,FALSE),"")</f>
        <v>16100</v>
      </c>
      <c r="Q2027" s="5">
        <f t="shared" si="158"/>
        <v>225400</v>
      </c>
      <c r="R2027" s="13" t="str">
        <f t="shared" si="159"/>
        <v/>
      </c>
    </row>
    <row r="2028" spans="1:18" x14ac:dyDescent="0.2">
      <c r="A2028" s="5" t="s">
        <v>2087</v>
      </c>
      <c r="B2028" s="6" t="d">
        <v>2020-11-05</v>
      </c>
      <c r="C2028" s="7">
        <f t="shared" si="155"/>
        <v>2020</v>
      </c>
      <c r="D2028" s="5" t="s">
        <v>14</v>
      </c>
      <c r="E2028" s="5" t="str">
        <f>VLOOKUP(D2028,[1]items!$A$2:$E$39,2,FALSE)</f>
        <v>Bisoprolol Ogb Dexa</v>
      </c>
      <c r="F2028" s="5" t="str">
        <f>VLOOKUP(E2028,[1]items!$B$2:$E$39,2,FALSE)</f>
        <v>Obat Alergi</v>
      </c>
      <c r="G2028" s="5" t="str">
        <f t="shared" si="156"/>
        <v>OA0004|</v>
      </c>
      <c r="H2028" s="10">
        <v>466</v>
      </c>
      <c r="I2028" s="11"/>
      <c r="J2028" s="10" t="str">
        <f>IF(EXACT(L2028,"buy"),VLOOKUP(I2028,[2]suppliers!$A$2:$B$17,2,FALSE),"")</f>
        <v/>
      </c>
      <c r="K2028" s="5" t="s">
        <v>84</v>
      </c>
      <c r="L2028" s="5" t="s">
        <v>85</v>
      </c>
      <c r="M2028" s="5" t="str">
        <f>IFERROR(VLOOKUP(G2028,[3]item_suppliers!$C$2:$F$112,2,FALSE),"")</f>
        <v/>
      </c>
      <c r="N2028" s="5" t="str">
        <f>IFERROR(VLOOKUP(G2028,[3]item_suppliers!$C$2:$F$112,3,FALSE),"")</f>
        <v/>
      </c>
      <c r="O2028" s="5" t="str">
        <f t="shared" si="157"/>
        <v/>
      </c>
      <c r="P2028" s="5">
        <f>IF(EXACT(L2028,"sell"),VLOOKUP(D2028,[1]items!$A$2:$E$39,4,FALSE),"")</f>
        <v>10000</v>
      </c>
      <c r="Q2028" s="5">
        <f t="shared" si="158"/>
        <v>4660000</v>
      </c>
      <c r="R2028" s="13" t="str">
        <f t="shared" si="159"/>
        <v/>
      </c>
    </row>
    <row r="2029" spans="1:18" x14ac:dyDescent="0.2">
      <c r="A2029" s="8" t="s">
        <v>2088</v>
      </c>
      <c r="B2029" s="9" t="d">
        <v>2020-11-05</v>
      </c>
      <c r="C2029" s="7">
        <f t="shared" si="155"/>
        <v>2020</v>
      </c>
      <c r="D2029" s="8" t="s">
        <v>72</v>
      </c>
      <c r="E2029" s="5" t="str">
        <f>VLOOKUP(D2029,[1]items!$A$2:$E$39,2,FALSE)</f>
        <v>Irvell 150MG Box 20 Tablet</v>
      </c>
      <c r="F2029" s="5" t="str">
        <f>VLOOKUP(E2029,[1]items!$B$2:$E$39,2,FALSE)</f>
        <v>Obat Hipertensi</v>
      </c>
      <c r="G2029" s="5" t="str">
        <f t="shared" si="156"/>
        <v>OH0006|</v>
      </c>
      <c r="H2029" s="10">
        <v>52</v>
      </c>
      <c r="I2029" s="11"/>
      <c r="J2029" s="10" t="str">
        <f>IF(EXACT(L2029,"buy"),VLOOKUP(I2029,[2]suppliers!$A$2:$B$17,2,FALSE),"")</f>
        <v/>
      </c>
      <c r="K2029" s="8" t="s">
        <v>84</v>
      </c>
      <c r="L2029" s="8" t="s">
        <v>85</v>
      </c>
      <c r="M2029" s="5" t="str">
        <f>IFERROR(VLOOKUP(G2029,[3]item_suppliers!$C$2:$F$112,2,FALSE),"")</f>
        <v/>
      </c>
      <c r="N2029" s="5" t="str">
        <f>IFERROR(VLOOKUP(G2029,[3]item_suppliers!$C$2:$F$112,3,FALSE),"")</f>
        <v/>
      </c>
      <c r="O2029" s="5" t="str">
        <f t="shared" si="157"/>
        <v/>
      </c>
      <c r="P2029" s="5">
        <f>IF(EXACT(L2029,"sell"),VLOOKUP(D2029,[1]items!$A$2:$E$39,4,FALSE),"")</f>
        <v>143991</v>
      </c>
      <c r="Q2029" s="5">
        <f t="shared" si="158"/>
        <v>7487532</v>
      </c>
      <c r="R2029" s="13" t="str">
        <f t="shared" si="159"/>
        <v/>
      </c>
    </row>
    <row r="2030" spans="1:18" x14ac:dyDescent="0.2">
      <c r="A2030" s="5" t="s">
        <v>2089</v>
      </c>
      <c r="B2030" s="6" t="d">
        <v>2020-11-06</v>
      </c>
      <c r="C2030" s="7">
        <f t="shared" si="155"/>
        <v>2020</v>
      </c>
      <c r="D2030" s="5" t="s">
        <v>26</v>
      </c>
      <c r="E2030" s="5" t="str">
        <f>VLOOKUP(D2030,[1]items!$A$2:$E$39,2,FALSE)</f>
        <v>Decolsen 1 Strip 4 Tablet</v>
      </c>
      <c r="F2030" s="5" t="str">
        <f>VLOOKUP(E2030,[1]items!$B$2:$E$39,2,FALSE)</f>
        <v>Obat Batuk &amp; Pilek</v>
      </c>
      <c r="G2030" s="5" t="str">
        <f t="shared" si="156"/>
        <v>OB0002|</v>
      </c>
      <c r="H2030" s="10">
        <v>31</v>
      </c>
      <c r="I2030" s="11"/>
      <c r="J2030" s="10" t="str">
        <f>IF(EXACT(L2030,"buy"),VLOOKUP(I2030,[2]suppliers!$A$2:$B$17,2,FALSE),"")</f>
        <v/>
      </c>
      <c r="K2030" s="5" t="s">
        <v>84</v>
      </c>
      <c r="L2030" s="5" t="s">
        <v>85</v>
      </c>
      <c r="M2030" s="5" t="str">
        <f>IFERROR(VLOOKUP(G2030,[3]item_suppliers!$C$2:$F$112,2,FALSE),"")</f>
        <v/>
      </c>
      <c r="N2030" s="5" t="str">
        <f>IFERROR(VLOOKUP(G2030,[3]item_suppliers!$C$2:$F$112,3,FALSE),"")</f>
        <v/>
      </c>
      <c r="O2030" s="5" t="str">
        <f t="shared" si="157"/>
        <v/>
      </c>
      <c r="P2030" s="5">
        <f>IF(EXACT(L2030,"sell"),VLOOKUP(D2030,[1]items!$A$2:$E$39,4,FALSE),"")</f>
        <v>2886</v>
      </c>
      <c r="Q2030" s="5">
        <f t="shared" si="158"/>
        <v>89466</v>
      </c>
      <c r="R2030" s="13" t="str">
        <f t="shared" si="159"/>
        <v/>
      </c>
    </row>
    <row r="2031" spans="1:18" x14ac:dyDescent="0.2">
      <c r="A2031" s="8" t="s">
        <v>2090</v>
      </c>
      <c r="B2031" s="9" t="d">
        <v>2020-11-06</v>
      </c>
      <c r="C2031" s="7">
        <f t="shared" si="155"/>
        <v>2020</v>
      </c>
      <c r="D2031" s="8" t="s">
        <v>26</v>
      </c>
      <c r="E2031" s="5" t="str">
        <f>VLOOKUP(D2031,[1]items!$A$2:$E$39,2,FALSE)</f>
        <v>Decolsen 1 Strip 4 Tablet</v>
      </c>
      <c r="F2031" s="5" t="str">
        <f>VLOOKUP(E2031,[1]items!$B$2:$E$39,2,FALSE)</f>
        <v>Obat Batuk &amp; Pilek</v>
      </c>
      <c r="G2031" s="5" t="str">
        <f t="shared" si="156"/>
        <v>OB0002|</v>
      </c>
      <c r="H2031" s="10">
        <v>71</v>
      </c>
      <c r="I2031" s="11"/>
      <c r="J2031" s="10" t="str">
        <f>IF(EXACT(L2031,"buy"),VLOOKUP(I2031,[2]suppliers!$A$2:$B$17,2,FALSE),"")</f>
        <v/>
      </c>
      <c r="K2031" s="8" t="s">
        <v>84</v>
      </c>
      <c r="L2031" s="8" t="s">
        <v>85</v>
      </c>
      <c r="M2031" s="5" t="str">
        <f>IFERROR(VLOOKUP(G2031,[3]item_suppliers!$C$2:$F$112,2,FALSE),"")</f>
        <v/>
      </c>
      <c r="N2031" s="5" t="str">
        <f>IFERROR(VLOOKUP(G2031,[3]item_suppliers!$C$2:$F$112,3,FALSE),"")</f>
        <v/>
      </c>
      <c r="O2031" s="5" t="str">
        <f t="shared" si="157"/>
        <v/>
      </c>
      <c r="P2031" s="5">
        <f>IF(EXACT(L2031,"sell"),VLOOKUP(D2031,[1]items!$A$2:$E$39,4,FALSE),"")</f>
        <v>2886</v>
      </c>
      <c r="Q2031" s="5">
        <f t="shared" si="158"/>
        <v>204906</v>
      </c>
      <c r="R2031" s="13" t="str">
        <f t="shared" si="159"/>
        <v/>
      </c>
    </row>
    <row r="2032" spans="1:18" x14ac:dyDescent="0.2">
      <c r="A2032" s="5" t="s">
        <v>2091</v>
      </c>
      <c r="B2032" s="6" t="d">
        <v>2020-11-06</v>
      </c>
      <c r="C2032" s="7">
        <f t="shared" si="155"/>
        <v>2020</v>
      </c>
      <c r="D2032" s="5" t="s">
        <v>26</v>
      </c>
      <c r="E2032" s="5" t="str">
        <f>VLOOKUP(D2032,[1]items!$A$2:$E$39,2,FALSE)</f>
        <v>Decolsen 1 Strip 4 Tablet</v>
      </c>
      <c r="F2032" s="5" t="str">
        <f>VLOOKUP(E2032,[1]items!$B$2:$E$39,2,FALSE)</f>
        <v>Obat Batuk &amp; Pilek</v>
      </c>
      <c r="G2032" s="5" t="str">
        <f t="shared" si="156"/>
        <v>OB0002|</v>
      </c>
      <c r="H2032" s="10">
        <v>81</v>
      </c>
      <c r="I2032" s="11"/>
      <c r="J2032" s="10" t="str">
        <f>IF(EXACT(L2032,"buy"),VLOOKUP(I2032,[2]suppliers!$A$2:$B$17,2,FALSE),"")</f>
        <v/>
      </c>
      <c r="K2032" s="5" t="s">
        <v>84</v>
      </c>
      <c r="L2032" s="5" t="s">
        <v>85</v>
      </c>
      <c r="M2032" s="5" t="str">
        <f>IFERROR(VLOOKUP(G2032,[3]item_suppliers!$C$2:$F$112,2,FALSE),"")</f>
        <v/>
      </c>
      <c r="N2032" s="5" t="str">
        <f>IFERROR(VLOOKUP(G2032,[3]item_suppliers!$C$2:$F$112,3,FALSE),"")</f>
        <v/>
      </c>
      <c r="O2032" s="5" t="str">
        <f t="shared" si="157"/>
        <v/>
      </c>
      <c r="P2032" s="5">
        <f>IF(EXACT(L2032,"sell"),VLOOKUP(D2032,[1]items!$A$2:$E$39,4,FALSE),"")</f>
        <v>2886</v>
      </c>
      <c r="Q2032" s="5">
        <f t="shared" si="158"/>
        <v>233766</v>
      </c>
      <c r="R2032" s="13" t="str">
        <f t="shared" si="159"/>
        <v/>
      </c>
    </row>
    <row r="2033" spans="1:18" x14ac:dyDescent="0.2">
      <c r="A2033" s="8" t="s">
        <v>2092</v>
      </c>
      <c r="B2033" s="9" t="d">
        <v>2020-11-06</v>
      </c>
      <c r="C2033" s="7">
        <f t="shared" si="155"/>
        <v>2020</v>
      </c>
      <c r="D2033" s="8" t="s">
        <v>17</v>
      </c>
      <c r="E2033" s="5" t="str">
        <f>VLOOKUP(D2033,[1]items!$A$2:$E$39,2,FALSE)</f>
        <v>Bedak Heroxyn 150 gr</v>
      </c>
      <c r="F2033" s="5" t="str">
        <f>VLOOKUP(E2033,[1]items!$B$2:$E$39,2,FALSE)</f>
        <v>Obat Alergi</v>
      </c>
      <c r="G2033" s="5" t="str">
        <f t="shared" si="156"/>
        <v>OA0005|</v>
      </c>
      <c r="H2033" s="10">
        <v>62</v>
      </c>
      <c r="I2033" s="11"/>
      <c r="J2033" s="10" t="str">
        <f>IF(EXACT(L2033,"buy"),VLOOKUP(I2033,[2]suppliers!$A$2:$B$17,2,FALSE),"")</f>
        <v/>
      </c>
      <c r="K2033" s="8" t="s">
        <v>84</v>
      </c>
      <c r="L2033" s="8" t="s">
        <v>85</v>
      </c>
      <c r="M2033" s="5" t="str">
        <f>IFERROR(VLOOKUP(G2033,[3]item_suppliers!$C$2:$F$112,2,FALSE),"")</f>
        <v/>
      </c>
      <c r="N2033" s="5" t="str">
        <f>IFERROR(VLOOKUP(G2033,[3]item_suppliers!$C$2:$F$112,3,FALSE),"")</f>
        <v/>
      </c>
      <c r="O2033" s="5" t="str">
        <f t="shared" si="157"/>
        <v/>
      </c>
      <c r="P2033" s="5">
        <f>IF(EXACT(L2033,"sell"),VLOOKUP(D2033,[1]items!$A$2:$E$39,4,FALSE),"")</f>
        <v>16950</v>
      </c>
      <c r="Q2033" s="5">
        <f t="shared" si="158"/>
        <v>1050900</v>
      </c>
      <c r="R2033" s="13" t="str">
        <f t="shared" si="159"/>
        <v/>
      </c>
    </row>
    <row r="2034" spans="1:18" x14ac:dyDescent="0.2">
      <c r="A2034" s="5" t="s">
        <v>2093</v>
      </c>
      <c r="B2034" s="6" t="d">
        <v>2020-11-06</v>
      </c>
      <c r="C2034" s="7">
        <f t="shared" si="155"/>
        <v>2020</v>
      </c>
      <c r="D2034" s="5" t="s">
        <v>17</v>
      </c>
      <c r="E2034" s="5" t="str">
        <f>VLOOKUP(D2034,[1]items!$A$2:$E$39,2,FALSE)</f>
        <v>Bedak Heroxyn 150 gr</v>
      </c>
      <c r="F2034" s="5" t="str">
        <f>VLOOKUP(E2034,[1]items!$B$2:$E$39,2,FALSE)</f>
        <v>Obat Alergi</v>
      </c>
      <c r="G2034" s="5" t="str">
        <f t="shared" si="156"/>
        <v>OA0005|</v>
      </c>
      <c r="H2034" s="10">
        <v>21</v>
      </c>
      <c r="I2034" s="11"/>
      <c r="J2034" s="10" t="str">
        <f>IF(EXACT(L2034,"buy"),VLOOKUP(I2034,[2]suppliers!$A$2:$B$17,2,FALSE),"")</f>
        <v/>
      </c>
      <c r="K2034" s="5" t="s">
        <v>84</v>
      </c>
      <c r="L2034" s="5" t="s">
        <v>85</v>
      </c>
      <c r="M2034" s="5" t="str">
        <f>IFERROR(VLOOKUP(G2034,[3]item_suppliers!$C$2:$F$112,2,FALSE),"")</f>
        <v/>
      </c>
      <c r="N2034" s="5" t="str">
        <f>IFERROR(VLOOKUP(G2034,[3]item_suppliers!$C$2:$F$112,3,FALSE),"")</f>
        <v/>
      </c>
      <c r="O2034" s="5" t="str">
        <f t="shared" si="157"/>
        <v/>
      </c>
      <c r="P2034" s="5">
        <f>IF(EXACT(L2034,"sell"),VLOOKUP(D2034,[1]items!$A$2:$E$39,4,FALSE),"")</f>
        <v>16950</v>
      </c>
      <c r="Q2034" s="5">
        <f t="shared" si="158"/>
        <v>355950</v>
      </c>
      <c r="R2034" s="13" t="str">
        <f t="shared" si="159"/>
        <v/>
      </c>
    </row>
    <row r="2035" spans="1:18" x14ac:dyDescent="0.2">
      <c r="A2035" s="8" t="s">
        <v>2094</v>
      </c>
      <c r="B2035" s="9" t="d">
        <v>2020-11-06</v>
      </c>
      <c r="C2035" s="7">
        <f t="shared" si="155"/>
        <v>2020</v>
      </c>
      <c r="D2035" s="8" t="s">
        <v>52</v>
      </c>
      <c r="E2035" s="5" t="str">
        <f>VLOOKUP(D2035,[1]items!$A$2:$E$39,2,FALSE)</f>
        <v>Sanmol 500 MG 4 Tablet</v>
      </c>
      <c r="F2035" s="5" t="str">
        <f>VLOOKUP(E2035,[1]items!$B$2:$E$39,2,FALSE)</f>
        <v>Obat Sakit Kepala &amp; Demam</v>
      </c>
      <c r="G2035" s="5" t="str">
        <f t="shared" si="156"/>
        <v>OD0009|</v>
      </c>
      <c r="H2035" s="10">
        <v>1</v>
      </c>
      <c r="I2035" s="11"/>
      <c r="J2035" s="10" t="str">
        <f>IF(EXACT(L2035,"buy"),VLOOKUP(I2035,[2]suppliers!$A$2:$B$17,2,FALSE),"")</f>
        <v/>
      </c>
      <c r="K2035" s="8" t="s">
        <v>84</v>
      </c>
      <c r="L2035" s="8" t="s">
        <v>85</v>
      </c>
      <c r="M2035" s="5" t="str">
        <f>IFERROR(VLOOKUP(G2035,[3]item_suppliers!$C$2:$F$112,2,FALSE),"")</f>
        <v/>
      </c>
      <c r="N2035" s="5" t="str">
        <f>IFERROR(VLOOKUP(G2035,[3]item_suppliers!$C$2:$F$112,3,FALSE),"")</f>
        <v/>
      </c>
      <c r="O2035" s="5" t="str">
        <f t="shared" si="157"/>
        <v/>
      </c>
      <c r="P2035" s="5">
        <f>IF(EXACT(L2035,"sell"),VLOOKUP(D2035,[1]items!$A$2:$E$39,4,FALSE),"")</f>
        <v>1600</v>
      </c>
      <c r="Q2035" s="5">
        <f t="shared" si="158"/>
        <v>1600</v>
      </c>
      <c r="R2035" s="13" t="str">
        <f t="shared" si="159"/>
        <v/>
      </c>
    </row>
    <row r="2036" spans="1:18" x14ac:dyDescent="0.2">
      <c r="A2036" s="5" t="s">
        <v>2095</v>
      </c>
      <c r="B2036" s="6" t="d">
        <v>2020-11-06</v>
      </c>
      <c r="C2036" s="7">
        <f t="shared" si="155"/>
        <v>2020</v>
      </c>
      <c r="D2036" s="5" t="s">
        <v>65</v>
      </c>
      <c r="E2036" s="5" t="str">
        <f>VLOOKUP(D2036,[1]items!$A$2:$E$39,2,FALSE)</f>
        <v>Candesartan Ogb Dexa</v>
      </c>
      <c r="F2036" s="5" t="str">
        <f>VLOOKUP(E2036,[1]items!$B$2:$E$39,2,FALSE)</f>
        <v>Obat Hipertensi</v>
      </c>
      <c r="G2036" s="5" t="str">
        <f t="shared" si="156"/>
        <v>OH0003|</v>
      </c>
      <c r="H2036" s="10">
        <v>24</v>
      </c>
      <c r="I2036" s="11"/>
      <c r="J2036" s="10" t="str">
        <f>IF(EXACT(L2036,"buy"),VLOOKUP(I2036,[2]suppliers!$A$2:$B$17,2,FALSE),"")</f>
        <v/>
      </c>
      <c r="K2036" s="5" t="s">
        <v>84</v>
      </c>
      <c r="L2036" s="5" t="s">
        <v>85</v>
      </c>
      <c r="M2036" s="5" t="str">
        <f>IFERROR(VLOOKUP(G2036,[3]item_suppliers!$C$2:$F$112,2,FALSE),"")</f>
        <v/>
      </c>
      <c r="N2036" s="5" t="str">
        <f>IFERROR(VLOOKUP(G2036,[3]item_suppliers!$C$2:$F$112,3,FALSE),"")</f>
        <v/>
      </c>
      <c r="O2036" s="5" t="str">
        <f t="shared" si="157"/>
        <v/>
      </c>
      <c r="P2036" s="5">
        <f>IF(EXACT(L2036,"sell"),VLOOKUP(D2036,[1]items!$A$2:$E$39,4,FALSE),"")</f>
        <v>5000</v>
      </c>
      <c r="Q2036" s="5">
        <f t="shared" si="158"/>
        <v>120000</v>
      </c>
      <c r="R2036" s="13" t="str">
        <f t="shared" si="159"/>
        <v/>
      </c>
    </row>
    <row r="2037" spans="1:18" x14ac:dyDescent="0.2">
      <c r="A2037" s="8" t="s">
        <v>2096</v>
      </c>
      <c r="B2037" s="9" t="d">
        <v>2020-11-06</v>
      </c>
      <c r="C2037" s="7">
        <f t="shared" si="155"/>
        <v>2020</v>
      </c>
      <c r="D2037" s="8" t="s">
        <v>20</v>
      </c>
      <c r="E2037" s="5" t="str">
        <f>VLOOKUP(D2037,[1]items!$A$2:$E$39,2,FALSE)</f>
        <v>Dexteem Box Plus 100 Tablet</v>
      </c>
      <c r="F2037" s="5" t="str">
        <f>VLOOKUP(E2037,[1]items!$B$2:$E$39,2,FALSE)</f>
        <v>Obat Alergi</v>
      </c>
      <c r="G2037" s="5" t="str">
        <f t="shared" si="156"/>
        <v>OA0006|</v>
      </c>
      <c r="H2037" s="10">
        <v>29</v>
      </c>
      <c r="I2037" s="11"/>
      <c r="J2037" s="10" t="str">
        <f>IF(EXACT(L2037,"buy"),VLOOKUP(I2037,[2]suppliers!$A$2:$B$17,2,FALSE),"")</f>
        <v/>
      </c>
      <c r="K2037" s="8" t="s">
        <v>84</v>
      </c>
      <c r="L2037" s="8" t="s">
        <v>85</v>
      </c>
      <c r="M2037" s="5" t="str">
        <f>IFERROR(VLOOKUP(G2037,[3]item_suppliers!$C$2:$F$112,2,FALSE),"")</f>
        <v/>
      </c>
      <c r="N2037" s="5" t="str">
        <f>IFERROR(VLOOKUP(G2037,[3]item_suppliers!$C$2:$F$112,3,FALSE),"")</f>
        <v/>
      </c>
      <c r="O2037" s="5" t="str">
        <f t="shared" si="157"/>
        <v/>
      </c>
      <c r="P2037" s="5">
        <f>IF(EXACT(L2037,"sell"),VLOOKUP(D2037,[1]items!$A$2:$E$39,4,FALSE),"")</f>
        <v>25322</v>
      </c>
      <c r="Q2037" s="5">
        <f t="shared" si="158"/>
        <v>734338</v>
      </c>
      <c r="R2037" s="13" t="str">
        <f t="shared" si="159"/>
        <v/>
      </c>
    </row>
    <row r="2038" spans="1:18" x14ac:dyDescent="0.2">
      <c r="A2038" s="5" t="s">
        <v>2097</v>
      </c>
      <c r="B2038" s="6" t="d">
        <v>2020-11-06</v>
      </c>
      <c r="C2038" s="7">
        <f t="shared" si="155"/>
        <v>2020</v>
      </c>
      <c r="D2038" s="5" t="s">
        <v>31</v>
      </c>
      <c r="E2038" s="5" t="str">
        <f>VLOOKUP(D2038,[1]items!$A$2:$E$39,2,FALSE)</f>
        <v>Ultraflu Box Isi 25 Strip</v>
      </c>
      <c r="F2038" s="5" t="str">
        <f>VLOOKUP(E2038,[1]items!$B$2:$E$39,2,FALSE)</f>
        <v>Obat Batuk &amp; Pilek</v>
      </c>
      <c r="G2038" s="5" t="str">
        <f t="shared" si="156"/>
        <v>OB0006|</v>
      </c>
      <c r="H2038" s="10">
        <v>0</v>
      </c>
      <c r="I2038" s="11"/>
      <c r="J2038" s="10" t="str">
        <f>IF(EXACT(L2038,"buy"),VLOOKUP(I2038,[2]suppliers!$A$2:$B$17,2,FALSE),"")</f>
        <v/>
      </c>
      <c r="K2038" s="5" t="s">
        <v>84</v>
      </c>
      <c r="L2038" s="5" t="s">
        <v>85</v>
      </c>
      <c r="M2038" s="5" t="str">
        <f>IFERROR(VLOOKUP(G2038,[3]item_suppliers!$C$2:$F$112,2,FALSE),"")</f>
        <v/>
      </c>
      <c r="N2038" s="5" t="str">
        <f>IFERROR(VLOOKUP(G2038,[3]item_suppliers!$C$2:$F$112,3,FALSE),"")</f>
        <v/>
      </c>
      <c r="O2038" s="5" t="str">
        <f t="shared" si="157"/>
        <v/>
      </c>
      <c r="P2038" s="5">
        <f>IF(EXACT(L2038,"sell"),VLOOKUP(D2038,[1]items!$A$2:$E$39,4,FALSE),"")</f>
        <v>72500</v>
      </c>
      <c r="Q2038" s="5">
        <f t="shared" si="158"/>
        <v>0</v>
      </c>
      <c r="R2038" s="13" t="str">
        <f t="shared" si="159"/>
        <v/>
      </c>
    </row>
    <row r="2039" spans="1:18" x14ac:dyDescent="0.2">
      <c r="A2039" s="8" t="s">
        <v>2098</v>
      </c>
      <c r="B2039" s="9" t="d">
        <v>2020-11-06</v>
      </c>
      <c r="C2039" s="7">
        <f t="shared" si="155"/>
        <v>2020</v>
      </c>
      <c r="D2039" s="8" t="s">
        <v>78</v>
      </c>
      <c r="E2039" s="5" t="str">
        <f>VLOOKUP(D2039,[1]items!$A$2:$E$39,2,FALSE)</f>
        <v>Hyperchol 100 MG 12 KPS</v>
      </c>
      <c r="F2039" s="5" t="str">
        <f>VLOOKUP(E2039,[1]items!$B$2:$E$39,2,FALSE)</f>
        <v>Obat Kolesterol</v>
      </c>
      <c r="G2039" s="5" t="str">
        <f t="shared" si="156"/>
        <v>OK0002|</v>
      </c>
      <c r="H2039" s="10">
        <v>56</v>
      </c>
      <c r="I2039" s="11"/>
      <c r="J2039" s="10" t="str">
        <f>IF(EXACT(L2039,"buy"),VLOOKUP(I2039,[2]suppliers!$A$2:$B$17,2,FALSE),"")</f>
        <v/>
      </c>
      <c r="K2039" s="8" t="s">
        <v>84</v>
      </c>
      <c r="L2039" s="8" t="s">
        <v>85</v>
      </c>
      <c r="M2039" s="5" t="str">
        <f>IFERROR(VLOOKUP(G2039,[3]item_suppliers!$C$2:$F$112,2,FALSE),"")</f>
        <v/>
      </c>
      <c r="N2039" s="5" t="str">
        <f>IFERROR(VLOOKUP(G2039,[3]item_suppliers!$C$2:$F$112,3,FALSE),"")</f>
        <v/>
      </c>
      <c r="O2039" s="5" t="str">
        <f t="shared" si="157"/>
        <v/>
      </c>
      <c r="P2039" s="5">
        <f>IF(EXACT(L2039,"sell"),VLOOKUP(D2039,[1]items!$A$2:$E$39,4,FALSE),"")</f>
        <v>42800</v>
      </c>
      <c r="Q2039" s="5">
        <f t="shared" si="158"/>
        <v>2396800</v>
      </c>
      <c r="R2039" s="13" t="str">
        <f t="shared" si="159"/>
        <v/>
      </c>
    </row>
    <row r="2040" spans="1:18" x14ac:dyDescent="0.2">
      <c r="A2040" s="5" t="s">
        <v>2099</v>
      </c>
      <c r="B2040" s="6" t="d">
        <v>2020-11-06</v>
      </c>
      <c r="C2040" s="7">
        <f t="shared" si="155"/>
        <v>2020</v>
      </c>
      <c r="D2040" s="5" t="s">
        <v>11</v>
      </c>
      <c r="E2040" s="5" t="str">
        <f>VLOOKUP(D2040,[1]items!$A$2:$E$39,2,FALSE)</f>
        <v>Acetylcysteine Mahakam 200 mg</v>
      </c>
      <c r="F2040" s="5" t="str">
        <f>VLOOKUP(E2040,[1]items!$B$2:$E$39,2,FALSE)</f>
        <v>Obat Alergi</v>
      </c>
      <c r="G2040" s="5" t="str">
        <f t="shared" si="156"/>
        <v>OA0003|</v>
      </c>
      <c r="H2040" s="10">
        <v>11</v>
      </c>
      <c r="I2040" s="11"/>
      <c r="J2040" s="10" t="str">
        <f>IF(EXACT(L2040,"buy"),VLOOKUP(I2040,[2]suppliers!$A$2:$B$17,2,FALSE),"")</f>
        <v/>
      </c>
      <c r="K2040" s="5" t="s">
        <v>84</v>
      </c>
      <c r="L2040" s="5" t="s">
        <v>85</v>
      </c>
      <c r="M2040" s="5" t="str">
        <f>IFERROR(VLOOKUP(G2040,[3]item_suppliers!$C$2:$F$112,2,FALSE),"")</f>
        <v/>
      </c>
      <c r="N2040" s="5" t="str">
        <f>IFERROR(VLOOKUP(G2040,[3]item_suppliers!$C$2:$F$112,3,FALSE),"")</f>
        <v/>
      </c>
      <c r="O2040" s="5" t="str">
        <f t="shared" si="157"/>
        <v/>
      </c>
      <c r="P2040" s="5">
        <f>IF(EXACT(L2040,"sell"),VLOOKUP(D2040,[1]items!$A$2:$E$39,4,FALSE),"")</f>
        <v>33000</v>
      </c>
      <c r="Q2040" s="5">
        <f t="shared" si="158"/>
        <v>363000</v>
      </c>
      <c r="R2040" s="13" t="str">
        <f t="shared" si="159"/>
        <v/>
      </c>
    </row>
    <row r="2041" spans="1:18" x14ac:dyDescent="0.2">
      <c r="A2041" s="8" t="s">
        <v>2100</v>
      </c>
      <c r="B2041" s="9" t="d">
        <v>2020-11-07</v>
      </c>
      <c r="C2041" s="7">
        <f t="shared" si="155"/>
        <v>2020</v>
      </c>
      <c r="D2041" s="8" t="s">
        <v>26</v>
      </c>
      <c r="E2041" s="5" t="str">
        <f>VLOOKUP(D2041,[1]items!$A$2:$E$39,2,FALSE)</f>
        <v>Decolsen 1 Strip 4 Tablet</v>
      </c>
      <c r="F2041" s="5" t="str">
        <f>VLOOKUP(E2041,[1]items!$B$2:$E$39,2,FALSE)</f>
        <v>Obat Batuk &amp; Pilek</v>
      </c>
      <c r="G2041" s="5" t="str">
        <f t="shared" si="156"/>
        <v>OB0002|</v>
      </c>
      <c r="H2041" s="10">
        <v>44</v>
      </c>
      <c r="I2041" s="11"/>
      <c r="J2041" s="10" t="str">
        <f>IF(EXACT(L2041,"buy"),VLOOKUP(I2041,[2]suppliers!$A$2:$B$17,2,FALSE),"")</f>
        <v/>
      </c>
      <c r="K2041" s="8" t="s">
        <v>84</v>
      </c>
      <c r="L2041" s="8" t="s">
        <v>85</v>
      </c>
      <c r="M2041" s="5" t="str">
        <f>IFERROR(VLOOKUP(G2041,[3]item_suppliers!$C$2:$F$112,2,FALSE),"")</f>
        <v/>
      </c>
      <c r="N2041" s="5" t="str">
        <f>IFERROR(VLOOKUP(G2041,[3]item_suppliers!$C$2:$F$112,3,FALSE),"")</f>
        <v/>
      </c>
      <c r="O2041" s="5" t="str">
        <f t="shared" si="157"/>
        <v/>
      </c>
      <c r="P2041" s="5">
        <f>IF(EXACT(L2041,"sell"),VLOOKUP(D2041,[1]items!$A$2:$E$39,4,FALSE),"")</f>
        <v>2886</v>
      </c>
      <c r="Q2041" s="5">
        <f t="shared" si="158"/>
        <v>126984</v>
      </c>
      <c r="R2041" s="13" t="str">
        <f t="shared" si="159"/>
        <v/>
      </c>
    </row>
    <row r="2042" spans="1:18" x14ac:dyDescent="0.2">
      <c r="A2042" s="5" t="s">
        <v>2101</v>
      </c>
      <c r="B2042" s="6" t="d">
        <v>2020-11-07</v>
      </c>
      <c r="C2042" s="7">
        <f t="shared" si="155"/>
        <v>2020</v>
      </c>
      <c r="D2042" s="5" t="s">
        <v>70</v>
      </c>
      <c r="E2042" s="5" t="str">
        <f>VLOOKUP(D2042,[1]items!$A$2:$E$39,2,FALSE)</f>
        <v>Irbesartan</v>
      </c>
      <c r="F2042" s="5" t="str">
        <f>VLOOKUP(E2042,[1]items!$B$2:$E$39,2,FALSE)</f>
        <v>Obat Hipertensi</v>
      </c>
      <c r="G2042" s="5" t="str">
        <f t="shared" si="156"/>
        <v>OH0005|</v>
      </c>
      <c r="H2042" s="10">
        <v>40</v>
      </c>
      <c r="I2042" s="11"/>
      <c r="J2042" s="10" t="str">
        <f>IF(EXACT(L2042,"buy"),VLOOKUP(I2042,[2]suppliers!$A$2:$B$17,2,FALSE),"")</f>
        <v/>
      </c>
      <c r="K2042" s="5" t="s">
        <v>84</v>
      </c>
      <c r="L2042" s="5" t="s">
        <v>85</v>
      </c>
      <c r="M2042" s="5" t="str">
        <f>IFERROR(VLOOKUP(G2042,[3]item_suppliers!$C$2:$F$112,2,FALSE),"")</f>
        <v/>
      </c>
      <c r="N2042" s="5" t="str">
        <f>IFERROR(VLOOKUP(G2042,[3]item_suppliers!$C$2:$F$112,3,FALSE),"")</f>
        <v/>
      </c>
      <c r="O2042" s="5" t="str">
        <f t="shared" si="157"/>
        <v/>
      </c>
      <c r="P2042" s="5">
        <f>IF(EXACT(L2042,"sell"),VLOOKUP(D2042,[1]items!$A$2:$E$39,4,FALSE),"")</f>
        <v>108794</v>
      </c>
      <c r="Q2042" s="5">
        <f t="shared" si="158"/>
        <v>4351760</v>
      </c>
      <c r="R2042" s="13" t="str">
        <f t="shared" si="159"/>
        <v/>
      </c>
    </row>
    <row r="2043" spans="1:18" x14ac:dyDescent="0.2">
      <c r="A2043" s="8" t="s">
        <v>2102</v>
      </c>
      <c r="B2043" s="9" t="d">
        <v>2020-11-07</v>
      </c>
      <c r="C2043" s="7">
        <f t="shared" si="155"/>
        <v>2020</v>
      </c>
      <c r="D2043" s="8" t="s">
        <v>82</v>
      </c>
      <c r="E2043" s="5" t="str">
        <f>VLOOKUP(D2043,[1]items!$A$2:$E$39,2,FALSE)</f>
        <v>Otilon Ear Drops 8 mL</v>
      </c>
      <c r="F2043" s="5" t="str">
        <f>VLOOKUP(E2043,[1]items!$B$2:$E$39,2,FALSE)</f>
        <v>Obat Telinga</v>
      </c>
      <c r="G2043" s="5" t="str">
        <f t="shared" si="156"/>
        <v>OT0001|</v>
      </c>
      <c r="H2043" s="10">
        <v>52</v>
      </c>
      <c r="I2043" s="11"/>
      <c r="J2043" s="10" t="str">
        <f>IF(EXACT(L2043,"buy"),VLOOKUP(I2043,[2]suppliers!$A$2:$B$17,2,FALSE),"")</f>
        <v/>
      </c>
      <c r="K2043" s="8" t="s">
        <v>84</v>
      </c>
      <c r="L2043" s="8" t="s">
        <v>85</v>
      </c>
      <c r="M2043" s="5" t="str">
        <f>IFERROR(VLOOKUP(G2043,[3]item_suppliers!$C$2:$F$112,2,FALSE),"")</f>
        <v/>
      </c>
      <c r="N2043" s="5" t="str">
        <f>IFERROR(VLOOKUP(G2043,[3]item_suppliers!$C$2:$F$112,3,FALSE),"")</f>
        <v/>
      </c>
      <c r="O2043" s="5" t="str">
        <f t="shared" si="157"/>
        <v/>
      </c>
      <c r="P2043" s="5">
        <f>IF(EXACT(L2043,"sell"),VLOOKUP(D2043,[1]items!$A$2:$E$39,4,FALSE),"")</f>
        <v>55000</v>
      </c>
      <c r="Q2043" s="5">
        <f t="shared" si="158"/>
        <v>2860000</v>
      </c>
      <c r="R2043" s="13" t="str">
        <f t="shared" si="159"/>
        <v/>
      </c>
    </row>
    <row r="2044" spans="1:18" x14ac:dyDescent="0.2">
      <c r="A2044" s="5" t="s">
        <v>2103</v>
      </c>
      <c r="B2044" s="6" t="d">
        <v>2020-11-07</v>
      </c>
      <c r="C2044" s="7">
        <f t="shared" si="155"/>
        <v>2020</v>
      </c>
      <c r="D2044" s="5" t="s">
        <v>20</v>
      </c>
      <c r="E2044" s="5" t="str">
        <f>VLOOKUP(D2044,[1]items!$A$2:$E$39,2,FALSE)</f>
        <v>Dexteem Box Plus 100 Tablet</v>
      </c>
      <c r="F2044" s="5" t="str">
        <f>VLOOKUP(E2044,[1]items!$B$2:$E$39,2,FALSE)</f>
        <v>Obat Alergi</v>
      </c>
      <c r="G2044" s="5" t="str">
        <f t="shared" si="156"/>
        <v>OA0006|</v>
      </c>
      <c r="H2044" s="10">
        <v>31</v>
      </c>
      <c r="I2044" s="11"/>
      <c r="J2044" s="10" t="str">
        <f>IF(EXACT(L2044,"buy"),VLOOKUP(I2044,[2]suppliers!$A$2:$B$17,2,FALSE),"")</f>
        <v/>
      </c>
      <c r="K2044" s="5" t="s">
        <v>84</v>
      </c>
      <c r="L2044" s="5" t="s">
        <v>85</v>
      </c>
      <c r="M2044" s="5" t="str">
        <f>IFERROR(VLOOKUP(G2044,[3]item_suppliers!$C$2:$F$112,2,FALSE),"")</f>
        <v/>
      </c>
      <c r="N2044" s="5" t="str">
        <f>IFERROR(VLOOKUP(G2044,[3]item_suppliers!$C$2:$F$112,3,FALSE),"")</f>
        <v/>
      </c>
      <c r="O2044" s="5" t="str">
        <f t="shared" si="157"/>
        <v/>
      </c>
      <c r="P2044" s="5">
        <f>IF(EXACT(L2044,"sell"),VLOOKUP(D2044,[1]items!$A$2:$E$39,4,FALSE),"")</f>
        <v>25322</v>
      </c>
      <c r="Q2044" s="5">
        <f t="shared" si="158"/>
        <v>784982</v>
      </c>
      <c r="R2044" s="13" t="str">
        <f t="shared" si="159"/>
        <v/>
      </c>
    </row>
    <row r="2045" spans="1:18" x14ac:dyDescent="0.2">
      <c r="A2045" s="8" t="s">
        <v>2104</v>
      </c>
      <c r="B2045" s="9" t="d">
        <v>2020-11-07</v>
      </c>
      <c r="C2045" s="7">
        <f t="shared" si="155"/>
        <v>2020</v>
      </c>
      <c r="D2045" s="8" t="s">
        <v>37</v>
      </c>
      <c r="E2045" s="5" t="str">
        <f>VLOOKUP(D2045,[1]items!$A$2:$E$39,2,FALSE)</f>
        <v>Koolfever</v>
      </c>
      <c r="F2045" s="5" t="str">
        <f>VLOOKUP(E2045,[1]items!$B$2:$E$39,2,FALSE)</f>
        <v>Obat Sakit Kepala &amp; Demam</v>
      </c>
      <c r="G2045" s="5" t="str">
        <f t="shared" si="156"/>
        <v>OD0001|</v>
      </c>
      <c r="H2045" s="10">
        <v>100</v>
      </c>
      <c r="I2045" s="11"/>
      <c r="J2045" s="10" t="str">
        <f>IF(EXACT(L2045,"buy"),VLOOKUP(I2045,[2]suppliers!$A$2:$B$17,2,FALSE),"")</f>
        <v/>
      </c>
      <c r="K2045" s="8" t="s">
        <v>84</v>
      </c>
      <c r="L2045" s="8" t="s">
        <v>85</v>
      </c>
      <c r="M2045" s="5" t="str">
        <f>IFERROR(VLOOKUP(G2045,[3]item_suppliers!$C$2:$F$112,2,FALSE),"")</f>
        <v/>
      </c>
      <c r="N2045" s="5" t="str">
        <f>IFERROR(VLOOKUP(G2045,[3]item_suppliers!$C$2:$F$112,3,FALSE),"")</f>
        <v/>
      </c>
      <c r="O2045" s="5" t="str">
        <f t="shared" si="157"/>
        <v/>
      </c>
      <c r="P2045" s="5">
        <f>IF(EXACT(L2045,"sell"),VLOOKUP(D2045,[1]items!$A$2:$E$39,4,FALSE),"")</f>
        <v>7500</v>
      </c>
      <c r="Q2045" s="5">
        <f t="shared" si="158"/>
        <v>750000</v>
      </c>
      <c r="R2045" s="13" t="str">
        <f t="shared" si="159"/>
        <v/>
      </c>
    </row>
    <row r="2046" spans="1:18" x14ac:dyDescent="0.2">
      <c r="A2046" s="5" t="s">
        <v>2105</v>
      </c>
      <c r="B2046" s="6" t="d">
        <v>2020-11-07</v>
      </c>
      <c r="C2046" s="7">
        <f t="shared" si="155"/>
        <v>2020</v>
      </c>
      <c r="D2046" s="5" t="s">
        <v>59</v>
      </c>
      <c r="E2046" s="5" t="str">
        <f>VLOOKUP(D2046,[1]items!$A$2:$E$39,2,FALSE)</f>
        <v>Carditens</v>
      </c>
      <c r="F2046" s="5" t="str">
        <f>VLOOKUP(E2046,[1]items!$B$2:$E$39,2,FALSE)</f>
        <v>Obat Hipertensi</v>
      </c>
      <c r="G2046" s="5" t="str">
        <f t="shared" si="156"/>
        <v>OH0001|</v>
      </c>
      <c r="H2046" s="10">
        <v>130</v>
      </c>
      <c r="I2046" s="11"/>
      <c r="J2046" s="10" t="str">
        <f>IF(EXACT(L2046,"buy"),VLOOKUP(I2046,[2]suppliers!$A$2:$B$17,2,FALSE),"")</f>
        <v/>
      </c>
      <c r="K2046" s="5" t="s">
        <v>84</v>
      </c>
      <c r="L2046" s="5" t="s">
        <v>85</v>
      </c>
      <c r="M2046" s="5" t="str">
        <f>IFERROR(VLOOKUP(G2046,[3]item_suppliers!$C$2:$F$112,2,FALSE),"")</f>
        <v/>
      </c>
      <c r="N2046" s="5" t="str">
        <f>IFERROR(VLOOKUP(G2046,[3]item_suppliers!$C$2:$F$112,3,FALSE),"")</f>
        <v/>
      </c>
      <c r="O2046" s="5" t="str">
        <f t="shared" si="157"/>
        <v/>
      </c>
      <c r="P2046" s="5">
        <f>IF(EXACT(L2046,"sell"),VLOOKUP(D2046,[1]items!$A$2:$E$39,4,FALSE),"")</f>
        <v>100000</v>
      </c>
      <c r="Q2046" s="5">
        <f t="shared" si="158"/>
        <v>13000000</v>
      </c>
      <c r="R2046" s="13" t="str">
        <f t="shared" si="159"/>
        <v/>
      </c>
    </row>
    <row r="2047" spans="1:18" x14ac:dyDescent="0.2">
      <c r="A2047" s="8" t="s">
        <v>2106</v>
      </c>
      <c r="B2047" s="9" t="d">
        <v>2020-11-07</v>
      </c>
      <c r="C2047" s="7">
        <f t="shared" si="155"/>
        <v>2020</v>
      </c>
      <c r="D2047" s="8" t="s">
        <v>35</v>
      </c>
      <c r="E2047" s="5" t="str">
        <f>VLOOKUP(D2047,[1]items!$A$2:$E$39,2,FALSE)</f>
        <v>Konidin 4 Tablet</v>
      </c>
      <c r="F2047" s="5" t="str">
        <f>VLOOKUP(E2047,[1]items!$B$2:$E$39,2,FALSE)</f>
        <v>Obat Batuk &amp; Pilek</v>
      </c>
      <c r="G2047" s="5" t="str">
        <f t="shared" si="156"/>
        <v>OB0008|</v>
      </c>
      <c r="H2047" s="10">
        <v>14</v>
      </c>
      <c r="I2047" s="11"/>
      <c r="J2047" s="10" t="str">
        <f>IF(EXACT(L2047,"buy"),VLOOKUP(I2047,[2]suppliers!$A$2:$B$17,2,FALSE),"")</f>
        <v/>
      </c>
      <c r="K2047" s="8" t="s">
        <v>84</v>
      </c>
      <c r="L2047" s="8" t="s">
        <v>85</v>
      </c>
      <c r="M2047" s="5" t="str">
        <f>IFERROR(VLOOKUP(G2047,[3]item_suppliers!$C$2:$F$112,2,FALSE),"")</f>
        <v/>
      </c>
      <c r="N2047" s="5" t="str">
        <f>IFERROR(VLOOKUP(G2047,[3]item_suppliers!$C$2:$F$112,3,FALSE),"")</f>
        <v/>
      </c>
      <c r="O2047" s="5" t="str">
        <f t="shared" si="157"/>
        <v/>
      </c>
      <c r="P2047" s="5">
        <f>IF(EXACT(L2047,"sell"),VLOOKUP(D2047,[1]items!$A$2:$E$39,4,FALSE),"")</f>
        <v>2460</v>
      </c>
      <c r="Q2047" s="5">
        <f t="shared" si="158"/>
        <v>34440</v>
      </c>
      <c r="R2047" s="13" t="str">
        <f t="shared" si="159"/>
        <v/>
      </c>
    </row>
    <row r="2048" spans="1:18" x14ac:dyDescent="0.2">
      <c r="A2048" s="5" t="s">
        <v>2107</v>
      </c>
      <c r="B2048" s="6" t="d">
        <v>2020-11-08</v>
      </c>
      <c r="C2048" s="7">
        <f t="shared" si="155"/>
        <v>2020</v>
      </c>
      <c r="D2048" s="5" t="s">
        <v>26</v>
      </c>
      <c r="E2048" s="5" t="str">
        <f>VLOOKUP(D2048,[1]items!$A$2:$E$39,2,FALSE)</f>
        <v>Decolsen 1 Strip 4 Tablet</v>
      </c>
      <c r="F2048" s="5" t="str">
        <f>VLOOKUP(E2048,[1]items!$B$2:$E$39,2,FALSE)</f>
        <v>Obat Batuk &amp; Pilek</v>
      </c>
      <c r="G2048" s="5" t="str">
        <f t="shared" si="156"/>
        <v>OB0002|</v>
      </c>
      <c r="H2048" s="10">
        <v>65</v>
      </c>
      <c r="I2048" s="11"/>
      <c r="J2048" s="10" t="str">
        <f>IF(EXACT(L2048,"buy"),VLOOKUP(I2048,[2]suppliers!$A$2:$B$17,2,FALSE),"")</f>
        <v/>
      </c>
      <c r="K2048" s="5" t="s">
        <v>84</v>
      </c>
      <c r="L2048" s="5" t="s">
        <v>85</v>
      </c>
      <c r="M2048" s="5" t="str">
        <f>IFERROR(VLOOKUP(G2048,[3]item_suppliers!$C$2:$F$112,2,FALSE),"")</f>
        <v/>
      </c>
      <c r="N2048" s="5" t="str">
        <f>IFERROR(VLOOKUP(G2048,[3]item_suppliers!$C$2:$F$112,3,FALSE),"")</f>
        <v/>
      </c>
      <c r="O2048" s="5" t="str">
        <f t="shared" si="157"/>
        <v/>
      </c>
      <c r="P2048" s="5">
        <f>IF(EXACT(L2048,"sell"),VLOOKUP(D2048,[1]items!$A$2:$E$39,4,FALSE),"")</f>
        <v>2886</v>
      </c>
      <c r="Q2048" s="5">
        <f t="shared" si="158"/>
        <v>187590</v>
      </c>
      <c r="R2048" s="13" t="str">
        <f t="shared" si="159"/>
        <v/>
      </c>
    </row>
    <row r="2049" spans="1:18" x14ac:dyDescent="0.2">
      <c r="A2049" s="8" t="s">
        <v>2108</v>
      </c>
      <c r="B2049" s="9" t="d">
        <v>2020-11-08</v>
      </c>
      <c r="C2049" s="7">
        <f t="shared" si="155"/>
        <v>2020</v>
      </c>
      <c r="D2049" s="8" t="s">
        <v>50</v>
      </c>
      <c r="E2049" s="5" t="str">
        <f>VLOOKUP(D2049,[1]items!$A$2:$E$39,2,FALSE)</f>
        <v>Bodrex Extra</v>
      </c>
      <c r="F2049" s="5" t="str">
        <f>VLOOKUP(E2049,[1]items!$B$2:$E$39,2,FALSE)</f>
        <v>Obat Sakit Kepala &amp; Demam</v>
      </c>
      <c r="G2049" s="5" t="str">
        <f t="shared" si="156"/>
        <v>OD0008|</v>
      </c>
      <c r="H2049" s="10">
        <v>51</v>
      </c>
      <c r="I2049" s="11"/>
      <c r="J2049" s="10" t="str">
        <f>IF(EXACT(L2049,"buy"),VLOOKUP(I2049,[2]suppliers!$A$2:$B$17,2,FALSE),"")</f>
        <v/>
      </c>
      <c r="K2049" s="8" t="s">
        <v>84</v>
      </c>
      <c r="L2049" s="8" t="s">
        <v>85</v>
      </c>
      <c r="M2049" s="5" t="str">
        <f>IFERROR(VLOOKUP(G2049,[3]item_suppliers!$C$2:$F$112,2,FALSE),"")</f>
        <v/>
      </c>
      <c r="N2049" s="5" t="str">
        <f>IFERROR(VLOOKUP(G2049,[3]item_suppliers!$C$2:$F$112,3,FALSE),"")</f>
        <v/>
      </c>
      <c r="O2049" s="5" t="str">
        <f t="shared" si="157"/>
        <v/>
      </c>
      <c r="P2049" s="5">
        <f>IF(EXACT(L2049,"sell"),VLOOKUP(D2049,[1]items!$A$2:$E$39,4,FALSE),"")</f>
        <v>50788</v>
      </c>
      <c r="Q2049" s="5">
        <f t="shared" si="158"/>
        <v>2590188</v>
      </c>
      <c r="R2049" s="13" t="str">
        <f t="shared" si="159"/>
        <v/>
      </c>
    </row>
    <row r="2050" spans="1:18" x14ac:dyDescent="0.2">
      <c r="A2050" s="5" t="s">
        <v>2109</v>
      </c>
      <c r="B2050" s="6" t="d">
        <v>2020-11-08</v>
      </c>
      <c r="C2050" s="7">
        <f t="shared" ref="C2050:C2113" si="160">YEAR(B2050)</f>
        <v>2020</v>
      </c>
      <c r="D2050" s="5" t="s">
        <v>50</v>
      </c>
      <c r="E2050" s="5" t="str">
        <f>VLOOKUP(D2050,[1]items!$A$2:$E$39,2,FALSE)</f>
        <v>Bodrex Extra</v>
      </c>
      <c r="F2050" s="5" t="str">
        <f>VLOOKUP(E2050,[1]items!$B$2:$E$39,2,FALSE)</f>
        <v>Obat Sakit Kepala &amp; Demam</v>
      </c>
      <c r="G2050" s="5" t="str">
        <f t="shared" ref="G2050:G2113" si="161">_xlfn.CONCAT(D2050,"|",I2050)</f>
        <v>OD0008|</v>
      </c>
      <c r="H2050" s="10">
        <v>26</v>
      </c>
      <c r="I2050" s="11"/>
      <c r="J2050" s="10" t="str">
        <f>IF(EXACT(L2050,"buy"),VLOOKUP(I2050,[2]suppliers!$A$2:$B$17,2,FALSE),"")</f>
        <v/>
      </c>
      <c r="K2050" s="5" t="s">
        <v>84</v>
      </c>
      <c r="L2050" s="5" t="s">
        <v>85</v>
      </c>
      <c r="M2050" s="5" t="str">
        <f>IFERROR(VLOOKUP(G2050,[3]item_suppliers!$C$2:$F$112,2,FALSE),"")</f>
        <v/>
      </c>
      <c r="N2050" s="5" t="str">
        <f>IFERROR(VLOOKUP(G2050,[3]item_suppliers!$C$2:$F$112,3,FALSE),"")</f>
        <v/>
      </c>
      <c r="O2050" s="5" t="str">
        <f t="shared" ref="O2050:O2113" si="162">IFERROR(H2050*N2050,"")</f>
        <v/>
      </c>
      <c r="P2050" s="5">
        <f>IF(EXACT(L2050,"sell"),VLOOKUP(D2050,[1]items!$A$2:$E$39,4,FALSE),"")</f>
        <v>50788</v>
      </c>
      <c r="Q2050" s="5">
        <f t="shared" ref="Q2050:Q2113" si="163">IFERROR(H2050*P2050,"")</f>
        <v>1320488</v>
      </c>
      <c r="R2050" s="13" t="str">
        <f t="shared" ref="R2050:R2113" si="164">IF(EXACT(L2050,"buy"),1/COUNTIF($N$2:$N$4710,N2050),"")</f>
        <v/>
      </c>
    </row>
    <row r="2051" spans="1:18" x14ac:dyDescent="0.2">
      <c r="A2051" s="8" t="s">
        <v>2110</v>
      </c>
      <c r="B2051" s="9" t="d">
        <v>2020-11-08</v>
      </c>
      <c r="C2051" s="7">
        <f t="shared" si="160"/>
        <v>2020</v>
      </c>
      <c r="D2051" s="8" t="s">
        <v>82</v>
      </c>
      <c r="E2051" s="5" t="str">
        <f>VLOOKUP(D2051,[1]items!$A$2:$E$39,2,FALSE)</f>
        <v>Otilon Ear Drops 8 mL</v>
      </c>
      <c r="F2051" s="5" t="str">
        <f>VLOOKUP(E2051,[1]items!$B$2:$E$39,2,FALSE)</f>
        <v>Obat Telinga</v>
      </c>
      <c r="G2051" s="5" t="str">
        <f t="shared" si="161"/>
        <v>OT0001|</v>
      </c>
      <c r="H2051" s="10">
        <v>31</v>
      </c>
      <c r="I2051" s="11"/>
      <c r="J2051" s="10" t="str">
        <f>IF(EXACT(L2051,"buy"),VLOOKUP(I2051,[2]suppliers!$A$2:$B$17,2,FALSE),"")</f>
        <v/>
      </c>
      <c r="K2051" s="8" t="s">
        <v>84</v>
      </c>
      <c r="L2051" s="8" t="s">
        <v>85</v>
      </c>
      <c r="M2051" s="5" t="str">
        <f>IFERROR(VLOOKUP(G2051,[3]item_suppliers!$C$2:$F$112,2,FALSE),"")</f>
        <v/>
      </c>
      <c r="N2051" s="5" t="str">
        <f>IFERROR(VLOOKUP(G2051,[3]item_suppliers!$C$2:$F$112,3,FALSE),"")</f>
        <v/>
      </c>
      <c r="O2051" s="5" t="str">
        <f t="shared" si="162"/>
        <v/>
      </c>
      <c r="P2051" s="5">
        <f>IF(EXACT(L2051,"sell"),VLOOKUP(D2051,[1]items!$A$2:$E$39,4,FALSE),"")</f>
        <v>55000</v>
      </c>
      <c r="Q2051" s="5">
        <f t="shared" si="163"/>
        <v>1705000</v>
      </c>
      <c r="R2051" s="13" t="str">
        <f t="shared" si="164"/>
        <v/>
      </c>
    </row>
    <row r="2052" spans="1:18" x14ac:dyDescent="0.2">
      <c r="A2052" s="5" t="s">
        <v>2111</v>
      </c>
      <c r="B2052" s="6" t="d">
        <v>2020-11-08</v>
      </c>
      <c r="C2052" s="7">
        <f t="shared" si="160"/>
        <v>2020</v>
      </c>
      <c r="D2052" s="5" t="s">
        <v>65</v>
      </c>
      <c r="E2052" s="5" t="str">
        <f>VLOOKUP(D2052,[1]items!$A$2:$E$39,2,FALSE)</f>
        <v>Candesartan Ogb Dexa</v>
      </c>
      <c r="F2052" s="5" t="str">
        <f>VLOOKUP(E2052,[1]items!$B$2:$E$39,2,FALSE)</f>
        <v>Obat Hipertensi</v>
      </c>
      <c r="G2052" s="5" t="str">
        <f t="shared" si="161"/>
        <v>OH0003|</v>
      </c>
      <c r="H2052" s="10">
        <v>32</v>
      </c>
      <c r="I2052" s="11"/>
      <c r="J2052" s="10" t="str">
        <f>IF(EXACT(L2052,"buy"),VLOOKUP(I2052,[2]suppliers!$A$2:$B$17,2,FALSE),"")</f>
        <v/>
      </c>
      <c r="K2052" s="5" t="s">
        <v>84</v>
      </c>
      <c r="L2052" s="5" t="s">
        <v>85</v>
      </c>
      <c r="M2052" s="5" t="str">
        <f>IFERROR(VLOOKUP(G2052,[3]item_suppliers!$C$2:$F$112,2,FALSE),"")</f>
        <v/>
      </c>
      <c r="N2052" s="5" t="str">
        <f>IFERROR(VLOOKUP(G2052,[3]item_suppliers!$C$2:$F$112,3,FALSE),"")</f>
        <v/>
      </c>
      <c r="O2052" s="5" t="str">
        <f t="shared" si="162"/>
        <v/>
      </c>
      <c r="P2052" s="5">
        <f>IF(EXACT(L2052,"sell"),VLOOKUP(D2052,[1]items!$A$2:$E$39,4,FALSE),"")</f>
        <v>5000</v>
      </c>
      <c r="Q2052" s="5">
        <f t="shared" si="163"/>
        <v>160000</v>
      </c>
      <c r="R2052" s="13" t="str">
        <f t="shared" si="164"/>
        <v/>
      </c>
    </row>
    <row r="2053" spans="1:18" x14ac:dyDescent="0.2">
      <c r="A2053" s="8" t="s">
        <v>2112</v>
      </c>
      <c r="B2053" s="9" t="d">
        <v>2020-11-08</v>
      </c>
      <c r="C2053" s="7">
        <f t="shared" si="160"/>
        <v>2020</v>
      </c>
      <c r="D2053" s="8" t="s">
        <v>48</v>
      </c>
      <c r="E2053" s="5" t="str">
        <f>VLOOKUP(D2053,[1]items!$A$2:$E$39,2,FALSE)</f>
        <v>Sanmol Paracetamol</v>
      </c>
      <c r="F2053" s="5" t="str">
        <f>VLOOKUP(E2053,[1]items!$B$2:$E$39,2,FALSE)</f>
        <v>Obat Sakit Kepala &amp; Demam</v>
      </c>
      <c r="G2053" s="5" t="str">
        <f t="shared" si="161"/>
        <v>OD0007|</v>
      </c>
      <c r="H2053" s="10">
        <v>26</v>
      </c>
      <c r="I2053" s="11"/>
      <c r="J2053" s="10" t="str">
        <f>IF(EXACT(L2053,"buy"),VLOOKUP(I2053,[2]suppliers!$A$2:$B$17,2,FALSE),"")</f>
        <v/>
      </c>
      <c r="K2053" s="8" t="s">
        <v>84</v>
      </c>
      <c r="L2053" s="8" t="s">
        <v>85</v>
      </c>
      <c r="M2053" s="5" t="str">
        <f>IFERROR(VLOOKUP(G2053,[3]item_suppliers!$C$2:$F$112,2,FALSE),"")</f>
        <v/>
      </c>
      <c r="N2053" s="5" t="str">
        <f>IFERROR(VLOOKUP(G2053,[3]item_suppliers!$C$2:$F$112,3,FALSE),"")</f>
        <v/>
      </c>
      <c r="O2053" s="5" t="str">
        <f t="shared" si="162"/>
        <v/>
      </c>
      <c r="P2053" s="5">
        <f>IF(EXACT(L2053,"sell"),VLOOKUP(D2053,[1]items!$A$2:$E$39,4,FALSE),"")</f>
        <v>16100</v>
      </c>
      <c r="Q2053" s="5">
        <f t="shared" si="163"/>
        <v>418600</v>
      </c>
      <c r="R2053" s="13" t="str">
        <f t="shared" si="164"/>
        <v/>
      </c>
    </row>
    <row r="2054" spans="1:18" x14ac:dyDescent="0.2">
      <c r="A2054" s="5" t="s">
        <v>2113</v>
      </c>
      <c r="B2054" s="6" t="d">
        <v>2020-11-08</v>
      </c>
      <c r="C2054" s="7">
        <f t="shared" si="160"/>
        <v>2020</v>
      </c>
      <c r="D2054" s="5" t="s">
        <v>56</v>
      </c>
      <c r="E2054" s="5" t="str">
        <f>VLOOKUP(D2054,[1]items!$A$2:$E$39,2,FALSE)</f>
        <v>Paramex Tablet / Obat</v>
      </c>
      <c r="F2054" s="5" t="str">
        <f>VLOOKUP(E2054,[1]items!$B$2:$E$39,2,FALSE)</f>
        <v>Obat Sakit Kepala &amp; Demam</v>
      </c>
      <c r="G2054" s="5" t="str">
        <f t="shared" si="161"/>
        <v>OD0011|</v>
      </c>
      <c r="H2054" s="10">
        <v>21</v>
      </c>
      <c r="I2054" s="11"/>
      <c r="J2054" s="10" t="str">
        <f>IF(EXACT(L2054,"buy"),VLOOKUP(I2054,[2]suppliers!$A$2:$B$17,2,FALSE),"")</f>
        <v/>
      </c>
      <c r="K2054" s="5" t="s">
        <v>84</v>
      </c>
      <c r="L2054" s="5" t="s">
        <v>85</v>
      </c>
      <c r="M2054" s="5" t="str">
        <f>IFERROR(VLOOKUP(G2054,[3]item_suppliers!$C$2:$F$112,2,FALSE),"")</f>
        <v/>
      </c>
      <c r="N2054" s="5" t="str">
        <f>IFERROR(VLOOKUP(G2054,[3]item_suppliers!$C$2:$F$112,3,FALSE),"")</f>
        <v/>
      </c>
      <c r="O2054" s="5" t="str">
        <f t="shared" si="162"/>
        <v/>
      </c>
      <c r="P2054" s="5">
        <f>IF(EXACT(L2054,"sell"),VLOOKUP(D2054,[1]items!$A$2:$E$39,4,FALSE),"")</f>
        <v>2560</v>
      </c>
      <c r="Q2054" s="5">
        <f t="shared" si="163"/>
        <v>53760</v>
      </c>
      <c r="R2054" s="13" t="str">
        <f t="shared" si="164"/>
        <v/>
      </c>
    </row>
    <row r="2055" spans="1:18" x14ac:dyDescent="0.2">
      <c r="A2055" s="8" t="s">
        <v>2114</v>
      </c>
      <c r="B2055" s="9" t="d">
        <v>2020-11-08</v>
      </c>
      <c r="C2055" s="7">
        <f t="shared" si="160"/>
        <v>2020</v>
      </c>
      <c r="D2055" s="8" t="s">
        <v>46</v>
      </c>
      <c r="E2055" s="5" t="str">
        <f>VLOOKUP(D2055,[1]items!$A$2:$E$39,2,FALSE)</f>
        <v>Proris Ibuprofen</v>
      </c>
      <c r="F2055" s="5" t="str">
        <f>VLOOKUP(E2055,[1]items!$B$2:$E$39,2,FALSE)</f>
        <v>Obat Sakit Kepala &amp; Demam</v>
      </c>
      <c r="G2055" s="5" t="str">
        <f t="shared" si="161"/>
        <v>OD0006|</v>
      </c>
      <c r="H2055" s="10">
        <v>19</v>
      </c>
      <c r="I2055" s="11"/>
      <c r="J2055" s="10" t="str">
        <f>IF(EXACT(L2055,"buy"),VLOOKUP(I2055,[2]suppliers!$A$2:$B$17,2,FALSE),"")</f>
        <v/>
      </c>
      <c r="K2055" s="8" t="s">
        <v>84</v>
      </c>
      <c r="L2055" s="8" t="s">
        <v>85</v>
      </c>
      <c r="M2055" s="5" t="str">
        <f>IFERROR(VLOOKUP(G2055,[3]item_suppliers!$C$2:$F$112,2,FALSE),"")</f>
        <v/>
      </c>
      <c r="N2055" s="5" t="str">
        <f>IFERROR(VLOOKUP(G2055,[3]item_suppliers!$C$2:$F$112,3,FALSE),"")</f>
        <v/>
      </c>
      <c r="O2055" s="5" t="str">
        <f t="shared" si="162"/>
        <v/>
      </c>
      <c r="P2055" s="5">
        <f>IF(EXACT(L2055,"sell"),VLOOKUP(D2055,[1]items!$A$2:$E$39,4,FALSE),"")</f>
        <v>25000</v>
      </c>
      <c r="Q2055" s="5">
        <f t="shared" si="163"/>
        <v>475000</v>
      </c>
      <c r="R2055" s="13" t="str">
        <f t="shared" si="164"/>
        <v/>
      </c>
    </row>
    <row r="2056" spans="1:18" x14ac:dyDescent="0.2">
      <c r="A2056" s="5" t="s">
        <v>2115</v>
      </c>
      <c r="B2056" s="6" t="d">
        <v>2020-11-08</v>
      </c>
      <c r="C2056" s="7">
        <f t="shared" si="160"/>
        <v>2020</v>
      </c>
      <c r="D2056" s="5" t="s">
        <v>72</v>
      </c>
      <c r="E2056" s="5" t="str">
        <f>VLOOKUP(D2056,[1]items!$A$2:$E$39,2,FALSE)</f>
        <v>Irvell 150MG Box 20 Tablet</v>
      </c>
      <c r="F2056" s="5" t="str">
        <f>VLOOKUP(E2056,[1]items!$B$2:$E$39,2,FALSE)</f>
        <v>Obat Hipertensi</v>
      </c>
      <c r="G2056" s="5" t="str">
        <f t="shared" si="161"/>
        <v>OH0006|</v>
      </c>
      <c r="H2056" s="10">
        <v>14</v>
      </c>
      <c r="I2056" s="11"/>
      <c r="J2056" s="10" t="str">
        <f>IF(EXACT(L2056,"buy"),VLOOKUP(I2056,[2]suppliers!$A$2:$B$17,2,FALSE),"")</f>
        <v/>
      </c>
      <c r="K2056" s="5" t="s">
        <v>84</v>
      </c>
      <c r="L2056" s="5" t="s">
        <v>85</v>
      </c>
      <c r="M2056" s="5" t="str">
        <f>IFERROR(VLOOKUP(G2056,[3]item_suppliers!$C$2:$F$112,2,FALSE),"")</f>
        <v/>
      </c>
      <c r="N2056" s="5" t="str">
        <f>IFERROR(VLOOKUP(G2056,[3]item_suppliers!$C$2:$F$112,3,FALSE),"")</f>
        <v/>
      </c>
      <c r="O2056" s="5" t="str">
        <f t="shared" si="162"/>
        <v/>
      </c>
      <c r="P2056" s="5">
        <f>IF(EXACT(L2056,"sell"),VLOOKUP(D2056,[1]items!$A$2:$E$39,4,FALSE),"")</f>
        <v>143991</v>
      </c>
      <c r="Q2056" s="5">
        <f t="shared" si="163"/>
        <v>2015874</v>
      </c>
      <c r="R2056" s="13" t="str">
        <f t="shared" si="164"/>
        <v/>
      </c>
    </row>
    <row r="2057" spans="1:18" x14ac:dyDescent="0.2">
      <c r="A2057" s="8" t="s">
        <v>2116</v>
      </c>
      <c r="B2057" s="9" t="d">
        <v>2020-11-09</v>
      </c>
      <c r="C2057" s="7">
        <f t="shared" si="160"/>
        <v>2020</v>
      </c>
      <c r="D2057" s="8" t="s">
        <v>26</v>
      </c>
      <c r="E2057" s="5" t="str">
        <f>VLOOKUP(D2057,[1]items!$A$2:$E$39,2,FALSE)</f>
        <v>Decolsen 1 Strip 4 Tablet</v>
      </c>
      <c r="F2057" s="5" t="str">
        <f>VLOOKUP(E2057,[1]items!$B$2:$E$39,2,FALSE)</f>
        <v>Obat Batuk &amp; Pilek</v>
      </c>
      <c r="G2057" s="5" t="str">
        <f t="shared" si="161"/>
        <v>OB0002|</v>
      </c>
      <c r="H2057" s="10">
        <v>92</v>
      </c>
      <c r="I2057" s="11"/>
      <c r="J2057" s="10" t="str">
        <f>IF(EXACT(L2057,"buy"),VLOOKUP(I2057,[2]suppliers!$A$2:$B$17,2,FALSE),"")</f>
        <v/>
      </c>
      <c r="K2057" s="8" t="s">
        <v>84</v>
      </c>
      <c r="L2057" s="8" t="s">
        <v>85</v>
      </c>
      <c r="M2057" s="5" t="str">
        <f>IFERROR(VLOOKUP(G2057,[3]item_suppliers!$C$2:$F$112,2,FALSE),"")</f>
        <v/>
      </c>
      <c r="N2057" s="5" t="str">
        <f>IFERROR(VLOOKUP(G2057,[3]item_suppliers!$C$2:$F$112,3,FALSE),"")</f>
        <v/>
      </c>
      <c r="O2057" s="5" t="str">
        <f t="shared" si="162"/>
        <v/>
      </c>
      <c r="P2057" s="5">
        <f>IF(EXACT(L2057,"sell"),VLOOKUP(D2057,[1]items!$A$2:$E$39,4,FALSE),"")</f>
        <v>2886</v>
      </c>
      <c r="Q2057" s="5">
        <f t="shared" si="163"/>
        <v>265512</v>
      </c>
      <c r="R2057" s="13" t="str">
        <f t="shared" si="164"/>
        <v/>
      </c>
    </row>
    <row r="2058" spans="1:18" x14ac:dyDescent="0.2">
      <c r="A2058" s="5" t="s">
        <v>2117</v>
      </c>
      <c r="B2058" s="6" t="d">
        <v>2020-11-09</v>
      </c>
      <c r="C2058" s="7">
        <f t="shared" si="160"/>
        <v>2020</v>
      </c>
      <c r="D2058" s="5" t="s">
        <v>70</v>
      </c>
      <c r="E2058" s="5" t="str">
        <f>VLOOKUP(D2058,[1]items!$A$2:$E$39,2,FALSE)</f>
        <v>Irbesartan</v>
      </c>
      <c r="F2058" s="5" t="str">
        <f>VLOOKUP(E2058,[1]items!$B$2:$E$39,2,FALSE)</f>
        <v>Obat Hipertensi</v>
      </c>
      <c r="G2058" s="5" t="str">
        <f t="shared" si="161"/>
        <v>OH0005|</v>
      </c>
      <c r="H2058" s="10">
        <v>11</v>
      </c>
      <c r="I2058" s="11"/>
      <c r="J2058" s="10" t="str">
        <f>IF(EXACT(L2058,"buy"),VLOOKUP(I2058,[2]suppliers!$A$2:$B$17,2,FALSE),"")</f>
        <v/>
      </c>
      <c r="K2058" s="5" t="s">
        <v>84</v>
      </c>
      <c r="L2058" s="5" t="s">
        <v>85</v>
      </c>
      <c r="M2058" s="5" t="str">
        <f>IFERROR(VLOOKUP(G2058,[3]item_suppliers!$C$2:$F$112,2,FALSE),"")</f>
        <v/>
      </c>
      <c r="N2058" s="5" t="str">
        <f>IFERROR(VLOOKUP(G2058,[3]item_suppliers!$C$2:$F$112,3,FALSE),"")</f>
        <v/>
      </c>
      <c r="O2058" s="5" t="str">
        <f t="shared" si="162"/>
        <v/>
      </c>
      <c r="P2058" s="5">
        <f>IF(EXACT(L2058,"sell"),VLOOKUP(D2058,[1]items!$A$2:$E$39,4,FALSE),"")</f>
        <v>108794</v>
      </c>
      <c r="Q2058" s="5">
        <f t="shared" si="163"/>
        <v>1196734</v>
      </c>
      <c r="R2058" s="13" t="str">
        <f t="shared" si="164"/>
        <v/>
      </c>
    </row>
    <row r="2059" spans="1:18" x14ac:dyDescent="0.2">
      <c r="A2059" s="8" t="s">
        <v>2118</v>
      </c>
      <c r="B2059" s="9" t="d">
        <v>2020-11-09</v>
      </c>
      <c r="C2059" s="7">
        <f t="shared" si="160"/>
        <v>2020</v>
      </c>
      <c r="D2059" s="8" t="s">
        <v>56</v>
      </c>
      <c r="E2059" s="5" t="str">
        <f>VLOOKUP(D2059,[1]items!$A$2:$E$39,2,FALSE)</f>
        <v>Paramex Tablet / Obat</v>
      </c>
      <c r="F2059" s="5" t="str">
        <f>VLOOKUP(E2059,[1]items!$B$2:$E$39,2,FALSE)</f>
        <v>Obat Sakit Kepala &amp; Demam</v>
      </c>
      <c r="G2059" s="5" t="str">
        <f t="shared" si="161"/>
        <v>OD0011|</v>
      </c>
      <c r="H2059" s="10">
        <v>46</v>
      </c>
      <c r="I2059" s="11"/>
      <c r="J2059" s="10" t="str">
        <f>IF(EXACT(L2059,"buy"),VLOOKUP(I2059,[2]suppliers!$A$2:$B$17,2,FALSE),"")</f>
        <v/>
      </c>
      <c r="K2059" s="8" t="s">
        <v>84</v>
      </c>
      <c r="L2059" s="8" t="s">
        <v>85</v>
      </c>
      <c r="M2059" s="5" t="str">
        <f>IFERROR(VLOOKUP(G2059,[3]item_suppliers!$C$2:$F$112,2,FALSE),"")</f>
        <v/>
      </c>
      <c r="N2059" s="5" t="str">
        <f>IFERROR(VLOOKUP(G2059,[3]item_suppliers!$C$2:$F$112,3,FALSE),"")</f>
        <v/>
      </c>
      <c r="O2059" s="5" t="str">
        <f t="shared" si="162"/>
        <v/>
      </c>
      <c r="P2059" s="5">
        <f>IF(EXACT(L2059,"sell"),VLOOKUP(D2059,[1]items!$A$2:$E$39,4,FALSE),"")</f>
        <v>2560</v>
      </c>
      <c r="Q2059" s="5">
        <f t="shared" si="163"/>
        <v>117760</v>
      </c>
      <c r="R2059" s="13" t="str">
        <f t="shared" si="164"/>
        <v/>
      </c>
    </row>
    <row r="2060" spans="1:18" x14ac:dyDescent="0.2">
      <c r="A2060" s="5" t="s">
        <v>2119</v>
      </c>
      <c r="B2060" s="6" t="d">
        <v>2020-11-09</v>
      </c>
      <c r="C2060" s="7">
        <f t="shared" si="160"/>
        <v>2020</v>
      </c>
      <c r="D2060" s="5" t="s">
        <v>59</v>
      </c>
      <c r="E2060" s="5" t="str">
        <f>VLOOKUP(D2060,[1]items!$A$2:$E$39,2,FALSE)</f>
        <v>Carditens</v>
      </c>
      <c r="F2060" s="5" t="str">
        <f>VLOOKUP(E2060,[1]items!$B$2:$E$39,2,FALSE)</f>
        <v>Obat Hipertensi</v>
      </c>
      <c r="G2060" s="5" t="str">
        <f t="shared" si="161"/>
        <v>OH0001|</v>
      </c>
      <c r="H2060" s="10">
        <v>1</v>
      </c>
      <c r="I2060" s="11"/>
      <c r="J2060" s="10" t="str">
        <f>IF(EXACT(L2060,"buy"),VLOOKUP(I2060,[2]suppliers!$A$2:$B$17,2,FALSE),"")</f>
        <v/>
      </c>
      <c r="K2060" s="5" t="s">
        <v>84</v>
      </c>
      <c r="L2060" s="5" t="s">
        <v>85</v>
      </c>
      <c r="M2060" s="5" t="str">
        <f>IFERROR(VLOOKUP(G2060,[3]item_suppliers!$C$2:$F$112,2,FALSE),"")</f>
        <v/>
      </c>
      <c r="N2060" s="5" t="str">
        <f>IFERROR(VLOOKUP(G2060,[3]item_suppliers!$C$2:$F$112,3,FALSE),"")</f>
        <v/>
      </c>
      <c r="O2060" s="5" t="str">
        <f t="shared" si="162"/>
        <v/>
      </c>
      <c r="P2060" s="5">
        <f>IF(EXACT(L2060,"sell"),VLOOKUP(D2060,[1]items!$A$2:$E$39,4,FALSE),"")</f>
        <v>100000</v>
      </c>
      <c r="Q2060" s="5">
        <f t="shared" si="163"/>
        <v>100000</v>
      </c>
      <c r="R2060" s="13" t="str">
        <f t="shared" si="164"/>
        <v/>
      </c>
    </row>
    <row r="2061" spans="1:18" x14ac:dyDescent="0.2">
      <c r="A2061" s="8" t="s">
        <v>2120</v>
      </c>
      <c r="B2061" s="9" t="d">
        <v>2020-11-09</v>
      </c>
      <c r="C2061" s="7">
        <f t="shared" si="160"/>
        <v>2020</v>
      </c>
      <c r="D2061" s="8" t="s">
        <v>94</v>
      </c>
      <c r="E2061" s="5" t="str">
        <f>VLOOKUP(D2061,[1]items!$A$2:$E$39,2,FALSE)</f>
        <v>Vicks Inhaler 0.5 mL</v>
      </c>
      <c r="F2061" s="5" t="str">
        <f>VLOOKUP(E2061,[1]items!$B$2:$E$39,2,FALSE)</f>
        <v>Obat Batuk &amp; Pilek</v>
      </c>
      <c r="G2061" s="5" t="str">
        <f t="shared" si="161"/>
        <v>OB0007|</v>
      </c>
      <c r="H2061" s="10">
        <v>32</v>
      </c>
      <c r="I2061" s="11"/>
      <c r="J2061" s="10" t="str">
        <f>IF(EXACT(L2061,"buy"),VLOOKUP(I2061,[2]suppliers!$A$2:$B$17,2,FALSE),"")</f>
        <v/>
      </c>
      <c r="K2061" s="8" t="s">
        <v>84</v>
      </c>
      <c r="L2061" s="8" t="s">
        <v>85</v>
      </c>
      <c r="M2061" s="5" t="str">
        <f>IFERROR(VLOOKUP(G2061,[3]item_suppliers!$C$2:$F$112,2,FALSE),"")</f>
        <v/>
      </c>
      <c r="N2061" s="5" t="str">
        <f>IFERROR(VLOOKUP(G2061,[3]item_suppliers!$C$2:$F$112,3,FALSE),"")</f>
        <v/>
      </c>
      <c r="O2061" s="5" t="str">
        <f t="shared" si="162"/>
        <v/>
      </c>
      <c r="P2061" s="5">
        <f>IF(EXACT(L2061,"sell"),VLOOKUP(D2061,[1]items!$A$2:$E$39,4,FALSE),"")</f>
        <v>16155</v>
      </c>
      <c r="Q2061" s="5">
        <f t="shared" si="163"/>
        <v>516960</v>
      </c>
      <c r="R2061" s="13" t="str">
        <f t="shared" si="164"/>
        <v/>
      </c>
    </row>
    <row r="2062" spans="1:18" x14ac:dyDescent="0.2">
      <c r="A2062" s="5" t="s">
        <v>2121</v>
      </c>
      <c r="B2062" s="6" t="d">
        <v>2020-11-09</v>
      </c>
      <c r="C2062" s="7">
        <f t="shared" si="160"/>
        <v>2020</v>
      </c>
      <c r="D2062" s="5" t="s">
        <v>46</v>
      </c>
      <c r="E2062" s="5" t="str">
        <f>VLOOKUP(D2062,[1]items!$A$2:$E$39,2,FALSE)</f>
        <v>Proris Ibuprofen</v>
      </c>
      <c r="F2062" s="5" t="str">
        <f>VLOOKUP(E2062,[1]items!$B$2:$E$39,2,FALSE)</f>
        <v>Obat Sakit Kepala &amp; Demam</v>
      </c>
      <c r="G2062" s="5" t="str">
        <f t="shared" si="161"/>
        <v>OD0006|</v>
      </c>
      <c r="H2062" s="10">
        <v>25</v>
      </c>
      <c r="I2062" s="11"/>
      <c r="J2062" s="10" t="str">
        <f>IF(EXACT(L2062,"buy"),VLOOKUP(I2062,[2]suppliers!$A$2:$B$17,2,FALSE),"")</f>
        <v/>
      </c>
      <c r="K2062" s="5" t="s">
        <v>84</v>
      </c>
      <c r="L2062" s="5" t="s">
        <v>85</v>
      </c>
      <c r="M2062" s="5" t="str">
        <f>IFERROR(VLOOKUP(G2062,[3]item_suppliers!$C$2:$F$112,2,FALSE),"")</f>
        <v/>
      </c>
      <c r="N2062" s="5" t="str">
        <f>IFERROR(VLOOKUP(G2062,[3]item_suppliers!$C$2:$F$112,3,FALSE),"")</f>
        <v/>
      </c>
      <c r="O2062" s="5" t="str">
        <f t="shared" si="162"/>
        <v/>
      </c>
      <c r="P2062" s="5">
        <f>IF(EXACT(L2062,"sell"),VLOOKUP(D2062,[1]items!$A$2:$E$39,4,FALSE),"")</f>
        <v>25000</v>
      </c>
      <c r="Q2062" s="5">
        <f t="shared" si="163"/>
        <v>625000</v>
      </c>
      <c r="R2062" s="13" t="str">
        <f t="shared" si="164"/>
        <v/>
      </c>
    </row>
    <row r="2063" spans="1:18" x14ac:dyDescent="0.2">
      <c r="A2063" s="8" t="s">
        <v>2122</v>
      </c>
      <c r="B2063" s="9" t="d">
        <v>2020-11-10</v>
      </c>
      <c r="C2063" s="7">
        <f t="shared" si="160"/>
        <v>2020</v>
      </c>
      <c r="D2063" s="8" t="s">
        <v>1084</v>
      </c>
      <c r="E2063" s="5" t="str">
        <f>VLOOKUP(D2063,[1]items!$A$2:$E$39,2,FALSE)</f>
        <v>Ketoconazole Ogb Dexa</v>
      </c>
      <c r="F2063" s="5" t="str">
        <f>VLOOKUP(E2063,[1]items!$B$2:$E$39,2,FALSE)</f>
        <v>Obat Alergi</v>
      </c>
      <c r="G2063" s="5" t="str">
        <f t="shared" si="161"/>
        <v>OA0002|</v>
      </c>
      <c r="H2063" s="10">
        <v>10</v>
      </c>
      <c r="I2063" s="11"/>
      <c r="J2063" s="10" t="str">
        <f>IF(EXACT(L2063,"buy"),VLOOKUP(I2063,[2]suppliers!$A$2:$B$17,2,FALSE),"")</f>
        <v/>
      </c>
      <c r="K2063" s="8" t="s">
        <v>84</v>
      </c>
      <c r="L2063" s="8" t="s">
        <v>85</v>
      </c>
      <c r="M2063" s="5" t="str">
        <f>IFERROR(VLOOKUP(G2063,[3]item_suppliers!$C$2:$F$112,2,FALSE),"")</f>
        <v/>
      </c>
      <c r="N2063" s="5" t="str">
        <f>IFERROR(VLOOKUP(G2063,[3]item_suppliers!$C$2:$F$112,3,FALSE),"")</f>
        <v/>
      </c>
      <c r="O2063" s="5" t="str">
        <f t="shared" si="162"/>
        <v/>
      </c>
      <c r="P2063" s="5">
        <f>IF(EXACT(L2063,"sell"),VLOOKUP(D2063,[1]items!$A$2:$E$39,4,FALSE),"")</f>
        <v>4480</v>
      </c>
      <c r="Q2063" s="5">
        <f t="shared" si="163"/>
        <v>44800</v>
      </c>
      <c r="R2063" s="13" t="str">
        <f t="shared" si="164"/>
        <v/>
      </c>
    </row>
    <row r="2064" spans="1:18" x14ac:dyDescent="0.2">
      <c r="A2064" s="5" t="s">
        <v>2123</v>
      </c>
      <c r="B2064" s="6" t="d">
        <v>2020-11-10</v>
      </c>
      <c r="C2064" s="7">
        <f t="shared" si="160"/>
        <v>2020</v>
      </c>
      <c r="D2064" s="5" t="s">
        <v>26</v>
      </c>
      <c r="E2064" s="5" t="str">
        <f>VLOOKUP(D2064,[1]items!$A$2:$E$39,2,FALSE)</f>
        <v>Decolsen 1 Strip 4 Tablet</v>
      </c>
      <c r="F2064" s="5" t="str">
        <f>VLOOKUP(E2064,[1]items!$B$2:$E$39,2,FALSE)</f>
        <v>Obat Batuk &amp; Pilek</v>
      </c>
      <c r="G2064" s="5" t="str">
        <f t="shared" si="161"/>
        <v>OB0002|</v>
      </c>
      <c r="H2064" s="10">
        <v>4</v>
      </c>
      <c r="I2064" s="11"/>
      <c r="J2064" s="10" t="str">
        <f>IF(EXACT(L2064,"buy"),VLOOKUP(I2064,[2]suppliers!$A$2:$B$17,2,FALSE),"")</f>
        <v/>
      </c>
      <c r="K2064" s="5" t="s">
        <v>84</v>
      </c>
      <c r="L2064" s="5" t="s">
        <v>85</v>
      </c>
      <c r="M2064" s="5" t="str">
        <f>IFERROR(VLOOKUP(G2064,[3]item_suppliers!$C$2:$F$112,2,FALSE),"")</f>
        <v/>
      </c>
      <c r="N2064" s="5" t="str">
        <f>IFERROR(VLOOKUP(G2064,[3]item_suppliers!$C$2:$F$112,3,FALSE),"")</f>
        <v/>
      </c>
      <c r="O2064" s="5" t="str">
        <f t="shared" si="162"/>
        <v/>
      </c>
      <c r="P2064" s="5">
        <f>IF(EXACT(L2064,"sell"),VLOOKUP(D2064,[1]items!$A$2:$E$39,4,FALSE),"")</f>
        <v>2886</v>
      </c>
      <c r="Q2064" s="5">
        <f t="shared" si="163"/>
        <v>11544</v>
      </c>
      <c r="R2064" s="13" t="str">
        <f t="shared" si="164"/>
        <v/>
      </c>
    </row>
    <row r="2065" spans="1:18" x14ac:dyDescent="0.2">
      <c r="A2065" s="8" t="s">
        <v>2124</v>
      </c>
      <c r="B2065" s="9" t="d">
        <v>2020-11-10</v>
      </c>
      <c r="C2065" s="7">
        <f t="shared" si="160"/>
        <v>2020</v>
      </c>
      <c r="D2065" s="8" t="s">
        <v>17</v>
      </c>
      <c r="E2065" s="5" t="str">
        <f>VLOOKUP(D2065,[1]items!$A$2:$E$39,2,FALSE)</f>
        <v>Bedak Heroxyn 150 gr</v>
      </c>
      <c r="F2065" s="5" t="str">
        <f>VLOOKUP(E2065,[1]items!$B$2:$E$39,2,FALSE)</f>
        <v>Obat Alergi</v>
      </c>
      <c r="G2065" s="5" t="str">
        <f t="shared" si="161"/>
        <v>OA0005|</v>
      </c>
      <c r="H2065" s="10">
        <v>20</v>
      </c>
      <c r="I2065" s="11"/>
      <c r="J2065" s="10" t="str">
        <f>IF(EXACT(L2065,"buy"),VLOOKUP(I2065,[2]suppliers!$A$2:$B$17,2,FALSE),"")</f>
        <v/>
      </c>
      <c r="K2065" s="8" t="s">
        <v>84</v>
      </c>
      <c r="L2065" s="8" t="s">
        <v>85</v>
      </c>
      <c r="M2065" s="5" t="str">
        <f>IFERROR(VLOOKUP(G2065,[3]item_suppliers!$C$2:$F$112,2,FALSE),"")</f>
        <v/>
      </c>
      <c r="N2065" s="5" t="str">
        <f>IFERROR(VLOOKUP(G2065,[3]item_suppliers!$C$2:$F$112,3,FALSE),"")</f>
        <v/>
      </c>
      <c r="O2065" s="5" t="str">
        <f t="shared" si="162"/>
        <v/>
      </c>
      <c r="P2065" s="5">
        <f>IF(EXACT(L2065,"sell"),VLOOKUP(D2065,[1]items!$A$2:$E$39,4,FALSE),"")</f>
        <v>16950</v>
      </c>
      <c r="Q2065" s="5">
        <f t="shared" si="163"/>
        <v>339000</v>
      </c>
      <c r="R2065" s="13" t="str">
        <f t="shared" si="164"/>
        <v/>
      </c>
    </row>
    <row r="2066" spans="1:18" x14ac:dyDescent="0.2">
      <c r="A2066" s="5" t="s">
        <v>2125</v>
      </c>
      <c r="B2066" s="6" t="d">
        <v>2020-11-10</v>
      </c>
      <c r="C2066" s="7">
        <f t="shared" si="160"/>
        <v>2020</v>
      </c>
      <c r="D2066" s="5" t="s">
        <v>70</v>
      </c>
      <c r="E2066" s="5" t="str">
        <f>VLOOKUP(D2066,[1]items!$A$2:$E$39,2,FALSE)</f>
        <v>Irbesartan</v>
      </c>
      <c r="F2066" s="5" t="str">
        <f>VLOOKUP(E2066,[1]items!$B$2:$E$39,2,FALSE)</f>
        <v>Obat Hipertensi</v>
      </c>
      <c r="G2066" s="5" t="str">
        <f t="shared" si="161"/>
        <v>OH0005|</v>
      </c>
      <c r="H2066" s="10">
        <v>38</v>
      </c>
      <c r="I2066" s="11"/>
      <c r="J2066" s="10" t="str">
        <f>IF(EXACT(L2066,"buy"),VLOOKUP(I2066,[2]suppliers!$A$2:$B$17,2,FALSE),"")</f>
        <v/>
      </c>
      <c r="K2066" s="5" t="s">
        <v>84</v>
      </c>
      <c r="L2066" s="5" t="s">
        <v>85</v>
      </c>
      <c r="M2066" s="5" t="str">
        <f>IFERROR(VLOOKUP(G2066,[3]item_suppliers!$C$2:$F$112,2,FALSE),"")</f>
        <v/>
      </c>
      <c r="N2066" s="5" t="str">
        <f>IFERROR(VLOOKUP(G2066,[3]item_suppliers!$C$2:$F$112,3,FALSE),"")</f>
        <v/>
      </c>
      <c r="O2066" s="5" t="str">
        <f t="shared" si="162"/>
        <v/>
      </c>
      <c r="P2066" s="5">
        <f>IF(EXACT(L2066,"sell"),VLOOKUP(D2066,[1]items!$A$2:$E$39,4,FALSE),"")</f>
        <v>108794</v>
      </c>
      <c r="Q2066" s="5">
        <f t="shared" si="163"/>
        <v>4134172</v>
      </c>
      <c r="R2066" s="13" t="str">
        <f t="shared" si="164"/>
        <v/>
      </c>
    </row>
    <row r="2067" spans="1:18" x14ac:dyDescent="0.2">
      <c r="A2067" s="8" t="s">
        <v>2126</v>
      </c>
      <c r="B2067" s="9" t="d">
        <v>2020-11-10</v>
      </c>
      <c r="C2067" s="7">
        <f t="shared" si="160"/>
        <v>2020</v>
      </c>
      <c r="D2067" s="8" t="s">
        <v>52</v>
      </c>
      <c r="E2067" s="5" t="str">
        <f>VLOOKUP(D2067,[1]items!$A$2:$E$39,2,FALSE)</f>
        <v>Sanmol 500 MG 4 Tablet</v>
      </c>
      <c r="F2067" s="5" t="str">
        <f>VLOOKUP(E2067,[1]items!$B$2:$E$39,2,FALSE)</f>
        <v>Obat Sakit Kepala &amp; Demam</v>
      </c>
      <c r="G2067" s="5" t="str">
        <f t="shared" si="161"/>
        <v>OD0009|</v>
      </c>
      <c r="H2067" s="10">
        <v>37</v>
      </c>
      <c r="I2067" s="11"/>
      <c r="J2067" s="10" t="str">
        <f>IF(EXACT(L2067,"buy"),VLOOKUP(I2067,[2]suppliers!$A$2:$B$17,2,FALSE),"")</f>
        <v/>
      </c>
      <c r="K2067" s="8" t="s">
        <v>84</v>
      </c>
      <c r="L2067" s="8" t="s">
        <v>85</v>
      </c>
      <c r="M2067" s="5" t="str">
        <f>IFERROR(VLOOKUP(G2067,[3]item_suppliers!$C$2:$F$112,2,FALSE),"")</f>
        <v/>
      </c>
      <c r="N2067" s="5" t="str">
        <f>IFERROR(VLOOKUP(G2067,[3]item_suppliers!$C$2:$F$112,3,FALSE),"")</f>
        <v/>
      </c>
      <c r="O2067" s="5" t="str">
        <f t="shared" si="162"/>
        <v/>
      </c>
      <c r="P2067" s="5">
        <f>IF(EXACT(L2067,"sell"),VLOOKUP(D2067,[1]items!$A$2:$E$39,4,FALSE),"")</f>
        <v>1600</v>
      </c>
      <c r="Q2067" s="5">
        <f t="shared" si="163"/>
        <v>59200</v>
      </c>
      <c r="R2067" s="13" t="str">
        <f t="shared" si="164"/>
        <v/>
      </c>
    </row>
    <row r="2068" spans="1:18" x14ac:dyDescent="0.2">
      <c r="A2068" s="5" t="s">
        <v>2127</v>
      </c>
      <c r="B2068" s="6" t="d">
        <v>2020-11-10</v>
      </c>
      <c r="C2068" s="7">
        <f t="shared" si="160"/>
        <v>2020</v>
      </c>
      <c r="D2068" s="5" t="s">
        <v>65</v>
      </c>
      <c r="E2068" s="5" t="str">
        <f>VLOOKUP(D2068,[1]items!$A$2:$E$39,2,FALSE)</f>
        <v>Candesartan Ogb Dexa</v>
      </c>
      <c r="F2068" s="5" t="str">
        <f>VLOOKUP(E2068,[1]items!$B$2:$E$39,2,FALSE)</f>
        <v>Obat Hipertensi</v>
      </c>
      <c r="G2068" s="5" t="str">
        <f t="shared" si="161"/>
        <v>OH0003|</v>
      </c>
      <c r="H2068" s="10">
        <v>32</v>
      </c>
      <c r="I2068" s="11"/>
      <c r="J2068" s="10" t="str">
        <f>IF(EXACT(L2068,"buy"),VLOOKUP(I2068,[2]suppliers!$A$2:$B$17,2,FALSE),"")</f>
        <v/>
      </c>
      <c r="K2068" s="5" t="s">
        <v>84</v>
      </c>
      <c r="L2068" s="5" t="s">
        <v>85</v>
      </c>
      <c r="M2068" s="5" t="str">
        <f>IFERROR(VLOOKUP(G2068,[3]item_suppliers!$C$2:$F$112,2,FALSE),"")</f>
        <v/>
      </c>
      <c r="N2068" s="5" t="str">
        <f>IFERROR(VLOOKUP(G2068,[3]item_suppliers!$C$2:$F$112,3,FALSE),"")</f>
        <v/>
      </c>
      <c r="O2068" s="5" t="str">
        <f t="shared" si="162"/>
        <v/>
      </c>
      <c r="P2068" s="5">
        <f>IF(EXACT(L2068,"sell"),VLOOKUP(D2068,[1]items!$A$2:$E$39,4,FALSE),"")</f>
        <v>5000</v>
      </c>
      <c r="Q2068" s="5">
        <f t="shared" si="163"/>
        <v>160000</v>
      </c>
      <c r="R2068" s="13" t="str">
        <f t="shared" si="164"/>
        <v/>
      </c>
    </row>
    <row r="2069" spans="1:18" x14ac:dyDescent="0.2">
      <c r="A2069" s="8" t="s">
        <v>2128</v>
      </c>
      <c r="B2069" s="9" t="d">
        <v>2020-11-10</v>
      </c>
      <c r="C2069" s="7">
        <f t="shared" si="160"/>
        <v>2020</v>
      </c>
      <c r="D2069" s="8" t="s">
        <v>56</v>
      </c>
      <c r="E2069" s="5" t="str">
        <f>VLOOKUP(D2069,[1]items!$A$2:$E$39,2,FALSE)</f>
        <v>Paramex Tablet / Obat</v>
      </c>
      <c r="F2069" s="5" t="str">
        <f>VLOOKUP(E2069,[1]items!$B$2:$E$39,2,FALSE)</f>
        <v>Obat Sakit Kepala &amp; Demam</v>
      </c>
      <c r="G2069" s="5" t="str">
        <f t="shared" si="161"/>
        <v>OD0011|</v>
      </c>
      <c r="H2069" s="10">
        <v>27</v>
      </c>
      <c r="I2069" s="11"/>
      <c r="J2069" s="10" t="str">
        <f>IF(EXACT(L2069,"buy"),VLOOKUP(I2069,[2]suppliers!$A$2:$B$17,2,FALSE),"")</f>
        <v/>
      </c>
      <c r="K2069" s="8" t="s">
        <v>84</v>
      </c>
      <c r="L2069" s="8" t="s">
        <v>85</v>
      </c>
      <c r="M2069" s="5" t="str">
        <f>IFERROR(VLOOKUP(G2069,[3]item_suppliers!$C$2:$F$112,2,FALSE),"")</f>
        <v/>
      </c>
      <c r="N2069" s="5" t="str">
        <f>IFERROR(VLOOKUP(G2069,[3]item_suppliers!$C$2:$F$112,3,FALSE),"")</f>
        <v/>
      </c>
      <c r="O2069" s="5" t="str">
        <f t="shared" si="162"/>
        <v/>
      </c>
      <c r="P2069" s="5">
        <f>IF(EXACT(L2069,"sell"),VLOOKUP(D2069,[1]items!$A$2:$E$39,4,FALSE),"")</f>
        <v>2560</v>
      </c>
      <c r="Q2069" s="5">
        <f t="shared" si="163"/>
        <v>69120</v>
      </c>
      <c r="R2069" s="13" t="str">
        <f t="shared" si="164"/>
        <v/>
      </c>
    </row>
    <row r="2070" spans="1:18" x14ac:dyDescent="0.2">
      <c r="A2070" s="5" t="s">
        <v>2129</v>
      </c>
      <c r="B2070" s="6" t="d">
        <v>2020-11-10</v>
      </c>
      <c r="C2070" s="7">
        <f t="shared" si="160"/>
        <v>2020</v>
      </c>
      <c r="D2070" s="5" t="s">
        <v>37</v>
      </c>
      <c r="E2070" s="5" t="str">
        <f>VLOOKUP(D2070,[1]items!$A$2:$E$39,2,FALSE)</f>
        <v>Koolfever</v>
      </c>
      <c r="F2070" s="5" t="str">
        <f>VLOOKUP(E2070,[1]items!$B$2:$E$39,2,FALSE)</f>
        <v>Obat Sakit Kepala &amp; Demam</v>
      </c>
      <c r="G2070" s="5" t="str">
        <f t="shared" si="161"/>
        <v>OD0001|</v>
      </c>
      <c r="H2070" s="10">
        <v>39</v>
      </c>
      <c r="I2070" s="11"/>
      <c r="J2070" s="10" t="str">
        <f>IF(EXACT(L2070,"buy"),VLOOKUP(I2070,[2]suppliers!$A$2:$B$17,2,FALSE),"")</f>
        <v/>
      </c>
      <c r="K2070" s="5" t="s">
        <v>84</v>
      </c>
      <c r="L2070" s="5" t="s">
        <v>85</v>
      </c>
      <c r="M2070" s="5" t="str">
        <f>IFERROR(VLOOKUP(G2070,[3]item_suppliers!$C$2:$F$112,2,FALSE),"")</f>
        <v/>
      </c>
      <c r="N2070" s="5" t="str">
        <f>IFERROR(VLOOKUP(G2070,[3]item_suppliers!$C$2:$F$112,3,FALSE),"")</f>
        <v/>
      </c>
      <c r="O2070" s="5" t="str">
        <f t="shared" si="162"/>
        <v/>
      </c>
      <c r="P2070" s="5">
        <f>IF(EXACT(L2070,"sell"),VLOOKUP(D2070,[1]items!$A$2:$E$39,4,FALSE),"")</f>
        <v>7500</v>
      </c>
      <c r="Q2070" s="5">
        <f t="shared" si="163"/>
        <v>292500</v>
      </c>
      <c r="R2070" s="13" t="str">
        <f t="shared" si="164"/>
        <v/>
      </c>
    </row>
    <row r="2071" spans="1:18" x14ac:dyDescent="0.2">
      <c r="A2071" s="8" t="s">
        <v>2130</v>
      </c>
      <c r="B2071" s="9" t="d">
        <v>2020-11-10</v>
      </c>
      <c r="C2071" s="7">
        <f t="shared" si="160"/>
        <v>2020</v>
      </c>
      <c r="D2071" s="8" t="s">
        <v>11</v>
      </c>
      <c r="E2071" s="5" t="str">
        <f>VLOOKUP(D2071,[1]items!$A$2:$E$39,2,FALSE)</f>
        <v>Acetylcysteine Mahakam 200 mg</v>
      </c>
      <c r="F2071" s="5" t="str">
        <f>VLOOKUP(E2071,[1]items!$B$2:$E$39,2,FALSE)</f>
        <v>Obat Alergi</v>
      </c>
      <c r="G2071" s="5" t="str">
        <f t="shared" si="161"/>
        <v>OA0003|</v>
      </c>
      <c r="H2071" s="10">
        <v>11</v>
      </c>
      <c r="I2071" s="11"/>
      <c r="J2071" s="10" t="str">
        <f>IF(EXACT(L2071,"buy"),VLOOKUP(I2071,[2]suppliers!$A$2:$B$17,2,FALSE),"")</f>
        <v/>
      </c>
      <c r="K2071" s="8" t="s">
        <v>84</v>
      </c>
      <c r="L2071" s="8" t="s">
        <v>85</v>
      </c>
      <c r="M2071" s="5" t="str">
        <f>IFERROR(VLOOKUP(G2071,[3]item_suppliers!$C$2:$F$112,2,FALSE),"")</f>
        <v/>
      </c>
      <c r="N2071" s="5" t="str">
        <f>IFERROR(VLOOKUP(G2071,[3]item_suppliers!$C$2:$F$112,3,FALSE),"")</f>
        <v/>
      </c>
      <c r="O2071" s="5" t="str">
        <f t="shared" si="162"/>
        <v/>
      </c>
      <c r="P2071" s="5">
        <f>IF(EXACT(L2071,"sell"),VLOOKUP(D2071,[1]items!$A$2:$E$39,4,FALSE),"")</f>
        <v>33000</v>
      </c>
      <c r="Q2071" s="5">
        <f t="shared" si="163"/>
        <v>363000</v>
      </c>
      <c r="R2071" s="13" t="str">
        <f t="shared" si="164"/>
        <v/>
      </c>
    </row>
    <row r="2072" spans="1:18" x14ac:dyDescent="0.2">
      <c r="A2072" s="5" t="s">
        <v>2131</v>
      </c>
      <c r="B2072" s="6" t="d">
        <v>2020-11-11</v>
      </c>
      <c r="C2072" s="7">
        <f t="shared" si="160"/>
        <v>2020</v>
      </c>
      <c r="D2072" s="5" t="s">
        <v>26</v>
      </c>
      <c r="E2072" s="5" t="str">
        <f>VLOOKUP(D2072,[1]items!$A$2:$E$39,2,FALSE)</f>
        <v>Decolsen 1 Strip 4 Tablet</v>
      </c>
      <c r="F2072" s="5" t="str">
        <f>VLOOKUP(E2072,[1]items!$B$2:$E$39,2,FALSE)</f>
        <v>Obat Batuk &amp; Pilek</v>
      </c>
      <c r="G2072" s="5" t="str">
        <f t="shared" si="161"/>
        <v>OB0002|</v>
      </c>
      <c r="H2072" s="10">
        <v>74</v>
      </c>
      <c r="I2072" s="11"/>
      <c r="J2072" s="10" t="str">
        <f>IF(EXACT(L2072,"buy"),VLOOKUP(I2072,[2]suppliers!$A$2:$B$17,2,FALSE),"")</f>
        <v/>
      </c>
      <c r="K2072" s="5" t="s">
        <v>84</v>
      </c>
      <c r="L2072" s="5" t="s">
        <v>85</v>
      </c>
      <c r="M2072" s="5" t="str">
        <f>IFERROR(VLOOKUP(G2072,[3]item_suppliers!$C$2:$F$112,2,FALSE),"")</f>
        <v/>
      </c>
      <c r="N2072" s="5" t="str">
        <f>IFERROR(VLOOKUP(G2072,[3]item_suppliers!$C$2:$F$112,3,FALSE),"")</f>
        <v/>
      </c>
      <c r="O2072" s="5" t="str">
        <f t="shared" si="162"/>
        <v/>
      </c>
      <c r="P2072" s="5">
        <f>IF(EXACT(L2072,"sell"),VLOOKUP(D2072,[1]items!$A$2:$E$39,4,FALSE),"")</f>
        <v>2886</v>
      </c>
      <c r="Q2072" s="5">
        <f t="shared" si="163"/>
        <v>213564</v>
      </c>
      <c r="R2072" s="13" t="str">
        <f t="shared" si="164"/>
        <v/>
      </c>
    </row>
    <row r="2073" spans="1:18" x14ac:dyDescent="0.2">
      <c r="A2073" s="8" t="s">
        <v>2132</v>
      </c>
      <c r="B2073" s="9" t="d">
        <v>2020-11-11</v>
      </c>
      <c r="C2073" s="7">
        <f t="shared" si="160"/>
        <v>2020</v>
      </c>
      <c r="D2073" s="8" t="s">
        <v>26</v>
      </c>
      <c r="E2073" s="5" t="str">
        <f>VLOOKUP(D2073,[1]items!$A$2:$E$39,2,FALSE)</f>
        <v>Decolsen 1 Strip 4 Tablet</v>
      </c>
      <c r="F2073" s="5" t="str">
        <f>VLOOKUP(E2073,[1]items!$B$2:$E$39,2,FALSE)</f>
        <v>Obat Batuk &amp; Pilek</v>
      </c>
      <c r="G2073" s="5" t="str">
        <f t="shared" si="161"/>
        <v>OB0002|</v>
      </c>
      <c r="H2073" s="10">
        <v>25</v>
      </c>
      <c r="I2073" s="11"/>
      <c r="J2073" s="10" t="str">
        <f>IF(EXACT(L2073,"buy"),VLOOKUP(I2073,[2]suppliers!$A$2:$B$17,2,FALSE),"")</f>
        <v/>
      </c>
      <c r="K2073" s="8" t="s">
        <v>84</v>
      </c>
      <c r="L2073" s="8" t="s">
        <v>85</v>
      </c>
      <c r="M2073" s="5" t="str">
        <f>IFERROR(VLOOKUP(G2073,[3]item_suppliers!$C$2:$F$112,2,FALSE),"")</f>
        <v/>
      </c>
      <c r="N2073" s="5" t="str">
        <f>IFERROR(VLOOKUP(G2073,[3]item_suppliers!$C$2:$F$112,3,FALSE),"")</f>
        <v/>
      </c>
      <c r="O2073" s="5" t="str">
        <f t="shared" si="162"/>
        <v/>
      </c>
      <c r="P2073" s="5">
        <f>IF(EXACT(L2073,"sell"),VLOOKUP(D2073,[1]items!$A$2:$E$39,4,FALSE),"")</f>
        <v>2886</v>
      </c>
      <c r="Q2073" s="5">
        <f t="shared" si="163"/>
        <v>72150</v>
      </c>
      <c r="R2073" s="13" t="str">
        <f t="shared" si="164"/>
        <v/>
      </c>
    </row>
    <row r="2074" spans="1:18" x14ac:dyDescent="0.2">
      <c r="A2074" s="5" t="s">
        <v>2133</v>
      </c>
      <c r="B2074" s="6" t="d">
        <v>2020-11-11</v>
      </c>
      <c r="C2074" s="7">
        <f t="shared" si="160"/>
        <v>2020</v>
      </c>
      <c r="D2074" s="5" t="s">
        <v>50</v>
      </c>
      <c r="E2074" s="5" t="str">
        <f>VLOOKUP(D2074,[1]items!$A$2:$E$39,2,FALSE)</f>
        <v>Bodrex Extra</v>
      </c>
      <c r="F2074" s="5" t="str">
        <f>VLOOKUP(E2074,[1]items!$B$2:$E$39,2,FALSE)</f>
        <v>Obat Sakit Kepala &amp; Demam</v>
      </c>
      <c r="G2074" s="5" t="str">
        <f t="shared" si="161"/>
        <v>OD0008|</v>
      </c>
      <c r="H2074" s="10">
        <v>26</v>
      </c>
      <c r="I2074" s="11"/>
      <c r="J2074" s="10" t="str">
        <f>IF(EXACT(L2074,"buy"),VLOOKUP(I2074,[2]suppliers!$A$2:$B$17,2,FALSE),"")</f>
        <v/>
      </c>
      <c r="K2074" s="5" t="s">
        <v>84</v>
      </c>
      <c r="L2074" s="5" t="s">
        <v>85</v>
      </c>
      <c r="M2074" s="5" t="str">
        <f>IFERROR(VLOOKUP(G2074,[3]item_suppliers!$C$2:$F$112,2,FALSE),"")</f>
        <v/>
      </c>
      <c r="N2074" s="5" t="str">
        <f>IFERROR(VLOOKUP(G2074,[3]item_suppliers!$C$2:$F$112,3,FALSE),"")</f>
        <v/>
      </c>
      <c r="O2074" s="5" t="str">
        <f t="shared" si="162"/>
        <v/>
      </c>
      <c r="P2074" s="5">
        <f>IF(EXACT(L2074,"sell"),VLOOKUP(D2074,[1]items!$A$2:$E$39,4,FALSE),"")</f>
        <v>50788</v>
      </c>
      <c r="Q2074" s="5">
        <f t="shared" si="163"/>
        <v>1320488</v>
      </c>
      <c r="R2074" s="13" t="str">
        <f t="shared" si="164"/>
        <v/>
      </c>
    </row>
    <row r="2075" spans="1:18" x14ac:dyDescent="0.2">
      <c r="A2075" s="8" t="s">
        <v>2134</v>
      </c>
      <c r="B2075" s="9" t="d">
        <v>2020-11-11</v>
      </c>
      <c r="C2075" s="7">
        <f t="shared" si="160"/>
        <v>2020</v>
      </c>
      <c r="D2075" s="8" t="s">
        <v>31</v>
      </c>
      <c r="E2075" s="5" t="str">
        <f>VLOOKUP(D2075,[1]items!$A$2:$E$39,2,FALSE)</f>
        <v>Ultraflu Box Isi 25 Strip</v>
      </c>
      <c r="F2075" s="5" t="str">
        <f>VLOOKUP(E2075,[1]items!$B$2:$E$39,2,FALSE)</f>
        <v>Obat Batuk &amp; Pilek</v>
      </c>
      <c r="G2075" s="5" t="str">
        <f t="shared" si="161"/>
        <v>OB0006|</v>
      </c>
      <c r="H2075" s="10">
        <v>28</v>
      </c>
      <c r="I2075" s="11"/>
      <c r="J2075" s="10" t="str">
        <f>IF(EXACT(L2075,"buy"),VLOOKUP(I2075,[2]suppliers!$A$2:$B$17,2,FALSE),"")</f>
        <v/>
      </c>
      <c r="K2075" s="8" t="s">
        <v>84</v>
      </c>
      <c r="L2075" s="8" t="s">
        <v>85</v>
      </c>
      <c r="M2075" s="5" t="str">
        <f>IFERROR(VLOOKUP(G2075,[3]item_suppliers!$C$2:$F$112,2,FALSE),"")</f>
        <v/>
      </c>
      <c r="N2075" s="5" t="str">
        <f>IFERROR(VLOOKUP(G2075,[3]item_suppliers!$C$2:$F$112,3,FALSE),"")</f>
        <v/>
      </c>
      <c r="O2075" s="5" t="str">
        <f t="shared" si="162"/>
        <v/>
      </c>
      <c r="P2075" s="5">
        <f>IF(EXACT(L2075,"sell"),VLOOKUP(D2075,[1]items!$A$2:$E$39,4,FALSE),"")</f>
        <v>72500</v>
      </c>
      <c r="Q2075" s="5">
        <f t="shared" si="163"/>
        <v>2030000</v>
      </c>
      <c r="R2075" s="13" t="str">
        <f t="shared" si="164"/>
        <v/>
      </c>
    </row>
    <row r="2076" spans="1:18" x14ac:dyDescent="0.2">
      <c r="A2076" s="5" t="s">
        <v>2135</v>
      </c>
      <c r="B2076" s="6" t="d">
        <v>2020-11-11</v>
      </c>
      <c r="C2076" s="7">
        <f t="shared" si="160"/>
        <v>2020</v>
      </c>
      <c r="D2076" s="5" t="s">
        <v>59</v>
      </c>
      <c r="E2076" s="5" t="str">
        <f>VLOOKUP(D2076,[1]items!$A$2:$E$39,2,FALSE)</f>
        <v>Carditens</v>
      </c>
      <c r="F2076" s="5" t="str">
        <f>VLOOKUP(E2076,[1]items!$B$2:$E$39,2,FALSE)</f>
        <v>Obat Hipertensi</v>
      </c>
      <c r="G2076" s="5" t="str">
        <f t="shared" si="161"/>
        <v>OH0001|</v>
      </c>
      <c r="H2076" s="10">
        <v>3</v>
      </c>
      <c r="I2076" s="11"/>
      <c r="J2076" s="10" t="str">
        <f>IF(EXACT(L2076,"buy"),VLOOKUP(I2076,[2]suppliers!$A$2:$B$17,2,FALSE),"")</f>
        <v/>
      </c>
      <c r="K2076" s="5" t="s">
        <v>84</v>
      </c>
      <c r="L2076" s="5" t="s">
        <v>85</v>
      </c>
      <c r="M2076" s="5" t="str">
        <f>IFERROR(VLOOKUP(G2076,[3]item_suppliers!$C$2:$F$112,2,FALSE),"")</f>
        <v/>
      </c>
      <c r="N2076" s="5" t="str">
        <f>IFERROR(VLOOKUP(G2076,[3]item_suppliers!$C$2:$F$112,3,FALSE),"")</f>
        <v/>
      </c>
      <c r="O2076" s="5" t="str">
        <f t="shared" si="162"/>
        <v/>
      </c>
      <c r="P2076" s="5">
        <f>IF(EXACT(L2076,"sell"),VLOOKUP(D2076,[1]items!$A$2:$E$39,4,FALSE),"")</f>
        <v>100000</v>
      </c>
      <c r="Q2076" s="5">
        <f t="shared" si="163"/>
        <v>300000</v>
      </c>
      <c r="R2076" s="13" t="str">
        <f t="shared" si="164"/>
        <v/>
      </c>
    </row>
    <row r="2077" spans="1:18" x14ac:dyDescent="0.2">
      <c r="A2077" s="8" t="s">
        <v>2136</v>
      </c>
      <c r="B2077" s="9" t="d">
        <v>2020-11-11</v>
      </c>
      <c r="C2077" s="7">
        <f t="shared" si="160"/>
        <v>2020</v>
      </c>
      <c r="D2077" s="8" t="s">
        <v>72</v>
      </c>
      <c r="E2077" s="5" t="str">
        <f>VLOOKUP(D2077,[1]items!$A$2:$E$39,2,FALSE)</f>
        <v>Irvell 150MG Box 20 Tablet</v>
      </c>
      <c r="F2077" s="5" t="str">
        <f>VLOOKUP(E2077,[1]items!$B$2:$E$39,2,FALSE)</f>
        <v>Obat Hipertensi</v>
      </c>
      <c r="G2077" s="5" t="str">
        <f t="shared" si="161"/>
        <v>OH0006|</v>
      </c>
      <c r="H2077" s="10">
        <v>6</v>
      </c>
      <c r="I2077" s="11"/>
      <c r="J2077" s="10" t="str">
        <f>IF(EXACT(L2077,"buy"),VLOOKUP(I2077,[2]suppliers!$A$2:$B$17,2,FALSE),"")</f>
        <v/>
      </c>
      <c r="K2077" s="8" t="s">
        <v>84</v>
      </c>
      <c r="L2077" s="8" t="s">
        <v>85</v>
      </c>
      <c r="M2077" s="5" t="str">
        <f>IFERROR(VLOOKUP(G2077,[3]item_suppliers!$C$2:$F$112,2,FALSE),"")</f>
        <v/>
      </c>
      <c r="N2077" s="5" t="str">
        <f>IFERROR(VLOOKUP(G2077,[3]item_suppliers!$C$2:$F$112,3,FALSE),"")</f>
        <v/>
      </c>
      <c r="O2077" s="5" t="str">
        <f t="shared" si="162"/>
        <v/>
      </c>
      <c r="P2077" s="5">
        <f>IF(EXACT(L2077,"sell"),VLOOKUP(D2077,[1]items!$A$2:$E$39,4,FALSE),"")</f>
        <v>143991</v>
      </c>
      <c r="Q2077" s="5">
        <f t="shared" si="163"/>
        <v>863946</v>
      </c>
      <c r="R2077" s="13" t="str">
        <f t="shared" si="164"/>
        <v/>
      </c>
    </row>
    <row r="2078" spans="1:18" x14ac:dyDescent="0.2">
      <c r="A2078" s="5" t="s">
        <v>2137</v>
      </c>
      <c r="B2078" s="6" t="d">
        <v>2020-11-12</v>
      </c>
      <c r="C2078" s="7">
        <f t="shared" si="160"/>
        <v>2020</v>
      </c>
      <c r="D2078" s="5" t="s">
        <v>52</v>
      </c>
      <c r="E2078" s="5" t="str">
        <f>VLOOKUP(D2078,[1]items!$A$2:$E$39,2,FALSE)</f>
        <v>Sanmol 500 MG 4 Tablet</v>
      </c>
      <c r="F2078" s="5" t="str">
        <f>VLOOKUP(E2078,[1]items!$B$2:$E$39,2,FALSE)</f>
        <v>Obat Sakit Kepala &amp; Demam</v>
      </c>
      <c r="G2078" s="5" t="str">
        <f t="shared" si="161"/>
        <v>OD0009|</v>
      </c>
      <c r="H2078" s="10">
        <v>9</v>
      </c>
      <c r="I2078" s="11"/>
      <c r="J2078" s="10" t="str">
        <f>IF(EXACT(L2078,"buy"),VLOOKUP(I2078,[2]suppliers!$A$2:$B$17,2,FALSE),"")</f>
        <v/>
      </c>
      <c r="K2078" s="5" t="s">
        <v>84</v>
      </c>
      <c r="L2078" s="5" t="s">
        <v>85</v>
      </c>
      <c r="M2078" s="5" t="str">
        <f>IFERROR(VLOOKUP(G2078,[3]item_suppliers!$C$2:$F$112,2,FALSE),"")</f>
        <v/>
      </c>
      <c r="N2078" s="5" t="str">
        <f>IFERROR(VLOOKUP(G2078,[3]item_suppliers!$C$2:$F$112,3,FALSE),"")</f>
        <v/>
      </c>
      <c r="O2078" s="5" t="str">
        <f t="shared" si="162"/>
        <v/>
      </c>
      <c r="P2078" s="5">
        <f>IF(EXACT(L2078,"sell"),VLOOKUP(D2078,[1]items!$A$2:$E$39,4,FALSE),"")</f>
        <v>1600</v>
      </c>
      <c r="Q2078" s="5">
        <f t="shared" si="163"/>
        <v>14400</v>
      </c>
      <c r="R2078" s="13" t="str">
        <f t="shared" si="164"/>
        <v/>
      </c>
    </row>
    <row r="2079" spans="1:18" x14ac:dyDescent="0.2">
      <c r="A2079" s="8" t="s">
        <v>2138</v>
      </c>
      <c r="B2079" s="9" t="d">
        <v>2020-11-12</v>
      </c>
      <c r="C2079" s="7">
        <f t="shared" si="160"/>
        <v>2020</v>
      </c>
      <c r="D2079" s="8" t="s">
        <v>82</v>
      </c>
      <c r="E2079" s="5" t="str">
        <f>VLOOKUP(D2079,[1]items!$A$2:$E$39,2,FALSE)</f>
        <v>Otilon Ear Drops 8 mL</v>
      </c>
      <c r="F2079" s="5" t="str">
        <f>VLOOKUP(E2079,[1]items!$B$2:$E$39,2,FALSE)</f>
        <v>Obat Telinga</v>
      </c>
      <c r="G2079" s="5" t="str">
        <f t="shared" si="161"/>
        <v>OT0001|</v>
      </c>
      <c r="H2079" s="10">
        <v>11</v>
      </c>
      <c r="I2079" s="11"/>
      <c r="J2079" s="10" t="str">
        <f>IF(EXACT(L2079,"buy"),VLOOKUP(I2079,[2]suppliers!$A$2:$B$17,2,FALSE),"")</f>
        <v/>
      </c>
      <c r="K2079" s="8" t="s">
        <v>84</v>
      </c>
      <c r="L2079" s="8" t="s">
        <v>85</v>
      </c>
      <c r="M2079" s="5" t="str">
        <f>IFERROR(VLOOKUP(G2079,[3]item_suppliers!$C$2:$F$112,2,FALSE),"")</f>
        <v/>
      </c>
      <c r="N2079" s="5" t="str">
        <f>IFERROR(VLOOKUP(G2079,[3]item_suppliers!$C$2:$F$112,3,FALSE),"")</f>
        <v/>
      </c>
      <c r="O2079" s="5" t="str">
        <f t="shared" si="162"/>
        <v/>
      </c>
      <c r="P2079" s="5">
        <f>IF(EXACT(L2079,"sell"),VLOOKUP(D2079,[1]items!$A$2:$E$39,4,FALSE),"")</f>
        <v>55000</v>
      </c>
      <c r="Q2079" s="5">
        <f t="shared" si="163"/>
        <v>605000</v>
      </c>
      <c r="R2079" s="13" t="str">
        <f t="shared" si="164"/>
        <v/>
      </c>
    </row>
    <row r="2080" spans="1:18" x14ac:dyDescent="0.2">
      <c r="A2080" s="5" t="s">
        <v>2139</v>
      </c>
      <c r="B2080" s="6" t="d">
        <v>2020-11-12</v>
      </c>
      <c r="C2080" s="7">
        <f t="shared" si="160"/>
        <v>2020</v>
      </c>
      <c r="D2080" s="5" t="s">
        <v>20</v>
      </c>
      <c r="E2080" s="5" t="str">
        <f>VLOOKUP(D2080,[1]items!$A$2:$E$39,2,FALSE)</f>
        <v>Dexteem Box Plus 100 Tablet</v>
      </c>
      <c r="F2080" s="5" t="str">
        <f>VLOOKUP(E2080,[1]items!$B$2:$E$39,2,FALSE)</f>
        <v>Obat Alergi</v>
      </c>
      <c r="G2080" s="5" t="str">
        <f t="shared" si="161"/>
        <v>OA0006|</v>
      </c>
      <c r="H2080" s="10">
        <v>104</v>
      </c>
      <c r="I2080" s="11"/>
      <c r="J2080" s="10" t="str">
        <f>IF(EXACT(L2080,"buy"),VLOOKUP(I2080,[2]suppliers!$A$2:$B$17,2,FALSE),"")</f>
        <v/>
      </c>
      <c r="K2080" s="5" t="s">
        <v>84</v>
      </c>
      <c r="L2080" s="5" t="s">
        <v>85</v>
      </c>
      <c r="M2080" s="5" t="str">
        <f>IFERROR(VLOOKUP(G2080,[3]item_suppliers!$C$2:$F$112,2,FALSE),"")</f>
        <v/>
      </c>
      <c r="N2080" s="5" t="str">
        <f>IFERROR(VLOOKUP(G2080,[3]item_suppliers!$C$2:$F$112,3,FALSE),"")</f>
        <v/>
      </c>
      <c r="O2080" s="5" t="str">
        <f t="shared" si="162"/>
        <v/>
      </c>
      <c r="P2080" s="5">
        <f>IF(EXACT(L2080,"sell"),VLOOKUP(D2080,[1]items!$A$2:$E$39,4,FALSE),"")</f>
        <v>25322</v>
      </c>
      <c r="Q2080" s="5">
        <f t="shared" si="163"/>
        <v>2633488</v>
      </c>
      <c r="R2080" s="13" t="str">
        <f t="shared" si="164"/>
        <v/>
      </c>
    </row>
    <row r="2081" spans="1:18" x14ac:dyDescent="0.2">
      <c r="A2081" s="8" t="s">
        <v>2140</v>
      </c>
      <c r="B2081" s="9" t="d">
        <v>2020-11-12</v>
      </c>
      <c r="C2081" s="7">
        <f t="shared" si="160"/>
        <v>2020</v>
      </c>
      <c r="D2081" s="8" t="s">
        <v>48</v>
      </c>
      <c r="E2081" s="5" t="str">
        <f>VLOOKUP(D2081,[1]items!$A$2:$E$39,2,FALSE)</f>
        <v>Sanmol Paracetamol</v>
      </c>
      <c r="F2081" s="5" t="str">
        <f>VLOOKUP(E2081,[1]items!$B$2:$E$39,2,FALSE)</f>
        <v>Obat Sakit Kepala &amp; Demam</v>
      </c>
      <c r="G2081" s="5" t="str">
        <f t="shared" si="161"/>
        <v>OD0007|</v>
      </c>
      <c r="H2081" s="10">
        <v>1</v>
      </c>
      <c r="I2081" s="11"/>
      <c r="J2081" s="10" t="str">
        <f>IF(EXACT(L2081,"buy"),VLOOKUP(I2081,[2]suppliers!$A$2:$B$17,2,FALSE),"")</f>
        <v/>
      </c>
      <c r="K2081" s="8" t="s">
        <v>84</v>
      </c>
      <c r="L2081" s="8" t="s">
        <v>85</v>
      </c>
      <c r="M2081" s="5" t="str">
        <f>IFERROR(VLOOKUP(G2081,[3]item_suppliers!$C$2:$F$112,2,FALSE),"")</f>
        <v/>
      </c>
      <c r="N2081" s="5" t="str">
        <f>IFERROR(VLOOKUP(G2081,[3]item_suppliers!$C$2:$F$112,3,FALSE),"")</f>
        <v/>
      </c>
      <c r="O2081" s="5" t="str">
        <f t="shared" si="162"/>
        <v/>
      </c>
      <c r="P2081" s="5">
        <f>IF(EXACT(L2081,"sell"),VLOOKUP(D2081,[1]items!$A$2:$E$39,4,FALSE),"")</f>
        <v>16100</v>
      </c>
      <c r="Q2081" s="5">
        <f t="shared" si="163"/>
        <v>16100</v>
      </c>
      <c r="R2081" s="13" t="str">
        <f t="shared" si="164"/>
        <v/>
      </c>
    </row>
    <row r="2082" spans="1:18" x14ac:dyDescent="0.2">
      <c r="A2082" s="5" t="s">
        <v>2141</v>
      </c>
      <c r="B2082" s="6" t="d">
        <v>2020-11-12</v>
      </c>
      <c r="C2082" s="7">
        <f t="shared" si="160"/>
        <v>2020</v>
      </c>
      <c r="D2082" s="5" t="s">
        <v>78</v>
      </c>
      <c r="E2082" s="5" t="str">
        <f>VLOOKUP(D2082,[1]items!$A$2:$E$39,2,FALSE)</f>
        <v>Hyperchol 100 MG 12 KPS</v>
      </c>
      <c r="F2082" s="5" t="str">
        <f>VLOOKUP(E2082,[1]items!$B$2:$E$39,2,FALSE)</f>
        <v>Obat Kolesterol</v>
      </c>
      <c r="G2082" s="5" t="str">
        <f t="shared" si="161"/>
        <v>OK0002|</v>
      </c>
      <c r="H2082" s="10">
        <v>38</v>
      </c>
      <c r="I2082" s="11"/>
      <c r="J2082" s="10" t="str">
        <f>IF(EXACT(L2082,"buy"),VLOOKUP(I2082,[2]suppliers!$A$2:$B$17,2,FALSE),"")</f>
        <v/>
      </c>
      <c r="K2082" s="5" t="s">
        <v>84</v>
      </c>
      <c r="L2082" s="5" t="s">
        <v>85</v>
      </c>
      <c r="M2082" s="5" t="str">
        <f>IFERROR(VLOOKUP(G2082,[3]item_suppliers!$C$2:$F$112,2,FALSE),"")</f>
        <v/>
      </c>
      <c r="N2082" s="5" t="str">
        <f>IFERROR(VLOOKUP(G2082,[3]item_suppliers!$C$2:$F$112,3,FALSE),"")</f>
        <v/>
      </c>
      <c r="O2082" s="5" t="str">
        <f t="shared" si="162"/>
        <v/>
      </c>
      <c r="P2082" s="5">
        <f>IF(EXACT(L2082,"sell"),VLOOKUP(D2082,[1]items!$A$2:$E$39,4,FALSE),"")</f>
        <v>42800</v>
      </c>
      <c r="Q2082" s="5">
        <f t="shared" si="163"/>
        <v>1626400</v>
      </c>
      <c r="R2082" s="13" t="str">
        <f t="shared" si="164"/>
        <v/>
      </c>
    </row>
    <row r="2083" spans="1:18" x14ac:dyDescent="0.2">
      <c r="A2083" s="8" t="s">
        <v>2142</v>
      </c>
      <c r="B2083" s="9" t="d">
        <v>2020-11-12</v>
      </c>
      <c r="C2083" s="7">
        <f t="shared" si="160"/>
        <v>2020</v>
      </c>
      <c r="D2083" s="8" t="s">
        <v>11</v>
      </c>
      <c r="E2083" s="5" t="str">
        <f>VLOOKUP(D2083,[1]items!$A$2:$E$39,2,FALSE)</f>
        <v>Acetylcysteine Mahakam 200 mg</v>
      </c>
      <c r="F2083" s="5" t="str">
        <f>VLOOKUP(E2083,[1]items!$B$2:$E$39,2,FALSE)</f>
        <v>Obat Alergi</v>
      </c>
      <c r="G2083" s="5" t="str">
        <f t="shared" si="161"/>
        <v>OA0003|</v>
      </c>
      <c r="H2083" s="10">
        <v>250</v>
      </c>
      <c r="I2083" s="11"/>
      <c r="J2083" s="10" t="str">
        <f>IF(EXACT(L2083,"buy"),VLOOKUP(I2083,[2]suppliers!$A$2:$B$17,2,FALSE),"")</f>
        <v/>
      </c>
      <c r="K2083" s="8" t="s">
        <v>84</v>
      </c>
      <c r="L2083" s="8" t="s">
        <v>85</v>
      </c>
      <c r="M2083" s="5" t="str">
        <f>IFERROR(VLOOKUP(G2083,[3]item_suppliers!$C$2:$F$112,2,FALSE),"")</f>
        <v/>
      </c>
      <c r="N2083" s="5" t="str">
        <f>IFERROR(VLOOKUP(G2083,[3]item_suppliers!$C$2:$F$112,3,FALSE),"")</f>
        <v/>
      </c>
      <c r="O2083" s="5" t="str">
        <f t="shared" si="162"/>
        <v/>
      </c>
      <c r="P2083" s="5">
        <f>IF(EXACT(L2083,"sell"),VLOOKUP(D2083,[1]items!$A$2:$E$39,4,FALSE),"")</f>
        <v>33000</v>
      </c>
      <c r="Q2083" s="5">
        <f t="shared" si="163"/>
        <v>8250000</v>
      </c>
      <c r="R2083" s="13" t="str">
        <f t="shared" si="164"/>
        <v/>
      </c>
    </row>
    <row r="2084" spans="1:18" x14ac:dyDescent="0.2">
      <c r="A2084" s="5" t="s">
        <v>2143</v>
      </c>
      <c r="B2084" s="6" t="d">
        <v>2020-11-12</v>
      </c>
      <c r="C2084" s="7">
        <f t="shared" si="160"/>
        <v>2020</v>
      </c>
      <c r="D2084" s="5" t="s">
        <v>23</v>
      </c>
      <c r="E2084" s="5" t="str">
        <f>VLOOKUP(D2084,[1]items!$A$2:$E$39,2,FALSE)</f>
        <v>Neozep Forte 1 Strip 4 Tablet</v>
      </c>
      <c r="F2084" s="5" t="str">
        <f>VLOOKUP(E2084,[1]items!$B$2:$E$39,2,FALSE)</f>
        <v>Obat Batuk &amp; Pilek</v>
      </c>
      <c r="G2084" s="5" t="str">
        <f t="shared" si="161"/>
        <v>OB0001|</v>
      </c>
      <c r="H2084" s="10">
        <v>16</v>
      </c>
      <c r="I2084" s="11"/>
      <c r="J2084" s="10" t="str">
        <f>IF(EXACT(L2084,"buy"),VLOOKUP(I2084,[2]suppliers!$A$2:$B$17,2,FALSE),"")</f>
        <v/>
      </c>
      <c r="K2084" s="5" t="s">
        <v>84</v>
      </c>
      <c r="L2084" s="5" t="s">
        <v>85</v>
      </c>
      <c r="M2084" s="5" t="str">
        <f>IFERROR(VLOOKUP(G2084,[3]item_suppliers!$C$2:$F$112,2,FALSE),"")</f>
        <v/>
      </c>
      <c r="N2084" s="5" t="str">
        <f>IFERROR(VLOOKUP(G2084,[3]item_suppliers!$C$2:$F$112,3,FALSE),"")</f>
        <v/>
      </c>
      <c r="O2084" s="5" t="str">
        <f t="shared" si="162"/>
        <v/>
      </c>
      <c r="P2084" s="5">
        <f>IF(EXACT(L2084,"sell"),VLOOKUP(D2084,[1]items!$A$2:$E$39,4,FALSE),"")</f>
        <v>2324</v>
      </c>
      <c r="Q2084" s="5">
        <f t="shared" si="163"/>
        <v>37184</v>
      </c>
      <c r="R2084" s="13" t="str">
        <f t="shared" si="164"/>
        <v/>
      </c>
    </row>
    <row r="2085" spans="1:18" x14ac:dyDescent="0.2">
      <c r="A2085" s="8" t="s">
        <v>2144</v>
      </c>
      <c r="B2085" s="9" t="d">
        <v>2020-11-13</v>
      </c>
      <c r="C2085" s="7">
        <f t="shared" si="160"/>
        <v>2020</v>
      </c>
      <c r="D2085" s="8" t="s">
        <v>65</v>
      </c>
      <c r="E2085" s="5" t="str">
        <f>VLOOKUP(D2085,[1]items!$A$2:$E$39,2,FALSE)</f>
        <v>Candesartan Ogb Dexa</v>
      </c>
      <c r="F2085" s="5" t="str">
        <f>VLOOKUP(E2085,[1]items!$B$2:$E$39,2,FALSE)</f>
        <v>Obat Hipertensi</v>
      </c>
      <c r="G2085" s="5" t="str">
        <f t="shared" si="161"/>
        <v>OH0003|</v>
      </c>
      <c r="H2085" s="10">
        <v>32</v>
      </c>
      <c r="I2085" s="11"/>
      <c r="J2085" s="10" t="str">
        <f>IF(EXACT(L2085,"buy"),VLOOKUP(I2085,[2]suppliers!$A$2:$B$17,2,FALSE),"")</f>
        <v/>
      </c>
      <c r="K2085" s="8" t="s">
        <v>84</v>
      </c>
      <c r="L2085" s="8" t="s">
        <v>85</v>
      </c>
      <c r="M2085" s="5" t="str">
        <f>IFERROR(VLOOKUP(G2085,[3]item_suppliers!$C$2:$F$112,2,FALSE),"")</f>
        <v/>
      </c>
      <c r="N2085" s="5" t="str">
        <f>IFERROR(VLOOKUP(G2085,[3]item_suppliers!$C$2:$F$112,3,FALSE),"")</f>
        <v/>
      </c>
      <c r="O2085" s="5" t="str">
        <f t="shared" si="162"/>
        <v/>
      </c>
      <c r="P2085" s="5">
        <f>IF(EXACT(L2085,"sell"),VLOOKUP(D2085,[1]items!$A$2:$E$39,4,FALSE),"")</f>
        <v>5000</v>
      </c>
      <c r="Q2085" s="5">
        <f t="shared" si="163"/>
        <v>160000</v>
      </c>
      <c r="R2085" s="13" t="str">
        <f t="shared" si="164"/>
        <v/>
      </c>
    </row>
    <row r="2086" spans="1:18" x14ac:dyDescent="0.2">
      <c r="A2086" s="5" t="s">
        <v>2145</v>
      </c>
      <c r="B2086" s="6" t="d">
        <v>2020-11-13</v>
      </c>
      <c r="C2086" s="7">
        <f t="shared" si="160"/>
        <v>2020</v>
      </c>
      <c r="D2086" s="5" t="s">
        <v>20</v>
      </c>
      <c r="E2086" s="5" t="str">
        <f>VLOOKUP(D2086,[1]items!$A$2:$E$39,2,FALSE)</f>
        <v>Dexteem Box Plus 100 Tablet</v>
      </c>
      <c r="F2086" s="5" t="str">
        <f>VLOOKUP(E2086,[1]items!$B$2:$E$39,2,FALSE)</f>
        <v>Obat Alergi</v>
      </c>
      <c r="G2086" s="5" t="str">
        <f t="shared" si="161"/>
        <v>OA0006|</v>
      </c>
      <c r="H2086" s="10">
        <v>123</v>
      </c>
      <c r="I2086" s="11"/>
      <c r="J2086" s="10" t="str">
        <f>IF(EXACT(L2086,"buy"),VLOOKUP(I2086,[2]suppliers!$A$2:$B$17,2,FALSE),"")</f>
        <v/>
      </c>
      <c r="K2086" s="5" t="s">
        <v>84</v>
      </c>
      <c r="L2086" s="5" t="s">
        <v>85</v>
      </c>
      <c r="M2086" s="5" t="str">
        <f>IFERROR(VLOOKUP(G2086,[3]item_suppliers!$C$2:$F$112,2,FALSE),"")</f>
        <v/>
      </c>
      <c r="N2086" s="5" t="str">
        <f>IFERROR(VLOOKUP(G2086,[3]item_suppliers!$C$2:$F$112,3,FALSE),"")</f>
        <v/>
      </c>
      <c r="O2086" s="5" t="str">
        <f t="shared" si="162"/>
        <v/>
      </c>
      <c r="P2086" s="5">
        <f>IF(EXACT(L2086,"sell"),VLOOKUP(D2086,[1]items!$A$2:$E$39,4,FALSE),"")</f>
        <v>25322</v>
      </c>
      <c r="Q2086" s="5">
        <f t="shared" si="163"/>
        <v>3114606</v>
      </c>
      <c r="R2086" s="13" t="str">
        <f t="shared" si="164"/>
        <v/>
      </c>
    </row>
    <row r="2087" spans="1:18" x14ac:dyDescent="0.2">
      <c r="A2087" s="8" t="s">
        <v>2146</v>
      </c>
      <c r="B2087" s="9" t="d">
        <v>2020-11-13</v>
      </c>
      <c r="C2087" s="7">
        <f t="shared" si="160"/>
        <v>2020</v>
      </c>
      <c r="D2087" s="8" t="s">
        <v>20</v>
      </c>
      <c r="E2087" s="5" t="str">
        <f>VLOOKUP(D2087,[1]items!$A$2:$E$39,2,FALSE)</f>
        <v>Dexteem Box Plus 100 Tablet</v>
      </c>
      <c r="F2087" s="5" t="str">
        <f>VLOOKUP(E2087,[1]items!$B$2:$E$39,2,FALSE)</f>
        <v>Obat Alergi</v>
      </c>
      <c r="G2087" s="5" t="str">
        <f t="shared" si="161"/>
        <v>OA0006|</v>
      </c>
      <c r="H2087" s="10">
        <v>40</v>
      </c>
      <c r="I2087" s="11"/>
      <c r="J2087" s="10" t="str">
        <f>IF(EXACT(L2087,"buy"),VLOOKUP(I2087,[2]suppliers!$A$2:$B$17,2,FALSE),"")</f>
        <v/>
      </c>
      <c r="K2087" s="8" t="s">
        <v>84</v>
      </c>
      <c r="L2087" s="8" t="s">
        <v>85</v>
      </c>
      <c r="M2087" s="5" t="str">
        <f>IFERROR(VLOOKUP(G2087,[3]item_suppliers!$C$2:$F$112,2,FALSE),"")</f>
        <v/>
      </c>
      <c r="N2087" s="5" t="str">
        <f>IFERROR(VLOOKUP(G2087,[3]item_suppliers!$C$2:$F$112,3,FALSE),"")</f>
        <v/>
      </c>
      <c r="O2087" s="5" t="str">
        <f t="shared" si="162"/>
        <v/>
      </c>
      <c r="P2087" s="5">
        <f>IF(EXACT(L2087,"sell"),VLOOKUP(D2087,[1]items!$A$2:$E$39,4,FALSE),"")</f>
        <v>25322</v>
      </c>
      <c r="Q2087" s="5">
        <f t="shared" si="163"/>
        <v>1012880</v>
      </c>
      <c r="R2087" s="13" t="str">
        <f t="shared" si="164"/>
        <v/>
      </c>
    </row>
    <row r="2088" spans="1:18" x14ac:dyDescent="0.2">
      <c r="A2088" s="5" t="s">
        <v>2147</v>
      </c>
      <c r="B2088" s="6" t="d">
        <v>2020-11-13</v>
      </c>
      <c r="C2088" s="7">
        <f t="shared" si="160"/>
        <v>2020</v>
      </c>
      <c r="D2088" s="5" t="s">
        <v>56</v>
      </c>
      <c r="E2088" s="5" t="str">
        <f>VLOOKUP(D2088,[1]items!$A$2:$E$39,2,FALSE)</f>
        <v>Paramex Tablet / Obat</v>
      </c>
      <c r="F2088" s="5" t="str">
        <f>VLOOKUP(E2088,[1]items!$B$2:$E$39,2,FALSE)</f>
        <v>Obat Sakit Kepala &amp; Demam</v>
      </c>
      <c r="G2088" s="5" t="str">
        <f t="shared" si="161"/>
        <v>OD0011|</v>
      </c>
      <c r="H2088" s="10">
        <v>4</v>
      </c>
      <c r="I2088" s="11"/>
      <c r="J2088" s="10" t="str">
        <f>IF(EXACT(L2088,"buy"),VLOOKUP(I2088,[2]suppliers!$A$2:$B$17,2,FALSE),"")</f>
        <v/>
      </c>
      <c r="K2088" s="5" t="s">
        <v>84</v>
      </c>
      <c r="L2088" s="5" t="s">
        <v>85</v>
      </c>
      <c r="M2088" s="5" t="str">
        <f>IFERROR(VLOOKUP(G2088,[3]item_suppliers!$C$2:$F$112,2,FALSE),"")</f>
        <v/>
      </c>
      <c r="N2088" s="5" t="str">
        <f>IFERROR(VLOOKUP(G2088,[3]item_suppliers!$C$2:$F$112,3,FALSE),"")</f>
        <v/>
      </c>
      <c r="O2088" s="5" t="str">
        <f t="shared" si="162"/>
        <v/>
      </c>
      <c r="P2088" s="5">
        <f>IF(EXACT(L2088,"sell"),VLOOKUP(D2088,[1]items!$A$2:$E$39,4,FALSE),"")</f>
        <v>2560</v>
      </c>
      <c r="Q2088" s="5">
        <f t="shared" si="163"/>
        <v>10240</v>
      </c>
      <c r="R2088" s="13" t="str">
        <f t="shared" si="164"/>
        <v/>
      </c>
    </row>
    <row r="2089" spans="1:18" x14ac:dyDescent="0.2">
      <c r="A2089" s="8" t="s">
        <v>2148</v>
      </c>
      <c r="B2089" s="9" t="d">
        <v>2020-11-13</v>
      </c>
      <c r="C2089" s="7">
        <f t="shared" si="160"/>
        <v>2020</v>
      </c>
      <c r="D2089" s="8" t="s">
        <v>14</v>
      </c>
      <c r="E2089" s="5" t="str">
        <f>VLOOKUP(D2089,[1]items!$A$2:$E$39,2,FALSE)</f>
        <v>Bisoprolol Ogb Dexa</v>
      </c>
      <c r="F2089" s="5" t="str">
        <f>VLOOKUP(E2089,[1]items!$B$2:$E$39,2,FALSE)</f>
        <v>Obat Alergi</v>
      </c>
      <c r="G2089" s="5" t="str">
        <f t="shared" si="161"/>
        <v>OA0004|</v>
      </c>
      <c r="H2089" s="10">
        <v>40</v>
      </c>
      <c r="I2089" s="11"/>
      <c r="J2089" s="10" t="str">
        <f>IF(EXACT(L2089,"buy"),VLOOKUP(I2089,[2]suppliers!$A$2:$B$17,2,FALSE),"")</f>
        <v/>
      </c>
      <c r="K2089" s="8" t="s">
        <v>84</v>
      </c>
      <c r="L2089" s="8" t="s">
        <v>85</v>
      </c>
      <c r="M2089" s="5" t="str">
        <f>IFERROR(VLOOKUP(G2089,[3]item_suppliers!$C$2:$F$112,2,FALSE),"")</f>
        <v/>
      </c>
      <c r="N2089" s="5" t="str">
        <f>IFERROR(VLOOKUP(G2089,[3]item_suppliers!$C$2:$F$112,3,FALSE),"")</f>
        <v/>
      </c>
      <c r="O2089" s="5" t="str">
        <f t="shared" si="162"/>
        <v/>
      </c>
      <c r="P2089" s="5">
        <f>IF(EXACT(L2089,"sell"),VLOOKUP(D2089,[1]items!$A$2:$E$39,4,FALSE),"")</f>
        <v>10000</v>
      </c>
      <c r="Q2089" s="5">
        <f t="shared" si="163"/>
        <v>400000</v>
      </c>
      <c r="R2089" s="13" t="str">
        <f t="shared" si="164"/>
        <v/>
      </c>
    </row>
    <row r="2090" spans="1:18" x14ac:dyDescent="0.2">
      <c r="A2090" s="5" t="s">
        <v>2149</v>
      </c>
      <c r="B2090" s="6" t="d">
        <v>2020-11-13</v>
      </c>
      <c r="C2090" s="7">
        <f t="shared" si="160"/>
        <v>2020</v>
      </c>
      <c r="D2090" s="5" t="s">
        <v>35</v>
      </c>
      <c r="E2090" s="5" t="str">
        <f>VLOOKUP(D2090,[1]items!$A$2:$E$39,2,FALSE)</f>
        <v>Konidin 4 Tablet</v>
      </c>
      <c r="F2090" s="5" t="str">
        <f>VLOOKUP(E2090,[1]items!$B$2:$E$39,2,FALSE)</f>
        <v>Obat Batuk &amp; Pilek</v>
      </c>
      <c r="G2090" s="5" t="str">
        <f t="shared" si="161"/>
        <v>OB0008|</v>
      </c>
      <c r="H2090" s="10">
        <v>45</v>
      </c>
      <c r="I2090" s="11"/>
      <c r="J2090" s="10" t="str">
        <f>IF(EXACT(L2090,"buy"),VLOOKUP(I2090,[2]suppliers!$A$2:$B$17,2,FALSE),"")</f>
        <v/>
      </c>
      <c r="K2090" s="5" t="s">
        <v>84</v>
      </c>
      <c r="L2090" s="5" t="s">
        <v>85</v>
      </c>
      <c r="M2090" s="5" t="str">
        <f>IFERROR(VLOOKUP(G2090,[3]item_suppliers!$C$2:$F$112,2,FALSE),"")</f>
        <v/>
      </c>
      <c r="N2090" s="5" t="str">
        <f>IFERROR(VLOOKUP(G2090,[3]item_suppliers!$C$2:$F$112,3,FALSE),"")</f>
        <v/>
      </c>
      <c r="O2090" s="5" t="str">
        <f t="shared" si="162"/>
        <v/>
      </c>
      <c r="P2090" s="5">
        <f>IF(EXACT(L2090,"sell"),VLOOKUP(D2090,[1]items!$A$2:$E$39,4,FALSE),"")</f>
        <v>2460</v>
      </c>
      <c r="Q2090" s="5">
        <f t="shared" si="163"/>
        <v>110700</v>
      </c>
      <c r="R2090" s="13" t="str">
        <f t="shared" si="164"/>
        <v/>
      </c>
    </row>
    <row r="2091" spans="1:18" x14ac:dyDescent="0.2">
      <c r="A2091" s="8" t="s">
        <v>2150</v>
      </c>
      <c r="B2091" s="9" t="d">
        <v>2020-11-14</v>
      </c>
      <c r="C2091" s="7">
        <f t="shared" si="160"/>
        <v>2020</v>
      </c>
      <c r="D2091" s="8" t="s">
        <v>1895</v>
      </c>
      <c r="E2091" s="5" t="str">
        <f>VLOOKUP(D2091,[1]items!$A$2:$E$39,2,FALSE)</f>
        <v>Silex Syrup</v>
      </c>
      <c r="F2091" s="5" t="str">
        <f>VLOOKUP(E2091,[1]items!$B$2:$E$39,2,FALSE)</f>
        <v>Obat Batuk &amp; Pilek</v>
      </c>
      <c r="G2091" s="5" t="str">
        <f t="shared" si="161"/>
        <v>OB0003|</v>
      </c>
      <c r="H2091" s="10">
        <v>2</v>
      </c>
      <c r="I2091" s="11"/>
      <c r="J2091" s="10" t="str">
        <f>IF(EXACT(L2091,"buy"),VLOOKUP(I2091,[2]suppliers!$A$2:$B$17,2,FALSE),"")</f>
        <v/>
      </c>
      <c r="K2091" s="8" t="s">
        <v>84</v>
      </c>
      <c r="L2091" s="8" t="s">
        <v>85</v>
      </c>
      <c r="M2091" s="5" t="str">
        <f>IFERROR(VLOOKUP(G2091,[3]item_suppliers!$C$2:$F$112,2,FALSE),"")</f>
        <v/>
      </c>
      <c r="N2091" s="5" t="str">
        <f>IFERROR(VLOOKUP(G2091,[3]item_suppliers!$C$2:$F$112,3,FALSE),"")</f>
        <v/>
      </c>
      <c r="O2091" s="5" t="str">
        <f t="shared" si="162"/>
        <v/>
      </c>
      <c r="P2091" s="5">
        <f>IF(EXACT(L2091,"sell"),VLOOKUP(D2091,[1]items!$A$2:$E$39,4,FALSE),"")</f>
        <v>75400</v>
      </c>
      <c r="Q2091" s="5">
        <f t="shared" si="163"/>
        <v>150800</v>
      </c>
      <c r="R2091" s="13" t="str">
        <f t="shared" si="164"/>
        <v/>
      </c>
    </row>
    <row r="2092" spans="1:18" x14ac:dyDescent="0.2">
      <c r="A2092" s="5" t="s">
        <v>2151</v>
      </c>
      <c r="B2092" s="6" t="d">
        <v>2020-11-14</v>
      </c>
      <c r="C2092" s="7">
        <f t="shared" si="160"/>
        <v>2020</v>
      </c>
      <c r="D2092" s="5" t="s">
        <v>684</v>
      </c>
      <c r="E2092" s="5" t="str">
        <f>VLOOKUP(D2092,[1]items!$A$2:$E$39,2,FALSE)</f>
        <v>Hisamitsu Bye Bye Fever</v>
      </c>
      <c r="F2092" s="5" t="str">
        <f>VLOOKUP(E2092,[1]items!$B$2:$E$39,2,FALSE)</f>
        <v>Obat Sakit Kepala &amp; Demam</v>
      </c>
      <c r="G2092" s="5" t="str">
        <f t="shared" si="161"/>
        <v>OD0004|</v>
      </c>
      <c r="H2092" s="10">
        <v>20</v>
      </c>
      <c r="I2092" s="11"/>
      <c r="J2092" s="10" t="str">
        <f>IF(EXACT(L2092,"buy"),VLOOKUP(I2092,[2]suppliers!$A$2:$B$17,2,FALSE),"")</f>
        <v/>
      </c>
      <c r="K2092" s="5" t="s">
        <v>84</v>
      </c>
      <c r="L2092" s="5" t="s">
        <v>85</v>
      </c>
      <c r="M2092" s="5" t="str">
        <f>IFERROR(VLOOKUP(G2092,[3]item_suppliers!$C$2:$F$112,2,FALSE),"")</f>
        <v/>
      </c>
      <c r="N2092" s="5" t="str">
        <f>IFERROR(VLOOKUP(G2092,[3]item_suppliers!$C$2:$F$112,3,FALSE),"")</f>
        <v/>
      </c>
      <c r="O2092" s="5" t="str">
        <f t="shared" si="162"/>
        <v/>
      </c>
      <c r="P2092" s="5">
        <f>IF(EXACT(L2092,"sell"),VLOOKUP(D2092,[1]items!$A$2:$E$39,4,FALSE),"")</f>
        <v>7000</v>
      </c>
      <c r="Q2092" s="5">
        <f t="shared" si="163"/>
        <v>140000</v>
      </c>
      <c r="R2092" s="13" t="str">
        <f t="shared" si="164"/>
        <v/>
      </c>
    </row>
    <row r="2093" spans="1:18" x14ac:dyDescent="0.2">
      <c r="A2093" s="8" t="s">
        <v>2152</v>
      </c>
      <c r="B2093" s="9" t="d">
        <v>2020-11-14</v>
      </c>
      <c r="C2093" s="7">
        <f t="shared" si="160"/>
        <v>2020</v>
      </c>
      <c r="D2093" s="8" t="s">
        <v>26</v>
      </c>
      <c r="E2093" s="5" t="str">
        <f>VLOOKUP(D2093,[1]items!$A$2:$E$39,2,FALSE)</f>
        <v>Decolsen 1 Strip 4 Tablet</v>
      </c>
      <c r="F2093" s="5" t="str">
        <f>VLOOKUP(E2093,[1]items!$B$2:$E$39,2,FALSE)</f>
        <v>Obat Batuk &amp; Pilek</v>
      </c>
      <c r="G2093" s="5" t="str">
        <f t="shared" si="161"/>
        <v>OB0002|</v>
      </c>
      <c r="H2093" s="10">
        <v>88</v>
      </c>
      <c r="I2093" s="11"/>
      <c r="J2093" s="10" t="str">
        <f>IF(EXACT(L2093,"buy"),VLOOKUP(I2093,[2]suppliers!$A$2:$B$17,2,FALSE),"")</f>
        <v/>
      </c>
      <c r="K2093" s="8" t="s">
        <v>84</v>
      </c>
      <c r="L2093" s="8" t="s">
        <v>85</v>
      </c>
      <c r="M2093" s="5" t="str">
        <f>IFERROR(VLOOKUP(G2093,[3]item_suppliers!$C$2:$F$112,2,FALSE),"")</f>
        <v/>
      </c>
      <c r="N2093" s="5" t="str">
        <f>IFERROR(VLOOKUP(G2093,[3]item_suppliers!$C$2:$F$112,3,FALSE),"")</f>
        <v/>
      </c>
      <c r="O2093" s="5" t="str">
        <f t="shared" si="162"/>
        <v/>
      </c>
      <c r="P2093" s="5">
        <f>IF(EXACT(L2093,"sell"),VLOOKUP(D2093,[1]items!$A$2:$E$39,4,FALSE),"")</f>
        <v>2886</v>
      </c>
      <c r="Q2093" s="5">
        <f t="shared" si="163"/>
        <v>253968</v>
      </c>
      <c r="R2093" s="13" t="str">
        <f t="shared" si="164"/>
        <v/>
      </c>
    </row>
    <row r="2094" spans="1:18" x14ac:dyDescent="0.2">
      <c r="A2094" s="5" t="s">
        <v>2153</v>
      </c>
      <c r="B2094" s="6" t="d">
        <v>2020-11-14</v>
      </c>
      <c r="C2094" s="7">
        <f t="shared" si="160"/>
        <v>2020</v>
      </c>
      <c r="D2094" s="5" t="s">
        <v>17</v>
      </c>
      <c r="E2094" s="5" t="str">
        <f>VLOOKUP(D2094,[1]items!$A$2:$E$39,2,FALSE)</f>
        <v>Bedak Heroxyn 150 gr</v>
      </c>
      <c r="F2094" s="5" t="str">
        <f>VLOOKUP(E2094,[1]items!$B$2:$E$39,2,FALSE)</f>
        <v>Obat Alergi</v>
      </c>
      <c r="G2094" s="5" t="str">
        <f t="shared" si="161"/>
        <v>OA0005|</v>
      </c>
      <c r="H2094" s="10">
        <v>47</v>
      </c>
      <c r="I2094" s="11"/>
      <c r="J2094" s="10" t="str">
        <f>IF(EXACT(L2094,"buy"),VLOOKUP(I2094,[2]suppliers!$A$2:$B$17,2,FALSE),"")</f>
        <v/>
      </c>
      <c r="K2094" s="5" t="s">
        <v>84</v>
      </c>
      <c r="L2094" s="5" t="s">
        <v>85</v>
      </c>
      <c r="M2094" s="5" t="str">
        <f>IFERROR(VLOOKUP(G2094,[3]item_suppliers!$C$2:$F$112,2,FALSE),"")</f>
        <v/>
      </c>
      <c r="N2094" s="5" t="str">
        <f>IFERROR(VLOOKUP(G2094,[3]item_suppliers!$C$2:$F$112,3,FALSE),"")</f>
        <v/>
      </c>
      <c r="O2094" s="5" t="str">
        <f t="shared" si="162"/>
        <v/>
      </c>
      <c r="P2094" s="5">
        <f>IF(EXACT(L2094,"sell"),VLOOKUP(D2094,[1]items!$A$2:$E$39,4,FALSE),"")</f>
        <v>16950</v>
      </c>
      <c r="Q2094" s="5">
        <f t="shared" si="163"/>
        <v>796650</v>
      </c>
      <c r="R2094" s="13" t="str">
        <f t="shared" si="164"/>
        <v/>
      </c>
    </row>
    <row r="2095" spans="1:18" x14ac:dyDescent="0.2">
      <c r="A2095" s="8" t="s">
        <v>2154</v>
      </c>
      <c r="B2095" s="9" t="d">
        <v>2020-11-14</v>
      </c>
      <c r="C2095" s="7">
        <f t="shared" si="160"/>
        <v>2020</v>
      </c>
      <c r="D2095" s="8" t="s">
        <v>52</v>
      </c>
      <c r="E2095" s="5" t="str">
        <f>VLOOKUP(D2095,[1]items!$A$2:$E$39,2,FALSE)</f>
        <v>Sanmol 500 MG 4 Tablet</v>
      </c>
      <c r="F2095" s="5" t="str">
        <f>VLOOKUP(E2095,[1]items!$B$2:$E$39,2,FALSE)</f>
        <v>Obat Sakit Kepala &amp; Demam</v>
      </c>
      <c r="G2095" s="5" t="str">
        <f t="shared" si="161"/>
        <v>OD0009|</v>
      </c>
      <c r="H2095" s="10">
        <v>35</v>
      </c>
      <c r="I2095" s="11"/>
      <c r="J2095" s="10" t="str">
        <f>IF(EXACT(L2095,"buy"),VLOOKUP(I2095,[2]suppliers!$A$2:$B$17,2,FALSE),"")</f>
        <v/>
      </c>
      <c r="K2095" s="8" t="s">
        <v>84</v>
      </c>
      <c r="L2095" s="8" t="s">
        <v>85</v>
      </c>
      <c r="M2095" s="5" t="str">
        <f>IFERROR(VLOOKUP(G2095,[3]item_suppliers!$C$2:$F$112,2,FALSE),"")</f>
        <v/>
      </c>
      <c r="N2095" s="5" t="str">
        <f>IFERROR(VLOOKUP(G2095,[3]item_suppliers!$C$2:$F$112,3,FALSE),"")</f>
        <v/>
      </c>
      <c r="O2095" s="5" t="str">
        <f t="shared" si="162"/>
        <v/>
      </c>
      <c r="P2095" s="5">
        <f>IF(EXACT(L2095,"sell"),VLOOKUP(D2095,[1]items!$A$2:$E$39,4,FALSE),"")</f>
        <v>1600</v>
      </c>
      <c r="Q2095" s="5">
        <f t="shared" si="163"/>
        <v>56000</v>
      </c>
      <c r="R2095" s="13" t="str">
        <f t="shared" si="164"/>
        <v/>
      </c>
    </row>
    <row r="2096" spans="1:18" x14ac:dyDescent="0.2">
      <c r="A2096" s="5" t="s">
        <v>2155</v>
      </c>
      <c r="B2096" s="6" t="d">
        <v>2020-11-14</v>
      </c>
      <c r="C2096" s="7">
        <f t="shared" si="160"/>
        <v>2020</v>
      </c>
      <c r="D2096" s="5" t="s">
        <v>48</v>
      </c>
      <c r="E2096" s="5" t="str">
        <f>VLOOKUP(D2096,[1]items!$A$2:$E$39,2,FALSE)</f>
        <v>Sanmol Paracetamol</v>
      </c>
      <c r="F2096" s="5" t="str">
        <f>VLOOKUP(E2096,[1]items!$B$2:$E$39,2,FALSE)</f>
        <v>Obat Sakit Kepala &amp; Demam</v>
      </c>
      <c r="G2096" s="5" t="str">
        <f t="shared" si="161"/>
        <v>OD0007|</v>
      </c>
      <c r="H2096" s="10">
        <v>8</v>
      </c>
      <c r="I2096" s="11"/>
      <c r="J2096" s="10" t="str">
        <f>IF(EXACT(L2096,"buy"),VLOOKUP(I2096,[2]suppliers!$A$2:$B$17,2,FALSE),"")</f>
        <v/>
      </c>
      <c r="K2096" s="5" t="s">
        <v>84</v>
      </c>
      <c r="L2096" s="5" t="s">
        <v>85</v>
      </c>
      <c r="M2096" s="5" t="str">
        <f>IFERROR(VLOOKUP(G2096,[3]item_suppliers!$C$2:$F$112,2,FALSE),"")</f>
        <v/>
      </c>
      <c r="N2096" s="5" t="str">
        <f>IFERROR(VLOOKUP(G2096,[3]item_suppliers!$C$2:$F$112,3,FALSE),"")</f>
        <v/>
      </c>
      <c r="O2096" s="5" t="str">
        <f t="shared" si="162"/>
        <v/>
      </c>
      <c r="P2096" s="5">
        <f>IF(EXACT(L2096,"sell"),VLOOKUP(D2096,[1]items!$A$2:$E$39,4,FALSE),"")</f>
        <v>16100</v>
      </c>
      <c r="Q2096" s="5">
        <f t="shared" si="163"/>
        <v>128800</v>
      </c>
      <c r="R2096" s="13" t="str">
        <f t="shared" si="164"/>
        <v/>
      </c>
    </row>
    <row r="2097" spans="1:18" x14ac:dyDescent="0.2">
      <c r="A2097" s="8" t="s">
        <v>2156</v>
      </c>
      <c r="B2097" s="9" t="d">
        <v>2020-11-14</v>
      </c>
      <c r="C2097" s="7">
        <f t="shared" si="160"/>
        <v>2020</v>
      </c>
      <c r="D2097" s="8" t="s">
        <v>14</v>
      </c>
      <c r="E2097" s="5" t="str">
        <f>VLOOKUP(D2097,[1]items!$A$2:$E$39,2,FALSE)</f>
        <v>Bisoprolol Ogb Dexa</v>
      </c>
      <c r="F2097" s="5" t="str">
        <f>VLOOKUP(E2097,[1]items!$B$2:$E$39,2,FALSE)</f>
        <v>Obat Alergi</v>
      </c>
      <c r="G2097" s="5" t="str">
        <f t="shared" si="161"/>
        <v>OA0004|</v>
      </c>
      <c r="H2097" s="10">
        <v>77</v>
      </c>
      <c r="I2097" s="11"/>
      <c r="J2097" s="10" t="str">
        <f>IF(EXACT(L2097,"buy"),VLOOKUP(I2097,[2]suppliers!$A$2:$B$17,2,FALSE),"")</f>
        <v/>
      </c>
      <c r="K2097" s="8" t="s">
        <v>84</v>
      </c>
      <c r="L2097" s="8" t="s">
        <v>85</v>
      </c>
      <c r="M2097" s="5" t="str">
        <f>IFERROR(VLOOKUP(G2097,[3]item_suppliers!$C$2:$F$112,2,FALSE),"")</f>
        <v/>
      </c>
      <c r="N2097" s="5" t="str">
        <f>IFERROR(VLOOKUP(G2097,[3]item_suppliers!$C$2:$F$112,3,FALSE),"")</f>
        <v/>
      </c>
      <c r="O2097" s="5" t="str">
        <f t="shared" si="162"/>
        <v/>
      </c>
      <c r="P2097" s="5">
        <f>IF(EXACT(L2097,"sell"),VLOOKUP(D2097,[1]items!$A$2:$E$39,4,FALSE),"")</f>
        <v>10000</v>
      </c>
      <c r="Q2097" s="5">
        <f t="shared" si="163"/>
        <v>770000</v>
      </c>
      <c r="R2097" s="13" t="str">
        <f t="shared" si="164"/>
        <v/>
      </c>
    </row>
    <row r="2098" spans="1:18" x14ac:dyDescent="0.2">
      <c r="A2098" s="5" t="s">
        <v>2157</v>
      </c>
      <c r="B2098" s="6" t="d">
        <v>2020-11-14</v>
      </c>
      <c r="C2098" s="7">
        <f t="shared" si="160"/>
        <v>2020</v>
      </c>
      <c r="D2098" s="5" t="s">
        <v>67</v>
      </c>
      <c r="E2098" s="5" t="str">
        <f>VLOOKUP(D2098,[1]items!$A$2:$E$39,2,FALSE)</f>
        <v>Amlodipine Besilate</v>
      </c>
      <c r="F2098" s="5" t="str">
        <f>VLOOKUP(E2098,[1]items!$B$2:$E$39,2,FALSE)</f>
        <v>Obat Hipertensi</v>
      </c>
      <c r="G2098" s="5" t="str">
        <f t="shared" si="161"/>
        <v>OH0004|</v>
      </c>
      <c r="H2098" s="10">
        <v>1</v>
      </c>
      <c r="I2098" s="11"/>
      <c r="J2098" s="10" t="str">
        <f>IF(EXACT(L2098,"buy"),VLOOKUP(I2098,[2]suppliers!$A$2:$B$17,2,FALSE),"")</f>
        <v/>
      </c>
      <c r="K2098" s="5" t="s">
        <v>84</v>
      </c>
      <c r="L2098" s="5" t="s">
        <v>85</v>
      </c>
      <c r="M2098" s="5" t="str">
        <f>IFERROR(VLOOKUP(G2098,[3]item_suppliers!$C$2:$F$112,2,FALSE),"")</f>
        <v/>
      </c>
      <c r="N2098" s="5" t="str">
        <f>IFERROR(VLOOKUP(G2098,[3]item_suppliers!$C$2:$F$112,3,FALSE),"")</f>
        <v/>
      </c>
      <c r="O2098" s="5" t="str">
        <f t="shared" si="162"/>
        <v/>
      </c>
      <c r="P2098" s="5">
        <f>IF(EXACT(L2098,"sell"),VLOOKUP(D2098,[1]items!$A$2:$E$39,4,FALSE),"")</f>
        <v>7467</v>
      </c>
      <c r="Q2098" s="5">
        <f t="shared" si="163"/>
        <v>7467</v>
      </c>
      <c r="R2098" s="13" t="str">
        <f t="shared" si="164"/>
        <v/>
      </c>
    </row>
    <row r="2099" spans="1:18" x14ac:dyDescent="0.2">
      <c r="A2099" s="8" t="s">
        <v>2158</v>
      </c>
      <c r="B2099" s="9" t="d">
        <v>2020-11-14</v>
      </c>
      <c r="C2099" s="7">
        <f t="shared" si="160"/>
        <v>2020</v>
      </c>
      <c r="D2099" s="8" t="s">
        <v>67</v>
      </c>
      <c r="E2099" s="5" t="str">
        <f>VLOOKUP(D2099,[1]items!$A$2:$E$39,2,FALSE)</f>
        <v>Amlodipine Besilate</v>
      </c>
      <c r="F2099" s="5" t="str">
        <f>VLOOKUP(E2099,[1]items!$B$2:$E$39,2,FALSE)</f>
        <v>Obat Hipertensi</v>
      </c>
      <c r="G2099" s="5" t="str">
        <f t="shared" si="161"/>
        <v>OH0004|</v>
      </c>
      <c r="H2099" s="10">
        <v>62</v>
      </c>
      <c r="I2099" s="11"/>
      <c r="J2099" s="10" t="str">
        <f>IF(EXACT(L2099,"buy"),VLOOKUP(I2099,[2]suppliers!$A$2:$B$17,2,FALSE),"")</f>
        <v/>
      </c>
      <c r="K2099" s="8" t="s">
        <v>84</v>
      </c>
      <c r="L2099" s="8" t="s">
        <v>85</v>
      </c>
      <c r="M2099" s="5" t="str">
        <f>IFERROR(VLOOKUP(G2099,[3]item_suppliers!$C$2:$F$112,2,FALSE),"")</f>
        <v/>
      </c>
      <c r="N2099" s="5" t="str">
        <f>IFERROR(VLOOKUP(G2099,[3]item_suppliers!$C$2:$F$112,3,FALSE),"")</f>
        <v/>
      </c>
      <c r="O2099" s="5" t="str">
        <f t="shared" si="162"/>
        <v/>
      </c>
      <c r="P2099" s="5">
        <f>IF(EXACT(L2099,"sell"),VLOOKUP(D2099,[1]items!$A$2:$E$39,4,FALSE),"")</f>
        <v>7467</v>
      </c>
      <c r="Q2099" s="5">
        <f t="shared" si="163"/>
        <v>462954</v>
      </c>
      <c r="R2099" s="13" t="str">
        <f t="shared" si="164"/>
        <v/>
      </c>
    </row>
    <row r="2100" spans="1:18" x14ac:dyDescent="0.2">
      <c r="A2100" s="5" t="s">
        <v>2159</v>
      </c>
      <c r="B2100" s="6" t="d">
        <v>2020-11-14</v>
      </c>
      <c r="C2100" s="7">
        <f t="shared" si="160"/>
        <v>2020</v>
      </c>
      <c r="D2100" s="5" t="s">
        <v>67</v>
      </c>
      <c r="E2100" s="5" t="str">
        <f>VLOOKUP(D2100,[1]items!$A$2:$E$39,2,FALSE)</f>
        <v>Amlodipine Besilate</v>
      </c>
      <c r="F2100" s="5" t="str">
        <f>VLOOKUP(E2100,[1]items!$B$2:$E$39,2,FALSE)</f>
        <v>Obat Hipertensi</v>
      </c>
      <c r="G2100" s="5" t="str">
        <f t="shared" si="161"/>
        <v>OH0004|</v>
      </c>
      <c r="H2100" s="10">
        <v>10</v>
      </c>
      <c r="I2100" s="11"/>
      <c r="J2100" s="10" t="str">
        <f>IF(EXACT(L2100,"buy"),VLOOKUP(I2100,[2]suppliers!$A$2:$B$17,2,FALSE),"")</f>
        <v/>
      </c>
      <c r="K2100" s="5" t="s">
        <v>84</v>
      </c>
      <c r="L2100" s="5" t="s">
        <v>85</v>
      </c>
      <c r="M2100" s="5" t="str">
        <f>IFERROR(VLOOKUP(G2100,[3]item_suppliers!$C$2:$F$112,2,FALSE),"")</f>
        <v/>
      </c>
      <c r="N2100" s="5" t="str">
        <f>IFERROR(VLOOKUP(G2100,[3]item_suppliers!$C$2:$F$112,3,FALSE),"")</f>
        <v/>
      </c>
      <c r="O2100" s="5" t="str">
        <f t="shared" si="162"/>
        <v/>
      </c>
      <c r="P2100" s="5">
        <f>IF(EXACT(L2100,"sell"),VLOOKUP(D2100,[1]items!$A$2:$E$39,4,FALSE),"")</f>
        <v>7467</v>
      </c>
      <c r="Q2100" s="5">
        <f t="shared" si="163"/>
        <v>74670</v>
      </c>
      <c r="R2100" s="13" t="str">
        <f t="shared" si="164"/>
        <v/>
      </c>
    </row>
    <row r="2101" spans="1:18" x14ac:dyDescent="0.2">
      <c r="A2101" s="8" t="s">
        <v>2160</v>
      </c>
      <c r="B2101" s="9" t="d">
        <v>2020-11-14</v>
      </c>
      <c r="C2101" s="7">
        <f t="shared" si="160"/>
        <v>2020</v>
      </c>
      <c r="D2101" s="8" t="s">
        <v>23</v>
      </c>
      <c r="E2101" s="5" t="str">
        <f>VLOOKUP(D2101,[1]items!$A$2:$E$39,2,FALSE)</f>
        <v>Neozep Forte 1 Strip 4 Tablet</v>
      </c>
      <c r="F2101" s="5" t="str">
        <f>VLOOKUP(E2101,[1]items!$B$2:$E$39,2,FALSE)</f>
        <v>Obat Batuk &amp; Pilek</v>
      </c>
      <c r="G2101" s="5" t="str">
        <f t="shared" si="161"/>
        <v>OB0001|</v>
      </c>
      <c r="H2101" s="10">
        <v>9</v>
      </c>
      <c r="I2101" s="11"/>
      <c r="J2101" s="10" t="str">
        <f>IF(EXACT(L2101,"buy"),VLOOKUP(I2101,[2]suppliers!$A$2:$B$17,2,FALSE),"")</f>
        <v/>
      </c>
      <c r="K2101" s="8" t="s">
        <v>84</v>
      </c>
      <c r="L2101" s="8" t="s">
        <v>85</v>
      </c>
      <c r="M2101" s="5" t="str">
        <f>IFERROR(VLOOKUP(G2101,[3]item_suppliers!$C$2:$F$112,2,FALSE),"")</f>
        <v/>
      </c>
      <c r="N2101" s="5" t="str">
        <f>IFERROR(VLOOKUP(G2101,[3]item_suppliers!$C$2:$F$112,3,FALSE),"")</f>
        <v/>
      </c>
      <c r="O2101" s="5" t="str">
        <f t="shared" si="162"/>
        <v/>
      </c>
      <c r="P2101" s="5">
        <f>IF(EXACT(L2101,"sell"),VLOOKUP(D2101,[1]items!$A$2:$E$39,4,FALSE),"")</f>
        <v>2324</v>
      </c>
      <c r="Q2101" s="5">
        <f t="shared" si="163"/>
        <v>20916</v>
      </c>
      <c r="R2101" s="13" t="str">
        <f t="shared" si="164"/>
        <v/>
      </c>
    </row>
    <row r="2102" spans="1:18" x14ac:dyDescent="0.2">
      <c r="A2102" s="5" t="s">
        <v>2161</v>
      </c>
      <c r="B2102" s="6" t="d">
        <v>2020-11-15</v>
      </c>
      <c r="C2102" s="7">
        <f t="shared" si="160"/>
        <v>2020</v>
      </c>
      <c r="D2102" s="5" t="s">
        <v>17</v>
      </c>
      <c r="E2102" s="5" t="str">
        <f>VLOOKUP(D2102,[1]items!$A$2:$E$39,2,FALSE)</f>
        <v>Bedak Heroxyn 150 gr</v>
      </c>
      <c r="F2102" s="5" t="str">
        <f>VLOOKUP(E2102,[1]items!$B$2:$E$39,2,FALSE)</f>
        <v>Obat Alergi</v>
      </c>
      <c r="G2102" s="5" t="str">
        <f t="shared" si="161"/>
        <v>OA0005|</v>
      </c>
      <c r="H2102" s="10">
        <v>41</v>
      </c>
      <c r="I2102" s="11"/>
      <c r="J2102" s="10" t="str">
        <f>IF(EXACT(L2102,"buy"),VLOOKUP(I2102,[2]suppliers!$A$2:$B$17,2,FALSE),"")</f>
        <v/>
      </c>
      <c r="K2102" s="5" t="s">
        <v>84</v>
      </c>
      <c r="L2102" s="5" t="s">
        <v>85</v>
      </c>
      <c r="M2102" s="5" t="str">
        <f>IFERROR(VLOOKUP(G2102,[3]item_suppliers!$C$2:$F$112,2,FALSE),"")</f>
        <v/>
      </c>
      <c r="N2102" s="5" t="str">
        <f>IFERROR(VLOOKUP(G2102,[3]item_suppliers!$C$2:$F$112,3,FALSE),"")</f>
        <v/>
      </c>
      <c r="O2102" s="5" t="str">
        <f t="shared" si="162"/>
        <v/>
      </c>
      <c r="P2102" s="5">
        <f>IF(EXACT(L2102,"sell"),VLOOKUP(D2102,[1]items!$A$2:$E$39,4,FALSE),"")</f>
        <v>16950</v>
      </c>
      <c r="Q2102" s="5">
        <f t="shared" si="163"/>
        <v>694950</v>
      </c>
      <c r="R2102" s="13" t="str">
        <f t="shared" si="164"/>
        <v/>
      </c>
    </row>
    <row r="2103" spans="1:18" x14ac:dyDescent="0.2">
      <c r="A2103" s="8" t="s">
        <v>2162</v>
      </c>
      <c r="B2103" s="9" t="d">
        <v>2020-11-15</v>
      </c>
      <c r="C2103" s="7">
        <f t="shared" si="160"/>
        <v>2020</v>
      </c>
      <c r="D2103" s="8" t="s">
        <v>70</v>
      </c>
      <c r="E2103" s="5" t="str">
        <f>VLOOKUP(D2103,[1]items!$A$2:$E$39,2,FALSE)</f>
        <v>Irbesartan</v>
      </c>
      <c r="F2103" s="5" t="str">
        <f>VLOOKUP(E2103,[1]items!$B$2:$E$39,2,FALSE)</f>
        <v>Obat Hipertensi</v>
      </c>
      <c r="G2103" s="5" t="str">
        <f t="shared" si="161"/>
        <v>OH0005|</v>
      </c>
      <c r="H2103" s="10">
        <v>12</v>
      </c>
      <c r="I2103" s="11"/>
      <c r="J2103" s="10" t="str">
        <f>IF(EXACT(L2103,"buy"),VLOOKUP(I2103,[2]suppliers!$A$2:$B$17,2,FALSE),"")</f>
        <v/>
      </c>
      <c r="K2103" s="8" t="s">
        <v>84</v>
      </c>
      <c r="L2103" s="8" t="s">
        <v>85</v>
      </c>
      <c r="M2103" s="5" t="str">
        <f>IFERROR(VLOOKUP(G2103,[3]item_suppliers!$C$2:$F$112,2,FALSE),"")</f>
        <v/>
      </c>
      <c r="N2103" s="5" t="str">
        <f>IFERROR(VLOOKUP(G2103,[3]item_suppliers!$C$2:$F$112,3,FALSE),"")</f>
        <v/>
      </c>
      <c r="O2103" s="5" t="str">
        <f t="shared" si="162"/>
        <v/>
      </c>
      <c r="P2103" s="5">
        <f>IF(EXACT(L2103,"sell"),VLOOKUP(D2103,[1]items!$A$2:$E$39,4,FALSE),"")</f>
        <v>108794</v>
      </c>
      <c r="Q2103" s="5">
        <f t="shared" si="163"/>
        <v>1305528</v>
      </c>
      <c r="R2103" s="13" t="str">
        <f t="shared" si="164"/>
        <v/>
      </c>
    </row>
    <row r="2104" spans="1:18" x14ac:dyDescent="0.2">
      <c r="A2104" s="5" t="s">
        <v>2163</v>
      </c>
      <c r="B2104" s="6" t="d">
        <v>2020-11-15</v>
      </c>
      <c r="C2104" s="7">
        <f t="shared" si="160"/>
        <v>2020</v>
      </c>
      <c r="D2104" s="5" t="s">
        <v>82</v>
      </c>
      <c r="E2104" s="5" t="str">
        <f>VLOOKUP(D2104,[1]items!$A$2:$E$39,2,FALSE)</f>
        <v>Otilon Ear Drops 8 mL</v>
      </c>
      <c r="F2104" s="5" t="str">
        <f>VLOOKUP(E2104,[1]items!$B$2:$E$39,2,FALSE)</f>
        <v>Obat Telinga</v>
      </c>
      <c r="G2104" s="5" t="str">
        <f t="shared" si="161"/>
        <v>OT0001|</v>
      </c>
      <c r="H2104" s="10">
        <v>17</v>
      </c>
      <c r="I2104" s="11"/>
      <c r="J2104" s="10" t="str">
        <f>IF(EXACT(L2104,"buy"),VLOOKUP(I2104,[2]suppliers!$A$2:$B$17,2,FALSE),"")</f>
        <v/>
      </c>
      <c r="K2104" s="5" t="s">
        <v>84</v>
      </c>
      <c r="L2104" s="5" t="s">
        <v>85</v>
      </c>
      <c r="M2104" s="5" t="str">
        <f>IFERROR(VLOOKUP(G2104,[3]item_suppliers!$C$2:$F$112,2,FALSE),"")</f>
        <v/>
      </c>
      <c r="N2104" s="5" t="str">
        <f>IFERROR(VLOOKUP(G2104,[3]item_suppliers!$C$2:$F$112,3,FALSE),"")</f>
        <v/>
      </c>
      <c r="O2104" s="5" t="str">
        <f t="shared" si="162"/>
        <v/>
      </c>
      <c r="P2104" s="5">
        <f>IF(EXACT(L2104,"sell"),VLOOKUP(D2104,[1]items!$A$2:$E$39,4,FALSE),"")</f>
        <v>55000</v>
      </c>
      <c r="Q2104" s="5">
        <f t="shared" si="163"/>
        <v>935000</v>
      </c>
      <c r="R2104" s="13" t="str">
        <f t="shared" si="164"/>
        <v/>
      </c>
    </row>
    <row r="2105" spans="1:18" x14ac:dyDescent="0.2">
      <c r="A2105" s="8" t="s">
        <v>2164</v>
      </c>
      <c r="B2105" s="9" t="d">
        <v>2020-11-15</v>
      </c>
      <c r="C2105" s="7">
        <f t="shared" si="160"/>
        <v>2020</v>
      </c>
      <c r="D2105" s="8" t="s">
        <v>20</v>
      </c>
      <c r="E2105" s="5" t="str">
        <f>VLOOKUP(D2105,[1]items!$A$2:$E$39,2,FALSE)</f>
        <v>Dexteem Box Plus 100 Tablet</v>
      </c>
      <c r="F2105" s="5" t="str">
        <f>VLOOKUP(E2105,[1]items!$B$2:$E$39,2,FALSE)</f>
        <v>Obat Alergi</v>
      </c>
      <c r="G2105" s="5" t="str">
        <f t="shared" si="161"/>
        <v>OA0006|</v>
      </c>
      <c r="H2105" s="10">
        <v>15</v>
      </c>
      <c r="I2105" s="11"/>
      <c r="J2105" s="10" t="str">
        <f>IF(EXACT(L2105,"buy"),VLOOKUP(I2105,[2]suppliers!$A$2:$B$17,2,FALSE),"")</f>
        <v/>
      </c>
      <c r="K2105" s="8" t="s">
        <v>84</v>
      </c>
      <c r="L2105" s="8" t="s">
        <v>85</v>
      </c>
      <c r="M2105" s="5" t="str">
        <f>IFERROR(VLOOKUP(G2105,[3]item_suppliers!$C$2:$F$112,2,FALSE),"")</f>
        <v/>
      </c>
      <c r="N2105" s="5" t="str">
        <f>IFERROR(VLOOKUP(G2105,[3]item_suppliers!$C$2:$F$112,3,FALSE),"")</f>
        <v/>
      </c>
      <c r="O2105" s="5" t="str">
        <f t="shared" si="162"/>
        <v/>
      </c>
      <c r="P2105" s="5">
        <f>IF(EXACT(L2105,"sell"),VLOOKUP(D2105,[1]items!$A$2:$E$39,4,FALSE),"")</f>
        <v>25322</v>
      </c>
      <c r="Q2105" s="5">
        <f t="shared" si="163"/>
        <v>379830</v>
      </c>
      <c r="R2105" s="13" t="str">
        <f t="shared" si="164"/>
        <v/>
      </c>
    </row>
    <row r="2106" spans="1:18" x14ac:dyDescent="0.2">
      <c r="A2106" s="5" t="s">
        <v>2165</v>
      </c>
      <c r="B2106" s="6" t="d">
        <v>2020-11-15</v>
      </c>
      <c r="C2106" s="7">
        <f t="shared" si="160"/>
        <v>2020</v>
      </c>
      <c r="D2106" s="5" t="s">
        <v>20</v>
      </c>
      <c r="E2106" s="5" t="str">
        <f>VLOOKUP(D2106,[1]items!$A$2:$E$39,2,FALSE)</f>
        <v>Dexteem Box Plus 100 Tablet</v>
      </c>
      <c r="F2106" s="5" t="str">
        <f>VLOOKUP(E2106,[1]items!$B$2:$E$39,2,FALSE)</f>
        <v>Obat Alergi</v>
      </c>
      <c r="G2106" s="5" t="str">
        <f t="shared" si="161"/>
        <v>OA0006|</v>
      </c>
      <c r="H2106" s="10">
        <v>3</v>
      </c>
      <c r="I2106" s="11"/>
      <c r="J2106" s="10" t="str">
        <f>IF(EXACT(L2106,"buy"),VLOOKUP(I2106,[2]suppliers!$A$2:$B$17,2,FALSE),"")</f>
        <v/>
      </c>
      <c r="K2106" s="5" t="s">
        <v>84</v>
      </c>
      <c r="L2106" s="5" t="s">
        <v>85</v>
      </c>
      <c r="M2106" s="5" t="str">
        <f>IFERROR(VLOOKUP(G2106,[3]item_suppliers!$C$2:$F$112,2,FALSE),"")</f>
        <v/>
      </c>
      <c r="N2106" s="5" t="str">
        <f>IFERROR(VLOOKUP(G2106,[3]item_suppliers!$C$2:$F$112,3,FALSE),"")</f>
        <v/>
      </c>
      <c r="O2106" s="5" t="str">
        <f t="shared" si="162"/>
        <v/>
      </c>
      <c r="P2106" s="5">
        <f>IF(EXACT(L2106,"sell"),VLOOKUP(D2106,[1]items!$A$2:$E$39,4,FALSE),"")</f>
        <v>25322</v>
      </c>
      <c r="Q2106" s="5">
        <f t="shared" si="163"/>
        <v>75966</v>
      </c>
      <c r="R2106" s="13" t="str">
        <f t="shared" si="164"/>
        <v/>
      </c>
    </row>
    <row r="2107" spans="1:18" x14ac:dyDescent="0.2">
      <c r="A2107" s="8" t="s">
        <v>2166</v>
      </c>
      <c r="B2107" s="9" t="d">
        <v>2020-11-15</v>
      </c>
      <c r="C2107" s="7">
        <f t="shared" si="160"/>
        <v>2020</v>
      </c>
      <c r="D2107" s="8" t="s">
        <v>37</v>
      </c>
      <c r="E2107" s="5" t="str">
        <f>VLOOKUP(D2107,[1]items!$A$2:$E$39,2,FALSE)</f>
        <v>Koolfever</v>
      </c>
      <c r="F2107" s="5" t="str">
        <f>VLOOKUP(E2107,[1]items!$B$2:$E$39,2,FALSE)</f>
        <v>Obat Sakit Kepala &amp; Demam</v>
      </c>
      <c r="G2107" s="5" t="str">
        <f t="shared" si="161"/>
        <v>OD0001|</v>
      </c>
      <c r="H2107" s="10">
        <v>8</v>
      </c>
      <c r="I2107" s="11"/>
      <c r="J2107" s="10" t="str">
        <f>IF(EXACT(L2107,"buy"),VLOOKUP(I2107,[2]suppliers!$A$2:$B$17,2,FALSE),"")</f>
        <v/>
      </c>
      <c r="K2107" s="8" t="s">
        <v>84</v>
      </c>
      <c r="L2107" s="8" t="s">
        <v>85</v>
      </c>
      <c r="M2107" s="5" t="str">
        <f>IFERROR(VLOOKUP(G2107,[3]item_suppliers!$C$2:$F$112,2,FALSE),"")</f>
        <v/>
      </c>
      <c r="N2107" s="5" t="str">
        <f>IFERROR(VLOOKUP(G2107,[3]item_suppliers!$C$2:$F$112,3,FALSE),"")</f>
        <v/>
      </c>
      <c r="O2107" s="5" t="str">
        <f t="shared" si="162"/>
        <v/>
      </c>
      <c r="P2107" s="5">
        <f>IF(EXACT(L2107,"sell"),VLOOKUP(D2107,[1]items!$A$2:$E$39,4,FALSE),"")</f>
        <v>7500</v>
      </c>
      <c r="Q2107" s="5">
        <f t="shared" si="163"/>
        <v>60000</v>
      </c>
      <c r="R2107" s="13" t="str">
        <f t="shared" si="164"/>
        <v/>
      </c>
    </row>
    <row r="2108" spans="1:18" x14ac:dyDescent="0.2">
      <c r="A2108" s="5" t="s">
        <v>2167</v>
      </c>
      <c r="B2108" s="6" t="d">
        <v>2020-11-15</v>
      </c>
      <c r="C2108" s="7">
        <f t="shared" si="160"/>
        <v>2020</v>
      </c>
      <c r="D2108" s="5" t="s">
        <v>59</v>
      </c>
      <c r="E2108" s="5" t="str">
        <f>VLOOKUP(D2108,[1]items!$A$2:$E$39,2,FALSE)</f>
        <v>Carditens</v>
      </c>
      <c r="F2108" s="5" t="str">
        <f>VLOOKUP(E2108,[1]items!$B$2:$E$39,2,FALSE)</f>
        <v>Obat Hipertensi</v>
      </c>
      <c r="G2108" s="5" t="str">
        <f t="shared" si="161"/>
        <v>OH0001|</v>
      </c>
      <c r="H2108" s="10">
        <v>40</v>
      </c>
      <c r="I2108" s="11"/>
      <c r="J2108" s="10" t="str">
        <f>IF(EXACT(L2108,"buy"),VLOOKUP(I2108,[2]suppliers!$A$2:$B$17,2,FALSE),"")</f>
        <v/>
      </c>
      <c r="K2108" s="5" t="s">
        <v>84</v>
      </c>
      <c r="L2108" s="5" t="s">
        <v>85</v>
      </c>
      <c r="M2108" s="5" t="str">
        <f>IFERROR(VLOOKUP(G2108,[3]item_suppliers!$C$2:$F$112,2,FALSE),"")</f>
        <v/>
      </c>
      <c r="N2108" s="5" t="str">
        <f>IFERROR(VLOOKUP(G2108,[3]item_suppliers!$C$2:$F$112,3,FALSE),"")</f>
        <v/>
      </c>
      <c r="O2108" s="5" t="str">
        <f t="shared" si="162"/>
        <v/>
      </c>
      <c r="P2108" s="5">
        <f>IF(EXACT(L2108,"sell"),VLOOKUP(D2108,[1]items!$A$2:$E$39,4,FALSE),"")</f>
        <v>100000</v>
      </c>
      <c r="Q2108" s="5">
        <f t="shared" si="163"/>
        <v>4000000</v>
      </c>
      <c r="R2108" s="13" t="str">
        <f t="shared" si="164"/>
        <v/>
      </c>
    </row>
    <row r="2109" spans="1:18" x14ac:dyDescent="0.2">
      <c r="A2109" s="8" t="s">
        <v>2168</v>
      </c>
      <c r="B2109" s="9" t="d">
        <v>2020-11-16</v>
      </c>
      <c r="C2109" s="7">
        <f t="shared" si="160"/>
        <v>2020</v>
      </c>
      <c r="D2109" s="8" t="s">
        <v>26</v>
      </c>
      <c r="E2109" s="5" t="str">
        <f>VLOOKUP(D2109,[1]items!$A$2:$E$39,2,FALSE)</f>
        <v>Decolsen 1 Strip 4 Tablet</v>
      </c>
      <c r="F2109" s="5" t="str">
        <f>VLOOKUP(E2109,[1]items!$B$2:$E$39,2,FALSE)</f>
        <v>Obat Batuk &amp; Pilek</v>
      </c>
      <c r="G2109" s="5" t="str">
        <f t="shared" si="161"/>
        <v>OB0002|</v>
      </c>
      <c r="H2109" s="10">
        <v>27</v>
      </c>
      <c r="I2109" s="11"/>
      <c r="J2109" s="10" t="str">
        <f>IF(EXACT(L2109,"buy"),VLOOKUP(I2109,[2]suppliers!$A$2:$B$17,2,FALSE),"")</f>
        <v/>
      </c>
      <c r="K2109" s="8" t="s">
        <v>84</v>
      </c>
      <c r="L2109" s="8" t="s">
        <v>85</v>
      </c>
      <c r="M2109" s="5" t="str">
        <f>IFERROR(VLOOKUP(G2109,[3]item_suppliers!$C$2:$F$112,2,FALSE),"")</f>
        <v/>
      </c>
      <c r="N2109" s="5" t="str">
        <f>IFERROR(VLOOKUP(G2109,[3]item_suppliers!$C$2:$F$112,3,FALSE),"")</f>
        <v/>
      </c>
      <c r="O2109" s="5" t="str">
        <f t="shared" si="162"/>
        <v/>
      </c>
      <c r="P2109" s="5">
        <f>IF(EXACT(L2109,"sell"),VLOOKUP(D2109,[1]items!$A$2:$E$39,4,FALSE),"")</f>
        <v>2886</v>
      </c>
      <c r="Q2109" s="5">
        <f t="shared" si="163"/>
        <v>77922</v>
      </c>
      <c r="R2109" s="13" t="str">
        <f t="shared" si="164"/>
        <v/>
      </c>
    </row>
    <row r="2110" spans="1:18" x14ac:dyDescent="0.2">
      <c r="A2110" s="5" t="s">
        <v>2169</v>
      </c>
      <c r="B2110" s="6" t="d">
        <v>2020-11-16</v>
      </c>
      <c r="C2110" s="7">
        <f t="shared" si="160"/>
        <v>2020</v>
      </c>
      <c r="D2110" s="5" t="s">
        <v>52</v>
      </c>
      <c r="E2110" s="5" t="str">
        <f>VLOOKUP(D2110,[1]items!$A$2:$E$39,2,FALSE)</f>
        <v>Sanmol 500 MG 4 Tablet</v>
      </c>
      <c r="F2110" s="5" t="str">
        <f>VLOOKUP(E2110,[1]items!$B$2:$E$39,2,FALSE)</f>
        <v>Obat Sakit Kepala &amp; Demam</v>
      </c>
      <c r="G2110" s="5" t="str">
        <f t="shared" si="161"/>
        <v>OD0009|</v>
      </c>
      <c r="H2110" s="10">
        <v>50</v>
      </c>
      <c r="I2110" s="11"/>
      <c r="J2110" s="10" t="str">
        <f>IF(EXACT(L2110,"buy"),VLOOKUP(I2110,[2]suppliers!$A$2:$B$17,2,FALSE),"")</f>
        <v/>
      </c>
      <c r="K2110" s="5" t="s">
        <v>84</v>
      </c>
      <c r="L2110" s="5" t="s">
        <v>85</v>
      </c>
      <c r="M2110" s="5" t="str">
        <f>IFERROR(VLOOKUP(G2110,[3]item_suppliers!$C$2:$F$112,2,FALSE),"")</f>
        <v/>
      </c>
      <c r="N2110" s="5" t="str">
        <f>IFERROR(VLOOKUP(G2110,[3]item_suppliers!$C$2:$F$112,3,FALSE),"")</f>
        <v/>
      </c>
      <c r="O2110" s="5" t="str">
        <f t="shared" si="162"/>
        <v/>
      </c>
      <c r="P2110" s="5">
        <f>IF(EXACT(L2110,"sell"),VLOOKUP(D2110,[1]items!$A$2:$E$39,4,FALSE),"")</f>
        <v>1600</v>
      </c>
      <c r="Q2110" s="5">
        <f t="shared" si="163"/>
        <v>80000</v>
      </c>
      <c r="R2110" s="13" t="str">
        <f t="shared" si="164"/>
        <v/>
      </c>
    </row>
    <row r="2111" spans="1:18" x14ac:dyDescent="0.2">
      <c r="A2111" s="8" t="s">
        <v>2170</v>
      </c>
      <c r="B2111" s="9" t="d">
        <v>2020-11-16</v>
      </c>
      <c r="C2111" s="7">
        <f t="shared" si="160"/>
        <v>2020</v>
      </c>
      <c r="D2111" s="8" t="s">
        <v>11</v>
      </c>
      <c r="E2111" s="5" t="str">
        <f>VLOOKUP(D2111,[1]items!$A$2:$E$39,2,FALSE)</f>
        <v>Acetylcysteine Mahakam 200 mg</v>
      </c>
      <c r="F2111" s="5" t="str">
        <f>VLOOKUP(E2111,[1]items!$B$2:$E$39,2,FALSE)</f>
        <v>Obat Alergi</v>
      </c>
      <c r="G2111" s="5" t="str">
        <f t="shared" si="161"/>
        <v>OA0003|</v>
      </c>
      <c r="H2111" s="10">
        <v>76</v>
      </c>
      <c r="I2111" s="11"/>
      <c r="J2111" s="10" t="str">
        <f>IF(EXACT(L2111,"buy"),VLOOKUP(I2111,[2]suppliers!$A$2:$B$17,2,FALSE),"")</f>
        <v/>
      </c>
      <c r="K2111" s="8" t="s">
        <v>84</v>
      </c>
      <c r="L2111" s="8" t="s">
        <v>85</v>
      </c>
      <c r="M2111" s="5" t="str">
        <f>IFERROR(VLOOKUP(G2111,[3]item_suppliers!$C$2:$F$112,2,FALSE),"")</f>
        <v/>
      </c>
      <c r="N2111" s="5" t="str">
        <f>IFERROR(VLOOKUP(G2111,[3]item_suppliers!$C$2:$F$112,3,FALSE),"")</f>
        <v/>
      </c>
      <c r="O2111" s="5" t="str">
        <f t="shared" si="162"/>
        <v/>
      </c>
      <c r="P2111" s="5">
        <f>IF(EXACT(L2111,"sell"),VLOOKUP(D2111,[1]items!$A$2:$E$39,4,FALSE),"")</f>
        <v>33000</v>
      </c>
      <c r="Q2111" s="5">
        <f t="shared" si="163"/>
        <v>2508000</v>
      </c>
      <c r="R2111" s="13" t="str">
        <f t="shared" si="164"/>
        <v/>
      </c>
    </row>
    <row r="2112" spans="1:18" x14ac:dyDescent="0.2">
      <c r="A2112" s="5" t="s">
        <v>2171</v>
      </c>
      <c r="B2112" s="6" t="d">
        <v>2020-11-17</v>
      </c>
      <c r="C2112" s="7">
        <f t="shared" si="160"/>
        <v>2020</v>
      </c>
      <c r="D2112" s="5" t="s">
        <v>65</v>
      </c>
      <c r="E2112" s="5" t="str">
        <f>VLOOKUP(D2112,[1]items!$A$2:$E$39,2,FALSE)</f>
        <v>Candesartan Ogb Dexa</v>
      </c>
      <c r="F2112" s="5" t="str">
        <f>VLOOKUP(E2112,[1]items!$B$2:$E$39,2,FALSE)</f>
        <v>Obat Hipertensi</v>
      </c>
      <c r="G2112" s="5" t="str">
        <f t="shared" si="161"/>
        <v>OH0003|</v>
      </c>
      <c r="H2112" s="10">
        <v>16</v>
      </c>
      <c r="I2112" s="11"/>
      <c r="J2112" s="10" t="str">
        <f>IF(EXACT(L2112,"buy"),VLOOKUP(I2112,[2]suppliers!$A$2:$B$17,2,FALSE),"")</f>
        <v/>
      </c>
      <c r="K2112" s="5" t="s">
        <v>84</v>
      </c>
      <c r="L2112" s="5" t="s">
        <v>85</v>
      </c>
      <c r="M2112" s="5" t="str">
        <f>IFERROR(VLOOKUP(G2112,[3]item_suppliers!$C$2:$F$112,2,FALSE),"")</f>
        <v/>
      </c>
      <c r="N2112" s="5" t="str">
        <f>IFERROR(VLOOKUP(G2112,[3]item_suppliers!$C$2:$F$112,3,FALSE),"")</f>
        <v/>
      </c>
      <c r="O2112" s="5" t="str">
        <f t="shared" si="162"/>
        <v/>
      </c>
      <c r="P2112" s="5">
        <f>IF(EXACT(L2112,"sell"),VLOOKUP(D2112,[1]items!$A$2:$E$39,4,FALSE),"")</f>
        <v>5000</v>
      </c>
      <c r="Q2112" s="5">
        <f t="shared" si="163"/>
        <v>80000</v>
      </c>
      <c r="R2112" s="13" t="str">
        <f t="shared" si="164"/>
        <v/>
      </c>
    </row>
    <row r="2113" spans="1:18" x14ac:dyDescent="0.2">
      <c r="A2113" s="8" t="s">
        <v>2172</v>
      </c>
      <c r="B2113" s="9" t="d">
        <v>2020-11-17</v>
      </c>
      <c r="C2113" s="7">
        <f t="shared" si="160"/>
        <v>2020</v>
      </c>
      <c r="D2113" s="8" t="s">
        <v>48</v>
      </c>
      <c r="E2113" s="5" t="str">
        <f>VLOOKUP(D2113,[1]items!$A$2:$E$39,2,FALSE)</f>
        <v>Sanmol Paracetamol</v>
      </c>
      <c r="F2113" s="5" t="str">
        <f>VLOOKUP(E2113,[1]items!$B$2:$E$39,2,FALSE)</f>
        <v>Obat Sakit Kepala &amp; Demam</v>
      </c>
      <c r="G2113" s="5" t="str">
        <f t="shared" si="161"/>
        <v>OD0007|</v>
      </c>
      <c r="H2113" s="10">
        <v>50</v>
      </c>
      <c r="I2113" s="11"/>
      <c r="J2113" s="10" t="str">
        <f>IF(EXACT(L2113,"buy"),VLOOKUP(I2113,[2]suppliers!$A$2:$B$17,2,FALSE),"")</f>
        <v/>
      </c>
      <c r="K2113" s="8" t="s">
        <v>84</v>
      </c>
      <c r="L2113" s="8" t="s">
        <v>85</v>
      </c>
      <c r="M2113" s="5" t="str">
        <f>IFERROR(VLOOKUP(G2113,[3]item_suppliers!$C$2:$F$112,2,FALSE),"")</f>
        <v/>
      </c>
      <c r="N2113" s="5" t="str">
        <f>IFERROR(VLOOKUP(G2113,[3]item_suppliers!$C$2:$F$112,3,FALSE),"")</f>
        <v/>
      </c>
      <c r="O2113" s="5" t="str">
        <f t="shared" si="162"/>
        <v/>
      </c>
      <c r="P2113" s="5">
        <f>IF(EXACT(L2113,"sell"),VLOOKUP(D2113,[1]items!$A$2:$E$39,4,FALSE),"")</f>
        <v>16100</v>
      </c>
      <c r="Q2113" s="5">
        <f t="shared" si="163"/>
        <v>805000</v>
      </c>
      <c r="R2113" s="13" t="str">
        <f t="shared" si="164"/>
        <v/>
      </c>
    </row>
    <row r="2114" spans="1:18" x14ac:dyDescent="0.2">
      <c r="A2114" s="5" t="s">
        <v>2173</v>
      </c>
      <c r="B2114" s="6" t="d">
        <v>2020-11-17</v>
      </c>
      <c r="C2114" s="7">
        <f t="shared" ref="C2114:C2177" si="165">YEAR(B2114)</f>
        <v>2020</v>
      </c>
      <c r="D2114" s="5" t="s">
        <v>56</v>
      </c>
      <c r="E2114" s="5" t="str">
        <f>VLOOKUP(D2114,[1]items!$A$2:$E$39,2,FALSE)</f>
        <v>Paramex Tablet / Obat</v>
      </c>
      <c r="F2114" s="5" t="str">
        <f>VLOOKUP(E2114,[1]items!$B$2:$E$39,2,FALSE)</f>
        <v>Obat Sakit Kepala &amp; Demam</v>
      </c>
      <c r="G2114" s="5" t="str">
        <f t="shared" ref="G2114:G2177" si="166">_xlfn.CONCAT(D2114,"|",I2114)</f>
        <v>OD0011|</v>
      </c>
      <c r="H2114" s="10">
        <v>8</v>
      </c>
      <c r="I2114" s="11"/>
      <c r="J2114" s="10" t="str">
        <f>IF(EXACT(L2114,"buy"),VLOOKUP(I2114,[2]suppliers!$A$2:$B$17,2,FALSE),"")</f>
        <v/>
      </c>
      <c r="K2114" s="5" t="s">
        <v>84</v>
      </c>
      <c r="L2114" s="5" t="s">
        <v>85</v>
      </c>
      <c r="M2114" s="5" t="str">
        <f>IFERROR(VLOOKUP(G2114,[3]item_suppliers!$C$2:$F$112,2,FALSE),"")</f>
        <v/>
      </c>
      <c r="N2114" s="5" t="str">
        <f>IFERROR(VLOOKUP(G2114,[3]item_suppliers!$C$2:$F$112,3,FALSE),"")</f>
        <v/>
      </c>
      <c r="O2114" s="5" t="str">
        <f t="shared" ref="O2114:O2177" si="167">IFERROR(H2114*N2114,"")</f>
        <v/>
      </c>
      <c r="P2114" s="5">
        <f>IF(EXACT(L2114,"sell"),VLOOKUP(D2114,[1]items!$A$2:$E$39,4,FALSE),"")</f>
        <v>2560</v>
      </c>
      <c r="Q2114" s="5">
        <f t="shared" ref="Q2114:Q2177" si="168">IFERROR(H2114*P2114,"")</f>
        <v>20480</v>
      </c>
      <c r="R2114" s="13" t="str">
        <f t="shared" ref="R2114:R2177" si="169">IF(EXACT(L2114,"buy"),1/COUNTIF($N$2:$N$4710,N2114),"")</f>
        <v/>
      </c>
    </row>
    <row r="2115" spans="1:18" x14ac:dyDescent="0.2">
      <c r="A2115" s="8" t="s">
        <v>2174</v>
      </c>
      <c r="B2115" s="9" t="d">
        <v>2020-11-17</v>
      </c>
      <c r="C2115" s="7">
        <f t="shared" si="165"/>
        <v>2020</v>
      </c>
      <c r="D2115" s="8" t="s">
        <v>78</v>
      </c>
      <c r="E2115" s="5" t="str">
        <f>VLOOKUP(D2115,[1]items!$A$2:$E$39,2,FALSE)</f>
        <v>Hyperchol 100 MG 12 KPS</v>
      </c>
      <c r="F2115" s="5" t="str">
        <f>VLOOKUP(E2115,[1]items!$B$2:$E$39,2,FALSE)</f>
        <v>Obat Kolesterol</v>
      </c>
      <c r="G2115" s="5" t="str">
        <f t="shared" si="166"/>
        <v>OK0002|</v>
      </c>
      <c r="H2115" s="10">
        <v>1</v>
      </c>
      <c r="I2115" s="11"/>
      <c r="J2115" s="10" t="str">
        <f>IF(EXACT(L2115,"buy"),VLOOKUP(I2115,[2]suppliers!$A$2:$B$17,2,FALSE),"")</f>
        <v/>
      </c>
      <c r="K2115" s="8" t="s">
        <v>84</v>
      </c>
      <c r="L2115" s="8" t="s">
        <v>85</v>
      </c>
      <c r="M2115" s="5" t="str">
        <f>IFERROR(VLOOKUP(G2115,[3]item_suppliers!$C$2:$F$112,2,FALSE),"")</f>
        <v/>
      </c>
      <c r="N2115" s="5" t="str">
        <f>IFERROR(VLOOKUP(G2115,[3]item_suppliers!$C$2:$F$112,3,FALSE),"")</f>
        <v/>
      </c>
      <c r="O2115" s="5" t="str">
        <f t="shared" si="167"/>
        <v/>
      </c>
      <c r="P2115" s="5">
        <f>IF(EXACT(L2115,"sell"),VLOOKUP(D2115,[1]items!$A$2:$E$39,4,FALSE),"")</f>
        <v>42800</v>
      </c>
      <c r="Q2115" s="5">
        <f t="shared" si="168"/>
        <v>42800</v>
      </c>
      <c r="R2115" s="13" t="str">
        <f t="shared" si="169"/>
        <v/>
      </c>
    </row>
    <row r="2116" spans="1:18" x14ac:dyDescent="0.2">
      <c r="A2116" s="5" t="s">
        <v>2175</v>
      </c>
      <c r="B2116" s="6" t="d">
        <v>2020-11-17</v>
      </c>
      <c r="C2116" s="7">
        <f t="shared" si="165"/>
        <v>2020</v>
      </c>
      <c r="D2116" s="5" t="s">
        <v>67</v>
      </c>
      <c r="E2116" s="5" t="str">
        <f>VLOOKUP(D2116,[1]items!$A$2:$E$39,2,FALSE)</f>
        <v>Amlodipine Besilate</v>
      </c>
      <c r="F2116" s="5" t="str">
        <f>VLOOKUP(E2116,[1]items!$B$2:$E$39,2,FALSE)</f>
        <v>Obat Hipertensi</v>
      </c>
      <c r="G2116" s="5" t="str">
        <f t="shared" si="166"/>
        <v>OH0004|</v>
      </c>
      <c r="H2116" s="10">
        <v>1</v>
      </c>
      <c r="I2116" s="11"/>
      <c r="J2116" s="10" t="str">
        <f>IF(EXACT(L2116,"buy"),VLOOKUP(I2116,[2]suppliers!$A$2:$B$17,2,FALSE),"")</f>
        <v/>
      </c>
      <c r="K2116" s="5" t="s">
        <v>84</v>
      </c>
      <c r="L2116" s="5" t="s">
        <v>85</v>
      </c>
      <c r="M2116" s="5" t="str">
        <f>IFERROR(VLOOKUP(G2116,[3]item_suppliers!$C$2:$F$112,2,FALSE),"")</f>
        <v/>
      </c>
      <c r="N2116" s="5" t="str">
        <f>IFERROR(VLOOKUP(G2116,[3]item_suppliers!$C$2:$F$112,3,FALSE),"")</f>
        <v/>
      </c>
      <c r="O2116" s="5" t="str">
        <f t="shared" si="167"/>
        <v/>
      </c>
      <c r="P2116" s="5">
        <f>IF(EXACT(L2116,"sell"),VLOOKUP(D2116,[1]items!$A$2:$E$39,4,FALSE),"")</f>
        <v>7467</v>
      </c>
      <c r="Q2116" s="5">
        <f t="shared" si="168"/>
        <v>7467</v>
      </c>
      <c r="R2116" s="13" t="str">
        <f t="shared" si="169"/>
        <v/>
      </c>
    </row>
    <row r="2117" spans="1:18" x14ac:dyDescent="0.2">
      <c r="A2117" s="8" t="s">
        <v>2176</v>
      </c>
      <c r="B2117" s="9" t="d">
        <v>2020-11-18</v>
      </c>
      <c r="C2117" s="7">
        <f t="shared" si="165"/>
        <v>2020</v>
      </c>
      <c r="D2117" s="8" t="s">
        <v>17</v>
      </c>
      <c r="E2117" s="5" t="str">
        <f>VLOOKUP(D2117,[1]items!$A$2:$E$39,2,FALSE)</f>
        <v>Bedak Heroxyn 150 gr</v>
      </c>
      <c r="F2117" s="5" t="str">
        <f>VLOOKUP(E2117,[1]items!$B$2:$E$39,2,FALSE)</f>
        <v>Obat Alergi</v>
      </c>
      <c r="G2117" s="5" t="str">
        <f t="shared" si="166"/>
        <v>OA0005|</v>
      </c>
      <c r="H2117" s="10">
        <v>15</v>
      </c>
      <c r="I2117" s="11"/>
      <c r="J2117" s="10" t="str">
        <f>IF(EXACT(L2117,"buy"),VLOOKUP(I2117,[2]suppliers!$A$2:$B$17,2,FALSE),"")</f>
        <v/>
      </c>
      <c r="K2117" s="8" t="s">
        <v>84</v>
      </c>
      <c r="L2117" s="8" t="s">
        <v>85</v>
      </c>
      <c r="M2117" s="5" t="str">
        <f>IFERROR(VLOOKUP(G2117,[3]item_suppliers!$C$2:$F$112,2,FALSE),"")</f>
        <v/>
      </c>
      <c r="N2117" s="5" t="str">
        <f>IFERROR(VLOOKUP(G2117,[3]item_suppliers!$C$2:$F$112,3,FALSE),"")</f>
        <v/>
      </c>
      <c r="O2117" s="5" t="str">
        <f t="shared" si="167"/>
        <v/>
      </c>
      <c r="P2117" s="5">
        <f>IF(EXACT(L2117,"sell"),VLOOKUP(D2117,[1]items!$A$2:$E$39,4,FALSE),"")</f>
        <v>16950</v>
      </c>
      <c r="Q2117" s="5">
        <f t="shared" si="168"/>
        <v>254250</v>
      </c>
      <c r="R2117" s="13" t="str">
        <f t="shared" si="169"/>
        <v/>
      </c>
    </row>
    <row r="2118" spans="1:18" x14ac:dyDescent="0.2">
      <c r="A2118" s="5" t="s">
        <v>2177</v>
      </c>
      <c r="B2118" s="6" t="d">
        <v>2020-11-18</v>
      </c>
      <c r="C2118" s="7">
        <f t="shared" si="165"/>
        <v>2020</v>
      </c>
      <c r="D2118" s="5" t="s">
        <v>56</v>
      </c>
      <c r="E2118" s="5" t="str">
        <f>VLOOKUP(D2118,[1]items!$A$2:$E$39,2,FALSE)</f>
        <v>Paramex Tablet / Obat</v>
      </c>
      <c r="F2118" s="5" t="str">
        <f>VLOOKUP(E2118,[1]items!$B$2:$E$39,2,FALSE)</f>
        <v>Obat Sakit Kepala &amp; Demam</v>
      </c>
      <c r="G2118" s="5" t="str">
        <f t="shared" si="166"/>
        <v>OD0011|</v>
      </c>
      <c r="H2118" s="10">
        <v>20</v>
      </c>
      <c r="I2118" s="11"/>
      <c r="J2118" s="10" t="str">
        <f>IF(EXACT(L2118,"buy"),VLOOKUP(I2118,[2]suppliers!$A$2:$B$17,2,FALSE),"")</f>
        <v/>
      </c>
      <c r="K2118" s="5" t="s">
        <v>84</v>
      </c>
      <c r="L2118" s="5" t="s">
        <v>85</v>
      </c>
      <c r="M2118" s="5" t="str">
        <f>IFERROR(VLOOKUP(G2118,[3]item_suppliers!$C$2:$F$112,2,FALSE),"")</f>
        <v/>
      </c>
      <c r="N2118" s="5" t="str">
        <f>IFERROR(VLOOKUP(G2118,[3]item_suppliers!$C$2:$F$112,3,FALSE),"")</f>
        <v/>
      </c>
      <c r="O2118" s="5" t="str">
        <f t="shared" si="167"/>
        <v/>
      </c>
      <c r="P2118" s="5">
        <f>IF(EXACT(L2118,"sell"),VLOOKUP(D2118,[1]items!$A$2:$E$39,4,FALSE),"")</f>
        <v>2560</v>
      </c>
      <c r="Q2118" s="5">
        <f t="shared" si="168"/>
        <v>51200</v>
      </c>
      <c r="R2118" s="13" t="str">
        <f t="shared" si="169"/>
        <v/>
      </c>
    </row>
    <row r="2119" spans="1:18" x14ac:dyDescent="0.2">
      <c r="A2119" s="8" t="s">
        <v>2178</v>
      </c>
      <c r="B2119" s="9" t="d">
        <v>2020-11-18</v>
      </c>
      <c r="C2119" s="7">
        <f t="shared" si="165"/>
        <v>2020</v>
      </c>
      <c r="D2119" s="8" t="s">
        <v>59</v>
      </c>
      <c r="E2119" s="5" t="str">
        <f>VLOOKUP(D2119,[1]items!$A$2:$E$39,2,FALSE)</f>
        <v>Carditens</v>
      </c>
      <c r="F2119" s="5" t="str">
        <f>VLOOKUP(E2119,[1]items!$B$2:$E$39,2,FALSE)</f>
        <v>Obat Hipertensi</v>
      </c>
      <c r="G2119" s="5" t="str">
        <f t="shared" si="166"/>
        <v>OH0001|</v>
      </c>
      <c r="H2119" s="10">
        <v>30</v>
      </c>
      <c r="I2119" s="11"/>
      <c r="J2119" s="10" t="str">
        <f>IF(EXACT(L2119,"buy"),VLOOKUP(I2119,[2]suppliers!$A$2:$B$17,2,FALSE),"")</f>
        <v/>
      </c>
      <c r="K2119" s="8" t="s">
        <v>84</v>
      </c>
      <c r="L2119" s="8" t="s">
        <v>85</v>
      </c>
      <c r="M2119" s="5" t="str">
        <f>IFERROR(VLOOKUP(G2119,[3]item_suppliers!$C$2:$F$112,2,FALSE),"")</f>
        <v/>
      </c>
      <c r="N2119" s="5" t="str">
        <f>IFERROR(VLOOKUP(G2119,[3]item_suppliers!$C$2:$F$112,3,FALSE),"")</f>
        <v/>
      </c>
      <c r="O2119" s="5" t="str">
        <f t="shared" si="167"/>
        <v/>
      </c>
      <c r="P2119" s="5">
        <f>IF(EXACT(L2119,"sell"),VLOOKUP(D2119,[1]items!$A$2:$E$39,4,FALSE),"")</f>
        <v>100000</v>
      </c>
      <c r="Q2119" s="5">
        <f t="shared" si="168"/>
        <v>3000000</v>
      </c>
      <c r="R2119" s="13" t="str">
        <f t="shared" si="169"/>
        <v/>
      </c>
    </row>
    <row r="2120" spans="1:18" x14ac:dyDescent="0.2">
      <c r="A2120" s="5" t="s">
        <v>2179</v>
      </c>
      <c r="B2120" s="6" t="d">
        <v>2020-11-18</v>
      </c>
      <c r="C2120" s="7">
        <f t="shared" si="165"/>
        <v>2020</v>
      </c>
      <c r="D2120" s="5" t="s">
        <v>94</v>
      </c>
      <c r="E2120" s="5" t="str">
        <f>VLOOKUP(D2120,[1]items!$A$2:$E$39,2,FALSE)</f>
        <v>Vicks Inhaler 0.5 mL</v>
      </c>
      <c r="F2120" s="5" t="str">
        <f>VLOOKUP(E2120,[1]items!$B$2:$E$39,2,FALSE)</f>
        <v>Obat Batuk &amp; Pilek</v>
      </c>
      <c r="G2120" s="5" t="str">
        <f t="shared" si="166"/>
        <v>OB0007|</v>
      </c>
      <c r="H2120" s="10">
        <v>4</v>
      </c>
      <c r="I2120" s="11"/>
      <c r="J2120" s="10" t="str">
        <f>IF(EXACT(L2120,"buy"),VLOOKUP(I2120,[2]suppliers!$A$2:$B$17,2,FALSE),"")</f>
        <v/>
      </c>
      <c r="K2120" s="5" t="s">
        <v>84</v>
      </c>
      <c r="L2120" s="5" t="s">
        <v>85</v>
      </c>
      <c r="M2120" s="5" t="str">
        <f>IFERROR(VLOOKUP(G2120,[3]item_suppliers!$C$2:$F$112,2,FALSE),"")</f>
        <v/>
      </c>
      <c r="N2120" s="5" t="str">
        <f>IFERROR(VLOOKUP(G2120,[3]item_suppliers!$C$2:$F$112,3,FALSE),"")</f>
        <v/>
      </c>
      <c r="O2120" s="5" t="str">
        <f t="shared" si="167"/>
        <v/>
      </c>
      <c r="P2120" s="5">
        <f>IF(EXACT(L2120,"sell"),VLOOKUP(D2120,[1]items!$A$2:$E$39,4,FALSE),"")</f>
        <v>16155</v>
      </c>
      <c r="Q2120" s="5">
        <f t="shared" si="168"/>
        <v>64620</v>
      </c>
      <c r="R2120" s="13" t="str">
        <f t="shared" si="169"/>
        <v/>
      </c>
    </row>
    <row r="2121" spans="1:18" x14ac:dyDescent="0.2">
      <c r="A2121" s="8" t="s">
        <v>2180</v>
      </c>
      <c r="B2121" s="9" t="d">
        <v>2020-11-18</v>
      </c>
      <c r="C2121" s="7">
        <f t="shared" si="165"/>
        <v>2020</v>
      </c>
      <c r="D2121" s="8" t="s">
        <v>67</v>
      </c>
      <c r="E2121" s="5" t="str">
        <f>VLOOKUP(D2121,[1]items!$A$2:$E$39,2,FALSE)</f>
        <v>Amlodipine Besilate</v>
      </c>
      <c r="F2121" s="5" t="str">
        <f>VLOOKUP(E2121,[1]items!$B$2:$E$39,2,FALSE)</f>
        <v>Obat Hipertensi</v>
      </c>
      <c r="G2121" s="5" t="str">
        <f t="shared" si="166"/>
        <v>OH0004|</v>
      </c>
      <c r="H2121" s="10">
        <v>13</v>
      </c>
      <c r="I2121" s="11"/>
      <c r="J2121" s="10" t="str">
        <f>IF(EXACT(L2121,"buy"),VLOOKUP(I2121,[2]suppliers!$A$2:$B$17,2,FALSE),"")</f>
        <v/>
      </c>
      <c r="K2121" s="8" t="s">
        <v>84</v>
      </c>
      <c r="L2121" s="8" t="s">
        <v>85</v>
      </c>
      <c r="M2121" s="5" t="str">
        <f>IFERROR(VLOOKUP(G2121,[3]item_suppliers!$C$2:$F$112,2,FALSE),"")</f>
        <v/>
      </c>
      <c r="N2121" s="5" t="str">
        <f>IFERROR(VLOOKUP(G2121,[3]item_suppliers!$C$2:$F$112,3,FALSE),"")</f>
        <v/>
      </c>
      <c r="O2121" s="5" t="str">
        <f t="shared" si="167"/>
        <v/>
      </c>
      <c r="P2121" s="5">
        <f>IF(EXACT(L2121,"sell"),VLOOKUP(D2121,[1]items!$A$2:$E$39,4,FALSE),"")</f>
        <v>7467</v>
      </c>
      <c r="Q2121" s="5">
        <f t="shared" si="168"/>
        <v>97071</v>
      </c>
      <c r="R2121" s="13" t="str">
        <f t="shared" si="169"/>
        <v/>
      </c>
    </row>
    <row r="2122" spans="1:18" x14ac:dyDescent="0.2">
      <c r="A2122" s="5" t="s">
        <v>2181</v>
      </c>
      <c r="B2122" s="6" t="d">
        <v>2020-11-19</v>
      </c>
      <c r="C2122" s="7">
        <f t="shared" si="165"/>
        <v>2020</v>
      </c>
      <c r="D2122" s="5" t="s">
        <v>50</v>
      </c>
      <c r="E2122" s="5" t="str">
        <f>VLOOKUP(D2122,[1]items!$A$2:$E$39,2,FALSE)</f>
        <v>Bodrex Extra</v>
      </c>
      <c r="F2122" s="5" t="str">
        <f>VLOOKUP(E2122,[1]items!$B$2:$E$39,2,FALSE)</f>
        <v>Obat Sakit Kepala &amp; Demam</v>
      </c>
      <c r="G2122" s="5" t="str">
        <f t="shared" si="166"/>
        <v>OD0008|</v>
      </c>
      <c r="H2122" s="10">
        <v>15</v>
      </c>
      <c r="I2122" s="11"/>
      <c r="J2122" s="10" t="str">
        <f>IF(EXACT(L2122,"buy"),VLOOKUP(I2122,[2]suppliers!$A$2:$B$17,2,FALSE),"")</f>
        <v/>
      </c>
      <c r="K2122" s="5" t="s">
        <v>84</v>
      </c>
      <c r="L2122" s="5" t="s">
        <v>85</v>
      </c>
      <c r="M2122" s="5" t="str">
        <f>IFERROR(VLOOKUP(G2122,[3]item_suppliers!$C$2:$F$112,2,FALSE),"")</f>
        <v/>
      </c>
      <c r="N2122" s="5" t="str">
        <f>IFERROR(VLOOKUP(G2122,[3]item_suppliers!$C$2:$F$112,3,FALSE),"")</f>
        <v/>
      </c>
      <c r="O2122" s="5" t="str">
        <f t="shared" si="167"/>
        <v/>
      </c>
      <c r="P2122" s="5">
        <f>IF(EXACT(L2122,"sell"),VLOOKUP(D2122,[1]items!$A$2:$E$39,4,FALSE),"")</f>
        <v>50788</v>
      </c>
      <c r="Q2122" s="5">
        <f t="shared" si="168"/>
        <v>761820</v>
      </c>
      <c r="R2122" s="13" t="str">
        <f t="shared" si="169"/>
        <v/>
      </c>
    </row>
    <row r="2123" spans="1:18" x14ac:dyDescent="0.2">
      <c r="A2123" s="8" t="s">
        <v>2182</v>
      </c>
      <c r="B2123" s="9" t="d">
        <v>2020-11-19</v>
      </c>
      <c r="C2123" s="7">
        <f t="shared" si="165"/>
        <v>2020</v>
      </c>
      <c r="D2123" s="8" t="s">
        <v>37</v>
      </c>
      <c r="E2123" s="5" t="str">
        <f>VLOOKUP(D2123,[1]items!$A$2:$E$39,2,FALSE)</f>
        <v>Koolfever</v>
      </c>
      <c r="F2123" s="5" t="str">
        <f>VLOOKUP(E2123,[1]items!$B$2:$E$39,2,FALSE)</f>
        <v>Obat Sakit Kepala &amp; Demam</v>
      </c>
      <c r="G2123" s="5" t="str">
        <f t="shared" si="166"/>
        <v>OD0001|</v>
      </c>
      <c r="H2123" s="10">
        <v>13</v>
      </c>
      <c r="I2123" s="11"/>
      <c r="J2123" s="10" t="str">
        <f>IF(EXACT(L2123,"buy"),VLOOKUP(I2123,[2]suppliers!$A$2:$B$17,2,FALSE),"")</f>
        <v/>
      </c>
      <c r="K2123" s="8" t="s">
        <v>84</v>
      </c>
      <c r="L2123" s="8" t="s">
        <v>85</v>
      </c>
      <c r="M2123" s="5" t="str">
        <f>IFERROR(VLOOKUP(G2123,[3]item_suppliers!$C$2:$F$112,2,FALSE),"")</f>
        <v/>
      </c>
      <c r="N2123" s="5" t="str">
        <f>IFERROR(VLOOKUP(G2123,[3]item_suppliers!$C$2:$F$112,3,FALSE),"")</f>
        <v/>
      </c>
      <c r="O2123" s="5" t="str">
        <f t="shared" si="167"/>
        <v/>
      </c>
      <c r="P2123" s="5">
        <f>IF(EXACT(L2123,"sell"),VLOOKUP(D2123,[1]items!$A$2:$E$39,4,FALSE),"")</f>
        <v>7500</v>
      </c>
      <c r="Q2123" s="5">
        <f t="shared" si="168"/>
        <v>97500</v>
      </c>
      <c r="R2123" s="13" t="str">
        <f t="shared" si="169"/>
        <v/>
      </c>
    </row>
    <row r="2124" spans="1:18" x14ac:dyDescent="0.2">
      <c r="A2124" s="5" t="s">
        <v>2183</v>
      </c>
      <c r="B2124" s="6" t="d">
        <v>2020-11-19</v>
      </c>
      <c r="C2124" s="7">
        <f t="shared" si="165"/>
        <v>2020</v>
      </c>
      <c r="D2124" s="5" t="s">
        <v>78</v>
      </c>
      <c r="E2124" s="5" t="str">
        <f>VLOOKUP(D2124,[1]items!$A$2:$E$39,2,FALSE)</f>
        <v>Hyperchol 100 MG 12 KPS</v>
      </c>
      <c r="F2124" s="5" t="str">
        <f>VLOOKUP(E2124,[1]items!$B$2:$E$39,2,FALSE)</f>
        <v>Obat Kolesterol</v>
      </c>
      <c r="G2124" s="5" t="str">
        <f t="shared" si="166"/>
        <v>OK0002|</v>
      </c>
      <c r="H2124" s="10">
        <v>58</v>
      </c>
      <c r="I2124" s="11"/>
      <c r="J2124" s="10" t="str">
        <f>IF(EXACT(L2124,"buy"),VLOOKUP(I2124,[2]suppliers!$A$2:$B$17,2,FALSE),"")</f>
        <v/>
      </c>
      <c r="K2124" s="5" t="s">
        <v>84</v>
      </c>
      <c r="L2124" s="5" t="s">
        <v>85</v>
      </c>
      <c r="M2124" s="5" t="str">
        <f>IFERROR(VLOOKUP(G2124,[3]item_suppliers!$C$2:$F$112,2,FALSE),"")</f>
        <v/>
      </c>
      <c r="N2124" s="5" t="str">
        <f>IFERROR(VLOOKUP(G2124,[3]item_suppliers!$C$2:$F$112,3,FALSE),"")</f>
        <v/>
      </c>
      <c r="O2124" s="5" t="str">
        <f t="shared" si="167"/>
        <v/>
      </c>
      <c r="P2124" s="5">
        <f>IF(EXACT(L2124,"sell"),VLOOKUP(D2124,[1]items!$A$2:$E$39,4,FALSE),"")</f>
        <v>42800</v>
      </c>
      <c r="Q2124" s="5">
        <f t="shared" si="168"/>
        <v>2482400</v>
      </c>
      <c r="R2124" s="13" t="str">
        <f t="shared" si="169"/>
        <v/>
      </c>
    </row>
    <row r="2125" spans="1:18" x14ac:dyDescent="0.2">
      <c r="A2125" s="8" t="s">
        <v>2184</v>
      </c>
      <c r="B2125" s="9" t="d">
        <v>2020-11-19</v>
      </c>
      <c r="C2125" s="7">
        <f t="shared" si="165"/>
        <v>2020</v>
      </c>
      <c r="D2125" s="8" t="s">
        <v>59</v>
      </c>
      <c r="E2125" s="5" t="str">
        <f>VLOOKUP(D2125,[1]items!$A$2:$E$39,2,FALSE)</f>
        <v>Carditens</v>
      </c>
      <c r="F2125" s="5" t="str">
        <f>VLOOKUP(E2125,[1]items!$B$2:$E$39,2,FALSE)</f>
        <v>Obat Hipertensi</v>
      </c>
      <c r="G2125" s="5" t="str">
        <f t="shared" si="166"/>
        <v>OH0001|</v>
      </c>
      <c r="H2125" s="10">
        <v>83</v>
      </c>
      <c r="I2125" s="11"/>
      <c r="J2125" s="10" t="str">
        <f>IF(EXACT(L2125,"buy"),VLOOKUP(I2125,[2]suppliers!$A$2:$B$17,2,FALSE),"")</f>
        <v/>
      </c>
      <c r="K2125" s="8" t="s">
        <v>84</v>
      </c>
      <c r="L2125" s="8" t="s">
        <v>85</v>
      </c>
      <c r="M2125" s="5" t="str">
        <f>IFERROR(VLOOKUP(G2125,[3]item_suppliers!$C$2:$F$112,2,FALSE),"")</f>
        <v/>
      </c>
      <c r="N2125" s="5" t="str">
        <f>IFERROR(VLOOKUP(G2125,[3]item_suppliers!$C$2:$F$112,3,FALSE),"")</f>
        <v/>
      </c>
      <c r="O2125" s="5" t="str">
        <f t="shared" si="167"/>
        <v/>
      </c>
      <c r="P2125" s="5">
        <f>IF(EXACT(L2125,"sell"),VLOOKUP(D2125,[1]items!$A$2:$E$39,4,FALSE),"")</f>
        <v>100000</v>
      </c>
      <c r="Q2125" s="5">
        <f t="shared" si="168"/>
        <v>8300000</v>
      </c>
      <c r="R2125" s="13" t="str">
        <f t="shared" si="169"/>
        <v/>
      </c>
    </row>
    <row r="2126" spans="1:18" x14ac:dyDescent="0.2">
      <c r="A2126" s="5" t="s">
        <v>2185</v>
      </c>
      <c r="B2126" s="6" t="d">
        <v>2020-11-19</v>
      </c>
      <c r="C2126" s="7">
        <f t="shared" si="165"/>
        <v>2020</v>
      </c>
      <c r="D2126" s="5" t="s">
        <v>35</v>
      </c>
      <c r="E2126" s="5" t="str">
        <f>VLOOKUP(D2126,[1]items!$A$2:$E$39,2,FALSE)</f>
        <v>Konidin 4 Tablet</v>
      </c>
      <c r="F2126" s="5" t="str">
        <f>VLOOKUP(E2126,[1]items!$B$2:$E$39,2,FALSE)</f>
        <v>Obat Batuk &amp; Pilek</v>
      </c>
      <c r="G2126" s="5" t="str">
        <f t="shared" si="166"/>
        <v>OB0008|</v>
      </c>
      <c r="H2126" s="10">
        <v>110</v>
      </c>
      <c r="I2126" s="11"/>
      <c r="J2126" s="10" t="str">
        <f>IF(EXACT(L2126,"buy"),VLOOKUP(I2126,[2]suppliers!$A$2:$B$17,2,FALSE),"")</f>
        <v/>
      </c>
      <c r="K2126" s="5" t="s">
        <v>84</v>
      </c>
      <c r="L2126" s="5" t="s">
        <v>85</v>
      </c>
      <c r="M2126" s="5" t="str">
        <f>IFERROR(VLOOKUP(G2126,[3]item_suppliers!$C$2:$F$112,2,FALSE),"")</f>
        <v/>
      </c>
      <c r="N2126" s="5" t="str">
        <f>IFERROR(VLOOKUP(G2126,[3]item_suppliers!$C$2:$F$112,3,FALSE),"")</f>
        <v/>
      </c>
      <c r="O2126" s="5" t="str">
        <f t="shared" si="167"/>
        <v/>
      </c>
      <c r="P2126" s="5">
        <f>IF(EXACT(L2126,"sell"),VLOOKUP(D2126,[1]items!$A$2:$E$39,4,FALSE),"")</f>
        <v>2460</v>
      </c>
      <c r="Q2126" s="5">
        <f t="shared" si="168"/>
        <v>270600</v>
      </c>
      <c r="R2126" s="13" t="str">
        <f t="shared" si="169"/>
        <v/>
      </c>
    </row>
    <row r="2127" spans="1:18" x14ac:dyDescent="0.2">
      <c r="A2127" s="8" t="s">
        <v>2186</v>
      </c>
      <c r="B2127" s="9" t="d">
        <v>2020-11-20</v>
      </c>
      <c r="C2127" s="7">
        <f t="shared" si="165"/>
        <v>2020</v>
      </c>
      <c r="D2127" s="8" t="s">
        <v>50</v>
      </c>
      <c r="E2127" s="5" t="str">
        <f>VLOOKUP(D2127,[1]items!$A$2:$E$39,2,FALSE)</f>
        <v>Bodrex Extra</v>
      </c>
      <c r="F2127" s="5" t="str">
        <f>VLOOKUP(E2127,[1]items!$B$2:$E$39,2,FALSE)</f>
        <v>Obat Sakit Kepala &amp; Demam</v>
      </c>
      <c r="G2127" s="5" t="str">
        <f t="shared" si="166"/>
        <v>OD0008|</v>
      </c>
      <c r="H2127" s="10">
        <v>43</v>
      </c>
      <c r="I2127" s="11"/>
      <c r="J2127" s="10" t="str">
        <f>IF(EXACT(L2127,"buy"),VLOOKUP(I2127,[2]suppliers!$A$2:$B$17,2,FALSE),"")</f>
        <v/>
      </c>
      <c r="K2127" s="8" t="s">
        <v>84</v>
      </c>
      <c r="L2127" s="8" t="s">
        <v>85</v>
      </c>
      <c r="M2127" s="5" t="str">
        <f>IFERROR(VLOOKUP(G2127,[3]item_suppliers!$C$2:$F$112,2,FALSE),"")</f>
        <v/>
      </c>
      <c r="N2127" s="5" t="str">
        <f>IFERROR(VLOOKUP(G2127,[3]item_suppliers!$C$2:$F$112,3,FALSE),"")</f>
        <v/>
      </c>
      <c r="O2127" s="5" t="str">
        <f t="shared" si="167"/>
        <v/>
      </c>
      <c r="P2127" s="5">
        <f>IF(EXACT(L2127,"sell"),VLOOKUP(D2127,[1]items!$A$2:$E$39,4,FALSE),"")</f>
        <v>50788</v>
      </c>
      <c r="Q2127" s="5">
        <f t="shared" si="168"/>
        <v>2183884</v>
      </c>
      <c r="R2127" s="13" t="str">
        <f t="shared" si="169"/>
        <v/>
      </c>
    </row>
    <row r="2128" spans="1:18" x14ac:dyDescent="0.2">
      <c r="A2128" s="5" t="s">
        <v>2187</v>
      </c>
      <c r="B2128" s="6" t="d">
        <v>2020-11-20</v>
      </c>
      <c r="C2128" s="7">
        <f t="shared" si="165"/>
        <v>2020</v>
      </c>
      <c r="D2128" s="5" t="s">
        <v>50</v>
      </c>
      <c r="E2128" s="5" t="str">
        <f>VLOOKUP(D2128,[1]items!$A$2:$E$39,2,FALSE)</f>
        <v>Bodrex Extra</v>
      </c>
      <c r="F2128" s="5" t="str">
        <f>VLOOKUP(E2128,[1]items!$B$2:$E$39,2,FALSE)</f>
        <v>Obat Sakit Kepala &amp; Demam</v>
      </c>
      <c r="G2128" s="5" t="str">
        <f t="shared" si="166"/>
        <v>OD0008|</v>
      </c>
      <c r="H2128" s="10">
        <v>36</v>
      </c>
      <c r="I2128" s="11"/>
      <c r="J2128" s="10" t="str">
        <f>IF(EXACT(L2128,"buy"),VLOOKUP(I2128,[2]suppliers!$A$2:$B$17,2,FALSE),"")</f>
        <v/>
      </c>
      <c r="K2128" s="5" t="s">
        <v>84</v>
      </c>
      <c r="L2128" s="5" t="s">
        <v>85</v>
      </c>
      <c r="M2128" s="5" t="str">
        <f>IFERROR(VLOOKUP(G2128,[3]item_suppliers!$C$2:$F$112,2,FALSE),"")</f>
        <v/>
      </c>
      <c r="N2128" s="5" t="str">
        <f>IFERROR(VLOOKUP(G2128,[3]item_suppliers!$C$2:$F$112,3,FALSE),"")</f>
        <v/>
      </c>
      <c r="O2128" s="5" t="str">
        <f t="shared" si="167"/>
        <v/>
      </c>
      <c r="P2128" s="5">
        <f>IF(EXACT(L2128,"sell"),VLOOKUP(D2128,[1]items!$A$2:$E$39,4,FALSE),"")</f>
        <v>50788</v>
      </c>
      <c r="Q2128" s="5">
        <f t="shared" si="168"/>
        <v>1828368</v>
      </c>
      <c r="R2128" s="13" t="str">
        <f t="shared" si="169"/>
        <v/>
      </c>
    </row>
    <row r="2129" spans="1:18" x14ac:dyDescent="0.2">
      <c r="A2129" s="8" t="s">
        <v>2188</v>
      </c>
      <c r="B2129" s="9" t="d">
        <v>2020-11-20</v>
      </c>
      <c r="C2129" s="7">
        <f t="shared" si="165"/>
        <v>2020</v>
      </c>
      <c r="D2129" s="8" t="s">
        <v>17</v>
      </c>
      <c r="E2129" s="5" t="str">
        <f>VLOOKUP(D2129,[1]items!$A$2:$E$39,2,FALSE)</f>
        <v>Bedak Heroxyn 150 gr</v>
      </c>
      <c r="F2129" s="5" t="str">
        <f>VLOOKUP(E2129,[1]items!$B$2:$E$39,2,FALSE)</f>
        <v>Obat Alergi</v>
      </c>
      <c r="G2129" s="5" t="str">
        <f t="shared" si="166"/>
        <v>OA0005|</v>
      </c>
      <c r="H2129" s="10">
        <v>58</v>
      </c>
      <c r="I2129" s="11"/>
      <c r="J2129" s="10" t="str">
        <f>IF(EXACT(L2129,"buy"),VLOOKUP(I2129,[2]suppliers!$A$2:$B$17,2,FALSE),"")</f>
        <v/>
      </c>
      <c r="K2129" s="8" t="s">
        <v>84</v>
      </c>
      <c r="L2129" s="8" t="s">
        <v>85</v>
      </c>
      <c r="M2129" s="5" t="str">
        <f>IFERROR(VLOOKUP(G2129,[3]item_suppliers!$C$2:$F$112,2,FALSE),"")</f>
        <v/>
      </c>
      <c r="N2129" s="5" t="str">
        <f>IFERROR(VLOOKUP(G2129,[3]item_suppliers!$C$2:$F$112,3,FALSE),"")</f>
        <v/>
      </c>
      <c r="O2129" s="5" t="str">
        <f t="shared" si="167"/>
        <v/>
      </c>
      <c r="P2129" s="5">
        <f>IF(EXACT(L2129,"sell"),VLOOKUP(D2129,[1]items!$A$2:$E$39,4,FALSE),"")</f>
        <v>16950</v>
      </c>
      <c r="Q2129" s="5">
        <f t="shared" si="168"/>
        <v>983100</v>
      </c>
      <c r="R2129" s="13" t="str">
        <f t="shared" si="169"/>
        <v/>
      </c>
    </row>
    <row r="2130" spans="1:18" x14ac:dyDescent="0.2">
      <c r="A2130" s="5" t="s">
        <v>2189</v>
      </c>
      <c r="B2130" s="6" t="d">
        <v>2020-11-20</v>
      </c>
      <c r="C2130" s="7">
        <f t="shared" si="165"/>
        <v>2020</v>
      </c>
      <c r="D2130" s="5" t="s">
        <v>52</v>
      </c>
      <c r="E2130" s="5" t="str">
        <f>VLOOKUP(D2130,[1]items!$A$2:$E$39,2,FALSE)</f>
        <v>Sanmol 500 MG 4 Tablet</v>
      </c>
      <c r="F2130" s="5" t="str">
        <f>VLOOKUP(E2130,[1]items!$B$2:$E$39,2,FALSE)</f>
        <v>Obat Sakit Kepala &amp; Demam</v>
      </c>
      <c r="G2130" s="5" t="str">
        <f t="shared" si="166"/>
        <v>OD0009|</v>
      </c>
      <c r="H2130" s="10">
        <v>4</v>
      </c>
      <c r="I2130" s="11"/>
      <c r="J2130" s="10" t="str">
        <f>IF(EXACT(L2130,"buy"),VLOOKUP(I2130,[2]suppliers!$A$2:$B$17,2,FALSE),"")</f>
        <v/>
      </c>
      <c r="K2130" s="5" t="s">
        <v>84</v>
      </c>
      <c r="L2130" s="5" t="s">
        <v>85</v>
      </c>
      <c r="M2130" s="5" t="str">
        <f>IFERROR(VLOOKUP(G2130,[3]item_suppliers!$C$2:$F$112,2,FALSE),"")</f>
        <v/>
      </c>
      <c r="N2130" s="5" t="str">
        <f>IFERROR(VLOOKUP(G2130,[3]item_suppliers!$C$2:$F$112,3,FALSE),"")</f>
        <v/>
      </c>
      <c r="O2130" s="5" t="str">
        <f t="shared" si="167"/>
        <v/>
      </c>
      <c r="P2130" s="5">
        <f>IF(EXACT(L2130,"sell"),VLOOKUP(D2130,[1]items!$A$2:$E$39,4,FALSE),"")</f>
        <v>1600</v>
      </c>
      <c r="Q2130" s="5">
        <f t="shared" si="168"/>
        <v>6400</v>
      </c>
      <c r="R2130" s="13" t="str">
        <f t="shared" si="169"/>
        <v/>
      </c>
    </row>
    <row r="2131" spans="1:18" x14ac:dyDescent="0.2">
      <c r="A2131" s="8" t="s">
        <v>2190</v>
      </c>
      <c r="B2131" s="9" t="d">
        <v>2020-11-20</v>
      </c>
      <c r="C2131" s="7">
        <f t="shared" si="165"/>
        <v>2020</v>
      </c>
      <c r="D2131" s="8" t="s">
        <v>82</v>
      </c>
      <c r="E2131" s="5" t="str">
        <f>VLOOKUP(D2131,[1]items!$A$2:$E$39,2,FALSE)</f>
        <v>Otilon Ear Drops 8 mL</v>
      </c>
      <c r="F2131" s="5" t="str">
        <f>VLOOKUP(E2131,[1]items!$B$2:$E$39,2,FALSE)</f>
        <v>Obat Telinga</v>
      </c>
      <c r="G2131" s="5" t="str">
        <f t="shared" si="166"/>
        <v>OT0001|</v>
      </c>
      <c r="H2131" s="10">
        <v>14</v>
      </c>
      <c r="I2131" s="11"/>
      <c r="J2131" s="10" t="str">
        <f>IF(EXACT(L2131,"buy"),VLOOKUP(I2131,[2]suppliers!$A$2:$B$17,2,FALSE),"")</f>
        <v/>
      </c>
      <c r="K2131" s="8" t="s">
        <v>84</v>
      </c>
      <c r="L2131" s="8" t="s">
        <v>85</v>
      </c>
      <c r="M2131" s="5" t="str">
        <f>IFERROR(VLOOKUP(G2131,[3]item_suppliers!$C$2:$F$112,2,FALSE),"")</f>
        <v/>
      </c>
      <c r="N2131" s="5" t="str">
        <f>IFERROR(VLOOKUP(G2131,[3]item_suppliers!$C$2:$F$112,3,FALSE),"")</f>
        <v/>
      </c>
      <c r="O2131" s="5" t="str">
        <f t="shared" si="167"/>
        <v/>
      </c>
      <c r="P2131" s="5">
        <f>IF(EXACT(L2131,"sell"),VLOOKUP(D2131,[1]items!$A$2:$E$39,4,FALSE),"")</f>
        <v>55000</v>
      </c>
      <c r="Q2131" s="5">
        <f t="shared" si="168"/>
        <v>770000</v>
      </c>
      <c r="R2131" s="13" t="str">
        <f t="shared" si="169"/>
        <v/>
      </c>
    </row>
    <row r="2132" spans="1:18" x14ac:dyDescent="0.2">
      <c r="A2132" s="5" t="s">
        <v>2191</v>
      </c>
      <c r="B2132" s="6" t="d">
        <v>2020-11-20</v>
      </c>
      <c r="C2132" s="7">
        <f t="shared" si="165"/>
        <v>2020</v>
      </c>
      <c r="D2132" s="5" t="s">
        <v>20</v>
      </c>
      <c r="E2132" s="5" t="str">
        <f>VLOOKUP(D2132,[1]items!$A$2:$E$39,2,FALSE)</f>
        <v>Dexteem Box Plus 100 Tablet</v>
      </c>
      <c r="F2132" s="5" t="str">
        <f>VLOOKUP(E2132,[1]items!$B$2:$E$39,2,FALSE)</f>
        <v>Obat Alergi</v>
      </c>
      <c r="G2132" s="5" t="str">
        <f t="shared" si="166"/>
        <v>OA0006|</v>
      </c>
      <c r="H2132" s="10">
        <v>64</v>
      </c>
      <c r="I2132" s="11"/>
      <c r="J2132" s="10" t="str">
        <f>IF(EXACT(L2132,"buy"),VLOOKUP(I2132,[2]suppliers!$A$2:$B$17,2,FALSE),"")</f>
        <v/>
      </c>
      <c r="K2132" s="5" t="s">
        <v>84</v>
      </c>
      <c r="L2132" s="5" t="s">
        <v>85</v>
      </c>
      <c r="M2132" s="5" t="str">
        <f>IFERROR(VLOOKUP(G2132,[3]item_suppliers!$C$2:$F$112,2,FALSE),"")</f>
        <v/>
      </c>
      <c r="N2132" s="5" t="str">
        <f>IFERROR(VLOOKUP(G2132,[3]item_suppliers!$C$2:$F$112,3,FALSE),"")</f>
        <v/>
      </c>
      <c r="O2132" s="5" t="str">
        <f t="shared" si="167"/>
        <v/>
      </c>
      <c r="P2132" s="5">
        <f>IF(EXACT(L2132,"sell"),VLOOKUP(D2132,[1]items!$A$2:$E$39,4,FALSE),"")</f>
        <v>25322</v>
      </c>
      <c r="Q2132" s="5">
        <f t="shared" si="168"/>
        <v>1620608</v>
      </c>
      <c r="R2132" s="13" t="str">
        <f t="shared" si="169"/>
        <v/>
      </c>
    </row>
    <row r="2133" spans="1:18" x14ac:dyDescent="0.2">
      <c r="A2133" s="8" t="s">
        <v>2192</v>
      </c>
      <c r="B2133" s="9" t="d">
        <v>2020-11-20</v>
      </c>
      <c r="C2133" s="7">
        <f t="shared" si="165"/>
        <v>2020</v>
      </c>
      <c r="D2133" s="8" t="s">
        <v>14</v>
      </c>
      <c r="E2133" s="5" t="str">
        <f>VLOOKUP(D2133,[1]items!$A$2:$E$39,2,FALSE)</f>
        <v>Bisoprolol Ogb Dexa</v>
      </c>
      <c r="F2133" s="5" t="str">
        <f>VLOOKUP(E2133,[1]items!$B$2:$E$39,2,FALSE)</f>
        <v>Obat Alergi</v>
      </c>
      <c r="G2133" s="5" t="str">
        <f t="shared" si="166"/>
        <v>OA0004|</v>
      </c>
      <c r="H2133" s="10">
        <v>62</v>
      </c>
      <c r="I2133" s="11"/>
      <c r="J2133" s="10" t="str">
        <f>IF(EXACT(L2133,"buy"),VLOOKUP(I2133,[2]suppliers!$A$2:$B$17,2,FALSE),"")</f>
        <v/>
      </c>
      <c r="K2133" s="8" t="s">
        <v>84</v>
      </c>
      <c r="L2133" s="8" t="s">
        <v>85</v>
      </c>
      <c r="M2133" s="5" t="str">
        <f>IFERROR(VLOOKUP(G2133,[3]item_suppliers!$C$2:$F$112,2,FALSE),"")</f>
        <v/>
      </c>
      <c r="N2133" s="5" t="str">
        <f>IFERROR(VLOOKUP(G2133,[3]item_suppliers!$C$2:$F$112,3,FALSE),"")</f>
        <v/>
      </c>
      <c r="O2133" s="5" t="str">
        <f t="shared" si="167"/>
        <v/>
      </c>
      <c r="P2133" s="5">
        <f>IF(EXACT(L2133,"sell"),VLOOKUP(D2133,[1]items!$A$2:$E$39,4,FALSE),"")</f>
        <v>10000</v>
      </c>
      <c r="Q2133" s="5">
        <f t="shared" si="168"/>
        <v>620000</v>
      </c>
      <c r="R2133" s="13" t="str">
        <f t="shared" si="169"/>
        <v/>
      </c>
    </row>
    <row r="2134" spans="1:18" x14ac:dyDescent="0.2">
      <c r="A2134" s="5" t="s">
        <v>2193</v>
      </c>
      <c r="B2134" s="6" t="d">
        <v>2020-11-20</v>
      </c>
      <c r="C2134" s="7">
        <f t="shared" si="165"/>
        <v>2020</v>
      </c>
      <c r="D2134" s="5" t="s">
        <v>28</v>
      </c>
      <c r="E2134" s="5" t="str">
        <f>VLOOKUP(D2134,[1]items!$A$2:$E$39,2,FALSE)</f>
        <v>Lo Han Kuo Infusion 12</v>
      </c>
      <c r="F2134" s="5" t="str">
        <f>VLOOKUP(E2134,[1]items!$B$2:$E$39,2,FALSE)</f>
        <v>Obat Batuk &amp; Pilek</v>
      </c>
      <c r="G2134" s="5" t="str">
        <f t="shared" si="166"/>
        <v>OB0004|</v>
      </c>
      <c r="H2134" s="10">
        <v>14</v>
      </c>
      <c r="I2134" s="11"/>
      <c r="J2134" s="10" t="str">
        <f>IF(EXACT(L2134,"buy"),VLOOKUP(I2134,[2]suppliers!$A$2:$B$17,2,FALSE),"")</f>
        <v/>
      </c>
      <c r="K2134" s="5" t="s">
        <v>84</v>
      </c>
      <c r="L2134" s="5" t="s">
        <v>85</v>
      </c>
      <c r="M2134" s="5" t="str">
        <f>IFERROR(VLOOKUP(G2134,[3]item_suppliers!$C$2:$F$112,2,FALSE),"")</f>
        <v/>
      </c>
      <c r="N2134" s="5" t="str">
        <f>IFERROR(VLOOKUP(G2134,[3]item_suppliers!$C$2:$F$112,3,FALSE),"")</f>
        <v/>
      </c>
      <c r="O2134" s="5" t="str">
        <f t="shared" si="167"/>
        <v/>
      </c>
      <c r="P2134" s="5">
        <f>IF(EXACT(L2134,"sell"),VLOOKUP(D2134,[1]items!$A$2:$E$39,4,FALSE),"")</f>
        <v>23869</v>
      </c>
      <c r="Q2134" s="5">
        <f t="shared" si="168"/>
        <v>334166</v>
      </c>
      <c r="R2134" s="13" t="str">
        <f t="shared" si="169"/>
        <v/>
      </c>
    </row>
    <row r="2135" spans="1:18" x14ac:dyDescent="0.2">
      <c r="A2135" s="8" t="s">
        <v>2194</v>
      </c>
      <c r="B2135" s="9" t="d">
        <v>2020-11-20</v>
      </c>
      <c r="C2135" s="7">
        <f t="shared" si="165"/>
        <v>2020</v>
      </c>
      <c r="D2135" s="8" t="s">
        <v>62</v>
      </c>
      <c r="E2135" s="5" t="str">
        <f>VLOOKUP(D2135,[1]items!$A$2:$E$39,2,FALSE)</f>
        <v>Concor 5MG Strip 10</v>
      </c>
      <c r="F2135" s="5" t="str">
        <f>VLOOKUP(E2135,[1]items!$B$2:$E$39,2,FALSE)</f>
        <v>Obat Hipertensi</v>
      </c>
      <c r="G2135" s="5" t="str">
        <f t="shared" si="166"/>
        <v>OH0002|</v>
      </c>
      <c r="H2135" s="10">
        <v>503</v>
      </c>
      <c r="I2135" s="11"/>
      <c r="J2135" s="10" t="str">
        <f>IF(EXACT(L2135,"buy"),VLOOKUP(I2135,[2]suppliers!$A$2:$B$17,2,FALSE),"")</f>
        <v/>
      </c>
      <c r="K2135" s="8" t="s">
        <v>84</v>
      </c>
      <c r="L2135" s="8" t="s">
        <v>85</v>
      </c>
      <c r="M2135" s="5" t="str">
        <f>IFERROR(VLOOKUP(G2135,[3]item_suppliers!$C$2:$F$112,2,FALSE),"")</f>
        <v/>
      </c>
      <c r="N2135" s="5" t="str">
        <f>IFERROR(VLOOKUP(G2135,[3]item_suppliers!$C$2:$F$112,3,FALSE),"")</f>
        <v/>
      </c>
      <c r="O2135" s="5" t="str">
        <f t="shared" si="167"/>
        <v/>
      </c>
      <c r="P2135" s="5">
        <f>IF(EXACT(L2135,"sell"),VLOOKUP(D2135,[1]items!$A$2:$E$39,4,FALSE),"")</f>
        <v>102000</v>
      </c>
      <c r="Q2135" s="5">
        <f t="shared" si="168"/>
        <v>51306000</v>
      </c>
      <c r="R2135" s="13" t="str">
        <f t="shared" si="169"/>
        <v/>
      </c>
    </row>
    <row r="2136" spans="1:18" x14ac:dyDescent="0.2">
      <c r="A2136" s="5" t="s">
        <v>2195</v>
      </c>
      <c r="B2136" s="6" t="d">
        <v>2020-11-21</v>
      </c>
      <c r="C2136" s="7">
        <f t="shared" si="165"/>
        <v>2020</v>
      </c>
      <c r="D2136" s="5" t="s">
        <v>50</v>
      </c>
      <c r="E2136" s="5" t="str">
        <f>VLOOKUP(D2136,[1]items!$A$2:$E$39,2,FALSE)</f>
        <v>Bodrex Extra</v>
      </c>
      <c r="F2136" s="5" t="str">
        <f>VLOOKUP(E2136,[1]items!$B$2:$E$39,2,FALSE)</f>
        <v>Obat Sakit Kepala &amp; Demam</v>
      </c>
      <c r="G2136" s="5" t="str">
        <f t="shared" si="166"/>
        <v>OD0008|</v>
      </c>
      <c r="H2136" s="10">
        <v>69</v>
      </c>
      <c r="I2136" s="11"/>
      <c r="J2136" s="10" t="str">
        <f>IF(EXACT(L2136,"buy"),VLOOKUP(I2136,[2]suppliers!$A$2:$B$17,2,FALSE),"")</f>
        <v/>
      </c>
      <c r="K2136" s="5" t="s">
        <v>84</v>
      </c>
      <c r="L2136" s="5" t="s">
        <v>85</v>
      </c>
      <c r="M2136" s="5" t="str">
        <f>IFERROR(VLOOKUP(G2136,[3]item_suppliers!$C$2:$F$112,2,FALSE),"")</f>
        <v/>
      </c>
      <c r="N2136" s="5" t="str">
        <f>IFERROR(VLOOKUP(G2136,[3]item_suppliers!$C$2:$F$112,3,FALSE),"")</f>
        <v/>
      </c>
      <c r="O2136" s="5" t="str">
        <f t="shared" si="167"/>
        <v/>
      </c>
      <c r="P2136" s="5">
        <f>IF(EXACT(L2136,"sell"),VLOOKUP(D2136,[1]items!$A$2:$E$39,4,FALSE),"")</f>
        <v>50788</v>
      </c>
      <c r="Q2136" s="5">
        <f t="shared" si="168"/>
        <v>3504372</v>
      </c>
      <c r="R2136" s="13" t="str">
        <f t="shared" si="169"/>
        <v/>
      </c>
    </row>
    <row r="2137" spans="1:18" x14ac:dyDescent="0.2">
      <c r="A2137" s="8" t="s">
        <v>2196</v>
      </c>
      <c r="B2137" s="9" t="d">
        <v>2020-11-21</v>
      </c>
      <c r="C2137" s="7">
        <f t="shared" si="165"/>
        <v>2020</v>
      </c>
      <c r="D2137" s="8" t="s">
        <v>70</v>
      </c>
      <c r="E2137" s="5" t="str">
        <f>VLOOKUP(D2137,[1]items!$A$2:$E$39,2,FALSE)</f>
        <v>Irbesartan</v>
      </c>
      <c r="F2137" s="5" t="str">
        <f>VLOOKUP(E2137,[1]items!$B$2:$E$39,2,FALSE)</f>
        <v>Obat Hipertensi</v>
      </c>
      <c r="G2137" s="5" t="str">
        <f t="shared" si="166"/>
        <v>OH0005|</v>
      </c>
      <c r="H2137" s="10">
        <v>20</v>
      </c>
      <c r="I2137" s="11"/>
      <c r="J2137" s="10" t="str">
        <f>IF(EXACT(L2137,"buy"),VLOOKUP(I2137,[2]suppliers!$A$2:$B$17,2,FALSE),"")</f>
        <v/>
      </c>
      <c r="K2137" s="8" t="s">
        <v>84</v>
      </c>
      <c r="L2137" s="8" t="s">
        <v>85</v>
      </c>
      <c r="M2137" s="5" t="str">
        <f>IFERROR(VLOOKUP(G2137,[3]item_suppliers!$C$2:$F$112,2,FALSE),"")</f>
        <v/>
      </c>
      <c r="N2137" s="5" t="str">
        <f>IFERROR(VLOOKUP(G2137,[3]item_suppliers!$C$2:$F$112,3,FALSE),"")</f>
        <v/>
      </c>
      <c r="O2137" s="5" t="str">
        <f t="shared" si="167"/>
        <v/>
      </c>
      <c r="P2137" s="5">
        <f>IF(EXACT(L2137,"sell"),VLOOKUP(D2137,[1]items!$A$2:$E$39,4,FALSE),"")</f>
        <v>108794</v>
      </c>
      <c r="Q2137" s="5">
        <f t="shared" si="168"/>
        <v>2175880</v>
      </c>
      <c r="R2137" s="13" t="str">
        <f t="shared" si="169"/>
        <v/>
      </c>
    </row>
    <row r="2138" spans="1:18" x14ac:dyDescent="0.2">
      <c r="A2138" s="5" t="s">
        <v>2197</v>
      </c>
      <c r="B2138" s="6" t="d">
        <v>2020-11-21</v>
      </c>
      <c r="C2138" s="7">
        <f t="shared" si="165"/>
        <v>2020</v>
      </c>
      <c r="D2138" s="5" t="s">
        <v>82</v>
      </c>
      <c r="E2138" s="5" t="str">
        <f>VLOOKUP(D2138,[1]items!$A$2:$E$39,2,FALSE)</f>
        <v>Otilon Ear Drops 8 mL</v>
      </c>
      <c r="F2138" s="5" t="str">
        <f>VLOOKUP(E2138,[1]items!$B$2:$E$39,2,FALSE)</f>
        <v>Obat Telinga</v>
      </c>
      <c r="G2138" s="5" t="str">
        <f t="shared" si="166"/>
        <v>OT0001|</v>
      </c>
      <c r="H2138" s="10">
        <v>45</v>
      </c>
      <c r="I2138" s="11"/>
      <c r="J2138" s="10" t="str">
        <f>IF(EXACT(L2138,"buy"),VLOOKUP(I2138,[2]suppliers!$A$2:$B$17,2,FALSE),"")</f>
        <v/>
      </c>
      <c r="K2138" s="5" t="s">
        <v>84</v>
      </c>
      <c r="L2138" s="5" t="s">
        <v>85</v>
      </c>
      <c r="M2138" s="5" t="str">
        <f>IFERROR(VLOOKUP(G2138,[3]item_suppliers!$C$2:$F$112,2,FALSE),"")</f>
        <v/>
      </c>
      <c r="N2138" s="5" t="str">
        <f>IFERROR(VLOOKUP(G2138,[3]item_suppliers!$C$2:$F$112,3,FALSE),"")</f>
        <v/>
      </c>
      <c r="O2138" s="5" t="str">
        <f t="shared" si="167"/>
        <v/>
      </c>
      <c r="P2138" s="5">
        <f>IF(EXACT(L2138,"sell"),VLOOKUP(D2138,[1]items!$A$2:$E$39,4,FALSE),"")</f>
        <v>55000</v>
      </c>
      <c r="Q2138" s="5">
        <f t="shared" si="168"/>
        <v>2475000</v>
      </c>
      <c r="R2138" s="13" t="str">
        <f t="shared" si="169"/>
        <v/>
      </c>
    </row>
    <row r="2139" spans="1:18" x14ac:dyDescent="0.2">
      <c r="A2139" s="8" t="s">
        <v>2198</v>
      </c>
      <c r="B2139" s="9" t="d">
        <v>2020-11-21</v>
      </c>
      <c r="C2139" s="7">
        <f t="shared" si="165"/>
        <v>2020</v>
      </c>
      <c r="D2139" s="8" t="s">
        <v>65</v>
      </c>
      <c r="E2139" s="5" t="str">
        <f>VLOOKUP(D2139,[1]items!$A$2:$E$39,2,FALSE)</f>
        <v>Candesartan Ogb Dexa</v>
      </c>
      <c r="F2139" s="5" t="str">
        <f>VLOOKUP(E2139,[1]items!$B$2:$E$39,2,FALSE)</f>
        <v>Obat Hipertensi</v>
      </c>
      <c r="G2139" s="5" t="str">
        <f t="shared" si="166"/>
        <v>OH0003|</v>
      </c>
      <c r="H2139" s="10">
        <v>34</v>
      </c>
      <c r="I2139" s="11"/>
      <c r="J2139" s="10" t="str">
        <f>IF(EXACT(L2139,"buy"),VLOOKUP(I2139,[2]suppliers!$A$2:$B$17,2,FALSE),"")</f>
        <v/>
      </c>
      <c r="K2139" s="8" t="s">
        <v>84</v>
      </c>
      <c r="L2139" s="8" t="s">
        <v>85</v>
      </c>
      <c r="M2139" s="5" t="str">
        <f>IFERROR(VLOOKUP(G2139,[3]item_suppliers!$C$2:$F$112,2,FALSE),"")</f>
        <v/>
      </c>
      <c r="N2139" s="5" t="str">
        <f>IFERROR(VLOOKUP(G2139,[3]item_suppliers!$C$2:$F$112,3,FALSE),"")</f>
        <v/>
      </c>
      <c r="O2139" s="5" t="str">
        <f t="shared" si="167"/>
        <v/>
      </c>
      <c r="P2139" s="5">
        <f>IF(EXACT(L2139,"sell"),VLOOKUP(D2139,[1]items!$A$2:$E$39,4,FALSE),"")</f>
        <v>5000</v>
      </c>
      <c r="Q2139" s="5">
        <f t="shared" si="168"/>
        <v>170000</v>
      </c>
      <c r="R2139" s="13" t="str">
        <f t="shared" si="169"/>
        <v/>
      </c>
    </row>
    <row r="2140" spans="1:18" x14ac:dyDescent="0.2">
      <c r="A2140" s="5" t="s">
        <v>2199</v>
      </c>
      <c r="B2140" s="6" t="d">
        <v>2020-11-21</v>
      </c>
      <c r="C2140" s="7">
        <f t="shared" si="165"/>
        <v>2020</v>
      </c>
      <c r="D2140" s="5" t="s">
        <v>31</v>
      </c>
      <c r="E2140" s="5" t="str">
        <f>VLOOKUP(D2140,[1]items!$A$2:$E$39,2,FALSE)</f>
        <v>Ultraflu Box Isi 25 Strip</v>
      </c>
      <c r="F2140" s="5" t="str">
        <f>VLOOKUP(E2140,[1]items!$B$2:$E$39,2,FALSE)</f>
        <v>Obat Batuk &amp; Pilek</v>
      </c>
      <c r="G2140" s="5" t="str">
        <f t="shared" si="166"/>
        <v>OB0006|</v>
      </c>
      <c r="H2140" s="10">
        <v>10</v>
      </c>
      <c r="I2140" s="11"/>
      <c r="J2140" s="10" t="str">
        <f>IF(EXACT(L2140,"buy"),VLOOKUP(I2140,[2]suppliers!$A$2:$B$17,2,FALSE),"")</f>
        <v/>
      </c>
      <c r="K2140" s="5" t="s">
        <v>84</v>
      </c>
      <c r="L2140" s="5" t="s">
        <v>85</v>
      </c>
      <c r="M2140" s="5" t="str">
        <f>IFERROR(VLOOKUP(G2140,[3]item_suppliers!$C$2:$F$112,2,FALSE),"")</f>
        <v/>
      </c>
      <c r="N2140" s="5" t="str">
        <f>IFERROR(VLOOKUP(G2140,[3]item_suppliers!$C$2:$F$112,3,FALSE),"")</f>
        <v/>
      </c>
      <c r="O2140" s="5" t="str">
        <f t="shared" si="167"/>
        <v/>
      </c>
      <c r="P2140" s="5">
        <f>IF(EXACT(L2140,"sell"),VLOOKUP(D2140,[1]items!$A$2:$E$39,4,FALSE),"")</f>
        <v>72500</v>
      </c>
      <c r="Q2140" s="5">
        <f t="shared" si="168"/>
        <v>725000</v>
      </c>
      <c r="R2140" s="13" t="str">
        <f t="shared" si="169"/>
        <v/>
      </c>
    </row>
    <row r="2141" spans="1:18" x14ac:dyDescent="0.2">
      <c r="A2141" s="8" t="s">
        <v>2200</v>
      </c>
      <c r="B2141" s="9" t="d">
        <v>2020-11-22</v>
      </c>
      <c r="C2141" s="7">
        <f t="shared" si="165"/>
        <v>2020</v>
      </c>
      <c r="D2141" s="8" t="s">
        <v>26</v>
      </c>
      <c r="E2141" s="5" t="str">
        <f>VLOOKUP(D2141,[1]items!$A$2:$E$39,2,FALSE)</f>
        <v>Decolsen 1 Strip 4 Tablet</v>
      </c>
      <c r="F2141" s="5" t="str">
        <f>VLOOKUP(E2141,[1]items!$B$2:$E$39,2,FALSE)</f>
        <v>Obat Batuk &amp; Pilek</v>
      </c>
      <c r="G2141" s="5" t="str">
        <f t="shared" si="166"/>
        <v>OB0002|</v>
      </c>
      <c r="H2141" s="10">
        <v>27</v>
      </c>
      <c r="I2141" s="11"/>
      <c r="J2141" s="10" t="str">
        <f>IF(EXACT(L2141,"buy"),VLOOKUP(I2141,[2]suppliers!$A$2:$B$17,2,FALSE),"")</f>
        <v/>
      </c>
      <c r="K2141" s="8" t="s">
        <v>84</v>
      </c>
      <c r="L2141" s="8" t="s">
        <v>85</v>
      </c>
      <c r="M2141" s="5" t="str">
        <f>IFERROR(VLOOKUP(G2141,[3]item_suppliers!$C$2:$F$112,2,FALSE),"")</f>
        <v/>
      </c>
      <c r="N2141" s="5" t="str">
        <f>IFERROR(VLOOKUP(G2141,[3]item_suppliers!$C$2:$F$112,3,FALSE),"")</f>
        <v/>
      </c>
      <c r="O2141" s="5" t="str">
        <f t="shared" si="167"/>
        <v/>
      </c>
      <c r="P2141" s="5">
        <f>IF(EXACT(L2141,"sell"),VLOOKUP(D2141,[1]items!$A$2:$E$39,4,FALSE),"")</f>
        <v>2886</v>
      </c>
      <c r="Q2141" s="5">
        <f t="shared" si="168"/>
        <v>77922</v>
      </c>
      <c r="R2141" s="13" t="str">
        <f t="shared" si="169"/>
        <v/>
      </c>
    </row>
    <row r="2142" spans="1:18" x14ac:dyDescent="0.2">
      <c r="A2142" s="5" t="s">
        <v>2201</v>
      </c>
      <c r="B2142" s="6" t="d">
        <v>2020-11-22</v>
      </c>
      <c r="C2142" s="7">
        <f t="shared" si="165"/>
        <v>2020</v>
      </c>
      <c r="D2142" s="5" t="s">
        <v>26</v>
      </c>
      <c r="E2142" s="5" t="str">
        <f>VLOOKUP(D2142,[1]items!$A$2:$E$39,2,FALSE)</f>
        <v>Decolsen 1 Strip 4 Tablet</v>
      </c>
      <c r="F2142" s="5" t="str">
        <f>VLOOKUP(E2142,[1]items!$B$2:$E$39,2,FALSE)</f>
        <v>Obat Batuk &amp; Pilek</v>
      </c>
      <c r="G2142" s="5" t="str">
        <f t="shared" si="166"/>
        <v>OB0002|</v>
      </c>
      <c r="H2142" s="10">
        <v>80</v>
      </c>
      <c r="I2142" s="11"/>
      <c r="J2142" s="10" t="str">
        <f>IF(EXACT(L2142,"buy"),VLOOKUP(I2142,[2]suppliers!$A$2:$B$17,2,FALSE),"")</f>
        <v/>
      </c>
      <c r="K2142" s="5" t="s">
        <v>84</v>
      </c>
      <c r="L2142" s="5" t="s">
        <v>85</v>
      </c>
      <c r="M2142" s="5" t="str">
        <f>IFERROR(VLOOKUP(G2142,[3]item_suppliers!$C$2:$F$112,2,FALSE),"")</f>
        <v/>
      </c>
      <c r="N2142" s="5" t="str">
        <f>IFERROR(VLOOKUP(G2142,[3]item_suppliers!$C$2:$F$112,3,FALSE),"")</f>
        <v/>
      </c>
      <c r="O2142" s="5" t="str">
        <f t="shared" si="167"/>
        <v/>
      </c>
      <c r="P2142" s="5">
        <f>IF(EXACT(L2142,"sell"),VLOOKUP(D2142,[1]items!$A$2:$E$39,4,FALSE),"")</f>
        <v>2886</v>
      </c>
      <c r="Q2142" s="5">
        <f t="shared" si="168"/>
        <v>230880</v>
      </c>
      <c r="R2142" s="13" t="str">
        <f t="shared" si="169"/>
        <v/>
      </c>
    </row>
    <row r="2143" spans="1:18" x14ac:dyDescent="0.2">
      <c r="A2143" s="8" t="s">
        <v>2202</v>
      </c>
      <c r="B2143" s="9" t="d">
        <v>2020-11-22</v>
      </c>
      <c r="C2143" s="7">
        <f t="shared" si="165"/>
        <v>2020</v>
      </c>
      <c r="D2143" s="8" t="s">
        <v>26</v>
      </c>
      <c r="E2143" s="5" t="str">
        <f>VLOOKUP(D2143,[1]items!$A$2:$E$39,2,FALSE)</f>
        <v>Decolsen 1 Strip 4 Tablet</v>
      </c>
      <c r="F2143" s="5" t="str">
        <f>VLOOKUP(E2143,[1]items!$B$2:$E$39,2,FALSE)</f>
        <v>Obat Batuk &amp; Pilek</v>
      </c>
      <c r="G2143" s="5" t="str">
        <f t="shared" si="166"/>
        <v>OB0002|</v>
      </c>
      <c r="H2143" s="10">
        <v>65</v>
      </c>
      <c r="I2143" s="11"/>
      <c r="J2143" s="10" t="str">
        <f>IF(EXACT(L2143,"buy"),VLOOKUP(I2143,[2]suppliers!$A$2:$B$17,2,FALSE),"")</f>
        <v/>
      </c>
      <c r="K2143" s="8" t="s">
        <v>84</v>
      </c>
      <c r="L2143" s="8" t="s">
        <v>85</v>
      </c>
      <c r="M2143" s="5" t="str">
        <f>IFERROR(VLOOKUP(G2143,[3]item_suppliers!$C$2:$F$112,2,FALSE),"")</f>
        <v/>
      </c>
      <c r="N2143" s="5" t="str">
        <f>IFERROR(VLOOKUP(G2143,[3]item_suppliers!$C$2:$F$112,3,FALSE),"")</f>
        <v/>
      </c>
      <c r="O2143" s="5" t="str">
        <f t="shared" si="167"/>
        <v/>
      </c>
      <c r="P2143" s="5">
        <f>IF(EXACT(L2143,"sell"),VLOOKUP(D2143,[1]items!$A$2:$E$39,4,FALSE),"")</f>
        <v>2886</v>
      </c>
      <c r="Q2143" s="5">
        <f t="shared" si="168"/>
        <v>187590</v>
      </c>
      <c r="R2143" s="13" t="str">
        <f t="shared" si="169"/>
        <v/>
      </c>
    </row>
    <row r="2144" spans="1:18" x14ac:dyDescent="0.2">
      <c r="A2144" s="5" t="s">
        <v>2203</v>
      </c>
      <c r="B2144" s="6" t="d">
        <v>2020-11-22</v>
      </c>
      <c r="C2144" s="7">
        <f t="shared" si="165"/>
        <v>2020</v>
      </c>
      <c r="D2144" s="5" t="s">
        <v>50</v>
      </c>
      <c r="E2144" s="5" t="str">
        <f>VLOOKUP(D2144,[1]items!$A$2:$E$39,2,FALSE)</f>
        <v>Bodrex Extra</v>
      </c>
      <c r="F2144" s="5" t="str">
        <f>VLOOKUP(E2144,[1]items!$B$2:$E$39,2,FALSE)</f>
        <v>Obat Sakit Kepala &amp; Demam</v>
      </c>
      <c r="G2144" s="5" t="str">
        <f t="shared" si="166"/>
        <v>OD0008|</v>
      </c>
      <c r="H2144" s="10">
        <v>16</v>
      </c>
      <c r="I2144" s="11"/>
      <c r="J2144" s="10" t="str">
        <f>IF(EXACT(L2144,"buy"),VLOOKUP(I2144,[2]suppliers!$A$2:$B$17,2,FALSE),"")</f>
        <v/>
      </c>
      <c r="K2144" s="5" t="s">
        <v>84</v>
      </c>
      <c r="L2144" s="5" t="s">
        <v>85</v>
      </c>
      <c r="M2144" s="5" t="str">
        <f>IFERROR(VLOOKUP(G2144,[3]item_suppliers!$C$2:$F$112,2,FALSE),"")</f>
        <v/>
      </c>
      <c r="N2144" s="5" t="str">
        <f>IFERROR(VLOOKUP(G2144,[3]item_suppliers!$C$2:$F$112,3,FALSE),"")</f>
        <v/>
      </c>
      <c r="O2144" s="5" t="str">
        <f t="shared" si="167"/>
        <v/>
      </c>
      <c r="P2144" s="5">
        <f>IF(EXACT(L2144,"sell"),VLOOKUP(D2144,[1]items!$A$2:$E$39,4,FALSE),"")</f>
        <v>50788</v>
      </c>
      <c r="Q2144" s="5">
        <f t="shared" si="168"/>
        <v>812608</v>
      </c>
      <c r="R2144" s="13" t="str">
        <f t="shared" si="169"/>
        <v/>
      </c>
    </row>
    <row r="2145" spans="1:18" x14ac:dyDescent="0.2">
      <c r="A2145" s="8" t="s">
        <v>2204</v>
      </c>
      <c r="B2145" s="9" t="d">
        <v>2020-11-22</v>
      </c>
      <c r="C2145" s="7">
        <f t="shared" si="165"/>
        <v>2020</v>
      </c>
      <c r="D2145" s="8" t="s">
        <v>50</v>
      </c>
      <c r="E2145" s="5" t="str">
        <f>VLOOKUP(D2145,[1]items!$A$2:$E$39,2,FALSE)</f>
        <v>Bodrex Extra</v>
      </c>
      <c r="F2145" s="5" t="str">
        <f>VLOOKUP(E2145,[1]items!$B$2:$E$39,2,FALSE)</f>
        <v>Obat Sakit Kepala &amp; Demam</v>
      </c>
      <c r="G2145" s="5" t="str">
        <f t="shared" si="166"/>
        <v>OD0008|</v>
      </c>
      <c r="H2145" s="10">
        <v>63</v>
      </c>
      <c r="I2145" s="11"/>
      <c r="J2145" s="10" t="str">
        <f>IF(EXACT(L2145,"buy"),VLOOKUP(I2145,[2]suppliers!$A$2:$B$17,2,FALSE),"")</f>
        <v/>
      </c>
      <c r="K2145" s="8" t="s">
        <v>84</v>
      </c>
      <c r="L2145" s="8" t="s">
        <v>85</v>
      </c>
      <c r="M2145" s="5" t="str">
        <f>IFERROR(VLOOKUP(G2145,[3]item_suppliers!$C$2:$F$112,2,FALSE),"")</f>
        <v/>
      </c>
      <c r="N2145" s="5" t="str">
        <f>IFERROR(VLOOKUP(G2145,[3]item_suppliers!$C$2:$F$112,3,FALSE),"")</f>
        <v/>
      </c>
      <c r="O2145" s="5" t="str">
        <f t="shared" si="167"/>
        <v/>
      </c>
      <c r="P2145" s="5">
        <f>IF(EXACT(L2145,"sell"),VLOOKUP(D2145,[1]items!$A$2:$E$39,4,FALSE),"")</f>
        <v>50788</v>
      </c>
      <c r="Q2145" s="5">
        <f t="shared" si="168"/>
        <v>3199644</v>
      </c>
      <c r="R2145" s="13" t="str">
        <f t="shared" si="169"/>
        <v/>
      </c>
    </row>
    <row r="2146" spans="1:18" x14ac:dyDescent="0.2">
      <c r="A2146" s="5" t="s">
        <v>2205</v>
      </c>
      <c r="B2146" s="6" t="d">
        <v>2020-11-22</v>
      </c>
      <c r="C2146" s="7">
        <f t="shared" si="165"/>
        <v>2020</v>
      </c>
      <c r="D2146" s="5" t="s">
        <v>17</v>
      </c>
      <c r="E2146" s="5" t="str">
        <f>VLOOKUP(D2146,[1]items!$A$2:$E$39,2,FALSE)</f>
        <v>Bedak Heroxyn 150 gr</v>
      </c>
      <c r="F2146" s="5" t="str">
        <f>VLOOKUP(E2146,[1]items!$B$2:$E$39,2,FALSE)</f>
        <v>Obat Alergi</v>
      </c>
      <c r="G2146" s="5" t="str">
        <f t="shared" si="166"/>
        <v>OA0005|</v>
      </c>
      <c r="H2146" s="10">
        <v>15</v>
      </c>
      <c r="I2146" s="11"/>
      <c r="J2146" s="10" t="str">
        <f>IF(EXACT(L2146,"buy"),VLOOKUP(I2146,[2]suppliers!$A$2:$B$17,2,FALSE),"")</f>
        <v/>
      </c>
      <c r="K2146" s="5" t="s">
        <v>84</v>
      </c>
      <c r="L2146" s="5" t="s">
        <v>85</v>
      </c>
      <c r="M2146" s="5" t="str">
        <f>IFERROR(VLOOKUP(G2146,[3]item_suppliers!$C$2:$F$112,2,FALSE),"")</f>
        <v/>
      </c>
      <c r="N2146" s="5" t="str">
        <f>IFERROR(VLOOKUP(G2146,[3]item_suppliers!$C$2:$F$112,3,FALSE),"")</f>
        <v/>
      </c>
      <c r="O2146" s="5" t="str">
        <f t="shared" si="167"/>
        <v/>
      </c>
      <c r="P2146" s="5">
        <f>IF(EXACT(L2146,"sell"),VLOOKUP(D2146,[1]items!$A$2:$E$39,4,FALSE),"")</f>
        <v>16950</v>
      </c>
      <c r="Q2146" s="5">
        <f t="shared" si="168"/>
        <v>254250</v>
      </c>
      <c r="R2146" s="13" t="str">
        <f t="shared" si="169"/>
        <v/>
      </c>
    </row>
    <row r="2147" spans="1:18" x14ac:dyDescent="0.2">
      <c r="A2147" s="8" t="s">
        <v>2206</v>
      </c>
      <c r="B2147" s="9" t="d">
        <v>2020-11-22</v>
      </c>
      <c r="C2147" s="7">
        <f t="shared" si="165"/>
        <v>2020</v>
      </c>
      <c r="D2147" s="8" t="s">
        <v>65</v>
      </c>
      <c r="E2147" s="5" t="str">
        <f>VLOOKUP(D2147,[1]items!$A$2:$E$39,2,FALSE)</f>
        <v>Candesartan Ogb Dexa</v>
      </c>
      <c r="F2147" s="5" t="str">
        <f>VLOOKUP(E2147,[1]items!$B$2:$E$39,2,FALSE)</f>
        <v>Obat Hipertensi</v>
      </c>
      <c r="G2147" s="5" t="str">
        <f t="shared" si="166"/>
        <v>OH0003|</v>
      </c>
      <c r="H2147" s="10">
        <v>50</v>
      </c>
      <c r="I2147" s="11"/>
      <c r="J2147" s="10" t="str">
        <f>IF(EXACT(L2147,"buy"),VLOOKUP(I2147,[2]suppliers!$A$2:$B$17,2,FALSE),"")</f>
        <v/>
      </c>
      <c r="K2147" s="8" t="s">
        <v>84</v>
      </c>
      <c r="L2147" s="8" t="s">
        <v>85</v>
      </c>
      <c r="M2147" s="5" t="str">
        <f>IFERROR(VLOOKUP(G2147,[3]item_suppliers!$C$2:$F$112,2,FALSE),"")</f>
        <v/>
      </c>
      <c r="N2147" s="5" t="str">
        <f>IFERROR(VLOOKUP(G2147,[3]item_suppliers!$C$2:$F$112,3,FALSE),"")</f>
        <v/>
      </c>
      <c r="O2147" s="5" t="str">
        <f t="shared" si="167"/>
        <v/>
      </c>
      <c r="P2147" s="5">
        <f>IF(EXACT(L2147,"sell"),VLOOKUP(D2147,[1]items!$A$2:$E$39,4,FALSE),"")</f>
        <v>5000</v>
      </c>
      <c r="Q2147" s="5">
        <f t="shared" si="168"/>
        <v>250000</v>
      </c>
      <c r="R2147" s="13" t="str">
        <f t="shared" si="169"/>
        <v/>
      </c>
    </row>
    <row r="2148" spans="1:18" x14ac:dyDescent="0.2">
      <c r="A2148" s="5" t="s">
        <v>2207</v>
      </c>
      <c r="B2148" s="6" t="d">
        <v>2020-11-22</v>
      </c>
      <c r="C2148" s="7">
        <f t="shared" si="165"/>
        <v>2020</v>
      </c>
      <c r="D2148" s="5" t="s">
        <v>7</v>
      </c>
      <c r="E2148" s="5" t="str">
        <f>VLOOKUP(D2148,[1]items!$A$2:$E$39,2,FALSE)</f>
        <v>Ozen 10 MG Blister</v>
      </c>
      <c r="F2148" s="5" t="str">
        <f>VLOOKUP(E2148,[1]items!$B$2:$E$39,2,FALSE)</f>
        <v>Obat Alergi</v>
      </c>
      <c r="G2148" s="5" t="str">
        <f t="shared" si="166"/>
        <v>OA0001|</v>
      </c>
      <c r="H2148" s="10">
        <v>69</v>
      </c>
      <c r="I2148" s="11"/>
      <c r="J2148" s="10" t="str">
        <f>IF(EXACT(L2148,"buy"),VLOOKUP(I2148,[2]suppliers!$A$2:$B$17,2,FALSE),"")</f>
        <v/>
      </c>
      <c r="K2148" s="5" t="s">
        <v>84</v>
      </c>
      <c r="L2148" s="5" t="s">
        <v>85</v>
      </c>
      <c r="M2148" s="5" t="str">
        <f>IFERROR(VLOOKUP(G2148,[3]item_suppliers!$C$2:$F$112,2,FALSE),"")</f>
        <v/>
      </c>
      <c r="N2148" s="5" t="str">
        <f>IFERROR(VLOOKUP(G2148,[3]item_suppliers!$C$2:$F$112,3,FALSE),"")</f>
        <v/>
      </c>
      <c r="O2148" s="5" t="str">
        <f t="shared" si="167"/>
        <v/>
      </c>
      <c r="P2148" s="5">
        <f>IF(EXACT(L2148,"sell"),VLOOKUP(D2148,[1]items!$A$2:$E$39,4,FALSE),"")</f>
        <v>18611</v>
      </c>
      <c r="Q2148" s="5">
        <f t="shared" si="168"/>
        <v>1284159</v>
      </c>
      <c r="R2148" s="13" t="str">
        <f t="shared" si="169"/>
        <v/>
      </c>
    </row>
    <row r="2149" spans="1:18" x14ac:dyDescent="0.2">
      <c r="A2149" s="8" t="s">
        <v>2208</v>
      </c>
      <c r="B2149" s="9" t="d">
        <v>2020-11-22</v>
      </c>
      <c r="C2149" s="7">
        <f t="shared" si="165"/>
        <v>2020</v>
      </c>
      <c r="D2149" s="8" t="s">
        <v>7</v>
      </c>
      <c r="E2149" s="5" t="str">
        <f>VLOOKUP(D2149,[1]items!$A$2:$E$39,2,FALSE)</f>
        <v>Ozen 10 MG Blister</v>
      </c>
      <c r="F2149" s="5" t="str">
        <f>VLOOKUP(E2149,[1]items!$B$2:$E$39,2,FALSE)</f>
        <v>Obat Alergi</v>
      </c>
      <c r="G2149" s="5" t="str">
        <f t="shared" si="166"/>
        <v>OA0001|</v>
      </c>
      <c r="H2149" s="10">
        <v>2</v>
      </c>
      <c r="I2149" s="11"/>
      <c r="J2149" s="10" t="str">
        <f>IF(EXACT(L2149,"buy"),VLOOKUP(I2149,[2]suppliers!$A$2:$B$17,2,FALSE),"")</f>
        <v/>
      </c>
      <c r="K2149" s="8" t="s">
        <v>84</v>
      </c>
      <c r="L2149" s="8" t="s">
        <v>85</v>
      </c>
      <c r="M2149" s="5" t="str">
        <f>IFERROR(VLOOKUP(G2149,[3]item_suppliers!$C$2:$F$112,2,FALSE),"")</f>
        <v/>
      </c>
      <c r="N2149" s="5" t="str">
        <f>IFERROR(VLOOKUP(G2149,[3]item_suppliers!$C$2:$F$112,3,FALSE),"")</f>
        <v/>
      </c>
      <c r="O2149" s="5" t="str">
        <f t="shared" si="167"/>
        <v/>
      </c>
      <c r="P2149" s="5">
        <f>IF(EXACT(L2149,"sell"),VLOOKUP(D2149,[1]items!$A$2:$E$39,4,FALSE),"")</f>
        <v>18611</v>
      </c>
      <c r="Q2149" s="5">
        <f t="shared" si="168"/>
        <v>37222</v>
      </c>
      <c r="R2149" s="13" t="str">
        <f t="shared" si="169"/>
        <v/>
      </c>
    </row>
    <row r="2150" spans="1:18" x14ac:dyDescent="0.2">
      <c r="A2150" s="5" t="s">
        <v>2209</v>
      </c>
      <c r="B2150" s="6" t="d">
        <v>2020-11-23</v>
      </c>
      <c r="C2150" s="7">
        <f t="shared" si="165"/>
        <v>2020</v>
      </c>
      <c r="D2150" s="5" t="s">
        <v>17</v>
      </c>
      <c r="E2150" s="5" t="str">
        <f>VLOOKUP(D2150,[1]items!$A$2:$E$39,2,FALSE)</f>
        <v>Bedak Heroxyn 150 gr</v>
      </c>
      <c r="F2150" s="5" t="str">
        <f>VLOOKUP(E2150,[1]items!$B$2:$E$39,2,FALSE)</f>
        <v>Obat Alergi</v>
      </c>
      <c r="G2150" s="5" t="str">
        <f t="shared" si="166"/>
        <v>OA0005|</v>
      </c>
      <c r="H2150" s="10">
        <v>44</v>
      </c>
      <c r="I2150" s="11"/>
      <c r="J2150" s="10" t="str">
        <f>IF(EXACT(L2150,"buy"),VLOOKUP(I2150,[2]suppliers!$A$2:$B$17,2,FALSE),"")</f>
        <v/>
      </c>
      <c r="K2150" s="5" t="s">
        <v>84</v>
      </c>
      <c r="L2150" s="5" t="s">
        <v>85</v>
      </c>
      <c r="M2150" s="5" t="str">
        <f>IFERROR(VLOOKUP(G2150,[3]item_suppliers!$C$2:$F$112,2,FALSE),"")</f>
        <v/>
      </c>
      <c r="N2150" s="5" t="str">
        <f>IFERROR(VLOOKUP(G2150,[3]item_suppliers!$C$2:$F$112,3,FALSE),"")</f>
        <v/>
      </c>
      <c r="O2150" s="5" t="str">
        <f t="shared" si="167"/>
        <v/>
      </c>
      <c r="P2150" s="5">
        <f>IF(EXACT(L2150,"sell"),VLOOKUP(D2150,[1]items!$A$2:$E$39,4,FALSE),"")</f>
        <v>16950</v>
      </c>
      <c r="Q2150" s="5">
        <f t="shared" si="168"/>
        <v>745800</v>
      </c>
      <c r="R2150" s="13" t="str">
        <f t="shared" si="169"/>
        <v/>
      </c>
    </row>
    <row r="2151" spans="1:18" x14ac:dyDescent="0.2">
      <c r="A2151" s="8" t="s">
        <v>2210</v>
      </c>
      <c r="B2151" s="9" t="d">
        <v>2020-11-23</v>
      </c>
      <c r="C2151" s="7">
        <f t="shared" si="165"/>
        <v>2020</v>
      </c>
      <c r="D2151" s="8" t="s">
        <v>82</v>
      </c>
      <c r="E2151" s="5" t="str">
        <f>VLOOKUP(D2151,[1]items!$A$2:$E$39,2,FALSE)</f>
        <v>Otilon Ear Drops 8 mL</v>
      </c>
      <c r="F2151" s="5" t="str">
        <f>VLOOKUP(E2151,[1]items!$B$2:$E$39,2,FALSE)</f>
        <v>Obat Telinga</v>
      </c>
      <c r="G2151" s="5" t="str">
        <f t="shared" si="166"/>
        <v>OT0001|</v>
      </c>
      <c r="H2151" s="10">
        <v>18</v>
      </c>
      <c r="I2151" s="11"/>
      <c r="J2151" s="10" t="str">
        <f>IF(EXACT(L2151,"buy"),VLOOKUP(I2151,[2]suppliers!$A$2:$B$17,2,FALSE),"")</f>
        <v/>
      </c>
      <c r="K2151" s="8" t="s">
        <v>84</v>
      </c>
      <c r="L2151" s="8" t="s">
        <v>85</v>
      </c>
      <c r="M2151" s="5" t="str">
        <f>IFERROR(VLOOKUP(G2151,[3]item_suppliers!$C$2:$F$112,2,FALSE),"")</f>
        <v/>
      </c>
      <c r="N2151" s="5" t="str">
        <f>IFERROR(VLOOKUP(G2151,[3]item_suppliers!$C$2:$F$112,3,FALSE),"")</f>
        <v/>
      </c>
      <c r="O2151" s="5" t="str">
        <f t="shared" si="167"/>
        <v/>
      </c>
      <c r="P2151" s="5">
        <f>IF(EXACT(L2151,"sell"),VLOOKUP(D2151,[1]items!$A$2:$E$39,4,FALSE),"")</f>
        <v>55000</v>
      </c>
      <c r="Q2151" s="5">
        <f t="shared" si="168"/>
        <v>990000</v>
      </c>
      <c r="R2151" s="13" t="str">
        <f t="shared" si="169"/>
        <v/>
      </c>
    </row>
    <row r="2152" spans="1:18" x14ac:dyDescent="0.2">
      <c r="A2152" s="5" t="s">
        <v>2211</v>
      </c>
      <c r="B2152" s="6" t="d">
        <v>2020-11-23</v>
      </c>
      <c r="C2152" s="7">
        <f t="shared" si="165"/>
        <v>2020</v>
      </c>
      <c r="D2152" s="5" t="s">
        <v>23</v>
      </c>
      <c r="E2152" s="5" t="str">
        <f>VLOOKUP(D2152,[1]items!$A$2:$E$39,2,FALSE)</f>
        <v>Neozep Forte 1 Strip 4 Tablet</v>
      </c>
      <c r="F2152" s="5" t="str">
        <f>VLOOKUP(E2152,[1]items!$B$2:$E$39,2,FALSE)</f>
        <v>Obat Batuk &amp; Pilek</v>
      </c>
      <c r="G2152" s="5" t="str">
        <f t="shared" si="166"/>
        <v>OB0001|</v>
      </c>
      <c r="H2152" s="10">
        <v>75</v>
      </c>
      <c r="I2152" s="11"/>
      <c r="J2152" s="10" t="str">
        <f>IF(EXACT(L2152,"buy"),VLOOKUP(I2152,[2]suppliers!$A$2:$B$17,2,FALSE),"")</f>
        <v/>
      </c>
      <c r="K2152" s="5" t="s">
        <v>84</v>
      </c>
      <c r="L2152" s="5" t="s">
        <v>85</v>
      </c>
      <c r="M2152" s="5" t="str">
        <f>IFERROR(VLOOKUP(G2152,[3]item_suppliers!$C$2:$F$112,2,FALSE),"")</f>
        <v/>
      </c>
      <c r="N2152" s="5" t="str">
        <f>IFERROR(VLOOKUP(G2152,[3]item_suppliers!$C$2:$F$112,3,FALSE),"")</f>
        <v/>
      </c>
      <c r="O2152" s="5" t="str">
        <f t="shared" si="167"/>
        <v/>
      </c>
      <c r="P2152" s="5">
        <f>IF(EXACT(L2152,"sell"),VLOOKUP(D2152,[1]items!$A$2:$E$39,4,FALSE),"")</f>
        <v>2324</v>
      </c>
      <c r="Q2152" s="5">
        <f t="shared" si="168"/>
        <v>174300</v>
      </c>
      <c r="R2152" s="13" t="str">
        <f t="shared" si="169"/>
        <v/>
      </c>
    </row>
    <row r="2153" spans="1:18" x14ac:dyDescent="0.2">
      <c r="A2153" s="8" t="s">
        <v>2212</v>
      </c>
      <c r="B2153" s="9" t="d">
        <v>2020-11-23</v>
      </c>
      <c r="C2153" s="7">
        <f t="shared" si="165"/>
        <v>2020</v>
      </c>
      <c r="D2153" s="8" t="s">
        <v>72</v>
      </c>
      <c r="E2153" s="5" t="str">
        <f>VLOOKUP(D2153,[1]items!$A$2:$E$39,2,FALSE)</f>
        <v>Irvell 150MG Box 20 Tablet</v>
      </c>
      <c r="F2153" s="5" t="str">
        <f>VLOOKUP(E2153,[1]items!$B$2:$E$39,2,FALSE)</f>
        <v>Obat Hipertensi</v>
      </c>
      <c r="G2153" s="5" t="str">
        <f t="shared" si="166"/>
        <v>OH0006|</v>
      </c>
      <c r="H2153" s="10">
        <v>54</v>
      </c>
      <c r="I2153" s="11"/>
      <c r="J2153" s="10" t="str">
        <f>IF(EXACT(L2153,"buy"),VLOOKUP(I2153,[2]suppliers!$A$2:$B$17,2,FALSE),"")</f>
        <v/>
      </c>
      <c r="K2153" s="8" t="s">
        <v>84</v>
      </c>
      <c r="L2153" s="8" t="s">
        <v>85</v>
      </c>
      <c r="M2153" s="5" t="str">
        <f>IFERROR(VLOOKUP(G2153,[3]item_suppliers!$C$2:$F$112,2,FALSE),"")</f>
        <v/>
      </c>
      <c r="N2153" s="5" t="str">
        <f>IFERROR(VLOOKUP(G2153,[3]item_suppliers!$C$2:$F$112,3,FALSE),"")</f>
        <v/>
      </c>
      <c r="O2153" s="5" t="str">
        <f t="shared" si="167"/>
        <v/>
      </c>
      <c r="P2153" s="5">
        <f>IF(EXACT(L2153,"sell"),VLOOKUP(D2153,[1]items!$A$2:$E$39,4,FALSE),"")</f>
        <v>143991</v>
      </c>
      <c r="Q2153" s="5">
        <f t="shared" si="168"/>
        <v>7775514</v>
      </c>
      <c r="R2153" s="13" t="str">
        <f t="shared" si="169"/>
        <v/>
      </c>
    </row>
    <row r="2154" spans="1:18" x14ac:dyDescent="0.2">
      <c r="A2154" s="5" t="s">
        <v>2213</v>
      </c>
      <c r="B2154" s="6" t="d">
        <v>2020-11-24</v>
      </c>
      <c r="C2154" s="7">
        <f t="shared" si="165"/>
        <v>2020</v>
      </c>
      <c r="D2154" s="5" t="s">
        <v>82</v>
      </c>
      <c r="E2154" s="5" t="str">
        <f>VLOOKUP(D2154,[1]items!$A$2:$E$39,2,FALSE)</f>
        <v>Otilon Ear Drops 8 mL</v>
      </c>
      <c r="F2154" s="5" t="str">
        <f>VLOOKUP(E2154,[1]items!$B$2:$E$39,2,FALSE)</f>
        <v>Obat Telinga</v>
      </c>
      <c r="G2154" s="5" t="str">
        <f t="shared" si="166"/>
        <v>OT0001|</v>
      </c>
      <c r="H2154" s="10">
        <v>43</v>
      </c>
      <c r="I2154" s="11"/>
      <c r="J2154" s="10" t="str">
        <f>IF(EXACT(L2154,"buy"),VLOOKUP(I2154,[2]suppliers!$A$2:$B$17,2,FALSE),"")</f>
        <v/>
      </c>
      <c r="K2154" s="5" t="s">
        <v>84</v>
      </c>
      <c r="L2154" s="5" t="s">
        <v>85</v>
      </c>
      <c r="M2154" s="5" t="str">
        <f>IFERROR(VLOOKUP(G2154,[3]item_suppliers!$C$2:$F$112,2,FALSE),"")</f>
        <v/>
      </c>
      <c r="N2154" s="5" t="str">
        <f>IFERROR(VLOOKUP(G2154,[3]item_suppliers!$C$2:$F$112,3,FALSE),"")</f>
        <v/>
      </c>
      <c r="O2154" s="5" t="str">
        <f t="shared" si="167"/>
        <v/>
      </c>
      <c r="P2154" s="5">
        <f>IF(EXACT(L2154,"sell"),VLOOKUP(D2154,[1]items!$A$2:$E$39,4,FALSE),"")</f>
        <v>55000</v>
      </c>
      <c r="Q2154" s="5">
        <f t="shared" si="168"/>
        <v>2365000</v>
      </c>
      <c r="R2154" s="13" t="str">
        <f t="shared" si="169"/>
        <v/>
      </c>
    </row>
    <row r="2155" spans="1:18" x14ac:dyDescent="0.2">
      <c r="A2155" s="8" t="s">
        <v>2214</v>
      </c>
      <c r="B2155" s="9" t="d">
        <v>2020-11-24</v>
      </c>
      <c r="C2155" s="7">
        <f t="shared" si="165"/>
        <v>2020</v>
      </c>
      <c r="D2155" s="8" t="s">
        <v>20</v>
      </c>
      <c r="E2155" s="5" t="str">
        <f>VLOOKUP(D2155,[1]items!$A$2:$E$39,2,FALSE)</f>
        <v>Dexteem Box Plus 100 Tablet</v>
      </c>
      <c r="F2155" s="5" t="str">
        <f>VLOOKUP(E2155,[1]items!$B$2:$E$39,2,FALSE)</f>
        <v>Obat Alergi</v>
      </c>
      <c r="G2155" s="5" t="str">
        <f t="shared" si="166"/>
        <v>OA0006|</v>
      </c>
      <c r="H2155" s="10">
        <v>16</v>
      </c>
      <c r="I2155" s="11"/>
      <c r="J2155" s="10" t="str">
        <f>IF(EXACT(L2155,"buy"),VLOOKUP(I2155,[2]suppliers!$A$2:$B$17,2,FALSE),"")</f>
        <v/>
      </c>
      <c r="K2155" s="8" t="s">
        <v>84</v>
      </c>
      <c r="L2155" s="8" t="s">
        <v>85</v>
      </c>
      <c r="M2155" s="5" t="str">
        <f>IFERROR(VLOOKUP(G2155,[3]item_suppliers!$C$2:$F$112,2,FALSE),"")</f>
        <v/>
      </c>
      <c r="N2155" s="5" t="str">
        <f>IFERROR(VLOOKUP(G2155,[3]item_suppliers!$C$2:$F$112,3,FALSE),"")</f>
        <v/>
      </c>
      <c r="O2155" s="5" t="str">
        <f t="shared" si="167"/>
        <v/>
      </c>
      <c r="P2155" s="5">
        <f>IF(EXACT(L2155,"sell"),VLOOKUP(D2155,[1]items!$A$2:$E$39,4,FALSE),"")</f>
        <v>25322</v>
      </c>
      <c r="Q2155" s="5">
        <f t="shared" si="168"/>
        <v>405152</v>
      </c>
      <c r="R2155" s="13" t="str">
        <f t="shared" si="169"/>
        <v/>
      </c>
    </row>
    <row r="2156" spans="1:18" x14ac:dyDescent="0.2">
      <c r="A2156" s="5" t="s">
        <v>2215</v>
      </c>
      <c r="B2156" s="6" t="d">
        <v>2020-11-24</v>
      </c>
      <c r="C2156" s="7">
        <f t="shared" si="165"/>
        <v>2020</v>
      </c>
      <c r="D2156" s="5" t="s">
        <v>56</v>
      </c>
      <c r="E2156" s="5" t="str">
        <f>VLOOKUP(D2156,[1]items!$A$2:$E$39,2,FALSE)</f>
        <v>Paramex Tablet / Obat</v>
      </c>
      <c r="F2156" s="5" t="str">
        <f>VLOOKUP(E2156,[1]items!$B$2:$E$39,2,FALSE)</f>
        <v>Obat Sakit Kepala &amp; Demam</v>
      </c>
      <c r="G2156" s="5" t="str">
        <f t="shared" si="166"/>
        <v>OD0011|</v>
      </c>
      <c r="H2156" s="10">
        <v>102</v>
      </c>
      <c r="I2156" s="11"/>
      <c r="J2156" s="10" t="str">
        <f>IF(EXACT(L2156,"buy"),VLOOKUP(I2156,[2]suppliers!$A$2:$B$17,2,FALSE),"")</f>
        <v/>
      </c>
      <c r="K2156" s="5" t="s">
        <v>84</v>
      </c>
      <c r="L2156" s="5" t="s">
        <v>85</v>
      </c>
      <c r="M2156" s="5" t="str">
        <f>IFERROR(VLOOKUP(G2156,[3]item_suppliers!$C$2:$F$112,2,FALSE),"")</f>
        <v/>
      </c>
      <c r="N2156" s="5" t="str">
        <f>IFERROR(VLOOKUP(G2156,[3]item_suppliers!$C$2:$F$112,3,FALSE),"")</f>
        <v/>
      </c>
      <c r="O2156" s="5" t="str">
        <f t="shared" si="167"/>
        <v/>
      </c>
      <c r="P2156" s="5">
        <f>IF(EXACT(L2156,"sell"),VLOOKUP(D2156,[1]items!$A$2:$E$39,4,FALSE),"")</f>
        <v>2560</v>
      </c>
      <c r="Q2156" s="5">
        <f t="shared" si="168"/>
        <v>261120</v>
      </c>
      <c r="R2156" s="13" t="str">
        <f t="shared" si="169"/>
        <v/>
      </c>
    </row>
    <row r="2157" spans="1:18" x14ac:dyDescent="0.2">
      <c r="A2157" s="8" t="s">
        <v>2216</v>
      </c>
      <c r="B2157" s="9" t="d">
        <v>2020-11-25</v>
      </c>
      <c r="C2157" s="7">
        <f t="shared" si="165"/>
        <v>2020</v>
      </c>
      <c r="D2157" s="8" t="s">
        <v>684</v>
      </c>
      <c r="E2157" s="5" t="str">
        <f>VLOOKUP(D2157,[1]items!$A$2:$E$39,2,FALSE)</f>
        <v>Hisamitsu Bye Bye Fever</v>
      </c>
      <c r="F2157" s="5" t="str">
        <f>VLOOKUP(E2157,[1]items!$B$2:$E$39,2,FALSE)</f>
        <v>Obat Sakit Kepala &amp; Demam</v>
      </c>
      <c r="G2157" s="5" t="str">
        <f t="shared" si="166"/>
        <v>OD0004|</v>
      </c>
      <c r="H2157" s="10">
        <v>27</v>
      </c>
      <c r="I2157" s="11"/>
      <c r="J2157" s="10" t="str">
        <f>IF(EXACT(L2157,"buy"),VLOOKUP(I2157,[2]suppliers!$A$2:$B$17,2,FALSE),"")</f>
        <v/>
      </c>
      <c r="K2157" s="8" t="s">
        <v>84</v>
      </c>
      <c r="L2157" s="8" t="s">
        <v>85</v>
      </c>
      <c r="M2157" s="5" t="str">
        <f>IFERROR(VLOOKUP(G2157,[3]item_suppliers!$C$2:$F$112,2,FALSE),"")</f>
        <v/>
      </c>
      <c r="N2157" s="5" t="str">
        <f>IFERROR(VLOOKUP(G2157,[3]item_suppliers!$C$2:$F$112,3,FALSE),"")</f>
        <v/>
      </c>
      <c r="O2157" s="5" t="str">
        <f t="shared" si="167"/>
        <v/>
      </c>
      <c r="P2157" s="5">
        <f>IF(EXACT(L2157,"sell"),VLOOKUP(D2157,[1]items!$A$2:$E$39,4,FALSE),"")</f>
        <v>7000</v>
      </c>
      <c r="Q2157" s="5">
        <f t="shared" si="168"/>
        <v>189000</v>
      </c>
      <c r="R2157" s="13" t="str">
        <f t="shared" si="169"/>
        <v/>
      </c>
    </row>
    <row r="2158" spans="1:18" x14ac:dyDescent="0.2">
      <c r="A2158" s="5" t="s">
        <v>2217</v>
      </c>
      <c r="B2158" s="6" t="d">
        <v>2020-11-25</v>
      </c>
      <c r="C2158" s="7">
        <f t="shared" si="165"/>
        <v>2020</v>
      </c>
      <c r="D2158" s="5" t="s">
        <v>82</v>
      </c>
      <c r="E2158" s="5" t="str">
        <f>VLOOKUP(D2158,[1]items!$A$2:$E$39,2,FALSE)</f>
        <v>Otilon Ear Drops 8 mL</v>
      </c>
      <c r="F2158" s="5" t="str">
        <f>VLOOKUP(E2158,[1]items!$B$2:$E$39,2,FALSE)</f>
        <v>Obat Telinga</v>
      </c>
      <c r="G2158" s="5" t="str">
        <f t="shared" si="166"/>
        <v>OT0001|</v>
      </c>
      <c r="H2158" s="10">
        <v>10</v>
      </c>
      <c r="I2158" s="11"/>
      <c r="J2158" s="10" t="str">
        <f>IF(EXACT(L2158,"buy"),VLOOKUP(I2158,[2]suppliers!$A$2:$B$17,2,FALSE),"")</f>
        <v/>
      </c>
      <c r="K2158" s="5" t="s">
        <v>84</v>
      </c>
      <c r="L2158" s="5" t="s">
        <v>85</v>
      </c>
      <c r="M2158" s="5" t="str">
        <f>IFERROR(VLOOKUP(G2158,[3]item_suppliers!$C$2:$F$112,2,FALSE),"")</f>
        <v/>
      </c>
      <c r="N2158" s="5" t="str">
        <f>IFERROR(VLOOKUP(G2158,[3]item_suppliers!$C$2:$F$112,3,FALSE),"")</f>
        <v/>
      </c>
      <c r="O2158" s="5" t="str">
        <f t="shared" si="167"/>
        <v/>
      </c>
      <c r="P2158" s="5">
        <f>IF(EXACT(L2158,"sell"),VLOOKUP(D2158,[1]items!$A$2:$E$39,4,FALSE),"")</f>
        <v>55000</v>
      </c>
      <c r="Q2158" s="5">
        <f t="shared" si="168"/>
        <v>550000</v>
      </c>
      <c r="R2158" s="13" t="str">
        <f t="shared" si="169"/>
        <v/>
      </c>
    </row>
    <row r="2159" spans="1:18" x14ac:dyDescent="0.2">
      <c r="A2159" s="8" t="s">
        <v>2218</v>
      </c>
      <c r="B2159" s="9" t="d">
        <v>2020-11-25</v>
      </c>
      <c r="C2159" s="7">
        <f t="shared" si="165"/>
        <v>2020</v>
      </c>
      <c r="D2159" s="8" t="s">
        <v>56</v>
      </c>
      <c r="E2159" s="5" t="str">
        <f>VLOOKUP(D2159,[1]items!$A$2:$E$39,2,FALSE)</f>
        <v>Paramex Tablet / Obat</v>
      </c>
      <c r="F2159" s="5" t="str">
        <f>VLOOKUP(E2159,[1]items!$B$2:$E$39,2,FALSE)</f>
        <v>Obat Sakit Kepala &amp; Demam</v>
      </c>
      <c r="G2159" s="5" t="str">
        <f t="shared" si="166"/>
        <v>OD0011|</v>
      </c>
      <c r="H2159" s="10">
        <v>40</v>
      </c>
      <c r="I2159" s="11"/>
      <c r="J2159" s="10" t="str">
        <f>IF(EXACT(L2159,"buy"),VLOOKUP(I2159,[2]suppliers!$A$2:$B$17,2,FALSE),"")</f>
        <v/>
      </c>
      <c r="K2159" s="8" t="s">
        <v>84</v>
      </c>
      <c r="L2159" s="8" t="s">
        <v>85</v>
      </c>
      <c r="M2159" s="5" t="str">
        <f>IFERROR(VLOOKUP(G2159,[3]item_suppliers!$C$2:$F$112,2,FALSE),"")</f>
        <v/>
      </c>
      <c r="N2159" s="5" t="str">
        <f>IFERROR(VLOOKUP(G2159,[3]item_suppliers!$C$2:$F$112,3,FALSE),"")</f>
        <v/>
      </c>
      <c r="O2159" s="5" t="str">
        <f t="shared" si="167"/>
        <v/>
      </c>
      <c r="P2159" s="5">
        <f>IF(EXACT(L2159,"sell"),VLOOKUP(D2159,[1]items!$A$2:$E$39,4,FALSE),"")</f>
        <v>2560</v>
      </c>
      <c r="Q2159" s="5">
        <f t="shared" si="168"/>
        <v>102400</v>
      </c>
      <c r="R2159" s="13" t="str">
        <f t="shared" si="169"/>
        <v/>
      </c>
    </row>
    <row r="2160" spans="1:18" x14ac:dyDescent="0.2">
      <c r="A2160" s="5" t="s">
        <v>2219</v>
      </c>
      <c r="B2160" s="6" t="d">
        <v>2020-11-26</v>
      </c>
      <c r="C2160" s="7">
        <f t="shared" si="165"/>
        <v>2020</v>
      </c>
      <c r="D2160" s="5" t="s">
        <v>17</v>
      </c>
      <c r="E2160" s="5" t="str">
        <f>VLOOKUP(D2160,[1]items!$A$2:$E$39,2,FALSE)</f>
        <v>Bedak Heroxyn 150 gr</v>
      </c>
      <c r="F2160" s="5" t="str">
        <f>VLOOKUP(E2160,[1]items!$B$2:$E$39,2,FALSE)</f>
        <v>Obat Alergi</v>
      </c>
      <c r="G2160" s="5" t="str">
        <f t="shared" si="166"/>
        <v>OA0005|</v>
      </c>
      <c r="H2160" s="10">
        <v>52</v>
      </c>
      <c r="I2160" s="11"/>
      <c r="J2160" s="10" t="str">
        <f>IF(EXACT(L2160,"buy"),VLOOKUP(I2160,[2]suppliers!$A$2:$B$17,2,FALSE),"")</f>
        <v/>
      </c>
      <c r="K2160" s="5" t="s">
        <v>84</v>
      </c>
      <c r="L2160" s="5" t="s">
        <v>85</v>
      </c>
      <c r="M2160" s="5" t="str">
        <f>IFERROR(VLOOKUP(G2160,[3]item_suppliers!$C$2:$F$112,2,FALSE),"")</f>
        <v/>
      </c>
      <c r="N2160" s="5" t="str">
        <f>IFERROR(VLOOKUP(G2160,[3]item_suppliers!$C$2:$F$112,3,FALSE),"")</f>
        <v/>
      </c>
      <c r="O2160" s="5" t="str">
        <f t="shared" si="167"/>
        <v/>
      </c>
      <c r="P2160" s="5">
        <f>IF(EXACT(L2160,"sell"),VLOOKUP(D2160,[1]items!$A$2:$E$39,4,FALSE),"")</f>
        <v>16950</v>
      </c>
      <c r="Q2160" s="5">
        <f t="shared" si="168"/>
        <v>881400</v>
      </c>
      <c r="R2160" s="13" t="str">
        <f t="shared" si="169"/>
        <v/>
      </c>
    </row>
    <row r="2161" spans="1:18" x14ac:dyDescent="0.2">
      <c r="A2161" s="8" t="s">
        <v>2220</v>
      </c>
      <c r="B2161" s="9" t="d">
        <v>2020-11-26</v>
      </c>
      <c r="C2161" s="7">
        <f t="shared" si="165"/>
        <v>2020</v>
      </c>
      <c r="D2161" s="8" t="s">
        <v>70</v>
      </c>
      <c r="E2161" s="5" t="str">
        <f>VLOOKUP(D2161,[1]items!$A$2:$E$39,2,FALSE)</f>
        <v>Irbesartan</v>
      </c>
      <c r="F2161" s="5" t="str">
        <f>VLOOKUP(E2161,[1]items!$B$2:$E$39,2,FALSE)</f>
        <v>Obat Hipertensi</v>
      </c>
      <c r="G2161" s="5" t="str">
        <f t="shared" si="166"/>
        <v>OH0005|</v>
      </c>
      <c r="H2161" s="10">
        <v>16</v>
      </c>
      <c r="I2161" s="11"/>
      <c r="J2161" s="10" t="str">
        <f>IF(EXACT(L2161,"buy"),VLOOKUP(I2161,[2]suppliers!$A$2:$B$17,2,FALSE),"")</f>
        <v/>
      </c>
      <c r="K2161" s="8" t="s">
        <v>84</v>
      </c>
      <c r="L2161" s="8" t="s">
        <v>85</v>
      </c>
      <c r="M2161" s="5" t="str">
        <f>IFERROR(VLOOKUP(G2161,[3]item_suppliers!$C$2:$F$112,2,FALSE),"")</f>
        <v/>
      </c>
      <c r="N2161" s="5" t="str">
        <f>IFERROR(VLOOKUP(G2161,[3]item_suppliers!$C$2:$F$112,3,FALSE),"")</f>
        <v/>
      </c>
      <c r="O2161" s="5" t="str">
        <f t="shared" si="167"/>
        <v/>
      </c>
      <c r="P2161" s="5">
        <f>IF(EXACT(L2161,"sell"),VLOOKUP(D2161,[1]items!$A$2:$E$39,4,FALSE),"")</f>
        <v>108794</v>
      </c>
      <c r="Q2161" s="5">
        <f t="shared" si="168"/>
        <v>1740704</v>
      </c>
      <c r="R2161" s="13" t="str">
        <f t="shared" si="169"/>
        <v/>
      </c>
    </row>
    <row r="2162" spans="1:18" x14ac:dyDescent="0.2">
      <c r="A2162" s="5" t="s">
        <v>2221</v>
      </c>
      <c r="B2162" s="6" t="d">
        <v>2020-11-26</v>
      </c>
      <c r="C2162" s="7">
        <f t="shared" si="165"/>
        <v>2020</v>
      </c>
      <c r="D2162" s="5" t="s">
        <v>70</v>
      </c>
      <c r="E2162" s="5" t="str">
        <f>VLOOKUP(D2162,[1]items!$A$2:$E$39,2,FALSE)</f>
        <v>Irbesartan</v>
      </c>
      <c r="F2162" s="5" t="str">
        <f>VLOOKUP(E2162,[1]items!$B$2:$E$39,2,FALSE)</f>
        <v>Obat Hipertensi</v>
      </c>
      <c r="G2162" s="5" t="str">
        <f t="shared" si="166"/>
        <v>OH0005|</v>
      </c>
      <c r="H2162" s="10">
        <v>19</v>
      </c>
      <c r="I2162" s="11"/>
      <c r="J2162" s="10" t="str">
        <f>IF(EXACT(L2162,"buy"),VLOOKUP(I2162,[2]suppliers!$A$2:$B$17,2,FALSE),"")</f>
        <v/>
      </c>
      <c r="K2162" s="5" t="s">
        <v>84</v>
      </c>
      <c r="L2162" s="5" t="s">
        <v>85</v>
      </c>
      <c r="M2162" s="5" t="str">
        <f>IFERROR(VLOOKUP(G2162,[3]item_suppliers!$C$2:$F$112,2,FALSE),"")</f>
        <v/>
      </c>
      <c r="N2162" s="5" t="str">
        <f>IFERROR(VLOOKUP(G2162,[3]item_suppliers!$C$2:$F$112,3,FALSE),"")</f>
        <v/>
      </c>
      <c r="O2162" s="5" t="str">
        <f t="shared" si="167"/>
        <v/>
      </c>
      <c r="P2162" s="5">
        <f>IF(EXACT(L2162,"sell"),VLOOKUP(D2162,[1]items!$A$2:$E$39,4,FALSE),"")</f>
        <v>108794</v>
      </c>
      <c r="Q2162" s="5">
        <f t="shared" si="168"/>
        <v>2067086</v>
      </c>
      <c r="R2162" s="13" t="str">
        <f t="shared" si="169"/>
        <v/>
      </c>
    </row>
    <row r="2163" spans="1:18" x14ac:dyDescent="0.2">
      <c r="A2163" s="8" t="s">
        <v>2222</v>
      </c>
      <c r="B2163" s="9" t="d">
        <v>2020-11-26</v>
      </c>
      <c r="C2163" s="7">
        <f t="shared" si="165"/>
        <v>2020</v>
      </c>
      <c r="D2163" s="8" t="s">
        <v>28</v>
      </c>
      <c r="E2163" s="5" t="str">
        <f>VLOOKUP(D2163,[1]items!$A$2:$E$39,2,FALSE)</f>
        <v>Lo Han Kuo Infusion 12</v>
      </c>
      <c r="F2163" s="5" t="str">
        <f>VLOOKUP(E2163,[1]items!$B$2:$E$39,2,FALSE)</f>
        <v>Obat Batuk &amp; Pilek</v>
      </c>
      <c r="G2163" s="5" t="str">
        <f t="shared" si="166"/>
        <v>OB0004|</v>
      </c>
      <c r="H2163" s="10">
        <v>120</v>
      </c>
      <c r="I2163" s="11"/>
      <c r="J2163" s="10" t="str">
        <f>IF(EXACT(L2163,"buy"),VLOOKUP(I2163,[2]suppliers!$A$2:$B$17,2,FALSE),"")</f>
        <v/>
      </c>
      <c r="K2163" s="8" t="s">
        <v>84</v>
      </c>
      <c r="L2163" s="8" t="s">
        <v>85</v>
      </c>
      <c r="M2163" s="5" t="str">
        <f>IFERROR(VLOOKUP(G2163,[3]item_suppliers!$C$2:$F$112,2,FALSE),"")</f>
        <v/>
      </c>
      <c r="N2163" s="5" t="str">
        <f>IFERROR(VLOOKUP(G2163,[3]item_suppliers!$C$2:$F$112,3,FALSE),"")</f>
        <v/>
      </c>
      <c r="O2163" s="5" t="str">
        <f t="shared" si="167"/>
        <v/>
      </c>
      <c r="P2163" s="5">
        <f>IF(EXACT(L2163,"sell"),VLOOKUP(D2163,[1]items!$A$2:$E$39,4,FALSE),"")</f>
        <v>23869</v>
      </c>
      <c r="Q2163" s="5">
        <f t="shared" si="168"/>
        <v>2864280</v>
      </c>
      <c r="R2163" s="13" t="str">
        <f t="shared" si="169"/>
        <v/>
      </c>
    </row>
    <row r="2164" spans="1:18" x14ac:dyDescent="0.2">
      <c r="A2164" s="5" t="s">
        <v>2223</v>
      </c>
      <c r="B2164" s="6" t="d">
        <v>2020-11-27</v>
      </c>
      <c r="C2164" s="7">
        <f t="shared" si="165"/>
        <v>2020</v>
      </c>
      <c r="D2164" s="5" t="s">
        <v>26</v>
      </c>
      <c r="E2164" s="5" t="str">
        <f>VLOOKUP(D2164,[1]items!$A$2:$E$39,2,FALSE)</f>
        <v>Decolsen 1 Strip 4 Tablet</v>
      </c>
      <c r="F2164" s="5" t="str">
        <f>VLOOKUP(E2164,[1]items!$B$2:$E$39,2,FALSE)</f>
        <v>Obat Batuk &amp; Pilek</v>
      </c>
      <c r="G2164" s="5" t="str">
        <f t="shared" si="166"/>
        <v>OB0002|</v>
      </c>
      <c r="H2164" s="10">
        <v>67</v>
      </c>
      <c r="I2164" s="11"/>
      <c r="J2164" s="10" t="str">
        <f>IF(EXACT(L2164,"buy"),VLOOKUP(I2164,[2]suppliers!$A$2:$B$17,2,FALSE),"")</f>
        <v/>
      </c>
      <c r="K2164" s="5" t="s">
        <v>84</v>
      </c>
      <c r="L2164" s="5" t="s">
        <v>85</v>
      </c>
      <c r="M2164" s="5" t="str">
        <f>IFERROR(VLOOKUP(G2164,[3]item_suppliers!$C$2:$F$112,2,FALSE),"")</f>
        <v/>
      </c>
      <c r="N2164" s="5" t="str">
        <f>IFERROR(VLOOKUP(G2164,[3]item_suppliers!$C$2:$F$112,3,FALSE),"")</f>
        <v/>
      </c>
      <c r="O2164" s="5" t="str">
        <f t="shared" si="167"/>
        <v/>
      </c>
      <c r="P2164" s="5">
        <f>IF(EXACT(L2164,"sell"),VLOOKUP(D2164,[1]items!$A$2:$E$39,4,FALSE),"")</f>
        <v>2886</v>
      </c>
      <c r="Q2164" s="5">
        <f t="shared" si="168"/>
        <v>193362</v>
      </c>
      <c r="R2164" s="13" t="str">
        <f t="shared" si="169"/>
        <v/>
      </c>
    </row>
    <row r="2165" spans="1:18" x14ac:dyDescent="0.2">
      <c r="A2165" s="8" t="s">
        <v>2224</v>
      </c>
      <c r="B2165" s="9" t="d">
        <v>2020-11-27</v>
      </c>
      <c r="C2165" s="7">
        <f t="shared" si="165"/>
        <v>2020</v>
      </c>
      <c r="D2165" s="8" t="s">
        <v>37</v>
      </c>
      <c r="E2165" s="5" t="str">
        <f>VLOOKUP(D2165,[1]items!$A$2:$E$39,2,FALSE)</f>
        <v>Koolfever</v>
      </c>
      <c r="F2165" s="5" t="str">
        <f>VLOOKUP(E2165,[1]items!$B$2:$E$39,2,FALSE)</f>
        <v>Obat Sakit Kepala &amp; Demam</v>
      </c>
      <c r="G2165" s="5" t="str">
        <f t="shared" si="166"/>
        <v>OD0001|</v>
      </c>
      <c r="H2165" s="10">
        <v>80</v>
      </c>
      <c r="I2165" s="11"/>
      <c r="J2165" s="10" t="str">
        <f>IF(EXACT(L2165,"buy"),VLOOKUP(I2165,[2]suppliers!$A$2:$B$17,2,FALSE),"")</f>
        <v/>
      </c>
      <c r="K2165" s="8" t="s">
        <v>84</v>
      </c>
      <c r="L2165" s="8" t="s">
        <v>85</v>
      </c>
      <c r="M2165" s="5" t="str">
        <f>IFERROR(VLOOKUP(G2165,[3]item_suppliers!$C$2:$F$112,2,FALSE),"")</f>
        <v/>
      </c>
      <c r="N2165" s="5" t="str">
        <f>IFERROR(VLOOKUP(G2165,[3]item_suppliers!$C$2:$F$112,3,FALSE),"")</f>
        <v/>
      </c>
      <c r="O2165" s="5" t="str">
        <f t="shared" si="167"/>
        <v/>
      </c>
      <c r="P2165" s="5">
        <f>IF(EXACT(L2165,"sell"),VLOOKUP(D2165,[1]items!$A$2:$E$39,4,FALSE),"")</f>
        <v>7500</v>
      </c>
      <c r="Q2165" s="5">
        <f t="shared" si="168"/>
        <v>600000</v>
      </c>
      <c r="R2165" s="13" t="str">
        <f t="shared" si="169"/>
        <v/>
      </c>
    </row>
    <row r="2166" spans="1:18" x14ac:dyDescent="0.2">
      <c r="A2166" s="5" t="s">
        <v>2225</v>
      </c>
      <c r="B2166" s="6" t="d">
        <v>2020-11-27</v>
      </c>
      <c r="C2166" s="7">
        <f t="shared" si="165"/>
        <v>2020</v>
      </c>
      <c r="D2166" s="5" t="s">
        <v>72</v>
      </c>
      <c r="E2166" s="5" t="str">
        <f>VLOOKUP(D2166,[1]items!$A$2:$E$39,2,FALSE)</f>
        <v>Irvell 150MG Box 20 Tablet</v>
      </c>
      <c r="F2166" s="5" t="str">
        <f>VLOOKUP(E2166,[1]items!$B$2:$E$39,2,FALSE)</f>
        <v>Obat Hipertensi</v>
      </c>
      <c r="G2166" s="5" t="str">
        <f t="shared" si="166"/>
        <v>OH0006|</v>
      </c>
      <c r="H2166" s="10">
        <v>77</v>
      </c>
      <c r="I2166" s="11"/>
      <c r="J2166" s="10" t="str">
        <f>IF(EXACT(L2166,"buy"),VLOOKUP(I2166,[2]suppliers!$A$2:$B$17,2,FALSE),"")</f>
        <v/>
      </c>
      <c r="K2166" s="5" t="s">
        <v>84</v>
      </c>
      <c r="L2166" s="5" t="s">
        <v>85</v>
      </c>
      <c r="M2166" s="5" t="str">
        <f>IFERROR(VLOOKUP(G2166,[3]item_suppliers!$C$2:$F$112,2,FALSE),"")</f>
        <v/>
      </c>
      <c r="N2166" s="5" t="str">
        <f>IFERROR(VLOOKUP(G2166,[3]item_suppliers!$C$2:$F$112,3,FALSE),"")</f>
        <v/>
      </c>
      <c r="O2166" s="5" t="str">
        <f t="shared" si="167"/>
        <v/>
      </c>
      <c r="P2166" s="5">
        <f>IF(EXACT(L2166,"sell"),VLOOKUP(D2166,[1]items!$A$2:$E$39,4,FALSE),"")</f>
        <v>143991</v>
      </c>
      <c r="Q2166" s="5">
        <f t="shared" si="168"/>
        <v>11087307</v>
      </c>
      <c r="R2166" s="13" t="str">
        <f t="shared" si="169"/>
        <v/>
      </c>
    </row>
    <row r="2167" spans="1:18" x14ac:dyDescent="0.2">
      <c r="A2167" s="8" t="s">
        <v>2226</v>
      </c>
      <c r="B2167" s="9" t="d">
        <v>2020-11-28</v>
      </c>
      <c r="C2167" s="7">
        <f t="shared" si="165"/>
        <v>2020</v>
      </c>
      <c r="D2167" s="8" t="s">
        <v>26</v>
      </c>
      <c r="E2167" s="5" t="str">
        <f>VLOOKUP(D2167,[1]items!$A$2:$E$39,2,FALSE)</f>
        <v>Decolsen 1 Strip 4 Tablet</v>
      </c>
      <c r="F2167" s="5" t="str">
        <f>VLOOKUP(E2167,[1]items!$B$2:$E$39,2,FALSE)</f>
        <v>Obat Batuk &amp; Pilek</v>
      </c>
      <c r="G2167" s="5" t="str">
        <f t="shared" si="166"/>
        <v>OB0002|</v>
      </c>
      <c r="H2167" s="10">
        <v>50</v>
      </c>
      <c r="I2167" s="11"/>
      <c r="J2167" s="10" t="str">
        <f>IF(EXACT(L2167,"buy"),VLOOKUP(I2167,[2]suppliers!$A$2:$B$17,2,FALSE),"")</f>
        <v/>
      </c>
      <c r="K2167" s="8" t="s">
        <v>84</v>
      </c>
      <c r="L2167" s="8" t="s">
        <v>85</v>
      </c>
      <c r="M2167" s="5" t="str">
        <f>IFERROR(VLOOKUP(G2167,[3]item_suppliers!$C$2:$F$112,2,FALSE),"")</f>
        <v/>
      </c>
      <c r="N2167" s="5" t="str">
        <f>IFERROR(VLOOKUP(G2167,[3]item_suppliers!$C$2:$F$112,3,FALSE),"")</f>
        <v/>
      </c>
      <c r="O2167" s="5" t="str">
        <f t="shared" si="167"/>
        <v/>
      </c>
      <c r="P2167" s="5">
        <f>IF(EXACT(L2167,"sell"),VLOOKUP(D2167,[1]items!$A$2:$E$39,4,FALSE),"")</f>
        <v>2886</v>
      </c>
      <c r="Q2167" s="5">
        <f t="shared" si="168"/>
        <v>144300</v>
      </c>
      <c r="R2167" s="13" t="str">
        <f t="shared" si="169"/>
        <v/>
      </c>
    </row>
    <row r="2168" spans="1:18" x14ac:dyDescent="0.2">
      <c r="A2168" s="5" t="s">
        <v>2227</v>
      </c>
      <c r="B2168" s="6" t="d">
        <v>2020-11-28</v>
      </c>
      <c r="C2168" s="7">
        <f t="shared" si="165"/>
        <v>2020</v>
      </c>
      <c r="D2168" s="5" t="s">
        <v>50</v>
      </c>
      <c r="E2168" s="5" t="str">
        <f>VLOOKUP(D2168,[1]items!$A$2:$E$39,2,FALSE)</f>
        <v>Bodrex Extra</v>
      </c>
      <c r="F2168" s="5" t="str">
        <f>VLOOKUP(E2168,[1]items!$B$2:$E$39,2,FALSE)</f>
        <v>Obat Sakit Kepala &amp; Demam</v>
      </c>
      <c r="G2168" s="5" t="str">
        <f t="shared" si="166"/>
        <v>OD0008|</v>
      </c>
      <c r="H2168" s="10">
        <v>52</v>
      </c>
      <c r="I2168" s="11"/>
      <c r="J2168" s="10" t="str">
        <f>IF(EXACT(L2168,"buy"),VLOOKUP(I2168,[2]suppliers!$A$2:$B$17,2,FALSE),"")</f>
        <v/>
      </c>
      <c r="K2168" s="5" t="s">
        <v>84</v>
      </c>
      <c r="L2168" s="5" t="s">
        <v>85</v>
      </c>
      <c r="M2168" s="5" t="str">
        <f>IFERROR(VLOOKUP(G2168,[3]item_suppliers!$C$2:$F$112,2,FALSE),"")</f>
        <v/>
      </c>
      <c r="N2168" s="5" t="str">
        <f>IFERROR(VLOOKUP(G2168,[3]item_suppliers!$C$2:$F$112,3,FALSE),"")</f>
        <v/>
      </c>
      <c r="O2168" s="5" t="str">
        <f t="shared" si="167"/>
        <v/>
      </c>
      <c r="P2168" s="5">
        <f>IF(EXACT(L2168,"sell"),VLOOKUP(D2168,[1]items!$A$2:$E$39,4,FALSE),"")</f>
        <v>50788</v>
      </c>
      <c r="Q2168" s="5">
        <f t="shared" si="168"/>
        <v>2640976</v>
      </c>
      <c r="R2168" s="13" t="str">
        <f t="shared" si="169"/>
        <v/>
      </c>
    </row>
    <row r="2169" spans="1:18" x14ac:dyDescent="0.2">
      <c r="A2169" s="8" t="s">
        <v>2228</v>
      </c>
      <c r="B2169" s="9" t="d">
        <v>2020-11-28</v>
      </c>
      <c r="C2169" s="7">
        <f t="shared" si="165"/>
        <v>2020</v>
      </c>
      <c r="D2169" s="8" t="s">
        <v>52</v>
      </c>
      <c r="E2169" s="5" t="str">
        <f>VLOOKUP(D2169,[1]items!$A$2:$E$39,2,FALSE)</f>
        <v>Sanmol 500 MG 4 Tablet</v>
      </c>
      <c r="F2169" s="5" t="str">
        <f>VLOOKUP(E2169,[1]items!$B$2:$E$39,2,FALSE)</f>
        <v>Obat Sakit Kepala &amp; Demam</v>
      </c>
      <c r="G2169" s="5" t="str">
        <f t="shared" si="166"/>
        <v>OD0009|</v>
      </c>
      <c r="H2169" s="10">
        <v>1</v>
      </c>
      <c r="I2169" s="11"/>
      <c r="J2169" s="10" t="str">
        <f>IF(EXACT(L2169,"buy"),VLOOKUP(I2169,[2]suppliers!$A$2:$B$17,2,FALSE),"")</f>
        <v/>
      </c>
      <c r="K2169" s="8" t="s">
        <v>84</v>
      </c>
      <c r="L2169" s="8" t="s">
        <v>85</v>
      </c>
      <c r="M2169" s="5" t="str">
        <f>IFERROR(VLOOKUP(G2169,[3]item_suppliers!$C$2:$F$112,2,FALSE),"")</f>
        <v/>
      </c>
      <c r="N2169" s="5" t="str">
        <f>IFERROR(VLOOKUP(G2169,[3]item_suppliers!$C$2:$F$112,3,FALSE),"")</f>
        <v/>
      </c>
      <c r="O2169" s="5" t="str">
        <f t="shared" si="167"/>
        <v/>
      </c>
      <c r="P2169" s="5">
        <f>IF(EXACT(L2169,"sell"),VLOOKUP(D2169,[1]items!$A$2:$E$39,4,FALSE),"")</f>
        <v>1600</v>
      </c>
      <c r="Q2169" s="5">
        <f t="shared" si="168"/>
        <v>1600</v>
      </c>
      <c r="R2169" s="13" t="str">
        <f t="shared" si="169"/>
        <v/>
      </c>
    </row>
    <row r="2170" spans="1:18" x14ac:dyDescent="0.2">
      <c r="A2170" s="5" t="s">
        <v>2229</v>
      </c>
      <c r="B2170" s="6" t="d">
        <v>2020-11-28</v>
      </c>
      <c r="C2170" s="7">
        <f t="shared" si="165"/>
        <v>2020</v>
      </c>
      <c r="D2170" s="5" t="s">
        <v>82</v>
      </c>
      <c r="E2170" s="5" t="str">
        <f>VLOOKUP(D2170,[1]items!$A$2:$E$39,2,FALSE)</f>
        <v>Otilon Ear Drops 8 mL</v>
      </c>
      <c r="F2170" s="5" t="str">
        <f>VLOOKUP(E2170,[1]items!$B$2:$E$39,2,FALSE)</f>
        <v>Obat Telinga</v>
      </c>
      <c r="G2170" s="5" t="str">
        <f t="shared" si="166"/>
        <v>OT0001|</v>
      </c>
      <c r="H2170" s="10">
        <v>45</v>
      </c>
      <c r="I2170" s="11"/>
      <c r="J2170" s="10" t="str">
        <f>IF(EXACT(L2170,"buy"),VLOOKUP(I2170,[2]suppliers!$A$2:$B$17,2,FALSE),"")</f>
        <v/>
      </c>
      <c r="K2170" s="5" t="s">
        <v>84</v>
      </c>
      <c r="L2170" s="5" t="s">
        <v>85</v>
      </c>
      <c r="M2170" s="5" t="str">
        <f>IFERROR(VLOOKUP(G2170,[3]item_suppliers!$C$2:$F$112,2,FALSE),"")</f>
        <v/>
      </c>
      <c r="N2170" s="5" t="str">
        <f>IFERROR(VLOOKUP(G2170,[3]item_suppliers!$C$2:$F$112,3,FALSE),"")</f>
        <v/>
      </c>
      <c r="O2170" s="5" t="str">
        <f t="shared" si="167"/>
        <v/>
      </c>
      <c r="P2170" s="5">
        <f>IF(EXACT(L2170,"sell"),VLOOKUP(D2170,[1]items!$A$2:$E$39,4,FALSE),"")</f>
        <v>55000</v>
      </c>
      <c r="Q2170" s="5">
        <f t="shared" si="168"/>
        <v>2475000</v>
      </c>
      <c r="R2170" s="13" t="str">
        <f t="shared" si="169"/>
        <v/>
      </c>
    </row>
    <row r="2171" spans="1:18" x14ac:dyDescent="0.2">
      <c r="A2171" s="8" t="s">
        <v>2230</v>
      </c>
      <c r="B2171" s="9" t="d">
        <v>2020-11-28</v>
      </c>
      <c r="C2171" s="7">
        <f t="shared" si="165"/>
        <v>2020</v>
      </c>
      <c r="D2171" s="8" t="s">
        <v>48</v>
      </c>
      <c r="E2171" s="5" t="str">
        <f>VLOOKUP(D2171,[1]items!$A$2:$E$39,2,FALSE)</f>
        <v>Sanmol Paracetamol</v>
      </c>
      <c r="F2171" s="5" t="str">
        <f>VLOOKUP(E2171,[1]items!$B$2:$E$39,2,FALSE)</f>
        <v>Obat Sakit Kepala &amp; Demam</v>
      </c>
      <c r="G2171" s="5" t="str">
        <f t="shared" si="166"/>
        <v>OD0007|</v>
      </c>
      <c r="H2171" s="10">
        <v>36</v>
      </c>
      <c r="I2171" s="11"/>
      <c r="J2171" s="10" t="str">
        <f>IF(EXACT(L2171,"buy"),VLOOKUP(I2171,[2]suppliers!$A$2:$B$17,2,FALSE),"")</f>
        <v/>
      </c>
      <c r="K2171" s="8" t="s">
        <v>84</v>
      </c>
      <c r="L2171" s="8" t="s">
        <v>85</v>
      </c>
      <c r="M2171" s="5" t="str">
        <f>IFERROR(VLOOKUP(G2171,[3]item_suppliers!$C$2:$F$112,2,FALSE),"")</f>
        <v/>
      </c>
      <c r="N2171" s="5" t="str">
        <f>IFERROR(VLOOKUP(G2171,[3]item_suppliers!$C$2:$F$112,3,FALSE),"")</f>
        <v/>
      </c>
      <c r="O2171" s="5" t="str">
        <f t="shared" si="167"/>
        <v/>
      </c>
      <c r="P2171" s="5">
        <f>IF(EXACT(L2171,"sell"),VLOOKUP(D2171,[1]items!$A$2:$E$39,4,FALSE),"")</f>
        <v>16100</v>
      </c>
      <c r="Q2171" s="5">
        <f t="shared" si="168"/>
        <v>579600</v>
      </c>
      <c r="R2171" s="13" t="str">
        <f t="shared" si="169"/>
        <v/>
      </c>
    </row>
    <row r="2172" spans="1:18" x14ac:dyDescent="0.2">
      <c r="A2172" s="5" t="s">
        <v>2231</v>
      </c>
      <c r="B2172" s="6" t="d">
        <v>2020-11-29</v>
      </c>
      <c r="C2172" s="7">
        <f t="shared" si="165"/>
        <v>2020</v>
      </c>
      <c r="D2172" s="5" t="s">
        <v>50</v>
      </c>
      <c r="E2172" s="5" t="str">
        <f>VLOOKUP(D2172,[1]items!$A$2:$E$39,2,FALSE)</f>
        <v>Bodrex Extra</v>
      </c>
      <c r="F2172" s="5" t="str">
        <f>VLOOKUP(E2172,[1]items!$B$2:$E$39,2,FALSE)</f>
        <v>Obat Sakit Kepala &amp; Demam</v>
      </c>
      <c r="G2172" s="5" t="str">
        <f t="shared" si="166"/>
        <v>OD0008|</v>
      </c>
      <c r="H2172" s="10">
        <v>71</v>
      </c>
      <c r="I2172" s="11"/>
      <c r="J2172" s="10" t="str">
        <f>IF(EXACT(L2172,"buy"),VLOOKUP(I2172,[2]suppliers!$A$2:$B$17,2,FALSE),"")</f>
        <v/>
      </c>
      <c r="K2172" s="5" t="s">
        <v>84</v>
      </c>
      <c r="L2172" s="5" t="s">
        <v>85</v>
      </c>
      <c r="M2172" s="5" t="str">
        <f>IFERROR(VLOOKUP(G2172,[3]item_suppliers!$C$2:$F$112,2,FALSE),"")</f>
        <v/>
      </c>
      <c r="N2172" s="5" t="str">
        <f>IFERROR(VLOOKUP(G2172,[3]item_suppliers!$C$2:$F$112,3,FALSE),"")</f>
        <v/>
      </c>
      <c r="O2172" s="5" t="str">
        <f t="shared" si="167"/>
        <v/>
      </c>
      <c r="P2172" s="5">
        <f>IF(EXACT(L2172,"sell"),VLOOKUP(D2172,[1]items!$A$2:$E$39,4,FALSE),"")</f>
        <v>50788</v>
      </c>
      <c r="Q2172" s="5">
        <f t="shared" si="168"/>
        <v>3605948</v>
      </c>
      <c r="R2172" s="13" t="str">
        <f t="shared" si="169"/>
        <v/>
      </c>
    </row>
    <row r="2173" spans="1:18" x14ac:dyDescent="0.2">
      <c r="A2173" s="8" t="s">
        <v>2232</v>
      </c>
      <c r="B2173" s="9" t="d">
        <v>2020-11-29</v>
      </c>
      <c r="C2173" s="7">
        <f t="shared" si="165"/>
        <v>2020</v>
      </c>
      <c r="D2173" s="8" t="s">
        <v>17</v>
      </c>
      <c r="E2173" s="5" t="str">
        <f>VLOOKUP(D2173,[1]items!$A$2:$E$39,2,FALSE)</f>
        <v>Bedak Heroxyn 150 gr</v>
      </c>
      <c r="F2173" s="5" t="str">
        <f>VLOOKUP(E2173,[1]items!$B$2:$E$39,2,FALSE)</f>
        <v>Obat Alergi</v>
      </c>
      <c r="G2173" s="5" t="str">
        <f t="shared" si="166"/>
        <v>OA0005|</v>
      </c>
      <c r="H2173" s="10">
        <v>84</v>
      </c>
      <c r="I2173" s="11"/>
      <c r="J2173" s="10" t="str">
        <f>IF(EXACT(L2173,"buy"),VLOOKUP(I2173,[2]suppliers!$A$2:$B$17,2,FALSE),"")</f>
        <v/>
      </c>
      <c r="K2173" s="8" t="s">
        <v>84</v>
      </c>
      <c r="L2173" s="8" t="s">
        <v>85</v>
      </c>
      <c r="M2173" s="5" t="str">
        <f>IFERROR(VLOOKUP(G2173,[3]item_suppliers!$C$2:$F$112,2,FALSE),"")</f>
        <v/>
      </c>
      <c r="N2173" s="5" t="str">
        <f>IFERROR(VLOOKUP(G2173,[3]item_suppliers!$C$2:$F$112,3,FALSE),"")</f>
        <v/>
      </c>
      <c r="O2173" s="5" t="str">
        <f t="shared" si="167"/>
        <v/>
      </c>
      <c r="P2173" s="5">
        <f>IF(EXACT(L2173,"sell"),VLOOKUP(D2173,[1]items!$A$2:$E$39,4,FALSE),"")</f>
        <v>16950</v>
      </c>
      <c r="Q2173" s="5">
        <f t="shared" si="168"/>
        <v>1423800</v>
      </c>
      <c r="R2173" s="13" t="str">
        <f t="shared" si="169"/>
        <v/>
      </c>
    </row>
    <row r="2174" spans="1:18" x14ac:dyDescent="0.2">
      <c r="A2174" s="5" t="s">
        <v>2233</v>
      </c>
      <c r="B2174" s="6" t="d">
        <v>2020-11-29</v>
      </c>
      <c r="C2174" s="7">
        <f t="shared" si="165"/>
        <v>2020</v>
      </c>
      <c r="D2174" s="5" t="s">
        <v>48</v>
      </c>
      <c r="E2174" s="5" t="str">
        <f>VLOOKUP(D2174,[1]items!$A$2:$E$39,2,FALSE)</f>
        <v>Sanmol Paracetamol</v>
      </c>
      <c r="F2174" s="5" t="str">
        <f>VLOOKUP(E2174,[1]items!$B$2:$E$39,2,FALSE)</f>
        <v>Obat Sakit Kepala &amp; Demam</v>
      </c>
      <c r="G2174" s="5" t="str">
        <f t="shared" si="166"/>
        <v>OD0007|</v>
      </c>
      <c r="H2174" s="10">
        <v>1</v>
      </c>
      <c r="I2174" s="11"/>
      <c r="J2174" s="10" t="str">
        <f>IF(EXACT(L2174,"buy"),VLOOKUP(I2174,[2]suppliers!$A$2:$B$17,2,FALSE),"")</f>
        <v/>
      </c>
      <c r="K2174" s="5" t="s">
        <v>84</v>
      </c>
      <c r="L2174" s="5" t="s">
        <v>85</v>
      </c>
      <c r="M2174" s="5" t="str">
        <f>IFERROR(VLOOKUP(G2174,[3]item_suppliers!$C$2:$F$112,2,FALSE),"")</f>
        <v/>
      </c>
      <c r="N2174" s="5" t="str">
        <f>IFERROR(VLOOKUP(G2174,[3]item_suppliers!$C$2:$F$112,3,FALSE),"")</f>
        <v/>
      </c>
      <c r="O2174" s="5" t="str">
        <f t="shared" si="167"/>
        <v/>
      </c>
      <c r="P2174" s="5">
        <f>IF(EXACT(L2174,"sell"),VLOOKUP(D2174,[1]items!$A$2:$E$39,4,FALSE),"")</f>
        <v>16100</v>
      </c>
      <c r="Q2174" s="5">
        <f t="shared" si="168"/>
        <v>16100</v>
      </c>
      <c r="R2174" s="13" t="str">
        <f t="shared" si="169"/>
        <v/>
      </c>
    </row>
    <row r="2175" spans="1:18" x14ac:dyDescent="0.2">
      <c r="A2175" s="8" t="s">
        <v>2234</v>
      </c>
      <c r="B2175" s="9" t="d">
        <v>2020-11-29</v>
      </c>
      <c r="C2175" s="7">
        <f t="shared" si="165"/>
        <v>2020</v>
      </c>
      <c r="D2175" s="8" t="s">
        <v>48</v>
      </c>
      <c r="E2175" s="5" t="str">
        <f>VLOOKUP(D2175,[1]items!$A$2:$E$39,2,FALSE)</f>
        <v>Sanmol Paracetamol</v>
      </c>
      <c r="F2175" s="5" t="str">
        <f>VLOOKUP(E2175,[1]items!$B$2:$E$39,2,FALSE)</f>
        <v>Obat Sakit Kepala &amp; Demam</v>
      </c>
      <c r="G2175" s="5" t="str">
        <f t="shared" si="166"/>
        <v>OD0007|</v>
      </c>
      <c r="H2175" s="10">
        <v>10</v>
      </c>
      <c r="I2175" s="11"/>
      <c r="J2175" s="10" t="str">
        <f>IF(EXACT(L2175,"buy"),VLOOKUP(I2175,[2]suppliers!$A$2:$B$17,2,FALSE),"")</f>
        <v/>
      </c>
      <c r="K2175" s="8" t="s">
        <v>84</v>
      </c>
      <c r="L2175" s="8" t="s">
        <v>85</v>
      </c>
      <c r="M2175" s="5" t="str">
        <f>IFERROR(VLOOKUP(G2175,[3]item_suppliers!$C$2:$F$112,2,FALSE),"")</f>
        <v/>
      </c>
      <c r="N2175" s="5" t="str">
        <f>IFERROR(VLOOKUP(G2175,[3]item_suppliers!$C$2:$F$112,3,FALSE),"")</f>
        <v/>
      </c>
      <c r="O2175" s="5" t="str">
        <f t="shared" si="167"/>
        <v/>
      </c>
      <c r="P2175" s="5">
        <f>IF(EXACT(L2175,"sell"),VLOOKUP(D2175,[1]items!$A$2:$E$39,4,FALSE),"")</f>
        <v>16100</v>
      </c>
      <c r="Q2175" s="5">
        <f t="shared" si="168"/>
        <v>161000</v>
      </c>
      <c r="R2175" s="13" t="str">
        <f t="shared" si="169"/>
        <v/>
      </c>
    </row>
    <row r="2176" spans="1:18" x14ac:dyDescent="0.2">
      <c r="A2176" s="5" t="s">
        <v>2235</v>
      </c>
      <c r="B2176" s="6" t="d">
        <v>2020-11-29</v>
      </c>
      <c r="C2176" s="7">
        <f t="shared" si="165"/>
        <v>2020</v>
      </c>
      <c r="D2176" s="5" t="s">
        <v>7</v>
      </c>
      <c r="E2176" s="5" t="str">
        <f>VLOOKUP(D2176,[1]items!$A$2:$E$39,2,FALSE)</f>
        <v>Ozen 10 MG Blister</v>
      </c>
      <c r="F2176" s="5" t="str">
        <f>VLOOKUP(E2176,[1]items!$B$2:$E$39,2,FALSE)</f>
        <v>Obat Alergi</v>
      </c>
      <c r="G2176" s="5" t="str">
        <f t="shared" si="166"/>
        <v>OA0001|</v>
      </c>
      <c r="H2176" s="10">
        <v>595</v>
      </c>
      <c r="I2176" s="11"/>
      <c r="J2176" s="10" t="str">
        <f>IF(EXACT(L2176,"buy"),VLOOKUP(I2176,[2]suppliers!$A$2:$B$17,2,FALSE),"")</f>
        <v/>
      </c>
      <c r="K2176" s="5" t="s">
        <v>84</v>
      </c>
      <c r="L2176" s="5" t="s">
        <v>85</v>
      </c>
      <c r="M2176" s="5" t="str">
        <f>IFERROR(VLOOKUP(G2176,[3]item_suppliers!$C$2:$F$112,2,FALSE),"")</f>
        <v/>
      </c>
      <c r="N2176" s="5" t="str">
        <f>IFERROR(VLOOKUP(G2176,[3]item_suppliers!$C$2:$F$112,3,FALSE),"")</f>
        <v/>
      </c>
      <c r="O2176" s="5" t="str">
        <f t="shared" si="167"/>
        <v/>
      </c>
      <c r="P2176" s="5">
        <f>IF(EXACT(L2176,"sell"),VLOOKUP(D2176,[1]items!$A$2:$E$39,4,FALSE),"")</f>
        <v>18611</v>
      </c>
      <c r="Q2176" s="5">
        <f t="shared" si="168"/>
        <v>11073545</v>
      </c>
      <c r="R2176" s="13" t="str">
        <f t="shared" si="169"/>
        <v/>
      </c>
    </row>
    <row r="2177" spans="1:18" x14ac:dyDescent="0.2">
      <c r="A2177" s="8" t="s">
        <v>2236</v>
      </c>
      <c r="B2177" s="9" t="d">
        <v>2020-11-29</v>
      </c>
      <c r="C2177" s="7">
        <f t="shared" si="165"/>
        <v>2020</v>
      </c>
      <c r="D2177" s="8" t="s">
        <v>54</v>
      </c>
      <c r="E2177" s="5" t="str">
        <f>VLOOKUP(D2177,[1]items!$A$2:$E$39,2,FALSE)</f>
        <v>Cilostazol Bernofarm</v>
      </c>
      <c r="F2177" s="5" t="str">
        <f>VLOOKUP(E2177,[1]items!$B$2:$E$39,2,FALSE)</f>
        <v>Obat Sakit Kepala &amp; Demam</v>
      </c>
      <c r="G2177" s="5" t="str">
        <f t="shared" si="166"/>
        <v>OD0010|</v>
      </c>
      <c r="H2177" s="10">
        <v>14</v>
      </c>
      <c r="I2177" s="11"/>
      <c r="J2177" s="10" t="str">
        <f>IF(EXACT(L2177,"buy"),VLOOKUP(I2177,[2]suppliers!$A$2:$B$17,2,FALSE),"")</f>
        <v/>
      </c>
      <c r="K2177" s="8" t="s">
        <v>84</v>
      </c>
      <c r="L2177" s="8" t="s">
        <v>85</v>
      </c>
      <c r="M2177" s="5" t="str">
        <f>IFERROR(VLOOKUP(G2177,[3]item_suppliers!$C$2:$F$112,2,FALSE),"")</f>
        <v/>
      </c>
      <c r="N2177" s="5" t="str">
        <f>IFERROR(VLOOKUP(G2177,[3]item_suppliers!$C$2:$F$112,3,FALSE),"")</f>
        <v/>
      </c>
      <c r="O2177" s="5" t="str">
        <f t="shared" si="167"/>
        <v/>
      </c>
      <c r="P2177" s="5">
        <f>IF(EXACT(L2177,"sell"),VLOOKUP(D2177,[1]items!$A$2:$E$39,4,FALSE),"")</f>
        <v>45450</v>
      </c>
      <c r="Q2177" s="5">
        <f t="shared" si="168"/>
        <v>636300</v>
      </c>
      <c r="R2177" s="13" t="str">
        <f t="shared" si="169"/>
        <v/>
      </c>
    </row>
    <row r="2178" spans="1:18" x14ac:dyDescent="0.2">
      <c r="A2178" s="5" t="s">
        <v>2237</v>
      </c>
      <c r="B2178" s="6" t="d">
        <v>2020-11-30</v>
      </c>
      <c r="C2178" s="7">
        <f t="shared" ref="C2178:C2241" si="170">YEAR(B2178)</f>
        <v>2020</v>
      </c>
      <c r="D2178" s="5" t="s">
        <v>48</v>
      </c>
      <c r="E2178" s="5" t="str">
        <f>VLOOKUP(D2178,[1]items!$A$2:$E$39,2,FALSE)</f>
        <v>Sanmol Paracetamol</v>
      </c>
      <c r="F2178" s="5" t="str">
        <f>VLOOKUP(E2178,[1]items!$B$2:$E$39,2,FALSE)</f>
        <v>Obat Sakit Kepala &amp; Demam</v>
      </c>
      <c r="G2178" s="5" t="str">
        <f t="shared" ref="G2178:G2241" si="171">_xlfn.CONCAT(D2178,"|",I2178)</f>
        <v>OD0007|</v>
      </c>
      <c r="H2178" s="10">
        <v>3</v>
      </c>
      <c r="I2178" s="11"/>
      <c r="J2178" s="10" t="str">
        <f>IF(EXACT(L2178,"buy"),VLOOKUP(I2178,[2]suppliers!$A$2:$B$17,2,FALSE),"")</f>
        <v/>
      </c>
      <c r="K2178" s="5" t="s">
        <v>84</v>
      </c>
      <c r="L2178" s="5" t="s">
        <v>85</v>
      </c>
      <c r="M2178" s="5" t="str">
        <f>IFERROR(VLOOKUP(G2178,[3]item_suppliers!$C$2:$F$112,2,FALSE),"")</f>
        <v/>
      </c>
      <c r="N2178" s="5" t="str">
        <f>IFERROR(VLOOKUP(G2178,[3]item_suppliers!$C$2:$F$112,3,FALSE),"")</f>
        <v/>
      </c>
      <c r="O2178" s="5" t="str">
        <f t="shared" ref="O2178:O2241" si="172">IFERROR(H2178*N2178,"")</f>
        <v/>
      </c>
      <c r="P2178" s="5">
        <f>IF(EXACT(L2178,"sell"),VLOOKUP(D2178,[1]items!$A$2:$E$39,4,FALSE),"")</f>
        <v>16100</v>
      </c>
      <c r="Q2178" s="5">
        <f t="shared" ref="Q2178:Q2241" si="173">IFERROR(H2178*P2178,"")</f>
        <v>48300</v>
      </c>
      <c r="R2178" s="13" t="str">
        <f t="shared" ref="R2178:R2241" si="174">IF(EXACT(L2178,"buy"),1/COUNTIF($N$2:$N$4710,N2178),"")</f>
        <v/>
      </c>
    </row>
    <row r="2179" spans="1:18" x14ac:dyDescent="0.2">
      <c r="A2179" s="8" t="s">
        <v>2238</v>
      </c>
      <c r="B2179" s="9" t="d">
        <v>2020-12-01</v>
      </c>
      <c r="C2179" s="7">
        <f t="shared" si="170"/>
        <v>2020</v>
      </c>
      <c r="D2179" s="8" t="s">
        <v>17</v>
      </c>
      <c r="E2179" s="5" t="str">
        <f>VLOOKUP(D2179,[1]items!$A$2:$E$39,2,FALSE)</f>
        <v>Bedak Heroxyn 150 gr</v>
      </c>
      <c r="F2179" s="5" t="str">
        <f>VLOOKUP(E2179,[1]items!$B$2:$E$39,2,FALSE)</f>
        <v>Obat Alergi</v>
      </c>
      <c r="G2179" s="5" t="str">
        <f t="shared" si="171"/>
        <v>OA0005|</v>
      </c>
      <c r="H2179" s="10">
        <v>17</v>
      </c>
      <c r="I2179" s="11"/>
      <c r="J2179" s="10" t="str">
        <f>IF(EXACT(L2179,"buy"),VLOOKUP(I2179,[2]suppliers!$A$2:$B$17,2,FALSE),"")</f>
        <v/>
      </c>
      <c r="K2179" s="8" t="s">
        <v>84</v>
      </c>
      <c r="L2179" s="8" t="s">
        <v>85</v>
      </c>
      <c r="M2179" s="5" t="str">
        <f>IFERROR(VLOOKUP(G2179,[3]item_suppliers!$C$2:$F$112,2,FALSE),"")</f>
        <v/>
      </c>
      <c r="N2179" s="5" t="str">
        <f>IFERROR(VLOOKUP(G2179,[3]item_suppliers!$C$2:$F$112,3,FALSE),"")</f>
        <v/>
      </c>
      <c r="O2179" s="5" t="str">
        <f t="shared" si="172"/>
        <v/>
      </c>
      <c r="P2179" s="5">
        <f>IF(EXACT(L2179,"sell"),VLOOKUP(D2179,[1]items!$A$2:$E$39,4,FALSE),"")</f>
        <v>16950</v>
      </c>
      <c r="Q2179" s="5">
        <f t="shared" si="173"/>
        <v>288150</v>
      </c>
      <c r="R2179" s="13" t="str">
        <f t="shared" si="174"/>
        <v/>
      </c>
    </row>
    <row r="2180" spans="1:18" x14ac:dyDescent="0.2">
      <c r="A2180" s="5" t="s">
        <v>2239</v>
      </c>
      <c r="B2180" s="6" t="d">
        <v>2020-12-01</v>
      </c>
      <c r="C2180" s="7">
        <f t="shared" si="170"/>
        <v>2020</v>
      </c>
      <c r="D2180" s="5" t="s">
        <v>52</v>
      </c>
      <c r="E2180" s="5" t="str">
        <f>VLOOKUP(D2180,[1]items!$A$2:$E$39,2,FALSE)</f>
        <v>Sanmol 500 MG 4 Tablet</v>
      </c>
      <c r="F2180" s="5" t="str">
        <f>VLOOKUP(E2180,[1]items!$B$2:$E$39,2,FALSE)</f>
        <v>Obat Sakit Kepala &amp; Demam</v>
      </c>
      <c r="G2180" s="5" t="str">
        <f t="shared" si="171"/>
        <v>OD0009|</v>
      </c>
      <c r="H2180" s="10">
        <v>25</v>
      </c>
      <c r="I2180" s="11"/>
      <c r="J2180" s="10" t="str">
        <f>IF(EXACT(L2180,"buy"),VLOOKUP(I2180,[2]suppliers!$A$2:$B$17,2,FALSE),"")</f>
        <v/>
      </c>
      <c r="K2180" s="5" t="s">
        <v>84</v>
      </c>
      <c r="L2180" s="5" t="s">
        <v>85</v>
      </c>
      <c r="M2180" s="5" t="str">
        <f>IFERROR(VLOOKUP(G2180,[3]item_suppliers!$C$2:$F$112,2,FALSE),"")</f>
        <v/>
      </c>
      <c r="N2180" s="5" t="str">
        <f>IFERROR(VLOOKUP(G2180,[3]item_suppliers!$C$2:$F$112,3,FALSE),"")</f>
        <v/>
      </c>
      <c r="O2180" s="5" t="str">
        <f t="shared" si="172"/>
        <v/>
      </c>
      <c r="P2180" s="5">
        <f>IF(EXACT(L2180,"sell"),VLOOKUP(D2180,[1]items!$A$2:$E$39,4,FALSE),"")</f>
        <v>1600</v>
      </c>
      <c r="Q2180" s="5">
        <f t="shared" si="173"/>
        <v>40000</v>
      </c>
      <c r="R2180" s="13" t="str">
        <f t="shared" si="174"/>
        <v/>
      </c>
    </row>
    <row r="2181" spans="1:18" x14ac:dyDescent="0.2">
      <c r="A2181" s="8" t="s">
        <v>2240</v>
      </c>
      <c r="B2181" s="9" t="d">
        <v>2020-12-01</v>
      </c>
      <c r="C2181" s="7">
        <f t="shared" si="170"/>
        <v>2020</v>
      </c>
      <c r="D2181" s="8" t="s">
        <v>82</v>
      </c>
      <c r="E2181" s="5" t="str">
        <f>VLOOKUP(D2181,[1]items!$A$2:$E$39,2,FALSE)</f>
        <v>Otilon Ear Drops 8 mL</v>
      </c>
      <c r="F2181" s="5" t="str">
        <f>VLOOKUP(E2181,[1]items!$B$2:$E$39,2,FALSE)</f>
        <v>Obat Telinga</v>
      </c>
      <c r="G2181" s="5" t="str">
        <f t="shared" si="171"/>
        <v>OT0001|</v>
      </c>
      <c r="H2181" s="10">
        <v>22</v>
      </c>
      <c r="I2181" s="11"/>
      <c r="J2181" s="10" t="str">
        <f>IF(EXACT(L2181,"buy"),VLOOKUP(I2181,[2]suppliers!$A$2:$B$17,2,FALSE),"")</f>
        <v/>
      </c>
      <c r="K2181" s="8" t="s">
        <v>84</v>
      </c>
      <c r="L2181" s="8" t="s">
        <v>85</v>
      </c>
      <c r="M2181" s="5" t="str">
        <f>IFERROR(VLOOKUP(G2181,[3]item_suppliers!$C$2:$F$112,2,FALSE),"")</f>
        <v/>
      </c>
      <c r="N2181" s="5" t="str">
        <f>IFERROR(VLOOKUP(G2181,[3]item_suppliers!$C$2:$F$112,3,FALSE),"")</f>
        <v/>
      </c>
      <c r="O2181" s="5" t="str">
        <f t="shared" si="172"/>
        <v/>
      </c>
      <c r="P2181" s="5">
        <f>IF(EXACT(L2181,"sell"),VLOOKUP(D2181,[1]items!$A$2:$E$39,4,FALSE),"")</f>
        <v>55000</v>
      </c>
      <c r="Q2181" s="5">
        <f t="shared" si="173"/>
        <v>1210000</v>
      </c>
      <c r="R2181" s="13" t="str">
        <f t="shared" si="174"/>
        <v/>
      </c>
    </row>
    <row r="2182" spans="1:18" x14ac:dyDescent="0.2">
      <c r="A2182" s="5" t="s">
        <v>2241</v>
      </c>
      <c r="B2182" s="6" t="d">
        <v>2020-12-01</v>
      </c>
      <c r="C2182" s="7">
        <f t="shared" si="170"/>
        <v>2020</v>
      </c>
      <c r="D2182" s="5" t="s">
        <v>20</v>
      </c>
      <c r="E2182" s="5" t="str">
        <f>VLOOKUP(D2182,[1]items!$A$2:$E$39,2,FALSE)</f>
        <v>Dexteem Box Plus 100 Tablet</v>
      </c>
      <c r="F2182" s="5" t="str">
        <f>VLOOKUP(E2182,[1]items!$B$2:$E$39,2,FALSE)</f>
        <v>Obat Alergi</v>
      </c>
      <c r="G2182" s="5" t="str">
        <f t="shared" si="171"/>
        <v>OA0006|</v>
      </c>
      <c r="H2182" s="10">
        <v>30</v>
      </c>
      <c r="I2182" s="11"/>
      <c r="J2182" s="10" t="str">
        <f>IF(EXACT(L2182,"buy"),VLOOKUP(I2182,[2]suppliers!$A$2:$B$17,2,FALSE),"")</f>
        <v/>
      </c>
      <c r="K2182" s="5" t="s">
        <v>84</v>
      </c>
      <c r="L2182" s="5" t="s">
        <v>85</v>
      </c>
      <c r="M2182" s="5" t="str">
        <f>IFERROR(VLOOKUP(G2182,[3]item_suppliers!$C$2:$F$112,2,FALSE),"")</f>
        <v/>
      </c>
      <c r="N2182" s="5" t="str">
        <f>IFERROR(VLOOKUP(G2182,[3]item_suppliers!$C$2:$F$112,3,FALSE),"")</f>
        <v/>
      </c>
      <c r="O2182" s="5" t="str">
        <f t="shared" si="172"/>
        <v/>
      </c>
      <c r="P2182" s="5">
        <f>IF(EXACT(L2182,"sell"),VLOOKUP(D2182,[1]items!$A$2:$E$39,4,FALSE),"")</f>
        <v>25322</v>
      </c>
      <c r="Q2182" s="5">
        <f t="shared" si="173"/>
        <v>759660</v>
      </c>
      <c r="R2182" s="13" t="str">
        <f t="shared" si="174"/>
        <v/>
      </c>
    </row>
    <row r="2183" spans="1:18" x14ac:dyDescent="0.2">
      <c r="A2183" s="8" t="s">
        <v>2242</v>
      </c>
      <c r="B2183" s="9" t="d">
        <v>2020-12-01</v>
      </c>
      <c r="C2183" s="7">
        <f t="shared" si="170"/>
        <v>2020</v>
      </c>
      <c r="D2183" s="8" t="s">
        <v>23</v>
      </c>
      <c r="E2183" s="5" t="str">
        <f>VLOOKUP(D2183,[1]items!$A$2:$E$39,2,FALSE)</f>
        <v>Neozep Forte 1 Strip 4 Tablet</v>
      </c>
      <c r="F2183" s="5" t="str">
        <f>VLOOKUP(E2183,[1]items!$B$2:$E$39,2,FALSE)</f>
        <v>Obat Batuk &amp; Pilek</v>
      </c>
      <c r="G2183" s="5" t="str">
        <f t="shared" si="171"/>
        <v>OB0001|</v>
      </c>
      <c r="H2183" s="10">
        <v>32</v>
      </c>
      <c r="I2183" s="11"/>
      <c r="J2183" s="10" t="str">
        <f>IF(EXACT(L2183,"buy"),VLOOKUP(I2183,[2]suppliers!$A$2:$B$17,2,FALSE),"")</f>
        <v/>
      </c>
      <c r="K2183" s="8" t="s">
        <v>84</v>
      </c>
      <c r="L2183" s="8" t="s">
        <v>85</v>
      </c>
      <c r="M2183" s="5" t="str">
        <f>IFERROR(VLOOKUP(G2183,[3]item_suppliers!$C$2:$F$112,2,FALSE),"")</f>
        <v/>
      </c>
      <c r="N2183" s="5" t="str">
        <f>IFERROR(VLOOKUP(G2183,[3]item_suppliers!$C$2:$F$112,3,FALSE),"")</f>
        <v/>
      </c>
      <c r="O2183" s="5" t="str">
        <f t="shared" si="172"/>
        <v/>
      </c>
      <c r="P2183" s="5">
        <f>IF(EXACT(L2183,"sell"),VLOOKUP(D2183,[1]items!$A$2:$E$39,4,FALSE),"")</f>
        <v>2324</v>
      </c>
      <c r="Q2183" s="5">
        <f t="shared" si="173"/>
        <v>74368</v>
      </c>
      <c r="R2183" s="13" t="str">
        <f t="shared" si="174"/>
        <v/>
      </c>
    </row>
    <row r="2184" spans="1:18" x14ac:dyDescent="0.2">
      <c r="A2184" s="5" t="s">
        <v>2243</v>
      </c>
      <c r="B2184" s="6" t="d">
        <v>2020-12-01</v>
      </c>
      <c r="C2184" s="7">
        <f t="shared" si="170"/>
        <v>2020</v>
      </c>
      <c r="D2184" s="5" t="s">
        <v>20</v>
      </c>
      <c r="E2184" s="5" t="str">
        <f>VLOOKUP(D2184,[1]items!$A$2:$E$39,2,FALSE)</f>
        <v>Dexteem Box Plus 100 Tablet</v>
      </c>
      <c r="F2184" s="5" t="str">
        <f>VLOOKUP(E2184,[1]items!$B$2:$E$39,2,FALSE)</f>
        <v>Obat Alergi</v>
      </c>
      <c r="G2184" s="5" t="str">
        <f t="shared" si="171"/>
        <v>OA0006|DQLab-03</v>
      </c>
      <c r="H2184" s="10">
        <v>2000</v>
      </c>
      <c r="I2184" s="10" t="s">
        <v>57</v>
      </c>
      <c r="J2184" s="10" t="str">
        <f>IF(EXACT(L2184,"buy"),VLOOKUP(I2184,[2]suppliers!$A$2:$B$17,2,FALSE),"")</f>
        <v>DQLab Pharmacy Tanah Abang</v>
      </c>
      <c r="K2184" s="5"/>
      <c r="L2184" s="5" t="s">
        <v>9</v>
      </c>
      <c r="M2184" s="5">
        <f>IFERROR(VLOOKUP(G2184,[3]item_suppliers!$C$2:$F$112,2,FALSE),"")</f>
        <v>7</v>
      </c>
      <c r="N2184" s="5">
        <f>IFERROR(VLOOKUP(G2184,[3]item_suppliers!$C$2:$F$112,3,FALSE),"")</f>
        <v>25828</v>
      </c>
      <c r="O2184" s="5">
        <f t="shared" si="172"/>
        <v>51656000</v>
      </c>
      <c r="P2184" s="5" t="str">
        <f>IF(EXACT(L2184,"sell"),VLOOKUP(D2184,[1]items!$A$2:$E$39,4,FALSE),"")</f>
        <v/>
      </c>
      <c r="Q2184" s="5" t="str">
        <f t="shared" si="173"/>
        <v/>
      </c>
      <c r="R2184" s="13">
        <f t="shared" si="174"/>
        <v>1</v>
      </c>
    </row>
    <row r="2185" spans="1:18" x14ac:dyDescent="0.2">
      <c r="A2185" s="8" t="s">
        <v>2244</v>
      </c>
      <c r="B2185" s="9" t="d">
        <v>2020-12-01</v>
      </c>
      <c r="C2185" s="7">
        <f t="shared" si="170"/>
        <v>2020</v>
      </c>
      <c r="D2185" s="8" t="s">
        <v>23</v>
      </c>
      <c r="E2185" s="5" t="str">
        <f>VLOOKUP(D2185,[1]items!$A$2:$E$39,2,FALSE)</f>
        <v>Neozep Forte 1 Strip 4 Tablet</v>
      </c>
      <c r="F2185" s="5" t="str">
        <f>VLOOKUP(E2185,[1]items!$B$2:$E$39,2,FALSE)</f>
        <v>Obat Batuk &amp; Pilek</v>
      </c>
      <c r="G2185" s="5" t="str">
        <f t="shared" si="171"/>
        <v>OB0001|DQLab-08</v>
      </c>
      <c r="H2185" s="10">
        <v>2000</v>
      </c>
      <c r="I2185" s="10" t="s">
        <v>24</v>
      </c>
      <c r="J2185" s="10" t="str">
        <f>IF(EXACT(L2185,"buy"),VLOOKUP(I2185,[2]suppliers!$A$2:$B$17,2,FALSE),"")</f>
        <v>DQLab Pharmacy Cilandak</v>
      </c>
      <c r="K2185" s="8"/>
      <c r="L2185" s="8" t="s">
        <v>9</v>
      </c>
      <c r="M2185" s="5">
        <f>IFERROR(VLOOKUP(G2185,[3]item_suppliers!$C$2:$F$112,2,FALSE),"")</f>
        <v>14</v>
      </c>
      <c r="N2185" s="5">
        <f>IFERROR(VLOOKUP(G2185,[3]item_suppliers!$C$2:$F$112,3,FALSE),"")</f>
        <v>2185</v>
      </c>
      <c r="O2185" s="5">
        <f t="shared" si="172"/>
        <v>4370000</v>
      </c>
      <c r="P2185" s="5" t="str">
        <f>IF(EXACT(L2185,"sell"),VLOOKUP(D2185,[1]items!$A$2:$E$39,4,FALSE),"")</f>
        <v/>
      </c>
      <c r="Q2185" s="5" t="str">
        <f t="shared" si="173"/>
        <v/>
      </c>
      <c r="R2185" s="13">
        <f t="shared" si="174"/>
        <v>0.5</v>
      </c>
    </row>
    <row r="2186" spans="1:18" x14ac:dyDescent="0.2">
      <c r="A2186" s="5" t="s">
        <v>2245</v>
      </c>
      <c r="B2186" s="6" t="d">
        <v>2020-12-01</v>
      </c>
      <c r="C2186" s="7">
        <f t="shared" si="170"/>
        <v>2020</v>
      </c>
      <c r="D2186" s="5" t="s">
        <v>26</v>
      </c>
      <c r="E2186" s="5" t="str">
        <f>VLOOKUP(D2186,[1]items!$A$2:$E$39,2,FALSE)</f>
        <v>Decolsen 1 Strip 4 Tablet</v>
      </c>
      <c r="F2186" s="5" t="str">
        <f>VLOOKUP(E2186,[1]items!$B$2:$E$39,2,FALSE)</f>
        <v>Obat Batuk &amp; Pilek</v>
      </c>
      <c r="G2186" s="5" t="str">
        <f t="shared" si="171"/>
        <v>OB0002|DQLab-07</v>
      </c>
      <c r="H2186" s="10">
        <v>3000</v>
      </c>
      <c r="I2186" s="10" t="s">
        <v>41</v>
      </c>
      <c r="J2186" s="10" t="str">
        <f>IF(EXACT(L2186,"buy"),VLOOKUP(I2186,[2]suppliers!$A$2:$B$17,2,FALSE),"")</f>
        <v>DQLab Pharmacy Kalideres</v>
      </c>
      <c r="K2186" s="5"/>
      <c r="L2186" s="5" t="s">
        <v>9</v>
      </c>
      <c r="M2186" s="5">
        <f>IFERROR(VLOOKUP(G2186,[3]item_suppliers!$C$2:$F$112,2,FALSE),"")</f>
        <v>14</v>
      </c>
      <c r="N2186" s="5">
        <f>IFERROR(VLOOKUP(G2186,[3]item_suppliers!$C$2:$F$112,3,FALSE),"")</f>
        <v>2857</v>
      </c>
      <c r="O2186" s="5">
        <f t="shared" si="172"/>
        <v>8571000</v>
      </c>
      <c r="P2186" s="5" t="str">
        <f>IF(EXACT(L2186,"sell"),VLOOKUP(D2186,[1]items!$A$2:$E$39,4,FALSE),"")</f>
        <v/>
      </c>
      <c r="Q2186" s="5" t="str">
        <f t="shared" si="173"/>
        <v/>
      </c>
      <c r="R2186" s="13">
        <f t="shared" si="174"/>
        <v>1</v>
      </c>
    </row>
    <row r="2187" spans="1:18" x14ac:dyDescent="0.2">
      <c r="A2187" s="8" t="s">
        <v>2246</v>
      </c>
      <c r="B2187" s="9" t="d">
        <v>2020-12-01</v>
      </c>
      <c r="C2187" s="7">
        <f t="shared" si="170"/>
        <v>2020</v>
      </c>
      <c r="D2187" s="8" t="s">
        <v>28</v>
      </c>
      <c r="E2187" s="5" t="str">
        <f>VLOOKUP(D2187,[1]items!$A$2:$E$39,2,FALSE)</f>
        <v>Lo Han Kuo Infusion 12</v>
      </c>
      <c r="F2187" s="5" t="str">
        <f>VLOOKUP(E2187,[1]items!$B$2:$E$39,2,FALSE)</f>
        <v>Obat Batuk &amp; Pilek</v>
      </c>
      <c r="G2187" s="5" t="str">
        <f t="shared" si="171"/>
        <v>OB0004|DQLab-12</v>
      </c>
      <c r="H2187" s="10">
        <v>2000</v>
      </c>
      <c r="I2187" s="10" t="s">
        <v>32</v>
      </c>
      <c r="J2187" s="10" t="str">
        <f>IF(EXACT(L2187,"buy"),VLOOKUP(I2187,[2]suppliers!$A$2:$B$17,2,FALSE),"")</f>
        <v>DQLab Pharmacy Jagakarsa</v>
      </c>
      <c r="K2187" s="8"/>
      <c r="L2187" s="8" t="s">
        <v>9</v>
      </c>
      <c r="M2187" s="5">
        <f>IFERROR(VLOOKUP(G2187,[3]item_suppliers!$C$2:$F$112,2,FALSE),"")</f>
        <v>21</v>
      </c>
      <c r="N2187" s="5">
        <f>IFERROR(VLOOKUP(G2187,[3]item_suppliers!$C$2:$F$112,3,FALSE),"")</f>
        <v>22676</v>
      </c>
      <c r="O2187" s="5">
        <f t="shared" si="172"/>
        <v>45352000</v>
      </c>
      <c r="P2187" s="5" t="str">
        <f>IF(EXACT(L2187,"sell"),VLOOKUP(D2187,[1]items!$A$2:$E$39,4,FALSE),"")</f>
        <v/>
      </c>
      <c r="Q2187" s="5" t="str">
        <f t="shared" si="173"/>
        <v/>
      </c>
      <c r="R2187" s="13">
        <f t="shared" si="174"/>
        <v>0.33333333333333331</v>
      </c>
    </row>
    <row r="2188" spans="1:18" x14ac:dyDescent="0.2">
      <c r="A2188" s="5" t="s">
        <v>2247</v>
      </c>
      <c r="B2188" s="6" t="d">
        <v>2020-12-01</v>
      </c>
      <c r="C2188" s="7">
        <f t="shared" si="170"/>
        <v>2020</v>
      </c>
      <c r="D2188" s="5" t="s">
        <v>35</v>
      </c>
      <c r="E2188" s="5" t="str">
        <f>VLOOKUP(D2188,[1]items!$A$2:$E$39,2,FALSE)</f>
        <v>Konidin 4 Tablet</v>
      </c>
      <c r="F2188" s="5" t="str">
        <f>VLOOKUP(E2188,[1]items!$B$2:$E$39,2,FALSE)</f>
        <v>Obat Batuk &amp; Pilek</v>
      </c>
      <c r="G2188" s="5" t="str">
        <f t="shared" si="171"/>
        <v>OB0008|DQLab-08</v>
      </c>
      <c r="H2188" s="10">
        <v>1000</v>
      </c>
      <c r="I2188" s="10" t="s">
        <v>24</v>
      </c>
      <c r="J2188" s="10" t="str">
        <f>IF(EXACT(L2188,"buy"),VLOOKUP(I2188,[2]suppliers!$A$2:$B$17,2,FALSE),"")</f>
        <v>DQLab Pharmacy Cilandak</v>
      </c>
      <c r="K2188" s="5"/>
      <c r="L2188" s="5" t="s">
        <v>9</v>
      </c>
      <c r="M2188" s="5">
        <f>IFERROR(VLOOKUP(G2188,[3]item_suppliers!$C$2:$F$112,2,FALSE),"")</f>
        <v>21</v>
      </c>
      <c r="N2188" s="5">
        <f>IFERROR(VLOOKUP(G2188,[3]item_suppliers!$C$2:$F$112,3,FALSE),"")</f>
        <v>2534</v>
      </c>
      <c r="O2188" s="5">
        <f t="shared" si="172"/>
        <v>2534000</v>
      </c>
      <c r="P2188" s="5" t="str">
        <f>IF(EXACT(L2188,"sell"),VLOOKUP(D2188,[1]items!$A$2:$E$39,4,FALSE),"")</f>
        <v/>
      </c>
      <c r="Q2188" s="5" t="str">
        <f t="shared" si="173"/>
        <v/>
      </c>
      <c r="R2188" s="13">
        <f t="shared" si="174"/>
        <v>1</v>
      </c>
    </row>
    <row r="2189" spans="1:18" x14ac:dyDescent="0.2">
      <c r="A2189" s="8" t="s">
        <v>2248</v>
      </c>
      <c r="B2189" s="9" t="d">
        <v>2020-12-01</v>
      </c>
      <c r="C2189" s="7">
        <f t="shared" si="170"/>
        <v>2020</v>
      </c>
      <c r="D2189" s="8" t="s">
        <v>2249</v>
      </c>
      <c r="E2189" s="5" t="str">
        <f>VLOOKUP(D2189,[1]items!$A$2:$E$39,2,FALSE)</f>
        <v>Panadol Extra Tab</v>
      </c>
      <c r="F2189" s="5" t="str">
        <f>VLOOKUP(E2189,[1]items!$B$2:$E$39,2,FALSE)</f>
        <v>Obat Sakit Kepala &amp; Demam</v>
      </c>
      <c r="G2189" s="5" t="str">
        <f t="shared" si="171"/>
        <v>OD0003|DQLab-03</v>
      </c>
      <c r="H2189" s="10">
        <v>500</v>
      </c>
      <c r="I2189" s="10" t="s">
        <v>57</v>
      </c>
      <c r="J2189" s="10" t="str">
        <f>IF(EXACT(L2189,"buy"),VLOOKUP(I2189,[2]suppliers!$A$2:$B$17,2,FALSE),"")</f>
        <v>DQLab Pharmacy Tanah Abang</v>
      </c>
      <c r="K2189" s="8"/>
      <c r="L2189" s="8" t="s">
        <v>9</v>
      </c>
      <c r="M2189" s="5">
        <f>IFERROR(VLOOKUP(G2189,[3]item_suppliers!$C$2:$F$112,2,FALSE),"")</f>
        <v>7</v>
      </c>
      <c r="N2189" s="5">
        <f>IFERROR(VLOOKUP(G2189,[3]item_suppliers!$C$2:$F$112,3,FALSE),"")</f>
        <v>13493</v>
      </c>
      <c r="O2189" s="5">
        <f t="shared" si="172"/>
        <v>6746500</v>
      </c>
      <c r="P2189" s="5" t="str">
        <f>IF(EXACT(L2189,"sell"),VLOOKUP(D2189,[1]items!$A$2:$E$39,4,FALSE),"")</f>
        <v/>
      </c>
      <c r="Q2189" s="5" t="str">
        <f t="shared" si="173"/>
        <v/>
      </c>
      <c r="R2189" s="13">
        <f t="shared" si="174"/>
        <v>1</v>
      </c>
    </row>
    <row r="2190" spans="1:18" x14ac:dyDescent="0.2">
      <c r="A2190" s="5" t="s">
        <v>2250</v>
      </c>
      <c r="B2190" s="6" t="d">
        <v>2020-12-01</v>
      </c>
      <c r="C2190" s="7">
        <f t="shared" si="170"/>
        <v>2020</v>
      </c>
      <c r="D2190" s="5" t="s">
        <v>52</v>
      </c>
      <c r="E2190" s="5" t="str">
        <f>VLOOKUP(D2190,[1]items!$A$2:$E$39,2,FALSE)</f>
        <v>Sanmol 500 MG 4 Tablet</v>
      </c>
      <c r="F2190" s="5" t="str">
        <f>VLOOKUP(E2190,[1]items!$B$2:$E$39,2,FALSE)</f>
        <v>Obat Sakit Kepala &amp; Demam</v>
      </c>
      <c r="G2190" s="5" t="str">
        <f t="shared" si="171"/>
        <v>OD0009|DQLab-10</v>
      </c>
      <c r="H2190" s="10">
        <v>1000</v>
      </c>
      <c r="I2190" s="10" t="s">
        <v>18</v>
      </c>
      <c r="J2190" s="10" t="str">
        <f>IF(EXACT(L2190,"buy"),VLOOKUP(I2190,[2]suppliers!$A$2:$B$17,2,FALSE),"")</f>
        <v>DQLab Pharmacy Cempaka Putih</v>
      </c>
      <c r="K2190" s="5"/>
      <c r="L2190" s="5" t="s">
        <v>9</v>
      </c>
      <c r="M2190" s="5">
        <f>IFERROR(VLOOKUP(G2190,[3]item_suppliers!$C$2:$F$112,2,FALSE),"")</f>
        <v>28</v>
      </c>
      <c r="N2190" s="5">
        <f>IFERROR(VLOOKUP(G2190,[3]item_suppliers!$C$2:$F$112,3,FALSE),"")</f>
        <v>1520</v>
      </c>
      <c r="O2190" s="5">
        <f t="shared" si="172"/>
        <v>1520000</v>
      </c>
      <c r="P2190" s="5" t="str">
        <f>IF(EXACT(L2190,"sell"),VLOOKUP(D2190,[1]items!$A$2:$E$39,4,FALSE),"")</f>
        <v/>
      </c>
      <c r="Q2190" s="5" t="str">
        <f t="shared" si="173"/>
        <v/>
      </c>
      <c r="R2190" s="13">
        <f t="shared" si="174"/>
        <v>0.33333333333333331</v>
      </c>
    </row>
    <row r="2191" spans="1:18" x14ac:dyDescent="0.2">
      <c r="A2191" s="8" t="s">
        <v>2251</v>
      </c>
      <c r="B2191" s="9" t="d">
        <v>2020-12-01</v>
      </c>
      <c r="C2191" s="7">
        <f t="shared" si="170"/>
        <v>2020</v>
      </c>
      <c r="D2191" s="8" t="s">
        <v>56</v>
      </c>
      <c r="E2191" s="5" t="str">
        <f>VLOOKUP(D2191,[1]items!$A$2:$E$39,2,FALSE)</f>
        <v>Paramex Tablet / Obat</v>
      </c>
      <c r="F2191" s="5" t="str">
        <f>VLOOKUP(E2191,[1]items!$B$2:$E$39,2,FALSE)</f>
        <v>Obat Sakit Kepala &amp; Demam</v>
      </c>
      <c r="G2191" s="5" t="str">
        <f t="shared" si="171"/>
        <v>OD0011|DQLab-03</v>
      </c>
      <c r="H2191" s="10">
        <v>2000</v>
      </c>
      <c r="I2191" s="10" t="s">
        <v>57</v>
      </c>
      <c r="J2191" s="10" t="str">
        <f>IF(EXACT(L2191,"buy"),VLOOKUP(I2191,[2]suppliers!$A$2:$B$17,2,FALSE),"")</f>
        <v>DQLab Pharmacy Tanah Abang</v>
      </c>
      <c r="K2191" s="8"/>
      <c r="L2191" s="8" t="s">
        <v>9</v>
      </c>
      <c r="M2191" s="5">
        <f>IFERROR(VLOOKUP(G2191,[3]item_suppliers!$C$2:$F$112,2,FALSE),"")</f>
        <v>28</v>
      </c>
      <c r="N2191" s="5">
        <f>IFERROR(VLOOKUP(G2191,[3]item_suppliers!$C$2:$F$112,3,FALSE),"")</f>
        <v>2560</v>
      </c>
      <c r="O2191" s="5">
        <f t="shared" si="172"/>
        <v>5120000</v>
      </c>
      <c r="P2191" s="5" t="str">
        <f>IF(EXACT(L2191,"sell"),VLOOKUP(D2191,[1]items!$A$2:$E$39,4,FALSE),"")</f>
        <v/>
      </c>
      <c r="Q2191" s="5" t="str">
        <f t="shared" si="173"/>
        <v/>
      </c>
      <c r="R2191" s="13">
        <f t="shared" si="174"/>
        <v>0.33333333333333331</v>
      </c>
    </row>
    <row r="2192" spans="1:18" x14ac:dyDescent="0.2">
      <c r="A2192" s="5" t="s">
        <v>2252</v>
      </c>
      <c r="B2192" s="6" t="d">
        <v>2020-12-02</v>
      </c>
      <c r="C2192" s="7">
        <f t="shared" si="170"/>
        <v>2020</v>
      </c>
      <c r="D2192" s="5" t="s">
        <v>17</v>
      </c>
      <c r="E2192" s="5" t="str">
        <f>VLOOKUP(D2192,[1]items!$A$2:$E$39,2,FALSE)</f>
        <v>Bedak Heroxyn 150 gr</v>
      </c>
      <c r="F2192" s="5" t="str">
        <f>VLOOKUP(E2192,[1]items!$B$2:$E$39,2,FALSE)</f>
        <v>Obat Alergi</v>
      </c>
      <c r="G2192" s="5" t="str">
        <f t="shared" si="171"/>
        <v>OA0005|</v>
      </c>
      <c r="H2192" s="10">
        <v>62</v>
      </c>
      <c r="I2192" s="11"/>
      <c r="J2192" s="10" t="str">
        <f>IF(EXACT(L2192,"buy"),VLOOKUP(I2192,[2]suppliers!$A$2:$B$17,2,FALSE),"")</f>
        <v/>
      </c>
      <c r="K2192" s="5" t="s">
        <v>84</v>
      </c>
      <c r="L2192" s="5" t="s">
        <v>85</v>
      </c>
      <c r="M2192" s="5" t="str">
        <f>IFERROR(VLOOKUP(G2192,[3]item_suppliers!$C$2:$F$112,2,FALSE),"")</f>
        <v/>
      </c>
      <c r="N2192" s="5" t="str">
        <f>IFERROR(VLOOKUP(G2192,[3]item_suppliers!$C$2:$F$112,3,FALSE),"")</f>
        <v/>
      </c>
      <c r="O2192" s="5" t="str">
        <f t="shared" si="172"/>
        <v/>
      </c>
      <c r="P2192" s="5">
        <f>IF(EXACT(L2192,"sell"),VLOOKUP(D2192,[1]items!$A$2:$E$39,4,FALSE),"")</f>
        <v>16950</v>
      </c>
      <c r="Q2192" s="5">
        <f t="shared" si="173"/>
        <v>1050900</v>
      </c>
      <c r="R2192" s="13" t="str">
        <f t="shared" si="174"/>
        <v/>
      </c>
    </row>
    <row r="2193" spans="1:18" x14ac:dyDescent="0.2">
      <c r="A2193" s="8" t="s">
        <v>2253</v>
      </c>
      <c r="B2193" s="9" t="d">
        <v>2020-12-02</v>
      </c>
      <c r="C2193" s="7">
        <f t="shared" si="170"/>
        <v>2020</v>
      </c>
      <c r="D2193" s="8" t="s">
        <v>52</v>
      </c>
      <c r="E2193" s="5" t="str">
        <f>VLOOKUP(D2193,[1]items!$A$2:$E$39,2,FALSE)</f>
        <v>Sanmol 500 MG 4 Tablet</v>
      </c>
      <c r="F2193" s="5" t="str">
        <f>VLOOKUP(E2193,[1]items!$B$2:$E$39,2,FALSE)</f>
        <v>Obat Sakit Kepala &amp; Demam</v>
      </c>
      <c r="G2193" s="5" t="str">
        <f t="shared" si="171"/>
        <v>OD0009|</v>
      </c>
      <c r="H2193" s="10">
        <v>2</v>
      </c>
      <c r="I2193" s="11"/>
      <c r="J2193" s="10" t="str">
        <f>IF(EXACT(L2193,"buy"),VLOOKUP(I2193,[2]suppliers!$A$2:$B$17,2,FALSE),"")</f>
        <v/>
      </c>
      <c r="K2193" s="8" t="s">
        <v>84</v>
      </c>
      <c r="L2193" s="8" t="s">
        <v>85</v>
      </c>
      <c r="M2193" s="5" t="str">
        <f>IFERROR(VLOOKUP(G2193,[3]item_suppliers!$C$2:$F$112,2,FALSE),"")</f>
        <v/>
      </c>
      <c r="N2193" s="5" t="str">
        <f>IFERROR(VLOOKUP(G2193,[3]item_suppliers!$C$2:$F$112,3,FALSE),"")</f>
        <v/>
      </c>
      <c r="O2193" s="5" t="str">
        <f t="shared" si="172"/>
        <v/>
      </c>
      <c r="P2193" s="5">
        <f>IF(EXACT(L2193,"sell"),VLOOKUP(D2193,[1]items!$A$2:$E$39,4,FALSE),"")</f>
        <v>1600</v>
      </c>
      <c r="Q2193" s="5">
        <f t="shared" si="173"/>
        <v>3200</v>
      </c>
      <c r="R2193" s="13" t="str">
        <f t="shared" si="174"/>
        <v/>
      </c>
    </row>
    <row r="2194" spans="1:18" x14ac:dyDescent="0.2">
      <c r="A2194" s="5" t="s">
        <v>2254</v>
      </c>
      <c r="B2194" s="6" t="d">
        <v>2020-12-02</v>
      </c>
      <c r="C2194" s="7">
        <f t="shared" si="170"/>
        <v>2020</v>
      </c>
      <c r="D2194" s="5" t="s">
        <v>82</v>
      </c>
      <c r="E2194" s="5" t="str">
        <f>VLOOKUP(D2194,[1]items!$A$2:$E$39,2,FALSE)</f>
        <v>Otilon Ear Drops 8 mL</v>
      </c>
      <c r="F2194" s="5" t="str">
        <f>VLOOKUP(E2194,[1]items!$B$2:$E$39,2,FALSE)</f>
        <v>Obat Telinga</v>
      </c>
      <c r="G2194" s="5" t="str">
        <f t="shared" si="171"/>
        <v>OT0001|</v>
      </c>
      <c r="H2194" s="10">
        <v>16</v>
      </c>
      <c r="I2194" s="11"/>
      <c r="J2194" s="10" t="str">
        <f>IF(EXACT(L2194,"buy"),VLOOKUP(I2194,[2]suppliers!$A$2:$B$17,2,FALSE),"")</f>
        <v/>
      </c>
      <c r="K2194" s="5" t="s">
        <v>84</v>
      </c>
      <c r="L2194" s="5" t="s">
        <v>85</v>
      </c>
      <c r="M2194" s="5" t="str">
        <f>IFERROR(VLOOKUP(G2194,[3]item_suppliers!$C$2:$F$112,2,FALSE),"")</f>
        <v/>
      </c>
      <c r="N2194" s="5" t="str">
        <f>IFERROR(VLOOKUP(G2194,[3]item_suppliers!$C$2:$F$112,3,FALSE),"")</f>
        <v/>
      </c>
      <c r="O2194" s="5" t="str">
        <f t="shared" si="172"/>
        <v/>
      </c>
      <c r="P2194" s="5">
        <f>IF(EXACT(L2194,"sell"),VLOOKUP(D2194,[1]items!$A$2:$E$39,4,FALSE),"")</f>
        <v>55000</v>
      </c>
      <c r="Q2194" s="5">
        <f t="shared" si="173"/>
        <v>880000</v>
      </c>
      <c r="R2194" s="13" t="str">
        <f t="shared" si="174"/>
        <v/>
      </c>
    </row>
    <row r="2195" spans="1:18" x14ac:dyDescent="0.2">
      <c r="A2195" s="8" t="s">
        <v>2255</v>
      </c>
      <c r="B2195" s="9" t="d">
        <v>2020-12-02</v>
      </c>
      <c r="C2195" s="7">
        <f t="shared" si="170"/>
        <v>2020</v>
      </c>
      <c r="D2195" s="8" t="s">
        <v>65</v>
      </c>
      <c r="E2195" s="5" t="str">
        <f>VLOOKUP(D2195,[1]items!$A$2:$E$39,2,FALSE)</f>
        <v>Candesartan Ogb Dexa</v>
      </c>
      <c r="F2195" s="5" t="str">
        <f>VLOOKUP(E2195,[1]items!$B$2:$E$39,2,FALSE)</f>
        <v>Obat Hipertensi</v>
      </c>
      <c r="G2195" s="5" t="str">
        <f t="shared" si="171"/>
        <v>OH0003|</v>
      </c>
      <c r="H2195" s="10">
        <v>52</v>
      </c>
      <c r="I2195" s="11"/>
      <c r="J2195" s="10" t="str">
        <f>IF(EXACT(L2195,"buy"),VLOOKUP(I2195,[2]suppliers!$A$2:$B$17,2,FALSE),"")</f>
        <v/>
      </c>
      <c r="K2195" s="8" t="s">
        <v>84</v>
      </c>
      <c r="L2195" s="8" t="s">
        <v>85</v>
      </c>
      <c r="M2195" s="5" t="str">
        <f>IFERROR(VLOOKUP(G2195,[3]item_suppliers!$C$2:$F$112,2,FALSE),"")</f>
        <v/>
      </c>
      <c r="N2195" s="5" t="str">
        <f>IFERROR(VLOOKUP(G2195,[3]item_suppliers!$C$2:$F$112,3,FALSE),"")</f>
        <v/>
      </c>
      <c r="O2195" s="5" t="str">
        <f t="shared" si="172"/>
        <v/>
      </c>
      <c r="P2195" s="5">
        <f>IF(EXACT(L2195,"sell"),VLOOKUP(D2195,[1]items!$A$2:$E$39,4,FALSE),"")</f>
        <v>5000</v>
      </c>
      <c r="Q2195" s="5">
        <f t="shared" si="173"/>
        <v>260000</v>
      </c>
      <c r="R2195" s="13" t="str">
        <f t="shared" si="174"/>
        <v/>
      </c>
    </row>
    <row r="2196" spans="1:18" x14ac:dyDescent="0.2">
      <c r="A2196" s="5" t="s">
        <v>2256</v>
      </c>
      <c r="B2196" s="6" t="d">
        <v>2020-12-02</v>
      </c>
      <c r="C2196" s="7">
        <f t="shared" si="170"/>
        <v>2020</v>
      </c>
      <c r="D2196" s="5" t="s">
        <v>20</v>
      </c>
      <c r="E2196" s="5" t="str">
        <f>VLOOKUP(D2196,[1]items!$A$2:$E$39,2,FALSE)</f>
        <v>Dexteem Box Plus 100 Tablet</v>
      </c>
      <c r="F2196" s="5" t="str">
        <f>VLOOKUP(E2196,[1]items!$B$2:$E$39,2,FALSE)</f>
        <v>Obat Alergi</v>
      </c>
      <c r="G2196" s="5" t="str">
        <f t="shared" si="171"/>
        <v>OA0006|</v>
      </c>
      <c r="H2196" s="10">
        <v>36</v>
      </c>
      <c r="I2196" s="11"/>
      <c r="J2196" s="10" t="str">
        <f>IF(EXACT(L2196,"buy"),VLOOKUP(I2196,[2]suppliers!$A$2:$B$17,2,FALSE),"")</f>
        <v/>
      </c>
      <c r="K2196" s="5" t="s">
        <v>84</v>
      </c>
      <c r="L2196" s="5" t="s">
        <v>85</v>
      </c>
      <c r="M2196" s="5" t="str">
        <f>IFERROR(VLOOKUP(G2196,[3]item_suppliers!$C$2:$F$112,2,FALSE),"")</f>
        <v/>
      </c>
      <c r="N2196" s="5" t="str">
        <f>IFERROR(VLOOKUP(G2196,[3]item_suppliers!$C$2:$F$112,3,FALSE),"")</f>
        <v/>
      </c>
      <c r="O2196" s="5" t="str">
        <f t="shared" si="172"/>
        <v/>
      </c>
      <c r="P2196" s="5">
        <f>IF(EXACT(L2196,"sell"),VLOOKUP(D2196,[1]items!$A$2:$E$39,4,FALSE),"")</f>
        <v>25322</v>
      </c>
      <c r="Q2196" s="5">
        <f t="shared" si="173"/>
        <v>911592</v>
      </c>
      <c r="R2196" s="13" t="str">
        <f t="shared" si="174"/>
        <v/>
      </c>
    </row>
    <row r="2197" spans="1:18" x14ac:dyDescent="0.2">
      <c r="A2197" s="8" t="s">
        <v>2257</v>
      </c>
      <c r="B2197" s="9" t="d">
        <v>2020-12-02</v>
      </c>
      <c r="C2197" s="7">
        <f t="shared" si="170"/>
        <v>2020</v>
      </c>
      <c r="D2197" s="8" t="s">
        <v>14</v>
      </c>
      <c r="E2197" s="5" t="str">
        <f>VLOOKUP(D2197,[1]items!$A$2:$E$39,2,FALSE)</f>
        <v>Bisoprolol Ogb Dexa</v>
      </c>
      <c r="F2197" s="5" t="str">
        <f>VLOOKUP(E2197,[1]items!$B$2:$E$39,2,FALSE)</f>
        <v>Obat Alergi</v>
      </c>
      <c r="G2197" s="5" t="str">
        <f t="shared" si="171"/>
        <v>OA0004|</v>
      </c>
      <c r="H2197" s="10">
        <v>3</v>
      </c>
      <c r="I2197" s="11"/>
      <c r="J2197" s="10" t="str">
        <f>IF(EXACT(L2197,"buy"),VLOOKUP(I2197,[2]suppliers!$A$2:$B$17,2,FALSE),"")</f>
        <v/>
      </c>
      <c r="K2197" s="8" t="s">
        <v>84</v>
      </c>
      <c r="L2197" s="8" t="s">
        <v>85</v>
      </c>
      <c r="M2197" s="5" t="str">
        <f>IFERROR(VLOOKUP(G2197,[3]item_suppliers!$C$2:$F$112,2,FALSE),"")</f>
        <v/>
      </c>
      <c r="N2197" s="5" t="str">
        <f>IFERROR(VLOOKUP(G2197,[3]item_suppliers!$C$2:$F$112,3,FALSE),"")</f>
        <v/>
      </c>
      <c r="O2197" s="5" t="str">
        <f t="shared" si="172"/>
        <v/>
      </c>
      <c r="P2197" s="5">
        <f>IF(EXACT(L2197,"sell"),VLOOKUP(D2197,[1]items!$A$2:$E$39,4,FALSE),"")</f>
        <v>10000</v>
      </c>
      <c r="Q2197" s="5">
        <f t="shared" si="173"/>
        <v>30000</v>
      </c>
      <c r="R2197" s="13" t="str">
        <f t="shared" si="174"/>
        <v/>
      </c>
    </row>
    <row r="2198" spans="1:18" x14ac:dyDescent="0.2">
      <c r="A2198" s="5" t="s">
        <v>2258</v>
      </c>
      <c r="B2198" s="6" t="d">
        <v>2020-12-02</v>
      </c>
      <c r="C2198" s="7">
        <f t="shared" si="170"/>
        <v>2020</v>
      </c>
      <c r="D2198" s="5" t="s">
        <v>94</v>
      </c>
      <c r="E2198" s="5" t="str">
        <f>VLOOKUP(D2198,[1]items!$A$2:$E$39,2,FALSE)</f>
        <v>Vicks Inhaler 0.5 mL</v>
      </c>
      <c r="F2198" s="5" t="str">
        <f>VLOOKUP(E2198,[1]items!$B$2:$E$39,2,FALSE)</f>
        <v>Obat Batuk &amp; Pilek</v>
      </c>
      <c r="G2198" s="5" t="str">
        <f t="shared" si="171"/>
        <v>OB0007|</v>
      </c>
      <c r="H2198" s="10">
        <v>13</v>
      </c>
      <c r="I2198" s="11"/>
      <c r="J2198" s="10" t="str">
        <f>IF(EXACT(L2198,"buy"),VLOOKUP(I2198,[2]suppliers!$A$2:$B$17,2,FALSE),"")</f>
        <v/>
      </c>
      <c r="K2198" s="5" t="s">
        <v>84</v>
      </c>
      <c r="L2198" s="5" t="s">
        <v>85</v>
      </c>
      <c r="M2198" s="5" t="str">
        <f>IFERROR(VLOOKUP(G2198,[3]item_suppliers!$C$2:$F$112,2,FALSE),"")</f>
        <v/>
      </c>
      <c r="N2198" s="5" t="str">
        <f>IFERROR(VLOOKUP(G2198,[3]item_suppliers!$C$2:$F$112,3,FALSE),"")</f>
        <v/>
      </c>
      <c r="O2198" s="5" t="str">
        <f t="shared" si="172"/>
        <v/>
      </c>
      <c r="P2198" s="5">
        <f>IF(EXACT(L2198,"sell"),VLOOKUP(D2198,[1]items!$A$2:$E$39,4,FALSE),"")</f>
        <v>16155</v>
      </c>
      <c r="Q2198" s="5">
        <f t="shared" si="173"/>
        <v>210015</v>
      </c>
      <c r="R2198" s="13" t="str">
        <f t="shared" si="174"/>
        <v/>
      </c>
    </row>
    <row r="2199" spans="1:18" x14ac:dyDescent="0.2">
      <c r="A2199" s="8" t="s">
        <v>2259</v>
      </c>
      <c r="B2199" s="9" t="d">
        <v>2020-12-02</v>
      </c>
      <c r="C2199" s="7">
        <f t="shared" si="170"/>
        <v>2020</v>
      </c>
      <c r="D2199" s="8" t="s">
        <v>11</v>
      </c>
      <c r="E2199" s="5" t="str">
        <f>VLOOKUP(D2199,[1]items!$A$2:$E$39,2,FALSE)</f>
        <v>Acetylcysteine Mahakam 200 mg</v>
      </c>
      <c r="F2199" s="5" t="str">
        <f>VLOOKUP(E2199,[1]items!$B$2:$E$39,2,FALSE)</f>
        <v>Obat Alergi</v>
      </c>
      <c r="G2199" s="5" t="str">
        <f t="shared" si="171"/>
        <v>OA0003|</v>
      </c>
      <c r="H2199" s="10">
        <v>1</v>
      </c>
      <c r="I2199" s="11"/>
      <c r="J2199" s="10" t="str">
        <f>IF(EXACT(L2199,"buy"),VLOOKUP(I2199,[2]suppliers!$A$2:$B$17,2,FALSE),"")</f>
        <v/>
      </c>
      <c r="K2199" s="8" t="s">
        <v>84</v>
      </c>
      <c r="L2199" s="8" t="s">
        <v>85</v>
      </c>
      <c r="M2199" s="5" t="str">
        <f>IFERROR(VLOOKUP(G2199,[3]item_suppliers!$C$2:$F$112,2,FALSE),"")</f>
        <v/>
      </c>
      <c r="N2199" s="5" t="str">
        <f>IFERROR(VLOOKUP(G2199,[3]item_suppliers!$C$2:$F$112,3,FALSE),"")</f>
        <v/>
      </c>
      <c r="O2199" s="5" t="str">
        <f t="shared" si="172"/>
        <v/>
      </c>
      <c r="P2199" s="5">
        <f>IF(EXACT(L2199,"sell"),VLOOKUP(D2199,[1]items!$A$2:$E$39,4,FALSE),"")</f>
        <v>33000</v>
      </c>
      <c r="Q2199" s="5">
        <f t="shared" si="173"/>
        <v>33000</v>
      </c>
      <c r="R2199" s="13" t="str">
        <f t="shared" si="174"/>
        <v/>
      </c>
    </row>
    <row r="2200" spans="1:18" x14ac:dyDescent="0.2">
      <c r="A2200" s="5" t="s">
        <v>2260</v>
      </c>
      <c r="B2200" s="6" t="d">
        <v>2020-12-02</v>
      </c>
      <c r="C2200" s="7">
        <f t="shared" si="170"/>
        <v>2020</v>
      </c>
      <c r="D2200" s="5" t="s">
        <v>28</v>
      </c>
      <c r="E2200" s="5" t="str">
        <f>VLOOKUP(D2200,[1]items!$A$2:$E$39,2,FALSE)</f>
        <v>Lo Han Kuo Infusion 12</v>
      </c>
      <c r="F2200" s="5" t="str">
        <f>VLOOKUP(E2200,[1]items!$B$2:$E$39,2,FALSE)</f>
        <v>Obat Batuk &amp; Pilek</v>
      </c>
      <c r="G2200" s="5" t="str">
        <f t="shared" si="171"/>
        <v>OB0004|</v>
      </c>
      <c r="H2200" s="10">
        <v>102</v>
      </c>
      <c r="I2200" s="11"/>
      <c r="J2200" s="10" t="str">
        <f>IF(EXACT(L2200,"buy"),VLOOKUP(I2200,[2]suppliers!$A$2:$B$17,2,FALSE),"")</f>
        <v/>
      </c>
      <c r="K2200" s="5" t="s">
        <v>84</v>
      </c>
      <c r="L2200" s="5" t="s">
        <v>85</v>
      </c>
      <c r="M2200" s="5" t="str">
        <f>IFERROR(VLOOKUP(G2200,[3]item_suppliers!$C$2:$F$112,2,FALSE),"")</f>
        <v/>
      </c>
      <c r="N2200" s="5" t="str">
        <f>IFERROR(VLOOKUP(G2200,[3]item_suppliers!$C$2:$F$112,3,FALSE),"")</f>
        <v/>
      </c>
      <c r="O2200" s="5" t="str">
        <f t="shared" si="172"/>
        <v/>
      </c>
      <c r="P2200" s="5">
        <f>IF(EXACT(L2200,"sell"),VLOOKUP(D2200,[1]items!$A$2:$E$39,4,FALSE),"")</f>
        <v>23869</v>
      </c>
      <c r="Q2200" s="5">
        <f t="shared" si="173"/>
        <v>2434638</v>
      </c>
      <c r="R2200" s="13" t="str">
        <f t="shared" si="174"/>
        <v/>
      </c>
    </row>
    <row r="2201" spans="1:18" x14ac:dyDescent="0.2">
      <c r="A2201" s="8" t="s">
        <v>2261</v>
      </c>
      <c r="B2201" s="9" t="d">
        <v>2020-12-03</v>
      </c>
      <c r="C2201" s="7">
        <f t="shared" si="170"/>
        <v>2020</v>
      </c>
      <c r="D2201" s="8" t="s">
        <v>80</v>
      </c>
      <c r="E2201" s="5" t="str">
        <f>VLOOKUP(D2201,[1]items!$A$2:$E$39,2,FALSE)</f>
        <v>Trolip 100 MG 10 KPS</v>
      </c>
      <c r="F2201" s="5" t="str">
        <f>VLOOKUP(E2201,[1]items!$B$2:$E$39,2,FALSE)</f>
        <v>Obat Kolesterol</v>
      </c>
      <c r="G2201" s="5" t="str">
        <f t="shared" si="171"/>
        <v>OK0003|</v>
      </c>
      <c r="H2201" s="10">
        <v>37</v>
      </c>
      <c r="I2201" s="11"/>
      <c r="J2201" s="10" t="str">
        <f>IF(EXACT(L2201,"buy"),VLOOKUP(I2201,[2]suppliers!$A$2:$B$17,2,FALSE),"")</f>
        <v/>
      </c>
      <c r="K2201" s="8" t="s">
        <v>84</v>
      </c>
      <c r="L2201" s="8" t="s">
        <v>85</v>
      </c>
      <c r="M2201" s="5" t="str">
        <f>IFERROR(VLOOKUP(G2201,[3]item_suppliers!$C$2:$F$112,2,FALSE),"")</f>
        <v/>
      </c>
      <c r="N2201" s="5" t="str">
        <f>IFERROR(VLOOKUP(G2201,[3]item_suppliers!$C$2:$F$112,3,FALSE),"")</f>
        <v/>
      </c>
      <c r="O2201" s="5" t="str">
        <f t="shared" si="172"/>
        <v/>
      </c>
      <c r="P2201" s="5">
        <f>IF(EXACT(L2201,"sell"),VLOOKUP(D2201,[1]items!$A$2:$E$39,4,FALSE),"")</f>
        <v>56300</v>
      </c>
      <c r="Q2201" s="5">
        <f t="shared" si="173"/>
        <v>2083100</v>
      </c>
      <c r="R2201" s="13" t="str">
        <f t="shared" si="174"/>
        <v/>
      </c>
    </row>
    <row r="2202" spans="1:18" x14ac:dyDescent="0.2">
      <c r="A2202" s="5" t="s">
        <v>2262</v>
      </c>
      <c r="B2202" s="6" t="d">
        <v>2020-12-03</v>
      </c>
      <c r="C2202" s="7">
        <f t="shared" si="170"/>
        <v>2020</v>
      </c>
      <c r="D2202" s="5" t="s">
        <v>50</v>
      </c>
      <c r="E2202" s="5" t="str">
        <f>VLOOKUP(D2202,[1]items!$A$2:$E$39,2,FALSE)</f>
        <v>Bodrex Extra</v>
      </c>
      <c r="F2202" s="5" t="str">
        <f>VLOOKUP(E2202,[1]items!$B$2:$E$39,2,FALSE)</f>
        <v>Obat Sakit Kepala &amp; Demam</v>
      </c>
      <c r="G2202" s="5" t="str">
        <f t="shared" si="171"/>
        <v>OD0008|</v>
      </c>
      <c r="H2202" s="10">
        <v>58</v>
      </c>
      <c r="I2202" s="11"/>
      <c r="J2202" s="10" t="str">
        <f>IF(EXACT(L2202,"buy"),VLOOKUP(I2202,[2]suppliers!$A$2:$B$17,2,FALSE),"")</f>
        <v/>
      </c>
      <c r="K2202" s="5" t="s">
        <v>84</v>
      </c>
      <c r="L2202" s="5" t="s">
        <v>85</v>
      </c>
      <c r="M2202" s="5" t="str">
        <f>IFERROR(VLOOKUP(G2202,[3]item_suppliers!$C$2:$F$112,2,FALSE),"")</f>
        <v/>
      </c>
      <c r="N2202" s="5" t="str">
        <f>IFERROR(VLOOKUP(G2202,[3]item_suppliers!$C$2:$F$112,3,FALSE),"")</f>
        <v/>
      </c>
      <c r="O2202" s="5" t="str">
        <f t="shared" si="172"/>
        <v/>
      </c>
      <c r="P2202" s="5">
        <f>IF(EXACT(L2202,"sell"),VLOOKUP(D2202,[1]items!$A$2:$E$39,4,FALSE),"")</f>
        <v>50788</v>
      </c>
      <c r="Q2202" s="5">
        <f t="shared" si="173"/>
        <v>2945704</v>
      </c>
      <c r="R2202" s="13" t="str">
        <f t="shared" si="174"/>
        <v/>
      </c>
    </row>
    <row r="2203" spans="1:18" x14ac:dyDescent="0.2">
      <c r="A2203" s="8" t="s">
        <v>2263</v>
      </c>
      <c r="B2203" s="9" t="d">
        <v>2020-12-03</v>
      </c>
      <c r="C2203" s="7">
        <f t="shared" si="170"/>
        <v>2020</v>
      </c>
      <c r="D2203" s="8" t="s">
        <v>50</v>
      </c>
      <c r="E2203" s="5" t="str">
        <f>VLOOKUP(D2203,[1]items!$A$2:$E$39,2,FALSE)</f>
        <v>Bodrex Extra</v>
      </c>
      <c r="F2203" s="5" t="str">
        <f>VLOOKUP(E2203,[1]items!$B$2:$E$39,2,FALSE)</f>
        <v>Obat Sakit Kepala &amp; Demam</v>
      </c>
      <c r="G2203" s="5" t="str">
        <f t="shared" si="171"/>
        <v>OD0008|</v>
      </c>
      <c r="H2203" s="10">
        <v>21</v>
      </c>
      <c r="I2203" s="11"/>
      <c r="J2203" s="10" t="str">
        <f>IF(EXACT(L2203,"buy"),VLOOKUP(I2203,[2]suppliers!$A$2:$B$17,2,FALSE),"")</f>
        <v/>
      </c>
      <c r="K2203" s="8" t="s">
        <v>84</v>
      </c>
      <c r="L2203" s="8" t="s">
        <v>85</v>
      </c>
      <c r="M2203" s="5" t="str">
        <f>IFERROR(VLOOKUP(G2203,[3]item_suppliers!$C$2:$F$112,2,FALSE),"")</f>
        <v/>
      </c>
      <c r="N2203" s="5" t="str">
        <f>IFERROR(VLOOKUP(G2203,[3]item_suppliers!$C$2:$F$112,3,FALSE),"")</f>
        <v/>
      </c>
      <c r="O2203" s="5" t="str">
        <f t="shared" si="172"/>
        <v/>
      </c>
      <c r="P2203" s="5">
        <f>IF(EXACT(L2203,"sell"),VLOOKUP(D2203,[1]items!$A$2:$E$39,4,FALSE),"")</f>
        <v>50788</v>
      </c>
      <c r="Q2203" s="5">
        <f t="shared" si="173"/>
        <v>1066548</v>
      </c>
      <c r="R2203" s="13" t="str">
        <f t="shared" si="174"/>
        <v/>
      </c>
    </row>
    <row r="2204" spans="1:18" x14ac:dyDescent="0.2">
      <c r="A2204" s="5" t="s">
        <v>2264</v>
      </c>
      <c r="B2204" s="6" t="d">
        <v>2020-12-03</v>
      </c>
      <c r="C2204" s="7">
        <f t="shared" si="170"/>
        <v>2020</v>
      </c>
      <c r="D2204" s="5" t="s">
        <v>17</v>
      </c>
      <c r="E2204" s="5" t="str">
        <f>VLOOKUP(D2204,[1]items!$A$2:$E$39,2,FALSE)</f>
        <v>Bedak Heroxyn 150 gr</v>
      </c>
      <c r="F2204" s="5" t="str">
        <f>VLOOKUP(E2204,[1]items!$B$2:$E$39,2,FALSE)</f>
        <v>Obat Alergi</v>
      </c>
      <c r="G2204" s="5" t="str">
        <f t="shared" si="171"/>
        <v>OA0005|</v>
      </c>
      <c r="H2204" s="10">
        <v>25</v>
      </c>
      <c r="I2204" s="11"/>
      <c r="J2204" s="10" t="str">
        <f>IF(EXACT(L2204,"buy"),VLOOKUP(I2204,[2]suppliers!$A$2:$B$17,2,FALSE),"")</f>
        <v/>
      </c>
      <c r="K2204" s="5" t="s">
        <v>84</v>
      </c>
      <c r="L2204" s="5" t="s">
        <v>85</v>
      </c>
      <c r="M2204" s="5" t="str">
        <f>IFERROR(VLOOKUP(G2204,[3]item_suppliers!$C$2:$F$112,2,FALSE),"")</f>
        <v/>
      </c>
      <c r="N2204" s="5" t="str">
        <f>IFERROR(VLOOKUP(G2204,[3]item_suppliers!$C$2:$F$112,3,FALSE),"")</f>
        <v/>
      </c>
      <c r="O2204" s="5" t="str">
        <f t="shared" si="172"/>
        <v/>
      </c>
      <c r="P2204" s="5">
        <f>IF(EXACT(L2204,"sell"),VLOOKUP(D2204,[1]items!$A$2:$E$39,4,FALSE),"")</f>
        <v>16950</v>
      </c>
      <c r="Q2204" s="5">
        <f t="shared" si="173"/>
        <v>423750</v>
      </c>
      <c r="R2204" s="13" t="str">
        <f t="shared" si="174"/>
        <v/>
      </c>
    </row>
    <row r="2205" spans="1:18" x14ac:dyDescent="0.2">
      <c r="A2205" s="8" t="s">
        <v>2265</v>
      </c>
      <c r="B2205" s="9" t="d">
        <v>2020-12-03</v>
      </c>
      <c r="C2205" s="7">
        <f t="shared" si="170"/>
        <v>2020</v>
      </c>
      <c r="D2205" s="8" t="s">
        <v>17</v>
      </c>
      <c r="E2205" s="5" t="str">
        <f>VLOOKUP(D2205,[1]items!$A$2:$E$39,2,FALSE)</f>
        <v>Bedak Heroxyn 150 gr</v>
      </c>
      <c r="F2205" s="5" t="str">
        <f>VLOOKUP(E2205,[1]items!$B$2:$E$39,2,FALSE)</f>
        <v>Obat Alergi</v>
      </c>
      <c r="G2205" s="5" t="str">
        <f t="shared" si="171"/>
        <v>OA0005|</v>
      </c>
      <c r="H2205" s="10">
        <v>30</v>
      </c>
      <c r="I2205" s="11"/>
      <c r="J2205" s="10" t="str">
        <f>IF(EXACT(L2205,"buy"),VLOOKUP(I2205,[2]suppliers!$A$2:$B$17,2,FALSE),"")</f>
        <v/>
      </c>
      <c r="K2205" s="8" t="s">
        <v>84</v>
      </c>
      <c r="L2205" s="8" t="s">
        <v>85</v>
      </c>
      <c r="M2205" s="5" t="str">
        <f>IFERROR(VLOOKUP(G2205,[3]item_suppliers!$C$2:$F$112,2,FALSE),"")</f>
        <v/>
      </c>
      <c r="N2205" s="5" t="str">
        <f>IFERROR(VLOOKUP(G2205,[3]item_suppliers!$C$2:$F$112,3,FALSE),"")</f>
        <v/>
      </c>
      <c r="O2205" s="5" t="str">
        <f t="shared" si="172"/>
        <v/>
      </c>
      <c r="P2205" s="5">
        <f>IF(EXACT(L2205,"sell"),VLOOKUP(D2205,[1]items!$A$2:$E$39,4,FALSE),"")</f>
        <v>16950</v>
      </c>
      <c r="Q2205" s="5">
        <f t="shared" si="173"/>
        <v>508500</v>
      </c>
      <c r="R2205" s="13" t="str">
        <f t="shared" si="174"/>
        <v/>
      </c>
    </row>
    <row r="2206" spans="1:18" x14ac:dyDescent="0.2">
      <c r="A2206" s="5" t="s">
        <v>2266</v>
      </c>
      <c r="B2206" s="6" t="d">
        <v>2020-12-03</v>
      </c>
      <c r="C2206" s="7">
        <f t="shared" si="170"/>
        <v>2020</v>
      </c>
      <c r="D2206" s="5" t="s">
        <v>70</v>
      </c>
      <c r="E2206" s="5" t="str">
        <f>VLOOKUP(D2206,[1]items!$A$2:$E$39,2,FALSE)</f>
        <v>Irbesartan</v>
      </c>
      <c r="F2206" s="5" t="str">
        <f>VLOOKUP(E2206,[1]items!$B$2:$E$39,2,FALSE)</f>
        <v>Obat Hipertensi</v>
      </c>
      <c r="G2206" s="5" t="str">
        <f t="shared" si="171"/>
        <v>OH0005|</v>
      </c>
      <c r="H2206" s="10">
        <v>42</v>
      </c>
      <c r="I2206" s="11"/>
      <c r="J2206" s="10" t="str">
        <f>IF(EXACT(L2206,"buy"),VLOOKUP(I2206,[2]suppliers!$A$2:$B$17,2,FALSE),"")</f>
        <v/>
      </c>
      <c r="K2206" s="5" t="s">
        <v>84</v>
      </c>
      <c r="L2206" s="5" t="s">
        <v>85</v>
      </c>
      <c r="M2206" s="5" t="str">
        <f>IFERROR(VLOOKUP(G2206,[3]item_suppliers!$C$2:$F$112,2,FALSE),"")</f>
        <v/>
      </c>
      <c r="N2206" s="5" t="str">
        <f>IFERROR(VLOOKUP(G2206,[3]item_suppliers!$C$2:$F$112,3,FALSE),"")</f>
        <v/>
      </c>
      <c r="O2206" s="5" t="str">
        <f t="shared" si="172"/>
        <v/>
      </c>
      <c r="P2206" s="5">
        <f>IF(EXACT(L2206,"sell"),VLOOKUP(D2206,[1]items!$A$2:$E$39,4,FALSE),"")</f>
        <v>108794</v>
      </c>
      <c r="Q2206" s="5">
        <f t="shared" si="173"/>
        <v>4569348</v>
      </c>
      <c r="R2206" s="13" t="str">
        <f t="shared" si="174"/>
        <v/>
      </c>
    </row>
    <row r="2207" spans="1:18" x14ac:dyDescent="0.2">
      <c r="A2207" s="8" t="s">
        <v>2267</v>
      </c>
      <c r="B2207" s="9" t="d">
        <v>2020-12-03</v>
      </c>
      <c r="C2207" s="7">
        <f t="shared" si="170"/>
        <v>2020</v>
      </c>
      <c r="D2207" s="8" t="s">
        <v>82</v>
      </c>
      <c r="E2207" s="5" t="str">
        <f>VLOOKUP(D2207,[1]items!$A$2:$E$39,2,FALSE)</f>
        <v>Otilon Ear Drops 8 mL</v>
      </c>
      <c r="F2207" s="5" t="str">
        <f>VLOOKUP(E2207,[1]items!$B$2:$E$39,2,FALSE)</f>
        <v>Obat Telinga</v>
      </c>
      <c r="G2207" s="5" t="str">
        <f t="shared" si="171"/>
        <v>OT0001|</v>
      </c>
      <c r="H2207" s="10">
        <v>7</v>
      </c>
      <c r="I2207" s="11"/>
      <c r="J2207" s="10" t="str">
        <f>IF(EXACT(L2207,"buy"),VLOOKUP(I2207,[2]suppliers!$A$2:$B$17,2,FALSE),"")</f>
        <v/>
      </c>
      <c r="K2207" s="8" t="s">
        <v>84</v>
      </c>
      <c r="L2207" s="8" t="s">
        <v>85</v>
      </c>
      <c r="M2207" s="5" t="str">
        <f>IFERROR(VLOOKUP(G2207,[3]item_suppliers!$C$2:$F$112,2,FALSE),"")</f>
        <v/>
      </c>
      <c r="N2207" s="5" t="str">
        <f>IFERROR(VLOOKUP(G2207,[3]item_suppliers!$C$2:$F$112,3,FALSE),"")</f>
        <v/>
      </c>
      <c r="O2207" s="5" t="str">
        <f t="shared" si="172"/>
        <v/>
      </c>
      <c r="P2207" s="5">
        <f>IF(EXACT(L2207,"sell"),VLOOKUP(D2207,[1]items!$A$2:$E$39,4,FALSE),"")</f>
        <v>55000</v>
      </c>
      <c r="Q2207" s="5">
        <f t="shared" si="173"/>
        <v>385000</v>
      </c>
      <c r="R2207" s="13" t="str">
        <f t="shared" si="174"/>
        <v/>
      </c>
    </row>
    <row r="2208" spans="1:18" x14ac:dyDescent="0.2">
      <c r="A2208" s="5" t="s">
        <v>2268</v>
      </c>
      <c r="B2208" s="6" t="d">
        <v>2020-12-03</v>
      </c>
      <c r="C2208" s="7">
        <f t="shared" si="170"/>
        <v>2020</v>
      </c>
      <c r="D2208" s="5" t="s">
        <v>11</v>
      </c>
      <c r="E2208" s="5" t="str">
        <f>VLOOKUP(D2208,[1]items!$A$2:$E$39,2,FALSE)</f>
        <v>Acetylcysteine Mahakam 200 mg</v>
      </c>
      <c r="F2208" s="5" t="str">
        <f>VLOOKUP(E2208,[1]items!$B$2:$E$39,2,FALSE)</f>
        <v>Obat Alergi</v>
      </c>
      <c r="G2208" s="5" t="str">
        <f t="shared" si="171"/>
        <v>OA0003|</v>
      </c>
      <c r="H2208" s="10">
        <v>10</v>
      </c>
      <c r="I2208" s="11"/>
      <c r="J2208" s="10" t="str">
        <f>IF(EXACT(L2208,"buy"),VLOOKUP(I2208,[2]suppliers!$A$2:$B$17,2,FALSE),"")</f>
        <v/>
      </c>
      <c r="K2208" s="5" t="s">
        <v>84</v>
      </c>
      <c r="L2208" s="5" t="s">
        <v>85</v>
      </c>
      <c r="M2208" s="5" t="str">
        <f>IFERROR(VLOOKUP(G2208,[3]item_suppliers!$C$2:$F$112,2,FALSE),"")</f>
        <v/>
      </c>
      <c r="N2208" s="5" t="str">
        <f>IFERROR(VLOOKUP(G2208,[3]item_suppliers!$C$2:$F$112,3,FALSE),"")</f>
        <v/>
      </c>
      <c r="O2208" s="5" t="str">
        <f t="shared" si="172"/>
        <v/>
      </c>
      <c r="P2208" s="5">
        <f>IF(EXACT(L2208,"sell"),VLOOKUP(D2208,[1]items!$A$2:$E$39,4,FALSE),"")</f>
        <v>33000</v>
      </c>
      <c r="Q2208" s="5">
        <f t="shared" si="173"/>
        <v>330000</v>
      </c>
      <c r="R2208" s="13" t="str">
        <f t="shared" si="174"/>
        <v/>
      </c>
    </row>
    <row r="2209" spans="1:18" x14ac:dyDescent="0.2">
      <c r="A2209" s="8" t="s">
        <v>2269</v>
      </c>
      <c r="B2209" s="9" t="d">
        <v>2020-12-04</v>
      </c>
      <c r="C2209" s="7">
        <f t="shared" si="170"/>
        <v>2020</v>
      </c>
      <c r="D2209" s="8" t="s">
        <v>26</v>
      </c>
      <c r="E2209" s="5" t="str">
        <f>VLOOKUP(D2209,[1]items!$A$2:$E$39,2,FALSE)</f>
        <v>Decolsen 1 Strip 4 Tablet</v>
      </c>
      <c r="F2209" s="5" t="str">
        <f>VLOOKUP(E2209,[1]items!$B$2:$E$39,2,FALSE)</f>
        <v>Obat Batuk &amp; Pilek</v>
      </c>
      <c r="G2209" s="5" t="str">
        <f t="shared" si="171"/>
        <v>OB0002|</v>
      </c>
      <c r="H2209" s="10">
        <v>17</v>
      </c>
      <c r="I2209" s="11"/>
      <c r="J2209" s="10" t="str">
        <f>IF(EXACT(L2209,"buy"),VLOOKUP(I2209,[2]suppliers!$A$2:$B$17,2,FALSE),"")</f>
        <v/>
      </c>
      <c r="K2209" s="8" t="s">
        <v>84</v>
      </c>
      <c r="L2209" s="8" t="s">
        <v>85</v>
      </c>
      <c r="M2209" s="5" t="str">
        <f>IFERROR(VLOOKUP(G2209,[3]item_suppliers!$C$2:$F$112,2,FALSE),"")</f>
        <v/>
      </c>
      <c r="N2209" s="5" t="str">
        <f>IFERROR(VLOOKUP(G2209,[3]item_suppliers!$C$2:$F$112,3,FALSE),"")</f>
        <v/>
      </c>
      <c r="O2209" s="5" t="str">
        <f t="shared" si="172"/>
        <v/>
      </c>
      <c r="P2209" s="5">
        <f>IF(EXACT(L2209,"sell"),VLOOKUP(D2209,[1]items!$A$2:$E$39,4,FALSE),"")</f>
        <v>2886</v>
      </c>
      <c r="Q2209" s="5">
        <f t="shared" si="173"/>
        <v>49062</v>
      </c>
      <c r="R2209" s="13" t="str">
        <f t="shared" si="174"/>
        <v/>
      </c>
    </row>
    <row r="2210" spans="1:18" x14ac:dyDescent="0.2">
      <c r="A2210" s="5" t="s">
        <v>2270</v>
      </c>
      <c r="B2210" s="6" t="d">
        <v>2020-12-04</v>
      </c>
      <c r="C2210" s="7">
        <f t="shared" si="170"/>
        <v>2020</v>
      </c>
      <c r="D2210" s="5" t="s">
        <v>26</v>
      </c>
      <c r="E2210" s="5" t="str">
        <f>VLOOKUP(D2210,[1]items!$A$2:$E$39,2,FALSE)</f>
        <v>Decolsen 1 Strip 4 Tablet</v>
      </c>
      <c r="F2210" s="5" t="str">
        <f>VLOOKUP(E2210,[1]items!$B$2:$E$39,2,FALSE)</f>
        <v>Obat Batuk &amp; Pilek</v>
      </c>
      <c r="G2210" s="5" t="str">
        <f t="shared" si="171"/>
        <v>OB0002|</v>
      </c>
      <c r="H2210" s="10">
        <v>7</v>
      </c>
      <c r="I2210" s="11"/>
      <c r="J2210" s="10" t="str">
        <f>IF(EXACT(L2210,"buy"),VLOOKUP(I2210,[2]suppliers!$A$2:$B$17,2,FALSE),"")</f>
        <v/>
      </c>
      <c r="K2210" s="5" t="s">
        <v>84</v>
      </c>
      <c r="L2210" s="5" t="s">
        <v>85</v>
      </c>
      <c r="M2210" s="5" t="str">
        <f>IFERROR(VLOOKUP(G2210,[3]item_suppliers!$C$2:$F$112,2,FALSE),"")</f>
        <v/>
      </c>
      <c r="N2210" s="5" t="str">
        <f>IFERROR(VLOOKUP(G2210,[3]item_suppliers!$C$2:$F$112,3,FALSE),"")</f>
        <v/>
      </c>
      <c r="O2210" s="5" t="str">
        <f t="shared" si="172"/>
        <v/>
      </c>
      <c r="P2210" s="5">
        <f>IF(EXACT(L2210,"sell"),VLOOKUP(D2210,[1]items!$A$2:$E$39,4,FALSE),"")</f>
        <v>2886</v>
      </c>
      <c r="Q2210" s="5">
        <f t="shared" si="173"/>
        <v>20202</v>
      </c>
      <c r="R2210" s="13" t="str">
        <f t="shared" si="174"/>
        <v/>
      </c>
    </row>
    <row r="2211" spans="1:18" x14ac:dyDescent="0.2">
      <c r="A2211" s="8" t="s">
        <v>2271</v>
      </c>
      <c r="B2211" s="9" t="d">
        <v>2020-12-04</v>
      </c>
      <c r="C2211" s="7">
        <f t="shared" si="170"/>
        <v>2020</v>
      </c>
      <c r="D2211" s="8" t="s">
        <v>70</v>
      </c>
      <c r="E2211" s="5" t="str">
        <f>VLOOKUP(D2211,[1]items!$A$2:$E$39,2,FALSE)</f>
        <v>Irbesartan</v>
      </c>
      <c r="F2211" s="5" t="str">
        <f>VLOOKUP(E2211,[1]items!$B$2:$E$39,2,FALSE)</f>
        <v>Obat Hipertensi</v>
      </c>
      <c r="G2211" s="5" t="str">
        <f t="shared" si="171"/>
        <v>OH0005|</v>
      </c>
      <c r="H2211" s="10">
        <v>38</v>
      </c>
      <c r="I2211" s="11"/>
      <c r="J2211" s="10" t="str">
        <f>IF(EXACT(L2211,"buy"),VLOOKUP(I2211,[2]suppliers!$A$2:$B$17,2,FALSE),"")</f>
        <v/>
      </c>
      <c r="K2211" s="8" t="s">
        <v>84</v>
      </c>
      <c r="L2211" s="8" t="s">
        <v>85</v>
      </c>
      <c r="M2211" s="5" t="str">
        <f>IFERROR(VLOOKUP(G2211,[3]item_suppliers!$C$2:$F$112,2,FALSE),"")</f>
        <v/>
      </c>
      <c r="N2211" s="5" t="str">
        <f>IFERROR(VLOOKUP(G2211,[3]item_suppliers!$C$2:$F$112,3,FALSE),"")</f>
        <v/>
      </c>
      <c r="O2211" s="5" t="str">
        <f t="shared" si="172"/>
        <v/>
      </c>
      <c r="P2211" s="5">
        <f>IF(EXACT(L2211,"sell"),VLOOKUP(D2211,[1]items!$A$2:$E$39,4,FALSE),"")</f>
        <v>108794</v>
      </c>
      <c r="Q2211" s="5">
        <f t="shared" si="173"/>
        <v>4134172</v>
      </c>
      <c r="R2211" s="13" t="str">
        <f t="shared" si="174"/>
        <v/>
      </c>
    </row>
    <row r="2212" spans="1:18" x14ac:dyDescent="0.2">
      <c r="A2212" s="5" t="s">
        <v>2272</v>
      </c>
      <c r="B2212" s="6" t="d">
        <v>2020-12-04</v>
      </c>
      <c r="C2212" s="7">
        <f t="shared" si="170"/>
        <v>2020</v>
      </c>
      <c r="D2212" s="5" t="s">
        <v>52</v>
      </c>
      <c r="E2212" s="5" t="str">
        <f>VLOOKUP(D2212,[1]items!$A$2:$E$39,2,FALSE)</f>
        <v>Sanmol 500 MG 4 Tablet</v>
      </c>
      <c r="F2212" s="5" t="str">
        <f>VLOOKUP(E2212,[1]items!$B$2:$E$39,2,FALSE)</f>
        <v>Obat Sakit Kepala &amp; Demam</v>
      </c>
      <c r="G2212" s="5" t="str">
        <f t="shared" si="171"/>
        <v>OD0009|</v>
      </c>
      <c r="H2212" s="10">
        <v>50</v>
      </c>
      <c r="I2212" s="11"/>
      <c r="J2212" s="10" t="str">
        <f>IF(EXACT(L2212,"buy"),VLOOKUP(I2212,[2]suppliers!$A$2:$B$17,2,FALSE),"")</f>
        <v/>
      </c>
      <c r="K2212" s="5" t="s">
        <v>84</v>
      </c>
      <c r="L2212" s="5" t="s">
        <v>85</v>
      </c>
      <c r="M2212" s="5" t="str">
        <f>IFERROR(VLOOKUP(G2212,[3]item_suppliers!$C$2:$F$112,2,FALSE),"")</f>
        <v/>
      </c>
      <c r="N2212" s="5" t="str">
        <f>IFERROR(VLOOKUP(G2212,[3]item_suppliers!$C$2:$F$112,3,FALSE),"")</f>
        <v/>
      </c>
      <c r="O2212" s="5" t="str">
        <f t="shared" si="172"/>
        <v/>
      </c>
      <c r="P2212" s="5">
        <f>IF(EXACT(L2212,"sell"),VLOOKUP(D2212,[1]items!$A$2:$E$39,4,FALSE),"")</f>
        <v>1600</v>
      </c>
      <c r="Q2212" s="5">
        <f t="shared" si="173"/>
        <v>80000</v>
      </c>
      <c r="R2212" s="13" t="str">
        <f t="shared" si="174"/>
        <v/>
      </c>
    </row>
    <row r="2213" spans="1:18" x14ac:dyDescent="0.2">
      <c r="A2213" s="8" t="s">
        <v>2273</v>
      </c>
      <c r="B2213" s="9" t="d">
        <v>2020-12-04</v>
      </c>
      <c r="C2213" s="7">
        <f t="shared" si="170"/>
        <v>2020</v>
      </c>
      <c r="D2213" s="8" t="s">
        <v>48</v>
      </c>
      <c r="E2213" s="5" t="str">
        <f>VLOOKUP(D2213,[1]items!$A$2:$E$39,2,FALSE)</f>
        <v>Sanmol Paracetamol</v>
      </c>
      <c r="F2213" s="5" t="str">
        <f>VLOOKUP(E2213,[1]items!$B$2:$E$39,2,FALSE)</f>
        <v>Obat Sakit Kepala &amp; Demam</v>
      </c>
      <c r="G2213" s="5" t="str">
        <f t="shared" si="171"/>
        <v>OD0007|</v>
      </c>
      <c r="H2213" s="10">
        <v>39</v>
      </c>
      <c r="I2213" s="11"/>
      <c r="J2213" s="10" t="str">
        <f>IF(EXACT(L2213,"buy"),VLOOKUP(I2213,[2]suppliers!$A$2:$B$17,2,FALSE),"")</f>
        <v/>
      </c>
      <c r="K2213" s="8" t="s">
        <v>84</v>
      </c>
      <c r="L2213" s="8" t="s">
        <v>85</v>
      </c>
      <c r="M2213" s="5" t="str">
        <f>IFERROR(VLOOKUP(G2213,[3]item_suppliers!$C$2:$F$112,2,FALSE),"")</f>
        <v/>
      </c>
      <c r="N2213" s="5" t="str">
        <f>IFERROR(VLOOKUP(G2213,[3]item_suppliers!$C$2:$F$112,3,FALSE),"")</f>
        <v/>
      </c>
      <c r="O2213" s="5" t="str">
        <f t="shared" si="172"/>
        <v/>
      </c>
      <c r="P2213" s="5">
        <f>IF(EXACT(L2213,"sell"),VLOOKUP(D2213,[1]items!$A$2:$E$39,4,FALSE),"")</f>
        <v>16100</v>
      </c>
      <c r="Q2213" s="5">
        <f t="shared" si="173"/>
        <v>627900</v>
      </c>
      <c r="R2213" s="13" t="str">
        <f t="shared" si="174"/>
        <v/>
      </c>
    </row>
    <row r="2214" spans="1:18" x14ac:dyDescent="0.2">
      <c r="A2214" s="5" t="s">
        <v>2274</v>
      </c>
      <c r="B2214" s="6" t="d">
        <v>2020-12-04</v>
      </c>
      <c r="C2214" s="7">
        <f t="shared" si="170"/>
        <v>2020</v>
      </c>
      <c r="D2214" s="5" t="s">
        <v>56</v>
      </c>
      <c r="E2214" s="5" t="str">
        <f>VLOOKUP(D2214,[1]items!$A$2:$E$39,2,FALSE)</f>
        <v>Paramex Tablet / Obat</v>
      </c>
      <c r="F2214" s="5" t="str">
        <f>VLOOKUP(E2214,[1]items!$B$2:$E$39,2,FALSE)</f>
        <v>Obat Sakit Kepala &amp; Demam</v>
      </c>
      <c r="G2214" s="5" t="str">
        <f t="shared" si="171"/>
        <v>OD0011|</v>
      </c>
      <c r="H2214" s="10">
        <v>58</v>
      </c>
      <c r="I2214" s="11"/>
      <c r="J2214" s="10" t="str">
        <f>IF(EXACT(L2214,"buy"),VLOOKUP(I2214,[2]suppliers!$A$2:$B$17,2,FALSE),"")</f>
        <v/>
      </c>
      <c r="K2214" s="5" t="s">
        <v>84</v>
      </c>
      <c r="L2214" s="5" t="s">
        <v>85</v>
      </c>
      <c r="M2214" s="5" t="str">
        <f>IFERROR(VLOOKUP(G2214,[3]item_suppliers!$C$2:$F$112,2,FALSE),"")</f>
        <v/>
      </c>
      <c r="N2214" s="5" t="str">
        <f>IFERROR(VLOOKUP(G2214,[3]item_suppliers!$C$2:$F$112,3,FALSE),"")</f>
        <v/>
      </c>
      <c r="O2214" s="5" t="str">
        <f t="shared" si="172"/>
        <v/>
      </c>
      <c r="P2214" s="5">
        <f>IF(EXACT(L2214,"sell"),VLOOKUP(D2214,[1]items!$A$2:$E$39,4,FALSE),"")</f>
        <v>2560</v>
      </c>
      <c r="Q2214" s="5">
        <f t="shared" si="173"/>
        <v>148480</v>
      </c>
      <c r="R2214" s="13" t="str">
        <f t="shared" si="174"/>
        <v/>
      </c>
    </row>
    <row r="2215" spans="1:18" x14ac:dyDescent="0.2">
      <c r="A2215" s="8" t="s">
        <v>2275</v>
      </c>
      <c r="B2215" s="9" t="d">
        <v>2020-12-04</v>
      </c>
      <c r="C2215" s="7">
        <f t="shared" si="170"/>
        <v>2020</v>
      </c>
      <c r="D2215" s="8" t="s">
        <v>7</v>
      </c>
      <c r="E2215" s="5" t="str">
        <f>VLOOKUP(D2215,[1]items!$A$2:$E$39,2,FALSE)</f>
        <v>Ozen 10 MG Blister</v>
      </c>
      <c r="F2215" s="5" t="str">
        <f>VLOOKUP(E2215,[1]items!$B$2:$E$39,2,FALSE)</f>
        <v>Obat Alergi</v>
      </c>
      <c r="G2215" s="5" t="str">
        <f t="shared" si="171"/>
        <v>OA0001|</v>
      </c>
      <c r="H2215" s="10">
        <v>149</v>
      </c>
      <c r="I2215" s="11"/>
      <c r="J2215" s="10" t="str">
        <f>IF(EXACT(L2215,"buy"),VLOOKUP(I2215,[2]suppliers!$A$2:$B$17,2,FALSE),"")</f>
        <v/>
      </c>
      <c r="K2215" s="8" t="s">
        <v>84</v>
      </c>
      <c r="L2215" s="8" t="s">
        <v>85</v>
      </c>
      <c r="M2215" s="5" t="str">
        <f>IFERROR(VLOOKUP(G2215,[3]item_suppliers!$C$2:$F$112,2,FALSE),"")</f>
        <v/>
      </c>
      <c r="N2215" s="5" t="str">
        <f>IFERROR(VLOOKUP(G2215,[3]item_suppliers!$C$2:$F$112,3,FALSE),"")</f>
        <v/>
      </c>
      <c r="O2215" s="5" t="str">
        <f t="shared" si="172"/>
        <v/>
      </c>
      <c r="P2215" s="5">
        <f>IF(EXACT(L2215,"sell"),VLOOKUP(D2215,[1]items!$A$2:$E$39,4,FALSE),"")</f>
        <v>18611</v>
      </c>
      <c r="Q2215" s="5">
        <f t="shared" si="173"/>
        <v>2773039</v>
      </c>
      <c r="R2215" s="13" t="str">
        <f t="shared" si="174"/>
        <v/>
      </c>
    </row>
    <row r="2216" spans="1:18" x14ac:dyDescent="0.2">
      <c r="A2216" s="5" t="s">
        <v>2276</v>
      </c>
      <c r="B2216" s="6" t="d">
        <v>2020-12-05</v>
      </c>
      <c r="C2216" s="7">
        <f t="shared" si="170"/>
        <v>2020</v>
      </c>
      <c r="D2216" s="5" t="s">
        <v>52</v>
      </c>
      <c r="E2216" s="5" t="str">
        <f>VLOOKUP(D2216,[1]items!$A$2:$E$39,2,FALSE)</f>
        <v>Sanmol 500 MG 4 Tablet</v>
      </c>
      <c r="F2216" s="5" t="str">
        <f>VLOOKUP(E2216,[1]items!$B$2:$E$39,2,FALSE)</f>
        <v>Obat Sakit Kepala &amp; Demam</v>
      </c>
      <c r="G2216" s="5" t="str">
        <f t="shared" si="171"/>
        <v>OD0009|</v>
      </c>
      <c r="H2216" s="10">
        <v>16</v>
      </c>
      <c r="I2216" s="11"/>
      <c r="J2216" s="10" t="str">
        <f>IF(EXACT(L2216,"buy"),VLOOKUP(I2216,[2]suppliers!$A$2:$B$17,2,FALSE),"")</f>
        <v/>
      </c>
      <c r="K2216" s="5" t="s">
        <v>84</v>
      </c>
      <c r="L2216" s="5" t="s">
        <v>85</v>
      </c>
      <c r="M2216" s="5" t="str">
        <f>IFERROR(VLOOKUP(G2216,[3]item_suppliers!$C$2:$F$112,2,FALSE),"")</f>
        <v/>
      </c>
      <c r="N2216" s="5" t="str">
        <f>IFERROR(VLOOKUP(G2216,[3]item_suppliers!$C$2:$F$112,3,FALSE),"")</f>
        <v/>
      </c>
      <c r="O2216" s="5" t="str">
        <f t="shared" si="172"/>
        <v/>
      </c>
      <c r="P2216" s="5">
        <f>IF(EXACT(L2216,"sell"),VLOOKUP(D2216,[1]items!$A$2:$E$39,4,FALSE),"")</f>
        <v>1600</v>
      </c>
      <c r="Q2216" s="5">
        <f t="shared" si="173"/>
        <v>25600</v>
      </c>
      <c r="R2216" s="13" t="str">
        <f t="shared" si="174"/>
        <v/>
      </c>
    </row>
    <row r="2217" spans="1:18" x14ac:dyDescent="0.2">
      <c r="A2217" s="8" t="s">
        <v>2277</v>
      </c>
      <c r="B2217" s="9" t="d">
        <v>2020-12-05</v>
      </c>
      <c r="C2217" s="7">
        <f t="shared" si="170"/>
        <v>2020</v>
      </c>
      <c r="D2217" s="8" t="s">
        <v>65</v>
      </c>
      <c r="E2217" s="5" t="str">
        <f>VLOOKUP(D2217,[1]items!$A$2:$E$39,2,FALSE)</f>
        <v>Candesartan Ogb Dexa</v>
      </c>
      <c r="F2217" s="5" t="str">
        <f>VLOOKUP(E2217,[1]items!$B$2:$E$39,2,FALSE)</f>
        <v>Obat Hipertensi</v>
      </c>
      <c r="G2217" s="5" t="str">
        <f t="shared" si="171"/>
        <v>OH0003|</v>
      </c>
      <c r="H2217" s="10">
        <v>16</v>
      </c>
      <c r="I2217" s="11"/>
      <c r="J2217" s="10" t="str">
        <f>IF(EXACT(L2217,"buy"),VLOOKUP(I2217,[2]suppliers!$A$2:$B$17,2,FALSE),"")</f>
        <v/>
      </c>
      <c r="K2217" s="8" t="s">
        <v>84</v>
      </c>
      <c r="L2217" s="8" t="s">
        <v>85</v>
      </c>
      <c r="M2217" s="5" t="str">
        <f>IFERROR(VLOOKUP(G2217,[3]item_suppliers!$C$2:$F$112,2,FALSE),"")</f>
        <v/>
      </c>
      <c r="N2217" s="5" t="str">
        <f>IFERROR(VLOOKUP(G2217,[3]item_suppliers!$C$2:$F$112,3,FALSE),"")</f>
        <v/>
      </c>
      <c r="O2217" s="5" t="str">
        <f t="shared" si="172"/>
        <v/>
      </c>
      <c r="P2217" s="5">
        <f>IF(EXACT(L2217,"sell"),VLOOKUP(D2217,[1]items!$A$2:$E$39,4,FALSE),"")</f>
        <v>5000</v>
      </c>
      <c r="Q2217" s="5">
        <f t="shared" si="173"/>
        <v>80000</v>
      </c>
      <c r="R2217" s="13" t="str">
        <f t="shared" si="174"/>
        <v/>
      </c>
    </row>
    <row r="2218" spans="1:18" x14ac:dyDescent="0.2">
      <c r="A2218" s="5" t="s">
        <v>2278</v>
      </c>
      <c r="B2218" s="6" t="d">
        <v>2020-12-05</v>
      </c>
      <c r="C2218" s="7">
        <f t="shared" si="170"/>
        <v>2020</v>
      </c>
      <c r="D2218" s="5" t="s">
        <v>65</v>
      </c>
      <c r="E2218" s="5" t="str">
        <f>VLOOKUP(D2218,[1]items!$A$2:$E$39,2,FALSE)</f>
        <v>Candesartan Ogb Dexa</v>
      </c>
      <c r="F2218" s="5" t="str">
        <f>VLOOKUP(E2218,[1]items!$B$2:$E$39,2,FALSE)</f>
        <v>Obat Hipertensi</v>
      </c>
      <c r="G2218" s="5" t="str">
        <f t="shared" si="171"/>
        <v>OH0003|</v>
      </c>
      <c r="H2218" s="10">
        <v>41</v>
      </c>
      <c r="I2218" s="11"/>
      <c r="J2218" s="10" t="str">
        <f>IF(EXACT(L2218,"buy"),VLOOKUP(I2218,[2]suppliers!$A$2:$B$17,2,FALSE),"")</f>
        <v/>
      </c>
      <c r="K2218" s="5" t="s">
        <v>84</v>
      </c>
      <c r="L2218" s="5" t="s">
        <v>85</v>
      </c>
      <c r="M2218" s="5" t="str">
        <f>IFERROR(VLOOKUP(G2218,[3]item_suppliers!$C$2:$F$112,2,FALSE),"")</f>
        <v/>
      </c>
      <c r="N2218" s="5" t="str">
        <f>IFERROR(VLOOKUP(G2218,[3]item_suppliers!$C$2:$F$112,3,FALSE),"")</f>
        <v/>
      </c>
      <c r="O2218" s="5" t="str">
        <f t="shared" si="172"/>
        <v/>
      </c>
      <c r="P2218" s="5">
        <f>IF(EXACT(L2218,"sell"),VLOOKUP(D2218,[1]items!$A$2:$E$39,4,FALSE),"")</f>
        <v>5000</v>
      </c>
      <c r="Q2218" s="5">
        <f t="shared" si="173"/>
        <v>205000</v>
      </c>
      <c r="R2218" s="13" t="str">
        <f t="shared" si="174"/>
        <v/>
      </c>
    </row>
    <row r="2219" spans="1:18" x14ac:dyDescent="0.2">
      <c r="A2219" s="8" t="s">
        <v>2279</v>
      </c>
      <c r="B2219" s="9" t="d">
        <v>2020-12-05</v>
      </c>
      <c r="C2219" s="7">
        <f t="shared" si="170"/>
        <v>2020</v>
      </c>
      <c r="D2219" s="8" t="s">
        <v>48</v>
      </c>
      <c r="E2219" s="5" t="str">
        <f>VLOOKUP(D2219,[1]items!$A$2:$E$39,2,FALSE)</f>
        <v>Sanmol Paracetamol</v>
      </c>
      <c r="F2219" s="5" t="str">
        <f>VLOOKUP(E2219,[1]items!$B$2:$E$39,2,FALSE)</f>
        <v>Obat Sakit Kepala &amp; Demam</v>
      </c>
      <c r="G2219" s="5" t="str">
        <f t="shared" si="171"/>
        <v>OD0007|</v>
      </c>
      <c r="H2219" s="10">
        <v>7</v>
      </c>
      <c r="I2219" s="11"/>
      <c r="J2219" s="10" t="str">
        <f>IF(EXACT(L2219,"buy"),VLOOKUP(I2219,[2]suppliers!$A$2:$B$17,2,FALSE),"")</f>
        <v/>
      </c>
      <c r="K2219" s="8" t="s">
        <v>84</v>
      </c>
      <c r="L2219" s="8" t="s">
        <v>85</v>
      </c>
      <c r="M2219" s="5" t="str">
        <f>IFERROR(VLOOKUP(G2219,[3]item_suppliers!$C$2:$F$112,2,FALSE),"")</f>
        <v/>
      </c>
      <c r="N2219" s="5" t="str">
        <f>IFERROR(VLOOKUP(G2219,[3]item_suppliers!$C$2:$F$112,3,FALSE),"")</f>
        <v/>
      </c>
      <c r="O2219" s="5" t="str">
        <f t="shared" si="172"/>
        <v/>
      </c>
      <c r="P2219" s="5">
        <f>IF(EXACT(L2219,"sell"),VLOOKUP(D2219,[1]items!$A$2:$E$39,4,FALSE),"")</f>
        <v>16100</v>
      </c>
      <c r="Q2219" s="5">
        <f t="shared" si="173"/>
        <v>112700</v>
      </c>
      <c r="R2219" s="13" t="str">
        <f t="shared" si="174"/>
        <v/>
      </c>
    </row>
    <row r="2220" spans="1:18" x14ac:dyDescent="0.2">
      <c r="A2220" s="5" t="s">
        <v>2280</v>
      </c>
      <c r="B2220" s="6" t="d">
        <v>2020-12-05</v>
      </c>
      <c r="C2220" s="7">
        <f t="shared" si="170"/>
        <v>2020</v>
      </c>
      <c r="D2220" s="5" t="s">
        <v>48</v>
      </c>
      <c r="E2220" s="5" t="str">
        <f>VLOOKUP(D2220,[1]items!$A$2:$E$39,2,FALSE)</f>
        <v>Sanmol Paracetamol</v>
      </c>
      <c r="F2220" s="5" t="str">
        <f>VLOOKUP(E2220,[1]items!$B$2:$E$39,2,FALSE)</f>
        <v>Obat Sakit Kepala &amp; Demam</v>
      </c>
      <c r="G2220" s="5" t="str">
        <f t="shared" si="171"/>
        <v>OD0007|</v>
      </c>
      <c r="H2220" s="10">
        <v>6</v>
      </c>
      <c r="I2220" s="11"/>
      <c r="J2220" s="10" t="str">
        <f>IF(EXACT(L2220,"buy"),VLOOKUP(I2220,[2]suppliers!$A$2:$B$17,2,FALSE),"")</f>
        <v/>
      </c>
      <c r="K2220" s="5" t="s">
        <v>84</v>
      </c>
      <c r="L2220" s="5" t="s">
        <v>85</v>
      </c>
      <c r="M2220" s="5" t="str">
        <f>IFERROR(VLOOKUP(G2220,[3]item_suppliers!$C$2:$F$112,2,FALSE),"")</f>
        <v/>
      </c>
      <c r="N2220" s="5" t="str">
        <f>IFERROR(VLOOKUP(G2220,[3]item_suppliers!$C$2:$F$112,3,FALSE),"")</f>
        <v/>
      </c>
      <c r="O2220" s="5" t="str">
        <f t="shared" si="172"/>
        <v/>
      </c>
      <c r="P2220" s="5">
        <f>IF(EXACT(L2220,"sell"),VLOOKUP(D2220,[1]items!$A$2:$E$39,4,FALSE),"")</f>
        <v>16100</v>
      </c>
      <c r="Q2220" s="5">
        <f t="shared" si="173"/>
        <v>96600</v>
      </c>
      <c r="R2220" s="13" t="str">
        <f t="shared" si="174"/>
        <v/>
      </c>
    </row>
    <row r="2221" spans="1:18" x14ac:dyDescent="0.2">
      <c r="A2221" s="8" t="s">
        <v>2281</v>
      </c>
      <c r="B2221" s="9" t="d">
        <v>2020-12-05</v>
      </c>
      <c r="C2221" s="7">
        <f t="shared" si="170"/>
        <v>2020</v>
      </c>
      <c r="D2221" s="8" t="s">
        <v>14</v>
      </c>
      <c r="E2221" s="5" t="str">
        <f>VLOOKUP(D2221,[1]items!$A$2:$E$39,2,FALSE)</f>
        <v>Bisoprolol Ogb Dexa</v>
      </c>
      <c r="F2221" s="5" t="str">
        <f>VLOOKUP(E2221,[1]items!$B$2:$E$39,2,FALSE)</f>
        <v>Obat Alergi</v>
      </c>
      <c r="G2221" s="5" t="str">
        <f t="shared" si="171"/>
        <v>OA0004|</v>
      </c>
      <c r="H2221" s="10">
        <v>35</v>
      </c>
      <c r="I2221" s="11"/>
      <c r="J2221" s="10" t="str">
        <f>IF(EXACT(L2221,"buy"),VLOOKUP(I2221,[2]suppliers!$A$2:$B$17,2,FALSE),"")</f>
        <v/>
      </c>
      <c r="K2221" s="8" t="s">
        <v>84</v>
      </c>
      <c r="L2221" s="8" t="s">
        <v>85</v>
      </c>
      <c r="M2221" s="5" t="str">
        <f>IFERROR(VLOOKUP(G2221,[3]item_suppliers!$C$2:$F$112,2,FALSE),"")</f>
        <v/>
      </c>
      <c r="N2221" s="5" t="str">
        <f>IFERROR(VLOOKUP(G2221,[3]item_suppliers!$C$2:$F$112,3,FALSE),"")</f>
        <v/>
      </c>
      <c r="O2221" s="5" t="str">
        <f t="shared" si="172"/>
        <v/>
      </c>
      <c r="P2221" s="5">
        <f>IF(EXACT(L2221,"sell"),VLOOKUP(D2221,[1]items!$A$2:$E$39,4,FALSE),"")</f>
        <v>10000</v>
      </c>
      <c r="Q2221" s="5">
        <f t="shared" si="173"/>
        <v>350000</v>
      </c>
      <c r="R2221" s="13" t="str">
        <f t="shared" si="174"/>
        <v/>
      </c>
    </row>
    <row r="2222" spans="1:18" x14ac:dyDescent="0.2">
      <c r="A2222" s="5" t="s">
        <v>2282</v>
      </c>
      <c r="B2222" s="6" t="d">
        <v>2020-12-05</v>
      </c>
      <c r="C2222" s="7">
        <f t="shared" si="170"/>
        <v>2020</v>
      </c>
      <c r="D2222" s="5" t="s">
        <v>14</v>
      </c>
      <c r="E2222" s="5" t="str">
        <f>VLOOKUP(D2222,[1]items!$A$2:$E$39,2,FALSE)</f>
        <v>Bisoprolol Ogb Dexa</v>
      </c>
      <c r="F2222" s="5" t="str">
        <f>VLOOKUP(E2222,[1]items!$B$2:$E$39,2,FALSE)</f>
        <v>Obat Alergi</v>
      </c>
      <c r="G2222" s="5" t="str">
        <f t="shared" si="171"/>
        <v>OA0004|</v>
      </c>
      <c r="H2222" s="10">
        <v>175</v>
      </c>
      <c r="I2222" s="11"/>
      <c r="J2222" s="10" t="str">
        <f>IF(EXACT(L2222,"buy"),VLOOKUP(I2222,[2]suppliers!$A$2:$B$17,2,FALSE),"")</f>
        <v/>
      </c>
      <c r="K2222" s="5" t="s">
        <v>84</v>
      </c>
      <c r="L2222" s="5" t="s">
        <v>85</v>
      </c>
      <c r="M2222" s="5" t="str">
        <f>IFERROR(VLOOKUP(G2222,[3]item_suppliers!$C$2:$F$112,2,FALSE),"")</f>
        <v/>
      </c>
      <c r="N2222" s="5" t="str">
        <f>IFERROR(VLOOKUP(G2222,[3]item_suppliers!$C$2:$F$112,3,FALSE),"")</f>
        <v/>
      </c>
      <c r="O2222" s="5" t="str">
        <f t="shared" si="172"/>
        <v/>
      </c>
      <c r="P2222" s="5">
        <f>IF(EXACT(L2222,"sell"),VLOOKUP(D2222,[1]items!$A$2:$E$39,4,FALSE),"")</f>
        <v>10000</v>
      </c>
      <c r="Q2222" s="5">
        <f t="shared" si="173"/>
        <v>1750000</v>
      </c>
      <c r="R2222" s="13" t="str">
        <f t="shared" si="174"/>
        <v/>
      </c>
    </row>
    <row r="2223" spans="1:18" x14ac:dyDescent="0.2">
      <c r="A2223" s="8" t="s">
        <v>2283</v>
      </c>
      <c r="B2223" s="9" t="d">
        <v>2020-12-05</v>
      </c>
      <c r="C2223" s="7">
        <f t="shared" si="170"/>
        <v>2020</v>
      </c>
      <c r="D2223" s="8" t="s">
        <v>94</v>
      </c>
      <c r="E2223" s="5" t="str">
        <f>VLOOKUP(D2223,[1]items!$A$2:$E$39,2,FALSE)</f>
        <v>Vicks Inhaler 0.5 mL</v>
      </c>
      <c r="F2223" s="5" t="str">
        <f>VLOOKUP(E2223,[1]items!$B$2:$E$39,2,FALSE)</f>
        <v>Obat Batuk &amp; Pilek</v>
      </c>
      <c r="G2223" s="5" t="str">
        <f t="shared" si="171"/>
        <v>OB0007|</v>
      </c>
      <c r="H2223" s="10">
        <v>42</v>
      </c>
      <c r="I2223" s="11"/>
      <c r="J2223" s="10" t="str">
        <f>IF(EXACT(L2223,"buy"),VLOOKUP(I2223,[2]suppliers!$A$2:$B$17,2,FALSE),"")</f>
        <v/>
      </c>
      <c r="K2223" s="8" t="s">
        <v>84</v>
      </c>
      <c r="L2223" s="8" t="s">
        <v>85</v>
      </c>
      <c r="M2223" s="5" t="str">
        <f>IFERROR(VLOOKUP(G2223,[3]item_suppliers!$C$2:$F$112,2,FALSE),"")</f>
        <v/>
      </c>
      <c r="N2223" s="5" t="str">
        <f>IFERROR(VLOOKUP(G2223,[3]item_suppliers!$C$2:$F$112,3,FALSE),"")</f>
        <v/>
      </c>
      <c r="O2223" s="5" t="str">
        <f t="shared" si="172"/>
        <v/>
      </c>
      <c r="P2223" s="5">
        <f>IF(EXACT(L2223,"sell"),VLOOKUP(D2223,[1]items!$A$2:$E$39,4,FALSE),"")</f>
        <v>16155</v>
      </c>
      <c r="Q2223" s="5">
        <f t="shared" si="173"/>
        <v>678510</v>
      </c>
      <c r="R2223" s="13" t="str">
        <f t="shared" si="174"/>
        <v/>
      </c>
    </row>
    <row r="2224" spans="1:18" x14ac:dyDescent="0.2">
      <c r="A2224" s="5" t="s">
        <v>2284</v>
      </c>
      <c r="B2224" s="6" t="d">
        <v>2020-12-05</v>
      </c>
      <c r="C2224" s="7">
        <f t="shared" si="170"/>
        <v>2020</v>
      </c>
      <c r="D2224" s="5" t="s">
        <v>43</v>
      </c>
      <c r="E2224" s="5" t="str">
        <f>VLOOKUP(D2224,[1]items!$A$2:$E$39,2,FALSE)</f>
        <v>Panadol Anak Tablet 1 Strip</v>
      </c>
      <c r="F2224" s="5" t="str">
        <f>VLOOKUP(E2224,[1]items!$B$2:$E$39,2,FALSE)</f>
        <v>Obat Sakit Kepala &amp; Demam</v>
      </c>
      <c r="G2224" s="5" t="str">
        <f t="shared" si="171"/>
        <v>OD0005|</v>
      </c>
      <c r="H2224" s="10">
        <v>25</v>
      </c>
      <c r="I2224" s="11"/>
      <c r="J2224" s="10" t="str">
        <f>IF(EXACT(L2224,"buy"),VLOOKUP(I2224,[2]suppliers!$A$2:$B$17,2,FALSE),"")</f>
        <v/>
      </c>
      <c r="K2224" s="5" t="s">
        <v>84</v>
      </c>
      <c r="L2224" s="5" t="s">
        <v>85</v>
      </c>
      <c r="M2224" s="5" t="str">
        <f>IFERROR(VLOOKUP(G2224,[3]item_suppliers!$C$2:$F$112,2,FALSE),"")</f>
        <v/>
      </c>
      <c r="N2224" s="5" t="str">
        <f>IFERROR(VLOOKUP(G2224,[3]item_suppliers!$C$2:$F$112,3,FALSE),"")</f>
        <v/>
      </c>
      <c r="O2224" s="5" t="str">
        <f t="shared" si="172"/>
        <v/>
      </c>
      <c r="P2224" s="5">
        <f>IF(EXACT(L2224,"sell"),VLOOKUP(D2224,[1]items!$A$2:$E$39,4,FALSE),"")</f>
        <v>25000</v>
      </c>
      <c r="Q2224" s="5">
        <f t="shared" si="173"/>
        <v>625000</v>
      </c>
      <c r="R2224" s="13" t="str">
        <f t="shared" si="174"/>
        <v/>
      </c>
    </row>
    <row r="2225" spans="1:18" x14ac:dyDescent="0.2">
      <c r="A2225" s="8" t="s">
        <v>2285</v>
      </c>
      <c r="B2225" s="9" t="d">
        <v>2020-12-06</v>
      </c>
      <c r="C2225" s="7">
        <f t="shared" si="170"/>
        <v>2020</v>
      </c>
      <c r="D2225" s="8" t="s">
        <v>65</v>
      </c>
      <c r="E2225" s="5" t="str">
        <f>VLOOKUP(D2225,[1]items!$A$2:$E$39,2,FALSE)</f>
        <v>Candesartan Ogb Dexa</v>
      </c>
      <c r="F2225" s="5" t="str">
        <f>VLOOKUP(E2225,[1]items!$B$2:$E$39,2,FALSE)</f>
        <v>Obat Hipertensi</v>
      </c>
      <c r="G2225" s="5" t="str">
        <f t="shared" si="171"/>
        <v>OH0003|</v>
      </c>
      <c r="H2225" s="10">
        <v>15</v>
      </c>
      <c r="I2225" s="11"/>
      <c r="J2225" s="10" t="str">
        <f>IF(EXACT(L2225,"buy"),VLOOKUP(I2225,[2]suppliers!$A$2:$B$17,2,FALSE),"")</f>
        <v/>
      </c>
      <c r="K2225" s="8" t="s">
        <v>84</v>
      </c>
      <c r="L2225" s="8" t="s">
        <v>85</v>
      </c>
      <c r="M2225" s="5" t="str">
        <f>IFERROR(VLOOKUP(G2225,[3]item_suppliers!$C$2:$F$112,2,FALSE),"")</f>
        <v/>
      </c>
      <c r="N2225" s="5" t="str">
        <f>IFERROR(VLOOKUP(G2225,[3]item_suppliers!$C$2:$F$112,3,FALSE),"")</f>
        <v/>
      </c>
      <c r="O2225" s="5" t="str">
        <f t="shared" si="172"/>
        <v/>
      </c>
      <c r="P2225" s="5">
        <f>IF(EXACT(L2225,"sell"),VLOOKUP(D2225,[1]items!$A$2:$E$39,4,FALSE),"")</f>
        <v>5000</v>
      </c>
      <c r="Q2225" s="5">
        <f t="shared" si="173"/>
        <v>75000</v>
      </c>
      <c r="R2225" s="13" t="str">
        <f t="shared" si="174"/>
        <v/>
      </c>
    </row>
    <row r="2226" spans="1:18" x14ac:dyDescent="0.2">
      <c r="A2226" s="5" t="s">
        <v>2286</v>
      </c>
      <c r="B2226" s="6" t="d">
        <v>2020-12-06</v>
      </c>
      <c r="C2226" s="7">
        <f t="shared" si="170"/>
        <v>2020</v>
      </c>
      <c r="D2226" s="5" t="s">
        <v>65</v>
      </c>
      <c r="E2226" s="5" t="str">
        <f>VLOOKUP(D2226,[1]items!$A$2:$E$39,2,FALSE)</f>
        <v>Candesartan Ogb Dexa</v>
      </c>
      <c r="F2226" s="5" t="str">
        <f>VLOOKUP(E2226,[1]items!$B$2:$E$39,2,FALSE)</f>
        <v>Obat Hipertensi</v>
      </c>
      <c r="G2226" s="5" t="str">
        <f t="shared" si="171"/>
        <v>OH0003|</v>
      </c>
      <c r="H2226" s="10">
        <v>38</v>
      </c>
      <c r="I2226" s="11"/>
      <c r="J2226" s="10" t="str">
        <f>IF(EXACT(L2226,"buy"),VLOOKUP(I2226,[2]suppliers!$A$2:$B$17,2,FALSE),"")</f>
        <v/>
      </c>
      <c r="K2226" s="5" t="s">
        <v>84</v>
      </c>
      <c r="L2226" s="5" t="s">
        <v>85</v>
      </c>
      <c r="M2226" s="5" t="str">
        <f>IFERROR(VLOOKUP(G2226,[3]item_suppliers!$C$2:$F$112,2,FALSE),"")</f>
        <v/>
      </c>
      <c r="N2226" s="5" t="str">
        <f>IFERROR(VLOOKUP(G2226,[3]item_suppliers!$C$2:$F$112,3,FALSE),"")</f>
        <v/>
      </c>
      <c r="O2226" s="5" t="str">
        <f t="shared" si="172"/>
        <v/>
      </c>
      <c r="P2226" s="5">
        <f>IF(EXACT(L2226,"sell"),VLOOKUP(D2226,[1]items!$A$2:$E$39,4,FALSE),"")</f>
        <v>5000</v>
      </c>
      <c r="Q2226" s="5">
        <f t="shared" si="173"/>
        <v>190000</v>
      </c>
      <c r="R2226" s="13" t="str">
        <f t="shared" si="174"/>
        <v/>
      </c>
    </row>
    <row r="2227" spans="1:18" x14ac:dyDescent="0.2">
      <c r="A2227" s="8" t="s">
        <v>2287</v>
      </c>
      <c r="B2227" s="9" t="d">
        <v>2020-12-06</v>
      </c>
      <c r="C2227" s="7">
        <f t="shared" si="170"/>
        <v>2020</v>
      </c>
      <c r="D2227" s="8" t="s">
        <v>20</v>
      </c>
      <c r="E2227" s="5" t="str">
        <f>VLOOKUP(D2227,[1]items!$A$2:$E$39,2,FALSE)</f>
        <v>Dexteem Box Plus 100 Tablet</v>
      </c>
      <c r="F2227" s="5" t="str">
        <f>VLOOKUP(E2227,[1]items!$B$2:$E$39,2,FALSE)</f>
        <v>Obat Alergi</v>
      </c>
      <c r="G2227" s="5" t="str">
        <f t="shared" si="171"/>
        <v>OA0006|</v>
      </c>
      <c r="H2227" s="10">
        <v>1050</v>
      </c>
      <c r="I2227" s="11"/>
      <c r="J2227" s="10" t="str">
        <f>IF(EXACT(L2227,"buy"),VLOOKUP(I2227,[2]suppliers!$A$2:$B$17,2,FALSE),"")</f>
        <v/>
      </c>
      <c r="K2227" s="8" t="s">
        <v>84</v>
      </c>
      <c r="L2227" s="8" t="s">
        <v>85</v>
      </c>
      <c r="M2227" s="5" t="str">
        <f>IFERROR(VLOOKUP(G2227,[3]item_suppliers!$C$2:$F$112,2,FALSE),"")</f>
        <v/>
      </c>
      <c r="N2227" s="5" t="str">
        <f>IFERROR(VLOOKUP(G2227,[3]item_suppliers!$C$2:$F$112,3,FALSE),"")</f>
        <v/>
      </c>
      <c r="O2227" s="5" t="str">
        <f t="shared" si="172"/>
        <v/>
      </c>
      <c r="P2227" s="5">
        <f>IF(EXACT(L2227,"sell"),VLOOKUP(D2227,[1]items!$A$2:$E$39,4,FALSE),"")</f>
        <v>25322</v>
      </c>
      <c r="Q2227" s="5">
        <f t="shared" si="173"/>
        <v>26588100</v>
      </c>
      <c r="R2227" s="13" t="str">
        <f t="shared" si="174"/>
        <v/>
      </c>
    </row>
    <row r="2228" spans="1:18" x14ac:dyDescent="0.2">
      <c r="A2228" s="5" t="s">
        <v>2288</v>
      </c>
      <c r="B2228" s="6" t="d">
        <v>2020-12-06</v>
      </c>
      <c r="C2228" s="7">
        <f t="shared" si="170"/>
        <v>2020</v>
      </c>
      <c r="D2228" s="5" t="s">
        <v>48</v>
      </c>
      <c r="E2228" s="5" t="str">
        <f>VLOOKUP(D2228,[1]items!$A$2:$E$39,2,FALSE)</f>
        <v>Sanmol Paracetamol</v>
      </c>
      <c r="F2228" s="5" t="str">
        <f>VLOOKUP(E2228,[1]items!$B$2:$E$39,2,FALSE)</f>
        <v>Obat Sakit Kepala &amp; Demam</v>
      </c>
      <c r="G2228" s="5" t="str">
        <f t="shared" si="171"/>
        <v>OD0007|</v>
      </c>
      <c r="H2228" s="10">
        <v>40</v>
      </c>
      <c r="I2228" s="11"/>
      <c r="J2228" s="10" t="str">
        <f>IF(EXACT(L2228,"buy"),VLOOKUP(I2228,[2]suppliers!$A$2:$B$17,2,FALSE),"")</f>
        <v/>
      </c>
      <c r="K2228" s="5" t="s">
        <v>84</v>
      </c>
      <c r="L2228" s="5" t="s">
        <v>85</v>
      </c>
      <c r="M2228" s="5" t="str">
        <f>IFERROR(VLOOKUP(G2228,[3]item_suppliers!$C$2:$F$112,2,FALSE),"")</f>
        <v/>
      </c>
      <c r="N2228" s="5" t="str">
        <f>IFERROR(VLOOKUP(G2228,[3]item_suppliers!$C$2:$F$112,3,FALSE),"")</f>
        <v/>
      </c>
      <c r="O2228" s="5" t="str">
        <f t="shared" si="172"/>
        <v/>
      </c>
      <c r="P2228" s="5">
        <f>IF(EXACT(L2228,"sell"),VLOOKUP(D2228,[1]items!$A$2:$E$39,4,FALSE),"")</f>
        <v>16100</v>
      </c>
      <c r="Q2228" s="5">
        <f t="shared" si="173"/>
        <v>644000</v>
      </c>
      <c r="R2228" s="13" t="str">
        <f t="shared" si="174"/>
        <v/>
      </c>
    </row>
    <row r="2229" spans="1:18" x14ac:dyDescent="0.2">
      <c r="A2229" s="8" t="s">
        <v>2289</v>
      </c>
      <c r="B2229" s="9" t="d">
        <v>2020-12-06</v>
      </c>
      <c r="C2229" s="7">
        <f t="shared" si="170"/>
        <v>2020</v>
      </c>
      <c r="D2229" s="8" t="s">
        <v>37</v>
      </c>
      <c r="E2229" s="5" t="str">
        <f>VLOOKUP(D2229,[1]items!$A$2:$E$39,2,FALSE)</f>
        <v>Koolfever</v>
      </c>
      <c r="F2229" s="5" t="str">
        <f>VLOOKUP(E2229,[1]items!$B$2:$E$39,2,FALSE)</f>
        <v>Obat Sakit Kepala &amp; Demam</v>
      </c>
      <c r="G2229" s="5" t="str">
        <f t="shared" si="171"/>
        <v>OD0001|</v>
      </c>
      <c r="H2229" s="10">
        <v>27</v>
      </c>
      <c r="I2229" s="11"/>
      <c r="J2229" s="10" t="str">
        <f>IF(EXACT(L2229,"buy"),VLOOKUP(I2229,[2]suppliers!$A$2:$B$17,2,FALSE),"")</f>
        <v/>
      </c>
      <c r="K2229" s="8" t="s">
        <v>84</v>
      </c>
      <c r="L2229" s="8" t="s">
        <v>85</v>
      </c>
      <c r="M2229" s="5" t="str">
        <f>IFERROR(VLOOKUP(G2229,[3]item_suppliers!$C$2:$F$112,2,FALSE),"")</f>
        <v/>
      </c>
      <c r="N2229" s="5" t="str">
        <f>IFERROR(VLOOKUP(G2229,[3]item_suppliers!$C$2:$F$112,3,FALSE),"")</f>
        <v/>
      </c>
      <c r="O2229" s="5" t="str">
        <f t="shared" si="172"/>
        <v/>
      </c>
      <c r="P2229" s="5">
        <f>IF(EXACT(L2229,"sell"),VLOOKUP(D2229,[1]items!$A$2:$E$39,4,FALSE),"")</f>
        <v>7500</v>
      </c>
      <c r="Q2229" s="5">
        <f t="shared" si="173"/>
        <v>202500</v>
      </c>
      <c r="R2229" s="13" t="str">
        <f t="shared" si="174"/>
        <v/>
      </c>
    </row>
    <row r="2230" spans="1:18" x14ac:dyDescent="0.2">
      <c r="A2230" s="5" t="s">
        <v>2290</v>
      </c>
      <c r="B2230" s="6" t="d">
        <v>2020-12-06</v>
      </c>
      <c r="C2230" s="7">
        <f t="shared" si="170"/>
        <v>2020</v>
      </c>
      <c r="D2230" s="5" t="s">
        <v>35</v>
      </c>
      <c r="E2230" s="5" t="str">
        <f>VLOOKUP(D2230,[1]items!$A$2:$E$39,2,FALSE)</f>
        <v>Konidin 4 Tablet</v>
      </c>
      <c r="F2230" s="5" t="str">
        <f>VLOOKUP(E2230,[1]items!$B$2:$E$39,2,FALSE)</f>
        <v>Obat Batuk &amp; Pilek</v>
      </c>
      <c r="G2230" s="5" t="str">
        <f t="shared" si="171"/>
        <v>OB0008|</v>
      </c>
      <c r="H2230" s="10">
        <v>394</v>
      </c>
      <c r="I2230" s="11"/>
      <c r="J2230" s="10" t="str">
        <f>IF(EXACT(L2230,"buy"),VLOOKUP(I2230,[2]suppliers!$A$2:$B$17,2,FALSE),"")</f>
        <v/>
      </c>
      <c r="K2230" s="5" t="s">
        <v>84</v>
      </c>
      <c r="L2230" s="5" t="s">
        <v>85</v>
      </c>
      <c r="M2230" s="5" t="str">
        <f>IFERROR(VLOOKUP(G2230,[3]item_suppliers!$C$2:$F$112,2,FALSE),"")</f>
        <v/>
      </c>
      <c r="N2230" s="5" t="str">
        <f>IFERROR(VLOOKUP(G2230,[3]item_suppliers!$C$2:$F$112,3,FALSE),"")</f>
        <v/>
      </c>
      <c r="O2230" s="5" t="str">
        <f t="shared" si="172"/>
        <v/>
      </c>
      <c r="P2230" s="5">
        <f>IF(EXACT(L2230,"sell"),VLOOKUP(D2230,[1]items!$A$2:$E$39,4,FALSE),"")</f>
        <v>2460</v>
      </c>
      <c r="Q2230" s="5">
        <f t="shared" si="173"/>
        <v>969240</v>
      </c>
      <c r="R2230" s="13" t="str">
        <f t="shared" si="174"/>
        <v/>
      </c>
    </row>
    <row r="2231" spans="1:18" x14ac:dyDescent="0.2">
      <c r="A2231" s="8" t="s">
        <v>2291</v>
      </c>
      <c r="B2231" s="9" t="d">
        <v>2020-12-06</v>
      </c>
      <c r="C2231" s="7">
        <f t="shared" si="170"/>
        <v>2020</v>
      </c>
      <c r="D2231" s="8" t="s">
        <v>54</v>
      </c>
      <c r="E2231" s="5" t="str">
        <f>VLOOKUP(D2231,[1]items!$A$2:$E$39,2,FALSE)</f>
        <v>Cilostazol Bernofarm</v>
      </c>
      <c r="F2231" s="5" t="str">
        <f>VLOOKUP(E2231,[1]items!$B$2:$E$39,2,FALSE)</f>
        <v>Obat Sakit Kepala &amp; Demam</v>
      </c>
      <c r="G2231" s="5" t="str">
        <f t="shared" si="171"/>
        <v>OD0010|</v>
      </c>
      <c r="H2231" s="10">
        <v>304</v>
      </c>
      <c r="I2231" s="11"/>
      <c r="J2231" s="10" t="str">
        <f>IF(EXACT(L2231,"buy"),VLOOKUP(I2231,[2]suppliers!$A$2:$B$17,2,FALSE),"")</f>
        <v/>
      </c>
      <c r="K2231" s="8" t="s">
        <v>84</v>
      </c>
      <c r="L2231" s="8" t="s">
        <v>85</v>
      </c>
      <c r="M2231" s="5" t="str">
        <f>IFERROR(VLOOKUP(G2231,[3]item_suppliers!$C$2:$F$112,2,FALSE),"")</f>
        <v/>
      </c>
      <c r="N2231" s="5" t="str">
        <f>IFERROR(VLOOKUP(G2231,[3]item_suppliers!$C$2:$F$112,3,FALSE),"")</f>
        <v/>
      </c>
      <c r="O2231" s="5" t="str">
        <f t="shared" si="172"/>
        <v/>
      </c>
      <c r="P2231" s="5">
        <f>IF(EXACT(L2231,"sell"),VLOOKUP(D2231,[1]items!$A$2:$E$39,4,FALSE),"")</f>
        <v>45450</v>
      </c>
      <c r="Q2231" s="5">
        <f t="shared" si="173"/>
        <v>13816800</v>
      </c>
      <c r="R2231" s="13" t="str">
        <f t="shared" si="174"/>
        <v/>
      </c>
    </row>
    <row r="2232" spans="1:18" x14ac:dyDescent="0.2">
      <c r="A2232" s="5" t="s">
        <v>2292</v>
      </c>
      <c r="B2232" s="6" t="d">
        <v>2020-12-07</v>
      </c>
      <c r="C2232" s="7">
        <f t="shared" si="170"/>
        <v>2020</v>
      </c>
      <c r="D2232" s="5" t="s">
        <v>70</v>
      </c>
      <c r="E2232" s="5" t="str">
        <f>VLOOKUP(D2232,[1]items!$A$2:$E$39,2,FALSE)</f>
        <v>Irbesartan</v>
      </c>
      <c r="F2232" s="5" t="str">
        <f>VLOOKUP(E2232,[1]items!$B$2:$E$39,2,FALSE)</f>
        <v>Obat Hipertensi</v>
      </c>
      <c r="G2232" s="5" t="str">
        <f t="shared" si="171"/>
        <v>OH0005|</v>
      </c>
      <c r="H2232" s="10">
        <v>29</v>
      </c>
      <c r="I2232" s="11"/>
      <c r="J2232" s="10" t="str">
        <f>IF(EXACT(L2232,"buy"),VLOOKUP(I2232,[2]suppliers!$A$2:$B$17,2,FALSE),"")</f>
        <v/>
      </c>
      <c r="K2232" s="5" t="s">
        <v>84</v>
      </c>
      <c r="L2232" s="5" t="s">
        <v>85</v>
      </c>
      <c r="M2232" s="5" t="str">
        <f>IFERROR(VLOOKUP(G2232,[3]item_suppliers!$C$2:$F$112,2,FALSE),"")</f>
        <v/>
      </c>
      <c r="N2232" s="5" t="str">
        <f>IFERROR(VLOOKUP(G2232,[3]item_suppliers!$C$2:$F$112,3,FALSE),"")</f>
        <v/>
      </c>
      <c r="O2232" s="5" t="str">
        <f t="shared" si="172"/>
        <v/>
      </c>
      <c r="P2232" s="5">
        <f>IF(EXACT(L2232,"sell"),VLOOKUP(D2232,[1]items!$A$2:$E$39,4,FALSE),"")</f>
        <v>108794</v>
      </c>
      <c r="Q2232" s="5">
        <f t="shared" si="173"/>
        <v>3155026</v>
      </c>
      <c r="R2232" s="13" t="str">
        <f t="shared" si="174"/>
        <v/>
      </c>
    </row>
    <row r="2233" spans="1:18" x14ac:dyDescent="0.2">
      <c r="A2233" s="8" t="s">
        <v>2293</v>
      </c>
      <c r="B2233" s="9" t="d">
        <v>2020-12-07</v>
      </c>
      <c r="C2233" s="7">
        <f t="shared" si="170"/>
        <v>2020</v>
      </c>
      <c r="D2233" s="8" t="s">
        <v>52</v>
      </c>
      <c r="E2233" s="5" t="str">
        <f>VLOOKUP(D2233,[1]items!$A$2:$E$39,2,FALSE)</f>
        <v>Sanmol 500 MG 4 Tablet</v>
      </c>
      <c r="F2233" s="5" t="str">
        <f>VLOOKUP(E2233,[1]items!$B$2:$E$39,2,FALSE)</f>
        <v>Obat Sakit Kepala &amp; Demam</v>
      </c>
      <c r="G2233" s="5" t="str">
        <f t="shared" si="171"/>
        <v>OD0009|</v>
      </c>
      <c r="H2233" s="10">
        <v>43</v>
      </c>
      <c r="I2233" s="11"/>
      <c r="J2233" s="10" t="str">
        <f>IF(EXACT(L2233,"buy"),VLOOKUP(I2233,[2]suppliers!$A$2:$B$17,2,FALSE),"")</f>
        <v/>
      </c>
      <c r="K2233" s="8" t="s">
        <v>84</v>
      </c>
      <c r="L2233" s="8" t="s">
        <v>85</v>
      </c>
      <c r="M2233" s="5" t="str">
        <f>IFERROR(VLOOKUP(G2233,[3]item_suppliers!$C$2:$F$112,2,FALSE),"")</f>
        <v/>
      </c>
      <c r="N2233" s="5" t="str">
        <f>IFERROR(VLOOKUP(G2233,[3]item_suppliers!$C$2:$F$112,3,FALSE),"")</f>
        <v/>
      </c>
      <c r="O2233" s="5" t="str">
        <f t="shared" si="172"/>
        <v/>
      </c>
      <c r="P2233" s="5">
        <f>IF(EXACT(L2233,"sell"),VLOOKUP(D2233,[1]items!$A$2:$E$39,4,FALSE),"")</f>
        <v>1600</v>
      </c>
      <c r="Q2233" s="5">
        <f t="shared" si="173"/>
        <v>68800</v>
      </c>
      <c r="R2233" s="13" t="str">
        <f t="shared" si="174"/>
        <v/>
      </c>
    </row>
    <row r="2234" spans="1:18" x14ac:dyDescent="0.2">
      <c r="A2234" s="5" t="s">
        <v>2294</v>
      </c>
      <c r="B2234" s="6" t="d">
        <v>2020-12-07</v>
      </c>
      <c r="C2234" s="7">
        <f t="shared" si="170"/>
        <v>2020</v>
      </c>
      <c r="D2234" s="5" t="s">
        <v>56</v>
      </c>
      <c r="E2234" s="5" t="str">
        <f>VLOOKUP(D2234,[1]items!$A$2:$E$39,2,FALSE)</f>
        <v>Paramex Tablet / Obat</v>
      </c>
      <c r="F2234" s="5" t="str">
        <f>VLOOKUP(E2234,[1]items!$B$2:$E$39,2,FALSE)</f>
        <v>Obat Sakit Kepala &amp; Demam</v>
      </c>
      <c r="G2234" s="5" t="str">
        <f t="shared" si="171"/>
        <v>OD0011|</v>
      </c>
      <c r="H2234" s="10">
        <v>157</v>
      </c>
      <c r="I2234" s="11"/>
      <c r="J2234" s="10" t="str">
        <f>IF(EXACT(L2234,"buy"),VLOOKUP(I2234,[2]suppliers!$A$2:$B$17,2,FALSE),"")</f>
        <v/>
      </c>
      <c r="K2234" s="5" t="s">
        <v>84</v>
      </c>
      <c r="L2234" s="5" t="s">
        <v>85</v>
      </c>
      <c r="M2234" s="5" t="str">
        <f>IFERROR(VLOOKUP(G2234,[3]item_suppliers!$C$2:$F$112,2,FALSE),"")</f>
        <v/>
      </c>
      <c r="N2234" s="5" t="str">
        <f>IFERROR(VLOOKUP(G2234,[3]item_suppliers!$C$2:$F$112,3,FALSE),"")</f>
        <v/>
      </c>
      <c r="O2234" s="5" t="str">
        <f t="shared" si="172"/>
        <v/>
      </c>
      <c r="P2234" s="5">
        <f>IF(EXACT(L2234,"sell"),VLOOKUP(D2234,[1]items!$A$2:$E$39,4,FALSE),"")</f>
        <v>2560</v>
      </c>
      <c r="Q2234" s="5">
        <f t="shared" si="173"/>
        <v>401920</v>
      </c>
      <c r="R2234" s="13" t="str">
        <f t="shared" si="174"/>
        <v/>
      </c>
    </row>
    <row r="2235" spans="1:18" x14ac:dyDescent="0.2">
      <c r="A2235" s="8" t="s">
        <v>2295</v>
      </c>
      <c r="B2235" s="9" t="d">
        <v>2020-12-07</v>
      </c>
      <c r="C2235" s="7">
        <f t="shared" si="170"/>
        <v>2020</v>
      </c>
      <c r="D2235" s="8" t="s">
        <v>56</v>
      </c>
      <c r="E2235" s="5" t="str">
        <f>VLOOKUP(D2235,[1]items!$A$2:$E$39,2,FALSE)</f>
        <v>Paramex Tablet / Obat</v>
      </c>
      <c r="F2235" s="5" t="str">
        <f>VLOOKUP(E2235,[1]items!$B$2:$E$39,2,FALSE)</f>
        <v>Obat Sakit Kepala &amp; Demam</v>
      </c>
      <c r="G2235" s="5" t="str">
        <f t="shared" si="171"/>
        <v>OD0011|</v>
      </c>
      <c r="H2235" s="10">
        <v>75</v>
      </c>
      <c r="I2235" s="11"/>
      <c r="J2235" s="10" t="str">
        <f>IF(EXACT(L2235,"buy"),VLOOKUP(I2235,[2]suppliers!$A$2:$B$17,2,FALSE),"")</f>
        <v/>
      </c>
      <c r="K2235" s="8" t="s">
        <v>84</v>
      </c>
      <c r="L2235" s="8" t="s">
        <v>85</v>
      </c>
      <c r="M2235" s="5" t="str">
        <f>IFERROR(VLOOKUP(G2235,[3]item_suppliers!$C$2:$F$112,2,FALSE),"")</f>
        <v/>
      </c>
      <c r="N2235" s="5" t="str">
        <f>IFERROR(VLOOKUP(G2235,[3]item_suppliers!$C$2:$F$112,3,FALSE),"")</f>
        <v/>
      </c>
      <c r="O2235" s="5" t="str">
        <f t="shared" si="172"/>
        <v/>
      </c>
      <c r="P2235" s="5">
        <f>IF(EXACT(L2235,"sell"),VLOOKUP(D2235,[1]items!$A$2:$E$39,4,FALSE),"")</f>
        <v>2560</v>
      </c>
      <c r="Q2235" s="5">
        <f t="shared" si="173"/>
        <v>192000</v>
      </c>
      <c r="R2235" s="13" t="str">
        <f t="shared" si="174"/>
        <v/>
      </c>
    </row>
    <row r="2236" spans="1:18" x14ac:dyDescent="0.2">
      <c r="A2236" s="5" t="s">
        <v>2296</v>
      </c>
      <c r="B2236" s="6" t="d">
        <v>2020-12-07</v>
      </c>
      <c r="C2236" s="7">
        <f t="shared" si="170"/>
        <v>2020</v>
      </c>
      <c r="D2236" s="5" t="s">
        <v>78</v>
      </c>
      <c r="E2236" s="5" t="str">
        <f>VLOOKUP(D2236,[1]items!$A$2:$E$39,2,FALSE)</f>
        <v>Hyperchol 100 MG 12 KPS</v>
      </c>
      <c r="F2236" s="5" t="str">
        <f>VLOOKUP(E2236,[1]items!$B$2:$E$39,2,FALSE)</f>
        <v>Obat Kolesterol</v>
      </c>
      <c r="G2236" s="5" t="str">
        <f t="shared" si="171"/>
        <v>OK0002|</v>
      </c>
      <c r="H2236" s="10">
        <v>11</v>
      </c>
      <c r="I2236" s="11"/>
      <c r="J2236" s="10" t="str">
        <f>IF(EXACT(L2236,"buy"),VLOOKUP(I2236,[2]suppliers!$A$2:$B$17,2,FALSE),"")</f>
        <v/>
      </c>
      <c r="K2236" s="5" t="s">
        <v>84</v>
      </c>
      <c r="L2236" s="5" t="s">
        <v>85</v>
      </c>
      <c r="M2236" s="5" t="str">
        <f>IFERROR(VLOOKUP(G2236,[3]item_suppliers!$C$2:$F$112,2,FALSE),"")</f>
        <v/>
      </c>
      <c r="N2236" s="5" t="str">
        <f>IFERROR(VLOOKUP(G2236,[3]item_suppliers!$C$2:$F$112,3,FALSE),"")</f>
        <v/>
      </c>
      <c r="O2236" s="5" t="str">
        <f t="shared" si="172"/>
        <v/>
      </c>
      <c r="P2236" s="5">
        <f>IF(EXACT(L2236,"sell"),VLOOKUP(D2236,[1]items!$A$2:$E$39,4,FALSE),"")</f>
        <v>42800</v>
      </c>
      <c r="Q2236" s="5">
        <f t="shared" si="173"/>
        <v>470800</v>
      </c>
      <c r="R2236" s="13" t="str">
        <f t="shared" si="174"/>
        <v/>
      </c>
    </row>
    <row r="2237" spans="1:18" x14ac:dyDescent="0.2">
      <c r="A2237" s="8" t="s">
        <v>2297</v>
      </c>
      <c r="B2237" s="9" t="d">
        <v>2020-12-07</v>
      </c>
      <c r="C2237" s="7">
        <f t="shared" si="170"/>
        <v>2020</v>
      </c>
      <c r="D2237" s="8" t="s">
        <v>59</v>
      </c>
      <c r="E2237" s="5" t="str">
        <f>VLOOKUP(D2237,[1]items!$A$2:$E$39,2,FALSE)</f>
        <v>Carditens</v>
      </c>
      <c r="F2237" s="5" t="str">
        <f>VLOOKUP(E2237,[1]items!$B$2:$E$39,2,FALSE)</f>
        <v>Obat Hipertensi</v>
      </c>
      <c r="G2237" s="5" t="str">
        <f t="shared" si="171"/>
        <v>OH0001|</v>
      </c>
      <c r="H2237" s="10">
        <v>21</v>
      </c>
      <c r="I2237" s="11"/>
      <c r="J2237" s="10" t="str">
        <f>IF(EXACT(L2237,"buy"),VLOOKUP(I2237,[2]suppliers!$A$2:$B$17,2,FALSE),"")</f>
        <v/>
      </c>
      <c r="K2237" s="8" t="s">
        <v>84</v>
      </c>
      <c r="L2237" s="8" t="s">
        <v>85</v>
      </c>
      <c r="M2237" s="5" t="str">
        <f>IFERROR(VLOOKUP(G2237,[3]item_suppliers!$C$2:$F$112,2,FALSE),"")</f>
        <v/>
      </c>
      <c r="N2237" s="5" t="str">
        <f>IFERROR(VLOOKUP(G2237,[3]item_suppliers!$C$2:$F$112,3,FALSE),"")</f>
        <v/>
      </c>
      <c r="O2237" s="5" t="str">
        <f t="shared" si="172"/>
        <v/>
      </c>
      <c r="P2237" s="5">
        <f>IF(EXACT(L2237,"sell"),VLOOKUP(D2237,[1]items!$A$2:$E$39,4,FALSE),"")</f>
        <v>100000</v>
      </c>
      <c r="Q2237" s="5">
        <f t="shared" si="173"/>
        <v>2100000</v>
      </c>
      <c r="R2237" s="13" t="str">
        <f t="shared" si="174"/>
        <v/>
      </c>
    </row>
    <row r="2238" spans="1:18" x14ac:dyDescent="0.2">
      <c r="A2238" s="5" t="s">
        <v>2298</v>
      </c>
      <c r="B2238" s="6" t="d">
        <v>2020-12-07</v>
      </c>
      <c r="C2238" s="7">
        <f t="shared" si="170"/>
        <v>2020</v>
      </c>
      <c r="D2238" s="5" t="s">
        <v>59</v>
      </c>
      <c r="E2238" s="5" t="str">
        <f>VLOOKUP(D2238,[1]items!$A$2:$E$39,2,FALSE)</f>
        <v>Carditens</v>
      </c>
      <c r="F2238" s="5" t="str">
        <f>VLOOKUP(E2238,[1]items!$B$2:$E$39,2,FALSE)</f>
        <v>Obat Hipertensi</v>
      </c>
      <c r="G2238" s="5" t="str">
        <f t="shared" si="171"/>
        <v>OH0001|</v>
      </c>
      <c r="H2238" s="10">
        <v>222</v>
      </c>
      <c r="I2238" s="11"/>
      <c r="J2238" s="10" t="str">
        <f>IF(EXACT(L2238,"buy"),VLOOKUP(I2238,[2]suppliers!$A$2:$B$17,2,FALSE),"")</f>
        <v/>
      </c>
      <c r="K2238" s="5" t="s">
        <v>84</v>
      </c>
      <c r="L2238" s="5" t="s">
        <v>85</v>
      </c>
      <c r="M2238" s="5" t="str">
        <f>IFERROR(VLOOKUP(G2238,[3]item_suppliers!$C$2:$F$112,2,FALSE),"")</f>
        <v/>
      </c>
      <c r="N2238" s="5" t="str">
        <f>IFERROR(VLOOKUP(G2238,[3]item_suppliers!$C$2:$F$112,3,FALSE),"")</f>
        <v/>
      </c>
      <c r="O2238" s="5" t="str">
        <f t="shared" si="172"/>
        <v/>
      </c>
      <c r="P2238" s="5">
        <f>IF(EXACT(L2238,"sell"),VLOOKUP(D2238,[1]items!$A$2:$E$39,4,FALSE),"")</f>
        <v>100000</v>
      </c>
      <c r="Q2238" s="5">
        <f t="shared" si="173"/>
        <v>22200000</v>
      </c>
      <c r="R2238" s="13" t="str">
        <f t="shared" si="174"/>
        <v/>
      </c>
    </row>
    <row r="2239" spans="1:18" x14ac:dyDescent="0.2">
      <c r="A2239" s="8" t="s">
        <v>2299</v>
      </c>
      <c r="B2239" s="9" t="d">
        <v>2020-12-08</v>
      </c>
      <c r="C2239" s="7">
        <f t="shared" si="170"/>
        <v>2020</v>
      </c>
      <c r="D2239" s="8" t="s">
        <v>52</v>
      </c>
      <c r="E2239" s="5" t="str">
        <f>VLOOKUP(D2239,[1]items!$A$2:$E$39,2,FALSE)</f>
        <v>Sanmol 500 MG 4 Tablet</v>
      </c>
      <c r="F2239" s="5" t="str">
        <f>VLOOKUP(E2239,[1]items!$B$2:$E$39,2,FALSE)</f>
        <v>Obat Sakit Kepala &amp; Demam</v>
      </c>
      <c r="G2239" s="5" t="str">
        <f t="shared" si="171"/>
        <v>OD0009|</v>
      </c>
      <c r="H2239" s="10">
        <v>49</v>
      </c>
      <c r="I2239" s="11"/>
      <c r="J2239" s="10" t="str">
        <f>IF(EXACT(L2239,"buy"),VLOOKUP(I2239,[2]suppliers!$A$2:$B$17,2,FALSE),"")</f>
        <v/>
      </c>
      <c r="K2239" s="8" t="s">
        <v>84</v>
      </c>
      <c r="L2239" s="8" t="s">
        <v>85</v>
      </c>
      <c r="M2239" s="5" t="str">
        <f>IFERROR(VLOOKUP(G2239,[3]item_suppliers!$C$2:$F$112,2,FALSE),"")</f>
        <v/>
      </c>
      <c r="N2239" s="5" t="str">
        <f>IFERROR(VLOOKUP(G2239,[3]item_suppliers!$C$2:$F$112,3,FALSE),"")</f>
        <v/>
      </c>
      <c r="O2239" s="5" t="str">
        <f t="shared" si="172"/>
        <v/>
      </c>
      <c r="P2239" s="5">
        <f>IF(EXACT(L2239,"sell"),VLOOKUP(D2239,[1]items!$A$2:$E$39,4,FALSE),"")</f>
        <v>1600</v>
      </c>
      <c r="Q2239" s="5">
        <f t="shared" si="173"/>
        <v>78400</v>
      </c>
      <c r="R2239" s="13" t="str">
        <f t="shared" si="174"/>
        <v/>
      </c>
    </row>
    <row r="2240" spans="1:18" x14ac:dyDescent="0.2">
      <c r="A2240" s="5" t="s">
        <v>2300</v>
      </c>
      <c r="B2240" s="6" t="d">
        <v>2020-12-08</v>
      </c>
      <c r="C2240" s="7">
        <f t="shared" si="170"/>
        <v>2020</v>
      </c>
      <c r="D2240" s="5" t="s">
        <v>65</v>
      </c>
      <c r="E2240" s="5" t="str">
        <f>VLOOKUP(D2240,[1]items!$A$2:$E$39,2,FALSE)</f>
        <v>Candesartan Ogb Dexa</v>
      </c>
      <c r="F2240" s="5" t="str">
        <f>VLOOKUP(E2240,[1]items!$B$2:$E$39,2,FALSE)</f>
        <v>Obat Hipertensi</v>
      </c>
      <c r="G2240" s="5" t="str">
        <f t="shared" si="171"/>
        <v>OH0003|</v>
      </c>
      <c r="H2240" s="10">
        <v>33</v>
      </c>
      <c r="I2240" s="11"/>
      <c r="J2240" s="10" t="str">
        <f>IF(EXACT(L2240,"buy"),VLOOKUP(I2240,[2]suppliers!$A$2:$B$17,2,FALSE),"")</f>
        <v/>
      </c>
      <c r="K2240" s="5" t="s">
        <v>84</v>
      </c>
      <c r="L2240" s="5" t="s">
        <v>85</v>
      </c>
      <c r="M2240" s="5" t="str">
        <f>IFERROR(VLOOKUP(G2240,[3]item_suppliers!$C$2:$F$112,2,FALSE),"")</f>
        <v/>
      </c>
      <c r="N2240" s="5" t="str">
        <f>IFERROR(VLOOKUP(G2240,[3]item_suppliers!$C$2:$F$112,3,FALSE),"")</f>
        <v/>
      </c>
      <c r="O2240" s="5" t="str">
        <f t="shared" si="172"/>
        <v/>
      </c>
      <c r="P2240" s="5">
        <f>IF(EXACT(L2240,"sell"),VLOOKUP(D2240,[1]items!$A$2:$E$39,4,FALSE),"")</f>
        <v>5000</v>
      </c>
      <c r="Q2240" s="5">
        <f t="shared" si="173"/>
        <v>165000</v>
      </c>
      <c r="R2240" s="13" t="str">
        <f t="shared" si="174"/>
        <v/>
      </c>
    </row>
    <row r="2241" spans="1:18" x14ac:dyDescent="0.2">
      <c r="A2241" s="8" t="s">
        <v>2301</v>
      </c>
      <c r="B2241" s="9" t="d">
        <v>2020-12-08</v>
      </c>
      <c r="C2241" s="7">
        <f t="shared" si="170"/>
        <v>2020</v>
      </c>
      <c r="D2241" s="8" t="s">
        <v>94</v>
      </c>
      <c r="E2241" s="5" t="str">
        <f>VLOOKUP(D2241,[1]items!$A$2:$E$39,2,FALSE)</f>
        <v>Vicks Inhaler 0.5 mL</v>
      </c>
      <c r="F2241" s="5" t="str">
        <f>VLOOKUP(E2241,[1]items!$B$2:$E$39,2,FALSE)</f>
        <v>Obat Batuk &amp; Pilek</v>
      </c>
      <c r="G2241" s="5" t="str">
        <f t="shared" si="171"/>
        <v>OB0007|</v>
      </c>
      <c r="H2241" s="10">
        <v>24</v>
      </c>
      <c r="I2241" s="11"/>
      <c r="J2241" s="10" t="str">
        <f>IF(EXACT(L2241,"buy"),VLOOKUP(I2241,[2]suppliers!$A$2:$B$17,2,FALSE),"")</f>
        <v/>
      </c>
      <c r="K2241" s="8" t="s">
        <v>84</v>
      </c>
      <c r="L2241" s="8" t="s">
        <v>85</v>
      </c>
      <c r="M2241" s="5" t="str">
        <f>IFERROR(VLOOKUP(G2241,[3]item_suppliers!$C$2:$F$112,2,FALSE),"")</f>
        <v/>
      </c>
      <c r="N2241" s="5" t="str">
        <f>IFERROR(VLOOKUP(G2241,[3]item_suppliers!$C$2:$F$112,3,FALSE),"")</f>
        <v/>
      </c>
      <c r="O2241" s="5" t="str">
        <f t="shared" si="172"/>
        <v/>
      </c>
      <c r="P2241" s="5">
        <f>IF(EXACT(L2241,"sell"),VLOOKUP(D2241,[1]items!$A$2:$E$39,4,FALSE),"")</f>
        <v>16155</v>
      </c>
      <c r="Q2241" s="5">
        <f t="shared" si="173"/>
        <v>387720</v>
      </c>
      <c r="R2241" s="13" t="str">
        <f t="shared" si="174"/>
        <v/>
      </c>
    </row>
    <row r="2242" spans="1:18" x14ac:dyDescent="0.2">
      <c r="A2242" s="5" t="s">
        <v>2302</v>
      </c>
      <c r="B2242" s="6" t="d">
        <v>2020-12-08</v>
      </c>
      <c r="C2242" s="7">
        <f t="shared" ref="C2242:C2305" si="175">YEAR(B2242)</f>
        <v>2020</v>
      </c>
      <c r="D2242" s="5" t="s">
        <v>23</v>
      </c>
      <c r="E2242" s="5" t="str">
        <f>VLOOKUP(D2242,[1]items!$A$2:$E$39,2,FALSE)</f>
        <v>Neozep Forte 1 Strip 4 Tablet</v>
      </c>
      <c r="F2242" s="5" t="str">
        <f>VLOOKUP(E2242,[1]items!$B$2:$E$39,2,FALSE)</f>
        <v>Obat Batuk &amp; Pilek</v>
      </c>
      <c r="G2242" s="5" t="str">
        <f t="shared" ref="G2242:G2305" si="176">_xlfn.CONCAT(D2242,"|",I2242)</f>
        <v>OB0001|</v>
      </c>
      <c r="H2242" s="10">
        <v>26</v>
      </c>
      <c r="I2242" s="11"/>
      <c r="J2242" s="10" t="str">
        <f>IF(EXACT(L2242,"buy"),VLOOKUP(I2242,[2]suppliers!$A$2:$B$17,2,FALSE),"")</f>
        <v/>
      </c>
      <c r="K2242" s="5" t="s">
        <v>84</v>
      </c>
      <c r="L2242" s="5" t="s">
        <v>85</v>
      </c>
      <c r="M2242" s="5" t="str">
        <f>IFERROR(VLOOKUP(G2242,[3]item_suppliers!$C$2:$F$112,2,FALSE),"")</f>
        <v/>
      </c>
      <c r="N2242" s="5" t="str">
        <f>IFERROR(VLOOKUP(G2242,[3]item_suppliers!$C$2:$F$112,3,FALSE),"")</f>
        <v/>
      </c>
      <c r="O2242" s="5" t="str">
        <f t="shared" ref="O2242:O2305" si="177">IFERROR(H2242*N2242,"")</f>
        <v/>
      </c>
      <c r="P2242" s="5">
        <f>IF(EXACT(L2242,"sell"),VLOOKUP(D2242,[1]items!$A$2:$E$39,4,FALSE),"")</f>
        <v>2324</v>
      </c>
      <c r="Q2242" s="5">
        <f t="shared" ref="Q2242:Q2305" si="178">IFERROR(H2242*P2242,"")</f>
        <v>60424</v>
      </c>
      <c r="R2242" s="13" t="str">
        <f t="shared" ref="R2242:R2305" si="179">IF(EXACT(L2242,"buy"),1/COUNTIF($N$2:$N$4710,N2242),"")</f>
        <v/>
      </c>
    </row>
    <row r="2243" spans="1:18" x14ac:dyDescent="0.2">
      <c r="A2243" s="8" t="s">
        <v>2303</v>
      </c>
      <c r="B2243" s="9" t="d">
        <v>2020-12-09</v>
      </c>
      <c r="C2243" s="7">
        <f t="shared" si="175"/>
        <v>2020</v>
      </c>
      <c r="D2243" s="8" t="s">
        <v>26</v>
      </c>
      <c r="E2243" s="5" t="str">
        <f>VLOOKUP(D2243,[1]items!$A$2:$E$39,2,FALSE)</f>
        <v>Decolsen 1 Strip 4 Tablet</v>
      </c>
      <c r="F2243" s="5" t="str">
        <f>VLOOKUP(E2243,[1]items!$B$2:$E$39,2,FALSE)</f>
        <v>Obat Batuk &amp; Pilek</v>
      </c>
      <c r="G2243" s="5" t="str">
        <f t="shared" si="176"/>
        <v>OB0002|</v>
      </c>
      <c r="H2243" s="10">
        <v>87</v>
      </c>
      <c r="I2243" s="11"/>
      <c r="J2243" s="10" t="str">
        <f>IF(EXACT(L2243,"buy"),VLOOKUP(I2243,[2]suppliers!$A$2:$B$17,2,FALSE),"")</f>
        <v/>
      </c>
      <c r="K2243" s="8" t="s">
        <v>84</v>
      </c>
      <c r="L2243" s="8" t="s">
        <v>85</v>
      </c>
      <c r="M2243" s="5" t="str">
        <f>IFERROR(VLOOKUP(G2243,[3]item_suppliers!$C$2:$F$112,2,FALSE),"")</f>
        <v/>
      </c>
      <c r="N2243" s="5" t="str">
        <f>IFERROR(VLOOKUP(G2243,[3]item_suppliers!$C$2:$F$112,3,FALSE),"")</f>
        <v/>
      </c>
      <c r="O2243" s="5" t="str">
        <f t="shared" si="177"/>
        <v/>
      </c>
      <c r="P2243" s="5">
        <f>IF(EXACT(L2243,"sell"),VLOOKUP(D2243,[1]items!$A$2:$E$39,4,FALSE),"")</f>
        <v>2886</v>
      </c>
      <c r="Q2243" s="5">
        <f t="shared" si="178"/>
        <v>251082</v>
      </c>
      <c r="R2243" s="13" t="str">
        <f t="shared" si="179"/>
        <v/>
      </c>
    </row>
    <row r="2244" spans="1:18" x14ac:dyDescent="0.2">
      <c r="A2244" s="5" t="s">
        <v>2304</v>
      </c>
      <c r="B2244" s="6" t="d">
        <v>2020-12-09</v>
      </c>
      <c r="C2244" s="7">
        <f t="shared" si="175"/>
        <v>2020</v>
      </c>
      <c r="D2244" s="5" t="s">
        <v>26</v>
      </c>
      <c r="E2244" s="5" t="str">
        <f>VLOOKUP(D2244,[1]items!$A$2:$E$39,2,FALSE)</f>
        <v>Decolsen 1 Strip 4 Tablet</v>
      </c>
      <c r="F2244" s="5" t="str">
        <f>VLOOKUP(E2244,[1]items!$B$2:$E$39,2,FALSE)</f>
        <v>Obat Batuk &amp; Pilek</v>
      </c>
      <c r="G2244" s="5" t="str">
        <f t="shared" si="176"/>
        <v>OB0002|</v>
      </c>
      <c r="H2244" s="10">
        <v>37</v>
      </c>
      <c r="I2244" s="11"/>
      <c r="J2244" s="10" t="str">
        <f>IF(EXACT(L2244,"buy"),VLOOKUP(I2244,[2]suppliers!$A$2:$B$17,2,FALSE),"")</f>
        <v/>
      </c>
      <c r="K2244" s="5" t="s">
        <v>84</v>
      </c>
      <c r="L2244" s="5" t="s">
        <v>85</v>
      </c>
      <c r="M2244" s="5" t="str">
        <f>IFERROR(VLOOKUP(G2244,[3]item_suppliers!$C$2:$F$112,2,FALSE),"")</f>
        <v/>
      </c>
      <c r="N2244" s="5" t="str">
        <f>IFERROR(VLOOKUP(G2244,[3]item_suppliers!$C$2:$F$112,3,FALSE),"")</f>
        <v/>
      </c>
      <c r="O2244" s="5" t="str">
        <f t="shared" si="177"/>
        <v/>
      </c>
      <c r="P2244" s="5">
        <f>IF(EXACT(L2244,"sell"),VLOOKUP(D2244,[1]items!$A$2:$E$39,4,FALSE),"")</f>
        <v>2886</v>
      </c>
      <c r="Q2244" s="5">
        <f t="shared" si="178"/>
        <v>106782</v>
      </c>
      <c r="R2244" s="13" t="str">
        <f t="shared" si="179"/>
        <v/>
      </c>
    </row>
    <row r="2245" spans="1:18" x14ac:dyDescent="0.2">
      <c r="A2245" s="8" t="s">
        <v>2305</v>
      </c>
      <c r="B2245" s="9" t="d">
        <v>2020-12-09</v>
      </c>
      <c r="C2245" s="7">
        <f t="shared" si="175"/>
        <v>2020</v>
      </c>
      <c r="D2245" s="8" t="s">
        <v>70</v>
      </c>
      <c r="E2245" s="5" t="str">
        <f>VLOOKUP(D2245,[1]items!$A$2:$E$39,2,FALSE)</f>
        <v>Irbesartan</v>
      </c>
      <c r="F2245" s="5" t="str">
        <f>VLOOKUP(E2245,[1]items!$B$2:$E$39,2,FALSE)</f>
        <v>Obat Hipertensi</v>
      </c>
      <c r="G2245" s="5" t="str">
        <f t="shared" si="176"/>
        <v>OH0005|</v>
      </c>
      <c r="H2245" s="10">
        <v>34</v>
      </c>
      <c r="I2245" s="11"/>
      <c r="J2245" s="10" t="str">
        <f>IF(EXACT(L2245,"buy"),VLOOKUP(I2245,[2]suppliers!$A$2:$B$17,2,FALSE),"")</f>
        <v/>
      </c>
      <c r="K2245" s="8" t="s">
        <v>84</v>
      </c>
      <c r="L2245" s="8" t="s">
        <v>85</v>
      </c>
      <c r="M2245" s="5" t="str">
        <f>IFERROR(VLOOKUP(G2245,[3]item_suppliers!$C$2:$F$112,2,FALSE),"")</f>
        <v/>
      </c>
      <c r="N2245" s="5" t="str">
        <f>IFERROR(VLOOKUP(G2245,[3]item_suppliers!$C$2:$F$112,3,FALSE),"")</f>
        <v/>
      </c>
      <c r="O2245" s="5" t="str">
        <f t="shared" si="177"/>
        <v/>
      </c>
      <c r="P2245" s="5">
        <f>IF(EXACT(L2245,"sell"),VLOOKUP(D2245,[1]items!$A$2:$E$39,4,FALSE),"")</f>
        <v>108794</v>
      </c>
      <c r="Q2245" s="5">
        <f t="shared" si="178"/>
        <v>3698996</v>
      </c>
      <c r="R2245" s="13" t="str">
        <f t="shared" si="179"/>
        <v/>
      </c>
    </row>
    <row r="2246" spans="1:18" x14ac:dyDescent="0.2">
      <c r="A2246" s="5" t="s">
        <v>2306</v>
      </c>
      <c r="B2246" s="6" t="d">
        <v>2020-12-09</v>
      </c>
      <c r="C2246" s="7">
        <f t="shared" si="175"/>
        <v>2020</v>
      </c>
      <c r="D2246" s="5" t="s">
        <v>70</v>
      </c>
      <c r="E2246" s="5" t="str">
        <f>VLOOKUP(D2246,[1]items!$A$2:$E$39,2,FALSE)</f>
        <v>Irbesartan</v>
      </c>
      <c r="F2246" s="5" t="str">
        <f>VLOOKUP(E2246,[1]items!$B$2:$E$39,2,FALSE)</f>
        <v>Obat Hipertensi</v>
      </c>
      <c r="G2246" s="5" t="str">
        <f t="shared" si="176"/>
        <v>OH0005|</v>
      </c>
      <c r="H2246" s="10">
        <v>45</v>
      </c>
      <c r="I2246" s="11"/>
      <c r="J2246" s="10" t="str">
        <f>IF(EXACT(L2246,"buy"),VLOOKUP(I2246,[2]suppliers!$A$2:$B$17,2,FALSE),"")</f>
        <v/>
      </c>
      <c r="K2246" s="5" t="s">
        <v>84</v>
      </c>
      <c r="L2246" s="5" t="s">
        <v>85</v>
      </c>
      <c r="M2246" s="5" t="str">
        <f>IFERROR(VLOOKUP(G2246,[3]item_suppliers!$C$2:$F$112,2,FALSE),"")</f>
        <v/>
      </c>
      <c r="N2246" s="5" t="str">
        <f>IFERROR(VLOOKUP(G2246,[3]item_suppliers!$C$2:$F$112,3,FALSE),"")</f>
        <v/>
      </c>
      <c r="O2246" s="5" t="str">
        <f t="shared" si="177"/>
        <v/>
      </c>
      <c r="P2246" s="5">
        <f>IF(EXACT(L2246,"sell"),VLOOKUP(D2246,[1]items!$A$2:$E$39,4,FALSE),"")</f>
        <v>108794</v>
      </c>
      <c r="Q2246" s="5">
        <f t="shared" si="178"/>
        <v>4895730</v>
      </c>
      <c r="R2246" s="13" t="str">
        <f t="shared" si="179"/>
        <v/>
      </c>
    </row>
    <row r="2247" spans="1:18" x14ac:dyDescent="0.2">
      <c r="A2247" s="8" t="s">
        <v>2307</v>
      </c>
      <c r="B2247" s="9" t="d">
        <v>2020-12-09</v>
      </c>
      <c r="C2247" s="7">
        <f t="shared" si="175"/>
        <v>2020</v>
      </c>
      <c r="D2247" s="8" t="s">
        <v>20</v>
      </c>
      <c r="E2247" s="5" t="str">
        <f>VLOOKUP(D2247,[1]items!$A$2:$E$39,2,FALSE)</f>
        <v>Dexteem Box Plus 100 Tablet</v>
      </c>
      <c r="F2247" s="5" t="str">
        <f>VLOOKUP(E2247,[1]items!$B$2:$E$39,2,FALSE)</f>
        <v>Obat Alergi</v>
      </c>
      <c r="G2247" s="5" t="str">
        <f t="shared" si="176"/>
        <v>OA0006|</v>
      </c>
      <c r="H2247" s="10">
        <v>40</v>
      </c>
      <c r="I2247" s="11"/>
      <c r="J2247" s="10" t="str">
        <f>IF(EXACT(L2247,"buy"),VLOOKUP(I2247,[2]suppliers!$A$2:$B$17,2,FALSE),"")</f>
        <v/>
      </c>
      <c r="K2247" s="8" t="s">
        <v>84</v>
      </c>
      <c r="L2247" s="8" t="s">
        <v>85</v>
      </c>
      <c r="M2247" s="5" t="str">
        <f>IFERROR(VLOOKUP(G2247,[3]item_suppliers!$C$2:$F$112,2,FALSE),"")</f>
        <v/>
      </c>
      <c r="N2247" s="5" t="str">
        <f>IFERROR(VLOOKUP(G2247,[3]item_suppliers!$C$2:$F$112,3,FALSE),"")</f>
        <v/>
      </c>
      <c r="O2247" s="5" t="str">
        <f t="shared" si="177"/>
        <v/>
      </c>
      <c r="P2247" s="5">
        <f>IF(EXACT(L2247,"sell"),VLOOKUP(D2247,[1]items!$A$2:$E$39,4,FALSE),"")</f>
        <v>25322</v>
      </c>
      <c r="Q2247" s="5">
        <f t="shared" si="178"/>
        <v>1012880</v>
      </c>
      <c r="R2247" s="13" t="str">
        <f t="shared" si="179"/>
        <v/>
      </c>
    </row>
    <row r="2248" spans="1:18" x14ac:dyDescent="0.2">
      <c r="A2248" s="5" t="s">
        <v>2308</v>
      </c>
      <c r="B2248" s="6" t="d">
        <v>2020-12-09</v>
      </c>
      <c r="C2248" s="7">
        <f t="shared" si="175"/>
        <v>2020</v>
      </c>
      <c r="D2248" s="5" t="s">
        <v>48</v>
      </c>
      <c r="E2248" s="5" t="str">
        <f>VLOOKUP(D2248,[1]items!$A$2:$E$39,2,FALSE)</f>
        <v>Sanmol Paracetamol</v>
      </c>
      <c r="F2248" s="5" t="str">
        <f>VLOOKUP(E2248,[1]items!$B$2:$E$39,2,FALSE)</f>
        <v>Obat Sakit Kepala &amp; Demam</v>
      </c>
      <c r="G2248" s="5" t="str">
        <f t="shared" si="176"/>
        <v>OD0007|</v>
      </c>
      <c r="H2248" s="10">
        <v>38</v>
      </c>
      <c r="I2248" s="11"/>
      <c r="J2248" s="10" t="str">
        <f>IF(EXACT(L2248,"buy"),VLOOKUP(I2248,[2]suppliers!$A$2:$B$17,2,FALSE),"")</f>
        <v/>
      </c>
      <c r="K2248" s="5" t="s">
        <v>84</v>
      </c>
      <c r="L2248" s="5" t="s">
        <v>85</v>
      </c>
      <c r="M2248" s="5" t="str">
        <f>IFERROR(VLOOKUP(G2248,[3]item_suppliers!$C$2:$F$112,2,FALSE),"")</f>
        <v/>
      </c>
      <c r="N2248" s="5" t="str">
        <f>IFERROR(VLOOKUP(G2248,[3]item_suppliers!$C$2:$F$112,3,FALSE),"")</f>
        <v/>
      </c>
      <c r="O2248" s="5" t="str">
        <f t="shared" si="177"/>
        <v/>
      </c>
      <c r="P2248" s="5">
        <f>IF(EXACT(L2248,"sell"),VLOOKUP(D2248,[1]items!$A$2:$E$39,4,FALSE),"")</f>
        <v>16100</v>
      </c>
      <c r="Q2248" s="5">
        <f t="shared" si="178"/>
        <v>611800</v>
      </c>
      <c r="R2248" s="13" t="str">
        <f t="shared" si="179"/>
        <v/>
      </c>
    </row>
    <row r="2249" spans="1:18" x14ac:dyDescent="0.2">
      <c r="A2249" s="8" t="s">
        <v>2309</v>
      </c>
      <c r="B2249" s="9" t="d">
        <v>2020-12-09</v>
      </c>
      <c r="C2249" s="7">
        <f t="shared" si="175"/>
        <v>2020</v>
      </c>
      <c r="D2249" s="8" t="s">
        <v>59</v>
      </c>
      <c r="E2249" s="5" t="str">
        <f>VLOOKUP(D2249,[1]items!$A$2:$E$39,2,FALSE)</f>
        <v>Carditens</v>
      </c>
      <c r="F2249" s="5" t="str">
        <f>VLOOKUP(E2249,[1]items!$B$2:$E$39,2,FALSE)</f>
        <v>Obat Hipertensi</v>
      </c>
      <c r="G2249" s="5" t="str">
        <f t="shared" si="176"/>
        <v>OH0001|</v>
      </c>
      <c r="H2249" s="10">
        <v>5</v>
      </c>
      <c r="I2249" s="11"/>
      <c r="J2249" s="10" t="str">
        <f>IF(EXACT(L2249,"buy"),VLOOKUP(I2249,[2]suppliers!$A$2:$B$17,2,FALSE),"")</f>
        <v/>
      </c>
      <c r="K2249" s="8" t="s">
        <v>84</v>
      </c>
      <c r="L2249" s="8" t="s">
        <v>85</v>
      </c>
      <c r="M2249" s="5" t="str">
        <f>IFERROR(VLOOKUP(G2249,[3]item_suppliers!$C$2:$F$112,2,FALSE),"")</f>
        <v/>
      </c>
      <c r="N2249" s="5" t="str">
        <f>IFERROR(VLOOKUP(G2249,[3]item_suppliers!$C$2:$F$112,3,FALSE),"")</f>
        <v/>
      </c>
      <c r="O2249" s="5" t="str">
        <f t="shared" si="177"/>
        <v/>
      </c>
      <c r="P2249" s="5">
        <f>IF(EXACT(L2249,"sell"),VLOOKUP(D2249,[1]items!$A$2:$E$39,4,FALSE),"")</f>
        <v>100000</v>
      </c>
      <c r="Q2249" s="5">
        <f t="shared" si="178"/>
        <v>500000</v>
      </c>
      <c r="R2249" s="13" t="str">
        <f t="shared" si="179"/>
        <v/>
      </c>
    </row>
    <row r="2250" spans="1:18" x14ac:dyDescent="0.2">
      <c r="A2250" s="5" t="s">
        <v>2310</v>
      </c>
      <c r="B2250" s="6" t="d">
        <v>2020-12-09</v>
      </c>
      <c r="C2250" s="7">
        <f t="shared" si="175"/>
        <v>2020</v>
      </c>
      <c r="D2250" s="5" t="s">
        <v>14</v>
      </c>
      <c r="E2250" s="5" t="str">
        <f>VLOOKUP(D2250,[1]items!$A$2:$E$39,2,FALSE)</f>
        <v>Bisoprolol Ogb Dexa</v>
      </c>
      <c r="F2250" s="5" t="str">
        <f>VLOOKUP(E2250,[1]items!$B$2:$E$39,2,FALSE)</f>
        <v>Obat Alergi</v>
      </c>
      <c r="G2250" s="5" t="str">
        <f t="shared" si="176"/>
        <v>OA0004|</v>
      </c>
      <c r="H2250" s="10">
        <v>3</v>
      </c>
      <c r="I2250" s="11"/>
      <c r="J2250" s="10" t="str">
        <f>IF(EXACT(L2250,"buy"),VLOOKUP(I2250,[2]suppliers!$A$2:$B$17,2,FALSE),"")</f>
        <v/>
      </c>
      <c r="K2250" s="5" t="s">
        <v>84</v>
      </c>
      <c r="L2250" s="5" t="s">
        <v>85</v>
      </c>
      <c r="M2250" s="5" t="str">
        <f>IFERROR(VLOOKUP(G2250,[3]item_suppliers!$C$2:$F$112,2,FALSE),"")</f>
        <v/>
      </c>
      <c r="N2250" s="5" t="str">
        <f>IFERROR(VLOOKUP(G2250,[3]item_suppliers!$C$2:$F$112,3,FALSE),"")</f>
        <v/>
      </c>
      <c r="O2250" s="5" t="str">
        <f t="shared" si="177"/>
        <v/>
      </c>
      <c r="P2250" s="5">
        <f>IF(EXACT(L2250,"sell"),VLOOKUP(D2250,[1]items!$A$2:$E$39,4,FALSE),"")</f>
        <v>10000</v>
      </c>
      <c r="Q2250" s="5">
        <f t="shared" si="178"/>
        <v>30000</v>
      </c>
      <c r="R2250" s="13" t="str">
        <f t="shared" si="179"/>
        <v/>
      </c>
    </row>
    <row r="2251" spans="1:18" x14ac:dyDescent="0.2">
      <c r="A2251" s="8" t="s">
        <v>2311</v>
      </c>
      <c r="B2251" s="9" t="d">
        <v>2020-12-09</v>
      </c>
      <c r="C2251" s="7">
        <f t="shared" si="175"/>
        <v>2020</v>
      </c>
      <c r="D2251" s="8" t="s">
        <v>94</v>
      </c>
      <c r="E2251" s="5" t="str">
        <f>VLOOKUP(D2251,[1]items!$A$2:$E$39,2,FALSE)</f>
        <v>Vicks Inhaler 0.5 mL</v>
      </c>
      <c r="F2251" s="5" t="str">
        <f>VLOOKUP(E2251,[1]items!$B$2:$E$39,2,FALSE)</f>
        <v>Obat Batuk &amp; Pilek</v>
      </c>
      <c r="G2251" s="5" t="str">
        <f t="shared" si="176"/>
        <v>OB0007|</v>
      </c>
      <c r="H2251" s="10">
        <v>28</v>
      </c>
      <c r="I2251" s="11"/>
      <c r="J2251" s="10" t="str">
        <f>IF(EXACT(L2251,"buy"),VLOOKUP(I2251,[2]suppliers!$A$2:$B$17,2,FALSE),"")</f>
        <v/>
      </c>
      <c r="K2251" s="8" t="s">
        <v>84</v>
      </c>
      <c r="L2251" s="8" t="s">
        <v>85</v>
      </c>
      <c r="M2251" s="5" t="str">
        <f>IFERROR(VLOOKUP(G2251,[3]item_suppliers!$C$2:$F$112,2,FALSE),"")</f>
        <v/>
      </c>
      <c r="N2251" s="5" t="str">
        <f>IFERROR(VLOOKUP(G2251,[3]item_suppliers!$C$2:$F$112,3,FALSE),"")</f>
        <v/>
      </c>
      <c r="O2251" s="5" t="str">
        <f t="shared" si="177"/>
        <v/>
      </c>
      <c r="P2251" s="5">
        <f>IF(EXACT(L2251,"sell"),VLOOKUP(D2251,[1]items!$A$2:$E$39,4,FALSE),"")</f>
        <v>16155</v>
      </c>
      <c r="Q2251" s="5">
        <f t="shared" si="178"/>
        <v>452340</v>
      </c>
      <c r="R2251" s="13" t="str">
        <f t="shared" si="179"/>
        <v/>
      </c>
    </row>
    <row r="2252" spans="1:18" x14ac:dyDescent="0.2">
      <c r="A2252" s="5" t="s">
        <v>2312</v>
      </c>
      <c r="B2252" s="6" t="d">
        <v>2020-12-09</v>
      </c>
      <c r="C2252" s="7">
        <f t="shared" si="175"/>
        <v>2020</v>
      </c>
      <c r="D2252" s="5" t="s">
        <v>28</v>
      </c>
      <c r="E2252" s="5" t="str">
        <f>VLOOKUP(D2252,[1]items!$A$2:$E$39,2,FALSE)</f>
        <v>Lo Han Kuo Infusion 12</v>
      </c>
      <c r="F2252" s="5" t="str">
        <f>VLOOKUP(E2252,[1]items!$B$2:$E$39,2,FALSE)</f>
        <v>Obat Batuk &amp; Pilek</v>
      </c>
      <c r="G2252" s="5" t="str">
        <f t="shared" si="176"/>
        <v>OB0004|</v>
      </c>
      <c r="H2252" s="10">
        <v>36</v>
      </c>
      <c r="I2252" s="11"/>
      <c r="J2252" s="10" t="str">
        <f>IF(EXACT(L2252,"buy"),VLOOKUP(I2252,[2]suppliers!$A$2:$B$17,2,FALSE),"")</f>
        <v/>
      </c>
      <c r="K2252" s="5" t="s">
        <v>84</v>
      </c>
      <c r="L2252" s="5" t="s">
        <v>85</v>
      </c>
      <c r="M2252" s="5" t="str">
        <f>IFERROR(VLOOKUP(G2252,[3]item_suppliers!$C$2:$F$112,2,FALSE),"")</f>
        <v/>
      </c>
      <c r="N2252" s="5" t="str">
        <f>IFERROR(VLOOKUP(G2252,[3]item_suppliers!$C$2:$F$112,3,FALSE),"")</f>
        <v/>
      </c>
      <c r="O2252" s="5" t="str">
        <f t="shared" si="177"/>
        <v/>
      </c>
      <c r="P2252" s="5">
        <f>IF(EXACT(L2252,"sell"),VLOOKUP(D2252,[1]items!$A$2:$E$39,4,FALSE),"")</f>
        <v>23869</v>
      </c>
      <c r="Q2252" s="5">
        <f t="shared" si="178"/>
        <v>859284</v>
      </c>
      <c r="R2252" s="13" t="str">
        <f t="shared" si="179"/>
        <v/>
      </c>
    </row>
    <row r="2253" spans="1:18" x14ac:dyDescent="0.2">
      <c r="A2253" s="8" t="s">
        <v>2313</v>
      </c>
      <c r="B2253" s="9" t="d">
        <v>2020-12-09</v>
      </c>
      <c r="C2253" s="7">
        <f t="shared" si="175"/>
        <v>2020</v>
      </c>
      <c r="D2253" s="8" t="s">
        <v>67</v>
      </c>
      <c r="E2253" s="5" t="str">
        <f>VLOOKUP(D2253,[1]items!$A$2:$E$39,2,FALSE)</f>
        <v>Amlodipine Besilate</v>
      </c>
      <c r="F2253" s="5" t="str">
        <f>VLOOKUP(E2253,[1]items!$B$2:$E$39,2,FALSE)</f>
        <v>Obat Hipertensi</v>
      </c>
      <c r="G2253" s="5" t="str">
        <f t="shared" si="176"/>
        <v>OH0004|</v>
      </c>
      <c r="H2253" s="10">
        <v>1</v>
      </c>
      <c r="I2253" s="11"/>
      <c r="J2253" s="10" t="str">
        <f>IF(EXACT(L2253,"buy"),VLOOKUP(I2253,[2]suppliers!$A$2:$B$17,2,FALSE),"")</f>
        <v/>
      </c>
      <c r="K2253" s="8" t="s">
        <v>84</v>
      </c>
      <c r="L2253" s="8" t="s">
        <v>85</v>
      </c>
      <c r="M2253" s="5" t="str">
        <f>IFERROR(VLOOKUP(G2253,[3]item_suppliers!$C$2:$F$112,2,FALSE),"")</f>
        <v/>
      </c>
      <c r="N2253" s="5" t="str">
        <f>IFERROR(VLOOKUP(G2253,[3]item_suppliers!$C$2:$F$112,3,FALSE),"")</f>
        <v/>
      </c>
      <c r="O2253" s="5" t="str">
        <f t="shared" si="177"/>
        <v/>
      </c>
      <c r="P2253" s="5">
        <f>IF(EXACT(L2253,"sell"),VLOOKUP(D2253,[1]items!$A$2:$E$39,4,FALSE),"")</f>
        <v>7467</v>
      </c>
      <c r="Q2253" s="5">
        <f t="shared" si="178"/>
        <v>7467</v>
      </c>
      <c r="R2253" s="13" t="str">
        <f t="shared" si="179"/>
        <v/>
      </c>
    </row>
    <row r="2254" spans="1:18" x14ac:dyDescent="0.2">
      <c r="A2254" s="5" t="s">
        <v>2314</v>
      </c>
      <c r="B2254" s="6" t="d">
        <v>2020-12-09</v>
      </c>
      <c r="C2254" s="7">
        <f t="shared" si="175"/>
        <v>2020</v>
      </c>
      <c r="D2254" s="5" t="s">
        <v>23</v>
      </c>
      <c r="E2254" s="5" t="str">
        <f>VLOOKUP(D2254,[1]items!$A$2:$E$39,2,FALSE)</f>
        <v>Neozep Forte 1 Strip 4 Tablet</v>
      </c>
      <c r="F2254" s="5" t="str">
        <f>VLOOKUP(E2254,[1]items!$B$2:$E$39,2,FALSE)</f>
        <v>Obat Batuk &amp; Pilek</v>
      </c>
      <c r="G2254" s="5" t="str">
        <f t="shared" si="176"/>
        <v>OB0001|</v>
      </c>
      <c r="H2254" s="10">
        <v>16</v>
      </c>
      <c r="I2254" s="11"/>
      <c r="J2254" s="10" t="str">
        <f>IF(EXACT(L2254,"buy"),VLOOKUP(I2254,[2]suppliers!$A$2:$B$17,2,FALSE),"")</f>
        <v/>
      </c>
      <c r="K2254" s="5" t="s">
        <v>84</v>
      </c>
      <c r="L2254" s="5" t="s">
        <v>85</v>
      </c>
      <c r="M2254" s="5" t="str">
        <f>IFERROR(VLOOKUP(G2254,[3]item_suppliers!$C$2:$F$112,2,FALSE),"")</f>
        <v/>
      </c>
      <c r="N2254" s="5" t="str">
        <f>IFERROR(VLOOKUP(G2254,[3]item_suppliers!$C$2:$F$112,3,FALSE),"")</f>
        <v/>
      </c>
      <c r="O2254" s="5" t="str">
        <f t="shared" si="177"/>
        <v/>
      </c>
      <c r="P2254" s="5">
        <f>IF(EXACT(L2254,"sell"),VLOOKUP(D2254,[1]items!$A$2:$E$39,4,FALSE),"")</f>
        <v>2324</v>
      </c>
      <c r="Q2254" s="5">
        <f t="shared" si="178"/>
        <v>37184</v>
      </c>
      <c r="R2254" s="13" t="str">
        <f t="shared" si="179"/>
        <v/>
      </c>
    </row>
    <row r="2255" spans="1:18" x14ac:dyDescent="0.2">
      <c r="A2255" s="8" t="s">
        <v>2315</v>
      </c>
      <c r="B2255" s="9" t="d">
        <v>2020-12-10</v>
      </c>
      <c r="C2255" s="7">
        <f t="shared" si="175"/>
        <v>2020</v>
      </c>
      <c r="D2255" s="8" t="s">
        <v>26</v>
      </c>
      <c r="E2255" s="5" t="str">
        <f>VLOOKUP(D2255,[1]items!$A$2:$E$39,2,FALSE)</f>
        <v>Decolsen 1 Strip 4 Tablet</v>
      </c>
      <c r="F2255" s="5" t="str">
        <f>VLOOKUP(E2255,[1]items!$B$2:$E$39,2,FALSE)</f>
        <v>Obat Batuk &amp; Pilek</v>
      </c>
      <c r="G2255" s="5" t="str">
        <f t="shared" si="176"/>
        <v>OB0002|</v>
      </c>
      <c r="H2255" s="10">
        <v>49</v>
      </c>
      <c r="I2255" s="11"/>
      <c r="J2255" s="10" t="str">
        <f>IF(EXACT(L2255,"buy"),VLOOKUP(I2255,[2]suppliers!$A$2:$B$17,2,FALSE),"")</f>
        <v/>
      </c>
      <c r="K2255" s="8" t="s">
        <v>84</v>
      </c>
      <c r="L2255" s="8" t="s">
        <v>85</v>
      </c>
      <c r="M2255" s="5" t="str">
        <f>IFERROR(VLOOKUP(G2255,[3]item_suppliers!$C$2:$F$112,2,FALSE),"")</f>
        <v/>
      </c>
      <c r="N2255" s="5" t="str">
        <f>IFERROR(VLOOKUP(G2255,[3]item_suppliers!$C$2:$F$112,3,FALSE),"")</f>
        <v/>
      </c>
      <c r="O2255" s="5" t="str">
        <f t="shared" si="177"/>
        <v/>
      </c>
      <c r="P2255" s="5">
        <f>IF(EXACT(L2255,"sell"),VLOOKUP(D2255,[1]items!$A$2:$E$39,4,FALSE),"")</f>
        <v>2886</v>
      </c>
      <c r="Q2255" s="5">
        <f t="shared" si="178"/>
        <v>141414</v>
      </c>
      <c r="R2255" s="13" t="str">
        <f t="shared" si="179"/>
        <v/>
      </c>
    </row>
    <row r="2256" spans="1:18" x14ac:dyDescent="0.2">
      <c r="A2256" s="5" t="s">
        <v>2316</v>
      </c>
      <c r="B2256" s="6" t="d">
        <v>2020-12-10</v>
      </c>
      <c r="C2256" s="7">
        <f t="shared" si="175"/>
        <v>2020</v>
      </c>
      <c r="D2256" s="5" t="s">
        <v>26</v>
      </c>
      <c r="E2256" s="5" t="str">
        <f>VLOOKUP(D2256,[1]items!$A$2:$E$39,2,FALSE)</f>
        <v>Decolsen 1 Strip 4 Tablet</v>
      </c>
      <c r="F2256" s="5" t="str">
        <f>VLOOKUP(E2256,[1]items!$B$2:$E$39,2,FALSE)</f>
        <v>Obat Batuk &amp; Pilek</v>
      </c>
      <c r="G2256" s="5" t="str">
        <f t="shared" si="176"/>
        <v>OB0002|</v>
      </c>
      <c r="H2256" s="10">
        <v>44</v>
      </c>
      <c r="I2256" s="11"/>
      <c r="J2256" s="10" t="str">
        <f>IF(EXACT(L2256,"buy"),VLOOKUP(I2256,[2]suppliers!$A$2:$B$17,2,FALSE),"")</f>
        <v/>
      </c>
      <c r="K2256" s="5" t="s">
        <v>84</v>
      </c>
      <c r="L2256" s="5" t="s">
        <v>85</v>
      </c>
      <c r="M2256" s="5" t="str">
        <f>IFERROR(VLOOKUP(G2256,[3]item_suppliers!$C$2:$F$112,2,FALSE),"")</f>
        <v/>
      </c>
      <c r="N2256" s="5" t="str">
        <f>IFERROR(VLOOKUP(G2256,[3]item_suppliers!$C$2:$F$112,3,FALSE),"")</f>
        <v/>
      </c>
      <c r="O2256" s="5" t="str">
        <f t="shared" si="177"/>
        <v/>
      </c>
      <c r="P2256" s="5">
        <f>IF(EXACT(L2256,"sell"),VLOOKUP(D2256,[1]items!$A$2:$E$39,4,FALSE),"")</f>
        <v>2886</v>
      </c>
      <c r="Q2256" s="5">
        <f t="shared" si="178"/>
        <v>126984</v>
      </c>
      <c r="R2256" s="13" t="str">
        <f t="shared" si="179"/>
        <v/>
      </c>
    </row>
    <row r="2257" spans="1:18" x14ac:dyDescent="0.2">
      <c r="A2257" s="8" t="s">
        <v>2317</v>
      </c>
      <c r="B2257" s="9" t="d">
        <v>2020-12-10</v>
      </c>
      <c r="C2257" s="7">
        <f t="shared" si="175"/>
        <v>2020</v>
      </c>
      <c r="D2257" s="8" t="s">
        <v>70</v>
      </c>
      <c r="E2257" s="5" t="str">
        <f>VLOOKUP(D2257,[1]items!$A$2:$E$39,2,FALSE)</f>
        <v>Irbesartan</v>
      </c>
      <c r="F2257" s="5" t="str">
        <f>VLOOKUP(E2257,[1]items!$B$2:$E$39,2,FALSE)</f>
        <v>Obat Hipertensi</v>
      </c>
      <c r="G2257" s="5" t="str">
        <f t="shared" si="176"/>
        <v>OH0005|</v>
      </c>
      <c r="H2257" s="10">
        <v>3</v>
      </c>
      <c r="I2257" s="11"/>
      <c r="J2257" s="10" t="str">
        <f>IF(EXACT(L2257,"buy"),VLOOKUP(I2257,[2]suppliers!$A$2:$B$17,2,FALSE),"")</f>
        <v/>
      </c>
      <c r="K2257" s="8" t="s">
        <v>84</v>
      </c>
      <c r="L2257" s="8" t="s">
        <v>85</v>
      </c>
      <c r="M2257" s="5" t="str">
        <f>IFERROR(VLOOKUP(G2257,[3]item_suppliers!$C$2:$F$112,2,FALSE),"")</f>
        <v/>
      </c>
      <c r="N2257" s="5" t="str">
        <f>IFERROR(VLOOKUP(G2257,[3]item_suppliers!$C$2:$F$112,3,FALSE),"")</f>
        <v/>
      </c>
      <c r="O2257" s="5" t="str">
        <f t="shared" si="177"/>
        <v/>
      </c>
      <c r="P2257" s="5">
        <f>IF(EXACT(L2257,"sell"),VLOOKUP(D2257,[1]items!$A$2:$E$39,4,FALSE),"")</f>
        <v>108794</v>
      </c>
      <c r="Q2257" s="5">
        <f t="shared" si="178"/>
        <v>326382</v>
      </c>
      <c r="R2257" s="13" t="str">
        <f t="shared" si="179"/>
        <v/>
      </c>
    </row>
    <row r="2258" spans="1:18" x14ac:dyDescent="0.2">
      <c r="A2258" s="5" t="s">
        <v>2318</v>
      </c>
      <c r="B2258" s="6" t="d">
        <v>2020-12-10</v>
      </c>
      <c r="C2258" s="7">
        <f t="shared" si="175"/>
        <v>2020</v>
      </c>
      <c r="D2258" s="5" t="s">
        <v>20</v>
      </c>
      <c r="E2258" s="5" t="str">
        <f>VLOOKUP(D2258,[1]items!$A$2:$E$39,2,FALSE)</f>
        <v>Dexteem Box Plus 100 Tablet</v>
      </c>
      <c r="F2258" s="5" t="str">
        <f>VLOOKUP(E2258,[1]items!$B$2:$E$39,2,FALSE)</f>
        <v>Obat Alergi</v>
      </c>
      <c r="G2258" s="5" t="str">
        <f t="shared" si="176"/>
        <v>OA0006|</v>
      </c>
      <c r="H2258" s="10">
        <v>59</v>
      </c>
      <c r="I2258" s="11"/>
      <c r="J2258" s="10" t="str">
        <f>IF(EXACT(L2258,"buy"),VLOOKUP(I2258,[2]suppliers!$A$2:$B$17,2,FALSE),"")</f>
        <v/>
      </c>
      <c r="K2258" s="5" t="s">
        <v>84</v>
      </c>
      <c r="L2258" s="5" t="s">
        <v>85</v>
      </c>
      <c r="M2258" s="5" t="str">
        <f>IFERROR(VLOOKUP(G2258,[3]item_suppliers!$C$2:$F$112,2,FALSE),"")</f>
        <v/>
      </c>
      <c r="N2258" s="5" t="str">
        <f>IFERROR(VLOOKUP(G2258,[3]item_suppliers!$C$2:$F$112,3,FALSE),"")</f>
        <v/>
      </c>
      <c r="O2258" s="5" t="str">
        <f t="shared" si="177"/>
        <v/>
      </c>
      <c r="P2258" s="5">
        <f>IF(EXACT(L2258,"sell"),VLOOKUP(D2258,[1]items!$A$2:$E$39,4,FALSE),"")</f>
        <v>25322</v>
      </c>
      <c r="Q2258" s="5">
        <f t="shared" si="178"/>
        <v>1493998</v>
      </c>
      <c r="R2258" s="13" t="str">
        <f t="shared" si="179"/>
        <v/>
      </c>
    </row>
    <row r="2259" spans="1:18" x14ac:dyDescent="0.2">
      <c r="A2259" s="8" t="s">
        <v>2319</v>
      </c>
      <c r="B2259" s="9" t="d">
        <v>2020-12-10</v>
      </c>
      <c r="C2259" s="7">
        <f t="shared" si="175"/>
        <v>2020</v>
      </c>
      <c r="D2259" s="8" t="s">
        <v>31</v>
      </c>
      <c r="E2259" s="5" t="str">
        <f>VLOOKUP(D2259,[1]items!$A$2:$E$39,2,FALSE)</f>
        <v>Ultraflu Box Isi 25 Strip</v>
      </c>
      <c r="F2259" s="5" t="str">
        <f>VLOOKUP(E2259,[1]items!$B$2:$E$39,2,FALSE)</f>
        <v>Obat Batuk &amp; Pilek</v>
      </c>
      <c r="G2259" s="5" t="str">
        <f t="shared" si="176"/>
        <v>OB0006|</v>
      </c>
      <c r="H2259" s="10">
        <v>150</v>
      </c>
      <c r="I2259" s="11"/>
      <c r="J2259" s="10" t="str">
        <f>IF(EXACT(L2259,"buy"),VLOOKUP(I2259,[2]suppliers!$A$2:$B$17,2,FALSE),"")</f>
        <v/>
      </c>
      <c r="K2259" s="8" t="s">
        <v>84</v>
      </c>
      <c r="L2259" s="8" t="s">
        <v>85</v>
      </c>
      <c r="M2259" s="5" t="str">
        <f>IFERROR(VLOOKUP(G2259,[3]item_suppliers!$C$2:$F$112,2,FALSE),"")</f>
        <v/>
      </c>
      <c r="N2259" s="5" t="str">
        <f>IFERROR(VLOOKUP(G2259,[3]item_suppliers!$C$2:$F$112,3,FALSE),"")</f>
        <v/>
      </c>
      <c r="O2259" s="5" t="str">
        <f t="shared" si="177"/>
        <v/>
      </c>
      <c r="P2259" s="5">
        <f>IF(EXACT(L2259,"sell"),VLOOKUP(D2259,[1]items!$A$2:$E$39,4,FALSE),"")</f>
        <v>72500</v>
      </c>
      <c r="Q2259" s="5">
        <f t="shared" si="178"/>
        <v>10875000</v>
      </c>
      <c r="R2259" s="13" t="str">
        <f t="shared" si="179"/>
        <v/>
      </c>
    </row>
    <row r="2260" spans="1:18" x14ac:dyDescent="0.2">
      <c r="A2260" s="5" t="s">
        <v>2320</v>
      </c>
      <c r="B2260" s="6" t="d">
        <v>2020-12-10</v>
      </c>
      <c r="C2260" s="7">
        <f t="shared" si="175"/>
        <v>2020</v>
      </c>
      <c r="D2260" s="5" t="s">
        <v>59</v>
      </c>
      <c r="E2260" s="5" t="str">
        <f>VLOOKUP(D2260,[1]items!$A$2:$E$39,2,FALSE)</f>
        <v>Carditens</v>
      </c>
      <c r="F2260" s="5" t="str">
        <f>VLOOKUP(E2260,[1]items!$B$2:$E$39,2,FALSE)</f>
        <v>Obat Hipertensi</v>
      </c>
      <c r="G2260" s="5" t="str">
        <f t="shared" si="176"/>
        <v>OH0001|</v>
      </c>
      <c r="H2260" s="10">
        <v>56</v>
      </c>
      <c r="I2260" s="11"/>
      <c r="J2260" s="10" t="str">
        <f>IF(EXACT(L2260,"buy"),VLOOKUP(I2260,[2]suppliers!$A$2:$B$17,2,FALSE),"")</f>
        <v/>
      </c>
      <c r="K2260" s="5" t="s">
        <v>84</v>
      </c>
      <c r="L2260" s="5" t="s">
        <v>85</v>
      </c>
      <c r="M2260" s="5" t="str">
        <f>IFERROR(VLOOKUP(G2260,[3]item_suppliers!$C$2:$F$112,2,FALSE),"")</f>
        <v/>
      </c>
      <c r="N2260" s="5" t="str">
        <f>IFERROR(VLOOKUP(G2260,[3]item_suppliers!$C$2:$F$112,3,FALSE),"")</f>
        <v/>
      </c>
      <c r="O2260" s="5" t="str">
        <f t="shared" si="177"/>
        <v/>
      </c>
      <c r="P2260" s="5">
        <f>IF(EXACT(L2260,"sell"),VLOOKUP(D2260,[1]items!$A$2:$E$39,4,FALSE),"")</f>
        <v>100000</v>
      </c>
      <c r="Q2260" s="5">
        <f t="shared" si="178"/>
        <v>5600000</v>
      </c>
      <c r="R2260" s="13" t="str">
        <f t="shared" si="179"/>
        <v/>
      </c>
    </row>
    <row r="2261" spans="1:18" x14ac:dyDescent="0.2">
      <c r="A2261" s="8" t="s">
        <v>2321</v>
      </c>
      <c r="B2261" s="9" t="d">
        <v>2020-12-10</v>
      </c>
      <c r="C2261" s="7">
        <f t="shared" si="175"/>
        <v>2020</v>
      </c>
      <c r="D2261" s="8" t="s">
        <v>7</v>
      </c>
      <c r="E2261" s="5" t="str">
        <f>VLOOKUP(D2261,[1]items!$A$2:$E$39,2,FALSE)</f>
        <v>Ozen 10 MG Blister</v>
      </c>
      <c r="F2261" s="5" t="str">
        <f>VLOOKUP(E2261,[1]items!$B$2:$E$39,2,FALSE)</f>
        <v>Obat Alergi</v>
      </c>
      <c r="G2261" s="5" t="str">
        <f t="shared" si="176"/>
        <v>OA0001|</v>
      </c>
      <c r="H2261" s="10">
        <v>32</v>
      </c>
      <c r="I2261" s="11"/>
      <c r="J2261" s="10" t="str">
        <f>IF(EXACT(L2261,"buy"),VLOOKUP(I2261,[2]suppliers!$A$2:$B$17,2,FALSE),"")</f>
        <v/>
      </c>
      <c r="K2261" s="8" t="s">
        <v>84</v>
      </c>
      <c r="L2261" s="8" t="s">
        <v>85</v>
      </c>
      <c r="M2261" s="5" t="str">
        <f>IFERROR(VLOOKUP(G2261,[3]item_suppliers!$C$2:$F$112,2,FALSE),"")</f>
        <v/>
      </c>
      <c r="N2261" s="5" t="str">
        <f>IFERROR(VLOOKUP(G2261,[3]item_suppliers!$C$2:$F$112,3,FALSE),"")</f>
        <v/>
      </c>
      <c r="O2261" s="5" t="str">
        <f t="shared" si="177"/>
        <v/>
      </c>
      <c r="P2261" s="5">
        <f>IF(EXACT(L2261,"sell"),VLOOKUP(D2261,[1]items!$A$2:$E$39,4,FALSE),"")</f>
        <v>18611</v>
      </c>
      <c r="Q2261" s="5">
        <f t="shared" si="178"/>
        <v>595552</v>
      </c>
      <c r="R2261" s="13" t="str">
        <f t="shared" si="179"/>
        <v/>
      </c>
    </row>
    <row r="2262" spans="1:18" x14ac:dyDescent="0.2">
      <c r="A2262" s="5" t="s">
        <v>2322</v>
      </c>
      <c r="B2262" s="6" t="d">
        <v>2020-12-11</v>
      </c>
      <c r="C2262" s="7">
        <f t="shared" si="175"/>
        <v>2020</v>
      </c>
      <c r="D2262" s="5" t="s">
        <v>82</v>
      </c>
      <c r="E2262" s="5" t="str">
        <f>VLOOKUP(D2262,[1]items!$A$2:$E$39,2,FALSE)</f>
        <v>Otilon Ear Drops 8 mL</v>
      </c>
      <c r="F2262" s="5" t="str">
        <f>VLOOKUP(E2262,[1]items!$B$2:$E$39,2,FALSE)</f>
        <v>Obat Telinga</v>
      </c>
      <c r="G2262" s="5" t="str">
        <f t="shared" si="176"/>
        <v>OT0001|</v>
      </c>
      <c r="H2262" s="10">
        <v>23</v>
      </c>
      <c r="I2262" s="11"/>
      <c r="J2262" s="10" t="str">
        <f>IF(EXACT(L2262,"buy"),VLOOKUP(I2262,[2]suppliers!$A$2:$B$17,2,FALSE),"")</f>
        <v/>
      </c>
      <c r="K2262" s="5" t="s">
        <v>84</v>
      </c>
      <c r="L2262" s="5" t="s">
        <v>85</v>
      </c>
      <c r="M2262" s="5" t="str">
        <f>IFERROR(VLOOKUP(G2262,[3]item_suppliers!$C$2:$F$112,2,FALSE),"")</f>
        <v/>
      </c>
      <c r="N2262" s="5" t="str">
        <f>IFERROR(VLOOKUP(G2262,[3]item_suppliers!$C$2:$F$112,3,FALSE),"")</f>
        <v/>
      </c>
      <c r="O2262" s="5" t="str">
        <f t="shared" si="177"/>
        <v/>
      </c>
      <c r="P2262" s="5">
        <f>IF(EXACT(L2262,"sell"),VLOOKUP(D2262,[1]items!$A$2:$E$39,4,FALSE),"")</f>
        <v>55000</v>
      </c>
      <c r="Q2262" s="5">
        <f t="shared" si="178"/>
        <v>1265000</v>
      </c>
      <c r="R2262" s="13" t="str">
        <f t="shared" si="179"/>
        <v/>
      </c>
    </row>
    <row r="2263" spans="1:18" x14ac:dyDescent="0.2">
      <c r="A2263" s="8" t="s">
        <v>2323</v>
      </c>
      <c r="B2263" s="9" t="d">
        <v>2020-12-11</v>
      </c>
      <c r="C2263" s="7">
        <f t="shared" si="175"/>
        <v>2020</v>
      </c>
      <c r="D2263" s="8" t="s">
        <v>82</v>
      </c>
      <c r="E2263" s="5" t="str">
        <f>VLOOKUP(D2263,[1]items!$A$2:$E$39,2,FALSE)</f>
        <v>Otilon Ear Drops 8 mL</v>
      </c>
      <c r="F2263" s="5" t="str">
        <f>VLOOKUP(E2263,[1]items!$B$2:$E$39,2,FALSE)</f>
        <v>Obat Telinga</v>
      </c>
      <c r="G2263" s="5" t="str">
        <f t="shared" si="176"/>
        <v>OT0001|</v>
      </c>
      <c r="H2263" s="10">
        <v>26</v>
      </c>
      <c r="I2263" s="11"/>
      <c r="J2263" s="10" t="str">
        <f>IF(EXACT(L2263,"buy"),VLOOKUP(I2263,[2]suppliers!$A$2:$B$17,2,FALSE),"")</f>
        <v/>
      </c>
      <c r="K2263" s="8" t="s">
        <v>84</v>
      </c>
      <c r="L2263" s="8" t="s">
        <v>85</v>
      </c>
      <c r="M2263" s="5" t="str">
        <f>IFERROR(VLOOKUP(G2263,[3]item_suppliers!$C$2:$F$112,2,FALSE),"")</f>
        <v/>
      </c>
      <c r="N2263" s="5" t="str">
        <f>IFERROR(VLOOKUP(G2263,[3]item_suppliers!$C$2:$F$112,3,FALSE),"")</f>
        <v/>
      </c>
      <c r="O2263" s="5" t="str">
        <f t="shared" si="177"/>
        <v/>
      </c>
      <c r="P2263" s="5">
        <f>IF(EXACT(L2263,"sell"),VLOOKUP(D2263,[1]items!$A$2:$E$39,4,FALSE),"")</f>
        <v>55000</v>
      </c>
      <c r="Q2263" s="5">
        <f t="shared" si="178"/>
        <v>1430000</v>
      </c>
      <c r="R2263" s="13" t="str">
        <f t="shared" si="179"/>
        <v/>
      </c>
    </row>
    <row r="2264" spans="1:18" x14ac:dyDescent="0.2">
      <c r="A2264" s="5" t="s">
        <v>2324</v>
      </c>
      <c r="B2264" s="6" t="d">
        <v>2020-12-11</v>
      </c>
      <c r="C2264" s="7">
        <f t="shared" si="175"/>
        <v>2020</v>
      </c>
      <c r="D2264" s="5" t="s">
        <v>20</v>
      </c>
      <c r="E2264" s="5" t="str">
        <f>VLOOKUP(D2264,[1]items!$A$2:$E$39,2,FALSE)</f>
        <v>Dexteem Box Plus 100 Tablet</v>
      </c>
      <c r="F2264" s="5" t="str">
        <f>VLOOKUP(E2264,[1]items!$B$2:$E$39,2,FALSE)</f>
        <v>Obat Alergi</v>
      </c>
      <c r="G2264" s="5" t="str">
        <f t="shared" si="176"/>
        <v>OA0006|</v>
      </c>
      <c r="H2264" s="10">
        <v>100</v>
      </c>
      <c r="I2264" s="11"/>
      <c r="J2264" s="10" t="str">
        <f>IF(EXACT(L2264,"buy"),VLOOKUP(I2264,[2]suppliers!$A$2:$B$17,2,FALSE),"")</f>
        <v/>
      </c>
      <c r="K2264" s="5" t="s">
        <v>84</v>
      </c>
      <c r="L2264" s="5" t="s">
        <v>85</v>
      </c>
      <c r="M2264" s="5" t="str">
        <f>IFERROR(VLOOKUP(G2264,[3]item_suppliers!$C$2:$F$112,2,FALSE),"")</f>
        <v/>
      </c>
      <c r="N2264" s="5" t="str">
        <f>IFERROR(VLOOKUP(G2264,[3]item_suppliers!$C$2:$F$112,3,FALSE),"")</f>
        <v/>
      </c>
      <c r="O2264" s="5" t="str">
        <f t="shared" si="177"/>
        <v/>
      </c>
      <c r="P2264" s="5">
        <f>IF(EXACT(L2264,"sell"),VLOOKUP(D2264,[1]items!$A$2:$E$39,4,FALSE),"")</f>
        <v>25322</v>
      </c>
      <c r="Q2264" s="5">
        <f t="shared" si="178"/>
        <v>2532200</v>
      </c>
      <c r="R2264" s="13" t="str">
        <f t="shared" si="179"/>
        <v/>
      </c>
    </row>
    <row r="2265" spans="1:18" x14ac:dyDescent="0.2">
      <c r="A2265" s="8" t="s">
        <v>2325</v>
      </c>
      <c r="B2265" s="9" t="d">
        <v>2020-12-11</v>
      </c>
      <c r="C2265" s="7">
        <f t="shared" si="175"/>
        <v>2020</v>
      </c>
      <c r="D2265" s="8" t="s">
        <v>11</v>
      </c>
      <c r="E2265" s="5" t="str">
        <f>VLOOKUP(D2265,[1]items!$A$2:$E$39,2,FALSE)</f>
        <v>Acetylcysteine Mahakam 200 mg</v>
      </c>
      <c r="F2265" s="5" t="str">
        <f>VLOOKUP(E2265,[1]items!$B$2:$E$39,2,FALSE)</f>
        <v>Obat Alergi</v>
      </c>
      <c r="G2265" s="5" t="str">
        <f t="shared" si="176"/>
        <v>OA0003|</v>
      </c>
      <c r="H2265" s="10">
        <v>22</v>
      </c>
      <c r="I2265" s="11"/>
      <c r="J2265" s="10" t="str">
        <f>IF(EXACT(L2265,"buy"),VLOOKUP(I2265,[2]suppliers!$A$2:$B$17,2,FALSE),"")</f>
        <v/>
      </c>
      <c r="K2265" s="8" t="s">
        <v>84</v>
      </c>
      <c r="L2265" s="8" t="s">
        <v>85</v>
      </c>
      <c r="M2265" s="5" t="str">
        <f>IFERROR(VLOOKUP(G2265,[3]item_suppliers!$C$2:$F$112,2,FALSE),"")</f>
        <v/>
      </c>
      <c r="N2265" s="5" t="str">
        <f>IFERROR(VLOOKUP(G2265,[3]item_suppliers!$C$2:$F$112,3,FALSE),"")</f>
        <v/>
      </c>
      <c r="O2265" s="5" t="str">
        <f t="shared" si="177"/>
        <v/>
      </c>
      <c r="P2265" s="5">
        <f>IF(EXACT(L2265,"sell"),VLOOKUP(D2265,[1]items!$A$2:$E$39,4,FALSE),"")</f>
        <v>33000</v>
      </c>
      <c r="Q2265" s="5">
        <f t="shared" si="178"/>
        <v>726000</v>
      </c>
      <c r="R2265" s="13" t="str">
        <f t="shared" si="179"/>
        <v/>
      </c>
    </row>
    <row r="2266" spans="1:18" x14ac:dyDescent="0.2">
      <c r="A2266" s="5" t="s">
        <v>2326</v>
      </c>
      <c r="B2266" s="6" t="d">
        <v>2020-12-11</v>
      </c>
      <c r="C2266" s="7">
        <f t="shared" si="175"/>
        <v>2020</v>
      </c>
      <c r="D2266" s="5" t="s">
        <v>23</v>
      </c>
      <c r="E2266" s="5" t="str">
        <f>VLOOKUP(D2266,[1]items!$A$2:$E$39,2,FALSE)</f>
        <v>Neozep Forte 1 Strip 4 Tablet</v>
      </c>
      <c r="F2266" s="5" t="str">
        <f>VLOOKUP(E2266,[1]items!$B$2:$E$39,2,FALSE)</f>
        <v>Obat Batuk &amp; Pilek</v>
      </c>
      <c r="G2266" s="5" t="str">
        <f t="shared" si="176"/>
        <v>OB0001|</v>
      </c>
      <c r="H2266" s="10">
        <v>31</v>
      </c>
      <c r="I2266" s="11"/>
      <c r="J2266" s="10" t="str">
        <f>IF(EXACT(L2266,"buy"),VLOOKUP(I2266,[2]suppliers!$A$2:$B$17,2,FALSE),"")</f>
        <v/>
      </c>
      <c r="K2266" s="5" t="s">
        <v>84</v>
      </c>
      <c r="L2266" s="5" t="s">
        <v>85</v>
      </c>
      <c r="M2266" s="5" t="str">
        <f>IFERROR(VLOOKUP(G2266,[3]item_suppliers!$C$2:$F$112,2,FALSE),"")</f>
        <v/>
      </c>
      <c r="N2266" s="5" t="str">
        <f>IFERROR(VLOOKUP(G2266,[3]item_suppliers!$C$2:$F$112,3,FALSE),"")</f>
        <v/>
      </c>
      <c r="O2266" s="5" t="str">
        <f t="shared" si="177"/>
        <v/>
      </c>
      <c r="P2266" s="5">
        <f>IF(EXACT(L2266,"sell"),VLOOKUP(D2266,[1]items!$A$2:$E$39,4,FALSE),"")</f>
        <v>2324</v>
      </c>
      <c r="Q2266" s="5">
        <f t="shared" si="178"/>
        <v>72044</v>
      </c>
      <c r="R2266" s="13" t="str">
        <f t="shared" si="179"/>
        <v/>
      </c>
    </row>
    <row r="2267" spans="1:18" x14ac:dyDescent="0.2">
      <c r="A2267" s="8" t="s">
        <v>2327</v>
      </c>
      <c r="B2267" s="9" t="d">
        <v>2020-12-11</v>
      </c>
      <c r="C2267" s="7">
        <f t="shared" si="175"/>
        <v>2020</v>
      </c>
      <c r="D2267" s="8" t="s">
        <v>43</v>
      </c>
      <c r="E2267" s="5" t="str">
        <f>VLOOKUP(D2267,[1]items!$A$2:$E$39,2,FALSE)</f>
        <v>Panadol Anak Tablet 1 Strip</v>
      </c>
      <c r="F2267" s="5" t="str">
        <f>VLOOKUP(E2267,[1]items!$B$2:$E$39,2,FALSE)</f>
        <v>Obat Sakit Kepala &amp; Demam</v>
      </c>
      <c r="G2267" s="5" t="str">
        <f t="shared" si="176"/>
        <v>OD0005|</v>
      </c>
      <c r="H2267" s="10">
        <v>20</v>
      </c>
      <c r="I2267" s="11"/>
      <c r="J2267" s="10" t="str">
        <f>IF(EXACT(L2267,"buy"),VLOOKUP(I2267,[2]suppliers!$A$2:$B$17,2,FALSE),"")</f>
        <v/>
      </c>
      <c r="K2267" s="8" t="s">
        <v>84</v>
      </c>
      <c r="L2267" s="8" t="s">
        <v>85</v>
      </c>
      <c r="M2267" s="5" t="str">
        <f>IFERROR(VLOOKUP(G2267,[3]item_suppliers!$C$2:$F$112,2,FALSE),"")</f>
        <v/>
      </c>
      <c r="N2267" s="5" t="str">
        <f>IFERROR(VLOOKUP(G2267,[3]item_suppliers!$C$2:$F$112,3,FALSE),"")</f>
        <v/>
      </c>
      <c r="O2267" s="5" t="str">
        <f t="shared" si="177"/>
        <v/>
      </c>
      <c r="P2267" s="5">
        <f>IF(EXACT(L2267,"sell"),VLOOKUP(D2267,[1]items!$A$2:$E$39,4,FALSE),"")</f>
        <v>25000</v>
      </c>
      <c r="Q2267" s="5">
        <f t="shared" si="178"/>
        <v>500000</v>
      </c>
      <c r="R2267" s="13" t="str">
        <f t="shared" si="179"/>
        <v/>
      </c>
    </row>
    <row r="2268" spans="1:18" x14ac:dyDescent="0.2">
      <c r="A2268" s="5" t="s">
        <v>2328</v>
      </c>
      <c r="B2268" s="6" t="d">
        <v>2020-12-12</v>
      </c>
      <c r="C2268" s="7">
        <f t="shared" si="175"/>
        <v>2020</v>
      </c>
      <c r="D2268" s="5" t="s">
        <v>20</v>
      </c>
      <c r="E2268" s="5" t="str">
        <f>VLOOKUP(D2268,[1]items!$A$2:$E$39,2,FALSE)</f>
        <v>Dexteem Box Plus 100 Tablet</v>
      </c>
      <c r="F2268" s="5" t="str">
        <f>VLOOKUP(E2268,[1]items!$B$2:$E$39,2,FALSE)</f>
        <v>Obat Alergi</v>
      </c>
      <c r="G2268" s="5" t="str">
        <f t="shared" si="176"/>
        <v>OA0006|</v>
      </c>
      <c r="H2268" s="10">
        <v>58</v>
      </c>
      <c r="I2268" s="11"/>
      <c r="J2268" s="10" t="str">
        <f>IF(EXACT(L2268,"buy"),VLOOKUP(I2268,[2]suppliers!$A$2:$B$17,2,FALSE),"")</f>
        <v/>
      </c>
      <c r="K2268" s="5" t="s">
        <v>84</v>
      </c>
      <c r="L2268" s="5" t="s">
        <v>85</v>
      </c>
      <c r="M2268" s="5" t="str">
        <f>IFERROR(VLOOKUP(G2268,[3]item_suppliers!$C$2:$F$112,2,FALSE),"")</f>
        <v/>
      </c>
      <c r="N2268" s="5" t="str">
        <f>IFERROR(VLOOKUP(G2268,[3]item_suppliers!$C$2:$F$112,3,FALSE),"")</f>
        <v/>
      </c>
      <c r="O2268" s="5" t="str">
        <f t="shared" si="177"/>
        <v/>
      </c>
      <c r="P2268" s="5">
        <f>IF(EXACT(L2268,"sell"),VLOOKUP(D2268,[1]items!$A$2:$E$39,4,FALSE),"")</f>
        <v>25322</v>
      </c>
      <c r="Q2268" s="5">
        <f t="shared" si="178"/>
        <v>1468676</v>
      </c>
      <c r="R2268" s="13" t="str">
        <f t="shared" si="179"/>
        <v/>
      </c>
    </row>
    <row r="2269" spans="1:18" x14ac:dyDescent="0.2">
      <c r="A2269" s="8" t="s">
        <v>2329</v>
      </c>
      <c r="B2269" s="9" t="d">
        <v>2020-12-12</v>
      </c>
      <c r="C2269" s="7">
        <f t="shared" si="175"/>
        <v>2020</v>
      </c>
      <c r="D2269" s="8" t="s">
        <v>20</v>
      </c>
      <c r="E2269" s="5" t="str">
        <f>VLOOKUP(D2269,[1]items!$A$2:$E$39,2,FALSE)</f>
        <v>Dexteem Box Plus 100 Tablet</v>
      </c>
      <c r="F2269" s="5" t="str">
        <f>VLOOKUP(E2269,[1]items!$B$2:$E$39,2,FALSE)</f>
        <v>Obat Alergi</v>
      </c>
      <c r="G2269" s="5" t="str">
        <f t="shared" si="176"/>
        <v>OA0006|</v>
      </c>
      <c r="H2269" s="10">
        <v>61</v>
      </c>
      <c r="I2269" s="11"/>
      <c r="J2269" s="10" t="str">
        <f>IF(EXACT(L2269,"buy"),VLOOKUP(I2269,[2]suppliers!$A$2:$B$17,2,FALSE),"")</f>
        <v/>
      </c>
      <c r="K2269" s="8" t="s">
        <v>84</v>
      </c>
      <c r="L2269" s="8" t="s">
        <v>85</v>
      </c>
      <c r="M2269" s="5" t="str">
        <f>IFERROR(VLOOKUP(G2269,[3]item_suppliers!$C$2:$F$112,2,FALSE),"")</f>
        <v/>
      </c>
      <c r="N2269" s="5" t="str">
        <f>IFERROR(VLOOKUP(G2269,[3]item_suppliers!$C$2:$F$112,3,FALSE),"")</f>
        <v/>
      </c>
      <c r="O2269" s="5" t="str">
        <f t="shared" si="177"/>
        <v/>
      </c>
      <c r="P2269" s="5">
        <f>IF(EXACT(L2269,"sell"),VLOOKUP(D2269,[1]items!$A$2:$E$39,4,FALSE),"")</f>
        <v>25322</v>
      </c>
      <c r="Q2269" s="5">
        <f t="shared" si="178"/>
        <v>1544642</v>
      </c>
      <c r="R2269" s="13" t="str">
        <f t="shared" si="179"/>
        <v/>
      </c>
    </row>
    <row r="2270" spans="1:18" x14ac:dyDescent="0.2">
      <c r="A2270" s="5" t="s">
        <v>2330</v>
      </c>
      <c r="B2270" s="6" t="d">
        <v>2020-12-12</v>
      </c>
      <c r="C2270" s="7">
        <f t="shared" si="175"/>
        <v>2020</v>
      </c>
      <c r="D2270" s="5" t="s">
        <v>48</v>
      </c>
      <c r="E2270" s="5" t="str">
        <f>VLOOKUP(D2270,[1]items!$A$2:$E$39,2,FALSE)</f>
        <v>Sanmol Paracetamol</v>
      </c>
      <c r="F2270" s="5" t="str">
        <f>VLOOKUP(E2270,[1]items!$B$2:$E$39,2,FALSE)</f>
        <v>Obat Sakit Kepala &amp; Demam</v>
      </c>
      <c r="G2270" s="5" t="str">
        <f t="shared" si="176"/>
        <v>OD0007|</v>
      </c>
      <c r="H2270" s="10">
        <v>13</v>
      </c>
      <c r="I2270" s="11"/>
      <c r="J2270" s="10" t="str">
        <f>IF(EXACT(L2270,"buy"),VLOOKUP(I2270,[2]suppliers!$A$2:$B$17,2,FALSE),"")</f>
        <v/>
      </c>
      <c r="K2270" s="5" t="s">
        <v>84</v>
      </c>
      <c r="L2270" s="5" t="s">
        <v>85</v>
      </c>
      <c r="M2270" s="5" t="str">
        <f>IFERROR(VLOOKUP(G2270,[3]item_suppliers!$C$2:$F$112,2,FALSE),"")</f>
        <v/>
      </c>
      <c r="N2270" s="5" t="str">
        <f>IFERROR(VLOOKUP(G2270,[3]item_suppliers!$C$2:$F$112,3,FALSE),"")</f>
        <v/>
      </c>
      <c r="O2270" s="5" t="str">
        <f t="shared" si="177"/>
        <v/>
      </c>
      <c r="P2270" s="5">
        <f>IF(EXACT(L2270,"sell"),VLOOKUP(D2270,[1]items!$A$2:$E$39,4,FALSE),"")</f>
        <v>16100</v>
      </c>
      <c r="Q2270" s="5">
        <f t="shared" si="178"/>
        <v>209300</v>
      </c>
      <c r="R2270" s="13" t="str">
        <f t="shared" si="179"/>
        <v/>
      </c>
    </row>
    <row r="2271" spans="1:18" x14ac:dyDescent="0.2">
      <c r="A2271" s="8" t="s">
        <v>2331</v>
      </c>
      <c r="B2271" s="9" t="d">
        <v>2020-12-13</v>
      </c>
      <c r="C2271" s="7">
        <f t="shared" si="175"/>
        <v>2020</v>
      </c>
      <c r="D2271" s="8" t="s">
        <v>50</v>
      </c>
      <c r="E2271" s="5" t="str">
        <f>VLOOKUP(D2271,[1]items!$A$2:$E$39,2,FALSE)</f>
        <v>Bodrex Extra</v>
      </c>
      <c r="F2271" s="5" t="str">
        <f>VLOOKUP(E2271,[1]items!$B$2:$E$39,2,FALSE)</f>
        <v>Obat Sakit Kepala &amp; Demam</v>
      </c>
      <c r="G2271" s="5" t="str">
        <f t="shared" si="176"/>
        <v>OD0008|</v>
      </c>
      <c r="H2271" s="10">
        <v>62</v>
      </c>
      <c r="I2271" s="11"/>
      <c r="J2271" s="10" t="str">
        <f>IF(EXACT(L2271,"buy"),VLOOKUP(I2271,[2]suppliers!$A$2:$B$17,2,FALSE),"")</f>
        <v/>
      </c>
      <c r="K2271" s="8" t="s">
        <v>84</v>
      </c>
      <c r="L2271" s="8" t="s">
        <v>85</v>
      </c>
      <c r="M2271" s="5" t="str">
        <f>IFERROR(VLOOKUP(G2271,[3]item_suppliers!$C$2:$F$112,2,FALSE),"")</f>
        <v/>
      </c>
      <c r="N2271" s="5" t="str">
        <f>IFERROR(VLOOKUP(G2271,[3]item_suppliers!$C$2:$F$112,3,FALSE),"")</f>
        <v/>
      </c>
      <c r="O2271" s="5" t="str">
        <f t="shared" si="177"/>
        <v/>
      </c>
      <c r="P2271" s="5">
        <f>IF(EXACT(L2271,"sell"),VLOOKUP(D2271,[1]items!$A$2:$E$39,4,FALSE),"")</f>
        <v>50788</v>
      </c>
      <c r="Q2271" s="5">
        <f t="shared" si="178"/>
        <v>3148856</v>
      </c>
      <c r="R2271" s="13" t="str">
        <f t="shared" si="179"/>
        <v/>
      </c>
    </row>
    <row r="2272" spans="1:18" x14ac:dyDescent="0.2">
      <c r="A2272" s="5" t="s">
        <v>2332</v>
      </c>
      <c r="B2272" s="6" t="d">
        <v>2020-12-13</v>
      </c>
      <c r="C2272" s="7">
        <f t="shared" si="175"/>
        <v>2020</v>
      </c>
      <c r="D2272" s="5" t="s">
        <v>70</v>
      </c>
      <c r="E2272" s="5" t="str">
        <f>VLOOKUP(D2272,[1]items!$A$2:$E$39,2,FALSE)</f>
        <v>Irbesartan</v>
      </c>
      <c r="F2272" s="5" t="str">
        <f>VLOOKUP(E2272,[1]items!$B$2:$E$39,2,FALSE)</f>
        <v>Obat Hipertensi</v>
      </c>
      <c r="G2272" s="5" t="str">
        <f t="shared" si="176"/>
        <v>OH0005|</v>
      </c>
      <c r="H2272" s="10">
        <v>32</v>
      </c>
      <c r="I2272" s="11"/>
      <c r="J2272" s="10" t="str">
        <f>IF(EXACT(L2272,"buy"),VLOOKUP(I2272,[2]suppliers!$A$2:$B$17,2,FALSE),"")</f>
        <v/>
      </c>
      <c r="K2272" s="5" t="s">
        <v>84</v>
      </c>
      <c r="L2272" s="5" t="s">
        <v>85</v>
      </c>
      <c r="M2272" s="5" t="str">
        <f>IFERROR(VLOOKUP(G2272,[3]item_suppliers!$C$2:$F$112,2,FALSE),"")</f>
        <v/>
      </c>
      <c r="N2272" s="5" t="str">
        <f>IFERROR(VLOOKUP(G2272,[3]item_suppliers!$C$2:$F$112,3,FALSE),"")</f>
        <v/>
      </c>
      <c r="O2272" s="5" t="str">
        <f t="shared" si="177"/>
        <v/>
      </c>
      <c r="P2272" s="5">
        <f>IF(EXACT(L2272,"sell"),VLOOKUP(D2272,[1]items!$A$2:$E$39,4,FALSE),"")</f>
        <v>108794</v>
      </c>
      <c r="Q2272" s="5">
        <f t="shared" si="178"/>
        <v>3481408</v>
      </c>
      <c r="R2272" s="13" t="str">
        <f t="shared" si="179"/>
        <v/>
      </c>
    </row>
    <row r="2273" spans="1:18" x14ac:dyDescent="0.2">
      <c r="A2273" s="8" t="s">
        <v>2333</v>
      </c>
      <c r="B2273" s="9" t="d">
        <v>2020-12-13</v>
      </c>
      <c r="C2273" s="7">
        <f t="shared" si="175"/>
        <v>2020</v>
      </c>
      <c r="D2273" s="8" t="s">
        <v>35</v>
      </c>
      <c r="E2273" s="5" t="str">
        <f>VLOOKUP(D2273,[1]items!$A$2:$E$39,2,FALSE)</f>
        <v>Konidin 4 Tablet</v>
      </c>
      <c r="F2273" s="5" t="str">
        <f>VLOOKUP(E2273,[1]items!$B$2:$E$39,2,FALSE)</f>
        <v>Obat Batuk &amp; Pilek</v>
      </c>
      <c r="G2273" s="5" t="str">
        <f t="shared" si="176"/>
        <v>OB0008|</v>
      </c>
      <c r="H2273" s="10">
        <v>42</v>
      </c>
      <c r="I2273" s="11"/>
      <c r="J2273" s="10" t="str">
        <f>IF(EXACT(L2273,"buy"),VLOOKUP(I2273,[2]suppliers!$A$2:$B$17,2,FALSE),"")</f>
        <v/>
      </c>
      <c r="K2273" s="8" t="s">
        <v>84</v>
      </c>
      <c r="L2273" s="8" t="s">
        <v>85</v>
      </c>
      <c r="M2273" s="5" t="str">
        <f>IFERROR(VLOOKUP(G2273,[3]item_suppliers!$C$2:$F$112,2,FALSE),"")</f>
        <v/>
      </c>
      <c r="N2273" s="5" t="str">
        <f>IFERROR(VLOOKUP(G2273,[3]item_suppliers!$C$2:$F$112,3,FALSE),"")</f>
        <v/>
      </c>
      <c r="O2273" s="5" t="str">
        <f t="shared" si="177"/>
        <v/>
      </c>
      <c r="P2273" s="5">
        <f>IF(EXACT(L2273,"sell"),VLOOKUP(D2273,[1]items!$A$2:$E$39,4,FALSE),"")</f>
        <v>2460</v>
      </c>
      <c r="Q2273" s="5">
        <f t="shared" si="178"/>
        <v>103320</v>
      </c>
      <c r="R2273" s="13" t="str">
        <f t="shared" si="179"/>
        <v/>
      </c>
    </row>
    <row r="2274" spans="1:18" x14ac:dyDescent="0.2">
      <c r="A2274" s="5" t="s">
        <v>2334</v>
      </c>
      <c r="B2274" s="6" t="d">
        <v>2020-12-14</v>
      </c>
      <c r="C2274" s="7">
        <f t="shared" si="175"/>
        <v>2020</v>
      </c>
      <c r="D2274" s="5" t="s">
        <v>26</v>
      </c>
      <c r="E2274" s="5" t="str">
        <f>VLOOKUP(D2274,[1]items!$A$2:$E$39,2,FALSE)</f>
        <v>Decolsen 1 Strip 4 Tablet</v>
      </c>
      <c r="F2274" s="5" t="str">
        <f>VLOOKUP(E2274,[1]items!$B$2:$E$39,2,FALSE)</f>
        <v>Obat Batuk &amp; Pilek</v>
      </c>
      <c r="G2274" s="5" t="str">
        <f t="shared" si="176"/>
        <v>OB0002|</v>
      </c>
      <c r="H2274" s="10">
        <v>55</v>
      </c>
      <c r="I2274" s="11"/>
      <c r="J2274" s="10" t="str">
        <f>IF(EXACT(L2274,"buy"),VLOOKUP(I2274,[2]suppliers!$A$2:$B$17,2,FALSE),"")</f>
        <v/>
      </c>
      <c r="K2274" s="5" t="s">
        <v>84</v>
      </c>
      <c r="L2274" s="5" t="s">
        <v>85</v>
      </c>
      <c r="M2274" s="5" t="str">
        <f>IFERROR(VLOOKUP(G2274,[3]item_suppliers!$C$2:$F$112,2,FALSE),"")</f>
        <v/>
      </c>
      <c r="N2274" s="5" t="str">
        <f>IFERROR(VLOOKUP(G2274,[3]item_suppliers!$C$2:$F$112,3,FALSE),"")</f>
        <v/>
      </c>
      <c r="O2274" s="5" t="str">
        <f t="shared" si="177"/>
        <v/>
      </c>
      <c r="P2274" s="5">
        <f>IF(EXACT(L2274,"sell"),VLOOKUP(D2274,[1]items!$A$2:$E$39,4,FALSE),"")</f>
        <v>2886</v>
      </c>
      <c r="Q2274" s="5">
        <f t="shared" si="178"/>
        <v>158730</v>
      </c>
      <c r="R2274" s="13" t="str">
        <f t="shared" si="179"/>
        <v/>
      </c>
    </row>
    <row r="2275" spans="1:18" x14ac:dyDescent="0.2">
      <c r="A2275" s="8" t="s">
        <v>2335</v>
      </c>
      <c r="B2275" s="9" t="d">
        <v>2020-12-14</v>
      </c>
      <c r="C2275" s="7">
        <f t="shared" si="175"/>
        <v>2020</v>
      </c>
      <c r="D2275" s="8" t="s">
        <v>50</v>
      </c>
      <c r="E2275" s="5" t="str">
        <f>VLOOKUP(D2275,[1]items!$A$2:$E$39,2,FALSE)</f>
        <v>Bodrex Extra</v>
      </c>
      <c r="F2275" s="5" t="str">
        <f>VLOOKUP(E2275,[1]items!$B$2:$E$39,2,FALSE)</f>
        <v>Obat Sakit Kepala &amp; Demam</v>
      </c>
      <c r="G2275" s="5" t="str">
        <f t="shared" si="176"/>
        <v>OD0008|</v>
      </c>
      <c r="H2275" s="10">
        <v>32</v>
      </c>
      <c r="I2275" s="11"/>
      <c r="J2275" s="10" t="str">
        <f>IF(EXACT(L2275,"buy"),VLOOKUP(I2275,[2]suppliers!$A$2:$B$17,2,FALSE),"")</f>
        <v/>
      </c>
      <c r="K2275" s="8" t="s">
        <v>84</v>
      </c>
      <c r="L2275" s="8" t="s">
        <v>85</v>
      </c>
      <c r="M2275" s="5" t="str">
        <f>IFERROR(VLOOKUP(G2275,[3]item_suppliers!$C$2:$F$112,2,FALSE),"")</f>
        <v/>
      </c>
      <c r="N2275" s="5" t="str">
        <f>IFERROR(VLOOKUP(G2275,[3]item_suppliers!$C$2:$F$112,3,FALSE),"")</f>
        <v/>
      </c>
      <c r="O2275" s="5" t="str">
        <f t="shared" si="177"/>
        <v/>
      </c>
      <c r="P2275" s="5">
        <f>IF(EXACT(L2275,"sell"),VLOOKUP(D2275,[1]items!$A$2:$E$39,4,FALSE),"")</f>
        <v>50788</v>
      </c>
      <c r="Q2275" s="5">
        <f t="shared" si="178"/>
        <v>1625216</v>
      </c>
      <c r="R2275" s="13" t="str">
        <f t="shared" si="179"/>
        <v/>
      </c>
    </row>
    <row r="2276" spans="1:18" x14ac:dyDescent="0.2">
      <c r="A2276" s="5" t="s">
        <v>2336</v>
      </c>
      <c r="B2276" s="6" t="d">
        <v>2020-12-14</v>
      </c>
      <c r="C2276" s="7">
        <f t="shared" si="175"/>
        <v>2020</v>
      </c>
      <c r="D2276" s="5" t="s">
        <v>48</v>
      </c>
      <c r="E2276" s="5" t="str">
        <f>VLOOKUP(D2276,[1]items!$A$2:$E$39,2,FALSE)</f>
        <v>Sanmol Paracetamol</v>
      </c>
      <c r="F2276" s="5" t="str">
        <f>VLOOKUP(E2276,[1]items!$B$2:$E$39,2,FALSE)</f>
        <v>Obat Sakit Kepala &amp; Demam</v>
      </c>
      <c r="G2276" s="5" t="str">
        <f t="shared" si="176"/>
        <v>OD0007|</v>
      </c>
      <c r="H2276" s="10">
        <v>159</v>
      </c>
      <c r="I2276" s="11"/>
      <c r="J2276" s="10" t="str">
        <f>IF(EXACT(L2276,"buy"),VLOOKUP(I2276,[2]suppliers!$A$2:$B$17,2,FALSE),"")</f>
        <v/>
      </c>
      <c r="K2276" s="5" t="s">
        <v>84</v>
      </c>
      <c r="L2276" s="5" t="s">
        <v>85</v>
      </c>
      <c r="M2276" s="5" t="str">
        <f>IFERROR(VLOOKUP(G2276,[3]item_suppliers!$C$2:$F$112,2,FALSE),"")</f>
        <v/>
      </c>
      <c r="N2276" s="5" t="str">
        <f>IFERROR(VLOOKUP(G2276,[3]item_suppliers!$C$2:$F$112,3,FALSE),"")</f>
        <v/>
      </c>
      <c r="O2276" s="5" t="str">
        <f t="shared" si="177"/>
        <v/>
      </c>
      <c r="P2276" s="5">
        <f>IF(EXACT(L2276,"sell"),VLOOKUP(D2276,[1]items!$A$2:$E$39,4,FALSE),"")</f>
        <v>16100</v>
      </c>
      <c r="Q2276" s="5">
        <f t="shared" si="178"/>
        <v>2559900</v>
      </c>
      <c r="R2276" s="13" t="str">
        <f t="shared" si="179"/>
        <v/>
      </c>
    </row>
    <row r="2277" spans="1:18" x14ac:dyDescent="0.2">
      <c r="A2277" s="8" t="s">
        <v>2337</v>
      </c>
      <c r="B2277" s="9" t="d">
        <v>2020-12-14</v>
      </c>
      <c r="C2277" s="7">
        <f t="shared" si="175"/>
        <v>2020</v>
      </c>
      <c r="D2277" s="8" t="s">
        <v>67</v>
      </c>
      <c r="E2277" s="5" t="str">
        <f>VLOOKUP(D2277,[1]items!$A$2:$E$39,2,FALSE)</f>
        <v>Amlodipine Besilate</v>
      </c>
      <c r="F2277" s="5" t="str">
        <f>VLOOKUP(E2277,[1]items!$B$2:$E$39,2,FALSE)</f>
        <v>Obat Hipertensi</v>
      </c>
      <c r="G2277" s="5" t="str">
        <f t="shared" si="176"/>
        <v>OH0004|</v>
      </c>
      <c r="H2277" s="10">
        <v>1</v>
      </c>
      <c r="I2277" s="11"/>
      <c r="J2277" s="10" t="str">
        <f>IF(EXACT(L2277,"buy"),VLOOKUP(I2277,[2]suppliers!$A$2:$B$17,2,FALSE),"")</f>
        <v/>
      </c>
      <c r="K2277" s="8" t="s">
        <v>84</v>
      </c>
      <c r="L2277" s="8" t="s">
        <v>85</v>
      </c>
      <c r="M2277" s="5" t="str">
        <f>IFERROR(VLOOKUP(G2277,[3]item_suppliers!$C$2:$F$112,2,FALSE),"")</f>
        <v/>
      </c>
      <c r="N2277" s="5" t="str">
        <f>IFERROR(VLOOKUP(G2277,[3]item_suppliers!$C$2:$F$112,3,FALSE),"")</f>
        <v/>
      </c>
      <c r="O2277" s="5" t="str">
        <f t="shared" si="177"/>
        <v/>
      </c>
      <c r="P2277" s="5">
        <f>IF(EXACT(L2277,"sell"),VLOOKUP(D2277,[1]items!$A$2:$E$39,4,FALSE),"")</f>
        <v>7467</v>
      </c>
      <c r="Q2277" s="5">
        <f t="shared" si="178"/>
        <v>7467</v>
      </c>
      <c r="R2277" s="13" t="str">
        <f t="shared" si="179"/>
        <v/>
      </c>
    </row>
    <row r="2278" spans="1:18" x14ac:dyDescent="0.2">
      <c r="A2278" s="5" t="s">
        <v>2338</v>
      </c>
      <c r="B2278" s="6" t="d">
        <v>2020-12-15</v>
      </c>
      <c r="C2278" s="7">
        <f t="shared" si="175"/>
        <v>2020</v>
      </c>
      <c r="D2278" s="5" t="s">
        <v>65</v>
      </c>
      <c r="E2278" s="5" t="str">
        <f>VLOOKUP(D2278,[1]items!$A$2:$E$39,2,FALSE)</f>
        <v>Candesartan Ogb Dexa</v>
      </c>
      <c r="F2278" s="5" t="str">
        <f>VLOOKUP(E2278,[1]items!$B$2:$E$39,2,FALSE)</f>
        <v>Obat Hipertensi</v>
      </c>
      <c r="G2278" s="5" t="str">
        <f t="shared" si="176"/>
        <v>OH0003|</v>
      </c>
      <c r="H2278" s="10">
        <v>13</v>
      </c>
      <c r="I2278" s="11"/>
      <c r="J2278" s="10" t="str">
        <f>IF(EXACT(L2278,"buy"),VLOOKUP(I2278,[2]suppliers!$A$2:$B$17,2,FALSE),"")</f>
        <v/>
      </c>
      <c r="K2278" s="5" t="s">
        <v>84</v>
      </c>
      <c r="L2278" s="5" t="s">
        <v>85</v>
      </c>
      <c r="M2278" s="5" t="str">
        <f>IFERROR(VLOOKUP(G2278,[3]item_suppliers!$C$2:$F$112,2,FALSE),"")</f>
        <v/>
      </c>
      <c r="N2278" s="5" t="str">
        <f>IFERROR(VLOOKUP(G2278,[3]item_suppliers!$C$2:$F$112,3,FALSE),"")</f>
        <v/>
      </c>
      <c r="O2278" s="5" t="str">
        <f t="shared" si="177"/>
        <v/>
      </c>
      <c r="P2278" s="5">
        <f>IF(EXACT(L2278,"sell"),VLOOKUP(D2278,[1]items!$A$2:$E$39,4,FALSE),"")</f>
        <v>5000</v>
      </c>
      <c r="Q2278" s="5">
        <f t="shared" si="178"/>
        <v>65000</v>
      </c>
      <c r="R2278" s="13" t="str">
        <f t="shared" si="179"/>
        <v/>
      </c>
    </row>
    <row r="2279" spans="1:18" x14ac:dyDescent="0.2">
      <c r="A2279" s="8" t="s">
        <v>2339</v>
      </c>
      <c r="B2279" s="9" t="d">
        <v>2020-12-15</v>
      </c>
      <c r="C2279" s="7">
        <f t="shared" si="175"/>
        <v>2020</v>
      </c>
      <c r="D2279" s="8" t="s">
        <v>20</v>
      </c>
      <c r="E2279" s="5" t="str">
        <f>VLOOKUP(D2279,[1]items!$A$2:$E$39,2,FALSE)</f>
        <v>Dexteem Box Plus 100 Tablet</v>
      </c>
      <c r="F2279" s="5" t="str">
        <f>VLOOKUP(E2279,[1]items!$B$2:$E$39,2,FALSE)</f>
        <v>Obat Alergi</v>
      </c>
      <c r="G2279" s="5" t="str">
        <f t="shared" si="176"/>
        <v>OA0006|</v>
      </c>
      <c r="H2279" s="10">
        <v>0</v>
      </c>
      <c r="I2279" s="11"/>
      <c r="J2279" s="10" t="str">
        <f>IF(EXACT(L2279,"buy"),VLOOKUP(I2279,[2]suppliers!$A$2:$B$17,2,FALSE),"")</f>
        <v/>
      </c>
      <c r="K2279" s="8" t="s">
        <v>84</v>
      </c>
      <c r="L2279" s="8" t="s">
        <v>85</v>
      </c>
      <c r="M2279" s="5" t="str">
        <f>IFERROR(VLOOKUP(G2279,[3]item_suppliers!$C$2:$F$112,2,FALSE),"")</f>
        <v/>
      </c>
      <c r="N2279" s="5" t="str">
        <f>IFERROR(VLOOKUP(G2279,[3]item_suppliers!$C$2:$F$112,3,FALSE),"")</f>
        <v/>
      </c>
      <c r="O2279" s="5" t="str">
        <f t="shared" si="177"/>
        <v/>
      </c>
      <c r="P2279" s="5">
        <f>IF(EXACT(L2279,"sell"),VLOOKUP(D2279,[1]items!$A$2:$E$39,4,FALSE),"")</f>
        <v>25322</v>
      </c>
      <c r="Q2279" s="5">
        <f t="shared" si="178"/>
        <v>0</v>
      </c>
      <c r="R2279" s="13" t="str">
        <f t="shared" si="179"/>
        <v/>
      </c>
    </row>
    <row r="2280" spans="1:18" x14ac:dyDescent="0.2">
      <c r="A2280" s="5" t="s">
        <v>2340</v>
      </c>
      <c r="B2280" s="6" t="d">
        <v>2020-12-15</v>
      </c>
      <c r="C2280" s="7">
        <f t="shared" si="175"/>
        <v>2020</v>
      </c>
      <c r="D2280" s="5" t="s">
        <v>48</v>
      </c>
      <c r="E2280" s="5" t="str">
        <f>VLOOKUP(D2280,[1]items!$A$2:$E$39,2,FALSE)</f>
        <v>Sanmol Paracetamol</v>
      </c>
      <c r="F2280" s="5" t="str">
        <f>VLOOKUP(E2280,[1]items!$B$2:$E$39,2,FALSE)</f>
        <v>Obat Sakit Kepala &amp; Demam</v>
      </c>
      <c r="G2280" s="5" t="str">
        <f t="shared" si="176"/>
        <v>OD0007|</v>
      </c>
      <c r="H2280" s="10">
        <v>3</v>
      </c>
      <c r="I2280" s="11"/>
      <c r="J2280" s="10" t="str">
        <f>IF(EXACT(L2280,"buy"),VLOOKUP(I2280,[2]suppliers!$A$2:$B$17,2,FALSE),"")</f>
        <v/>
      </c>
      <c r="K2280" s="5" t="s">
        <v>84</v>
      </c>
      <c r="L2280" s="5" t="s">
        <v>85</v>
      </c>
      <c r="M2280" s="5" t="str">
        <f>IFERROR(VLOOKUP(G2280,[3]item_suppliers!$C$2:$F$112,2,FALSE),"")</f>
        <v/>
      </c>
      <c r="N2280" s="5" t="str">
        <f>IFERROR(VLOOKUP(G2280,[3]item_suppliers!$C$2:$F$112,3,FALSE),"")</f>
        <v/>
      </c>
      <c r="O2280" s="5" t="str">
        <f t="shared" si="177"/>
        <v/>
      </c>
      <c r="P2280" s="5">
        <f>IF(EXACT(L2280,"sell"),VLOOKUP(D2280,[1]items!$A$2:$E$39,4,FALSE),"")</f>
        <v>16100</v>
      </c>
      <c r="Q2280" s="5">
        <f t="shared" si="178"/>
        <v>48300</v>
      </c>
      <c r="R2280" s="13" t="str">
        <f t="shared" si="179"/>
        <v/>
      </c>
    </row>
    <row r="2281" spans="1:18" x14ac:dyDescent="0.2">
      <c r="A2281" s="8" t="s">
        <v>2341</v>
      </c>
      <c r="B2281" s="9" t="d">
        <v>2020-12-15</v>
      </c>
      <c r="C2281" s="7">
        <f t="shared" si="175"/>
        <v>2020</v>
      </c>
      <c r="D2281" s="8" t="s">
        <v>94</v>
      </c>
      <c r="E2281" s="5" t="str">
        <f>VLOOKUP(D2281,[1]items!$A$2:$E$39,2,FALSE)</f>
        <v>Vicks Inhaler 0.5 mL</v>
      </c>
      <c r="F2281" s="5" t="str">
        <f>VLOOKUP(E2281,[1]items!$B$2:$E$39,2,FALSE)</f>
        <v>Obat Batuk &amp; Pilek</v>
      </c>
      <c r="G2281" s="5" t="str">
        <f t="shared" si="176"/>
        <v>OB0007|</v>
      </c>
      <c r="H2281" s="10">
        <v>51</v>
      </c>
      <c r="I2281" s="11"/>
      <c r="J2281" s="10" t="str">
        <f>IF(EXACT(L2281,"buy"),VLOOKUP(I2281,[2]suppliers!$A$2:$B$17,2,FALSE),"")</f>
        <v/>
      </c>
      <c r="K2281" s="8" t="s">
        <v>84</v>
      </c>
      <c r="L2281" s="8" t="s">
        <v>85</v>
      </c>
      <c r="M2281" s="5" t="str">
        <f>IFERROR(VLOOKUP(G2281,[3]item_suppliers!$C$2:$F$112,2,FALSE),"")</f>
        <v/>
      </c>
      <c r="N2281" s="5" t="str">
        <f>IFERROR(VLOOKUP(G2281,[3]item_suppliers!$C$2:$F$112,3,FALSE),"")</f>
        <v/>
      </c>
      <c r="O2281" s="5" t="str">
        <f t="shared" si="177"/>
        <v/>
      </c>
      <c r="P2281" s="5">
        <f>IF(EXACT(L2281,"sell"),VLOOKUP(D2281,[1]items!$A$2:$E$39,4,FALSE),"")</f>
        <v>16155</v>
      </c>
      <c r="Q2281" s="5">
        <f t="shared" si="178"/>
        <v>823905</v>
      </c>
      <c r="R2281" s="13" t="str">
        <f t="shared" si="179"/>
        <v/>
      </c>
    </row>
    <row r="2282" spans="1:18" x14ac:dyDescent="0.2">
      <c r="A2282" s="5" t="s">
        <v>2342</v>
      </c>
      <c r="B2282" s="6" t="d">
        <v>2020-12-15</v>
      </c>
      <c r="C2282" s="7">
        <f t="shared" si="175"/>
        <v>2020</v>
      </c>
      <c r="D2282" s="5" t="s">
        <v>94</v>
      </c>
      <c r="E2282" s="5" t="str">
        <f>VLOOKUP(D2282,[1]items!$A$2:$E$39,2,FALSE)</f>
        <v>Vicks Inhaler 0.5 mL</v>
      </c>
      <c r="F2282" s="5" t="str">
        <f>VLOOKUP(E2282,[1]items!$B$2:$E$39,2,FALSE)</f>
        <v>Obat Batuk &amp; Pilek</v>
      </c>
      <c r="G2282" s="5" t="str">
        <f t="shared" si="176"/>
        <v>OB0007|</v>
      </c>
      <c r="H2282" s="10">
        <v>18</v>
      </c>
      <c r="I2282" s="11"/>
      <c r="J2282" s="10" t="str">
        <f>IF(EXACT(L2282,"buy"),VLOOKUP(I2282,[2]suppliers!$A$2:$B$17,2,FALSE),"")</f>
        <v/>
      </c>
      <c r="K2282" s="5" t="s">
        <v>84</v>
      </c>
      <c r="L2282" s="5" t="s">
        <v>85</v>
      </c>
      <c r="M2282" s="5" t="str">
        <f>IFERROR(VLOOKUP(G2282,[3]item_suppliers!$C$2:$F$112,2,FALSE),"")</f>
        <v/>
      </c>
      <c r="N2282" s="5" t="str">
        <f>IFERROR(VLOOKUP(G2282,[3]item_suppliers!$C$2:$F$112,3,FALSE),"")</f>
        <v/>
      </c>
      <c r="O2282" s="5" t="str">
        <f t="shared" si="177"/>
        <v/>
      </c>
      <c r="P2282" s="5">
        <f>IF(EXACT(L2282,"sell"),VLOOKUP(D2282,[1]items!$A$2:$E$39,4,FALSE),"")</f>
        <v>16155</v>
      </c>
      <c r="Q2282" s="5">
        <f t="shared" si="178"/>
        <v>290790</v>
      </c>
      <c r="R2282" s="13" t="str">
        <f t="shared" si="179"/>
        <v/>
      </c>
    </row>
    <row r="2283" spans="1:18" x14ac:dyDescent="0.2">
      <c r="A2283" s="8" t="s">
        <v>2343</v>
      </c>
      <c r="B2283" s="9" t="d">
        <v>2020-12-15</v>
      </c>
      <c r="C2283" s="7">
        <f t="shared" si="175"/>
        <v>2020</v>
      </c>
      <c r="D2283" s="8" t="s">
        <v>11</v>
      </c>
      <c r="E2283" s="5" t="str">
        <f>VLOOKUP(D2283,[1]items!$A$2:$E$39,2,FALSE)</f>
        <v>Acetylcysteine Mahakam 200 mg</v>
      </c>
      <c r="F2283" s="5" t="str">
        <f>VLOOKUP(E2283,[1]items!$B$2:$E$39,2,FALSE)</f>
        <v>Obat Alergi</v>
      </c>
      <c r="G2283" s="5" t="str">
        <f t="shared" si="176"/>
        <v>OA0003|</v>
      </c>
      <c r="H2283" s="10">
        <v>8</v>
      </c>
      <c r="I2283" s="11"/>
      <c r="J2283" s="10" t="str">
        <f>IF(EXACT(L2283,"buy"),VLOOKUP(I2283,[2]suppliers!$A$2:$B$17,2,FALSE),"")</f>
        <v/>
      </c>
      <c r="K2283" s="8" t="s">
        <v>84</v>
      </c>
      <c r="L2283" s="8" t="s">
        <v>85</v>
      </c>
      <c r="M2283" s="5" t="str">
        <f>IFERROR(VLOOKUP(G2283,[3]item_suppliers!$C$2:$F$112,2,FALSE),"")</f>
        <v/>
      </c>
      <c r="N2283" s="5" t="str">
        <f>IFERROR(VLOOKUP(G2283,[3]item_suppliers!$C$2:$F$112,3,FALSE),"")</f>
        <v/>
      </c>
      <c r="O2283" s="5" t="str">
        <f t="shared" si="177"/>
        <v/>
      </c>
      <c r="P2283" s="5">
        <f>IF(EXACT(L2283,"sell"),VLOOKUP(D2283,[1]items!$A$2:$E$39,4,FALSE),"")</f>
        <v>33000</v>
      </c>
      <c r="Q2283" s="5">
        <f t="shared" si="178"/>
        <v>264000</v>
      </c>
      <c r="R2283" s="13" t="str">
        <f t="shared" si="179"/>
        <v/>
      </c>
    </row>
    <row r="2284" spans="1:18" x14ac:dyDescent="0.2">
      <c r="A2284" s="5" t="s">
        <v>2344</v>
      </c>
      <c r="B2284" s="6" t="d">
        <v>2020-12-15</v>
      </c>
      <c r="C2284" s="7">
        <f t="shared" si="175"/>
        <v>2020</v>
      </c>
      <c r="D2284" s="5" t="s">
        <v>46</v>
      </c>
      <c r="E2284" s="5" t="str">
        <f>VLOOKUP(D2284,[1]items!$A$2:$E$39,2,FALSE)</f>
        <v>Proris Ibuprofen</v>
      </c>
      <c r="F2284" s="5" t="str">
        <f>VLOOKUP(E2284,[1]items!$B$2:$E$39,2,FALSE)</f>
        <v>Obat Sakit Kepala &amp; Demam</v>
      </c>
      <c r="G2284" s="5" t="str">
        <f t="shared" si="176"/>
        <v>OD0006|</v>
      </c>
      <c r="H2284" s="10">
        <v>2</v>
      </c>
      <c r="I2284" s="11"/>
      <c r="J2284" s="10" t="str">
        <f>IF(EXACT(L2284,"buy"),VLOOKUP(I2284,[2]suppliers!$A$2:$B$17,2,FALSE),"")</f>
        <v/>
      </c>
      <c r="K2284" s="5" t="s">
        <v>84</v>
      </c>
      <c r="L2284" s="5" t="s">
        <v>85</v>
      </c>
      <c r="M2284" s="5" t="str">
        <f>IFERROR(VLOOKUP(G2284,[3]item_suppliers!$C$2:$F$112,2,FALSE),"")</f>
        <v/>
      </c>
      <c r="N2284" s="5" t="str">
        <f>IFERROR(VLOOKUP(G2284,[3]item_suppliers!$C$2:$F$112,3,FALSE),"")</f>
        <v/>
      </c>
      <c r="O2284" s="5" t="str">
        <f t="shared" si="177"/>
        <v/>
      </c>
      <c r="P2284" s="5">
        <f>IF(EXACT(L2284,"sell"),VLOOKUP(D2284,[1]items!$A$2:$E$39,4,FALSE),"")</f>
        <v>25000</v>
      </c>
      <c r="Q2284" s="5">
        <f t="shared" si="178"/>
        <v>50000</v>
      </c>
      <c r="R2284" s="13" t="str">
        <f t="shared" si="179"/>
        <v/>
      </c>
    </row>
    <row r="2285" spans="1:18" x14ac:dyDescent="0.2">
      <c r="A2285" s="8" t="s">
        <v>2345</v>
      </c>
      <c r="B2285" s="9" t="d">
        <v>2020-12-15</v>
      </c>
      <c r="C2285" s="7">
        <f t="shared" si="175"/>
        <v>2020</v>
      </c>
      <c r="D2285" s="8" t="s">
        <v>62</v>
      </c>
      <c r="E2285" s="5" t="str">
        <f>VLOOKUP(D2285,[1]items!$A$2:$E$39,2,FALSE)</f>
        <v>Concor 5MG Strip 10</v>
      </c>
      <c r="F2285" s="5" t="str">
        <f>VLOOKUP(E2285,[1]items!$B$2:$E$39,2,FALSE)</f>
        <v>Obat Hipertensi</v>
      </c>
      <c r="G2285" s="5" t="str">
        <f t="shared" si="176"/>
        <v>OH0002|</v>
      </c>
      <c r="H2285" s="10">
        <v>60</v>
      </c>
      <c r="I2285" s="11"/>
      <c r="J2285" s="10" t="str">
        <f>IF(EXACT(L2285,"buy"),VLOOKUP(I2285,[2]suppliers!$A$2:$B$17,2,FALSE),"")</f>
        <v/>
      </c>
      <c r="K2285" s="8" t="s">
        <v>84</v>
      </c>
      <c r="L2285" s="8" t="s">
        <v>85</v>
      </c>
      <c r="M2285" s="5" t="str">
        <f>IFERROR(VLOOKUP(G2285,[3]item_suppliers!$C$2:$F$112,2,FALSE),"")</f>
        <v/>
      </c>
      <c r="N2285" s="5" t="str">
        <f>IFERROR(VLOOKUP(G2285,[3]item_suppliers!$C$2:$F$112,3,FALSE),"")</f>
        <v/>
      </c>
      <c r="O2285" s="5" t="str">
        <f t="shared" si="177"/>
        <v/>
      </c>
      <c r="P2285" s="5">
        <f>IF(EXACT(L2285,"sell"),VLOOKUP(D2285,[1]items!$A$2:$E$39,4,FALSE),"")</f>
        <v>102000</v>
      </c>
      <c r="Q2285" s="5">
        <f t="shared" si="178"/>
        <v>6120000</v>
      </c>
      <c r="R2285" s="13" t="str">
        <f t="shared" si="179"/>
        <v/>
      </c>
    </row>
    <row r="2286" spans="1:18" x14ac:dyDescent="0.2">
      <c r="A2286" s="5" t="s">
        <v>2346</v>
      </c>
      <c r="B2286" s="6" t="d">
        <v>2020-12-16</v>
      </c>
      <c r="C2286" s="7">
        <f t="shared" si="175"/>
        <v>2020</v>
      </c>
      <c r="D2286" s="5" t="s">
        <v>50</v>
      </c>
      <c r="E2286" s="5" t="str">
        <f>VLOOKUP(D2286,[1]items!$A$2:$E$39,2,FALSE)</f>
        <v>Bodrex Extra</v>
      </c>
      <c r="F2286" s="5" t="str">
        <f>VLOOKUP(E2286,[1]items!$B$2:$E$39,2,FALSE)</f>
        <v>Obat Sakit Kepala &amp; Demam</v>
      </c>
      <c r="G2286" s="5" t="str">
        <f t="shared" si="176"/>
        <v>OD0008|</v>
      </c>
      <c r="H2286" s="10">
        <v>6</v>
      </c>
      <c r="I2286" s="11"/>
      <c r="J2286" s="10" t="str">
        <f>IF(EXACT(L2286,"buy"),VLOOKUP(I2286,[2]suppliers!$A$2:$B$17,2,FALSE),"")</f>
        <v/>
      </c>
      <c r="K2286" s="5" t="s">
        <v>84</v>
      </c>
      <c r="L2286" s="5" t="s">
        <v>85</v>
      </c>
      <c r="M2286" s="5" t="str">
        <f>IFERROR(VLOOKUP(G2286,[3]item_suppliers!$C$2:$F$112,2,FALSE),"")</f>
        <v/>
      </c>
      <c r="N2286" s="5" t="str">
        <f>IFERROR(VLOOKUP(G2286,[3]item_suppliers!$C$2:$F$112,3,FALSE),"")</f>
        <v/>
      </c>
      <c r="O2286" s="5" t="str">
        <f t="shared" si="177"/>
        <v/>
      </c>
      <c r="P2286" s="5">
        <f>IF(EXACT(L2286,"sell"),VLOOKUP(D2286,[1]items!$A$2:$E$39,4,FALSE),"")</f>
        <v>50788</v>
      </c>
      <c r="Q2286" s="5">
        <f t="shared" si="178"/>
        <v>304728</v>
      </c>
      <c r="R2286" s="13" t="str">
        <f t="shared" si="179"/>
        <v/>
      </c>
    </row>
    <row r="2287" spans="1:18" x14ac:dyDescent="0.2">
      <c r="A2287" s="8" t="s">
        <v>2347</v>
      </c>
      <c r="B2287" s="9" t="d">
        <v>2020-12-16</v>
      </c>
      <c r="C2287" s="7">
        <f t="shared" si="175"/>
        <v>2020</v>
      </c>
      <c r="D2287" s="8" t="s">
        <v>14</v>
      </c>
      <c r="E2287" s="5" t="str">
        <f>VLOOKUP(D2287,[1]items!$A$2:$E$39,2,FALSE)</f>
        <v>Bisoprolol Ogb Dexa</v>
      </c>
      <c r="F2287" s="5" t="str">
        <f>VLOOKUP(E2287,[1]items!$B$2:$E$39,2,FALSE)</f>
        <v>Obat Alergi</v>
      </c>
      <c r="G2287" s="5" t="str">
        <f t="shared" si="176"/>
        <v>OA0004|</v>
      </c>
      <c r="H2287" s="10">
        <v>6</v>
      </c>
      <c r="I2287" s="11"/>
      <c r="J2287" s="10" t="str">
        <f>IF(EXACT(L2287,"buy"),VLOOKUP(I2287,[2]suppliers!$A$2:$B$17,2,FALSE),"")</f>
        <v/>
      </c>
      <c r="K2287" s="8" t="s">
        <v>84</v>
      </c>
      <c r="L2287" s="8" t="s">
        <v>85</v>
      </c>
      <c r="M2287" s="5" t="str">
        <f>IFERROR(VLOOKUP(G2287,[3]item_suppliers!$C$2:$F$112,2,FALSE),"")</f>
        <v/>
      </c>
      <c r="N2287" s="5" t="str">
        <f>IFERROR(VLOOKUP(G2287,[3]item_suppliers!$C$2:$F$112,3,FALSE),"")</f>
        <v/>
      </c>
      <c r="O2287" s="5" t="str">
        <f t="shared" si="177"/>
        <v/>
      </c>
      <c r="P2287" s="5">
        <f>IF(EXACT(L2287,"sell"),VLOOKUP(D2287,[1]items!$A$2:$E$39,4,FALSE),"")</f>
        <v>10000</v>
      </c>
      <c r="Q2287" s="5">
        <f t="shared" si="178"/>
        <v>60000</v>
      </c>
      <c r="R2287" s="13" t="str">
        <f t="shared" si="179"/>
        <v/>
      </c>
    </row>
    <row r="2288" spans="1:18" x14ac:dyDescent="0.2">
      <c r="A2288" s="5" t="s">
        <v>2348</v>
      </c>
      <c r="B2288" s="6" t="d">
        <v>2020-12-16</v>
      </c>
      <c r="C2288" s="7">
        <f t="shared" si="175"/>
        <v>2020</v>
      </c>
      <c r="D2288" s="5" t="s">
        <v>35</v>
      </c>
      <c r="E2288" s="5" t="str">
        <f>VLOOKUP(D2288,[1]items!$A$2:$E$39,2,FALSE)</f>
        <v>Konidin 4 Tablet</v>
      </c>
      <c r="F2288" s="5" t="str">
        <f>VLOOKUP(E2288,[1]items!$B$2:$E$39,2,FALSE)</f>
        <v>Obat Batuk &amp; Pilek</v>
      </c>
      <c r="G2288" s="5" t="str">
        <f t="shared" si="176"/>
        <v>OB0008|</v>
      </c>
      <c r="H2288" s="10">
        <v>183</v>
      </c>
      <c r="I2288" s="11"/>
      <c r="J2288" s="10" t="str">
        <f>IF(EXACT(L2288,"buy"),VLOOKUP(I2288,[2]suppliers!$A$2:$B$17,2,FALSE),"")</f>
        <v/>
      </c>
      <c r="K2288" s="5" t="s">
        <v>84</v>
      </c>
      <c r="L2288" s="5" t="s">
        <v>85</v>
      </c>
      <c r="M2288" s="5" t="str">
        <f>IFERROR(VLOOKUP(G2288,[3]item_suppliers!$C$2:$F$112,2,FALSE),"")</f>
        <v/>
      </c>
      <c r="N2288" s="5" t="str">
        <f>IFERROR(VLOOKUP(G2288,[3]item_suppliers!$C$2:$F$112,3,FALSE),"")</f>
        <v/>
      </c>
      <c r="O2288" s="5" t="str">
        <f t="shared" si="177"/>
        <v/>
      </c>
      <c r="P2288" s="5">
        <f>IF(EXACT(L2288,"sell"),VLOOKUP(D2288,[1]items!$A$2:$E$39,4,FALSE),"")</f>
        <v>2460</v>
      </c>
      <c r="Q2288" s="5">
        <f t="shared" si="178"/>
        <v>450180</v>
      </c>
      <c r="R2288" s="13" t="str">
        <f t="shared" si="179"/>
        <v/>
      </c>
    </row>
    <row r="2289" spans="1:18" x14ac:dyDescent="0.2">
      <c r="A2289" s="8" t="s">
        <v>2349</v>
      </c>
      <c r="B2289" s="9" t="d">
        <v>2020-12-17</v>
      </c>
      <c r="C2289" s="7">
        <f t="shared" si="175"/>
        <v>2020</v>
      </c>
      <c r="D2289" s="8" t="s">
        <v>70</v>
      </c>
      <c r="E2289" s="5" t="str">
        <f>VLOOKUP(D2289,[1]items!$A$2:$E$39,2,FALSE)</f>
        <v>Irbesartan</v>
      </c>
      <c r="F2289" s="5" t="str">
        <f>VLOOKUP(E2289,[1]items!$B$2:$E$39,2,FALSE)</f>
        <v>Obat Hipertensi</v>
      </c>
      <c r="G2289" s="5" t="str">
        <f t="shared" si="176"/>
        <v>OH0005|</v>
      </c>
      <c r="H2289" s="10">
        <v>52</v>
      </c>
      <c r="I2289" s="11"/>
      <c r="J2289" s="10" t="str">
        <f>IF(EXACT(L2289,"buy"),VLOOKUP(I2289,[2]suppliers!$A$2:$B$17,2,FALSE),"")</f>
        <v/>
      </c>
      <c r="K2289" s="8" t="s">
        <v>84</v>
      </c>
      <c r="L2289" s="8" t="s">
        <v>85</v>
      </c>
      <c r="M2289" s="5" t="str">
        <f>IFERROR(VLOOKUP(G2289,[3]item_suppliers!$C$2:$F$112,2,FALSE),"")</f>
        <v/>
      </c>
      <c r="N2289" s="5" t="str">
        <f>IFERROR(VLOOKUP(G2289,[3]item_suppliers!$C$2:$F$112,3,FALSE),"")</f>
        <v/>
      </c>
      <c r="O2289" s="5" t="str">
        <f t="shared" si="177"/>
        <v/>
      </c>
      <c r="P2289" s="5">
        <f>IF(EXACT(L2289,"sell"),VLOOKUP(D2289,[1]items!$A$2:$E$39,4,FALSE),"")</f>
        <v>108794</v>
      </c>
      <c r="Q2289" s="5">
        <f t="shared" si="178"/>
        <v>5657288</v>
      </c>
      <c r="R2289" s="13" t="str">
        <f t="shared" si="179"/>
        <v/>
      </c>
    </row>
    <row r="2290" spans="1:18" x14ac:dyDescent="0.2">
      <c r="A2290" s="5" t="s">
        <v>2350</v>
      </c>
      <c r="B2290" s="6" t="d">
        <v>2020-12-17</v>
      </c>
      <c r="C2290" s="7">
        <f t="shared" si="175"/>
        <v>2020</v>
      </c>
      <c r="D2290" s="5" t="s">
        <v>82</v>
      </c>
      <c r="E2290" s="5" t="str">
        <f>VLOOKUP(D2290,[1]items!$A$2:$E$39,2,FALSE)</f>
        <v>Otilon Ear Drops 8 mL</v>
      </c>
      <c r="F2290" s="5" t="str">
        <f>VLOOKUP(E2290,[1]items!$B$2:$E$39,2,FALSE)</f>
        <v>Obat Telinga</v>
      </c>
      <c r="G2290" s="5" t="str">
        <f t="shared" si="176"/>
        <v>OT0001|</v>
      </c>
      <c r="H2290" s="10">
        <v>52</v>
      </c>
      <c r="I2290" s="11"/>
      <c r="J2290" s="10" t="str">
        <f>IF(EXACT(L2290,"buy"),VLOOKUP(I2290,[2]suppliers!$A$2:$B$17,2,FALSE),"")</f>
        <v/>
      </c>
      <c r="K2290" s="5" t="s">
        <v>84</v>
      </c>
      <c r="L2290" s="5" t="s">
        <v>85</v>
      </c>
      <c r="M2290" s="5" t="str">
        <f>IFERROR(VLOOKUP(G2290,[3]item_suppliers!$C$2:$F$112,2,FALSE),"")</f>
        <v/>
      </c>
      <c r="N2290" s="5" t="str">
        <f>IFERROR(VLOOKUP(G2290,[3]item_suppliers!$C$2:$F$112,3,FALSE),"")</f>
        <v/>
      </c>
      <c r="O2290" s="5" t="str">
        <f t="shared" si="177"/>
        <v/>
      </c>
      <c r="P2290" s="5">
        <f>IF(EXACT(L2290,"sell"),VLOOKUP(D2290,[1]items!$A$2:$E$39,4,FALSE),"")</f>
        <v>55000</v>
      </c>
      <c r="Q2290" s="5">
        <f t="shared" si="178"/>
        <v>2860000</v>
      </c>
      <c r="R2290" s="13" t="str">
        <f t="shared" si="179"/>
        <v/>
      </c>
    </row>
    <row r="2291" spans="1:18" x14ac:dyDescent="0.2">
      <c r="A2291" s="8" t="s">
        <v>2351</v>
      </c>
      <c r="B2291" s="9" t="d">
        <v>2020-12-17</v>
      </c>
      <c r="C2291" s="7">
        <f t="shared" si="175"/>
        <v>2020</v>
      </c>
      <c r="D2291" s="8" t="s">
        <v>37</v>
      </c>
      <c r="E2291" s="5" t="str">
        <f>VLOOKUP(D2291,[1]items!$A$2:$E$39,2,FALSE)</f>
        <v>Koolfever</v>
      </c>
      <c r="F2291" s="5" t="str">
        <f>VLOOKUP(E2291,[1]items!$B$2:$E$39,2,FALSE)</f>
        <v>Obat Sakit Kepala &amp; Demam</v>
      </c>
      <c r="G2291" s="5" t="str">
        <f t="shared" si="176"/>
        <v>OD0001|</v>
      </c>
      <c r="H2291" s="10">
        <v>8</v>
      </c>
      <c r="I2291" s="11"/>
      <c r="J2291" s="10" t="str">
        <f>IF(EXACT(L2291,"buy"),VLOOKUP(I2291,[2]suppliers!$A$2:$B$17,2,FALSE),"")</f>
        <v/>
      </c>
      <c r="K2291" s="8" t="s">
        <v>84</v>
      </c>
      <c r="L2291" s="8" t="s">
        <v>85</v>
      </c>
      <c r="M2291" s="5" t="str">
        <f>IFERROR(VLOOKUP(G2291,[3]item_suppliers!$C$2:$F$112,2,FALSE),"")</f>
        <v/>
      </c>
      <c r="N2291" s="5" t="str">
        <f>IFERROR(VLOOKUP(G2291,[3]item_suppliers!$C$2:$F$112,3,FALSE),"")</f>
        <v/>
      </c>
      <c r="O2291" s="5" t="str">
        <f t="shared" si="177"/>
        <v/>
      </c>
      <c r="P2291" s="5">
        <f>IF(EXACT(L2291,"sell"),VLOOKUP(D2291,[1]items!$A$2:$E$39,4,FALSE),"")</f>
        <v>7500</v>
      </c>
      <c r="Q2291" s="5">
        <f t="shared" si="178"/>
        <v>60000</v>
      </c>
      <c r="R2291" s="13" t="str">
        <f t="shared" si="179"/>
        <v/>
      </c>
    </row>
    <row r="2292" spans="1:18" x14ac:dyDescent="0.2">
      <c r="A2292" s="5" t="s">
        <v>2352</v>
      </c>
      <c r="B2292" s="6" t="d">
        <v>2020-12-17</v>
      </c>
      <c r="C2292" s="7">
        <f t="shared" si="175"/>
        <v>2020</v>
      </c>
      <c r="D2292" s="5" t="s">
        <v>7</v>
      </c>
      <c r="E2292" s="5" t="str">
        <f>VLOOKUP(D2292,[1]items!$A$2:$E$39,2,FALSE)</f>
        <v>Ozen 10 MG Blister</v>
      </c>
      <c r="F2292" s="5" t="str">
        <f>VLOOKUP(E2292,[1]items!$B$2:$E$39,2,FALSE)</f>
        <v>Obat Alergi</v>
      </c>
      <c r="G2292" s="5" t="str">
        <f t="shared" si="176"/>
        <v>OA0001|</v>
      </c>
      <c r="H2292" s="10">
        <v>96</v>
      </c>
      <c r="I2292" s="11"/>
      <c r="J2292" s="10" t="str">
        <f>IF(EXACT(L2292,"buy"),VLOOKUP(I2292,[2]suppliers!$A$2:$B$17,2,FALSE),"")</f>
        <v/>
      </c>
      <c r="K2292" s="5" t="s">
        <v>84</v>
      </c>
      <c r="L2292" s="5" t="s">
        <v>85</v>
      </c>
      <c r="M2292" s="5" t="str">
        <f>IFERROR(VLOOKUP(G2292,[3]item_suppliers!$C$2:$F$112,2,FALSE),"")</f>
        <v/>
      </c>
      <c r="N2292" s="5" t="str">
        <f>IFERROR(VLOOKUP(G2292,[3]item_suppliers!$C$2:$F$112,3,FALSE),"")</f>
        <v/>
      </c>
      <c r="O2292" s="5" t="str">
        <f t="shared" si="177"/>
        <v/>
      </c>
      <c r="P2292" s="5">
        <f>IF(EXACT(L2292,"sell"),VLOOKUP(D2292,[1]items!$A$2:$E$39,4,FALSE),"")</f>
        <v>18611</v>
      </c>
      <c r="Q2292" s="5">
        <f t="shared" si="178"/>
        <v>1786656</v>
      </c>
      <c r="R2292" s="13" t="str">
        <f t="shared" si="179"/>
        <v/>
      </c>
    </row>
    <row r="2293" spans="1:18" x14ac:dyDescent="0.2">
      <c r="A2293" s="8" t="s">
        <v>2353</v>
      </c>
      <c r="B2293" s="9" t="d">
        <v>2020-12-18</v>
      </c>
      <c r="C2293" s="7">
        <f t="shared" si="175"/>
        <v>2020</v>
      </c>
      <c r="D2293" s="8" t="s">
        <v>50</v>
      </c>
      <c r="E2293" s="5" t="str">
        <f>VLOOKUP(D2293,[1]items!$A$2:$E$39,2,FALSE)</f>
        <v>Bodrex Extra</v>
      </c>
      <c r="F2293" s="5" t="str">
        <f>VLOOKUP(E2293,[1]items!$B$2:$E$39,2,FALSE)</f>
        <v>Obat Sakit Kepala &amp; Demam</v>
      </c>
      <c r="G2293" s="5" t="str">
        <f t="shared" si="176"/>
        <v>OD0008|</v>
      </c>
      <c r="H2293" s="10">
        <v>43</v>
      </c>
      <c r="I2293" s="11"/>
      <c r="J2293" s="10" t="str">
        <f>IF(EXACT(L2293,"buy"),VLOOKUP(I2293,[2]suppliers!$A$2:$B$17,2,FALSE),"")</f>
        <v/>
      </c>
      <c r="K2293" s="8"/>
      <c r="L2293" s="8" t="s">
        <v>85</v>
      </c>
      <c r="M2293" s="5" t="str">
        <f>IFERROR(VLOOKUP(G2293,[3]item_suppliers!$C$2:$F$112,2,FALSE),"")</f>
        <v/>
      </c>
      <c r="N2293" s="5" t="str">
        <f>IFERROR(VLOOKUP(G2293,[3]item_suppliers!$C$2:$F$112,3,FALSE),"")</f>
        <v/>
      </c>
      <c r="O2293" s="5" t="str">
        <f t="shared" si="177"/>
        <v/>
      </c>
      <c r="P2293" s="5">
        <f>IF(EXACT(L2293,"sell"),VLOOKUP(D2293,[1]items!$A$2:$E$39,4,FALSE),"")</f>
        <v>50788</v>
      </c>
      <c r="Q2293" s="5">
        <f t="shared" si="178"/>
        <v>2183884</v>
      </c>
      <c r="R2293" s="13" t="str">
        <f t="shared" si="179"/>
        <v/>
      </c>
    </row>
    <row r="2294" spans="1:18" x14ac:dyDescent="0.2">
      <c r="A2294" s="5" t="s">
        <v>2354</v>
      </c>
      <c r="B2294" s="6" t="d">
        <v>2020-12-18</v>
      </c>
      <c r="C2294" s="7">
        <f t="shared" si="175"/>
        <v>2020</v>
      </c>
      <c r="D2294" s="5" t="s">
        <v>17</v>
      </c>
      <c r="E2294" s="5" t="str">
        <f>VLOOKUP(D2294,[1]items!$A$2:$E$39,2,FALSE)</f>
        <v>Bedak Heroxyn 150 gr</v>
      </c>
      <c r="F2294" s="5" t="str">
        <f>VLOOKUP(E2294,[1]items!$B$2:$E$39,2,FALSE)</f>
        <v>Obat Alergi</v>
      </c>
      <c r="G2294" s="5" t="str">
        <f t="shared" si="176"/>
        <v>OA0005|</v>
      </c>
      <c r="H2294" s="10">
        <v>29</v>
      </c>
      <c r="I2294" s="11"/>
      <c r="J2294" s="10" t="str">
        <f>IF(EXACT(L2294,"buy"),VLOOKUP(I2294,[2]suppliers!$A$2:$B$17,2,FALSE),"")</f>
        <v/>
      </c>
      <c r="K2294" s="5"/>
      <c r="L2294" s="5" t="s">
        <v>85</v>
      </c>
      <c r="M2294" s="5" t="str">
        <f>IFERROR(VLOOKUP(G2294,[3]item_suppliers!$C$2:$F$112,2,FALSE),"")</f>
        <v/>
      </c>
      <c r="N2294" s="5" t="str">
        <f>IFERROR(VLOOKUP(G2294,[3]item_suppliers!$C$2:$F$112,3,FALSE),"")</f>
        <v/>
      </c>
      <c r="O2294" s="5" t="str">
        <f t="shared" si="177"/>
        <v/>
      </c>
      <c r="P2294" s="5">
        <f>IF(EXACT(L2294,"sell"),VLOOKUP(D2294,[1]items!$A$2:$E$39,4,FALSE),"")</f>
        <v>16950</v>
      </c>
      <c r="Q2294" s="5">
        <f t="shared" si="178"/>
        <v>491550</v>
      </c>
      <c r="R2294" s="13" t="str">
        <f t="shared" si="179"/>
        <v/>
      </c>
    </row>
    <row r="2295" spans="1:18" x14ac:dyDescent="0.2">
      <c r="A2295" s="8" t="s">
        <v>2355</v>
      </c>
      <c r="B2295" s="9" t="d">
        <v>2020-12-18</v>
      </c>
      <c r="C2295" s="7">
        <f t="shared" si="175"/>
        <v>2020</v>
      </c>
      <c r="D2295" s="8" t="s">
        <v>48</v>
      </c>
      <c r="E2295" s="5" t="str">
        <f>VLOOKUP(D2295,[1]items!$A$2:$E$39,2,FALSE)</f>
        <v>Sanmol Paracetamol</v>
      </c>
      <c r="F2295" s="5" t="str">
        <f>VLOOKUP(E2295,[1]items!$B$2:$E$39,2,FALSE)</f>
        <v>Obat Sakit Kepala &amp; Demam</v>
      </c>
      <c r="G2295" s="5" t="str">
        <f t="shared" si="176"/>
        <v>OD0007|</v>
      </c>
      <c r="H2295" s="10">
        <v>4</v>
      </c>
      <c r="I2295" s="11"/>
      <c r="J2295" s="10" t="str">
        <f>IF(EXACT(L2295,"buy"),VLOOKUP(I2295,[2]suppliers!$A$2:$B$17,2,FALSE),"")</f>
        <v/>
      </c>
      <c r="K2295" s="8"/>
      <c r="L2295" s="8" t="s">
        <v>85</v>
      </c>
      <c r="M2295" s="5" t="str">
        <f>IFERROR(VLOOKUP(G2295,[3]item_suppliers!$C$2:$F$112,2,FALSE),"")</f>
        <v/>
      </c>
      <c r="N2295" s="5" t="str">
        <f>IFERROR(VLOOKUP(G2295,[3]item_suppliers!$C$2:$F$112,3,FALSE),"")</f>
        <v/>
      </c>
      <c r="O2295" s="5" t="str">
        <f t="shared" si="177"/>
        <v/>
      </c>
      <c r="P2295" s="5">
        <f>IF(EXACT(L2295,"sell"),VLOOKUP(D2295,[1]items!$A$2:$E$39,4,FALSE),"")</f>
        <v>16100</v>
      </c>
      <c r="Q2295" s="5">
        <f t="shared" si="178"/>
        <v>64400</v>
      </c>
      <c r="R2295" s="13" t="str">
        <f t="shared" si="179"/>
        <v/>
      </c>
    </row>
    <row r="2296" spans="1:18" x14ac:dyDescent="0.2">
      <c r="A2296" s="5" t="s">
        <v>2356</v>
      </c>
      <c r="B2296" s="6" t="d">
        <v>2020-12-18</v>
      </c>
      <c r="C2296" s="7">
        <f t="shared" si="175"/>
        <v>2020</v>
      </c>
      <c r="D2296" s="5" t="s">
        <v>56</v>
      </c>
      <c r="E2296" s="5" t="str">
        <f>VLOOKUP(D2296,[1]items!$A$2:$E$39,2,FALSE)</f>
        <v>Paramex Tablet / Obat</v>
      </c>
      <c r="F2296" s="5" t="str">
        <f>VLOOKUP(E2296,[1]items!$B$2:$E$39,2,FALSE)</f>
        <v>Obat Sakit Kepala &amp; Demam</v>
      </c>
      <c r="G2296" s="5" t="str">
        <f t="shared" si="176"/>
        <v>OD0011|</v>
      </c>
      <c r="H2296" s="10">
        <v>75</v>
      </c>
      <c r="I2296" s="11"/>
      <c r="J2296" s="10" t="str">
        <f>IF(EXACT(L2296,"buy"),VLOOKUP(I2296,[2]suppliers!$A$2:$B$17,2,FALSE),"")</f>
        <v/>
      </c>
      <c r="K2296" s="5"/>
      <c r="L2296" s="5" t="s">
        <v>85</v>
      </c>
      <c r="M2296" s="5" t="str">
        <f>IFERROR(VLOOKUP(G2296,[3]item_suppliers!$C$2:$F$112,2,FALSE),"")</f>
        <v/>
      </c>
      <c r="N2296" s="5" t="str">
        <f>IFERROR(VLOOKUP(G2296,[3]item_suppliers!$C$2:$F$112,3,FALSE),"")</f>
        <v/>
      </c>
      <c r="O2296" s="5" t="str">
        <f t="shared" si="177"/>
        <v/>
      </c>
      <c r="P2296" s="5">
        <f>IF(EXACT(L2296,"sell"),VLOOKUP(D2296,[1]items!$A$2:$E$39,4,FALSE),"")</f>
        <v>2560</v>
      </c>
      <c r="Q2296" s="5">
        <f t="shared" si="178"/>
        <v>192000</v>
      </c>
      <c r="R2296" s="13" t="str">
        <f t="shared" si="179"/>
        <v/>
      </c>
    </row>
    <row r="2297" spans="1:18" x14ac:dyDescent="0.2">
      <c r="A2297" s="8" t="s">
        <v>2357</v>
      </c>
      <c r="B2297" s="9" t="d">
        <v>2020-12-18</v>
      </c>
      <c r="C2297" s="7">
        <f t="shared" si="175"/>
        <v>2020</v>
      </c>
      <c r="D2297" s="8" t="s">
        <v>37</v>
      </c>
      <c r="E2297" s="5" t="str">
        <f>VLOOKUP(D2297,[1]items!$A$2:$E$39,2,FALSE)</f>
        <v>Koolfever</v>
      </c>
      <c r="F2297" s="5" t="str">
        <f>VLOOKUP(E2297,[1]items!$B$2:$E$39,2,FALSE)</f>
        <v>Obat Sakit Kepala &amp; Demam</v>
      </c>
      <c r="G2297" s="5" t="str">
        <f t="shared" si="176"/>
        <v>OD0001|</v>
      </c>
      <c r="H2297" s="10">
        <v>32</v>
      </c>
      <c r="I2297" s="11"/>
      <c r="J2297" s="10" t="str">
        <f>IF(EXACT(L2297,"buy"),VLOOKUP(I2297,[2]suppliers!$A$2:$B$17,2,FALSE),"")</f>
        <v/>
      </c>
      <c r="K2297" s="8" t="s">
        <v>84</v>
      </c>
      <c r="L2297" s="8" t="s">
        <v>85</v>
      </c>
      <c r="M2297" s="5" t="str">
        <f>IFERROR(VLOOKUP(G2297,[3]item_suppliers!$C$2:$F$112,2,FALSE),"")</f>
        <v/>
      </c>
      <c r="N2297" s="5" t="str">
        <f>IFERROR(VLOOKUP(G2297,[3]item_suppliers!$C$2:$F$112,3,FALSE),"")</f>
        <v/>
      </c>
      <c r="O2297" s="5" t="str">
        <f t="shared" si="177"/>
        <v/>
      </c>
      <c r="P2297" s="5">
        <f>IF(EXACT(L2297,"sell"),VLOOKUP(D2297,[1]items!$A$2:$E$39,4,FALSE),"")</f>
        <v>7500</v>
      </c>
      <c r="Q2297" s="5">
        <f t="shared" si="178"/>
        <v>240000</v>
      </c>
      <c r="R2297" s="13" t="str">
        <f t="shared" si="179"/>
        <v/>
      </c>
    </row>
    <row r="2298" spans="1:18" x14ac:dyDescent="0.2">
      <c r="A2298" s="5" t="s">
        <v>2358</v>
      </c>
      <c r="B2298" s="6" t="d">
        <v>2020-12-18</v>
      </c>
      <c r="C2298" s="7">
        <f t="shared" si="175"/>
        <v>2020</v>
      </c>
      <c r="D2298" s="5" t="s">
        <v>14</v>
      </c>
      <c r="E2298" s="5" t="str">
        <f>VLOOKUP(D2298,[1]items!$A$2:$E$39,2,FALSE)</f>
        <v>Bisoprolol Ogb Dexa</v>
      </c>
      <c r="F2298" s="5" t="str">
        <f>VLOOKUP(E2298,[1]items!$B$2:$E$39,2,FALSE)</f>
        <v>Obat Alergi</v>
      </c>
      <c r="G2298" s="5" t="str">
        <f t="shared" si="176"/>
        <v>OA0004|</v>
      </c>
      <c r="H2298" s="10">
        <v>5</v>
      </c>
      <c r="I2298" s="11"/>
      <c r="J2298" s="10" t="str">
        <f>IF(EXACT(L2298,"buy"),VLOOKUP(I2298,[2]suppliers!$A$2:$B$17,2,FALSE),"")</f>
        <v/>
      </c>
      <c r="K2298" s="5" t="s">
        <v>84</v>
      </c>
      <c r="L2298" s="5" t="s">
        <v>85</v>
      </c>
      <c r="M2298" s="5" t="str">
        <f>IFERROR(VLOOKUP(G2298,[3]item_suppliers!$C$2:$F$112,2,FALSE),"")</f>
        <v/>
      </c>
      <c r="N2298" s="5" t="str">
        <f>IFERROR(VLOOKUP(G2298,[3]item_suppliers!$C$2:$F$112,3,FALSE),"")</f>
        <v/>
      </c>
      <c r="O2298" s="5" t="str">
        <f t="shared" si="177"/>
        <v/>
      </c>
      <c r="P2298" s="5">
        <f>IF(EXACT(L2298,"sell"),VLOOKUP(D2298,[1]items!$A$2:$E$39,4,FALSE),"")</f>
        <v>10000</v>
      </c>
      <c r="Q2298" s="5">
        <f t="shared" si="178"/>
        <v>50000</v>
      </c>
      <c r="R2298" s="13" t="str">
        <f t="shared" si="179"/>
        <v/>
      </c>
    </row>
    <row r="2299" spans="1:18" x14ac:dyDescent="0.2">
      <c r="A2299" s="8" t="s">
        <v>2359</v>
      </c>
      <c r="B2299" s="9" t="d">
        <v>2020-12-19</v>
      </c>
      <c r="C2299" s="7">
        <f t="shared" si="175"/>
        <v>2020</v>
      </c>
      <c r="D2299" s="8" t="s">
        <v>26</v>
      </c>
      <c r="E2299" s="5" t="str">
        <f>VLOOKUP(D2299,[1]items!$A$2:$E$39,2,FALSE)</f>
        <v>Decolsen 1 Strip 4 Tablet</v>
      </c>
      <c r="F2299" s="5" t="str">
        <f>VLOOKUP(E2299,[1]items!$B$2:$E$39,2,FALSE)</f>
        <v>Obat Batuk &amp; Pilek</v>
      </c>
      <c r="G2299" s="5" t="str">
        <f t="shared" si="176"/>
        <v>OB0002|</v>
      </c>
      <c r="H2299" s="10">
        <v>74</v>
      </c>
      <c r="I2299" s="11"/>
      <c r="J2299" s="10" t="str">
        <f>IF(EXACT(L2299,"buy"),VLOOKUP(I2299,[2]suppliers!$A$2:$B$17,2,FALSE),"")</f>
        <v/>
      </c>
      <c r="K2299" s="8" t="s">
        <v>84</v>
      </c>
      <c r="L2299" s="8" t="s">
        <v>85</v>
      </c>
      <c r="M2299" s="5" t="str">
        <f>IFERROR(VLOOKUP(G2299,[3]item_suppliers!$C$2:$F$112,2,FALSE),"")</f>
        <v/>
      </c>
      <c r="N2299" s="5" t="str">
        <f>IFERROR(VLOOKUP(G2299,[3]item_suppliers!$C$2:$F$112,3,FALSE),"")</f>
        <v/>
      </c>
      <c r="O2299" s="5" t="str">
        <f t="shared" si="177"/>
        <v/>
      </c>
      <c r="P2299" s="5">
        <f>IF(EXACT(L2299,"sell"),VLOOKUP(D2299,[1]items!$A$2:$E$39,4,FALSE),"")</f>
        <v>2886</v>
      </c>
      <c r="Q2299" s="5">
        <f t="shared" si="178"/>
        <v>213564</v>
      </c>
      <c r="R2299" s="13" t="str">
        <f t="shared" si="179"/>
        <v/>
      </c>
    </row>
    <row r="2300" spans="1:18" x14ac:dyDescent="0.2">
      <c r="A2300" s="5" t="s">
        <v>2360</v>
      </c>
      <c r="B2300" s="6" t="d">
        <v>2020-12-19</v>
      </c>
      <c r="C2300" s="7">
        <f t="shared" si="175"/>
        <v>2020</v>
      </c>
      <c r="D2300" s="5" t="s">
        <v>82</v>
      </c>
      <c r="E2300" s="5" t="str">
        <f>VLOOKUP(D2300,[1]items!$A$2:$E$39,2,FALSE)</f>
        <v>Otilon Ear Drops 8 mL</v>
      </c>
      <c r="F2300" s="5" t="str">
        <f>VLOOKUP(E2300,[1]items!$B$2:$E$39,2,FALSE)</f>
        <v>Obat Telinga</v>
      </c>
      <c r="G2300" s="5" t="str">
        <f t="shared" si="176"/>
        <v>OT0001|</v>
      </c>
      <c r="H2300" s="10">
        <v>7</v>
      </c>
      <c r="I2300" s="11"/>
      <c r="J2300" s="10" t="str">
        <f>IF(EXACT(L2300,"buy"),VLOOKUP(I2300,[2]suppliers!$A$2:$B$17,2,FALSE),"")</f>
        <v/>
      </c>
      <c r="K2300" s="5" t="s">
        <v>84</v>
      </c>
      <c r="L2300" s="5" t="s">
        <v>85</v>
      </c>
      <c r="M2300" s="5" t="str">
        <f>IFERROR(VLOOKUP(G2300,[3]item_suppliers!$C$2:$F$112,2,FALSE),"")</f>
        <v/>
      </c>
      <c r="N2300" s="5" t="str">
        <f>IFERROR(VLOOKUP(G2300,[3]item_suppliers!$C$2:$F$112,3,FALSE),"")</f>
        <v/>
      </c>
      <c r="O2300" s="5" t="str">
        <f t="shared" si="177"/>
        <v/>
      </c>
      <c r="P2300" s="5">
        <f>IF(EXACT(L2300,"sell"),VLOOKUP(D2300,[1]items!$A$2:$E$39,4,FALSE),"")</f>
        <v>55000</v>
      </c>
      <c r="Q2300" s="5">
        <f t="shared" si="178"/>
        <v>385000</v>
      </c>
      <c r="R2300" s="13" t="str">
        <f t="shared" si="179"/>
        <v/>
      </c>
    </row>
    <row r="2301" spans="1:18" x14ac:dyDescent="0.2">
      <c r="A2301" s="8" t="s">
        <v>2361</v>
      </c>
      <c r="B2301" s="9" t="d">
        <v>2020-12-19</v>
      </c>
      <c r="C2301" s="7">
        <f t="shared" si="175"/>
        <v>2020</v>
      </c>
      <c r="D2301" s="8" t="s">
        <v>56</v>
      </c>
      <c r="E2301" s="5" t="str">
        <f>VLOOKUP(D2301,[1]items!$A$2:$E$39,2,FALSE)</f>
        <v>Paramex Tablet / Obat</v>
      </c>
      <c r="F2301" s="5" t="str">
        <f>VLOOKUP(E2301,[1]items!$B$2:$E$39,2,FALSE)</f>
        <v>Obat Sakit Kepala &amp; Demam</v>
      </c>
      <c r="G2301" s="5" t="str">
        <f t="shared" si="176"/>
        <v>OD0011|</v>
      </c>
      <c r="H2301" s="10">
        <v>10</v>
      </c>
      <c r="I2301" s="11"/>
      <c r="J2301" s="10" t="str">
        <f>IF(EXACT(L2301,"buy"),VLOOKUP(I2301,[2]suppliers!$A$2:$B$17,2,FALSE),"")</f>
        <v/>
      </c>
      <c r="K2301" s="8" t="s">
        <v>84</v>
      </c>
      <c r="L2301" s="8" t="s">
        <v>85</v>
      </c>
      <c r="M2301" s="5" t="str">
        <f>IFERROR(VLOOKUP(G2301,[3]item_suppliers!$C$2:$F$112,2,FALSE),"")</f>
        <v/>
      </c>
      <c r="N2301" s="5" t="str">
        <f>IFERROR(VLOOKUP(G2301,[3]item_suppliers!$C$2:$F$112,3,FALSE),"")</f>
        <v/>
      </c>
      <c r="O2301" s="5" t="str">
        <f t="shared" si="177"/>
        <v/>
      </c>
      <c r="P2301" s="5">
        <f>IF(EXACT(L2301,"sell"),VLOOKUP(D2301,[1]items!$A$2:$E$39,4,FALSE),"")</f>
        <v>2560</v>
      </c>
      <c r="Q2301" s="5">
        <f t="shared" si="178"/>
        <v>25600</v>
      </c>
      <c r="R2301" s="13" t="str">
        <f t="shared" si="179"/>
        <v/>
      </c>
    </row>
    <row r="2302" spans="1:18" x14ac:dyDescent="0.2">
      <c r="A2302" s="5" t="s">
        <v>2362</v>
      </c>
      <c r="B2302" s="6" t="d">
        <v>2020-12-19</v>
      </c>
      <c r="C2302" s="7">
        <f t="shared" si="175"/>
        <v>2020</v>
      </c>
      <c r="D2302" s="5" t="s">
        <v>94</v>
      </c>
      <c r="E2302" s="5" t="str">
        <f>VLOOKUP(D2302,[1]items!$A$2:$E$39,2,FALSE)</f>
        <v>Vicks Inhaler 0.5 mL</v>
      </c>
      <c r="F2302" s="5" t="str">
        <f>VLOOKUP(E2302,[1]items!$B$2:$E$39,2,FALSE)</f>
        <v>Obat Batuk &amp; Pilek</v>
      </c>
      <c r="G2302" s="5" t="str">
        <f t="shared" si="176"/>
        <v>OB0007|</v>
      </c>
      <c r="H2302" s="10">
        <v>39</v>
      </c>
      <c r="I2302" s="11"/>
      <c r="J2302" s="10" t="str">
        <f>IF(EXACT(L2302,"buy"),VLOOKUP(I2302,[2]suppliers!$A$2:$B$17,2,FALSE),"")</f>
        <v/>
      </c>
      <c r="K2302" s="5" t="s">
        <v>84</v>
      </c>
      <c r="L2302" s="5" t="s">
        <v>85</v>
      </c>
      <c r="M2302" s="5" t="str">
        <f>IFERROR(VLOOKUP(G2302,[3]item_suppliers!$C$2:$F$112,2,FALSE),"")</f>
        <v/>
      </c>
      <c r="N2302" s="5" t="str">
        <f>IFERROR(VLOOKUP(G2302,[3]item_suppliers!$C$2:$F$112,3,FALSE),"")</f>
        <v/>
      </c>
      <c r="O2302" s="5" t="str">
        <f t="shared" si="177"/>
        <v/>
      </c>
      <c r="P2302" s="5">
        <f>IF(EXACT(L2302,"sell"),VLOOKUP(D2302,[1]items!$A$2:$E$39,4,FALSE),"")</f>
        <v>16155</v>
      </c>
      <c r="Q2302" s="5">
        <f t="shared" si="178"/>
        <v>630045</v>
      </c>
      <c r="R2302" s="13" t="str">
        <f t="shared" si="179"/>
        <v/>
      </c>
    </row>
    <row r="2303" spans="1:18" x14ac:dyDescent="0.2">
      <c r="A2303" s="8" t="s">
        <v>2363</v>
      </c>
      <c r="B2303" s="9" t="d">
        <v>2020-12-19</v>
      </c>
      <c r="C2303" s="7">
        <f t="shared" si="175"/>
        <v>2020</v>
      </c>
      <c r="D2303" s="8" t="s">
        <v>28</v>
      </c>
      <c r="E2303" s="5" t="str">
        <f>VLOOKUP(D2303,[1]items!$A$2:$E$39,2,FALSE)</f>
        <v>Lo Han Kuo Infusion 12</v>
      </c>
      <c r="F2303" s="5" t="str">
        <f>VLOOKUP(E2303,[1]items!$B$2:$E$39,2,FALSE)</f>
        <v>Obat Batuk &amp; Pilek</v>
      </c>
      <c r="G2303" s="5" t="str">
        <f t="shared" si="176"/>
        <v>OB0004|</v>
      </c>
      <c r="H2303" s="10">
        <v>5</v>
      </c>
      <c r="I2303" s="11"/>
      <c r="J2303" s="10" t="str">
        <f>IF(EXACT(L2303,"buy"),VLOOKUP(I2303,[2]suppliers!$A$2:$B$17,2,FALSE),"")</f>
        <v/>
      </c>
      <c r="K2303" s="8" t="s">
        <v>84</v>
      </c>
      <c r="L2303" s="8" t="s">
        <v>85</v>
      </c>
      <c r="M2303" s="5" t="str">
        <f>IFERROR(VLOOKUP(G2303,[3]item_suppliers!$C$2:$F$112,2,FALSE),"")</f>
        <v/>
      </c>
      <c r="N2303" s="5" t="str">
        <f>IFERROR(VLOOKUP(G2303,[3]item_suppliers!$C$2:$F$112,3,FALSE),"")</f>
        <v/>
      </c>
      <c r="O2303" s="5" t="str">
        <f t="shared" si="177"/>
        <v/>
      </c>
      <c r="P2303" s="5">
        <f>IF(EXACT(L2303,"sell"),VLOOKUP(D2303,[1]items!$A$2:$E$39,4,FALSE),"")</f>
        <v>23869</v>
      </c>
      <c r="Q2303" s="5">
        <f t="shared" si="178"/>
        <v>119345</v>
      </c>
      <c r="R2303" s="13" t="str">
        <f t="shared" si="179"/>
        <v/>
      </c>
    </row>
    <row r="2304" spans="1:18" x14ac:dyDescent="0.2">
      <c r="A2304" s="5" t="s">
        <v>2364</v>
      </c>
      <c r="B2304" s="6" t="d">
        <v>2020-12-19</v>
      </c>
      <c r="C2304" s="7">
        <f t="shared" si="175"/>
        <v>2020</v>
      </c>
      <c r="D2304" s="5" t="s">
        <v>43</v>
      </c>
      <c r="E2304" s="5" t="str">
        <f>VLOOKUP(D2304,[1]items!$A$2:$E$39,2,FALSE)</f>
        <v>Panadol Anak Tablet 1 Strip</v>
      </c>
      <c r="F2304" s="5" t="str">
        <f>VLOOKUP(E2304,[1]items!$B$2:$E$39,2,FALSE)</f>
        <v>Obat Sakit Kepala &amp; Demam</v>
      </c>
      <c r="G2304" s="5" t="str">
        <f t="shared" si="176"/>
        <v>OD0005|</v>
      </c>
      <c r="H2304" s="10">
        <v>17</v>
      </c>
      <c r="I2304" s="11"/>
      <c r="J2304" s="10" t="str">
        <f>IF(EXACT(L2304,"buy"),VLOOKUP(I2304,[2]suppliers!$A$2:$B$17,2,FALSE),"")</f>
        <v/>
      </c>
      <c r="K2304" s="5" t="s">
        <v>84</v>
      </c>
      <c r="L2304" s="5" t="s">
        <v>85</v>
      </c>
      <c r="M2304" s="5" t="str">
        <f>IFERROR(VLOOKUP(G2304,[3]item_suppliers!$C$2:$F$112,2,FALSE),"")</f>
        <v/>
      </c>
      <c r="N2304" s="5" t="str">
        <f>IFERROR(VLOOKUP(G2304,[3]item_suppliers!$C$2:$F$112,3,FALSE),"")</f>
        <v/>
      </c>
      <c r="O2304" s="5" t="str">
        <f t="shared" si="177"/>
        <v/>
      </c>
      <c r="P2304" s="5">
        <f>IF(EXACT(L2304,"sell"),VLOOKUP(D2304,[1]items!$A$2:$E$39,4,FALSE),"")</f>
        <v>25000</v>
      </c>
      <c r="Q2304" s="5">
        <f t="shared" si="178"/>
        <v>425000</v>
      </c>
      <c r="R2304" s="13" t="str">
        <f t="shared" si="179"/>
        <v/>
      </c>
    </row>
    <row r="2305" spans="1:18" x14ac:dyDescent="0.2">
      <c r="A2305" s="8" t="s">
        <v>2365</v>
      </c>
      <c r="B2305" s="9" t="d">
        <v>2020-12-20</v>
      </c>
      <c r="C2305" s="7">
        <f t="shared" si="175"/>
        <v>2020</v>
      </c>
      <c r="D2305" s="8" t="s">
        <v>48</v>
      </c>
      <c r="E2305" s="5" t="str">
        <f>VLOOKUP(D2305,[1]items!$A$2:$E$39,2,FALSE)</f>
        <v>Sanmol Paracetamol</v>
      </c>
      <c r="F2305" s="5" t="str">
        <f>VLOOKUP(E2305,[1]items!$B$2:$E$39,2,FALSE)</f>
        <v>Obat Sakit Kepala &amp; Demam</v>
      </c>
      <c r="G2305" s="5" t="str">
        <f t="shared" si="176"/>
        <v>OD0007|</v>
      </c>
      <c r="H2305" s="10">
        <v>15</v>
      </c>
      <c r="I2305" s="11"/>
      <c r="J2305" s="10" t="str">
        <f>IF(EXACT(L2305,"buy"),VLOOKUP(I2305,[2]suppliers!$A$2:$B$17,2,FALSE),"")</f>
        <v/>
      </c>
      <c r="K2305" s="8" t="s">
        <v>84</v>
      </c>
      <c r="L2305" s="8" t="s">
        <v>85</v>
      </c>
      <c r="M2305" s="5" t="str">
        <f>IFERROR(VLOOKUP(G2305,[3]item_suppliers!$C$2:$F$112,2,FALSE),"")</f>
        <v/>
      </c>
      <c r="N2305" s="5" t="str">
        <f>IFERROR(VLOOKUP(G2305,[3]item_suppliers!$C$2:$F$112,3,FALSE),"")</f>
        <v/>
      </c>
      <c r="O2305" s="5" t="str">
        <f t="shared" si="177"/>
        <v/>
      </c>
      <c r="P2305" s="5">
        <f>IF(EXACT(L2305,"sell"),VLOOKUP(D2305,[1]items!$A$2:$E$39,4,FALSE),"")</f>
        <v>16100</v>
      </c>
      <c r="Q2305" s="5">
        <f t="shared" si="178"/>
        <v>241500</v>
      </c>
      <c r="R2305" s="13" t="str">
        <f t="shared" si="179"/>
        <v/>
      </c>
    </row>
    <row r="2306" spans="1:18" x14ac:dyDescent="0.2">
      <c r="A2306" s="5" t="s">
        <v>2366</v>
      </c>
      <c r="B2306" s="6" t="d">
        <v>2020-12-20</v>
      </c>
      <c r="C2306" s="7">
        <f t="shared" ref="C2306:C2369" si="180">YEAR(B2306)</f>
        <v>2020</v>
      </c>
      <c r="D2306" s="5" t="s">
        <v>59</v>
      </c>
      <c r="E2306" s="5" t="str">
        <f>VLOOKUP(D2306,[1]items!$A$2:$E$39,2,FALSE)</f>
        <v>Carditens</v>
      </c>
      <c r="F2306" s="5" t="str">
        <f>VLOOKUP(E2306,[1]items!$B$2:$E$39,2,FALSE)</f>
        <v>Obat Hipertensi</v>
      </c>
      <c r="G2306" s="5" t="str">
        <f t="shared" ref="G2306:G2369" si="181">_xlfn.CONCAT(D2306,"|",I2306)</f>
        <v>OH0001|</v>
      </c>
      <c r="H2306" s="10">
        <v>16</v>
      </c>
      <c r="I2306" s="11"/>
      <c r="J2306" s="10" t="str">
        <f>IF(EXACT(L2306,"buy"),VLOOKUP(I2306,[2]suppliers!$A$2:$B$17,2,FALSE),"")</f>
        <v/>
      </c>
      <c r="K2306" s="5" t="s">
        <v>84</v>
      </c>
      <c r="L2306" s="5" t="s">
        <v>85</v>
      </c>
      <c r="M2306" s="5" t="str">
        <f>IFERROR(VLOOKUP(G2306,[3]item_suppliers!$C$2:$F$112,2,FALSE),"")</f>
        <v/>
      </c>
      <c r="N2306" s="5" t="str">
        <f>IFERROR(VLOOKUP(G2306,[3]item_suppliers!$C$2:$F$112,3,FALSE),"")</f>
        <v/>
      </c>
      <c r="O2306" s="5" t="str">
        <f t="shared" ref="O2306:O2369" si="182">IFERROR(H2306*N2306,"")</f>
        <v/>
      </c>
      <c r="P2306" s="5">
        <f>IF(EXACT(L2306,"sell"),VLOOKUP(D2306,[1]items!$A$2:$E$39,4,FALSE),"")</f>
        <v>100000</v>
      </c>
      <c r="Q2306" s="5">
        <f t="shared" ref="Q2306:Q2369" si="183">IFERROR(H2306*P2306,"")</f>
        <v>1600000</v>
      </c>
      <c r="R2306" s="13" t="str">
        <f t="shared" ref="R2306:R2369" si="184">IF(EXACT(L2306,"buy"),1/COUNTIF($N$2:$N$4710,N2306),"")</f>
        <v/>
      </c>
    </row>
    <row r="2307" spans="1:18" x14ac:dyDescent="0.2">
      <c r="A2307" s="8" t="s">
        <v>2367</v>
      </c>
      <c r="B2307" s="9" t="d">
        <v>2020-12-20</v>
      </c>
      <c r="C2307" s="7">
        <f t="shared" si="180"/>
        <v>2020</v>
      </c>
      <c r="D2307" s="8" t="s">
        <v>23</v>
      </c>
      <c r="E2307" s="5" t="str">
        <f>VLOOKUP(D2307,[1]items!$A$2:$E$39,2,FALSE)</f>
        <v>Neozep Forte 1 Strip 4 Tablet</v>
      </c>
      <c r="F2307" s="5" t="str">
        <f>VLOOKUP(E2307,[1]items!$B$2:$E$39,2,FALSE)</f>
        <v>Obat Batuk &amp; Pilek</v>
      </c>
      <c r="G2307" s="5" t="str">
        <f t="shared" si="181"/>
        <v>OB0001|</v>
      </c>
      <c r="H2307" s="10">
        <v>7</v>
      </c>
      <c r="I2307" s="11"/>
      <c r="J2307" s="10" t="str">
        <f>IF(EXACT(L2307,"buy"),VLOOKUP(I2307,[2]suppliers!$A$2:$B$17,2,FALSE),"")</f>
        <v/>
      </c>
      <c r="K2307" s="8" t="s">
        <v>84</v>
      </c>
      <c r="L2307" s="8" t="s">
        <v>85</v>
      </c>
      <c r="M2307" s="5" t="str">
        <f>IFERROR(VLOOKUP(G2307,[3]item_suppliers!$C$2:$F$112,2,FALSE),"")</f>
        <v/>
      </c>
      <c r="N2307" s="5" t="str">
        <f>IFERROR(VLOOKUP(G2307,[3]item_suppliers!$C$2:$F$112,3,FALSE),"")</f>
        <v/>
      </c>
      <c r="O2307" s="5" t="str">
        <f t="shared" si="182"/>
        <v/>
      </c>
      <c r="P2307" s="5">
        <f>IF(EXACT(L2307,"sell"),VLOOKUP(D2307,[1]items!$A$2:$E$39,4,FALSE),"")</f>
        <v>2324</v>
      </c>
      <c r="Q2307" s="5">
        <f t="shared" si="183"/>
        <v>16268</v>
      </c>
      <c r="R2307" s="13" t="str">
        <f t="shared" si="184"/>
        <v/>
      </c>
    </row>
    <row r="2308" spans="1:18" x14ac:dyDescent="0.2">
      <c r="A2308" s="5" t="s">
        <v>2368</v>
      </c>
      <c r="B2308" s="6" t="d">
        <v>2020-12-21</v>
      </c>
      <c r="C2308" s="7">
        <f t="shared" si="180"/>
        <v>2020</v>
      </c>
      <c r="D2308" s="5" t="s">
        <v>26</v>
      </c>
      <c r="E2308" s="5" t="str">
        <f>VLOOKUP(D2308,[1]items!$A$2:$E$39,2,FALSE)</f>
        <v>Decolsen 1 Strip 4 Tablet</v>
      </c>
      <c r="F2308" s="5" t="str">
        <f>VLOOKUP(E2308,[1]items!$B$2:$E$39,2,FALSE)</f>
        <v>Obat Batuk &amp; Pilek</v>
      </c>
      <c r="G2308" s="5" t="str">
        <f t="shared" si="181"/>
        <v>OB0002|</v>
      </c>
      <c r="H2308" s="10">
        <v>75</v>
      </c>
      <c r="I2308" s="11"/>
      <c r="J2308" s="10" t="str">
        <f>IF(EXACT(L2308,"buy"),VLOOKUP(I2308,[2]suppliers!$A$2:$B$17,2,FALSE),"")</f>
        <v/>
      </c>
      <c r="K2308" s="5" t="s">
        <v>84</v>
      </c>
      <c r="L2308" s="5" t="s">
        <v>85</v>
      </c>
      <c r="M2308" s="5" t="str">
        <f>IFERROR(VLOOKUP(G2308,[3]item_suppliers!$C$2:$F$112,2,FALSE),"")</f>
        <v/>
      </c>
      <c r="N2308" s="5" t="str">
        <f>IFERROR(VLOOKUP(G2308,[3]item_suppliers!$C$2:$F$112,3,FALSE),"")</f>
        <v/>
      </c>
      <c r="O2308" s="5" t="str">
        <f t="shared" si="182"/>
        <v/>
      </c>
      <c r="P2308" s="5">
        <f>IF(EXACT(L2308,"sell"),VLOOKUP(D2308,[1]items!$A$2:$E$39,4,FALSE),"")</f>
        <v>2886</v>
      </c>
      <c r="Q2308" s="5">
        <f t="shared" si="183"/>
        <v>216450</v>
      </c>
      <c r="R2308" s="13" t="str">
        <f t="shared" si="184"/>
        <v/>
      </c>
    </row>
    <row r="2309" spans="1:18" x14ac:dyDescent="0.2">
      <c r="A2309" s="8" t="s">
        <v>2369</v>
      </c>
      <c r="B2309" s="9" t="d">
        <v>2020-12-21</v>
      </c>
      <c r="C2309" s="7">
        <f t="shared" si="180"/>
        <v>2020</v>
      </c>
      <c r="D2309" s="8" t="s">
        <v>50</v>
      </c>
      <c r="E2309" s="5" t="str">
        <f>VLOOKUP(D2309,[1]items!$A$2:$E$39,2,FALSE)</f>
        <v>Bodrex Extra</v>
      </c>
      <c r="F2309" s="5" t="str">
        <f>VLOOKUP(E2309,[1]items!$B$2:$E$39,2,FALSE)</f>
        <v>Obat Sakit Kepala &amp; Demam</v>
      </c>
      <c r="G2309" s="5" t="str">
        <f t="shared" si="181"/>
        <v>OD0008|</v>
      </c>
      <c r="H2309" s="10">
        <v>3</v>
      </c>
      <c r="I2309" s="11"/>
      <c r="J2309" s="10" t="str">
        <f>IF(EXACT(L2309,"buy"),VLOOKUP(I2309,[2]suppliers!$A$2:$B$17,2,FALSE),"")</f>
        <v/>
      </c>
      <c r="K2309" s="8" t="s">
        <v>84</v>
      </c>
      <c r="L2309" s="8" t="s">
        <v>85</v>
      </c>
      <c r="M2309" s="5" t="str">
        <f>IFERROR(VLOOKUP(G2309,[3]item_suppliers!$C$2:$F$112,2,FALSE),"")</f>
        <v/>
      </c>
      <c r="N2309" s="5" t="str">
        <f>IFERROR(VLOOKUP(G2309,[3]item_suppliers!$C$2:$F$112,3,FALSE),"")</f>
        <v/>
      </c>
      <c r="O2309" s="5" t="str">
        <f t="shared" si="182"/>
        <v/>
      </c>
      <c r="P2309" s="5">
        <f>IF(EXACT(L2309,"sell"),VLOOKUP(D2309,[1]items!$A$2:$E$39,4,FALSE),"")</f>
        <v>50788</v>
      </c>
      <c r="Q2309" s="5">
        <f t="shared" si="183"/>
        <v>152364</v>
      </c>
      <c r="R2309" s="13" t="str">
        <f t="shared" si="184"/>
        <v/>
      </c>
    </row>
    <row r="2310" spans="1:18" x14ac:dyDescent="0.2">
      <c r="A2310" s="5" t="s">
        <v>2370</v>
      </c>
      <c r="B2310" s="6" t="d">
        <v>2020-12-21</v>
      </c>
      <c r="C2310" s="7">
        <f t="shared" si="180"/>
        <v>2020</v>
      </c>
      <c r="D2310" s="5" t="s">
        <v>70</v>
      </c>
      <c r="E2310" s="5" t="str">
        <f>VLOOKUP(D2310,[1]items!$A$2:$E$39,2,FALSE)</f>
        <v>Irbesartan</v>
      </c>
      <c r="F2310" s="5" t="str">
        <f>VLOOKUP(E2310,[1]items!$B$2:$E$39,2,FALSE)</f>
        <v>Obat Hipertensi</v>
      </c>
      <c r="G2310" s="5" t="str">
        <f t="shared" si="181"/>
        <v>OH0005|</v>
      </c>
      <c r="H2310" s="10">
        <v>19</v>
      </c>
      <c r="I2310" s="11"/>
      <c r="J2310" s="10" t="str">
        <f>IF(EXACT(L2310,"buy"),VLOOKUP(I2310,[2]suppliers!$A$2:$B$17,2,FALSE),"")</f>
        <v/>
      </c>
      <c r="K2310" s="5" t="s">
        <v>84</v>
      </c>
      <c r="L2310" s="5" t="s">
        <v>85</v>
      </c>
      <c r="M2310" s="5" t="str">
        <f>IFERROR(VLOOKUP(G2310,[3]item_suppliers!$C$2:$F$112,2,FALSE),"")</f>
        <v/>
      </c>
      <c r="N2310" s="5" t="str">
        <f>IFERROR(VLOOKUP(G2310,[3]item_suppliers!$C$2:$F$112,3,FALSE),"")</f>
        <v/>
      </c>
      <c r="O2310" s="5" t="str">
        <f t="shared" si="182"/>
        <v/>
      </c>
      <c r="P2310" s="5">
        <f>IF(EXACT(L2310,"sell"),VLOOKUP(D2310,[1]items!$A$2:$E$39,4,FALSE),"")</f>
        <v>108794</v>
      </c>
      <c r="Q2310" s="5">
        <f t="shared" si="183"/>
        <v>2067086</v>
      </c>
      <c r="R2310" s="13" t="str">
        <f t="shared" si="184"/>
        <v/>
      </c>
    </row>
    <row r="2311" spans="1:18" x14ac:dyDescent="0.2">
      <c r="A2311" s="8" t="s">
        <v>2371</v>
      </c>
      <c r="B2311" s="9" t="d">
        <v>2020-12-21</v>
      </c>
      <c r="C2311" s="7">
        <f t="shared" si="180"/>
        <v>2020</v>
      </c>
      <c r="D2311" s="8" t="s">
        <v>31</v>
      </c>
      <c r="E2311" s="5" t="str">
        <f>VLOOKUP(D2311,[1]items!$A$2:$E$39,2,FALSE)</f>
        <v>Ultraflu Box Isi 25 Strip</v>
      </c>
      <c r="F2311" s="5" t="str">
        <f>VLOOKUP(E2311,[1]items!$B$2:$E$39,2,FALSE)</f>
        <v>Obat Batuk &amp; Pilek</v>
      </c>
      <c r="G2311" s="5" t="str">
        <f t="shared" si="181"/>
        <v>OB0006|</v>
      </c>
      <c r="H2311" s="10">
        <v>26</v>
      </c>
      <c r="I2311" s="11"/>
      <c r="J2311" s="10" t="str">
        <f>IF(EXACT(L2311,"buy"),VLOOKUP(I2311,[2]suppliers!$A$2:$B$17,2,FALSE),"")</f>
        <v/>
      </c>
      <c r="K2311" s="8" t="s">
        <v>84</v>
      </c>
      <c r="L2311" s="8" t="s">
        <v>85</v>
      </c>
      <c r="M2311" s="5" t="str">
        <f>IFERROR(VLOOKUP(G2311,[3]item_suppliers!$C$2:$F$112,2,FALSE),"")</f>
        <v/>
      </c>
      <c r="N2311" s="5" t="str">
        <f>IFERROR(VLOOKUP(G2311,[3]item_suppliers!$C$2:$F$112,3,FALSE),"")</f>
        <v/>
      </c>
      <c r="O2311" s="5" t="str">
        <f t="shared" si="182"/>
        <v/>
      </c>
      <c r="P2311" s="5">
        <f>IF(EXACT(L2311,"sell"),VLOOKUP(D2311,[1]items!$A$2:$E$39,4,FALSE),"")</f>
        <v>72500</v>
      </c>
      <c r="Q2311" s="5">
        <f t="shared" si="183"/>
        <v>1885000</v>
      </c>
      <c r="R2311" s="13" t="str">
        <f t="shared" si="184"/>
        <v/>
      </c>
    </row>
    <row r="2312" spans="1:18" x14ac:dyDescent="0.2">
      <c r="A2312" s="5" t="s">
        <v>2372</v>
      </c>
      <c r="B2312" s="6" t="d">
        <v>2020-12-21</v>
      </c>
      <c r="C2312" s="7">
        <f t="shared" si="180"/>
        <v>2020</v>
      </c>
      <c r="D2312" s="5" t="s">
        <v>37</v>
      </c>
      <c r="E2312" s="5" t="str">
        <f>VLOOKUP(D2312,[1]items!$A$2:$E$39,2,FALSE)</f>
        <v>Koolfever</v>
      </c>
      <c r="F2312" s="5" t="str">
        <f>VLOOKUP(E2312,[1]items!$B$2:$E$39,2,FALSE)</f>
        <v>Obat Sakit Kepala &amp; Demam</v>
      </c>
      <c r="G2312" s="5" t="str">
        <f t="shared" si="181"/>
        <v>OD0001|</v>
      </c>
      <c r="H2312" s="10">
        <v>69</v>
      </c>
      <c r="I2312" s="11"/>
      <c r="J2312" s="10" t="str">
        <f>IF(EXACT(L2312,"buy"),VLOOKUP(I2312,[2]suppliers!$A$2:$B$17,2,FALSE),"")</f>
        <v/>
      </c>
      <c r="K2312" s="5" t="s">
        <v>84</v>
      </c>
      <c r="L2312" s="5" t="s">
        <v>85</v>
      </c>
      <c r="M2312" s="5" t="str">
        <f>IFERROR(VLOOKUP(G2312,[3]item_suppliers!$C$2:$F$112,2,FALSE),"")</f>
        <v/>
      </c>
      <c r="N2312" s="5" t="str">
        <f>IFERROR(VLOOKUP(G2312,[3]item_suppliers!$C$2:$F$112,3,FALSE),"")</f>
        <v/>
      </c>
      <c r="O2312" s="5" t="str">
        <f t="shared" si="182"/>
        <v/>
      </c>
      <c r="P2312" s="5">
        <f>IF(EXACT(L2312,"sell"),VLOOKUP(D2312,[1]items!$A$2:$E$39,4,FALSE),"")</f>
        <v>7500</v>
      </c>
      <c r="Q2312" s="5">
        <f t="shared" si="183"/>
        <v>517500</v>
      </c>
      <c r="R2312" s="13" t="str">
        <f t="shared" si="184"/>
        <v/>
      </c>
    </row>
    <row r="2313" spans="1:18" x14ac:dyDescent="0.2">
      <c r="A2313" s="8" t="s">
        <v>2373</v>
      </c>
      <c r="B2313" s="9" t="d">
        <v>2020-12-21</v>
      </c>
      <c r="C2313" s="7">
        <f t="shared" si="180"/>
        <v>2020</v>
      </c>
      <c r="D2313" s="8" t="s">
        <v>14</v>
      </c>
      <c r="E2313" s="5" t="str">
        <f>VLOOKUP(D2313,[1]items!$A$2:$E$39,2,FALSE)</f>
        <v>Bisoprolol Ogb Dexa</v>
      </c>
      <c r="F2313" s="5" t="str">
        <f>VLOOKUP(E2313,[1]items!$B$2:$E$39,2,FALSE)</f>
        <v>Obat Alergi</v>
      </c>
      <c r="G2313" s="5" t="str">
        <f t="shared" si="181"/>
        <v>OA0004|</v>
      </c>
      <c r="H2313" s="10">
        <v>18</v>
      </c>
      <c r="I2313" s="11"/>
      <c r="J2313" s="10" t="str">
        <f>IF(EXACT(L2313,"buy"),VLOOKUP(I2313,[2]suppliers!$A$2:$B$17,2,FALSE),"")</f>
        <v/>
      </c>
      <c r="K2313" s="8" t="s">
        <v>84</v>
      </c>
      <c r="L2313" s="8" t="s">
        <v>85</v>
      </c>
      <c r="M2313" s="5" t="str">
        <f>IFERROR(VLOOKUP(G2313,[3]item_suppliers!$C$2:$F$112,2,FALSE),"")</f>
        <v/>
      </c>
      <c r="N2313" s="5" t="str">
        <f>IFERROR(VLOOKUP(G2313,[3]item_suppliers!$C$2:$F$112,3,FALSE),"")</f>
        <v/>
      </c>
      <c r="O2313" s="5" t="str">
        <f t="shared" si="182"/>
        <v/>
      </c>
      <c r="P2313" s="5">
        <f>IF(EXACT(L2313,"sell"),VLOOKUP(D2313,[1]items!$A$2:$E$39,4,FALSE),"")</f>
        <v>10000</v>
      </c>
      <c r="Q2313" s="5">
        <f t="shared" si="183"/>
        <v>180000</v>
      </c>
      <c r="R2313" s="13" t="str">
        <f t="shared" si="184"/>
        <v/>
      </c>
    </row>
    <row r="2314" spans="1:18" x14ac:dyDescent="0.2">
      <c r="A2314" s="5" t="s">
        <v>2374</v>
      </c>
      <c r="B2314" s="6" t="d">
        <v>2020-12-21</v>
      </c>
      <c r="C2314" s="7">
        <f t="shared" si="180"/>
        <v>2020</v>
      </c>
      <c r="D2314" s="5" t="s">
        <v>11</v>
      </c>
      <c r="E2314" s="5" t="str">
        <f>VLOOKUP(D2314,[1]items!$A$2:$E$39,2,FALSE)</f>
        <v>Acetylcysteine Mahakam 200 mg</v>
      </c>
      <c r="F2314" s="5" t="str">
        <f>VLOOKUP(E2314,[1]items!$B$2:$E$39,2,FALSE)</f>
        <v>Obat Alergi</v>
      </c>
      <c r="G2314" s="5" t="str">
        <f t="shared" si="181"/>
        <v>OA0003|</v>
      </c>
      <c r="H2314" s="10">
        <v>9</v>
      </c>
      <c r="I2314" s="11"/>
      <c r="J2314" s="10" t="str">
        <f>IF(EXACT(L2314,"buy"),VLOOKUP(I2314,[2]suppliers!$A$2:$B$17,2,FALSE),"")</f>
        <v/>
      </c>
      <c r="K2314" s="5" t="s">
        <v>84</v>
      </c>
      <c r="L2314" s="5" t="s">
        <v>85</v>
      </c>
      <c r="M2314" s="5" t="str">
        <f>IFERROR(VLOOKUP(G2314,[3]item_suppliers!$C$2:$F$112,2,FALSE),"")</f>
        <v/>
      </c>
      <c r="N2314" s="5" t="str">
        <f>IFERROR(VLOOKUP(G2314,[3]item_suppliers!$C$2:$F$112,3,FALSE),"")</f>
        <v/>
      </c>
      <c r="O2314" s="5" t="str">
        <f t="shared" si="182"/>
        <v/>
      </c>
      <c r="P2314" s="5">
        <f>IF(EXACT(L2314,"sell"),VLOOKUP(D2314,[1]items!$A$2:$E$39,4,FALSE),"")</f>
        <v>33000</v>
      </c>
      <c r="Q2314" s="5">
        <f t="shared" si="183"/>
        <v>297000</v>
      </c>
      <c r="R2314" s="13" t="str">
        <f t="shared" si="184"/>
        <v/>
      </c>
    </row>
    <row r="2315" spans="1:18" x14ac:dyDescent="0.2">
      <c r="A2315" s="8" t="s">
        <v>2375</v>
      </c>
      <c r="B2315" s="9" t="d">
        <v>2020-12-21</v>
      </c>
      <c r="C2315" s="7">
        <f t="shared" si="180"/>
        <v>2020</v>
      </c>
      <c r="D2315" s="8" t="s">
        <v>72</v>
      </c>
      <c r="E2315" s="5" t="str">
        <f>VLOOKUP(D2315,[1]items!$A$2:$E$39,2,FALSE)</f>
        <v>Irvell 150MG Box 20 Tablet</v>
      </c>
      <c r="F2315" s="5" t="str">
        <f>VLOOKUP(E2315,[1]items!$B$2:$E$39,2,FALSE)</f>
        <v>Obat Hipertensi</v>
      </c>
      <c r="G2315" s="5" t="str">
        <f t="shared" si="181"/>
        <v>OH0006|</v>
      </c>
      <c r="H2315" s="10">
        <v>16</v>
      </c>
      <c r="I2315" s="11"/>
      <c r="J2315" s="10" t="str">
        <f>IF(EXACT(L2315,"buy"),VLOOKUP(I2315,[2]suppliers!$A$2:$B$17,2,FALSE),"")</f>
        <v/>
      </c>
      <c r="K2315" s="8" t="s">
        <v>84</v>
      </c>
      <c r="L2315" s="8" t="s">
        <v>85</v>
      </c>
      <c r="M2315" s="5" t="str">
        <f>IFERROR(VLOOKUP(G2315,[3]item_suppliers!$C$2:$F$112,2,FALSE),"")</f>
        <v/>
      </c>
      <c r="N2315" s="5" t="str">
        <f>IFERROR(VLOOKUP(G2315,[3]item_suppliers!$C$2:$F$112,3,FALSE),"")</f>
        <v/>
      </c>
      <c r="O2315" s="5" t="str">
        <f t="shared" si="182"/>
        <v/>
      </c>
      <c r="P2315" s="5">
        <f>IF(EXACT(L2315,"sell"),VLOOKUP(D2315,[1]items!$A$2:$E$39,4,FALSE),"")</f>
        <v>143991</v>
      </c>
      <c r="Q2315" s="5">
        <f t="shared" si="183"/>
        <v>2303856</v>
      </c>
      <c r="R2315" s="13" t="str">
        <f t="shared" si="184"/>
        <v/>
      </c>
    </row>
    <row r="2316" spans="1:18" x14ac:dyDescent="0.2">
      <c r="A2316" s="5" t="s">
        <v>2376</v>
      </c>
      <c r="B2316" s="6" t="d">
        <v>2020-12-21</v>
      </c>
      <c r="C2316" s="7">
        <f t="shared" si="180"/>
        <v>2020</v>
      </c>
      <c r="D2316" s="5" t="s">
        <v>35</v>
      </c>
      <c r="E2316" s="5" t="str">
        <f>VLOOKUP(D2316,[1]items!$A$2:$E$39,2,FALSE)</f>
        <v>Konidin 4 Tablet</v>
      </c>
      <c r="F2316" s="5" t="str">
        <f>VLOOKUP(E2316,[1]items!$B$2:$E$39,2,FALSE)</f>
        <v>Obat Batuk &amp; Pilek</v>
      </c>
      <c r="G2316" s="5" t="str">
        <f t="shared" si="181"/>
        <v>OB0008|</v>
      </c>
      <c r="H2316" s="10">
        <v>2</v>
      </c>
      <c r="I2316" s="11"/>
      <c r="J2316" s="10" t="str">
        <f>IF(EXACT(L2316,"buy"),VLOOKUP(I2316,[2]suppliers!$A$2:$B$17,2,FALSE),"")</f>
        <v/>
      </c>
      <c r="K2316" s="5" t="s">
        <v>84</v>
      </c>
      <c r="L2316" s="5" t="s">
        <v>85</v>
      </c>
      <c r="M2316" s="5" t="str">
        <f>IFERROR(VLOOKUP(G2316,[3]item_suppliers!$C$2:$F$112,2,FALSE),"")</f>
        <v/>
      </c>
      <c r="N2316" s="5" t="str">
        <f>IFERROR(VLOOKUP(G2316,[3]item_suppliers!$C$2:$F$112,3,FALSE),"")</f>
        <v/>
      </c>
      <c r="O2316" s="5" t="str">
        <f t="shared" si="182"/>
        <v/>
      </c>
      <c r="P2316" s="5">
        <f>IF(EXACT(L2316,"sell"),VLOOKUP(D2316,[1]items!$A$2:$E$39,4,FALSE),"")</f>
        <v>2460</v>
      </c>
      <c r="Q2316" s="5">
        <f t="shared" si="183"/>
        <v>4920</v>
      </c>
      <c r="R2316" s="13" t="str">
        <f t="shared" si="184"/>
        <v/>
      </c>
    </row>
    <row r="2317" spans="1:18" x14ac:dyDescent="0.2">
      <c r="A2317" s="8" t="s">
        <v>2377</v>
      </c>
      <c r="B2317" s="9" t="d">
        <v>2020-12-22</v>
      </c>
      <c r="C2317" s="7">
        <f t="shared" si="180"/>
        <v>2020</v>
      </c>
      <c r="D2317" s="8" t="s">
        <v>320</v>
      </c>
      <c r="E2317" s="5" t="str">
        <f>VLOOKUP(D2317,[1]items!$A$2:$E$39,2,FALSE)</f>
        <v>Paratusin 1 Strip 10 Tablet</v>
      </c>
      <c r="F2317" s="5" t="str">
        <f>VLOOKUP(E2317,[1]items!$B$2:$E$39,2,FALSE)</f>
        <v>Obat Batuk &amp; Pilek</v>
      </c>
      <c r="G2317" s="5" t="str">
        <f t="shared" si="181"/>
        <v>OB0009|</v>
      </c>
      <c r="H2317" s="10">
        <v>33</v>
      </c>
      <c r="I2317" s="11"/>
      <c r="J2317" s="10" t="str">
        <f>IF(EXACT(L2317,"buy"),VLOOKUP(I2317,[2]suppliers!$A$2:$B$17,2,FALSE),"")</f>
        <v/>
      </c>
      <c r="K2317" s="8" t="s">
        <v>84</v>
      </c>
      <c r="L2317" s="8" t="s">
        <v>85</v>
      </c>
      <c r="M2317" s="5" t="str">
        <f>IFERROR(VLOOKUP(G2317,[3]item_suppliers!$C$2:$F$112,2,FALSE),"")</f>
        <v/>
      </c>
      <c r="N2317" s="5" t="str">
        <f>IFERROR(VLOOKUP(G2317,[3]item_suppliers!$C$2:$F$112,3,FALSE),"")</f>
        <v/>
      </c>
      <c r="O2317" s="5" t="str">
        <f t="shared" si="182"/>
        <v/>
      </c>
      <c r="P2317" s="5">
        <f>IF(EXACT(L2317,"sell"),VLOOKUP(D2317,[1]items!$A$2:$E$39,4,FALSE),"")</f>
        <v>13600</v>
      </c>
      <c r="Q2317" s="5">
        <f t="shared" si="183"/>
        <v>448800</v>
      </c>
      <c r="R2317" s="13" t="str">
        <f t="shared" si="184"/>
        <v/>
      </c>
    </row>
    <row r="2318" spans="1:18" x14ac:dyDescent="0.2">
      <c r="A2318" s="5" t="s">
        <v>2378</v>
      </c>
      <c r="B2318" s="6" t="d">
        <v>2020-12-22</v>
      </c>
      <c r="C2318" s="7">
        <f t="shared" si="180"/>
        <v>2020</v>
      </c>
      <c r="D2318" s="5" t="s">
        <v>26</v>
      </c>
      <c r="E2318" s="5" t="str">
        <f>VLOOKUP(D2318,[1]items!$A$2:$E$39,2,FALSE)</f>
        <v>Decolsen 1 Strip 4 Tablet</v>
      </c>
      <c r="F2318" s="5" t="str">
        <f>VLOOKUP(E2318,[1]items!$B$2:$E$39,2,FALSE)</f>
        <v>Obat Batuk &amp; Pilek</v>
      </c>
      <c r="G2318" s="5" t="str">
        <f t="shared" si="181"/>
        <v>OB0002|</v>
      </c>
      <c r="H2318" s="10">
        <v>20</v>
      </c>
      <c r="I2318" s="11"/>
      <c r="J2318" s="10" t="str">
        <f>IF(EXACT(L2318,"buy"),VLOOKUP(I2318,[2]suppliers!$A$2:$B$17,2,FALSE),"")</f>
        <v/>
      </c>
      <c r="K2318" s="5" t="s">
        <v>84</v>
      </c>
      <c r="L2318" s="5" t="s">
        <v>85</v>
      </c>
      <c r="M2318" s="5" t="str">
        <f>IFERROR(VLOOKUP(G2318,[3]item_suppliers!$C$2:$F$112,2,FALSE),"")</f>
        <v/>
      </c>
      <c r="N2318" s="5" t="str">
        <f>IFERROR(VLOOKUP(G2318,[3]item_suppliers!$C$2:$F$112,3,FALSE),"")</f>
        <v/>
      </c>
      <c r="O2318" s="5" t="str">
        <f t="shared" si="182"/>
        <v/>
      </c>
      <c r="P2318" s="5">
        <f>IF(EXACT(L2318,"sell"),VLOOKUP(D2318,[1]items!$A$2:$E$39,4,FALSE),"")</f>
        <v>2886</v>
      </c>
      <c r="Q2318" s="5">
        <f t="shared" si="183"/>
        <v>57720</v>
      </c>
      <c r="R2318" s="13" t="str">
        <f t="shared" si="184"/>
        <v/>
      </c>
    </row>
    <row r="2319" spans="1:18" x14ac:dyDescent="0.2">
      <c r="A2319" s="8" t="s">
        <v>2379</v>
      </c>
      <c r="B2319" s="9" t="d">
        <v>2020-12-22</v>
      </c>
      <c r="C2319" s="7">
        <f t="shared" si="180"/>
        <v>2020</v>
      </c>
      <c r="D2319" s="8" t="s">
        <v>26</v>
      </c>
      <c r="E2319" s="5" t="str">
        <f>VLOOKUP(D2319,[1]items!$A$2:$E$39,2,FALSE)</f>
        <v>Decolsen 1 Strip 4 Tablet</v>
      </c>
      <c r="F2319" s="5" t="str">
        <f>VLOOKUP(E2319,[1]items!$B$2:$E$39,2,FALSE)</f>
        <v>Obat Batuk &amp; Pilek</v>
      </c>
      <c r="G2319" s="5" t="str">
        <f t="shared" si="181"/>
        <v>OB0002|</v>
      </c>
      <c r="H2319" s="10">
        <v>56</v>
      </c>
      <c r="I2319" s="11"/>
      <c r="J2319" s="10" t="str">
        <f>IF(EXACT(L2319,"buy"),VLOOKUP(I2319,[2]suppliers!$A$2:$B$17,2,FALSE),"")</f>
        <v/>
      </c>
      <c r="K2319" s="8" t="s">
        <v>84</v>
      </c>
      <c r="L2319" s="8" t="s">
        <v>85</v>
      </c>
      <c r="M2319" s="5" t="str">
        <f>IFERROR(VLOOKUP(G2319,[3]item_suppliers!$C$2:$F$112,2,FALSE),"")</f>
        <v/>
      </c>
      <c r="N2319" s="5" t="str">
        <f>IFERROR(VLOOKUP(G2319,[3]item_suppliers!$C$2:$F$112,3,FALSE),"")</f>
        <v/>
      </c>
      <c r="O2319" s="5" t="str">
        <f t="shared" si="182"/>
        <v/>
      </c>
      <c r="P2319" s="5">
        <f>IF(EXACT(L2319,"sell"),VLOOKUP(D2319,[1]items!$A$2:$E$39,4,FALSE),"")</f>
        <v>2886</v>
      </c>
      <c r="Q2319" s="5">
        <f t="shared" si="183"/>
        <v>161616</v>
      </c>
      <c r="R2319" s="13" t="str">
        <f t="shared" si="184"/>
        <v/>
      </c>
    </row>
    <row r="2320" spans="1:18" x14ac:dyDescent="0.2">
      <c r="A2320" s="5" t="s">
        <v>2380</v>
      </c>
      <c r="B2320" s="6" t="d">
        <v>2020-12-22</v>
      </c>
      <c r="C2320" s="7">
        <f t="shared" si="180"/>
        <v>2020</v>
      </c>
      <c r="D2320" s="5" t="s">
        <v>50</v>
      </c>
      <c r="E2320" s="5" t="str">
        <f>VLOOKUP(D2320,[1]items!$A$2:$E$39,2,FALSE)</f>
        <v>Bodrex Extra</v>
      </c>
      <c r="F2320" s="5" t="str">
        <f>VLOOKUP(E2320,[1]items!$B$2:$E$39,2,FALSE)</f>
        <v>Obat Sakit Kepala &amp; Demam</v>
      </c>
      <c r="G2320" s="5" t="str">
        <f t="shared" si="181"/>
        <v>OD0008|</v>
      </c>
      <c r="H2320" s="10">
        <v>82</v>
      </c>
      <c r="I2320" s="11"/>
      <c r="J2320" s="10" t="str">
        <f>IF(EXACT(L2320,"buy"),VLOOKUP(I2320,[2]suppliers!$A$2:$B$17,2,FALSE),"")</f>
        <v/>
      </c>
      <c r="K2320" s="5" t="s">
        <v>84</v>
      </c>
      <c r="L2320" s="5" t="s">
        <v>85</v>
      </c>
      <c r="M2320" s="5" t="str">
        <f>IFERROR(VLOOKUP(G2320,[3]item_suppliers!$C$2:$F$112,2,FALSE),"")</f>
        <v/>
      </c>
      <c r="N2320" s="5" t="str">
        <f>IFERROR(VLOOKUP(G2320,[3]item_suppliers!$C$2:$F$112,3,FALSE),"")</f>
        <v/>
      </c>
      <c r="O2320" s="5" t="str">
        <f t="shared" si="182"/>
        <v/>
      </c>
      <c r="P2320" s="5">
        <f>IF(EXACT(L2320,"sell"),VLOOKUP(D2320,[1]items!$A$2:$E$39,4,FALSE),"")</f>
        <v>50788</v>
      </c>
      <c r="Q2320" s="5">
        <f t="shared" si="183"/>
        <v>4164616</v>
      </c>
      <c r="R2320" s="13" t="str">
        <f t="shared" si="184"/>
        <v/>
      </c>
    </row>
    <row r="2321" spans="1:18" x14ac:dyDescent="0.2">
      <c r="A2321" s="8" t="s">
        <v>2381</v>
      </c>
      <c r="B2321" s="9" t="d">
        <v>2020-12-22</v>
      </c>
      <c r="C2321" s="7">
        <f t="shared" si="180"/>
        <v>2020</v>
      </c>
      <c r="D2321" s="8" t="s">
        <v>50</v>
      </c>
      <c r="E2321" s="5" t="str">
        <f>VLOOKUP(D2321,[1]items!$A$2:$E$39,2,FALSE)</f>
        <v>Bodrex Extra</v>
      </c>
      <c r="F2321" s="5" t="str">
        <f>VLOOKUP(E2321,[1]items!$B$2:$E$39,2,FALSE)</f>
        <v>Obat Sakit Kepala &amp; Demam</v>
      </c>
      <c r="G2321" s="5" t="str">
        <f t="shared" si="181"/>
        <v>OD0008|</v>
      </c>
      <c r="H2321" s="10">
        <v>76</v>
      </c>
      <c r="I2321" s="11"/>
      <c r="J2321" s="10" t="str">
        <f>IF(EXACT(L2321,"buy"),VLOOKUP(I2321,[2]suppliers!$A$2:$B$17,2,FALSE),"")</f>
        <v/>
      </c>
      <c r="K2321" s="8" t="s">
        <v>84</v>
      </c>
      <c r="L2321" s="8" t="s">
        <v>85</v>
      </c>
      <c r="M2321" s="5" t="str">
        <f>IFERROR(VLOOKUP(G2321,[3]item_suppliers!$C$2:$F$112,2,FALSE),"")</f>
        <v/>
      </c>
      <c r="N2321" s="5" t="str">
        <f>IFERROR(VLOOKUP(G2321,[3]item_suppliers!$C$2:$F$112,3,FALSE),"")</f>
        <v/>
      </c>
      <c r="O2321" s="5" t="str">
        <f t="shared" si="182"/>
        <v/>
      </c>
      <c r="P2321" s="5">
        <f>IF(EXACT(L2321,"sell"),VLOOKUP(D2321,[1]items!$A$2:$E$39,4,FALSE),"")</f>
        <v>50788</v>
      </c>
      <c r="Q2321" s="5">
        <f t="shared" si="183"/>
        <v>3859888</v>
      </c>
      <c r="R2321" s="13" t="str">
        <f t="shared" si="184"/>
        <v/>
      </c>
    </row>
    <row r="2322" spans="1:18" x14ac:dyDescent="0.2">
      <c r="A2322" s="5" t="s">
        <v>2382</v>
      </c>
      <c r="B2322" s="6" t="d">
        <v>2020-12-22</v>
      </c>
      <c r="C2322" s="7">
        <f t="shared" si="180"/>
        <v>2020</v>
      </c>
      <c r="D2322" s="5" t="s">
        <v>50</v>
      </c>
      <c r="E2322" s="5" t="str">
        <f>VLOOKUP(D2322,[1]items!$A$2:$E$39,2,FALSE)</f>
        <v>Bodrex Extra</v>
      </c>
      <c r="F2322" s="5" t="str">
        <f>VLOOKUP(E2322,[1]items!$B$2:$E$39,2,FALSE)</f>
        <v>Obat Sakit Kepala &amp; Demam</v>
      </c>
      <c r="G2322" s="5" t="str">
        <f t="shared" si="181"/>
        <v>OD0008|</v>
      </c>
      <c r="H2322" s="10">
        <v>6</v>
      </c>
      <c r="I2322" s="11"/>
      <c r="J2322" s="10" t="str">
        <f>IF(EXACT(L2322,"buy"),VLOOKUP(I2322,[2]suppliers!$A$2:$B$17,2,FALSE),"")</f>
        <v/>
      </c>
      <c r="K2322" s="5" t="s">
        <v>84</v>
      </c>
      <c r="L2322" s="5" t="s">
        <v>85</v>
      </c>
      <c r="M2322" s="5" t="str">
        <f>IFERROR(VLOOKUP(G2322,[3]item_suppliers!$C$2:$F$112,2,FALSE),"")</f>
        <v/>
      </c>
      <c r="N2322" s="5" t="str">
        <f>IFERROR(VLOOKUP(G2322,[3]item_suppliers!$C$2:$F$112,3,FALSE),"")</f>
        <v/>
      </c>
      <c r="O2322" s="5" t="str">
        <f t="shared" si="182"/>
        <v/>
      </c>
      <c r="P2322" s="5">
        <f>IF(EXACT(L2322,"sell"),VLOOKUP(D2322,[1]items!$A$2:$E$39,4,FALSE),"")</f>
        <v>50788</v>
      </c>
      <c r="Q2322" s="5">
        <f t="shared" si="183"/>
        <v>304728</v>
      </c>
      <c r="R2322" s="13" t="str">
        <f t="shared" si="184"/>
        <v/>
      </c>
    </row>
    <row r="2323" spans="1:18" x14ac:dyDescent="0.2">
      <c r="A2323" s="8" t="s">
        <v>2383</v>
      </c>
      <c r="B2323" s="9" t="d">
        <v>2020-12-22</v>
      </c>
      <c r="C2323" s="7">
        <f t="shared" si="180"/>
        <v>2020</v>
      </c>
      <c r="D2323" s="8" t="s">
        <v>82</v>
      </c>
      <c r="E2323" s="5" t="str">
        <f>VLOOKUP(D2323,[1]items!$A$2:$E$39,2,FALSE)</f>
        <v>Otilon Ear Drops 8 mL</v>
      </c>
      <c r="F2323" s="5" t="str">
        <f>VLOOKUP(E2323,[1]items!$B$2:$E$39,2,FALSE)</f>
        <v>Obat Telinga</v>
      </c>
      <c r="G2323" s="5" t="str">
        <f t="shared" si="181"/>
        <v>OT0001|</v>
      </c>
      <c r="H2323" s="10">
        <v>16</v>
      </c>
      <c r="I2323" s="11"/>
      <c r="J2323" s="10" t="str">
        <f>IF(EXACT(L2323,"buy"),VLOOKUP(I2323,[2]suppliers!$A$2:$B$17,2,FALSE),"")</f>
        <v/>
      </c>
      <c r="K2323" s="8" t="s">
        <v>84</v>
      </c>
      <c r="L2323" s="8" t="s">
        <v>85</v>
      </c>
      <c r="M2323" s="5" t="str">
        <f>IFERROR(VLOOKUP(G2323,[3]item_suppliers!$C$2:$F$112,2,FALSE),"")</f>
        <v/>
      </c>
      <c r="N2323" s="5" t="str">
        <f>IFERROR(VLOOKUP(G2323,[3]item_suppliers!$C$2:$F$112,3,FALSE),"")</f>
        <v/>
      </c>
      <c r="O2323" s="5" t="str">
        <f t="shared" si="182"/>
        <v/>
      </c>
      <c r="P2323" s="5">
        <f>IF(EXACT(L2323,"sell"),VLOOKUP(D2323,[1]items!$A$2:$E$39,4,FALSE),"")</f>
        <v>55000</v>
      </c>
      <c r="Q2323" s="5">
        <f t="shared" si="183"/>
        <v>880000</v>
      </c>
      <c r="R2323" s="13" t="str">
        <f t="shared" si="184"/>
        <v/>
      </c>
    </row>
    <row r="2324" spans="1:18" x14ac:dyDescent="0.2">
      <c r="A2324" s="5" t="s">
        <v>2384</v>
      </c>
      <c r="B2324" s="6" t="d">
        <v>2020-12-23</v>
      </c>
      <c r="C2324" s="7">
        <f t="shared" si="180"/>
        <v>2020</v>
      </c>
      <c r="D2324" s="5" t="s">
        <v>26</v>
      </c>
      <c r="E2324" s="5" t="str">
        <f>VLOOKUP(D2324,[1]items!$A$2:$E$39,2,FALSE)</f>
        <v>Decolsen 1 Strip 4 Tablet</v>
      </c>
      <c r="F2324" s="5" t="str">
        <f>VLOOKUP(E2324,[1]items!$B$2:$E$39,2,FALSE)</f>
        <v>Obat Batuk &amp; Pilek</v>
      </c>
      <c r="G2324" s="5" t="str">
        <f t="shared" si="181"/>
        <v>OB0002|</v>
      </c>
      <c r="H2324" s="10">
        <v>64</v>
      </c>
      <c r="I2324" s="11"/>
      <c r="J2324" s="10" t="str">
        <f>IF(EXACT(L2324,"buy"),VLOOKUP(I2324,[2]suppliers!$A$2:$B$17,2,FALSE),"")</f>
        <v/>
      </c>
      <c r="K2324" s="5" t="s">
        <v>84</v>
      </c>
      <c r="L2324" s="5" t="s">
        <v>85</v>
      </c>
      <c r="M2324" s="5" t="str">
        <f>IFERROR(VLOOKUP(G2324,[3]item_suppliers!$C$2:$F$112,2,FALSE),"")</f>
        <v/>
      </c>
      <c r="N2324" s="5" t="str">
        <f>IFERROR(VLOOKUP(G2324,[3]item_suppliers!$C$2:$F$112,3,FALSE),"")</f>
        <v/>
      </c>
      <c r="O2324" s="5" t="str">
        <f t="shared" si="182"/>
        <v/>
      </c>
      <c r="P2324" s="5">
        <f>IF(EXACT(L2324,"sell"),VLOOKUP(D2324,[1]items!$A$2:$E$39,4,FALSE),"")</f>
        <v>2886</v>
      </c>
      <c r="Q2324" s="5">
        <f t="shared" si="183"/>
        <v>184704</v>
      </c>
      <c r="R2324" s="13" t="str">
        <f t="shared" si="184"/>
        <v/>
      </c>
    </row>
    <row r="2325" spans="1:18" x14ac:dyDescent="0.2">
      <c r="A2325" s="8" t="s">
        <v>2385</v>
      </c>
      <c r="B2325" s="9" t="d">
        <v>2020-12-23</v>
      </c>
      <c r="C2325" s="7">
        <f t="shared" si="180"/>
        <v>2020</v>
      </c>
      <c r="D2325" s="8" t="s">
        <v>50</v>
      </c>
      <c r="E2325" s="5" t="str">
        <f>VLOOKUP(D2325,[1]items!$A$2:$E$39,2,FALSE)</f>
        <v>Bodrex Extra</v>
      </c>
      <c r="F2325" s="5" t="str">
        <f>VLOOKUP(E2325,[1]items!$B$2:$E$39,2,FALSE)</f>
        <v>Obat Sakit Kepala &amp; Demam</v>
      </c>
      <c r="G2325" s="5" t="str">
        <f t="shared" si="181"/>
        <v>OD0008|</v>
      </c>
      <c r="H2325" s="10">
        <v>83</v>
      </c>
      <c r="I2325" s="11"/>
      <c r="J2325" s="10" t="str">
        <f>IF(EXACT(L2325,"buy"),VLOOKUP(I2325,[2]suppliers!$A$2:$B$17,2,FALSE),"")</f>
        <v/>
      </c>
      <c r="K2325" s="8" t="s">
        <v>84</v>
      </c>
      <c r="L2325" s="8" t="s">
        <v>85</v>
      </c>
      <c r="M2325" s="5" t="str">
        <f>IFERROR(VLOOKUP(G2325,[3]item_suppliers!$C$2:$F$112,2,FALSE),"")</f>
        <v/>
      </c>
      <c r="N2325" s="5" t="str">
        <f>IFERROR(VLOOKUP(G2325,[3]item_suppliers!$C$2:$F$112,3,FALSE),"")</f>
        <v/>
      </c>
      <c r="O2325" s="5" t="str">
        <f t="shared" si="182"/>
        <v/>
      </c>
      <c r="P2325" s="5">
        <f>IF(EXACT(L2325,"sell"),VLOOKUP(D2325,[1]items!$A$2:$E$39,4,FALSE),"")</f>
        <v>50788</v>
      </c>
      <c r="Q2325" s="5">
        <f t="shared" si="183"/>
        <v>4215404</v>
      </c>
      <c r="R2325" s="13" t="str">
        <f t="shared" si="184"/>
        <v/>
      </c>
    </row>
    <row r="2326" spans="1:18" x14ac:dyDescent="0.2">
      <c r="A2326" s="5" t="s">
        <v>2386</v>
      </c>
      <c r="B2326" s="6" t="d">
        <v>2020-12-23</v>
      </c>
      <c r="C2326" s="7">
        <f t="shared" si="180"/>
        <v>2020</v>
      </c>
      <c r="D2326" s="5" t="s">
        <v>50</v>
      </c>
      <c r="E2326" s="5" t="str">
        <f>VLOOKUP(D2326,[1]items!$A$2:$E$39,2,FALSE)</f>
        <v>Bodrex Extra</v>
      </c>
      <c r="F2326" s="5" t="str">
        <f>VLOOKUP(E2326,[1]items!$B$2:$E$39,2,FALSE)</f>
        <v>Obat Sakit Kepala &amp; Demam</v>
      </c>
      <c r="G2326" s="5" t="str">
        <f t="shared" si="181"/>
        <v>OD0008|</v>
      </c>
      <c r="H2326" s="10">
        <v>51</v>
      </c>
      <c r="I2326" s="11"/>
      <c r="J2326" s="10" t="str">
        <f>IF(EXACT(L2326,"buy"),VLOOKUP(I2326,[2]suppliers!$A$2:$B$17,2,FALSE),"")</f>
        <v/>
      </c>
      <c r="K2326" s="5" t="s">
        <v>84</v>
      </c>
      <c r="L2326" s="5" t="s">
        <v>85</v>
      </c>
      <c r="M2326" s="5" t="str">
        <f>IFERROR(VLOOKUP(G2326,[3]item_suppliers!$C$2:$F$112,2,FALSE),"")</f>
        <v/>
      </c>
      <c r="N2326" s="5" t="str">
        <f>IFERROR(VLOOKUP(G2326,[3]item_suppliers!$C$2:$F$112,3,FALSE),"")</f>
        <v/>
      </c>
      <c r="O2326" s="5" t="str">
        <f t="shared" si="182"/>
        <v/>
      </c>
      <c r="P2326" s="5">
        <f>IF(EXACT(L2326,"sell"),VLOOKUP(D2326,[1]items!$A$2:$E$39,4,FALSE),"")</f>
        <v>50788</v>
      </c>
      <c r="Q2326" s="5">
        <f t="shared" si="183"/>
        <v>2590188</v>
      </c>
      <c r="R2326" s="13" t="str">
        <f t="shared" si="184"/>
        <v/>
      </c>
    </row>
    <row r="2327" spans="1:18" x14ac:dyDescent="0.2">
      <c r="A2327" s="8" t="s">
        <v>2387</v>
      </c>
      <c r="B2327" s="9" t="d">
        <v>2020-12-23</v>
      </c>
      <c r="C2327" s="7">
        <f t="shared" si="180"/>
        <v>2020</v>
      </c>
      <c r="D2327" s="8" t="s">
        <v>50</v>
      </c>
      <c r="E2327" s="5" t="str">
        <f>VLOOKUP(D2327,[1]items!$A$2:$E$39,2,FALSE)</f>
        <v>Bodrex Extra</v>
      </c>
      <c r="F2327" s="5" t="str">
        <f>VLOOKUP(E2327,[1]items!$B$2:$E$39,2,FALSE)</f>
        <v>Obat Sakit Kepala &amp; Demam</v>
      </c>
      <c r="G2327" s="5" t="str">
        <f t="shared" si="181"/>
        <v>OD0008|</v>
      </c>
      <c r="H2327" s="10">
        <v>68</v>
      </c>
      <c r="I2327" s="11"/>
      <c r="J2327" s="10" t="str">
        <f>IF(EXACT(L2327,"buy"),VLOOKUP(I2327,[2]suppliers!$A$2:$B$17,2,FALSE),"")</f>
        <v/>
      </c>
      <c r="K2327" s="8" t="s">
        <v>84</v>
      </c>
      <c r="L2327" s="8" t="s">
        <v>85</v>
      </c>
      <c r="M2327" s="5" t="str">
        <f>IFERROR(VLOOKUP(G2327,[3]item_suppliers!$C$2:$F$112,2,FALSE),"")</f>
        <v/>
      </c>
      <c r="N2327" s="5" t="str">
        <f>IFERROR(VLOOKUP(G2327,[3]item_suppliers!$C$2:$F$112,3,FALSE),"")</f>
        <v/>
      </c>
      <c r="O2327" s="5" t="str">
        <f t="shared" si="182"/>
        <v/>
      </c>
      <c r="P2327" s="5">
        <f>IF(EXACT(L2327,"sell"),VLOOKUP(D2327,[1]items!$A$2:$E$39,4,FALSE),"")</f>
        <v>50788</v>
      </c>
      <c r="Q2327" s="5">
        <f t="shared" si="183"/>
        <v>3453584</v>
      </c>
      <c r="R2327" s="13" t="str">
        <f t="shared" si="184"/>
        <v/>
      </c>
    </row>
    <row r="2328" spans="1:18" x14ac:dyDescent="0.2">
      <c r="A2328" s="5" t="s">
        <v>2388</v>
      </c>
      <c r="B2328" s="6" t="d">
        <v>2020-12-23</v>
      </c>
      <c r="C2328" s="7">
        <f t="shared" si="180"/>
        <v>2020</v>
      </c>
      <c r="D2328" s="5" t="s">
        <v>50</v>
      </c>
      <c r="E2328" s="5" t="str">
        <f>VLOOKUP(D2328,[1]items!$A$2:$E$39,2,FALSE)</f>
        <v>Bodrex Extra</v>
      </c>
      <c r="F2328" s="5" t="str">
        <f>VLOOKUP(E2328,[1]items!$B$2:$E$39,2,FALSE)</f>
        <v>Obat Sakit Kepala &amp; Demam</v>
      </c>
      <c r="G2328" s="5" t="str">
        <f t="shared" si="181"/>
        <v>OD0008|</v>
      </c>
      <c r="H2328" s="10">
        <v>16</v>
      </c>
      <c r="I2328" s="11"/>
      <c r="J2328" s="10" t="str">
        <f>IF(EXACT(L2328,"buy"),VLOOKUP(I2328,[2]suppliers!$A$2:$B$17,2,FALSE),"")</f>
        <v/>
      </c>
      <c r="K2328" s="5" t="s">
        <v>84</v>
      </c>
      <c r="L2328" s="5" t="s">
        <v>85</v>
      </c>
      <c r="M2328" s="5" t="str">
        <f>IFERROR(VLOOKUP(G2328,[3]item_suppliers!$C$2:$F$112,2,FALSE),"")</f>
        <v/>
      </c>
      <c r="N2328" s="5" t="str">
        <f>IFERROR(VLOOKUP(G2328,[3]item_suppliers!$C$2:$F$112,3,FALSE),"")</f>
        <v/>
      </c>
      <c r="O2328" s="5" t="str">
        <f t="shared" si="182"/>
        <v/>
      </c>
      <c r="P2328" s="5">
        <f>IF(EXACT(L2328,"sell"),VLOOKUP(D2328,[1]items!$A$2:$E$39,4,FALSE),"")</f>
        <v>50788</v>
      </c>
      <c r="Q2328" s="5">
        <f t="shared" si="183"/>
        <v>812608</v>
      </c>
      <c r="R2328" s="13" t="str">
        <f t="shared" si="184"/>
        <v/>
      </c>
    </row>
    <row r="2329" spans="1:18" x14ac:dyDescent="0.2">
      <c r="A2329" s="8" t="s">
        <v>2389</v>
      </c>
      <c r="B2329" s="9" t="d">
        <v>2020-12-23</v>
      </c>
      <c r="C2329" s="7">
        <f t="shared" si="180"/>
        <v>2020</v>
      </c>
      <c r="D2329" s="8" t="s">
        <v>17</v>
      </c>
      <c r="E2329" s="5" t="str">
        <f>VLOOKUP(D2329,[1]items!$A$2:$E$39,2,FALSE)</f>
        <v>Bedak Heroxyn 150 gr</v>
      </c>
      <c r="F2329" s="5" t="str">
        <f>VLOOKUP(E2329,[1]items!$B$2:$E$39,2,FALSE)</f>
        <v>Obat Alergi</v>
      </c>
      <c r="G2329" s="5" t="str">
        <f t="shared" si="181"/>
        <v>OA0005|</v>
      </c>
      <c r="H2329" s="10">
        <v>84</v>
      </c>
      <c r="I2329" s="11"/>
      <c r="J2329" s="10" t="str">
        <f>IF(EXACT(L2329,"buy"),VLOOKUP(I2329,[2]suppliers!$A$2:$B$17,2,FALSE),"")</f>
        <v/>
      </c>
      <c r="K2329" s="8" t="s">
        <v>84</v>
      </c>
      <c r="L2329" s="8" t="s">
        <v>85</v>
      </c>
      <c r="M2329" s="5" t="str">
        <f>IFERROR(VLOOKUP(G2329,[3]item_suppliers!$C$2:$F$112,2,FALSE),"")</f>
        <v/>
      </c>
      <c r="N2329" s="5" t="str">
        <f>IFERROR(VLOOKUP(G2329,[3]item_suppliers!$C$2:$F$112,3,FALSE),"")</f>
        <v/>
      </c>
      <c r="O2329" s="5" t="str">
        <f t="shared" si="182"/>
        <v/>
      </c>
      <c r="P2329" s="5">
        <f>IF(EXACT(L2329,"sell"),VLOOKUP(D2329,[1]items!$A$2:$E$39,4,FALSE),"")</f>
        <v>16950</v>
      </c>
      <c r="Q2329" s="5">
        <f t="shared" si="183"/>
        <v>1423800</v>
      </c>
      <c r="R2329" s="13" t="str">
        <f t="shared" si="184"/>
        <v/>
      </c>
    </row>
    <row r="2330" spans="1:18" x14ac:dyDescent="0.2">
      <c r="A2330" s="5" t="s">
        <v>2390</v>
      </c>
      <c r="B2330" s="6" t="d">
        <v>2020-12-23</v>
      </c>
      <c r="C2330" s="7">
        <f t="shared" si="180"/>
        <v>2020</v>
      </c>
      <c r="D2330" s="5" t="s">
        <v>48</v>
      </c>
      <c r="E2330" s="5" t="str">
        <f>VLOOKUP(D2330,[1]items!$A$2:$E$39,2,FALSE)</f>
        <v>Sanmol Paracetamol</v>
      </c>
      <c r="F2330" s="5" t="str">
        <f>VLOOKUP(E2330,[1]items!$B$2:$E$39,2,FALSE)</f>
        <v>Obat Sakit Kepala &amp; Demam</v>
      </c>
      <c r="G2330" s="5" t="str">
        <f t="shared" si="181"/>
        <v>OD0007|</v>
      </c>
      <c r="H2330" s="10">
        <v>364</v>
      </c>
      <c r="I2330" s="11"/>
      <c r="J2330" s="10" t="str">
        <f>IF(EXACT(L2330,"buy"),VLOOKUP(I2330,[2]suppliers!$A$2:$B$17,2,FALSE),"")</f>
        <v/>
      </c>
      <c r="K2330" s="5" t="s">
        <v>84</v>
      </c>
      <c r="L2330" s="5" t="s">
        <v>85</v>
      </c>
      <c r="M2330" s="5" t="str">
        <f>IFERROR(VLOOKUP(G2330,[3]item_suppliers!$C$2:$F$112,2,FALSE),"")</f>
        <v/>
      </c>
      <c r="N2330" s="5" t="str">
        <f>IFERROR(VLOOKUP(G2330,[3]item_suppliers!$C$2:$F$112,3,FALSE),"")</f>
        <v/>
      </c>
      <c r="O2330" s="5" t="str">
        <f t="shared" si="182"/>
        <v/>
      </c>
      <c r="P2330" s="5">
        <f>IF(EXACT(L2330,"sell"),VLOOKUP(D2330,[1]items!$A$2:$E$39,4,FALSE),"")</f>
        <v>16100</v>
      </c>
      <c r="Q2330" s="5">
        <f t="shared" si="183"/>
        <v>5860400</v>
      </c>
      <c r="R2330" s="13" t="str">
        <f t="shared" si="184"/>
        <v/>
      </c>
    </row>
    <row r="2331" spans="1:18" x14ac:dyDescent="0.2">
      <c r="A2331" s="8" t="s">
        <v>2391</v>
      </c>
      <c r="B2331" s="9" t="d">
        <v>2020-12-23</v>
      </c>
      <c r="C2331" s="7">
        <f t="shared" si="180"/>
        <v>2020</v>
      </c>
      <c r="D2331" s="8" t="s">
        <v>31</v>
      </c>
      <c r="E2331" s="5" t="str">
        <f>VLOOKUP(D2331,[1]items!$A$2:$E$39,2,FALSE)</f>
        <v>Ultraflu Box Isi 25 Strip</v>
      </c>
      <c r="F2331" s="5" t="str">
        <f>VLOOKUP(E2331,[1]items!$B$2:$E$39,2,FALSE)</f>
        <v>Obat Batuk &amp; Pilek</v>
      </c>
      <c r="G2331" s="5" t="str">
        <f t="shared" si="181"/>
        <v>OB0006|</v>
      </c>
      <c r="H2331" s="10">
        <v>9</v>
      </c>
      <c r="I2331" s="11"/>
      <c r="J2331" s="10" t="str">
        <f>IF(EXACT(L2331,"buy"),VLOOKUP(I2331,[2]suppliers!$A$2:$B$17,2,FALSE),"")</f>
        <v/>
      </c>
      <c r="K2331" s="8" t="s">
        <v>84</v>
      </c>
      <c r="L2331" s="8" t="s">
        <v>85</v>
      </c>
      <c r="M2331" s="5" t="str">
        <f>IFERROR(VLOOKUP(G2331,[3]item_suppliers!$C$2:$F$112,2,FALSE),"")</f>
        <v/>
      </c>
      <c r="N2331" s="5" t="str">
        <f>IFERROR(VLOOKUP(G2331,[3]item_suppliers!$C$2:$F$112,3,FALSE),"")</f>
        <v/>
      </c>
      <c r="O2331" s="5" t="str">
        <f t="shared" si="182"/>
        <v/>
      </c>
      <c r="P2331" s="5">
        <f>IF(EXACT(L2331,"sell"),VLOOKUP(D2331,[1]items!$A$2:$E$39,4,FALSE),"")</f>
        <v>72500</v>
      </c>
      <c r="Q2331" s="5">
        <f t="shared" si="183"/>
        <v>652500</v>
      </c>
      <c r="R2331" s="13" t="str">
        <f t="shared" si="184"/>
        <v/>
      </c>
    </row>
    <row r="2332" spans="1:18" x14ac:dyDescent="0.2">
      <c r="A2332" s="5" t="s">
        <v>2392</v>
      </c>
      <c r="B2332" s="6" t="d">
        <v>2020-12-23</v>
      </c>
      <c r="C2332" s="7">
        <f t="shared" si="180"/>
        <v>2020</v>
      </c>
      <c r="D2332" s="5" t="s">
        <v>67</v>
      </c>
      <c r="E2332" s="5" t="str">
        <f>VLOOKUP(D2332,[1]items!$A$2:$E$39,2,FALSE)</f>
        <v>Amlodipine Besilate</v>
      </c>
      <c r="F2332" s="5" t="str">
        <f>VLOOKUP(E2332,[1]items!$B$2:$E$39,2,FALSE)</f>
        <v>Obat Hipertensi</v>
      </c>
      <c r="G2332" s="5" t="str">
        <f t="shared" si="181"/>
        <v>OH0004|</v>
      </c>
      <c r="H2332" s="10">
        <v>33</v>
      </c>
      <c r="I2332" s="11"/>
      <c r="J2332" s="10" t="str">
        <f>IF(EXACT(L2332,"buy"),VLOOKUP(I2332,[2]suppliers!$A$2:$B$17,2,FALSE),"")</f>
        <v/>
      </c>
      <c r="K2332" s="5" t="s">
        <v>84</v>
      </c>
      <c r="L2332" s="5" t="s">
        <v>85</v>
      </c>
      <c r="M2332" s="5" t="str">
        <f>IFERROR(VLOOKUP(G2332,[3]item_suppliers!$C$2:$F$112,2,FALSE),"")</f>
        <v/>
      </c>
      <c r="N2332" s="5" t="str">
        <f>IFERROR(VLOOKUP(G2332,[3]item_suppliers!$C$2:$F$112,3,FALSE),"")</f>
        <v/>
      </c>
      <c r="O2332" s="5" t="str">
        <f t="shared" si="182"/>
        <v/>
      </c>
      <c r="P2332" s="5">
        <f>IF(EXACT(L2332,"sell"),VLOOKUP(D2332,[1]items!$A$2:$E$39,4,FALSE),"")</f>
        <v>7467</v>
      </c>
      <c r="Q2332" s="5">
        <f t="shared" si="183"/>
        <v>246411</v>
      </c>
      <c r="R2332" s="13" t="str">
        <f t="shared" si="184"/>
        <v/>
      </c>
    </row>
    <row r="2333" spans="1:18" x14ac:dyDescent="0.2">
      <c r="A2333" s="8" t="s">
        <v>2393</v>
      </c>
      <c r="B2333" s="9" t="d">
        <v>2020-12-24</v>
      </c>
      <c r="C2333" s="7">
        <f t="shared" si="180"/>
        <v>2020</v>
      </c>
      <c r="D2333" s="8" t="s">
        <v>26</v>
      </c>
      <c r="E2333" s="5" t="str">
        <f>VLOOKUP(D2333,[1]items!$A$2:$E$39,2,FALSE)</f>
        <v>Decolsen 1 Strip 4 Tablet</v>
      </c>
      <c r="F2333" s="5" t="str">
        <f>VLOOKUP(E2333,[1]items!$B$2:$E$39,2,FALSE)</f>
        <v>Obat Batuk &amp; Pilek</v>
      </c>
      <c r="G2333" s="5" t="str">
        <f t="shared" si="181"/>
        <v>OB0002|</v>
      </c>
      <c r="H2333" s="10">
        <v>95</v>
      </c>
      <c r="I2333" s="11"/>
      <c r="J2333" s="10" t="str">
        <f>IF(EXACT(L2333,"buy"),VLOOKUP(I2333,[2]suppliers!$A$2:$B$17,2,FALSE),"")</f>
        <v/>
      </c>
      <c r="K2333" s="8" t="s">
        <v>84</v>
      </c>
      <c r="L2333" s="8" t="s">
        <v>85</v>
      </c>
      <c r="M2333" s="5" t="str">
        <f>IFERROR(VLOOKUP(G2333,[3]item_suppliers!$C$2:$F$112,2,FALSE),"")</f>
        <v/>
      </c>
      <c r="N2333" s="5" t="str">
        <f>IFERROR(VLOOKUP(G2333,[3]item_suppliers!$C$2:$F$112,3,FALSE),"")</f>
        <v/>
      </c>
      <c r="O2333" s="5" t="str">
        <f t="shared" si="182"/>
        <v/>
      </c>
      <c r="P2333" s="5">
        <f>IF(EXACT(L2333,"sell"),VLOOKUP(D2333,[1]items!$A$2:$E$39,4,FALSE),"")</f>
        <v>2886</v>
      </c>
      <c r="Q2333" s="5">
        <f t="shared" si="183"/>
        <v>274170</v>
      </c>
      <c r="R2333" s="13" t="str">
        <f t="shared" si="184"/>
        <v/>
      </c>
    </row>
    <row r="2334" spans="1:18" x14ac:dyDescent="0.2">
      <c r="A2334" s="5" t="s">
        <v>2394</v>
      </c>
      <c r="B2334" s="6" t="d">
        <v>2020-12-24</v>
      </c>
      <c r="C2334" s="7">
        <f t="shared" si="180"/>
        <v>2020</v>
      </c>
      <c r="D2334" s="5" t="s">
        <v>50</v>
      </c>
      <c r="E2334" s="5" t="str">
        <f>VLOOKUP(D2334,[1]items!$A$2:$E$39,2,FALSE)</f>
        <v>Bodrex Extra</v>
      </c>
      <c r="F2334" s="5" t="str">
        <f>VLOOKUP(E2334,[1]items!$B$2:$E$39,2,FALSE)</f>
        <v>Obat Sakit Kepala &amp; Demam</v>
      </c>
      <c r="G2334" s="5" t="str">
        <f t="shared" si="181"/>
        <v>OD0008|</v>
      </c>
      <c r="H2334" s="10">
        <v>62</v>
      </c>
      <c r="I2334" s="11"/>
      <c r="J2334" s="10" t="str">
        <f>IF(EXACT(L2334,"buy"),VLOOKUP(I2334,[2]suppliers!$A$2:$B$17,2,FALSE),"")</f>
        <v/>
      </c>
      <c r="K2334" s="5" t="s">
        <v>84</v>
      </c>
      <c r="L2334" s="5" t="s">
        <v>85</v>
      </c>
      <c r="M2334" s="5" t="str">
        <f>IFERROR(VLOOKUP(G2334,[3]item_suppliers!$C$2:$F$112,2,FALSE),"")</f>
        <v/>
      </c>
      <c r="N2334" s="5" t="str">
        <f>IFERROR(VLOOKUP(G2334,[3]item_suppliers!$C$2:$F$112,3,FALSE),"")</f>
        <v/>
      </c>
      <c r="O2334" s="5" t="str">
        <f t="shared" si="182"/>
        <v/>
      </c>
      <c r="P2334" s="5">
        <f>IF(EXACT(L2334,"sell"),VLOOKUP(D2334,[1]items!$A$2:$E$39,4,FALSE),"")</f>
        <v>50788</v>
      </c>
      <c r="Q2334" s="5">
        <f t="shared" si="183"/>
        <v>3148856</v>
      </c>
      <c r="R2334" s="13" t="str">
        <f t="shared" si="184"/>
        <v/>
      </c>
    </row>
    <row r="2335" spans="1:18" x14ac:dyDescent="0.2">
      <c r="A2335" s="8" t="s">
        <v>2395</v>
      </c>
      <c r="B2335" s="9" t="d">
        <v>2020-12-24</v>
      </c>
      <c r="C2335" s="7">
        <f t="shared" si="180"/>
        <v>2020</v>
      </c>
      <c r="D2335" s="8" t="s">
        <v>70</v>
      </c>
      <c r="E2335" s="5" t="str">
        <f>VLOOKUP(D2335,[1]items!$A$2:$E$39,2,FALSE)</f>
        <v>Irbesartan</v>
      </c>
      <c r="F2335" s="5" t="str">
        <f>VLOOKUP(E2335,[1]items!$B$2:$E$39,2,FALSE)</f>
        <v>Obat Hipertensi</v>
      </c>
      <c r="G2335" s="5" t="str">
        <f t="shared" si="181"/>
        <v>OH0005|</v>
      </c>
      <c r="H2335" s="10">
        <v>17</v>
      </c>
      <c r="I2335" s="11"/>
      <c r="J2335" s="10" t="str">
        <f>IF(EXACT(L2335,"buy"),VLOOKUP(I2335,[2]suppliers!$A$2:$B$17,2,FALSE),"")</f>
        <v/>
      </c>
      <c r="K2335" s="8" t="s">
        <v>84</v>
      </c>
      <c r="L2335" s="8" t="s">
        <v>85</v>
      </c>
      <c r="M2335" s="5" t="str">
        <f>IFERROR(VLOOKUP(G2335,[3]item_suppliers!$C$2:$F$112,2,FALSE),"")</f>
        <v/>
      </c>
      <c r="N2335" s="5" t="str">
        <f>IFERROR(VLOOKUP(G2335,[3]item_suppliers!$C$2:$F$112,3,FALSE),"")</f>
        <v/>
      </c>
      <c r="O2335" s="5" t="str">
        <f t="shared" si="182"/>
        <v/>
      </c>
      <c r="P2335" s="5">
        <f>IF(EXACT(L2335,"sell"),VLOOKUP(D2335,[1]items!$A$2:$E$39,4,FALSE),"")</f>
        <v>108794</v>
      </c>
      <c r="Q2335" s="5">
        <f t="shared" si="183"/>
        <v>1849498</v>
      </c>
      <c r="R2335" s="13" t="str">
        <f t="shared" si="184"/>
        <v/>
      </c>
    </row>
    <row r="2336" spans="1:18" x14ac:dyDescent="0.2">
      <c r="A2336" s="5" t="s">
        <v>2396</v>
      </c>
      <c r="B2336" s="6" t="d">
        <v>2020-12-24</v>
      </c>
      <c r="C2336" s="7">
        <f t="shared" si="180"/>
        <v>2020</v>
      </c>
      <c r="D2336" s="5" t="s">
        <v>59</v>
      </c>
      <c r="E2336" s="5" t="str">
        <f>VLOOKUP(D2336,[1]items!$A$2:$E$39,2,FALSE)</f>
        <v>Carditens</v>
      </c>
      <c r="F2336" s="5" t="str">
        <f>VLOOKUP(E2336,[1]items!$B$2:$E$39,2,FALSE)</f>
        <v>Obat Hipertensi</v>
      </c>
      <c r="G2336" s="5" t="str">
        <f t="shared" si="181"/>
        <v>OH0001|</v>
      </c>
      <c r="H2336" s="10">
        <v>53</v>
      </c>
      <c r="I2336" s="11"/>
      <c r="J2336" s="10" t="str">
        <f>IF(EXACT(L2336,"buy"),VLOOKUP(I2336,[2]suppliers!$A$2:$B$17,2,FALSE),"")</f>
        <v/>
      </c>
      <c r="K2336" s="5" t="s">
        <v>84</v>
      </c>
      <c r="L2336" s="5" t="s">
        <v>85</v>
      </c>
      <c r="M2336" s="5" t="str">
        <f>IFERROR(VLOOKUP(G2336,[3]item_suppliers!$C$2:$F$112,2,FALSE),"")</f>
        <v/>
      </c>
      <c r="N2336" s="5" t="str">
        <f>IFERROR(VLOOKUP(G2336,[3]item_suppliers!$C$2:$F$112,3,FALSE),"")</f>
        <v/>
      </c>
      <c r="O2336" s="5" t="str">
        <f t="shared" si="182"/>
        <v/>
      </c>
      <c r="P2336" s="5">
        <f>IF(EXACT(L2336,"sell"),VLOOKUP(D2336,[1]items!$A$2:$E$39,4,FALSE),"")</f>
        <v>100000</v>
      </c>
      <c r="Q2336" s="5">
        <f t="shared" si="183"/>
        <v>5300000</v>
      </c>
      <c r="R2336" s="13" t="str">
        <f t="shared" si="184"/>
        <v/>
      </c>
    </row>
    <row r="2337" spans="1:18" x14ac:dyDescent="0.2">
      <c r="A2337" s="8" t="s">
        <v>2397</v>
      </c>
      <c r="B2337" s="9" t="d">
        <v>2020-12-24</v>
      </c>
      <c r="C2337" s="7">
        <f t="shared" si="180"/>
        <v>2020</v>
      </c>
      <c r="D2337" s="8" t="s">
        <v>23</v>
      </c>
      <c r="E2337" s="5" t="str">
        <f>VLOOKUP(D2337,[1]items!$A$2:$E$39,2,FALSE)</f>
        <v>Neozep Forte 1 Strip 4 Tablet</v>
      </c>
      <c r="F2337" s="5" t="str">
        <f>VLOOKUP(E2337,[1]items!$B$2:$E$39,2,FALSE)</f>
        <v>Obat Batuk &amp; Pilek</v>
      </c>
      <c r="G2337" s="5" t="str">
        <f t="shared" si="181"/>
        <v>OB0001|</v>
      </c>
      <c r="H2337" s="10">
        <v>61</v>
      </c>
      <c r="I2337" s="11"/>
      <c r="J2337" s="10" t="str">
        <f>IF(EXACT(L2337,"buy"),VLOOKUP(I2337,[2]suppliers!$A$2:$B$17,2,FALSE),"")</f>
        <v/>
      </c>
      <c r="K2337" s="8" t="s">
        <v>84</v>
      </c>
      <c r="L2337" s="8" t="s">
        <v>85</v>
      </c>
      <c r="M2337" s="5" t="str">
        <f>IFERROR(VLOOKUP(G2337,[3]item_suppliers!$C$2:$F$112,2,FALSE),"")</f>
        <v/>
      </c>
      <c r="N2337" s="5" t="str">
        <f>IFERROR(VLOOKUP(G2337,[3]item_suppliers!$C$2:$F$112,3,FALSE),"")</f>
        <v/>
      </c>
      <c r="O2337" s="5" t="str">
        <f t="shared" si="182"/>
        <v/>
      </c>
      <c r="P2337" s="5">
        <f>IF(EXACT(L2337,"sell"),VLOOKUP(D2337,[1]items!$A$2:$E$39,4,FALSE),"")</f>
        <v>2324</v>
      </c>
      <c r="Q2337" s="5">
        <f t="shared" si="183"/>
        <v>141764</v>
      </c>
      <c r="R2337" s="13" t="str">
        <f t="shared" si="184"/>
        <v/>
      </c>
    </row>
    <row r="2338" spans="1:18" x14ac:dyDescent="0.2">
      <c r="A2338" s="5" t="s">
        <v>2398</v>
      </c>
      <c r="B2338" s="6" t="d">
        <v>2020-12-25</v>
      </c>
      <c r="C2338" s="7">
        <f t="shared" si="180"/>
        <v>2020</v>
      </c>
      <c r="D2338" s="5" t="s">
        <v>17</v>
      </c>
      <c r="E2338" s="5" t="str">
        <f>VLOOKUP(D2338,[1]items!$A$2:$E$39,2,FALSE)</f>
        <v>Bedak Heroxyn 150 gr</v>
      </c>
      <c r="F2338" s="5" t="str">
        <f>VLOOKUP(E2338,[1]items!$B$2:$E$39,2,FALSE)</f>
        <v>Obat Alergi</v>
      </c>
      <c r="G2338" s="5" t="str">
        <f t="shared" si="181"/>
        <v>OA0005|</v>
      </c>
      <c r="H2338" s="10">
        <v>80</v>
      </c>
      <c r="I2338" s="11"/>
      <c r="J2338" s="10" t="str">
        <f>IF(EXACT(L2338,"buy"),VLOOKUP(I2338,[2]suppliers!$A$2:$B$17,2,FALSE),"")</f>
        <v/>
      </c>
      <c r="K2338" s="5" t="s">
        <v>84</v>
      </c>
      <c r="L2338" s="5" t="s">
        <v>85</v>
      </c>
      <c r="M2338" s="5" t="str">
        <f>IFERROR(VLOOKUP(G2338,[3]item_suppliers!$C$2:$F$112,2,FALSE),"")</f>
        <v/>
      </c>
      <c r="N2338" s="5" t="str">
        <f>IFERROR(VLOOKUP(G2338,[3]item_suppliers!$C$2:$F$112,3,FALSE),"")</f>
        <v/>
      </c>
      <c r="O2338" s="5" t="str">
        <f t="shared" si="182"/>
        <v/>
      </c>
      <c r="P2338" s="5">
        <f>IF(EXACT(L2338,"sell"),VLOOKUP(D2338,[1]items!$A$2:$E$39,4,FALSE),"")</f>
        <v>16950</v>
      </c>
      <c r="Q2338" s="5">
        <f t="shared" si="183"/>
        <v>1356000</v>
      </c>
      <c r="R2338" s="13" t="str">
        <f t="shared" si="184"/>
        <v/>
      </c>
    </row>
    <row r="2339" spans="1:18" x14ac:dyDescent="0.2">
      <c r="A2339" s="8" t="s">
        <v>2399</v>
      </c>
      <c r="B2339" s="9" t="d">
        <v>2020-12-25</v>
      </c>
      <c r="C2339" s="7">
        <f t="shared" si="180"/>
        <v>2020</v>
      </c>
      <c r="D2339" s="8" t="s">
        <v>70</v>
      </c>
      <c r="E2339" s="5" t="str">
        <f>VLOOKUP(D2339,[1]items!$A$2:$E$39,2,FALSE)</f>
        <v>Irbesartan</v>
      </c>
      <c r="F2339" s="5" t="str">
        <f>VLOOKUP(E2339,[1]items!$B$2:$E$39,2,FALSE)</f>
        <v>Obat Hipertensi</v>
      </c>
      <c r="G2339" s="5" t="str">
        <f t="shared" si="181"/>
        <v>OH0005|</v>
      </c>
      <c r="H2339" s="10">
        <v>16</v>
      </c>
      <c r="I2339" s="11"/>
      <c r="J2339" s="10" t="str">
        <f>IF(EXACT(L2339,"buy"),VLOOKUP(I2339,[2]suppliers!$A$2:$B$17,2,FALSE),"")</f>
        <v/>
      </c>
      <c r="K2339" s="8" t="s">
        <v>84</v>
      </c>
      <c r="L2339" s="8" t="s">
        <v>85</v>
      </c>
      <c r="M2339" s="5" t="str">
        <f>IFERROR(VLOOKUP(G2339,[3]item_suppliers!$C$2:$F$112,2,FALSE),"")</f>
        <v/>
      </c>
      <c r="N2339" s="5" t="str">
        <f>IFERROR(VLOOKUP(G2339,[3]item_suppliers!$C$2:$F$112,3,FALSE),"")</f>
        <v/>
      </c>
      <c r="O2339" s="5" t="str">
        <f t="shared" si="182"/>
        <v/>
      </c>
      <c r="P2339" s="5">
        <f>IF(EXACT(L2339,"sell"),VLOOKUP(D2339,[1]items!$A$2:$E$39,4,FALSE),"")</f>
        <v>108794</v>
      </c>
      <c r="Q2339" s="5">
        <f t="shared" si="183"/>
        <v>1740704</v>
      </c>
      <c r="R2339" s="13" t="str">
        <f t="shared" si="184"/>
        <v/>
      </c>
    </row>
    <row r="2340" spans="1:18" x14ac:dyDescent="0.2">
      <c r="A2340" s="5" t="s">
        <v>2400</v>
      </c>
      <c r="B2340" s="6" t="d">
        <v>2020-12-25</v>
      </c>
      <c r="C2340" s="7">
        <f t="shared" si="180"/>
        <v>2020</v>
      </c>
      <c r="D2340" s="5" t="s">
        <v>56</v>
      </c>
      <c r="E2340" s="5" t="str">
        <f>VLOOKUP(D2340,[1]items!$A$2:$E$39,2,FALSE)</f>
        <v>Paramex Tablet / Obat</v>
      </c>
      <c r="F2340" s="5" t="str">
        <f>VLOOKUP(E2340,[1]items!$B$2:$E$39,2,FALSE)</f>
        <v>Obat Sakit Kepala &amp; Demam</v>
      </c>
      <c r="G2340" s="5" t="str">
        <f t="shared" si="181"/>
        <v>OD0011|</v>
      </c>
      <c r="H2340" s="10">
        <v>1</v>
      </c>
      <c r="I2340" s="11"/>
      <c r="J2340" s="10" t="str">
        <f>IF(EXACT(L2340,"buy"),VLOOKUP(I2340,[2]suppliers!$A$2:$B$17,2,FALSE),"")</f>
        <v/>
      </c>
      <c r="K2340" s="5" t="s">
        <v>84</v>
      </c>
      <c r="L2340" s="5" t="s">
        <v>85</v>
      </c>
      <c r="M2340" s="5" t="str">
        <f>IFERROR(VLOOKUP(G2340,[3]item_suppliers!$C$2:$F$112,2,FALSE),"")</f>
        <v/>
      </c>
      <c r="N2340" s="5" t="str">
        <f>IFERROR(VLOOKUP(G2340,[3]item_suppliers!$C$2:$F$112,3,FALSE),"")</f>
        <v/>
      </c>
      <c r="O2340" s="5" t="str">
        <f t="shared" si="182"/>
        <v/>
      </c>
      <c r="P2340" s="5">
        <f>IF(EXACT(L2340,"sell"),VLOOKUP(D2340,[1]items!$A$2:$E$39,4,FALSE),"")</f>
        <v>2560</v>
      </c>
      <c r="Q2340" s="5">
        <f t="shared" si="183"/>
        <v>2560</v>
      </c>
      <c r="R2340" s="13" t="str">
        <f t="shared" si="184"/>
        <v/>
      </c>
    </row>
    <row r="2341" spans="1:18" x14ac:dyDescent="0.2">
      <c r="A2341" s="8" t="s">
        <v>2401</v>
      </c>
      <c r="B2341" s="9" t="d">
        <v>2020-12-25</v>
      </c>
      <c r="C2341" s="7">
        <f t="shared" si="180"/>
        <v>2020</v>
      </c>
      <c r="D2341" s="8" t="s">
        <v>56</v>
      </c>
      <c r="E2341" s="5" t="str">
        <f>VLOOKUP(D2341,[1]items!$A$2:$E$39,2,FALSE)</f>
        <v>Paramex Tablet / Obat</v>
      </c>
      <c r="F2341" s="5" t="str">
        <f>VLOOKUP(E2341,[1]items!$B$2:$E$39,2,FALSE)</f>
        <v>Obat Sakit Kepala &amp; Demam</v>
      </c>
      <c r="G2341" s="5" t="str">
        <f t="shared" si="181"/>
        <v>OD0011|</v>
      </c>
      <c r="H2341" s="10">
        <v>62</v>
      </c>
      <c r="I2341" s="11"/>
      <c r="J2341" s="10" t="str">
        <f>IF(EXACT(L2341,"buy"),VLOOKUP(I2341,[2]suppliers!$A$2:$B$17,2,FALSE),"")</f>
        <v/>
      </c>
      <c r="K2341" s="8" t="s">
        <v>84</v>
      </c>
      <c r="L2341" s="8" t="s">
        <v>85</v>
      </c>
      <c r="M2341" s="5" t="str">
        <f>IFERROR(VLOOKUP(G2341,[3]item_suppliers!$C$2:$F$112,2,FALSE),"")</f>
        <v/>
      </c>
      <c r="N2341" s="5" t="str">
        <f>IFERROR(VLOOKUP(G2341,[3]item_suppliers!$C$2:$F$112,3,FALSE),"")</f>
        <v/>
      </c>
      <c r="O2341" s="5" t="str">
        <f t="shared" si="182"/>
        <v/>
      </c>
      <c r="P2341" s="5">
        <f>IF(EXACT(L2341,"sell"),VLOOKUP(D2341,[1]items!$A$2:$E$39,4,FALSE),"")</f>
        <v>2560</v>
      </c>
      <c r="Q2341" s="5">
        <f t="shared" si="183"/>
        <v>158720</v>
      </c>
      <c r="R2341" s="13" t="str">
        <f t="shared" si="184"/>
        <v/>
      </c>
    </row>
    <row r="2342" spans="1:18" x14ac:dyDescent="0.2">
      <c r="A2342" s="5" t="s">
        <v>2402</v>
      </c>
      <c r="B2342" s="6" t="d">
        <v>2020-12-25</v>
      </c>
      <c r="C2342" s="7">
        <f t="shared" si="180"/>
        <v>2020</v>
      </c>
      <c r="D2342" s="5" t="s">
        <v>37</v>
      </c>
      <c r="E2342" s="5" t="str">
        <f>VLOOKUP(D2342,[1]items!$A$2:$E$39,2,FALSE)</f>
        <v>Koolfever</v>
      </c>
      <c r="F2342" s="5" t="str">
        <f>VLOOKUP(E2342,[1]items!$B$2:$E$39,2,FALSE)</f>
        <v>Obat Sakit Kepala &amp; Demam</v>
      </c>
      <c r="G2342" s="5" t="str">
        <f t="shared" si="181"/>
        <v>OD0001|</v>
      </c>
      <c r="H2342" s="10">
        <v>28</v>
      </c>
      <c r="I2342" s="11"/>
      <c r="J2342" s="10" t="str">
        <f>IF(EXACT(L2342,"buy"),VLOOKUP(I2342,[2]suppliers!$A$2:$B$17,2,FALSE),"")</f>
        <v/>
      </c>
      <c r="K2342" s="5" t="s">
        <v>84</v>
      </c>
      <c r="L2342" s="5" t="s">
        <v>85</v>
      </c>
      <c r="M2342" s="5" t="str">
        <f>IFERROR(VLOOKUP(G2342,[3]item_suppliers!$C$2:$F$112,2,FALSE),"")</f>
        <v/>
      </c>
      <c r="N2342" s="5" t="str">
        <f>IFERROR(VLOOKUP(G2342,[3]item_suppliers!$C$2:$F$112,3,FALSE),"")</f>
        <v/>
      </c>
      <c r="O2342" s="5" t="str">
        <f t="shared" si="182"/>
        <v/>
      </c>
      <c r="P2342" s="5">
        <f>IF(EXACT(L2342,"sell"),VLOOKUP(D2342,[1]items!$A$2:$E$39,4,FALSE),"")</f>
        <v>7500</v>
      </c>
      <c r="Q2342" s="5">
        <f t="shared" si="183"/>
        <v>210000</v>
      </c>
      <c r="R2342" s="13" t="str">
        <f t="shared" si="184"/>
        <v/>
      </c>
    </row>
    <row r="2343" spans="1:18" x14ac:dyDescent="0.2">
      <c r="A2343" s="8" t="s">
        <v>2403</v>
      </c>
      <c r="B2343" s="9" t="d">
        <v>2020-12-25</v>
      </c>
      <c r="C2343" s="7">
        <f t="shared" si="180"/>
        <v>2020</v>
      </c>
      <c r="D2343" s="8" t="s">
        <v>67</v>
      </c>
      <c r="E2343" s="5" t="str">
        <f>VLOOKUP(D2343,[1]items!$A$2:$E$39,2,FALSE)</f>
        <v>Amlodipine Besilate</v>
      </c>
      <c r="F2343" s="5" t="str">
        <f>VLOOKUP(E2343,[1]items!$B$2:$E$39,2,FALSE)</f>
        <v>Obat Hipertensi</v>
      </c>
      <c r="G2343" s="5" t="str">
        <f t="shared" si="181"/>
        <v>OH0004|</v>
      </c>
      <c r="H2343" s="10">
        <v>28</v>
      </c>
      <c r="I2343" s="11"/>
      <c r="J2343" s="10" t="str">
        <f>IF(EXACT(L2343,"buy"),VLOOKUP(I2343,[2]suppliers!$A$2:$B$17,2,FALSE),"")</f>
        <v/>
      </c>
      <c r="K2343" s="8" t="s">
        <v>84</v>
      </c>
      <c r="L2343" s="8" t="s">
        <v>85</v>
      </c>
      <c r="M2343" s="5" t="str">
        <f>IFERROR(VLOOKUP(G2343,[3]item_suppliers!$C$2:$F$112,2,FALSE),"")</f>
        <v/>
      </c>
      <c r="N2343" s="5" t="str">
        <f>IFERROR(VLOOKUP(G2343,[3]item_suppliers!$C$2:$F$112,3,FALSE),"")</f>
        <v/>
      </c>
      <c r="O2343" s="5" t="str">
        <f t="shared" si="182"/>
        <v/>
      </c>
      <c r="P2343" s="5">
        <f>IF(EXACT(L2343,"sell"),VLOOKUP(D2343,[1]items!$A$2:$E$39,4,FALSE),"")</f>
        <v>7467</v>
      </c>
      <c r="Q2343" s="5">
        <f t="shared" si="183"/>
        <v>209076</v>
      </c>
      <c r="R2343" s="13" t="str">
        <f t="shared" si="184"/>
        <v/>
      </c>
    </row>
    <row r="2344" spans="1:18" x14ac:dyDescent="0.2">
      <c r="A2344" s="5" t="s">
        <v>2404</v>
      </c>
      <c r="B2344" s="6" t="d">
        <v>2020-12-26</v>
      </c>
      <c r="C2344" s="7">
        <f t="shared" si="180"/>
        <v>2020</v>
      </c>
      <c r="D2344" s="5" t="s">
        <v>26</v>
      </c>
      <c r="E2344" s="5" t="str">
        <f>VLOOKUP(D2344,[1]items!$A$2:$E$39,2,FALSE)</f>
        <v>Decolsen 1 Strip 4 Tablet</v>
      </c>
      <c r="F2344" s="5" t="str">
        <f>VLOOKUP(E2344,[1]items!$B$2:$E$39,2,FALSE)</f>
        <v>Obat Batuk &amp; Pilek</v>
      </c>
      <c r="G2344" s="5" t="str">
        <f t="shared" si="181"/>
        <v>OB0002|</v>
      </c>
      <c r="H2344" s="10">
        <v>38</v>
      </c>
      <c r="I2344" s="11"/>
      <c r="J2344" s="10" t="str">
        <f>IF(EXACT(L2344,"buy"),VLOOKUP(I2344,[2]suppliers!$A$2:$B$17,2,FALSE),"")</f>
        <v/>
      </c>
      <c r="K2344" s="5" t="s">
        <v>84</v>
      </c>
      <c r="L2344" s="5" t="s">
        <v>85</v>
      </c>
      <c r="M2344" s="5" t="str">
        <f>IFERROR(VLOOKUP(G2344,[3]item_suppliers!$C$2:$F$112,2,FALSE),"")</f>
        <v/>
      </c>
      <c r="N2344" s="5" t="str">
        <f>IFERROR(VLOOKUP(G2344,[3]item_suppliers!$C$2:$F$112,3,FALSE),"")</f>
        <v/>
      </c>
      <c r="O2344" s="5" t="str">
        <f t="shared" si="182"/>
        <v/>
      </c>
      <c r="P2344" s="5">
        <f>IF(EXACT(L2344,"sell"),VLOOKUP(D2344,[1]items!$A$2:$E$39,4,FALSE),"")</f>
        <v>2886</v>
      </c>
      <c r="Q2344" s="5">
        <f t="shared" si="183"/>
        <v>109668</v>
      </c>
      <c r="R2344" s="13" t="str">
        <f t="shared" si="184"/>
        <v/>
      </c>
    </row>
    <row r="2345" spans="1:18" x14ac:dyDescent="0.2">
      <c r="A2345" s="8" t="s">
        <v>2405</v>
      </c>
      <c r="B2345" s="9" t="d">
        <v>2020-12-26</v>
      </c>
      <c r="C2345" s="7">
        <f t="shared" si="180"/>
        <v>2020</v>
      </c>
      <c r="D2345" s="8" t="s">
        <v>50</v>
      </c>
      <c r="E2345" s="5" t="str">
        <f>VLOOKUP(D2345,[1]items!$A$2:$E$39,2,FALSE)</f>
        <v>Bodrex Extra</v>
      </c>
      <c r="F2345" s="5" t="str">
        <f>VLOOKUP(E2345,[1]items!$B$2:$E$39,2,FALSE)</f>
        <v>Obat Sakit Kepala &amp; Demam</v>
      </c>
      <c r="G2345" s="5" t="str">
        <f t="shared" si="181"/>
        <v>OD0008|</v>
      </c>
      <c r="H2345" s="10">
        <v>79</v>
      </c>
      <c r="I2345" s="11"/>
      <c r="J2345" s="10" t="str">
        <f>IF(EXACT(L2345,"buy"),VLOOKUP(I2345,[2]suppliers!$A$2:$B$17,2,FALSE),"")</f>
        <v/>
      </c>
      <c r="K2345" s="8" t="s">
        <v>84</v>
      </c>
      <c r="L2345" s="8" t="s">
        <v>85</v>
      </c>
      <c r="M2345" s="5" t="str">
        <f>IFERROR(VLOOKUP(G2345,[3]item_suppliers!$C$2:$F$112,2,FALSE),"")</f>
        <v/>
      </c>
      <c r="N2345" s="5" t="str">
        <f>IFERROR(VLOOKUP(G2345,[3]item_suppliers!$C$2:$F$112,3,FALSE),"")</f>
        <v/>
      </c>
      <c r="O2345" s="5" t="str">
        <f t="shared" si="182"/>
        <v/>
      </c>
      <c r="P2345" s="5">
        <f>IF(EXACT(L2345,"sell"),VLOOKUP(D2345,[1]items!$A$2:$E$39,4,FALSE),"")</f>
        <v>50788</v>
      </c>
      <c r="Q2345" s="5">
        <f t="shared" si="183"/>
        <v>4012252</v>
      </c>
      <c r="R2345" s="13" t="str">
        <f t="shared" si="184"/>
        <v/>
      </c>
    </row>
    <row r="2346" spans="1:18" x14ac:dyDescent="0.2">
      <c r="A2346" s="5" t="s">
        <v>2406</v>
      </c>
      <c r="B2346" s="6" t="d">
        <v>2020-12-26</v>
      </c>
      <c r="C2346" s="7">
        <f t="shared" si="180"/>
        <v>2020</v>
      </c>
      <c r="D2346" s="5" t="s">
        <v>82</v>
      </c>
      <c r="E2346" s="5" t="str">
        <f>VLOOKUP(D2346,[1]items!$A$2:$E$39,2,FALSE)</f>
        <v>Otilon Ear Drops 8 mL</v>
      </c>
      <c r="F2346" s="5" t="str">
        <f>VLOOKUP(E2346,[1]items!$B$2:$E$39,2,FALSE)</f>
        <v>Obat Telinga</v>
      </c>
      <c r="G2346" s="5" t="str">
        <f t="shared" si="181"/>
        <v>OT0001|</v>
      </c>
      <c r="H2346" s="10">
        <v>35</v>
      </c>
      <c r="I2346" s="11"/>
      <c r="J2346" s="10" t="str">
        <f>IF(EXACT(L2346,"buy"),VLOOKUP(I2346,[2]suppliers!$A$2:$B$17,2,FALSE),"")</f>
        <v/>
      </c>
      <c r="K2346" s="5" t="s">
        <v>84</v>
      </c>
      <c r="L2346" s="5" t="s">
        <v>85</v>
      </c>
      <c r="M2346" s="5" t="str">
        <f>IFERROR(VLOOKUP(G2346,[3]item_suppliers!$C$2:$F$112,2,FALSE),"")</f>
        <v/>
      </c>
      <c r="N2346" s="5" t="str">
        <f>IFERROR(VLOOKUP(G2346,[3]item_suppliers!$C$2:$F$112,3,FALSE),"")</f>
        <v/>
      </c>
      <c r="O2346" s="5" t="str">
        <f t="shared" si="182"/>
        <v/>
      </c>
      <c r="P2346" s="5">
        <f>IF(EXACT(L2346,"sell"),VLOOKUP(D2346,[1]items!$A$2:$E$39,4,FALSE),"")</f>
        <v>55000</v>
      </c>
      <c r="Q2346" s="5">
        <f t="shared" si="183"/>
        <v>1925000</v>
      </c>
      <c r="R2346" s="13" t="str">
        <f t="shared" si="184"/>
        <v/>
      </c>
    </row>
    <row r="2347" spans="1:18" x14ac:dyDescent="0.2">
      <c r="A2347" s="8" t="s">
        <v>2407</v>
      </c>
      <c r="B2347" s="9" t="d">
        <v>2020-12-26</v>
      </c>
      <c r="C2347" s="7">
        <f t="shared" si="180"/>
        <v>2020</v>
      </c>
      <c r="D2347" s="8" t="s">
        <v>65</v>
      </c>
      <c r="E2347" s="5" t="str">
        <f>VLOOKUP(D2347,[1]items!$A$2:$E$39,2,FALSE)</f>
        <v>Candesartan Ogb Dexa</v>
      </c>
      <c r="F2347" s="5" t="str">
        <f>VLOOKUP(E2347,[1]items!$B$2:$E$39,2,FALSE)</f>
        <v>Obat Hipertensi</v>
      </c>
      <c r="G2347" s="5" t="str">
        <f t="shared" si="181"/>
        <v>OH0003|</v>
      </c>
      <c r="H2347" s="10">
        <v>39</v>
      </c>
      <c r="I2347" s="11"/>
      <c r="J2347" s="10" t="str">
        <f>IF(EXACT(L2347,"buy"),VLOOKUP(I2347,[2]suppliers!$A$2:$B$17,2,FALSE),"")</f>
        <v/>
      </c>
      <c r="K2347" s="8" t="s">
        <v>84</v>
      </c>
      <c r="L2347" s="8" t="s">
        <v>85</v>
      </c>
      <c r="M2347" s="5" t="str">
        <f>IFERROR(VLOOKUP(G2347,[3]item_suppliers!$C$2:$F$112,2,FALSE),"")</f>
        <v/>
      </c>
      <c r="N2347" s="5" t="str">
        <f>IFERROR(VLOOKUP(G2347,[3]item_suppliers!$C$2:$F$112,3,FALSE),"")</f>
        <v/>
      </c>
      <c r="O2347" s="5" t="str">
        <f t="shared" si="182"/>
        <v/>
      </c>
      <c r="P2347" s="5">
        <f>IF(EXACT(L2347,"sell"),VLOOKUP(D2347,[1]items!$A$2:$E$39,4,FALSE),"")</f>
        <v>5000</v>
      </c>
      <c r="Q2347" s="5">
        <f t="shared" si="183"/>
        <v>195000</v>
      </c>
      <c r="R2347" s="13" t="str">
        <f t="shared" si="184"/>
        <v/>
      </c>
    </row>
    <row r="2348" spans="1:18" x14ac:dyDescent="0.2">
      <c r="A2348" s="5" t="s">
        <v>2408</v>
      </c>
      <c r="B2348" s="6" t="d">
        <v>2020-12-26</v>
      </c>
      <c r="C2348" s="7">
        <f t="shared" si="180"/>
        <v>2020</v>
      </c>
      <c r="D2348" s="5" t="s">
        <v>20</v>
      </c>
      <c r="E2348" s="5" t="str">
        <f>VLOOKUP(D2348,[1]items!$A$2:$E$39,2,FALSE)</f>
        <v>Dexteem Box Plus 100 Tablet</v>
      </c>
      <c r="F2348" s="5" t="str">
        <f>VLOOKUP(E2348,[1]items!$B$2:$E$39,2,FALSE)</f>
        <v>Obat Alergi</v>
      </c>
      <c r="G2348" s="5" t="str">
        <f t="shared" si="181"/>
        <v>OA0006|</v>
      </c>
      <c r="H2348" s="10">
        <v>16</v>
      </c>
      <c r="I2348" s="11"/>
      <c r="J2348" s="10" t="str">
        <f>IF(EXACT(L2348,"buy"),VLOOKUP(I2348,[2]suppliers!$A$2:$B$17,2,FALSE),"")</f>
        <v/>
      </c>
      <c r="K2348" s="5" t="s">
        <v>84</v>
      </c>
      <c r="L2348" s="5" t="s">
        <v>85</v>
      </c>
      <c r="M2348" s="5" t="str">
        <f>IFERROR(VLOOKUP(G2348,[3]item_suppliers!$C$2:$F$112,2,FALSE),"")</f>
        <v/>
      </c>
      <c r="N2348" s="5" t="str">
        <f>IFERROR(VLOOKUP(G2348,[3]item_suppliers!$C$2:$F$112,3,FALSE),"")</f>
        <v/>
      </c>
      <c r="O2348" s="5" t="str">
        <f t="shared" si="182"/>
        <v/>
      </c>
      <c r="P2348" s="5">
        <f>IF(EXACT(L2348,"sell"),VLOOKUP(D2348,[1]items!$A$2:$E$39,4,FALSE),"")</f>
        <v>25322</v>
      </c>
      <c r="Q2348" s="5">
        <f t="shared" si="183"/>
        <v>405152</v>
      </c>
      <c r="R2348" s="13" t="str">
        <f t="shared" si="184"/>
        <v/>
      </c>
    </row>
    <row r="2349" spans="1:18" x14ac:dyDescent="0.2">
      <c r="A2349" s="8" t="s">
        <v>2409</v>
      </c>
      <c r="B2349" s="9" t="d">
        <v>2020-12-26</v>
      </c>
      <c r="C2349" s="7">
        <f t="shared" si="180"/>
        <v>2020</v>
      </c>
      <c r="D2349" s="8" t="s">
        <v>43</v>
      </c>
      <c r="E2349" s="5" t="str">
        <f>VLOOKUP(D2349,[1]items!$A$2:$E$39,2,FALSE)</f>
        <v>Panadol Anak Tablet 1 Strip</v>
      </c>
      <c r="F2349" s="5" t="str">
        <f>VLOOKUP(E2349,[1]items!$B$2:$E$39,2,FALSE)</f>
        <v>Obat Sakit Kepala &amp; Demam</v>
      </c>
      <c r="G2349" s="5" t="str">
        <f t="shared" si="181"/>
        <v>OD0005|</v>
      </c>
      <c r="H2349" s="10">
        <v>10</v>
      </c>
      <c r="I2349" s="11"/>
      <c r="J2349" s="10" t="str">
        <f>IF(EXACT(L2349,"buy"),VLOOKUP(I2349,[2]suppliers!$A$2:$B$17,2,FALSE),"")</f>
        <v/>
      </c>
      <c r="K2349" s="8" t="s">
        <v>84</v>
      </c>
      <c r="L2349" s="8" t="s">
        <v>85</v>
      </c>
      <c r="M2349" s="5" t="str">
        <f>IFERROR(VLOOKUP(G2349,[3]item_suppliers!$C$2:$F$112,2,FALSE),"")</f>
        <v/>
      </c>
      <c r="N2349" s="5" t="str">
        <f>IFERROR(VLOOKUP(G2349,[3]item_suppliers!$C$2:$F$112,3,FALSE),"")</f>
        <v/>
      </c>
      <c r="O2349" s="5" t="str">
        <f t="shared" si="182"/>
        <v/>
      </c>
      <c r="P2349" s="5">
        <f>IF(EXACT(L2349,"sell"),VLOOKUP(D2349,[1]items!$A$2:$E$39,4,FALSE),"")</f>
        <v>25000</v>
      </c>
      <c r="Q2349" s="5">
        <f t="shared" si="183"/>
        <v>250000</v>
      </c>
      <c r="R2349" s="13" t="str">
        <f t="shared" si="184"/>
        <v/>
      </c>
    </row>
    <row r="2350" spans="1:18" x14ac:dyDescent="0.2">
      <c r="A2350" s="5" t="s">
        <v>2410</v>
      </c>
      <c r="B2350" s="6" t="d">
        <v>2020-12-27</v>
      </c>
      <c r="C2350" s="7">
        <f t="shared" si="180"/>
        <v>2020</v>
      </c>
      <c r="D2350" s="5" t="s">
        <v>26</v>
      </c>
      <c r="E2350" s="5" t="str">
        <f>VLOOKUP(D2350,[1]items!$A$2:$E$39,2,FALSE)</f>
        <v>Decolsen 1 Strip 4 Tablet</v>
      </c>
      <c r="F2350" s="5" t="str">
        <f>VLOOKUP(E2350,[1]items!$B$2:$E$39,2,FALSE)</f>
        <v>Obat Batuk &amp; Pilek</v>
      </c>
      <c r="G2350" s="5" t="str">
        <f t="shared" si="181"/>
        <v>OB0002|</v>
      </c>
      <c r="H2350" s="10">
        <v>35</v>
      </c>
      <c r="I2350" s="11"/>
      <c r="J2350" s="10" t="str">
        <f>IF(EXACT(L2350,"buy"),VLOOKUP(I2350,[2]suppliers!$A$2:$B$17,2,FALSE),"")</f>
        <v/>
      </c>
      <c r="K2350" s="5" t="s">
        <v>84</v>
      </c>
      <c r="L2350" s="5" t="s">
        <v>85</v>
      </c>
      <c r="M2350" s="5" t="str">
        <f>IFERROR(VLOOKUP(G2350,[3]item_suppliers!$C$2:$F$112,2,FALSE),"")</f>
        <v/>
      </c>
      <c r="N2350" s="5" t="str">
        <f>IFERROR(VLOOKUP(G2350,[3]item_suppliers!$C$2:$F$112,3,FALSE),"")</f>
        <v/>
      </c>
      <c r="O2350" s="5" t="str">
        <f t="shared" si="182"/>
        <v/>
      </c>
      <c r="P2350" s="5">
        <f>IF(EXACT(L2350,"sell"),VLOOKUP(D2350,[1]items!$A$2:$E$39,4,FALSE),"")</f>
        <v>2886</v>
      </c>
      <c r="Q2350" s="5">
        <f t="shared" si="183"/>
        <v>101010</v>
      </c>
      <c r="R2350" s="13" t="str">
        <f t="shared" si="184"/>
        <v/>
      </c>
    </row>
    <row r="2351" spans="1:18" x14ac:dyDescent="0.2">
      <c r="A2351" s="8" t="s">
        <v>2411</v>
      </c>
      <c r="B2351" s="9" t="d">
        <v>2020-12-27</v>
      </c>
      <c r="C2351" s="7">
        <f t="shared" si="180"/>
        <v>2020</v>
      </c>
      <c r="D2351" s="8" t="s">
        <v>28</v>
      </c>
      <c r="E2351" s="5" t="str">
        <f>VLOOKUP(D2351,[1]items!$A$2:$E$39,2,FALSE)</f>
        <v>Lo Han Kuo Infusion 12</v>
      </c>
      <c r="F2351" s="5" t="str">
        <f>VLOOKUP(E2351,[1]items!$B$2:$E$39,2,FALSE)</f>
        <v>Obat Batuk &amp; Pilek</v>
      </c>
      <c r="G2351" s="5" t="str">
        <f t="shared" si="181"/>
        <v>OB0004|</v>
      </c>
      <c r="H2351" s="10">
        <v>61</v>
      </c>
      <c r="I2351" s="11"/>
      <c r="J2351" s="10" t="str">
        <f>IF(EXACT(L2351,"buy"),VLOOKUP(I2351,[2]suppliers!$A$2:$B$17,2,FALSE),"")</f>
        <v/>
      </c>
      <c r="K2351" s="8" t="s">
        <v>84</v>
      </c>
      <c r="L2351" s="8" t="s">
        <v>85</v>
      </c>
      <c r="M2351" s="5" t="str">
        <f>IFERROR(VLOOKUP(G2351,[3]item_suppliers!$C$2:$F$112,2,FALSE),"")</f>
        <v/>
      </c>
      <c r="N2351" s="5" t="str">
        <f>IFERROR(VLOOKUP(G2351,[3]item_suppliers!$C$2:$F$112,3,FALSE),"")</f>
        <v/>
      </c>
      <c r="O2351" s="5" t="str">
        <f t="shared" si="182"/>
        <v/>
      </c>
      <c r="P2351" s="5">
        <f>IF(EXACT(L2351,"sell"),VLOOKUP(D2351,[1]items!$A$2:$E$39,4,FALSE),"")</f>
        <v>23869</v>
      </c>
      <c r="Q2351" s="5">
        <f t="shared" si="183"/>
        <v>1456009</v>
      </c>
      <c r="R2351" s="13" t="str">
        <f t="shared" si="184"/>
        <v/>
      </c>
    </row>
    <row r="2352" spans="1:18" x14ac:dyDescent="0.2">
      <c r="A2352" s="5" t="s">
        <v>2412</v>
      </c>
      <c r="B2352" s="6" t="d">
        <v>2020-12-28</v>
      </c>
      <c r="C2352" s="7">
        <f t="shared" si="180"/>
        <v>2020</v>
      </c>
      <c r="D2352" s="5" t="s">
        <v>26</v>
      </c>
      <c r="E2352" s="5" t="str">
        <f>VLOOKUP(D2352,[1]items!$A$2:$E$39,2,FALSE)</f>
        <v>Decolsen 1 Strip 4 Tablet</v>
      </c>
      <c r="F2352" s="5" t="str">
        <f>VLOOKUP(E2352,[1]items!$B$2:$E$39,2,FALSE)</f>
        <v>Obat Batuk &amp; Pilek</v>
      </c>
      <c r="G2352" s="5" t="str">
        <f t="shared" si="181"/>
        <v>OB0002|</v>
      </c>
      <c r="H2352" s="10">
        <v>41</v>
      </c>
      <c r="I2352" s="11"/>
      <c r="J2352" s="10" t="str">
        <f>IF(EXACT(L2352,"buy"),VLOOKUP(I2352,[2]suppliers!$A$2:$B$17,2,FALSE),"")</f>
        <v/>
      </c>
      <c r="K2352" s="5" t="s">
        <v>84</v>
      </c>
      <c r="L2352" s="5" t="s">
        <v>85</v>
      </c>
      <c r="M2352" s="5" t="str">
        <f>IFERROR(VLOOKUP(G2352,[3]item_suppliers!$C$2:$F$112,2,FALSE),"")</f>
        <v/>
      </c>
      <c r="N2352" s="5" t="str">
        <f>IFERROR(VLOOKUP(G2352,[3]item_suppliers!$C$2:$F$112,3,FALSE),"")</f>
        <v/>
      </c>
      <c r="O2352" s="5" t="str">
        <f t="shared" si="182"/>
        <v/>
      </c>
      <c r="P2352" s="5">
        <f>IF(EXACT(L2352,"sell"),VLOOKUP(D2352,[1]items!$A$2:$E$39,4,FALSE),"")</f>
        <v>2886</v>
      </c>
      <c r="Q2352" s="5">
        <f t="shared" si="183"/>
        <v>118326</v>
      </c>
      <c r="R2352" s="13" t="str">
        <f t="shared" si="184"/>
        <v/>
      </c>
    </row>
    <row r="2353" spans="1:18" x14ac:dyDescent="0.2">
      <c r="A2353" s="8" t="s">
        <v>2413</v>
      </c>
      <c r="B2353" s="9" t="d">
        <v>2020-12-28</v>
      </c>
      <c r="C2353" s="7">
        <f t="shared" si="180"/>
        <v>2020</v>
      </c>
      <c r="D2353" s="8" t="s">
        <v>50</v>
      </c>
      <c r="E2353" s="5" t="str">
        <f>VLOOKUP(D2353,[1]items!$A$2:$E$39,2,FALSE)</f>
        <v>Bodrex Extra</v>
      </c>
      <c r="F2353" s="5" t="str">
        <f>VLOOKUP(E2353,[1]items!$B$2:$E$39,2,FALSE)</f>
        <v>Obat Sakit Kepala &amp; Demam</v>
      </c>
      <c r="G2353" s="5" t="str">
        <f t="shared" si="181"/>
        <v>OD0008|</v>
      </c>
      <c r="H2353" s="10">
        <v>72</v>
      </c>
      <c r="I2353" s="11"/>
      <c r="J2353" s="10" t="str">
        <f>IF(EXACT(L2353,"buy"),VLOOKUP(I2353,[2]suppliers!$A$2:$B$17,2,FALSE),"")</f>
        <v/>
      </c>
      <c r="K2353" s="8" t="s">
        <v>84</v>
      </c>
      <c r="L2353" s="8" t="s">
        <v>85</v>
      </c>
      <c r="M2353" s="5" t="str">
        <f>IFERROR(VLOOKUP(G2353,[3]item_suppliers!$C$2:$F$112,2,FALSE),"")</f>
        <v/>
      </c>
      <c r="N2353" s="5" t="str">
        <f>IFERROR(VLOOKUP(G2353,[3]item_suppliers!$C$2:$F$112,3,FALSE),"")</f>
        <v/>
      </c>
      <c r="O2353" s="5" t="str">
        <f t="shared" si="182"/>
        <v/>
      </c>
      <c r="P2353" s="5">
        <f>IF(EXACT(L2353,"sell"),VLOOKUP(D2353,[1]items!$A$2:$E$39,4,FALSE),"")</f>
        <v>50788</v>
      </c>
      <c r="Q2353" s="5">
        <f t="shared" si="183"/>
        <v>3656736</v>
      </c>
      <c r="R2353" s="13" t="str">
        <f t="shared" si="184"/>
        <v/>
      </c>
    </row>
    <row r="2354" spans="1:18" x14ac:dyDescent="0.2">
      <c r="A2354" s="5" t="s">
        <v>2414</v>
      </c>
      <c r="B2354" s="6" t="d">
        <v>2020-12-28</v>
      </c>
      <c r="C2354" s="7">
        <f t="shared" si="180"/>
        <v>2020</v>
      </c>
      <c r="D2354" s="5" t="s">
        <v>52</v>
      </c>
      <c r="E2354" s="5" t="str">
        <f>VLOOKUP(D2354,[1]items!$A$2:$E$39,2,FALSE)</f>
        <v>Sanmol 500 MG 4 Tablet</v>
      </c>
      <c r="F2354" s="5" t="str">
        <f>VLOOKUP(E2354,[1]items!$B$2:$E$39,2,FALSE)</f>
        <v>Obat Sakit Kepala &amp; Demam</v>
      </c>
      <c r="G2354" s="5" t="str">
        <f t="shared" si="181"/>
        <v>OD0009|</v>
      </c>
      <c r="H2354" s="10">
        <v>47</v>
      </c>
      <c r="I2354" s="11"/>
      <c r="J2354" s="10" t="str">
        <f>IF(EXACT(L2354,"buy"),VLOOKUP(I2354,[2]suppliers!$A$2:$B$17,2,FALSE),"")</f>
        <v/>
      </c>
      <c r="K2354" s="5" t="s">
        <v>84</v>
      </c>
      <c r="L2354" s="5" t="s">
        <v>85</v>
      </c>
      <c r="M2354" s="5" t="str">
        <f>IFERROR(VLOOKUP(G2354,[3]item_suppliers!$C$2:$F$112,2,FALSE),"")</f>
        <v/>
      </c>
      <c r="N2354" s="5" t="str">
        <f>IFERROR(VLOOKUP(G2354,[3]item_suppliers!$C$2:$F$112,3,FALSE),"")</f>
        <v/>
      </c>
      <c r="O2354" s="5" t="str">
        <f t="shared" si="182"/>
        <v/>
      </c>
      <c r="P2354" s="5">
        <f>IF(EXACT(L2354,"sell"),VLOOKUP(D2354,[1]items!$A$2:$E$39,4,FALSE),"")</f>
        <v>1600</v>
      </c>
      <c r="Q2354" s="5">
        <f t="shared" si="183"/>
        <v>75200</v>
      </c>
      <c r="R2354" s="13" t="str">
        <f t="shared" si="184"/>
        <v/>
      </c>
    </row>
    <row r="2355" spans="1:18" x14ac:dyDescent="0.2">
      <c r="A2355" s="8" t="s">
        <v>2415</v>
      </c>
      <c r="B2355" s="9" t="d">
        <v>2020-12-28</v>
      </c>
      <c r="C2355" s="7">
        <f t="shared" si="180"/>
        <v>2020</v>
      </c>
      <c r="D2355" s="8" t="s">
        <v>65</v>
      </c>
      <c r="E2355" s="5" t="str">
        <f>VLOOKUP(D2355,[1]items!$A$2:$E$39,2,FALSE)</f>
        <v>Candesartan Ogb Dexa</v>
      </c>
      <c r="F2355" s="5" t="str">
        <f>VLOOKUP(E2355,[1]items!$B$2:$E$39,2,FALSE)</f>
        <v>Obat Hipertensi</v>
      </c>
      <c r="G2355" s="5" t="str">
        <f t="shared" si="181"/>
        <v>OH0003|</v>
      </c>
      <c r="H2355" s="10">
        <v>48</v>
      </c>
      <c r="I2355" s="11"/>
      <c r="J2355" s="10" t="str">
        <f>IF(EXACT(L2355,"buy"),VLOOKUP(I2355,[2]suppliers!$A$2:$B$17,2,FALSE),"")</f>
        <v/>
      </c>
      <c r="K2355" s="8" t="s">
        <v>84</v>
      </c>
      <c r="L2355" s="8" t="s">
        <v>85</v>
      </c>
      <c r="M2355" s="5" t="str">
        <f>IFERROR(VLOOKUP(G2355,[3]item_suppliers!$C$2:$F$112,2,FALSE),"")</f>
        <v/>
      </c>
      <c r="N2355" s="5" t="str">
        <f>IFERROR(VLOOKUP(G2355,[3]item_suppliers!$C$2:$F$112,3,FALSE),"")</f>
        <v/>
      </c>
      <c r="O2355" s="5" t="str">
        <f t="shared" si="182"/>
        <v/>
      </c>
      <c r="P2355" s="5">
        <f>IF(EXACT(L2355,"sell"),VLOOKUP(D2355,[1]items!$A$2:$E$39,4,FALSE),"")</f>
        <v>5000</v>
      </c>
      <c r="Q2355" s="5">
        <f t="shared" si="183"/>
        <v>240000</v>
      </c>
      <c r="R2355" s="13" t="str">
        <f t="shared" si="184"/>
        <v/>
      </c>
    </row>
    <row r="2356" spans="1:18" x14ac:dyDescent="0.2">
      <c r="A2356" s="5" t="s">
        <v>2416</v>
      </c>
      <c r="B2356" s="6" t="d">
        <v>2020-12-28</v>
      </c>
      <c r="C2356" s="7">
        <f t="shared" si="180"/>
        <v>2020</v>
      </c>
      <c r="D2356" s="5" t="s">
        <v>28</v>
      </c>
      <c r="E2356" s="5" t="str">
        <f>VLOOKUP(D2356,[1]items!$A$2:$E$39,2,FALSE)</f>
        <v>Lo Han Kuo Infusion 12</v>
      </c>
      <c r="F2356" s="5" t="str">
        <f>VLOOKUP(E2356,[1]items!$B$2:$E$39,2,FALSE)</f>
        <v>Obat Batuk &amp; Pilek</v>
      </c>
      <c r="G2356" s="5" t="str">
        <f t="shared" si="181"/>
        <v>OB0004|</v>
      </c>
      <c r="H2356" s="10">
        <v>12</v>
      </c>
      <c r="I2356" s="11"/>
      <c r="J2356" s="10" t="str">
        <f>IF(EXACT(L2356,"buy"),VLOOKUP(I2356,[2]suppliers!$A$2:$B$17,2,FALSE),"")</f>
        <v/>
      </c>
      <c r="K2356" s="5" t="s">
        <v>84</v>
      </c>
      <c r="L2356" s="5" t="s">
        <v>85</v>
      </c>
      <c r="M2356" s="5" t="str">
        <f>IFERROR(VLOOKUP(G2356,[3]item_suppliers!$C$2:$F$112,2,FALSE),"")</f>
        <v/>
      </c>
      <c r="N2356" s="5" t="str">
        <f>IFERROR(VLOOKUP(G2356,[3]item_suppliers!$C$2:$F$112,3,FALSE),"")</f>
        <v/>
      </c>
      <c r="O2356" s="5" t="str">
        <f t="shared" si="182"/>
        <v/>
      </c>
      <c r="P2356" s="5">
        <f>IF(EXACT(L2356,"sell"),VLOOKUP(D2356,[1]items!$A$2:$E$39,4,FALSE),"")</f>
        <v>23869</v>
      </c>
      <c r="Q2356" s="5">
        <f t="shared" si="183"/>
        <v>286428</v>
      </c>
      <c r="R2356" s="13" t="str">
        <f t="shared" si="184"/>
        <v/>
      </c>
    </row>
    <row r="2357" spans="1:18" x14ac:dyDescent="0.2">
      <c r="A2357" s="8" t="s">
        <v>2417</v>
      </c>
      <c r="B2357" s="9" t="d">
        <v>2020-12-28</v>
      </c>
      <c r="C2357" s="7">
        <f t="shared" si="180"/>
        <v>2020</v>
      </c>
      <c r="D2357" s="8" t="s">
        <v>54</v>
      </c>
      <c r="E2357" s="5" t="str">
        <f>VLOOKUP(D2357,[1]items!$A$2:$E$39,2,FALSE)</f>
        <v>Cilostazol Bernofarm</v>
      </c>
      <c r="F2357" s="5" t="str">
        <f>VLOOKUP(E2357,[1]items!$B$2:$E$39,2,FALSE)</f>
        <v>Obat Sakit Kepala &amp; Demam</v>
      </c>
      <c r="G2357" s="5" t="str">
        <f t="shared" si="181"/>
        <v>OD0010|</v>
      </c>
      <c r="H2357" s="10">
        <v>223</v>
      </c>
      <c r="I2357" s="11"/>
      <c r="J2357" s="10" t="str">
        <f>IF(EXACT(L2357,"buy"),VLOOKUP(I2357,[2]suppliers!$A$2:$B$17,2,FALSE),"")</f>
        <v/>
      </c>
      <c r="K2357" s="8" t="s">
        <v>84</v>
      </c>
      <c r="L2357" s="8" t="s">
        <v>85</v>
      </c>
      <c r="M2357" s="5" t="str">
        <f>IFERROR(VLOOKUP(G2357,[3]item_suppliers!$C$2:$F$112,2,FALSE),"")</f>
        <v/>
      </c>
      <c r="N2357" s="5" t="str">
        <f>IFERROR(VLOOKUP(G2357,[3]item_suppliers!$C$2:$F$112,3,FALSE),"")</f>
        <v/>
      </c>
      <c r="O2357" s="5" t="str">
        <f t="shared" si="182"/>
        <v/>
      </c>
      <c r="P2357" s="5">
        <f>IF(EXACT(L2357,"sell"),VLOOKUP(D2357,[1]items!$A$2:$E$39,4,FALSE),"")</f>
        <v>45450</v>
      </c>
      <c r="Q2357" s="5">
        <f t="shared" si="183"/>
        <v>10135350</v>
      </c>
      <c r="R2357" s="13" t="str">
        <f t="shared" si="184"/>
        <v/>
      </c>
    </row>
    <row r="2358" spans="1:18" x14ac:dyDescent="0.2">
      <c r="A2358" s="5" t="s">
        <v>2418</v>
      </c>
      <c r="B2358" s="6" t="d">
        <v>2020-12-29</v>
      </c>
      <c r="C2358" s="7">
        <f t="shared" si="180"/>
        <v>2020</v>
      </c>
      <c r="D2358" s="5" t="s">
        <v>50</v>
      </c>
      <c r="E2358" s="5" t="str">
        <f>VLOOKUP(D2358,[1]items!$A$2:$E$39,2,FALSE)</f>
        <v>Bodrex Extra</v>
      </c>
      <c r="F2358" s="5" t="str">
        <f>VLOOKUP(E2358,[1]items!$B$2:$E$39,2,FALSE)</f>
        <v>Obat Sakit Kepala &amp; Demam</v>
      </c>
      <c r="G2358" s="5" t="str">
        <f t="shared" si="181"/>
        <v>OD0008|</v>
      </c>
      <c r="H2358" s="10">
        <v>37</v>
      </c>
      <c r="I2358" s="11"/>
      <c r="J2358" s="10" t="str">
        <f>IF(EXACT(L2358,"buy"),VLOOKUP(I2358,[2]suppliers!$A$2:$B$17,2,FALSE),"")</f>
        <v/>
      </c>
      <c r="K2358" s="5" t="s">
        <v>84</v>
      </c>
      <c r="L2358" s="5" t="s">
        <v>85</v>
      </c>
      <c r="M2358" s="5" t="str">
        <f>IFERROR(VLOOKUP(G2358,[3]item_suppliers!$C$2:$F$112,2,FALSE),"")</f>
        <v/>
      </c>
      <c r="N2358" s="5" t="str">
        <f>IFERROR(VLOOKUP(G2358,[3]item_suppliers!$C$2:$F$112,3,FALSE),"")</f>
        <v/>
      </c>
      <c r="O2358" s="5" t="str">
        <f t="shared" si="182"/>
        <v/>
      </c>
      <c r="P2358" s="5">
        <f>IF(EXACT(L2358,"sell"),VLOOKUP(D2358,[1]items!$A$2:$E$39,4,FALSE),"")</f>
        <v>50788</v>
      </c>
      <c r="Q2358" s="5">
        <f t="shared" si="183"/>
        <v>1879156</v>
      </c>
      <c r="R2358" s="13" t="str">
        <f t="shared" si="184"/>
        <v/>
      </c>
    </row>
    <row r="2359" spans="1:18" x14ac:dyDescent="0.2">
      <c r="A2359" s="8" t="s">
        <v>2419</v>
      </c>
      <c r="B2359" s="9" t="d">
        <v>2020-12-29</v>
      </c>
      <c r="C2359" s="7">
        <f t="shared" si="180"/>
        <v>2020</v>
      </c>
      <c r="D2359" s="8" t="s">
        <v>50</v>
      </c>
      <c r="E2359" s="5" t="str">
        <f>VLOOKUP(D2359,[1]items!$A$2:$E$39,2,FALSE)</f>
        <v>Bodrex Extra</v>
      </c>
      <c r="F2359" s="5" t="str">
        <f>VLOOKUP(E2359,[1]items!$B$2:$E$39,2,FALSE)</f>
        <v>Obat Sakit Kepala &amp; Demam</v>
      </c>
      <c r="G2359" s="5" t="str">
        <f t="shared" si="181"/>
        <v>OD0008|</v>
      </c>
      <c r="H2359" s="10">
        <v>11</v>
      </c>
      <c r="I2359" s="11"/>
      <c r="J2359" s="10" t="str">
        <f>IF(EXACT(L2359,"buy"),VLOOKUP(I2359,[2]suppliers!$A$2:$B$17,2,FALSE),"")</f>
        <v/>
      </c>
      <c r="K2359" s="8" t="s">
        <v>84</v>
      </c>
      <c r="L2359" s="8" t="s">
        <v>85</v>
      </c>
      <c r="M2359" s="5" t="str">
        <f>IFERROR(VLOOKUP(G2359,[3]item_suppliers!$C$2:$F$112,2,FALSE),"")</f>
        <v/>
      </c>
      <c r="N2359" s="5" t="str">
        <f>IFERROR(VLOOKUP(G2359,[3]item_suppliers!$C$2:$F$112,3,FALSE),"")</f>
        <v/>
      </c>
      <c r="O2359" s="5" t="str">
        <f t="shared" si="182"/>
        <v/>
      </c>
      <c r="P2359" s="5">
        <f>IF(EXACT(L2359,"sell"),VLOOKUP(D2359,[1]items!$A$2:$E$39,4,FALSE),"")</f>
        <v>50788</v>
      </c>
      <c r="Q2359" s="5">
        <f t="shared" si="183"/>
        <v>558668</v>
      </c>
      <c r="R2359" s="13" t="str">
        <f t="shared" si="184"/>
        <v/>
      </c>
    </row>
    <row r="2360" spans="1:18" x14ac:dyDescent="0.2">
      <c r="A2360" s="5" t="s">
        <v>2420</v>
      </c>
      <c r="B2360" s="6" t="d">
        <v>2020-12-29</v>
      </c>
      <c r="C2360" s="7">
        <f t="shared" si="180"/>
        <v>2020</v>
      </c>
      <c r="D2360" s="5" t="s">
        <v>65</v>
      </c>
      <c r="E2360" s="5" t="str">
        <f>VLOOKUP(D2360,[1]items!$A$2:$E$39,2,FALSE)</f>
        <v>Candesartan Ogb Dexa</v>
      </c>
      <c r="F2360" s="5" t="str">
        <f>VLOOKUP(E2360,[1]items!$B$2:$E$39,2,FALSE)</f>
        <v>Obat Hipertensi</v>
      </c>
      <c r="G2360" s="5" t="str">
        <f t="shared" si="181"/>
        <v>OH0003|</v>
      </c>
      <c r="H2360" s="10">
        <v>38</v>
      </c>
      <c r="I2360" s="11"/>
      <c r="J2360" s="10" t="str">
        <f>IF(EXACT(L2360,"buy"),VLOOKUP(I2360,[2]suppliers!$A$2:$B$17,2,FALSE),"")</f>
        <v/>
      </c>
      <c r="K2360" s="5" t="s">
        <v>84</v>
      </c>
      <c r="L2360" s="5" t="s">
        <v>85</v>
      </c>
      <c r="M2360" s="5" t="str">
        <f>IFERROR(VLOOKUP(G2360,[3]item_suppliers!$C$2:$F$112,2,FALSE),"")</f>
        <v/>
      </c>
      <c r="N2360" s="5" t="str">
        <f>IFERROR(VLOOKUP(G2360,[3]item_suppliers!$C$2:$F$112,3,FALSE),"")</f>
        <v/>
      </c>
      <c r="O2360" s="5" t="str">
        <f t="shared" si="182"/>
        <v/>
      </c>
      <c r="P2360" s="5">
        <f>IF(EXACT(L2360,"sell"),VLOOKUP(D2360,[1]items!$A$2:$E$39,4,FALSE),"")</f>
        <v>5000</v>
      </c>
      <c r="Q2360" s="5">
        <f t="shared" si="183"/>
        <v>190000</v>
      </c>
      <c r="R2360" s="13" t="str">
        <f t="shared" si="184"/>
        <v/>
      </c>
    </row>
    <row r="2361" spans="1:18" x14ac:dyDescent="0.2">
      <c r="A2361" s="8" t="s">
        <v>2421</v>
      </c>
      <c r="B2361" s="9" t="d">
        <v>2020-12-29</v>
      </c>
      <c r="C2361" s="7">
        <f t="shared" si="180"/>
        <v>2020</v>
      </c>
      <c r="D2361" s="8" t="s">
        <v>78</v>
      </c>
      <c r="E2361" s="5" t="str">
        <f>VLOOKUP(D2361,[1]items!$A$2:$E$39,2,FALSE)</f>
        <v>Hyperchol 100 MG 12 KPS</v>
      </c>
      <c r="F2361" s="5" t="str">
        <f>VLOOKUP(E2361,[1]items!$B$2:$E$39,2,FALSE)</f>
        <v>Obat Kolesterol</v>
      </c>
      <c r="G2361" s="5" t="str">
        <f t="shared" si="181"/>
        <v>OK0002|</v>
      </c>
      <c r="H2361" s="10">
        <v>25</v>
      </c>
      <c r="I2361" s="11"/>
      <c r="J2361" s="10" t="str">
        <f>IF(EXACT(L2361,"buy"),VLOOKUP(I2361,[2]suppliers!$A$2:$B$17,2,FALSE),"")</f>
        <v/>
      </c>
      <c r="K2361" s="8" t="s">
        <v>84</v>
      </c>
      <c r="L2361" s="8" t="s">
        <v>85</v>
      </c>
      <c r="M2361" s="5" t="str">
        <f>IFERROR(VLOOKUP(G2361,[3]item_suppliers!$C$2:$F$112,2,FALSE),"")</f>
        <v/>
      </c>
      <c r="N2361" s="5" t="str">
        <f>IFERROR(VLOOKUP(G2361,[3]item_suppliers!$C$2:$F$112,3,FALSE),"")</f>
        <v/>
      </c>
      <c r="O2361" s="5" t="str">
        <f t="shared" si="182"/>
        <v/>
      </c>
      <c r="P2361" s="5">
        <f>IF(EXACT(L2361,"sell"),VLOOKUP(D2361,[1]items!$A$2:$E$39,4,FALSE),"")</f>
        <v>42800</v>
      </c>
      <c r="Q2361" s="5">
        <f t="shared" si="183"/>
        <v>1070000</v>
      </c>
      <c r="R2361" s="13" t="str">
        <f t="shared" si="184"/>
        <v/>
      </c>
    </row>
    <row r="2362" spans="1:18" x14ac:dyDescent="0.2">
      <c r="A2362" s="5" t="s">
        <v>2422</v>
      </c>
      <c r="B2362" s="6" t="d">
        <v>2020-12-29</v>
      </c>
      <c r="C2362" s="7">
        <f t="shared" si="180"/>
        <v>2020</v>
      </c>
      <c r="D2362" s="5" t="s">
        <v>46</v>
      </c>
      <c r="E2362" s="5" t="str">
        <f>VLOOKUP(D2362,[1]items!$A$2:$E$39,2,FALSE)</f>
        <v>Proris Ibuprofen</v>
      </c>
      <c r="F2362" s="5" t="str">
        <f>VLOOKUP(E2362,[1]items!$B$2:$E$39,2,FALSE)</f>
        <v>Obat Sakit Kepala &amp; Demam</v>
      </c>
      <c r="G2362" s="5" t="str">
        <f t="shared" si="181"/>
        <v>OD0006|</v>
      </c>
      <c r="H2362" s="10">
        <v>27</v>
      </c>
      <c r="I2362" s="11"/>
      <c r="J2362" s="10" t="str">
        <f>IF(EXACT(L2362,"buy"),VLOOKUP(I2362,[2]suppliers!$A$2:$B$17,2,FALSE),"")</f>
        <v/>
      </c>
      <c r="K2362" s="5" t="s">
        <v>84</v>
      </c>
      <c r="L2362" s="5" t="s">
        <v>85</v>
      </c>
      <c r="M2362" s="5" t="str">
        <f>IFERROR(VLOOKUP(G2362,[3]item_suppliers!$C$2:$F$112,2,FALSE),"")</f>
        <v/>
      </c>
      <c r="N2362" s="5" t="str">
        <f>IFERROR(VLOOKUP(G2362,[3]item_suppliers!$C$2:$F$112,3,FALSE),"")</f>
        <v/>
      </c>
      <c r="O2362" s="5" t="str">
        <f t="shared" si="182"/>
        <v/>
      </c>
      <c r="P2362" s="5">
        <f>IF(EXACT(L2362,"sell"),VLOOKUP(D2362,[1]items!$A$2:$E$39,4,FALSE),"")</f>
        <v>25000</v>
      </c>
      <c r="Q2362" s="5">
        <f t="shared" si="183"/>
        <v>675000</v>
      </c>
      <c r="R2362" s="13" t="str">
        <f t="shared" si="184"/>
        <v/>
      </c>
    </row>
    <row r="2363" spans="1:18" x14ac:dyDescent="0.2">
      <c r="A2363" s="8" t="s">
        <v>2423</v>
      </c>
      <c r="B2363" s="9" t="d">
        <v>2020-12-30</v>
      </c>
      <c r="C2363" s="7">
        <f t="shared" si="180"/>
        <v>2020</v>
      </c>
      <c r="D2363" s="8" t="s">
        <v>50</v>
      </c>
      <c r="E2363" s="5" t="str">
        <f>VLOOKUP(D2363,[1]items!$A$2:$E$39,2,FALSE)</f>
        <v>Bodrex Extra</v>
      </c>
      <c r="F2363" s="5" t="str">
        <f>VLOOKUP(E2363,[1]items!$B$2:$E$39,2,FALSE)</f>
        <v>Obat Sakit Kepala &amp; Demam</v>
      </c>
      <c r="G2363" s="5" t="str">
        <f t="shared" si="181"/>
        <v>OD0008|</v>
      </c>
      <c r="H2363" s="10">
        <v>32</v>
      </c>
      <c r="I2363" s="11"/>
      <c r="J2363" s="10" t="str">
        <f>IF(EXACT(L2363,"buy"),VLOOKUP(I2363,[2]suppliers!$A$2:$B$17,2,FALSE),"")</f>
        <v/>
      </c>
      <c r="K2363" s="8" t="s">
        <v>84</v>
      </c>
      <c r="L2363" s="8" t="s">
        <v>85</v>
      </c>
      <c r="M2363" s="5" t="str">
        <f>IFERROR(VLOOKUP(G2363,[3]item_suppliers!$C$2:$F$112,2,FALSE),"")</f>
        <v/>
      </c>
      <c r="N2363" s="5" t="str">
        <f>IFERROR(VLOOKUP(G2363,[3]item_suppliers!$C$2:$F$112,3,FALSE),"")</f>
        <v/>
      </c>
      <c r="O2363" s="5" t="str">
        <f t="shared" si="182"/>
        <v/>
      </c>
      <c r="P2363" s="5">
        <f>IF(EXACT(L2363,"sell"),VLOOKUP(D2363,[1]items!$A$2:$E$39,4,FALSE),"")</f>
        <v>50788</v>
      </c>
      <c r="Q2363" s="5">
        <f t="shared" si="183"/>
        <v>1625216</v>
      </c>
      <c r="R2363" s="13" t="str">
        <f t="shared" si="184"/>
        <v/>
      </c>
    </row>
    <row r="2364" spans="1:18" x14ac:dyDescent="0.2">
      <c r="A2364" s="5" t="s">
        <v>2424</v>
      </c>
      <c r="B2364" s="6" t="d">
        <v>2020-12-30</v>
      </c>
      <c r="C2364" s="7">
        <f t="shared" si="180"/>
        <v>2020</v>
      </c>
      <c r="D2364" s="5" t="s">
        <v>28</v>
      </c>
      <c r="E2364" s="5" t="str">
        <f>VLOOKUP(D2364,[1]items!$A$2:$E$39,2,FALSE)</f>
        <v>Lo Han Kuo Infusion 12</v>
      </c>
      <c r="F2364" s="5" t="str">
        <f>VLOOKUP(E2364,[1]items!$B$2:$E$39,2,FALSE)</f>
        <v>Obat Batuk &amp; Pilek</v>
      </c>
      <c r="G2364" s="5" t="str">
        <f t="shared" si="181"/>
        <v>OB0004|</v>
      </c>
      <c r="H2364" s="10">
        <v>672</v>
      </c>
      <c r="I2364" s="11"/>
      <c r="J2364" s="10" t="str">
        <f>IF(EXACT(L2364,"buy"),VLOOKUP(I2364,[2]suppliers!$A$2:$B$17,2,FALSE),"")</f>
        <v/>
      </c>
      <c r="K2364" s="5" t="s">
        <v>84</v>
      </c>
      <c r="L2364" s="5" t="s">
        <v>85</v>
      </c>
      <c r="M2364" s="5" t="str">
        <f>IFERROR(VLOOKUP(G2364,[3]item_suppliers!$C$2:$F$112,2,FALSE),"")</f>
        <v/>
      </c>
      <c r="N2364" s="5" t="str">
        <f>IFERROR(VLOOKUP(G2364,[3]item_suppliers!$C$2:$F$112,3,FALSE),"")</f>
        <v/>
      </c>
      <c r="O2364" s="5" t="str">
        <f t="shared" si="182"/>
        <v/>
      </c>
      <c r="P2364" s="5">
        <f>IF(EXACT(L2364,"sell"),VLOOKUP(D2364,[1]items!$A$2:$E$39,4,FALSE),"")</f>
        <v>23869</v>
      </c>
      <c r="Q2364" s="5">
        <f t="shared" si="183"/>
        <v>16039968</v>
      </c>
      <c r="R2364" s="13" t="str">
        <f t="shared" si="184"/>
        <v/>
      </c>
    </row>
    <row r="2365" spans="1:18" x14ac:dyDescent="0.2">
      <c r="A2365" s="8" t="s">
        <v>2425</v>
      </c>
      <c r="B2365" s="9" t="d">
        <v>2020-12-30</v>
      </c>
      <c r="C2365" s="7">
        <f t="shared" si="180"/>
        <v>2020</v>
      </c>
      <c r="D2365" s="8" t="s">
        <v>35</v>
      </c>
      <c r="E2365" s="5" t="str">
        <f>VLOOKUP(D2365,[1]items!$A$2:$E$39,2,FALSE)</f>
        <v>Konidin 4 Tablet</v>
      </c>
      <c r="F2365" s="5" t="str">
        <f>VLOOKUP(E2365,[1]items!$B$2:$E$39,2,FALSE)</f>
        <v>Obat Batuk &amp; Pilek</v>
      </c>
      <c r="G2365" s="5" t="str">
        <f t="shared" si="181"/>
        <v>OB0008|</v>
      </c>
      <c r="H2365" s="10">
        <v>26</v>
      </c>
      <c r="I2365" s="11"/>
      <c r="J2365" s="10" t="str">
        <f>IF(EXACT(L2365,"buy"),VLOOKUP(I2365,[2]suppliers!$A$2:$B$17,2,FALSE),"")</f>
        <v/>
      </c>
      <c r="K2365" s="8" t="s">
        <v>84</v>
      </c>
      <c r="L2365" s="8" t="s">
        <v>85</v>
      </c>
      <c r="M2365" s="5" t="str">
        <f>IFERROR(VLOOKUP(G2365,[3]item_suppliers!$C$2:$F$112,2,FALSE),"")</f>
        <v/>
      </c>
      <c r="N2365" s="5" t="str">
        <f>IFERROR(VLOOKUP(G2365,[3]item_suppliers!$C$2:$F$112,3,FALSE),"")</f>
        <v/>
      </c>
      <c r="O2365" s="5" t="str">
        <f t="shared" si="182"/>
        <v/>
      </c>
      <c r="P2365" s="5">
        <f>IF(EXACT(L2365,"sell"),VLOOKUP(D2365,[1]items!$A$2:$E$39,4,FALSE),"")</f>
        <v>2460</v>
      </c>
      <c r="Q2365" s="5">
        <f t="shared" si="183"/>
        <v>63960</v>
      </c>
      <c r="R2365" s="13" t="str">
        <f t="shared" si="184"/>
        <v/>
      </c>
    </row>
    <row r="2366" spans="1:18" x14ac:dyDescent="0.2">
      <c r="A2366" s="5" t="s">
        <v>2426</v>
      </c>
      <c r="B2366" s="6" t="d">
        <v>2020-12-31</v>
      </c>
      <c r="C2366" s="7">
        <f t="shared" si="180"/>
        <v>2020</v>
      </c>
      <c r="D2366" s="5" t="s">
        <v>17</v>
      </c>
      <c r="E2366" s="5" t="str">
        <f>VLOOKUP(D2366,[1]items!$A$2:$E$39,2,FALSE)</f>
        <v>Bedak Heroxyn 150 gr</v>
      </c>
      <c r="F2366" s="5" t="str">
        <f>VLOOKUP(E2366,[1]items!$B$2:$E$39,2,FALSE)</f>
        <v>Obat Alergi</v>
      </c>
      <c r="G2366" s="5" t="str">
        <f t="shared" si="181"/>
        <v>OA0005|</v>
      </c>
      <c r="H2366" s="10">
        <v>42</v>
      </c>
      <c r="I2366" s="11"/>
      <c r="J2366" s="10" t="str">
        <f>IF(EXACT(L2366,"buy"),VLOOKUP(I2366,[2]suppliers!$A$2:$B$17,2,FALSE),"")</f>
        <v/>
      </c>
      <c r="K2366" s="5" t="s">
        <v>84</v>
      </c>
      <c r="L2366" s="5" t="s">
        <v>85</v>
      </c>
      <c r="M2366" s="5" t="str">
        <f>IFERROR(VLOOKUP(G2366,[3]item_suppliers!$C$2:$F$112,2,FALSE),"")</f>
        <v/>
      </c>
      <c r="N2366" s="5" t="str">
        <f>IFERROR(VLOOKUP(G2366,[3]item_suppliers!$C$2:$F$112,3,FALSE),"")</f>
        <v/>
      </c>
      <c r="O2366" s="5" t="str">
        <f t="shared" si="182"/>
        <v/>
      </c>
      <c r="P2366" s="5">
        <f>IF(EXACT(L2366,"sell"),VLOOKUP(D2366,[1]items!$A$2:$E$39,4,FALSE),"")</f>
        <v>16950</v>
      </c>
      <c r="Q2366" s="5">
        <f t="shared" si="183"/>
        <v>711900</v>
      </c>
      <c r="R2366" s="13" t="str">
        <f t="shared" si="184"/>
        <v/>
      </c>
    </row>
    <row r="2367" spans="1:18" x14ac:dyDescent="0.2">
      <c r="A2367" s="8" t="s">
        <v>2427</v>
      </c>
      <c r="B2367" s="9" t="d">
        <v>2020-12-31</v>
      </c>
      <c r="C2367" s="7">
        <f t="shared" si="180"/>
        <v>2020</v>
      </c>
      <c r="D2367" s="8" t="s">
        <v>82</v>
      </c>
      <c r="E2367" s="5" t="str">
        <f>VLOOKUP(D2367,[1]items!$A$2:$E$39,2,FALSE)</f>
        <v>Otilon Ear Drops 8 mL</v>
      </c>
      <c r="F2367" s="5" t="str">
        <f>VLOOKUP(E2367,[1]items!$B$2:$E$39,2,FALSE)</f>
        <v>Obat Telinga</v>
      </c>
      <c r="G2367" s="5" t="str">
        <f t="shared" si="181"/>
        <v>OT0001|</v>
      </c>
      <c r="H2367" s="10">
        <v>24</v>
      </c>
      <c r="I2367" s="11"/>
      <c r="J2367" s="10" t="str">
        <f>IF(EXACT(L2367,"buy"),VLOOKUP(I2367,[2]suppliers!$A$2:$B$17,2,FALSE),"")</f>
        <v/>
      </c>
      <c r="K2367" s="8" t="s">
        <v>84</v>
      </c>
      <c r="L2367" s="8" t="s">
        <v>85</v>
      </c>
      <c r="M2367" s="5" t="str">
        <f>IFERROR(VLOOKUP(G2367,[3]item_suppliers!$C$2:$F$112,2,FALSE),"")</f>
        <v/>
      </c>
      <c r="N2367" s="5" t="str">
        <f>IFERROR(VLOOKUP(G2367,[3]item_suppliers!$C$2:$F$112,3,FALSE),"")</f>
        <v/>
      </c>
      <c r="O2367" s="5" t="str">
        <f t="shared" si="182"/>
        <v/>
      </c>
      <c r="P2367" s="5">
        <f>IF(EXACT(L2367,"sell"),VLOOKUP(D2367,[1]items!$A$2:$E$39,4,FALSE),"")</f>
        <v>55000</v>
      </c>
      <c r="Q2367" s="5">
        <f t="shared" si="183"/>
        <v>1320000</v>
      </c>
      <c r="R2367" s="13" t="str">
        <f t="shared" si="184"/>
        <v/>
      </c>
    </row>
    <row r="2368" spans="1:18" x14ac:dyDescent="0.2">
      <c r="A2368" s="5" t="s">
        <v>2428</v>
      </c>
      <c r="B2368" s="6" t="d">
        <v>2020-12-31</v>
      </c>
      <c r="C2368" s="7">
        <f t="shared" si="180"/>
        <v>2020</v>
      </c>
      <c r="D2368" s="5" t="s">
        <v>65</v>
      </c>
      <c r="E2368" s="5" t="str">
        <f>VLOOKUP(D2368,[1]items!$A$2:$E$39,2,FALSE)</f>
        <v>Candesartan Ogb Dexa</v>
      </c>
      <c r="F2368" s="5" t="str">
        <f>VLOOKUP(E2368,[1]items!$B$2:$E$39,2,FALSE)</f>
        <v>Obat Hipertensi</v>
      </c>
      <c r="G2368" s="5" t="str">
        <f t="shared" si="181"/>
        <v>OH0003|</v>
      </c>
      <c r="H2368" s="10">
        <v>3</v>
      </c>
      <c r="I2368" s="11"/>
      <c r="J2368" s="10" t="str">
        <f>IF(EXACT(L2368,"buy"),VLOOKUP(I2368,[2]suppliers!$A$2:$B$17,2,FALSE),"")</f>
        <v/>
      </c>
      <c r="K2368" s="5" t="s">
        <v>84</v>
      </c>
      <c r="L2368" s="5" t="s">
        <v>85</v>
      </c>
      <c r="M2368" s="5" t="str">
        <f>IFERROR(VLOOKUP(G2368,[3]item_suppliers!$C$2:$F$112,2,FALSE),"")</f>
        <v/>
      </c>
      <c r="N2368" s="5" t="str">
        <f>IFERROR(VLOOKUP(G2368,[3]item_suppliers!$C$2:$F$112,3,FALSE),"")</f>
        <v/>
      </c>
      <c r="O2368" s="5" t="str">
        <f t="shared" si="182"/>
        <v/>
      </c>
      <c r="P2368" s="5">
        <f>IF(EXACT(L2368,"sell"),VLOOKUP(D2368,[1]items!$A$2:$E$39,4,FALSE),"")</f>
        <v>5000</v>
      </c>
      <c r="Q2368" s="5">
        <f t="shared" si="183"/>
        <v>15000</v>
      </c>
      <c r="R2368" s="13" t="str">
        <f t="shared" si="184"/>
        <v/>
      </c>
    </row>
    <row r="2369" spans="1:18" x14ac:dyDescent="0.2">
      <c r="A2369" s="8" t="s">
        <v>2429</v>
      </c>
      <c r="B2369" s="9" t="d">
        <v>2020-12-31</v>
      </c>
      <c r="C2369" s="7">
        <f t="shared" si="180"/>
        <v>2020</v>
      </c>
      <c r="D2369" s="8" t="s">
        <v>48</v>
      </c>
      <c r="E2369" s="5" t="str">
        <f>VLOOKUP(D2369,[1]items!$A$2:$E$39,2,FALSE)</f>
        <v>Sanmol Paracetamol</v>
      </c>
      <c r="F2369" s="5" t="str">
        <f>VLOOKUP(E2369,[1]items!$B$2:$E$39,2,FALSE)</f>
        <v>Obat Sakit Kepala &amp; Demam</v>
      </c>
      <c r="G2369" s="5" t="str">
        <f t="shared" si="181"/>
        <v>OD0007|</v>
      </c>
      <c r="H2369" s="10">
        <v>10</v>
      </c>
      <c r="I2369" s="11"/>
      <c r="J2369" s="10" t="str">
        <f>IF(EXACT(L2369,"buy"),VLOOKUP(I2369,[2]suppliers!$A$2:$B$17,2,FALSE),"")</f>
        <v/>
      </c>
      <c r="K2369" s="8" t="s">
        <v>84</v>
      </c>
      <c r="L2369" s="8" t="s">
        <v>85</v>
      </c>
      <c r="M2369" s="5" t="str">
        <f>IFERROR(VLOOKUP(G2369,[3]item_suppliers!$C$2:$F$112,2,FALSE),"")</f>
        <v/>
      </c>
      <c r="N2369" s="5" t="str">
        <f>IFERROR(VLOOKUP(G2369,[3]item_suppliers!$C$2:$F$112,3,FALSE),"")</f>
        <v/>
      </c>
      <c r="O2369" s="5" t="str">
        <f t="shared" si="182"/>
        <v/>
      </c>
      <c r="P2369" s="5">
        <f>IF(EXACT(L2369,"sell"),VLOOKUP(D2369,[1]items!$A$2:$E$39,4,FALSE),"")</f>
        <v>16100</v>
      </c>
      <c r="Q2369" s="5">
        <f t="shared" si="183"/>
        <v>161000</v>
      </c>
      <c r="R2369" s="13" t="str">
        <f t="shared" si="184"/>
        <v/>
      </c>
    </row>
    <row r="2370" spans="1:18" x14ac:dyDescent="0.2">
      <c r="A2370" s="5" t="s">
        <v>2430</v>
      </c>
      <c r="B2370" s="6" t="d">
        <v>2020-12-31</v>
      </c>
      <c r="C2370" s="7">
        <f t="shared" ref="C2370:C2433" si="185">YEAR(B2370)</f>
        <v>2020</v>
      </c>
      <c r="D2370" s="5" t="s">
        <v>48</v>
      </c>
      <c r="E2370" s="5" t="str">
        <f>VLOOKUP(D2370,[1]items!$A$2:$E$39,2,FALSE)</f>
        <v>Sanmol Paracetamol</v>
      </c>
      <c r="F2370" s="5" t="str">
        <f>VLOOKUP(E2370,[1]items!$B$2:$E$39,2,FALSE)</f>
        <v>Obat Sakit Kepala &amp; Demam</v>
      </c>
      <c r="G2370" s="5" t="str">
        <f t="shared" ref="G2370:G2433" si="186">_xlfn.CONCAT(D2370,"|",I2370)</f>
        <v>OD0007|</v>
      </c>
      <c r="H2370" s="10">
        <v>186</v>
      </c>
      <c r="I2370" s="11"/>
      <c r="J2370" s="10" t="str">
        <f>IF(EXACT(L2370,"buy"),VLOOKUP(I2370,[2]suppliers!$A$2:$B$17,2,FALSE),"")</f>
        <v/>
      </c>
      <c r="K2370" s="5" t="s">
        <v>84</v>
      </c>
      <c r="L2370" s="5" t="s">
        <v>85</v>
      </c>
      <c r="M2370" s="5" t="str">
        <f>IFERROR(VLOOKUP(G2370,[3]item_suppliers!$C$2:$F$112,2,FALSE),"")</f>
        <v/>
      </c>
      <c r="N2370" s="5" t="str">
        <f>IFERROR(VLOOKUP(G2370,[3]item_suppliers!$C$2:$F$112,3,FALSE),"")</f>
        <v/>
      </c>
      <c r="O2370" s="5" t="str">
        <f t="shared" ref="O2370:O2433" si="187">IFERROR(H2370*N2370,"")</f>
        <v/>
      </c>
      <c r="P2370" s="5">
        <f>IF(EXACT(L2370,"sell"),VLOOKUP(D2370,[1]items!$A$2:$E$39,4,FALSE),"")</f>
        <v>16100</v>
      </c>
      <c r="Q2370" s="5">
        <f t="shared" ref="Q2370:Q2433" si="188">IFERROR(H2370*P2370,"")</f>
        <v>2994600</v>
      </c>
      <c r="R2370" s="13" t="str">
        <f t="shared" ref="R2370:R2433" si="189">IF(EXACT(L2370,"buy"),1/COUNTIF($N$2:$N$4710,N2370),"")</f>
        <v/>
      </c>
    </row>
    <row r="2371" spans="1:18" x14ac:dyDescent="0.2">
      <c r="A2371" s="8" t="s">
        <v>2431</v>
      </c>
      <c r="B2371" s="9" t="d">
        <v>2020-12-31</v>
      </c>
      <c r="C2371" s="7">
        <f t="shared" si="185"/>
        <v>2020</v>
      </c>
      <c r="D2371" s="8" t="s">
        <v>31</v>
      </c>
      <c r="E2371" s="5" t="str">
        <f>VLOOKUP(D2371,[1]items!$A$2:$E$39,2,FALSE)</f>
        <v>Ultraflu Box Isi 25 Strip</v>
      </c>
      <c r="F2371" s="5" t="str">
        <f>VLOOKUP(E2371,[1]items!$B$2:$E$39,2,FALSE)</f>
        <v>Obat Batuk &amp; Pilek</v>
      </c>
      <c r="G2371" s="5" t="str">
        <f t="shared" si="186"/>
        <v>OB0006|</v>
      </c>
      <c r="H2371" s="10">
        <v>53</v>
      </c>
      <c r="I2371" s="11"/>
      <c r="J2371" s="10" t="str">
        <f>IF(EXACT(L2371,"buy"),VLOOKUP(I2371,[2]suppliers!$A$2:$B$17,2,FALSE),"")</f>
        <v/>
      </c>
      <c r="K2371" s="8" t="s">
        <v>84</v>
      </c>
      <c r="L2371" s="8" t="s">
        <v>85</v>
      </c>
      <c r="M2371" s="5" t="str">
        <f>IFERROR(VLOOKUP(G2371,[3]item_suppliers!$C$2:$F$112,2,FALSE),"")</f>
        <v/>
      </c>
      <c r="N2371" s="5" t="str">
        <f>IFERROR(VLOOKUP(G2371,[3]item_suppliers!$C$2:$F$112,3,FALSE),"")</f>
        <v/>
      </c>
      <c r="O2371" s="5" t="str">
        <f t="shared" si="187"/>
        <v/>
      </c>
      <c r="P2371" s="5">
        <f>IF(EXACT(L2371,"sell"),VLOOKUP(D2371,[1]items!$A$2:$E$39,4,FALSE),"")</f>
        <v>72500</v>
      </c>
      <c r="Q2371" s="5">
        <f t="shared" si="188"/>
        <v>3842500</v>
      </c>
      <c r="R2371" s="13" t="str">
        <f t="shared" si="189"/>
        <v/>
      </c>
    </row>
    <row r="2372" spans="1:18" x14ac:dyDescent="0.2">
      <c r="A2372" s="5" t="s">
        <v>2432</v>
      </c>
      <c r="B2372" s="6" t="d">
        <v>2020-12-31</v>
      </c>
      <c r="C2372" s="7">
        <f t="shared" si="185"/>
        <v>2020</v>
      </c>
      <c r="D2372" s="5" t="s">
        <v>14</v>
      </c>
      <c r="E2372" s="5" t="str">
        <f>VLOOKUP(D2372,[1]items!$A$2:$E$39,2,FALSE)</f>
        <v>Bisoprolol Ogb Dexa</v>
      </c>
      <c r="F2372" s="5" t="str">
        <f>VLOOKUP(E2372,[1]items!$B$2:$E$39,2,FALSE)</f>
        <v>Obat Alergi</v>
      </c>
      <c r="G2372" s="5" t="str">
        <f t="shared" si="186"/>
        <v>OA0004|</v>
      </c>
      <c r="H2372" s="10">
        <v>12</v>
      </c>
      <c r="I2372" s="11"/>
      <c r="J2372" s="10" t="str">
        <f>IF(EXACT(L2372,"buy"),VLOOKUP(I2372,[2]suppliers!$A$2:$B$17,2,FALSE),"")</f>
        <v/>
      </c>
      <c r="K2372" s="5" t="s">
        <v>84</v>
      </c>
      <c r="L2372" s="5" t="s">
        <v>85</v>
      </c>
      <c r="M2372" s="5" t="str">
        <f>IFERROR(VLOOKUP(G2372,[3]item_suppliers!$C$2:$F$112,2,FALSE),"")</f>
        <v/>
      </c>
      <c r="N2372" s="5" t="str">
        <f>IFERROR(VLOOKUP(G2372,[3]item_suppliers!$C$2:$F$112,3,FALSE),"")</f>
        <v/>
      </c>
      <c r="O2372" s="5" t="str">
        <f t="shared" si="187"/>
        <v/>
      </c>
      <c r="P2372" s="5">
        <f>IF(EXACT(L2372,"sell"),VLOOKUP(D2372,[1]items!$A$2:$E$39,4,FALSE),"")</f>
        <v>10000</v>
      </c>
      <c r="Q2372" s="5">
        <f t="shared" si="188"/>
        <v>120000</v>
      </c>
      <c r="R2372" s="13" t="str">
        <f t="shared" si="189"/>
        <v/>
      </c>
    </row>
    <row r="2373" spans="1:18" x14ac:dyDescent="0.2">
      <c r="A2373" s="8" t="s">
        <v>2433</v>
      </c>
      <c r="B2373" s="9" t="d">
        <v>2021-01-01</v>
      </c>
      <c r="C2373" s="7">
        <f t="shared" si="185"/>
        <v>2021</v>
      </c>
      <c r="D2373" s="8" t="s">
        <v>26</v>
      </c>
      <c r="E2373" s="5" t="str">
        <f>VLOOKUP(D2373,[1]items!$A$2:$E$39,2,FALSE)</f>
        <v>Decolsen 1 Strip 4 Tablet</v>
      </c>
      <c r="F2373" s="5" t="str">
        <f>VLOOKUP(E2373,[1]items!$B$2:$E$39,2,FALSE)</f>
        <v>Obat Batuk &amp; Pilek</v>
      </c>
      <c r="G2373" s="5" t="str">
        <f t="shared" si="186"/>
        <v>OB0002|</v>
      </c>
      <c r="H2373" s="10">
        <v>93</v>
      </c>
      <c r="I2373" s="11"/>
      <c r="J2373" s="10" t="str">
        <f>IF(EXACT(L2373,"buy"),VLOOKUP(I2373,[2]suppliers!$A$2:$B$17,2,FALSE),"")</f>
        <v/>
      </c>
      <c r="K2373" s="8" t="s">
        <v>84</v>
      </c>
      <c r="L2373" s="8" t="s">
        <v>85</v>
      </c>
      <c r="M2373" s="5" t="str">
        <f>IFERROR(VLOOKUP(G2373,[3]item_suppliers!$C$2:$F$112,2,FALSE),"")</f>
        <v/>
      </c>
      <c r="N2373" s="5" t="str">
        <f>IFERROR(VLOOKUP(G2373,[3]item_suppliers!$C$2:$F$112,4,FALSE),"")</f>
        <v/>
      </c>
      <c r="O2373" s="5" t="str">
        <f t="shared" si="187"/>
        <v/>
      </c>
      <c r="P2373" s="5">
        <f>IF(EXACT(L2373,"sell"),VLOOKUP(D2373,[1]items!$A$2:$E$39,5,FALSE),"")</f>
        <v>2915</v>
      </c>
      <c r="Q2373" s="5">
        <f t="shared" si="188"/>
        <v>271095</v>
      </c>
      <c r="R2373" s="13" t="str">
        <f t="shared" si="189"/>
        <v/>
      </c>
    </row>
    <row r="2374" spans="1:18" x14ac:dyDescent="0.2">
      <c r="A2374" s="5" t="s">
        <v>2434</v>
      </c>
      <c r="B2374" s="6" t="d">
        <v>2021-01-01</v>
      </c>
      <c r="C2374" s="7">
        <f t="shared" si="185"/>
        <v>2021</v>
      </c>
      <c r="D2374" s="5" t="s">
        <v>17</v>
      </c>
      <c r="E2374" s="5" t="str">
        <f>VLOOKUP(D2374,[1]items!$A$2:$E$39,2,FALSE)</f>
        <v>Bedak Heroxyn 150 gr</v>
      </c>
      <c r="F2374" s="5" t="str">
        <f>VLOOKUP(E2374,[1]items!$B$2:$E$39,2,FALSE)</f>
        <v>Obat Alergi</v>
      </c>
      <c r="G2374" s="5" t="str">
        <f t="shared" si="186"/>
        <v>OA0005|</v>
      </c>
      <c r="H2374" s="10">
        <v>18</v>
      </c>
      <c r="I2374" s="11"/>
      <c r="J2374" s="10" t="str">
        <f>IF(EXACT(L2374,"buy"),VLOOKUP(I2374,[2]suppliers!$A$2:$B$17,2,FALSE),"")</f>
        <v/>
      </c>
      <c r="K2374" s="5" t="s">
        <v>84</v>
      </c>
      <c r="L2374" s="5" t="s">
        <v>85</v>
      </c>
      <c r="M2374" s="5" t="str">
        <f>IFERROR(VLOOKUP(G2374,[3]item_suppliers!$C$2:$F$112,2,FALSE),"")</f>
        <v/>
      </c>
      <c r="N2374" s="5" t="str">
        <f>IFERROR(VLOOKUP(G2374,[3]item_suppliers!$C$2:$F$112,4,FALSE),"")</f>
        <v/>
      </c>
      <c r="O2374" s="5" t="str">
        <f t="shared" si="187"/>
        <v/>
      </c>
      <c r="P2374" s="5">
        <f>IF(EXACT(L2374,"sell"),VLOOKUP(D2374,[1]items!$A$2:$E$39,5,FALSE),"")</f>
        <v>17170</v>
      </c>
      <c r="Q2374" s="5">
        <f t="shared" si="188"/>
        <v>309060</v>
      </c>
      <c r="R2374" s="13" t="str">
        <f t="shared" si="189"/>
        <v/>
      </c>
    </row>
    <row r="2375" spans="1:18" x14ac:dyDescent="0.2">
      <c r="A2375" s="8" t="s">
        <v>2435</v>
      </c>
      <c r="B2375" s="9" t="d">
        <v>2021-01-01</v>
      </c>
      <c r="C2375" s="7">
        <f t="shared" si="185"/>
        <v>2021</v>
      </c>
      <c r="D2375" s="8" t="s">
        <v>82</v>
      </c>
      <c r="E2375" s="5" t="str">
        <f>VLOOKUP(D2375,[1]items!$A$2:$E$39,2,FALSE)</f>
        <v>Otilon Ear Drops 8 mL</v>
      </c>
      <c r="F2375" s="5" t="str">
        <f>VLOOKUP(E2375,[1]items!$B$2:$E$39,2,FALSE)</f>
        <v>Obat Telinga</v>
      </c>
      <c r="G2375" s="5" t="str">
        <f t="shared" si="186"/>
        <v>OT0001|</v>
      </c>
      <c r="H2375" s="10">
        <v>51</v>
      </c>
      <c r="I2375" s="11"/>
      <c r="J2375" s="10" t="str">
        <f>IF(EXACT(L2375,"buy"),VLOOKUP(I2375,[2]suppliers!$A$2:$B$17,2,FALSE),"")</f>
        <v/>
      </c>
      <c r="K2375" s="8" t="s">
        <v>84</v>
      </c>
      <c r="L2375" s="8" t="s">
        <v>85</v>
      </c>
      <c r="M2375" s="5" t="str">
        <f>IFERROR(VLOOKUP(G2375,[3]item_suppliers!$C$2:$F$112,2,FALSE),"")</f>
        <v/>
      </c>
      <c r="N2375" s="5" t="str">
        <f>IFERROR(VLOOKUP(G2375,[3]item_suppliers!$C$2:$F$112,4,FALSE),"")</f>
        <v/>
      </c>
      <c r="O2375" s="5" t="str">
        <f t="shared" si="187"/>
        <v/>
      </c>
      <c r="P2375" s="5">
        <f>IF(EXACT(L2375,"sell"),VLOOKUP(D2375,[1]items!$A$2:$E$39,5,FALSE),"")</f>
        <v>55935</v>
      </c>
      <c r="Q2375" s="5">
        <f t="shared" si="188"/>
        <v>2852685</v>
      </c>
      <c r="R2375" s="13" t="str">
        <f t="shared" si="189"/>
        <v/>
      </c>
    </row>
    <row r="2376" spans="1:18" x14ac:dyDescent="0.2">
      <c r="A2376" s="5" t="s">
        <v>2436</v>
      </c>
      <c r="B2376" s="6" t="d">
        <v>2021-01-01</v>
      </c>
      <c r="C2376" s="7">
        <f t="shared" si="185"/>
        <v>2021</v>
      </c>
      <c r="D2376" s="5" t="s">
        <v>65</v>
      </c>
      <c r="E2376" s="5" t="str">
        <f>VLOOKUP(D2376,[1]items!$A$2:$E$39,2,FALSE)</f>
        <v>Candesartan Ogb Dexa</v>
      </c>
      <c r="F2376" s="5" t="str">
        <f>VLOOKUP(E2376,[1]items!$B$2:$E$39,2,FALSE)</f>
        <v>Obat Hipertensi</v>
      </c>
      <c r="G2376" s="5" t="str">
        <f t="shared" si="186"/>
        <v>OH0003|</v>
      </c>
      <c r="H2376" s="10">
        <v>5</v>
      </c>
      <c r="I2376" s="11"/>
      <c r="J2376" s="10" t="str">
        <f>IF(EXACT(L2376,"buy"),VLOOKUP(I2376,[2]suppliers!$A$2:$B$17,2,FALSE),"")</f>
        <v/>
      </c>
      <c r="K2376" s="5" t="s">
        <v>84</v>
      </c>
      <c r="L2376" s="5" t="s">
        <v>85</v>
      </c>
      <c r="M2376" s="5" t="str">
        <f>IFERROR(VLOOKUP(G2376,[3]item_suppliers!$C$2:$F$112,2,FALSE),"")</f>
        <v/>
      </c>
      <c r="N2376" s="5" t="str">
        <f>IFERROR(VLOOKUP(G2376,[3]item_suppliers!$C$2:$F$112,4,FALSE),"")</f>
        <v/>
      </c>
      <c r="O2376" s="5" t="str">
        <f t="shared" si="187"/>
        <v/>
      </c>
      <c r="P2376" s="5">
        <f>IF(EXACT(L2376,"sell"),VLOOKUP(D2376,[1]items!$A$2:$E$39,5,FALSE),"")</f>
        <v>5095</v>
      </c>
      <c r="Q2376" s="5">
        <f t="shared" si="188"/>
        <v>25475</v>
      </c>
      <c r="R2376" s="13" t="str">
        <f t="shared" si="189"/>
        <v/>
      </c>
    </row>
    <row r="2377" spans="1:18" x14ac:dyDescent="0.2">
      <c r="A2377" s="8" t="s">
        <v>2437</v>
      </c>
      <c r="B2377" s="9" t="d">
        <v>2021-01-01</v>
      </c>
      <c r="C2377" s="7">
        <f t="shared" si="185"/>
        <v>2021</v>
      </c>
      <c r="D2377" s="8" t="s">
        <v>14</v>
      </c>
      <c r="E2377" s="5" t="str">
        <f>VLOOKUP(D2377,[1]items!$A$2:$E$39,2,FALSE)</f>
        <v>Bisoprolol Ogb Dexa</v>
      </c>
      <c r="F2377" s="5" t="str">
        <f>VLOOKUP(E2377,[1]items!$B$2:$E$39,2,FALSE)</f>
        <v>Obat Alergi</v>
      </c>
      <c r="G2377" s="5" t="str">
        <f t="shared" si="186"/>
        <v>OA0004|</v>
      </c>
      <c r="H2377" s="10">
        <v>18</v>
      </c>
      <c r="I2377" s="11"/>
      <c r="J2377" s="10" t="str">
        <f>IF(EXACT(L2377,"buy"),VLOOKUP(I2377,[2]suppliers!$A$2:$B$17,2,FALSE),"")</f>
        <v/>
      </c>
      <c r="K2377" s="8" t="s">
        <v>84</v>
      </c>
      <c r="L2377" s="8" t="s">
        <v>85</v>
      </c>
      <c r="M2377" s="5" t="str">
        <f>IFERROR(VLOOKUP(G2377,[3]item_suppliers!$C$2:$F$112,2,FALSE),"")</f>
        <v/>
      </c>
      <c r="N2377" s="5" t="str">
        <f>IFERROR(VLOOKUP(G2377,[3]item_suppliers!$C$2:$F$112,4,FALSE),"")</f>
        <v/>
      </c>
      <c r="O2377" s="5" t="str">
        <f t="shared" si="187"/>
        <v/>
      </c>
      <c r="P2377" s="5">
        <f>IF(EXACT(L2377,"sell"),VLOOKUP(D2377,[1]items!$A$2:$E$39,5,FALSE),"")</f>
        <v>10180</v>
      </c>
      <c r="Q2377" s="5">
        <f t="shared" si="188"/>
        <v>183240</v>
      </c>
      <c r="R2377" s="13" t="str">
        <f t="shared" si="189"/>
        <v/>
      </c>
    </row>
    <row r="2378" spans="1:18" x14ac:dyDescent="0.2">
      <c r="A2378" s="5" t="s">
        <v>2438</v>
      </c>
      <c r="B2378" s="6" t="d">
        <v>2021-01-01</v>
      </c>
      <c r="C2378" s="7">
        <f t="shared" si="185"/>
        <v>2021</v>
      </c>
      <c r="D2378" s="5" t="s">
        <v>46</v>
      </c>
      <c r="E2378" s="5" t="str">
        <f>VLOOKUP(D2378,[1]items!$A$2:$E$39,2,FALSE)</f>
        <v>Proris Ibuprofen</v>
      </c>
      <c r="F2378" s="5" t="str">
        <f>VLOOKUP(E2378,[1]items!$B$2:$E$39,2,FALSE)</f>
        <v>Obat Sakit Kepala &amp; Demam</v>
      </c>
      <c r="G2378" s="5" t="str">
        <f t="shared" si="186"/>
        <v>OD0006|</v>
      </c>
      <c r="H2378" s="10">
        <v>24</v>
      </c>
      <c r="I2378" s="11"/>
      <c r="J2378" s="10" t="str">
        <f>IF(EXACT(L2378,"buy"),VLOOKUP(I2378,[2]suppliers!$A$2:$B$17,2,FALSE),"")</f>
        <v/>
      </c>
      <c r="K2378" s="5" t="s">
        <v>84</v>
      </c>
      <c r="L2378" s="5" t="s">
        <v>85</v>
      </c>
      <c r="M2378" s="5" t="str">
        <f>IFERROR(VLOOKUP(G2378,[3]item_suppliers!$C$2:$F$112,2,FALSE),"")</f>
        <v/>
      </c>
      <c r="N2378" s="5" t="str">
        <f>IFERROR(VLOOKUP(G2378,[3]item_suppliers!$C$2:$F$112,4,FALSE),"")</f>
        <v/>
      </c>
      <c r="O2378" s="5" t="str">
        <f t="shared" si="187"/>
        <v/>
      </c>
      <c r="P2378" s="5">
        <f>IF(EXACT(L2378,"sell"),VLOOKUP(D2378,[1]items!$A$2:$E$39,5,FALSE),"")</f>
        <v>25275</v>
      </c>
      <c r="Q2378" s="5">
        <f t="shared" si="188"/>
        <v>606600</v>
      </c>
      <c r="R2378" s="13" t="str">
        <f t="shared" si="189"/>
        <v/>
      </c>
    </row>
    <row r="2379" spans="1:18" x14ac:dyDescent="0.2">
      <c r="A2379" s="8" t="s">
        <v>2439</v>
      </c>
      <c r="B2379" s="9" t="d">
        <v>2021-01-01</v>
      </c>
      <c r="C2379" s="7">
        <f t="shared" si="185"/>
        <v>2021</v>
      </c>
      <c r="D2379" s="8" t="s">
        <v>7</v>
      </c>
      <c r="E2379" s="5" t="str">
        <f>VLOOKUP(D2379,[1]items!$A$2:$E$39,2,FALSE)</f>
        <v>Ozen 10 MG Blister</v>
      </c>
      <c r="F2379" s="5" t="str">
        <f>VLOOKUP(E2379,[1]items!$B$2:$E$39,2,FALSE)</f>
        <v>Obat Alergi</v>
      </c>
      <c r="G2379" s="5" t="str">
        <f t="shared" si="186"/>
        <v>OA0001|DQLab-15</v>
      </c>
      <c r="H2379" s="10">
        <v>1000</v>
      </c>
      <c r="I2379" s="10" t="s">
        <v>60</v>
      </c>
      <c r="J2379" s="10" t="str">
        <f>IF(EXACT(L2379,"buy"),VLOOKUP(I2379,[2]suppliers!$A$2:$B$17,2,FALSE),"")</f>
        <v>DQLab Pharmacy Cipayung</v>
      </c>
      <c r="K2379" s="8"/>
      <c r="L2379" s="8" t="s">
        <v>9</v>
      </c>
      <c r="M2379" s="5">
        <f>IFERROR(VLOOKUP(G2379,[3]item_suppliers!$C$2:$F$112,2,FALSE),"")</f>
        <v>7</v>
      </c>
      <c r="N2379" s="5">
        <f>IFERROR(VLOOKUP(G2379,[3]item_suppliers!$C$2:$F$112,4,FALSE),"")</f>
        <v>18983</v>
      </c>
      <c r="O2379" s="5">
        <f t="shared" si="187"/>
        <v>18983000</v>
      </c>
      <c r="P2379" s="5" t="str">
        <f>IF(EXACT(L2379,"sell"),VLOOKUP(D2379,[1]items!$A$2:$E$39,5,FALSE),"")</f>
        <v/>
      </c>
      <c r="Q2379" s="5" t="str">
        <f t="shared" si="188"/>
        <v/>
      </c>
      <c r="R2379" s="13">
        <f t="shared" si="189"/>
        <v>1</v>
      </c>
    </row>
    <row r="2380" spans="1:18" x14ac:dyDescent="0.2">
      <c r="A2380" s="5" t="s">
        <v>2440</v>
      </c>
      <c r="B2380" s="6" t="d">
        <v>2021-01-01</v>
      </c>
      <c r="C2380" s="7">
        <f t="shared" si="185"/>
        <v>2021</v>
      </c>
      <c r="D2380" s="5" t="s">
        <v>94</v>
      </c>
      <c r="E2380" s="5" t="str">
        <f>VLOOKUP(D2380,[1]items!$A$2:$E$39,2,FALSE)</f>
        <v>Vicks Inhaler 0.5 mL</v>
      </c>
      <c r="F2380" s="5" t="str">
        <f>VLOOKUP(E2380,[1]items!$B$2:$E$39,2,FALSE)</f>
        <v>Obat Batuk &amp; Pilek</v>
      </c>
      <c r="G2380" s="5" t="str">
        <f t="shared" si="186"/>
        <v>OB0007|DQLab-05</v>
      </c>
      <c r="H2380" s="10">
        <v>1000</v>
      </c>
      <c r="I2380" s="10" t="s">
        <v>38</v>
      </c>
      <c r="J2380" s="10" t="str">
        <f>IF(EXACT(L2380,"buy"),VLOOKUP(I2380,[2]suppliers!$A$2:$B$17,2,FALSE),"")</f>
        <v>DQLab Pharmacy Palmerah</v>
      </c>
      <c r="K2380" s="5"/>
      <c r="L2380" s="5" t="s">
        <v>9</v>
      </c>
      <c r="M2380" s="5">
        <f>IFERROR(VLOOKUP(G2380,[3]item_suppliers!$C$2:$F$112,2,FALSE),"")</f>
        <v>14</v>
      </c>
      <c r="N2380" s="5">
        <f>IFERROR(VLOOKUP(G2380,[3]item_suppliers!$C$2:$F$112,4,FALSE),"")</f>
        <v>16972</v>
      </c>
      <c r="O2380" s="5">
        <f t="shared" si="187"/>
        <v>16972000</v>
      </c>
      <c r="P2380" s="5" t="str">
        <f>IF(EXACT(L2380,"sell"),VLOOKUP(D2380,[1]items!$A$2:$E$39,5,FALSE),"")</f>
        <v/>
      </c>
      <c r="Q2380" s="5" t="str">
        <f t="shared" si="188"/>
        <v/>
      </c>
      <c r="R2380" s="13">
        <f t="shared" si="189"/>
        <v>1</v>
      </c>
    </row>
    <row r="2381" spans="1:18" x14ac:dyDescent="0.2">
      <c r="A2381" s="8" t="s">
        <v>2441</v>
      </c>
      <c r="B2381" s="9" t="d">
        <v>2021-01-01</v>
      </c>
      <c r="C2381" s="7">
        <f t="shared" si="185"/>
        <v>2021</v>
      </c>
      <c r="D2381" s="8" t="s">
        <v>48</v>
      </c>
      <c r="E2381" s="5" t="str">
        <f>VLOOKUP(D2381,[1]items!$A$2:$E$39,2,FALSE)</f>
        <v>Sanmol Paracetamol</v>
      </c>
      <c r="F2381" s="5" t="str">
        <f>VLOOKUP(E2381,[1]items!$B$2:$E$39,2,FALSE)</f>
        <v>Obat Sakit Kepala &amp; Demam</v>
      </c>
      <c r="G2381" s="5" t="str">
        <f t="shared" si="186"/>
        <v>OD0007|DQLab-06</v>
      </c>
      <c r="H2381" s="10">
        <v>2000</v>
      </c>
      <c r="I2381" s="10" t="s">
        <v>29</v>
      </c>
      <c r="J2381" s="10" t="str">
        <f>IF(EXACT(L2381,"buy"),VLOOKUP(I2381,[2]suppliers!$A$2:$B$17,2,FALSE),"")</f>
        <v>DQLab Pharmacy Kelapa Gading</v>
      </c>
      <c r="K2381" s="8"/>
      <c r="L2381" s="8" t="s">
        <v>9</v>
      </c>
      <c r="M2381" s="5">
        <f>IFERROR(VLOOKUP(G2381,[3]item_suppliers!$C$2:$F$112,2,FALSE),"")</f>
        <v>28</v>
      </c>
      <c r="N2381" s="5">
        <f>IFERROR(VLOOKUP(G2381,[3]item_suppliers!$C$2:$F$112,4,FALSE),"")</f>
        <v>15873</v>
      </c>
      <c r="O2381" s="5">
        <f t="shared" si="187"/>
        <v>31746000</v>
      </c>
      <c r="P2381" s="5" t="str">
        <f>IF(EXACT(L2381,"sell"),VLOOKUP(D2381,[1]items!$A$2:$E$39,5,FALSE),"")</f>
        <v/>
      </c>
      <c r="Q2381" s="5" t="str">
        <f t="shared" si="188"/>
        <v/>
      </c>
      <c r="R2381" s="13">
        <f t="shared" si="189"/>
        <v>0.33333333333333331</v>
      </c>
    </row>
    <row r="2382" spans="1:18" x14ac:dyDescent="0.2">
      <c r="A2382" s="5" t="s">
        <v>2442</v>
      </c>
      <c r="B2382" s="6" t="d">
        <v>2021-01-01</v>
      </c>
      <c r="C2382" s="7">
        <f t="shared" si="185"/>
        <v>2021</v>
      </c>
      <c r="D2382" s="5" t="s">
        <v>56</v>
      </c>
      <c r="E2382" s="5" t="str">
        <f>VLOOKUP(D2382,[1]items!$A$2:$E$39,2,FALSE)</f>
        <v>Paramex Tablet / Obat</v>
      </c>
      <c r="F2382" s="5" t="str">
        <f>VLOOKUP(E2382,[1]items!$B$2:$E$39,2,FALSE)</f>
        <v>Obat Sakit Kepala &amp; Demam</v>
      </c>
      <c r="G2382" s="5" t="str">
        <f t="shared" si="186"/>
        <v>OD0011|DQLab-03</v>
      </c>
      <c r="H2382" s="10">
        <v>2000</v>
      </c>
      <c r="I2382" s="10" t="s">
        <v>57</v>
      </c>
      <c r="J2382" s="10" t="str">
        <f>IF(EXACT(L2382,"buy"),VLOOKUP(I2382,[2]suppliers!$A$2:$B$17,2,FALSE),"")</f>
        <v>DQLab Pharmacy Tanah Abang</v>
      </c>
      <c r="K2382" s="5"/>
      <c r="L2382" s="5" t="s">
        <v>9</v>
      </c>
      <c r="M2382" s="5">
        <f>IFERROR(VLOOKUP(G2382,[3]item_suppliers!$C$2:$F$112,2,FALSE),"")</f>
        <v>28</v>
      </c>
      <c r="N2382" s="5">
        <f>IFERROR(VLOOKUP(G2382,[3]item_suppliers!$C$2:$F$112,4,FALSE),"")</f>
        <v>2557</v>
      </c>
      <c r="O2382" s="5">
        <f t="shared" si="187"/>
        <v>5114000</v>
      </c>
      <c r="P2382" s="5" t="str">
        <f>IF(EXACT(L2382,"sell"),VLOOKUP(D2382,[1]items!$A$2:$E$39,5,FALSE),"")</f>
        <v/>
      </c>
      <c r="Q2382" s="5" t="str">
        <f t="shared" si="188"/>
        <v/>
      </c>
      <c r="R2382" s="13">
        <f t="shared" si="189"/>
        <v>0.5</v>
      </c>
    </row>
    <row r="2383" spans="1:18" x14ac:dyDescent="0.2">
      <c r="A2383" s="8" t="s">
        <v>2443</v>
      </c>
      <c r="B2383" s="9" t="d">
        <v>2021-01-01</v>
      </c>
      <c r="C2383" s="7">
        <f t="shared" si="185"/>
        <v>2021</v>
      </c>
      <c r="D2383" s="8" t="s">
        <v>62</v>
      </c>
      <c r="E2383" s="5" t="str">
        <f>VLOOKUP(D2383,[1]items!$A$2:$E$39,2,FALSE)</f>
        <v>Concor 5MG Strip 10</v>
      </c>
      <c r="F2383" s="5" t="str">
        <f>VLOOKUP(E2383,[1]items!$B$2:$E$39,2,FALSE)</f>
        <v>Obat Hipertensi</v>
      </c>
      <c r="G2383" s="5" t="str">
        <f t="shared" si="186"/>
        <v>OH0002|DQLab-11</v>
      </c>
      <c r="H2383" s="10">
        <v>1000</v>
      </c>
      <c r="I2383" s="10" t="s">
        <v>63</v>
      </c>
      <c r="J2383" s="10" t="str">
        <f>IF(EXACT(L2383,"buy"),VLOOKUP(I2383,[2]suppliers!$A$2:$B$17,2,FALSE),"")</f>
        <v>DQLab Pharmacy Jatinegara</v>
      </c>
      <c r="K2383" s="8"/>
      <c r="L2383" s="8" t="s">
        <v>9</v>
      </c>
      <c r="M2383" s="5">
        <f>IFERROR(VLOOKUP(G2383,[3]item_suppliers!$C$2:$F$112,2,FALSE),"")</f>
        <v>7</v>
      </c>
      <c r="N2383" s="5">
        <f>IFERROR(VLOOKUP(G2383,[3]item_suppliers!$C$2:$F$112,4,FALSE),"")</f>
        <v>100560</v>
      </c>
      <c r="O2383" s="5">
        <f t="shared" si="187"/>
        <v>100560000</v>
      </c>
      <c r="P2383" s="5" t="str">
        <f>IF(EXACT(L2383,"sell"),VLOOKUP(D2383,[1]items!$A$2:$E$39,5,FALSE),"")</f>
        <v/>
      </c>
      <c r="Q2383" s="5" t="str">
        <f t="shared" si="188"/>
        <v/>
      </c>
      <c r="R2383" s="13">
        <f t="shared" si="189"/>
        <v>1</v>
      </c>
    </row>
    <row r="2384" spans="1:18" x14ac:dyDescent="0.2">
      <c r="A2384" s="5" t="s">
        <v>2444</v>
      </c>
      <c r="B2384" s="6" t="d">
        <v>2021-01-01</v>
      </c>
      <c r="C2384" s="7">
        <f t="shared" si="185"/>
        <v>2021</v>
      </c>
      <c r="D2384" s="5" t="s">
        <v>65</v>
      </c>
      <c r="E2384" s="5" t="str">
        <f>VLOOKUP(D2384,[1]items!$A$2:$E$39,2,FALSE)</f>
        <v>Candesartan Ogb Dexa</v>
      </c>
      <c r="F2384" s="5" t="str">
        <f>VLOOKUP(E2384,[1]items!$B$2:$E$39,2,FALSE)</f>
        <v>Obat Hipertensi</v>
      </c>
      <c r="G2384" s="5" t="str">
        <f t="shared" si="186"/>
        <v>OH0003|DQLab-10</v>
      </c>
      <c r="H2384" s="10">
        <v>1000</v>
      </c>
      <c r="I2384" s="10" t="s">
        <v>18</v>
      </c>
      <c r="J2384" s="10" t="str">
        <f>IF(EXACT(L2384,"buy"),VLOOKUP(I2384,[2]suppliers!$A$2:$B$17,2,FALSE),"")</f>
        <v>DQLab Pharmacy Cempaka Putih</v>
      </c>
      <c r="K2384" s="5"/>
      <c r="L2384" s="5" t="s">
        <v>9</v>
      </c>
      <c r="M2384" s="5">
        <f>IFERROR(VLOOKUP(G2384,[3]item_suppliers!$C$2:$F$112,2,FALSE),"")</f>
        <v>21</v>
      </c>
      <c r="N2384" s="5">
        <f>IFERROR(VLOOKUP(G2384,[3]item_suppliers!$C$2:$F$112,4,FALSE),"")</f>
        <v>4745</v>
      </c>
      <c r="O2384" s="5">
        <f t="shared" si="187"/>
        <v>4745000</v>
      </c>
      <c r="P2384" s="5" t="str">
        <f>IF(EXACT(L2384,"sell"),VLOOKUP(D2384,[1]items!$A$2:$E$39,5,FALSE),"")</f>
        <v/>
      </c>
      <c r="Q2384" s="5" t="str">
        <f t="shared" si="188"/>
        <v/>
      </c>
      <c r="R2384" s="13">
        <f t="shared" si="189"/>
        <v>0.5</v>
      </c>
    </row>
    <row r="2385" spans="1:18" x14ac:dyDescent="0.2">
      <c r="A2385" s="8" t="s">
        <v>2445</v>
      </c>
      <c r="B2385" s="9" t="d">
        <v>2021-01-01</v>
      </c>
      <c r="C2385" s="7">
        <f t="shared" si="185"/>
        <v>2021</v>
      </c>
      <c r="D2385" s="8" t="s">
        <v>82</v>
      </c>
      <c r="E2385" s="5" t="str">
        <f>VLOOKUP(D2385,[1]items!$A$2:$E$39,2,FALSE)</f>
        <v>Otilon Ear Drops 8 mL</v>
      </c>
      <c r="F2385" s="5" t="str">
        <f>VLOOKUP(E2385,[1]items!$B$2:$E$39,2,FALSE)</f>
        <v>Obat Telinga</v>
      </c>
      <c r="G2385" s="5" t="str">
        <f t="shared" si="186"/>
        <v>OT0001|DQLab-02</v>
      </c>
      <c r="H2385" s="10">
        <v>1000</v>
      </c>
      <c r="I2385" s="10" t="s">
        <v>12</v>
      </c>
      <c r="J2385" s="10" t="str">
        <f>IF(EXACT(L2385,"buy"),VLOOKUP(I2385,[2]suppliers!$A$2:$B$17,2,FALSE),"")</f>
        <v>DQLab Pharmacy Senayan</v>
      </c>
      <c r="K2385" s="8"/>
      <c r="L2385" s="8" t="s">
        <v>9</v>
      </c>
      <c r="M2385" s="5">
        <f>IFERROR(VLOOKUP(G2385,[3]item_suppliers!$C$2:$F$112,2,FALSE),"")</f>
        <v>28</v>
      </c>
      <c r="N2385" s="5">
        <f>IFERROR(VLOOKUP(G2385,[3]item_suppliers!$C$2:$F$112,4,FALSE),"")</f>
        <v>54278</v>
      </c>
      <c r="O2385" s="5">
        <f t="shared" si="187"/>
        <v>54278000</v>
      </c>
      <c r="P2385" s="5" t="str">
        <f>IF(EXACT(L2385,"sell"),VLOOKUP(D2385,[1]items!$A$2:$E$39,5,FALSE),"")</f>
        <v/>
      </c>
      <c r="Q2385" s="5" t="str">
        <f t="shared" si="188"/>
        <v/>
      </c>
      <c r="R2385" s="13">
        <f t="shared" si="189"/>
        <v>0.25</v>
      </c>
    </row>
    <row r="2386" spans="1:18" x14ac:dyDescent="0.2">
      <c r="A2386" s="5" t="s">
        <v>2446</v>
      </c>
      <c r="B2386" s="6" t="d">
        <v>2021-01-02</v>
      </c>
      <c r="C2386" s="7">
        <f t="shared" si="185"/>
        <v>2021</v>
      </c>
      <c r="D2386" s="5" t="s">
        <v>52</v>
      </c>
      <c r="E2386" s="5" t="str">
        <f>VLOOKUP(D2386,[1]items!$A$2:$E$39,2,FALSE)</f>
        <v>Sanmol 500 MG 4 Tablet</v>
      </c>
      <c r="F2386" s="5" t="str">
        <f>VLOOKUP(E2386,[1]items!$B$2:$E$39,2,FALSE)</f>
        <v>Obat Sakit Kepala &amp; Demam</v>
      </c>
      <c r="G2386" s="5" t="str">
        <f t="shared" si="186"/>
        <v>OD0009|</v>
      </c>
      <c r="H2386" s="10">
        <v>8</v>
      </c>
      <c r="I2386" s="11"/>
      <c r="J2386" s="10" t="str">
        <f>IF(EXACT(L2386,"buy"),VLOOKUP(I2386,[2]suppliers!$A$2:$B$17,2,FALSE),"")</f>
        <v/>
      </c>
      <c r="K2386" s="5" t="s">
        <v>84</v>
      </c>
      <c r="L2386" s="5" t="s">
        <v>85</v>
      </c>
      <c r="M2386" s="5" t="str">
        <f>IFERROR(VLOOKUP(G2386,[3]item_suppliers!$C$2:$F$112,2,FALSE),"")</f>
        <v/>
      </c>
      <c r="N2386" s="5" t="str">
        <f>IFERROR(VLOOKUP(G2386,[3]item_suppliers!$C$2:$F$112,4,FALSE),"")</f>
        <v/>
      </c>
      <c r="O2386" s="5" t="str">
        <f t="shared" si="187"/>
        <v/>
      </c>
      <c r="P2386" s="5">
        <f>IF(EXACT(L2386,"sell"),VLOOKUP(D2386,[1]items!$A$2:$E$39,5,FALSE),"")</f>
        <v>1619</v>
      </c>
      <c r="Q2386" s="5">
        <f t="shared" si="188"/>
        <v>12952</v>
      </c>
      <c r="R2386" s="13" t="str">
        <f t="shared" si="189"/>
        <v/>
      </c>
    </row>
    <row r="2387" spans="1:18" x14ac:dyDescent="0.2">
      <c r="A2387" s="8" t="s">
        <v>2447</v>
      </c>
      <c r="B2387" s="9" t="d">
        <v>2021-01-02</v>
      </c>
      <c r="C2387" s="7">
        <f t="shared" si="185"/>
        <v>2021</v>
      </c>
      <c r="D2387" s="8" t="s">
        <v>31</v>
      </c>
      <c r="E2387" s="5" t="str">
        <f>VLOOKUP(D2387,[1]items!$A$2:$E$39,2,FALSE)</f>
        <v>Ultraflu Box Isi 25 Strip</v>
      </c>
      <c r="F2387" s="5" t="str">
        <f>VLOOKUP(E2387,[1]items!$B$2:$E$39,2,FALSE)</f>
        <v>Obat Batuk &amp; Pilek</v>
      </c>
      <c r="G2387" s="5" t="str">
        <f t="shared" si="186"/>
        <v>OB0006|</v>
      </c>
      <c r="H2387" s="10">
        <v>1</v>
      </c>
      <c r="I2387" s="11"/>
      <c r="J2387" s="10" t="str">
        <f>IF(EXACT(L2387,"buy"),VLOOKUP(I2387,[2]suppliers!$A$2:$B$17,2,FALSE),"")</f>
        <v/>
      </c>
      <c r="K2387" s="8" t="s">
        <v>84</v>
      </c>
      <c r="L2387" s="8" t="s">
        <v>85</v>
      </c>
      <c r="M2387" s="5" t="str">
        <f>IFERROR(VLOOKUP(G2387,[3]item_suppliers!$C$2:$F$112,2,FALSE),"")</f>
        <v/>
      </c>
      <c r="N2387" s="5" t="str">
        <f>IFERROR(VLOOKUP(G2387,[3]item_suppliers!$C$2:$F$112,4,FALSE),"")</f>
        <v/>
      </c>
      <c r="O2387" s="5" t="str">
        <f t="shared" si="187"/>
        <v/>
      </c>
      <c r="P2387" s="5">
        <f>IF(EXACT(L2387,"sell"),VLOOKUP(D2387,[1]items!$A$2:$E$39,5,FALSE),"")</f>
        <v>73805</v>
      </c>
      <c r="Q2387" s="5">
        <f t="shared" si="188"/>
        <v>73805</v>
      </c>
      <c r="R2387" s="13" t="str">
        <f t="shared" si="189"/>
        <v/>
      </c>
    </row>
    <row r="2388" spans="1:18" x14ac:dyDescent="0.2">
      <c r="A2388" s="5" t="s">
        <v>2448</v>
      </c>
      <c r="B2388" s="6" t="d">
        <v>2021-01-02</v>
      </c>
      <c r="C2388" s="7">
        <f t="shared" si="185"/>
        <v>2021</v>
      </c>
      <c r="D2388" s="5" t="s">
        <v>31</v>
      </c>
      <c r="E2388" s="5" t="str">
        <f>VLOOKUP(D2388,[1]items!$A$2:$E$39,2,FALSE)</f>
        <v>Ultraflu Box Isi 25 Strip</v>
      </c>
      <c r="F2388" s="5" t="str">
        <f>VLOOKUP(E2388,[1]items!$B$2:$E$39,2,FALSE)</f>
        <v>Obat Batuk &amp; Pilek</v>
      </c>
      <c r="G2388" s="5" t="str">
        <f t="shared" si="186"/>
        <v>OB0006|</v>
      </c>
      <c r="H2388" s="10">
        <v>134</v>
      </c>
      <c r="I2388" s="11"/>
      <c r="J2388" s="10" t="str">
        <f>IF(EXACT(L2388,"buy"),VLOOKUP(I2388,[2]suppliers!$A$2:$B$17,2,FALSE),"")</f>
        <v/>
      </c>
      <c r="K2388" s="5" t="s">
        <v>84</v>
      </c>
      <c r="L2388" s="5" t="s">
        <v>85</v>
      </c>
      <c r="M2388" s="5" t="str">
        <f>IFERROR(VLOOKUP(G2388,[3]item_suppliers!$C$2:$F$112,2,FALSE),"")</f>
        <v/>
      </c>
      <c r="N2388" s="5" t="str">
        <f>IFERROR(VLOOKUP(G2388,[3]item_suppliers!$C$2:$F$112,4,FALSE),"")</f>
        <v/>
      </c>
      <c r="O2388" s="5" t="str">
        <f t="shared" si="187"/>
        <v/>
      </c>
      <c r="P2388" s="5">
        <f>IF(EXACT(L2388,"sell"),VLOOKUP(D2388,[1]items!$A$2:$E$39,5,FALSE),"")</f>
        <v>73805</v>
      </c>
      <c r="Q2388" s="5">
        <f t="shared" si="188"/>
        <v>9889870</v>
      </c>
      <c r="R2388" s="13" t="str">
        <f t="shared" si="189"/>
        <v/>
      </c>
    </row>
    <row r="2389" spans="1:18" x14ac:dyDescent="0.2">
      <c r="A2389" s="8" t="s">
        <v>2449</v>
      </c>
      <c r="B2389" s="9" t="d">
        <v>2021-01-02</v>
      </c>
      <c r="C2389" s="7">
        <f t="shared" si="185"/>
        <v>2021</v>
      </c>
      <c r="D2389" s="8" t="s">
        <v>56</v>
      </c>
      <c r="E2389" s="5" t="str">
        <f>VLOOKUP(D2389,[1]items!$A$2:$E$39,2,FALSE)</f>
        <v>Paramex Tablet / Obat</v>
      </c>
      <c r="F2389" s="5" t="str">
        <f>VLOOKUP(E2389,[1]items!$B$2:$E$39,2,FALSE)</f>
        <v>Obat Sakit Kepala &amp; Demam</v>
      </c>
      <c r="G2389" s="5" t="str">
        <f t="shared" si="186"/>
        <v>OD0011|</v>
      </c>
      <c r="H2389" s="10">
        <v>3159</v>
      </c>
      <c r="I2389" s="11"/>
      <c r="J2389" s="10" t="str">
        <f>IF(EXACT(L2389,"buy"),VLOOKUP(I2389,[2]suppliers!$A$2:$B$17,2,FALSE),"")</f>
        <v/>
      </c>
      <c r="K2389" s="8" t="s">
        <v>84</v>
      </c>
      <c r="L2389" s="8" t="s">
        <v>85</v>
      </c>
      <c r="M2389" s="5" t="str">
        <f>IFERROR(VLOOKUP(G2389,[3]item_suppliers!$C$2:$F$112,2,FALSE),"")</f>
        <v/>
      </c>
      <c r="N2389" s="5" t="str">
        <f>IFERROR(VLOOKUP(G2389,[3]item_suppliers!$C$2:$F$112,4,FALSE),"")</f>
        <v/>
      </c>
      <c r="O2389" s="5" t="str">
        <f t="shared" si="187"/>
        <v/>
      </c>
      <c r="P2389" s="5">
        <f>IF(EXACT(L2389,"sell"),VLOOKUP(D2389,[1]items!$A$2:$E$39,5,FALSE),"")</f>
        <v>2586</v>
      </c>
      <c r="Q2389" s="5">
        <f t="shared" si="188"/>
        <v>8169174</v>
      </c>
      <c r="R2389" s="13" t="str">
        <f t="shared" si="189"/>
        <v/>
      </c>
    </row>
    <row r="2390" spans="1:18" x14ac:dyDescent="0.2">
      <c r="A2390" s="5" t="s">
        <v>2450</v>
      </c>
      <c r="B2390" s="6" t="d">
        <v>2021-01-02</v>
      </c>
      <c r="C2390" s="7">
        <f t="shared" si="185"/>
        <v>2021</v>
      </c>
      <c r="D2390" s="5" t="s">
        <v>37</v>
      </c>
      <c r="E2390" s="5" t="str">
        <f>VLOOKUP(D2390,[1]items!$A$2:$E$39,2,FALSE)</f>
        <v>Koolfever</v>
      </c>
      <c r="F2390" s="5" t="str">
        <f>VLOOKUP(E2390,[1]items!$B$2:$E$39,2,FALSE)</f>
        <v>Obat Sakit Kepala &amp; Demam</v>
      </c>
      <c r="G2390" s="5" t="str">
        <f t="shared" si="186"/>
        <v>OD0001|</v>
      </c>
      <c r="H2390" s="10">
        <v>15</v>
      </c>
      <c r="I2390" s="11"/>
      <c r="J2390" s="10" t="str">
        <f>IF(EXACT(L2390,"buy"),VLOOKUP(I2390,[2]suppliers!$A$2:$B$17,2,FALSE),"")</f>
        <v/>
      </c>
      <c r="K2390" s="5" t="s">
        <v>84</v>
      </c>
      <c r="L2390" s="5" t="s">
        <v>85</v>
      </c>
      <c r="M2390" s="5" t="str">
        <f>IFERROR(VLOOKUP(G2390,[3]item_suppliers!$C$2:$F$112,2,FALSE),"")</f>
        <v/>
      </c>
      <c r="N2390" s="5" t="str">
        <f>IFERROR(VLOOKUP(G2390,[3]item_suppliers!$C$2:$F$112,4,FALSE),"")</f>
        <v/>
      </c>
      <c r="O2390" s="5" t="str">
        <f t="shared" si="187"/>
        <v/>
      </c>
      <c r="P2390" s="5">
        <f>IF(EXACT(L2390,"sell"),VLOOKUP(D2390,[1]items!$A$2:$E$39,5,FALSE),"")</f>
        <v>7620</v>
      </c>
      <c r="Q2390" s="5">
        <f t="shared" si="188"/>
        <v>114300</v>
      </c>
      <c r="R2390" s="13" t="str">
        <f t="shared" si="189"/>
        <v/>
      </c>
    </row>
    <row r="2391" spans="1:18" x14ac:dyDescent="0.2">
      <c r="A2391" s="8" t="s">
        <v>2451</v>
      </c>
      <c r="B2391" s="9" t="d">
        <v>2021-01-02</v>
      </c>
      <c r="C2391" s="7">
        <f t="shared" si="185"/>
        <v>2021</v>
      </c>
      <c r="D2391" s="8" t="s">
        <v>37</v>
      </c>
      <c r="E2391" s="5" t="str">
        <f>VLOOKUP(D2391,[1]items!$A$2:$E$39,2,FALSE)</f>
        <v>Koolfever</v>
      </c>
      <c r="F2391" s="5" t="str">
        <f>VLOOKUP(E2391,[1]items!$B$2:$E$39,2,FALSE)</f>
        <v>Obat Sakit Kepala &amp; Demam</v>
      </c>
      <c r="G2391" s="5" t="str">
        <f t="shared" si="186"/>
        <v>OD0001|</v>
      </c>
      <c r="H2391" s="10">
        <v>89</v>
      </c>
      <c r="I2391" s="11"/>
      <c r="J2391" s="10" t="str">
        <f>IF(EXACT(L2391,"buy"),VLOOKUP(I2391,[2]suppliers!$A$2:$B$17,2,FALSE),"")</f>
        <v/>
      </c>
      <c r="K2391" s="8" t="s">
        <v>84</v>
      </c>
      <c r="L2391" s="8" t="s">
        <v>85</v>
      </c>
      <c r="M2391" s="5" t="str">
        <f>IFERROR(VLOOKUP(G2391,[3]item_suppliers!$C$2:$F$112,2,FALSE),"")</f>
        <v/>
      </c>
      <c r="N2391" s="5" t="str">
        <f>IFERROR(VLOOKUP(G2391,[3]item_suppliers!$C$2:$F$112,4,FALSE),"")</f>
        <v/>
      </c>
      <c r="O2391" s="5" t="str">
        <f t="shared" si="187"/>
        <v/>
      </c>
      <c r="P2391" s="5">
        <f>IF(EXACT(L2391,"sell"),VLOOKUP(D2391,[1]items!$A$2:$E$39,5,FALSE),"")</f>
        <v>7620</v>
      </c>
      <c r="Q2391" s="5">
        <f t="shared" si="188"/>
        <v>678180</v>
      </c>
      <c r="R2391" s="13" t="str">
        <f t="shared" si="189"/>
        <v/>
      </c>
    </row>
    <row r="2392" spans="1:18" x14ac:dyDescent="0.2">
      <c r="A2392" s="5" t="s">
        <v>2452</v>
      </c>
      <c r="B2392" s="6" t="d">
        <v>2021-01-02</v>
      </c>
      <c r="C2392" s="7">
        <f t="shared" si="185"/>
        <v>2021</v>
      </c>
      <c r="D2392" s="5" t="s">
        <v>94</v>
      </c>
      <c r="E2392" s="5" t="str">
        <f>VLOOKUP(D2392,[1]items!$A$2:$E$39,2,FALSE)</f>
        <v>Vicks Inhaler 0.5 mL</v>
      </c>
      <c r="F2392" s="5" t="str">
        <f>VLOOKUP(E2392,[1]items!$B$2:$E$39,2,FALSE)</f>
        <v>Obat Batuk &amp; Pilek</v>
      </c>
      <c r="G2392" s="5" t="str">
        <f t="shared" si="186"/>
        <v>OB0007|</v>
      </c>
      <c r="H2392" s="10">
        <v>4</v>
      </c>
      <c r="I2392" s="11"/>
      <c r="J2392" s="10" t="str">
        <f>IF(EXACT(L2392,"buy"),VLOOKUP(I2392,[2]suppliers!$A$2:$B$17,2,FALSE),"")</f>
        <v/>
      </c>
      <c r="K2392" s="5" t="s">
        <v>84</v>
      </c>
      <c r="L2392" s="5" t="s">
        <v>85</v>
      </c>
      <c r="M2392" s="5" t="str">
        <f>IFERROR(VLOOKUP(G2392,[3]item_suppliers!$C$2:$F$112,2,FALSE),"")</f>
        <v/>
      </c>
      <c r="N2392" s="5" t="str">
        <f>IFERROR(VLOOKUP(G2392,[3]item_suppliers!$C$2:$F$112,4,FALSE),"")</f>
        <v/>
      </c>
      <c r="O2392" s="5" t="str">
        <f t="shared" si="187"/>
        <v/>
      </c>
      <c r="P2392" s="5">
        <f>IF(EXACT(L2392,"sell"),VLOOKUP(D2392,[1]items!$A$2:$E$39,5,FALSE),"")</f>
        <v>16430</v>
      </c>
      <c r="Q2392" s="5">
        <f t="shared" si="188"/>
        <v>65720</v>
      </c>
      <c r="R2392" s="13" t="str">
        <f t="shared" si="189"/>
        <v/>
      </c>
    </row>
    <row r="2393" spans="1:18" x14ac:dyDescent="0.2">
      <c r="A2393" s="8" t="s">
        <v>2453</v>
      </c>
      <c r="B2393" s="9" t="d">
        <v>2021-01-03</v>
      </c>
      <c r="C2393" s="7">
        <f t="shared" si="185"/>
        <v>2021</v>
      </c>
      <c r="D2393" s="8" t="s">
        <v>50</v>
      </c>
      <c r="E2393" s="5" t="str">
        <f>VLOOKUP(D2393,[1]items!$A$2:$E$39,2,FALSE)</f>
        <v>Bodrex Extra</v>
      </c>
      <c r="F2393" s="5" t="str">
        <f>VLOOKUP(E2393,[1]items!$B$2:$E$39,2,FALSE)</f>
        <v>Obat Sakit Kepala &amp; Demam</v>
      </c>
      <c r="G2393" s="5" t="str">
        <f t="shared" si="186"/>
        <v>OD0008|</v>
      </c>
      <c r="H2393" s="10">
        <v>18</v>
      </c>
      <c r="I2393" s="11"/>
      <c r="J2393" s="10" t="str">
        <f>IF(EXACT(L2393,"buy"),VLOOKUP(I2393,[2]suppliers!$A$2:$B$17,2,FALSE),"")</f>
        <v/>
      </c>
      <c r="K2393" s="8" t="s">
        <v>84</v>
      </c>
      <c r="L2393" s="8" t="s">
        <v>85</v>
      </c>
      <c r="M2393" s="5" t="str">
        <f>IFERROR(VLOOKUP(G2393,[3]item_suppliers!$C$2:$F$112,2,FALSE),"")</f>
        <v/>
      </c>
      <c r="N2393" s="5" t="str">
        <f>IFERROR(VLOOKUP(G2393,[3]item_suppliers!$C$2:$F$112,4,FALSE),"")</f>
        <v/>
      </c>
      <c r="O2393" s="5" t="str">
        <f t="shared" si="187"/>
        <v/>
      </c>
      <c r="P2393" s="5">
        <f>IF(EXACT(L2393,"sell"),VLOOKUP(D2393,[1]items!$A$2:$E$39,5,FALSE),"")</f>
        <v>51753</v>
      </c>
      <c r="Q2393" s="5">
        <f t="shared" si="188"/>
        <v>931554</v>
      </c>
      <c r="R2393" s="13" t="str">
        <f t="shared" si="189"/>
        <v/>
      </c>
    </row>
    <row r="2394" spans="1:18" x14ac:dyDescent="0.2">
      <c r="A2394" s="5" t="s">
        <v>2454</v>
      </c>
      <c r="B2394" s="6" t="d">
        <v>2021-01-03</v>
      </c>
      <c r="C2394" s="7">
        <f t="shared" si="185"/>
        <v>2021</v>
      </c>
      <c r="D2394" s="5" t="s">
        <v>50</v>
      </c>
      <c r="E2394" s="5" t="str">
        <f>VLOOKUP(D2394,[1]items!$A$2:$E$39,2,FALSE)</f>
        <v>Bodrex Extra</v>
      </c>
      <c r="F2394" s="5" t="str">
        <f>VLOOKUP(E2394,[1]items!$B$2:$E$39,2,FALSE)</f>
        <v>Obat Sakit Kepala &amp; Demam</v>
      </c>
      <c r="G2394" s="5" t="str">
        <f t="shared" si="186"/>
        <v>OD0008|</v>
      </c>
      <c r="H2394" s="10">
        <v>27</v>
      </c>
      <c r="I2394" s="11"/>
      <c r="J2394" s="10" t="str">
        <f>IF(EXACT(L2394,"buy"),VLOOKUP(I2394,[2]suppliers!$A$2:$B$17,2,FALSE),"")</f>
        <v/>
      </c>
      <c r="K2394" s="5" t="s">
        <v>84</v>
      </c>
      <c r="L2394" s="5" t="s">
        <v>85</v>
      </c>
      <c r="M2394" s="5" t="str">
        <f>IFERROR(VLOOKUP(G2394,[3]item_suppliers!$C$2:$F$112,2,FALSE),"")</f>
        <v/>
      </c>
      <c r="N2394" s="5" t="str">
        <f>IFERROR(VLOOKUP(G2394,[3]item_suppliers!$C$2:$F$112,4,FALSE),"")</f>
        <v/>
      </c>
      <c r="O2394" s="5" t="str">
        <f t="shared" si="187"/>
        <v/>
      </c>
      <c r="P2394" s="5">
        <f>IF(EXACT(L2394,"sell"),VLOOKUP(D2394,[1]items!$A$2:$E$39,5,FALSE),"")</f>
        <v>51753</v>
      </c>
      <c r="Q2394" s="5">
        <f t="shared" si="188"/>
        <v>1397331</v>
      </c>
      <c r="R2394" s="13" t="str">
        <f t="shared" si="189"/>
        <v/>
      </c>
    </row>
    <row r="2395" spans="1:18" x14ac:dyDescent="0.2">
      <c r="A2395" s="8" t="s">
        <v>2455</v>
      </c>
      <c r="B2395" s="9" t="d">
        <v>2021-01-03</v>
      </c>
      <c r="C2395" s="7">
        <f t="shared" si="185"/>
        <v>2021</v>
      </c>
      <c r="D2395" s="8" t="s">
        <v>82</v>
      </c>
      <c r="E2395" s="5" t="str">
        <f>VLOOKUP(D2395,[1]items!$A$2:$E$39,2,FALSE)</f>
        <v>Otilon Ear Drops 8 mL</v>
      </c>
      <c r="F2395" s="5" t="str">
        <f>VLOOKUP(E2395,[1]items!$B$2:$E$39,2,FALSE)</f>
        <v>Obat Telinga</v>
      </c>
      <c r="G2395" s="5" t="str">
        <f t="shared" si="186"/>
        <v>OT0001|</v>
      </c>
      <c r="H2395" s="10">
        <v>48</v>
      </c>
      <c r="I2395" s="11"/>
      <c r="J2395" s="10" t="str">
        <f>IF(EXACT(L2395,"buy"),VLOOKUP(I2395,[2]suppliers!$A$2:$B$17,2,FALSE),"")</f>
        <v/>
      </c>
      <c r="K2395" s="8" t="s">
        <v>84</v>
      </c>
      <c r="L2395" s="8" t="s">
        <v>85</v>
      </c>
      <c r="M2395" s="5" t="str">
        <f>IFERROR(VLOOKUP(G2395,[3]item_suppliers!$C$2:$F$112,2,FALSE),"")</f>
        <v/>
      </c>
      <c r="N2395" s="5" t="str">
        <f>IFERROR(VLOOKUP(G2395,[3]item_suppliers!$C$2:$F$112,4,FALSE),"")</f>
        <v/>
      </c>
      <c r="O2395" s="5" t="str">
        <f t="shared" si="187"/>
        <v/>
      </c>
      <c r="P2395" s="5">
        <f>IF(EXACT(L2395,"sell"),VLOOKUP(D2395,[1]items!$A$2:$E$39,5,FALSE),"")</f>
        <v>55935</v>
      </c>
      <c r="Q2395" s="5">
        <f t="shared" si="188"/>
        <v>2684880</v>
      </c>
      <c r="R2395" s="13" t="str">
        <f t="shared" si="189"/>
        <v/>
      </c>
    </row>
    <row r="2396" spans="1:18" x14ac:dyDescent="0.2">
      <c r="A2396" s="5" t="s">
        <v>2456</v>
      </c>
      <c r="B2396" s="6" t="d">
        <v>2021-01-03</v>
      </c>
      <c r="C2396" s="7">
        <f t="shared" si="185"/>
        <v>2021</v>
      </c>
      <c r="D2396" s="5" t="s">
        <v>78</v>
      </c>
      <c r="E2396" s="5" t="str">
        <f>VLOOKUP(D2396,[1]items!$A$2:$E$39,2,FALSE)</f>
        <v>Hyperchol 100 MG 12 KPS</v>
      </c>
      <c r="F2396" s="5" t="str">
        <f>VLOOKUP(E2396,[1]items!$B$2:$E$39,2,FALSE)</f>
        <v>Obat Kolesterol</v>
      </c>
      <c r="G2396" s="5" t="str">
        <f t="shared" si="186"/>
        <v>OK0002|</v>
      </c>
      <c r="H2396" s="10">
        <v>62</v>
      </c>
      <c r="I2396" s="11"/>
      <c r="J2396" s="10" t="str">
        <f>IF(EXACT(L2396,"buy"),VLOOKUP(I2396,[2]suppliers!$A$2:$B$17,2,FALSE),"")</f>
        <v/>
      </c>
      <c r="K2396" s="5" t="s">
        <v>84</v>
      </c>
      <c r="L2396" s="5" t="s">
        <v>85</v>
      </c>
      <c r="M2396" s="5" t="str">
        <f>IFERROR(VLOOKUP(G2396,[3]item_suppliers!$C$2:$F$112,2,FALSE),"")</f>
        <v/>
      </c>
      <c r="N2396" s="5" t="str">
        <f>IFERROR(VLOOKUP(G2396,[3]item_suppliers!$C$2:$F$112,4,FALSE),"")</f>
        <v/>
      </c>
      <c r="O2396" s="5" t="str">
        <f t="shared" si="187"/>
        <v/>
      </c>
      <c r="P2396" s="5">
        <f>IF(EXACT(L2396,"sell"),VLOOKUP(D2396,[1]items!$A$2:$E$39,5,FALSE),"")</f>
        <v>43442</v>
      </c>
      <c r="Q2396" s="5">
        <f t="shared" si="188"/>
        <v>2693404</v>
      </c>
      <c r="R2396" s="13" t="str">
        <f t="shared" si="189"/>
        <v/>
      </c>
    </row>
    <row r="2397" spans="1:18" x14ac:dyDescent="0.2">
      <c r="A2397" s="8" t="s">
        <v>2457</v>
      </c>
      <c r="B2397" s="9" t="d">
        <v>2021-01-03</v>
      </c>
      <c r="C2397" s="7">
        <f t="shared" si="185"/>
        <v>2021</v>
      </c>
      <c r="D2397" s="8" t="s">
        <v>14</v>
      </c>
      <c r="E2397" s="5" t="str">
        <f>VLOOKUP(D2397,[1]items!$A$2:$E$39,2,FALSE)</f>
        <v>Bisoprolol Ogb Dexa</v>
      </c>
      <c r="F2397" s="5" t="str">
        <f>VLOOKUP(E2397,[1]items!$B$2:$E$39,2,FALSE)</f>
        <v>Obat Alergi</v>
      </c>
      <c r="G2397" s="5" t="str">
        <f t="shared" si="186"/>
        <v>OA0004|</v>
      </c>
      <c r="H2397" s="10">
        <v>29</v>
      </c>
      <c r="I2397" s="11"/>
      <c r="J2397" s="10" t="str">
        <f>IF(EXACT(L2397,"buy"),VLOOKUP(I2397,[2]suppliers!$A$2:$B$17,2,FALSE),"")</f>
        <v/>
      </c>
      <c r="K2397" s="8" t="s">
        <v>84</v>
      </c>
      <c r="L2397" s="8" t="s">
        <v>85</v>
      </c>
      <c r="M2397" s="5" t="str">
        <f>IFERROR(VLOOKUP(G2397,[3]item_suppliers!$C$2:$F$112,2,FALSE),"")</f>
        <v/>
      </c>
      <c r="N2397" s="5" t="str">
        <f>IFERROR(VLOOKUP(G2397,[3]item_suppliers!$C$2:$F$112,4,FALSE),"")</f>
        <v/>
      </c>
      <c r="O2397" s="5" t="str">
        <f t="shared" si="187"/>
        <v/>
      </c>
      <c r="P2397" s="5">
        <f>IF(EXACT(L2397,"sell"),VLOOKUP(D2397,[1]items!$A$2:$E$39,5,FALSE),"")</f>
        <v>10180</v>
      </c>
      <c r="Q2397" s="5">
        <f t="shared" si="188"/>
        <v>295220</v>
      </c>
      <c r="R2397" s="13" t="str">
        <f t="shared" si="189"/>
        <v/>
      </c>
    </row>
    <row r="2398" spans="1:18" x14ac:dyDescent="0.2">
      <c r="A2398" s="5" t="s">
        <v>2458</v>
      </c>
      <c r="B2398" s="6" t="d">
        <v>2021-01-03</v>
      </c>
      <c r="C2398" s="7">
        <f t="shared" si="185"/>
        <v>2021</v>
      </c>
      <c r="D2398" s="5" t="s">
        <v>11</v>
      </c>
      <c r="E2398" s="5" t="str">
        <f>VLOOKUP(D2398,[1]items!$A$2:$E$39,2,FALSE)</f>
        <v>Acetylcysteine Mahakam 200 mg</v>
      </c>
      <c r="F2398" s="5" t="str">
        <f>VLOOKUP(E2398,[1]items!$B$2:$E$39,2,FALSE)</f>
        <v>Obat Alergi</v>
      </c>
      <c r="G2398" s="5" t="str">
        <f t="shared" si="186"/>
        <v>OA0003|</v>
      </c>
      <c r="H2398" s="10">
        <v>235</v>
      </c>
      <c r="I2398" s="11"/>
      <c r="J2398" s="10" t="str">
        <f>IF(EXACT(L2398,"buy"),VLOOKUP(I2398,[2]suppliers!$A$2:$B$17,2,FALSE),"")</f>
        <v/>
      </c>
      <c r="K2398" s="5" t="s">
        <v>84</v>
      </c>
      <c r="L2398" s="5" t="s">
        <v>85</v>
      </c>
      <c r="M2398" s="5" t="str">
        <f>IFERROR(VLOOKUP(G2398,[3]item_suppliers!$C$2:$F$112,2,FALSE),"")</f>
        <v/>
      </c>
      <c r="N2398" s="5" t="str">
        <f>IFERROR(VLOOKUP(G2398,[3]item_suppliers!$C$2:$F$112,4,FALSE),"")</f>
        <v/>
      </c>
      <c r="O2398" s="5" t="str">
        <f t="shared" si="187"/>
        <v/>
      </c>
      <c r="P2398" s="5">
        <f>IF(EXACT(L2398,"sell"),VLOOKUP(D2398,[1]items!$A$2:$E$39,5,FALSE),"")</f>
        <v>33330</v>
      </c>
      <c r="Q2398" s="5">
        <f t="shared" si="188"/>
        <v>7832550</v>
      </c>
      <c r="R2398" s="13" t="str">
        <f t="shared" si="189"/>
        <v/>
      </c>
    </row>
    <row r="2399" spans="1:18" x14ac:dyDescent="0.2">
      <c r="A2399" s="8" t="s">
        <v>2459</v>
      </c>
      <c r="B2399" s="9" t="d">
        <v>2021-01-03</v>
      </c>
      <c r="C2399" s="7">
        <f t="shared" si="185"/>
        <v>2021</v>
      </c>
      <c r="D2399" s="8" t="s">
        <v>67</v>
      </c>
      <c r="E2399" s="5" t="str">
        <f>VLOOKUP(D2399,[1]items!$A$2:$E$39,2,FALSE)</f>
        <v>Amlodipine Besilate</v>
      </c>
      <c r="F2399" s="5" t="str">
        <f>VLOOKUP(E2399,[1]items!$B$2:$E$39,2,FALSE)</f>
        <v>Obat Hipertensi</v>
      </c>
      <c r="G2399" s="5" t="str">
        <f t="shared" si="186"/>
        <v>OH0004|</v>
      </c>
      <c r="H2399" s="10">
        <v>1</v>
      </c>
      <c r="I2399" s="11"/>
      <c r="J2399" s="10" t="str">
        <f>IF(EXACT(L2399,"buy"),VLOOKUP(I2399,[2]suppliers!$A$2:$B$17,2,FALSE),"")</f>
        <v/>
      </c>
      <c r="K2399" s="8" t="s">
        <v>84</v>
      </c>
      <c r="L2399" s="8" t="s">
        <v>85</v>
      </c>
      <c r="M2399" s="5" t="str">
        <f>IFERROR(VLOOKUP(G2399,[3]item_suppliers!$C$2:$F$112,2,FALSE),"")</f>
        <v/>
      </c>
      <c r="N2399" s="5" t="str">
        <f>IFERROR(VLOOKUP(G2399,[3]item_suppliers!$C$2:$F$112,4,FALSE),"")</f>
        <v/>
      </c>
      <c r="O2399" s="5" t="str">
        <f t="shared" si="187"/>
        <v/>
      </c>
      <c r="P2399" s="5">
        <f>IF(EXACT(L2399,"sell"),VLOOKUP(D2399,[1]items!$A$2:$E$39,5,FALSE),"")</f>
        <v>7504</v>
      </c>
      <c r="Q2399" s="5">
        <f t="shared" si="188"/>
        <v>7504</v>
      </c>
      <c r="R2399" s="13" t="str">
        <f t="shared" si="189"/>
        <v/>
      </c>
    </row>
    <row r="2400" spans="1:18" x14ac:dyDescent="0.2">
      <c r="A2400" s="5" t="s">
        <v>2460</v>
      </c>
      <c r="B2400" s="6" t="d">
        <v>2021-01-04</v>
      </c>
      <c r="C2400" s="7">
        <f t="shared" si="185"/>
        <v>2021</v>
      </c>
      <c r="D2400" s="5" t="s">
        <v>2249</v>
      </c>
      <c r="E2400" s="5" t="str">
        <f>VLOOKUP(D2400,[1]items!$A$2:$E$39,2,FALSE)</f>
        <v>Panadol Extra Tab</v>
      </c>
      <c r="F2400" s="5" t="str">
        <f>VLOOKUP(E2400,[1]items!$B$2:$E$39,2,FALSE)</f>
        <v>Obat Sakit Kepala &amp; Demam</v>
      </c>
      <c r="G2400" s="5" t="str">
        <f t="shared" si="186"/>
        <v>OD0003|</v>
      </c>
      <c r="H2400" s="10">
        <v>43</v>
      </c>
      <c r="I2400" s="11"/>
      <c r="J2400" s="10" t="str">
        <f>IF(EXACT(L2400,"buy"),VLOOKUP(I2400,[2]suppliers!$A$2:$B$17,2,FALSE),"")</f>
        <v/>
      </c>
      <c r="K2400" s="5" t="s">
        <v>84</v>
      </c>
      <c r="L2400" s="5" t="s">
        <v>85</v>
      </c>
      <c r="M2400" s="5" t="str">
        <f>IFERROR(VLOOKUP(G2400,[3]item_suppliers!$C$2:$F$112,2,FALSE),"")</f>
        <v/>
      </c>
      <c r="N2400" s="5" t="str">
        <f>IFERROR(VLOOKUP(G2400,[3]item_suppliers!$C$2:$F$112,4,FALSE),"")</f>
        <v/>
      </c>
      <c r="O2400" s="5" t="str">
        <f t="shared" si="187"/>
        <v/>
      </c>
      <c r="P2400" s="5">
        <f>IF(EXACT(L2400,"sell"),VLOOKUP(D2400,[1]items!$A$2:$E$39,5,FALSE),"")</f>
        <v>13179</v>
      </c>
      <c r="Q2400" s="5">
        <f t="shared" si="188"/>
        <v>566697</v>
      </c>
      <c r="R2400" s="13" t="str">
        <f t="shared" si="189"/>
        <v/>
      </c>
    </row>
    <row r="2401" spans="1:18" x14ac:dyDescent="0.2">
      <c r="A2401" s="8" t="s">
        <v>2461</v>
      </c>
      <c r="B2401" s="9" t="d">
        <v>2021-01-04</v>
      </c>
      <c r="C2401" s="7">
        <f t="shared" si="185"/>
        <v>2021</v>
      </c>
      <c r="D2401" s="8" t="s">
        <v>26</v>
      </c>
      <c r="E2401" s="5" t="str">
        <f>VLOOKUP(D2401,[1]items!$A$2:$E$39,2,FALSE)</f>
        <v>Decolsen 1 Strip 4 Tablet</v>
      </c>
      <c r="F2401" s="5" t="str">
        <f>VLOOKUP(E2401,[1]items!$B$2:$E$39,2,FALSE)</f>
        <v>Obat Batuk &amp; Pilek</v>
      </c>
      <c r="G2401" s="5" t="str">
        <f t="shared" si="186"/>
        <v>OB0002|</v>
      </c>
      <c r="H2401" s="10">
        <v>54</v>
      </c>
      <c r="I2401" s="11"/>
      <c r="J2401" s="10" t="str">
        <f>IF(EXACT(L2401,"buy"),VLOOKUP(I2401,[2]suppliers!$A$2:$B$17,2,FALSE),"")</f>
        <v/>
      </c>
      <c r="K2401" s="8" t="s">
        <v>84</v>
      </c>
      <c r="L2401" s="8" t="s">
        <v>85</v>
      </c>
      <c r="M2401" s="5" t="str">
        <f>IFERROR(VLOOKUP(G2401,[3]item_suppliers!$C$2:$F$112,2,FALSE),"")</f>
        <v/>
      </c>
      <c r="N2401" s="5" t="str">
        <f>IFERROR(VLOOKUP(G2401,[3]item_suppliers!$C$2:$F$112,4,FALSE),"")</f>
        <v/>
      </c>
      <c r="O2401" s="5" t="str">
        <f t="shared" si="187"/>
        <v/>
      </c>
      <c r="P2401" s="5">
        <f>IF(EXACT(L2401,"sell"),VLOOKUP(D2401,[1]items!$A$2:$E$39,5,FALSE),"")</f>
        <v>2915</v>
      </c>
      <c r="Q2401" s="5">
        <f t="shared" si="188"/>
        <v>157410</v>
      </c>
      <c r="R2401" s="13" t="str">
        <f t="shared" si="189"/>
        <v/>
      </c>
    </row>
    <row r="2402" spans="1:18" x14ac:dyDescent="0.2">
      <c r="A2402" s="5" t="s">
        <v>2462</v>
      </c>
      <c r="B2402" s="6" t="d">
        <v>2021-01-04</v>
      </c>
      <c r="C2402" s="7">
        <f t="shared" si="185"/>
        <v>2021</v>
      </c>
      <c r="D2402" s="5" t="s">
        <v>26</v>
      </c>
      <c r="E2402" s="5" t="str">
        <f>VLOOKUP(D2402,[1]items!$A$2:$E$39,2,FALSE)</f>
        <v>Decolsen 1 Strip 4 Tablet</v>
      </c>
      <c r="F2402" s="5" t="str">
        <f>VLOOKUP(E2402,[1]items!$B$2:$E$39,2,FALSE)</f>
        <v>Obat Batuk &amp; Pilek</v>
      </c>
      <c r="G2402" s="5" t="str">
        <f t="shared" si="186"/>
        <v>OB0002|</v>
      </c>
      <c r="H2402" s="10">
        <v>90</v>
      </c>
      <c r="I2402" s="11"/>
      <c r="J2402" s="10" t="str">
        <f>IF(EXACT(L2402,"buy"),VLOOKUP(I2402,[2]suppliers!$A$2:$B$17,2,FALSE),"")</f>
        <v/>
      </c>
      <c r="K2402" s="5" t="s">
        <v>84</v>
      </c>
      <c r="L2402" s="5" t="s">
        <v>85</v>
      </c>
      <c r="M2402" s="5" t="str">
        <f>IFERROR(VLOOKUP(G2402,[3]item_suppliers!$C$2:$F$112,2,FALSE),"")</f>
        <v/>
      </c>
      <c r="N2402" s="5" t="str">
        <f>IFERROR(VLOOKUP(G2402,[3]item_suppliers!$C$2:$F$112,4,FALSE),"")</f>
        <v/>
      </c>
      <c r="O2402" s="5" t="str">
        <f t="shared" si="187"/>
        <v/>
      </c>
      <c r="P2402" s="5">
        <f>IF(EXACT(L2402,"sell"),VLOOKUP(D2402,[1]items!$A$2:$E$39,5,FALSE),"")</f>
        <v>2915</v>
      </c>
      <c r="Q2402" s="5">
        <f t="shared" si="188"/>
        <v>262350</v>
      </c>
      <c r="R2402" s="13" t="str">
        <f t="shared" si="189"/>
        <v/>
      </c>
    </row>
    <row r="2403" spans="1:18" x14ac:dyDescent="0.2">
      <c r="A2403" s="8" t="s">
        <v>2463</v>
      </c>
      <c r="B2403" s="9" t="d">
        <v>2021-01-04</v>
      </c>
      <c r="C2403" s="7">
        <f t="shared" si="185"/>
        <v>2021</v>
      </c>
      <c r="D2403" s="8" t="s">
        <v>56</v>
      </c>
      <c r="E2403" s="5" t="str">
        <f>VLOOKUP(D2403,[1]items!$A$2:$E$39,2,FALSE)</f>
        <v>Paramex Tablet / Obat</v>
      </c>
      <c r="F2403" s="5" t="str">
        <f>VLOOKUP(E2403,[1]items!$B$2:$E$39,2,FALSE)</f>
        <v>Obat Sakit Kepala &amp; Demam</v>
      </c>
      <c r="G2403" s="5" t="str">
        <f t="shared" si="186"/>
        <v>OD0011|</v>
      </c>
      <c r="H2403" s="10">
        <v>42</v>
      </c>
      <c r="I2403" s="11"/>
      <c r="J2403" s="10" t="str">
        <f>IF(EXACT(L2403,"buy"),VLOOKUP(I2403,[2]suppliers!$A$2:$B$17,2,FALSE),"")</f>
        <v/>
      </c>
      <c r="K2403" s="8" t="s">
        <v>84</v>
      </c>
      <c r="L2403" s="8" t="s">
        <v>85</v>
      </c>
      <c r="M2403" s="5" t="str">
        <f>IFERROR(VLOOKUP(G2403,[3]item_suppliers!$C$2:$F$112,2,FALSE),"")</f>
        <v/>
      </c>
      <c r="N2403" s="5" t="str">
        <f>IFERROR(VLOOKUP(G2403,[3]item_suppliers!$C$2:$F$112,4,FALSE),"")</f>
        <v/>
      </c>
      <c r="O2403" s="5" t="str">
        <f t="shared" si="187"/>
        <v/>
      </c>
      <c r="P2403" s="5">
        <f>IF(EXACT(L2403,"sell"),VLOOKUP(D2403,[1]items!$A$2:$E$39,5,FALSE),"")</f>
        <v>2586</v>
      </c>
      <c r="Q2403" s="5">
        <f t="shared" si="188"/>
        <v>108612</v>
      </c>
      <c r="R2403" s="13" t="str">
        <f t="shared" si="189"/>
        <v/>
      </c>
    </row>
    <row r="2404" spans="1:18" x14ac:dyDescent="0.2">
      <c r="A2404" s="5" t="s">
        <v>2464</v>
      </c>
      <c r="B2404" s="6" t="d">
        <v>2021-01-05</v>
      </c>
      <c r="C2404" s="7">
        <f t="shared" si="185"/>
        <v>2021</v>
      </c>
      <c r="D2404" s="5" t="s">
        <v>26</v>
      </c>
      <c r="E2404" s="5" t="str">
        <f>VLOOKUP(D2404,[1]items!$A$2:$E$39,2,FALSE)</f>
        <v>Decolsen 1 Strip 4 Tablet</v>
      </c>
      <c r="F2404" s="5" t="str">
        <f>VLOOKUP(E2404,[1]items!$B$2:$E$39,2,FALSE)</f>
        <v>Obat Batuk &amp; Pilek</v>
      </c>
      <c r="G2404" s="5" t="str">
        <f t="shared" si="186"/>
        <v>OB0002|</v>
      </c>
      <c r="H2404" s="10">
        <v>42</v>
      </c>
      <c r="I2404" s="11"/>
      <c r="J2404" s="10" t="str">
        <f>IF(EXACT(L2404,"buy"),VLOOKUP(I2404,[2]suppliers!$A$2:$B$17,2,FALSE),"")</f>
        <v/>
      </c>
      <c r="K2404" s="5" t="s">
        <v>84</v>
      </c>
      <c r="L2404" s="5" t="s">
        <v>85</v>
      </c>
      <c r="M2404" s="5" t="str">
        <f>IFERROR(VLOOKUP(G2404,[3]item_suppliers!$C$2:$F$112,2,FALSE),"")</f>
        <v/>
      </c>
      <c r="N2404" s="5" t="str">
        <f>IFERROR(VLOOKUP(G2404,[3]item_suppliers!$C$2:$F$112,4,FALSE),"")</f>
        <v/>
      </c>
      <c r="O2404" s="5" t="str">
        <f t="shared" si="187"/>
        <v/>
      </c>
      <c r="P2404" s="5">
        <f>IF(EXACT(L2404,"sell"),VLOOKUP(D2404,[1]items!$A$2:$E$39,5,FALSE),"")</f>
        <v>2915</v>
      </c>
      <c r="Q2404" s="5">
        <f t="shared" si="188"/>
        <v>122430</v>
      </c>
      <c r="R2404" s="13" t="str">
        <f t="shared" si="189"/>
        <v/>
      </c>
    </row>
    <row r="2405" spans="1:18" x14ac:dyDescent="0.2">
      <c r="A2405" s="8" t="s">
        <v>2465</v>
      </c>
      <c r="B2405" s="9" t="d">
        <v>2021-01-05</v>
      </c>
      <c r="C2405" s="7">
        <f t="shared" si="185"/>
        <v>2021</v>
      </c>
      <c r="D2405" s="8" t="s">
        <v>17</v>
      </c>
      <c r="E2405" s="5" t="str">
        <f>VLOOKUP(D2405,[1]items!$A$2:$E$39,2,FALSE)</f>
        <v>Bedak Heroxyn 150 gr</v>
      </c>
      <c r="F2405" s="5" t="str">
        <f>VLOOKUP(E2405,[1]items!$B$2:$E$39,2,FALSE)</f>
        <v>Obat Alergi</v>
      </c>
      <c r="G2405" s="5" t="str">
        <f t="shared" si="186"/>
        <v>OA0005|</v>
      </c>
      <c r="H2405" s="10">
        <v>14</v>
      </c>
      <c r="I2405" s="11"/>
      <c r="J2405" s="10" t="str">
        <f>IF(EXACT(L2405,"buy"),VLOOKUP(I2405,[2]suppliers!$A$2:$B$17,2,FALSE),"")</f>
        <v/>
      </c>
      <c r="K2405" s="8" t="s">
        <v>84</v>
      </c>
      <c r="L2405" s="8" t="s">
        <v>85</v>
      </c>
      <c r="M2405" s="5" t="str">
        <f>IFERROR(VLOOKUP(G2405,[3]item_suppliers!$C$2:$F$112,2,FALSE),"")</f>
        <v/>
      </c>
      <c r="N2405" s="5" t="str">
        <f>IFERROR(VLOOKUP(G2405,[3]item_suppliers!$C$2:$F$112,4,FALSE),"")</f>
        <v/>
      </c>
      <c r="O2405" s="5" t="str">
        <f t="shared" si="187"/>
        <v/>
      </c>
      <c r="P2405" s="5">
        <f>IF(EXACT(L2405,"sell"),VLOOKUP(D2405,[1]items!$A$2:$E$39,5,FALSE),"")</f>
        <v>17170</v>
      </c>
      <c r="Q2405" s="5">
        <f t="shared" si="188"/>
        <v>240380</v>
      </c>
      <c r="R2405" s="13" t="str">
        <f t="shared" si="189"/>
        <v/>
      </c>
    </row>
    <row r="2406" spans="1:18" x14ac:dyDescent="0.2">
      <c r="A2406" s="5" t="s">
        <v>2466</v>
      </c>
      <c r="B2406" s="6" t="d">
        <v>2021-01-05</v>
      </c>
      <c r="C2406" s="7">
        <f t="shared" si="185"/>
        <v>2021</v>
      </c>
      <c r="D2406" s="5" t="s">
        <v>70</v>
      </c>
      <c r="E2406" s="5" t="str">
        <f>VLOOKUP(D2406,[1]items!$A$2:$E$39,2,FALSE)</f>
        <v>Irbesartan</v>
      </c>
      <c r="F2406" s="5" t="str">
        <f>VLOOKUP(E2406,[1]items!$B$2:$E$39,2,FALSE)</f>
        <v>Obat Hipertensi</v>
      </c>
      <c r="G2406" s="5" t="str">
        <f t="shared" si="186"/>
        <v>OH0005|</v>
      </c>
      <c r="H2406" s="10">
        <v>25</v>
      </c>
      <c r="I2406" s="11"/>
      <c r="J2406" s="10" t="str">
        <f>IF(EXACT(L2406,"buy"),VLOOKUP(I2406,[2]suppliers!$A$2:$B$17,2,FALSE),"")</f>
        <v/>
      </c>
      <c r="K2406" s="5" t="s">
        <v>84</v>
      </c>
      <c r="L2406" s="5" t="s">
        <v>85</v>
      </c>
      <c r="M2406" s="5" t="str">
        <f>IFERROR(VLOOKUP(G2406,[3]item_suppliers!$C$2:$F$112,2,FALSE),"")</f>
        <v/>
      </c>
      <c r="N2406" s="5" t="str">
        <f>IFERROR(VLOOKUP(G2406,[3]item_suppliers!$C$2:$F$112,4,FALSE),"")</f>
        <v/>
      </c>
      <c r="O2406" s="5" t="str">
        <f t="shared" si="187"/>
        <v/>
      </c>
      <c r="P2406" s="5">
        <f>IF(EXACT(L2406,"sell"),VLOOKUP(D2406,[1]items!$A$2:$E$39,5,FALSE),"")</f>
        <v>109447</v>
      </c>
      <c r="Q2406" s="5">
        <f t="shared" si="188"/>
        <v>2736175</v>
      </c>
      <c r="R2406" s="13" t="str">
        <f t="shared" si="189"/>
        <v/>
      </c>
    </row>
    <row r="2407" spans="1:18" x14ac:dyDescent="0.2">
      <c r="A2407" s="8" t="s">
        <v>2467</v>
      </c>
      <c r="B2407" s="9" t="d">
        <v>2021-01-05</v>
      </c>
      <c r="C2407" s="7">
        <f t="shared" si="185"/>
        <v>2021</v>
      </c>
      <c r="D2407" s="8" t="s">
        <v>59</v>
      </c>
      <c r="E2407" s="5" t="str">
        <f>VLOOKUP(D2407,[1]items!$A$2:$E$39,2,FALSE)</f>
        <v>Carditens</v>
      </c>
      <c r="F2407" s="5" t="str">
        <f>VLOOKUP(E2407,[1]items!$B$2:$E$39,2,FALSE)</f>
        <v>Obat Hipertensi</v>
      </c>
      <c r="G2407" s="5" t="str">
        <f t="shared" si="186"/>
        <v>OH0001|</v>
      </c>
      <c r="H2407" s="10">
        <v>56</v>
      </c>
      <c r="I2407" s="11"/>
      <c r="J2407" s="10" t="str">
        <f>IF(EXACT(L2407,"buy"),VLOOKUP(I2407,[2]suppliers!$A$2:$B$17,2,FALSE),"")</f>
        <v/>
      </c>
      <c r="K2407" s="8" t="s">
        <v>84</v>
      </c>
      <c r="L2407" s="8" t="s">
        <v>85</v>
      </c>
      <c r="M2407" s="5" t="str">
        <f>IFERROR(VLOOKUP(G2407,[3]item_suppliers!$C$2:$F$112,2,FALSE),"")</f>
        <v/>
      </c>
      <c r="N2407" s="5" t="str">
        <f>IFERROR(VLOOKUP(G2407,[3]item_suppliers!$C$2:$F$112,4,FALSE),"")</f>
        <v/>
      </c>
      <c r="O2407" s="5" t="str">
        <f t="shared" si="187"/>
        <v/>
      </c>
      <c r="P2407" s="5">
        <f>IF(EXACT(L2407,"sell"),VLOOKUP(D2407,[1]items!$A$2:$E$39,5,FALSE),"")</f>
        <v>100900</v>
      </c>
      <c r="Q2407" s="5">
        <f t="shared" si="188"/>
        <v>5650400</v>
      </c>
      <c r="R2407" s="13" t="str">
        <f t="shared" si="189"/>
        <v/>
      </c>
    </row>
    <row r="2408" spans="1:18" x14ac:dyDescent="0.2">
      <c r="A2408" s="5" t="s">
        <v>2468</v>
      </c>
      <c r="B2408" s="6" t="d">
        <v>2021-01-05</v>
      </c>
      <c r="C2408" s="7">
        <f t="shared" si="185"/>
        <v>2021</v>
      </c>
      <c r="D2408" s="5" t="s">
        <v>14</v>
      </c>
      <c r="E2408" s="5" t="str">
        <f>VLOOKUP(D2408,[1]items!$A$2:$E$39,2,FALSE)</f>
        <v>Bisoprolol Ogb Dexa</v>
      </c>
      <c r="F2408" s="5" t="str">
        <f>VLOOKUP(E2408,[1]items!$B$2:$E$39,2,FALSE)</f>
        <v>Obat Alergi</v>
      </c>
      <c r="G2408" s="5" t="str">
        <f t="shared" si="186"/>
        <v>OA0004|</v>
      </c>
      <c r="H2408" s="10">
        <v>9</v>
      </c>
      <c r="I2408" s="11"/>
      <c r="J2408" s="10" t="str">
        <f>IF(EXACT(L2408,"buy"),VLOOKUP(I2408,[2]suppliers!$A$2:$B$17,2,FALSE),"")</f>
        <v/>
      </c>
      <c r="K2408" s="5" t="s">
        <v>84</v>
      </c>
      <c r="L2408" s="5" t="s">
        <v>85</v>
      </c>
      <c r="M2408" s="5" t="str">
        <f>IFERROR(VLOOKUP(G2408,[3]item_suppliers!$C$2:$F$112,2,FALSE),"")</f>
        <v/>
      </c>
      <c r="N2408" s="5" t="str">
        <f>IFERROR(VLOOKUP(G2408,[3]item_suppliers!$C$2:$F$112,4,FALSE),"")</f>
        <v/>
      </c>
      <c r="O2408" s="5" t="str">
        <f t="shared" si="187"/>
        <v/>
      </c>
      <c r="P2408" s="5">
        <f>IF(EXACT(L2408,"sell"),VLOOKUP(D2408,[1]items!$A$2:$E$39,5,FALSE),"")</f>
        <v>10180</v>
      </c>
      <c r="Q2408" s="5">
        <f t="shared" si="188"/>
        <v>91620</v>
      </c>
      <c r="R2408" s="13" t="str">
        <f t="shared" si="189"/>
        <v/>
      </c>
    </row>
    <row r="2409" spans="1:18" x14ac:dyDescent="0.2">
      <c r="A2409" s="8" t="s">
        <v>2469</v>
      </c>
      <c r="B2409" s="9" t="d">
        <v>2021-01-05</v>
      </c>
      <c r="C2409" s="7">
        <f t="shared" si="185"/>
        <v>2021</v>
      </c>
      <c r="D2409" s="8" t="s">
        <v>14</v>
      </c>
      <c r="E2409" s="5" t="str">
        <f>VLOOKUP(D2409,[1]items!$A$2:$E$39,2,FALSE)</f>
        <v>Bisoprolol Ogb Dexa</v>
      </c>
      <c r="F2409" s="5" t="str">
        <f>VLOOKUP(E2409,[1]items!$B$2:$E$39,2,FALSE)</f>
        <v>Obat Alergi</v>
      </c>
      <c r="G2409" s="5" t="str">
        <f t="shared" si="186"/>
        <v>OA0004|</v>
      </c>
      <c r="H2409" s="10">
        <v>6</v>
      </c>
      <c r="I2409" s="11"/>
      <c r="J2409" s="10" t="str">
        <f>IF(EXACT(L2409,"buy"),VLOOKUP(I2409,[2]suppliers!$A$2:$B$17,2,FALSE),"")</f>
        <v/>
      </c>
      <c r="K2409" s="8" t="s">
        <v>84</v>
      </c>
      <c r="L2409" s="8" t="s">
        <v>85</v>
      </c>
      <c r="M2409" s="5" t="str">
        <f>IFERROR(VLOOKUP(G2409,[3]item_suppliers!$C$2:$F$112,2,FALSE),"")</f>
        <v/>
      </c>
      <c r="N2409" s="5" t="str">
        <f>IFERROR(VLOOKUP(G2409,[3]item_suppliers!$C$2:$F$112,4,FALSE),"")</f>
        <v/>
      </c>
      <c r="O2409" s="5" t="str">
        <f t="shared" si="187"/>
        <v/>
      </c>
      <c r="P2409" s="5">
        <f>IF(EXACT(L2409,"sell"),VLOOKUP(D2409,[1]items!$A$2:$E$39,5,FALSE),"")</f>
        <v>10180</v>
      </c>
      <c r="Q2409" s="5">
        <f t="shared" si="188"/>
        <v>61080</v>
      </c>
      <c r="R2409" s="13" t="str">
        <f t="shared" si="189"/>
        <v/>
      </c>
    </row>
    <row r="2410" spans="1:18" x14ac:dyDescent="0.2">
      <c r="A2410" s="5" t="s">
        <v>2470</v>
      </c>
      <c r="B2410" s="6" t="d">
        <v>2021-01-05</v>
      </c>
      <c r="C2410" s="7">
        <f t="shared" si="185"/>
        <v>2021</v>
      </c>
      <c r="D2410" s="5" t="s">
        <v>35</v>
      </c>
      <c r="E2410" s="5" t="str">
        <f>VLOOKUP(D2410,[1]items!$A$2:$E$39,2,FALSE)</f>
        <v>Konidin 4 Tablet</v>
      </c>
      <c r="F2410" s="5" t="str">
        <f>VLOOKUP(E2410,[1]items!$B$2:$E$39,2,FALSE)</f>
        <v>Obat Batuk &amp; Pilek</v>
      </c>
      <c r="G2410" s="5" t="str">
        <f t="shared" si="186"/>
        <v>OB0008|</v>
      </c>
      <c r="H2410" s="10">
        <v>36</v>
      </c>
      <c r="I2410" s="11"/>
      <c r="J2410" s="10" t="str">
        <f>IF(EXACT(L2410,"buy"),VLOOKUP(I2410,[2]suppliers!$A$2:$B$17,2,FALSE),"")</f>
        <v/>
      </c>
      <c r="K2410" s="5" t="s">
        <v>84</v>
      </c>
      <c r="L2410" s="5" t="s">
        <v>85</v>
      </c>
      <c r="M2410" s="5" t="str">
        <f>IFERROR(VLOOKUP(G2410,[3]item_suppliers!$C$2:$F$112,2,FALSE),"")</f>
        <v/>
      </c>
      <c r="N2410" s="5" t="str">
        <f>IFERROR(VLOOKUP(G2410,[3]item_suppliers!$C$2:$F$112,4,FALSE),"")</f>
        <v/>
      </c>
      <c r="O2410" s="5" t="str">
        <f t="shared" si="187"/>
        <v/>
      </c>
      <c r="P2410" s="5">
        <f>IF(EXACT(L2410,"sell"),VLOOKUP(D2410,[1]items!$A$2:$E$39,5,FALSE),"")</f>
        <v>2490</v>
      </c>
      <c r="Q2410" s="5">
        <f t="shared" si="188"/>
        <v>89640</v>
      </c>
      <c r="R2410" s="13" t="str">
        <f t="shared" si="189"/>
        <v/>
      </c>
    </row>
    <row r="2411" spans="1:18" x14ac:dyDescent="0.2">
      <c r="A2411" s="8" t="s">
        <v>2471</v>
      </c>
      <c r="B2411" s="9" t="d">
        <v>2021-01-06</v>
      </c>
      <c r="C2411" s="7">
        <f t="shared" si="185"/>
        <v>2021</v>
      </c>
      <c r="D2411" s="8" t="s">
        <v>26</v>
      </c>
      <c r="E2411" s="5" t="str">
        <f>VLOOKUP(D2411,[1]items!$A$2:$E$39,2,FALSE)</f>
        <v>Decolsen 1 Strip 4 Tablet</v>
      </c>
      <c r="F2411" s="5" t="str">
        <f>VLOOKUP(E2411,[1]items!$B$2:$E$39,2,FALSE)</f>
        <v>Obat Batuk &amp; Pilek</v>
      </c>
      <c r="G2411" s="5" t="str">
        <f t="shared" si="186"/>
        <v>OB0002|</v>
      </c>
      <c r="H2411" s="10">
        <v>7</v>
      </c>
      <c r="I2411" s="11"/>
      <c r="J2411" s="10" t="str">
        <f>IF(EXACT(L2411,"buy"),VLOOKUP(I2411,[2]suppliers!$A$2:$B$17,2,FALSE),"")</f>
        <v/>
      </c>
      <c r="K2411" s="8" t="s">
        <v>84</v>
      </c>
      <c r="L2411" s="8" t="s">
        <v>85</v>
      </c>
      <c r="M2411" s="5" t="str">
        <f>IFERROR(VLOOKUP(G2411,[3]item_suppliers!$C$2:$F$112,2,FALSE),"")</f>
        <v/>
      </c>
      <c r="N2411" s="5" t="str">
        <f>IFERROR(VLOOKUP(G2411,[3]item_suppliers!$C$2:$F$112,4,FALSE),"")</f>
        <v/>
      </c>
      <c r="O2411" s="5" t="str">
        <f t="shared" si="187"/>
        <v/>
      </c>
      <c r="P2411" s="5">
        <f>IF(EXACT(L2411,"sell"),VLOOKUP(D2411,[1]items!$A$2:$E$39,5,FALSE),"")</f>
        <v>2915</v>
      </c>
      <c r="Q2411" s="5">
        <f t="shared" si="188"/>
        <v>20405</v>
      </c>
      <c r="R2411" s="13" t="str">
        <f t="shared" si="189"/>
        <v/>
      </c>
    </row>
    <row r="2412" spans="1:18" x14ac:dyDescent="0.2">
      <c r="A2412" s="5" t="s">
        <v>2472</v>
      </c>
      <c r="B2412" s="6" t="d">
        <v>2021-01-06</v>
      </c>
      <c r="C2412" s="7">
        <f t="shared" si="185"/>
        <v>2021</v>
      </c>
      <c r="D2412" s="5" t="s">
        <v>26</v>
      </c>
      <c r="E2412" s="5" t="str">
        <f>VLOOKUP(D2412,[1]items!$A$2:$E$39,2,FALSE)</f>
        <v>Decolsen 1 Strip 4 Tablet</v>
      </c>
      <c r="F2412" s="5" t="str">
        <f>VLOOKUP(E2412,[1]items!$B$2:$E$39,2,FALSE)</f>
        <v>Obat Batuk &amp; Pilek</v>
      </c>
      <c r="G2412" s="5" t="str">
        <f t="shared" si="186"/>
        <v>OB0002|</v>
      </c>
      <c r="H2412" s="10">
        <v>13</v>
      </c>
      <c r="I2412" s="11"/>
      <c r="J2412" s="10" t="str">
        <f>IF(EXACT(L2412,"buy"),VLOOKUP(I2412,[2]suppliers!$A$2:$B$17,2,FALSE),"")</f>
        <v/>
      </c>
      <c r="K2412" s="5" t="s">
        <v>84</v>
      </c>
      <c r="L2412" s="5" t="s">
        <v>85</v>
      </c>
      <c r="M2412" s="5" t="str">
        <f>IFERROR(VLOOKUP(G2412,[3]item_suppliers!$C$2:$F$112,2,FALSE),"")</f>
        <v/>
      </c>
      <c r="N2412" s="5" t="str">
        <f>IFERROR(VLOOKUP(G2412,[3]item_suppliers!$C$2:$F$112,4,FALSE),"")</f>
        <v/>
      </c>
      <c r="O2412" s="5" t="str">
        <f t="shared" si="187"/>
        <v/>
      </c>
      <c r="P2412" s="5">
        <f>IF(EXACT(L2412,"sell"),VLOOKUP(D2412,[1]items!$A$2:$E$39,5,FALSE),"")</f>
        <v>2915</v>
      </c>
      <c r="Q2412" s="5">
        <f t="shared" si="188"/>
        <v>37895</v>
      </c>
      <c r="R2412" s="13" t="str">
        <f t="shared" si="189"/>
        <v/>
      </c>
    </row>
    <row r="2413" spans="1:18" x14ac:dyDescent="0.2">
      <c r="A2413" s="8" t="s">
        <v>2473</v>
      </c>
      <c r="B2413" s="9" t="d">
        <v>2021-01-06</v>
      </c>
      <c r="C2413" s="7">
        <f t="shared" si="185"/>
        <v>2021</v>
      </c>
      <c r="D2413" s="8" t="s">
        <v>78</v>
      </c>
      <c r="E2413" s="5" t="str">
        <f>VLOOKUP(D2413,[1]items!$A$2:$E$39,2,FALSE)</f>
        <v>Hyperchol 100 MG 12 KPS</v>
      </c>
      <c r="F2413" s="5" t="str">
        <f>VLOOKUP(E2413,[1]items!$B$2:$E$39,2,FALSE)</f>
        <v>Obat Kolesterol</v>
      </c>
      <c r="G2413" s="5" t="str">
        <f t="shared" si="186"/>
        <v>OK0002|</v>
      </c>
      <c r="H2413" s="10">
        <v>2</v>
      </c>
      <c r="I2413" s="11"/>
      <c r="J2413" s="10" t="str">
        <f>IF(EXACT(L2413,"buy"),VLOOKUP(I2413,[2]suppliers!$A$2:$B$17,2,FALSE),"")</f>
        <v/>
      </c>
      <c r="K2413" s="8" t="s">
        <v>84</v>
      </c>
      <c r="L2413" s="8" t="s">
        <v>85</v>
      </c>
      <c r="M2413" s="5" t="str">
        <f>IFERROR(VLOOKUP(G2413,[3]item_suppliers!$C$2:$F$112,2,FALSE),"")</f>
        <v/>
      </c>
      <c r="N2413" s="5" t="str">
        <f>IFERROR(VLOOKUP(G2413,[3]item_suppliers!$C$2:$F$112,4,FALSE),"")</f>
        <v/>
      </c>
      <c r="O2413" s="5" t="str">
        <f t="shared" si="187"/>
        <v/>
      </c>
      <c r="P2413" s="5">
        <f>IF(EXACT(L2413,"sell"),VLOOKUP(D2413,[1]items!$A$2:$E$39,5,FALSE),"")</f>
        <v>43442</v>
      </c>
      <c r="Q2413" s="5">
        <f t="shared" si="188"/>
        <v>86884</v>
      </c>
      <c r="R2413" s="13" t="str">
        <f t="shared" si="189"/>
        <v/>
      </c>
    </row>
    <row r="2414" spans="1:18" x14ac:dyDescent="0.2">
      <c r="A2414" s="5" t="s">
        <v>2474</v>
      </c>
      <c r="B2414" s="6" t="d">
        <v>2021-01-06</v>
      </c>
      <c r="C2414" s="7">
        <f t="shared" si="185"/>
        <v>2021</v>
      </c>
      <c r="D2414" s="5" t="s">
        <v>59</v>
      </c>
      <c r="E2414" s="5" t="str">
        <f>VLOOKUP(D2414,[1]items!$A$2:$E$39,2,FALSE)</f>
        <v>Carditens</v>
      </c>
      <c r="F2414" s="5" t="str">
        <f>VLOOKUP(E2414,[1]items!$B$2:$E$39,2,FALSE)</f>
        <v>Obat Hipertensi</v>
      </c>
      <c r="G2414" s="5" t="str">
        <f t="shared" si="186"/>
        <v>OH0001|</v>
      </c>
      <c r="H2414" s="10">
        <v>94</v>
      </c>
      <c r="I2414" s="11"/>
      <c r="J2414" s="10" t="str">
        <f>IF(EXACT(L2414,"buy"),VLOOKUP(I2414,[2]suppliers!$A$2:$B$17,2,FALSE),"")</f>
        <v/>
      </c>
      <c r="K2414" s="5" t="s">
        <v>84</v>
      </c>
      <c r="L2414" s="5" t="s">
        <v>85</v>
      </c>
      <c r="M2414" s="5" t="str">
        <f>IFERROR(VLOOKUP(G2414,[3]item_suppliers!$C$2:$F$112,2,FALSE),"")</f>
        <v/>
      </c>
      <c r="N2414" s="5" t="str">
        <f>IFERROR(VLOOKUP(G2414,[3]item_suppliers!$C$2:$F$112,4,FALSE),"")</f>
        <v/>
      </c>
      <c r="O2414" s="5" t="str">
        <f t="shared" si="187"/>
        <v/>
      </c>
      <c r="P2414" s="5">
        <f>IF(EXACT(L2414,"sell"),VLOOKUP(D2414,[1]items!$A$2:$E$39,5,FALSE),"")</f>
        <v>100900</v>
      </c>
      <c r="Q2414" s="5">
        <f t="shared" si="188"/>
        <v>9484600</v>
      </c>
      <c r="R2414" s="13" t="str">
        <f t="shared" si="189"/>
        <v/>
      </c>
    </row>
    <row r="2415" spans="1:18" x14ac:dyDescent="0.2">
      <c r="A2415" s="8" t="s">
        <v>2475</v>
      </c>
      <c r="B2415" s="9" t="d">
        <v>2021-01-07</v>
      </c>
      <c r="C2415" s="7">
        <f t="shared" si="185"/>
        <v>2021</v>
      </c>
      <c r="D2415" s="8" t="s">
        <v>26</v>
      </c>
      <c r="E2415" s="5" t="str">
        <f>VLOOKUP(D2415,[1]items!$A$2:$E$39,2,FALSE)</f>
        <v>Decolsen 1 Strip 4 Tablet</v>
      </c>
      <c r="F2415" s="5" t="str">
        <f>VLOOKUP(E2415,[1]items!$B$2:$E$39,2,FALSE)</f>
        <v>Obat Batuk &amp; Pilek</v>
      </c>
      <c r="G2415" s="5" t="str">
        <f t="shared" si="186"/>
        <v>OB0002|</v>
      </c>
      <c r="H2415" s="10">
        <v>4</v>
      </c>
      <c r="I2415" s="11"/>
      <c r="J2415" s="10" t="str">
        <f>IF(EXACT(L2415,"buy"),VLOOKUP(I2415,[2]suppliers!$A$2:$B$17,2,FALSE),"")</f>
        <v/>
      </c>
      <c r="K2415" s="8" t="s">
        <v>84</v>
      </c>
      <c r="L2415" s="8" t="s">
        <v>85</v>
      </c>
      <c r="M2415" s="5" t="str">
        <f>IFERROR(VLOOKUP(G2415,[3]item_suppliers!$C$2:$F$112,2,FALSE),"")</f>
        <v/>
      </c>
      <c r="N2415" s="5" t="str">
        <f>IFERROR(VLOOKUP(G2415,[3]item_suppliers!$C$2:$F$112,4,FALSE),"")</f>
        <v/>
      </c>
      <c r="O2415" s="5" t="str">
        <f t="shared" si="187"/>
        <v/>
      </c>
      <c r="P2415" s="5">
        <f>IF(EXACT(L2415,"sell"),VLOOKUP(D2415,[1]items!$A$2:$E$39,5,FALSE),"")</f>
        <v>2915</v>
      </c>
      <c r="Q2415" s="5">
        <f t="shared" si="188"/>
        <v>11660</v>
      </c>
      <c r="R2415" s="13" t="str">
        <f t="shared" si="189"/>
        <v/>
      </c>
    </row>
    <row r="2416" spans="1:18" x14ac:dyDescent="0.2">
      <c r="A2416" s="5" t="s">
        <v>2476</v>
      </c>
      <c r="B2416" s="6" t="d">
        <v>2021-01-07</v>
      </c>
      <c r="C2416" s="7">
        <f t="shared" si="185"/>
        <v>2021</v>
      </c>
      <c r="D2416" s="5" t="s">
        <v>26</v>
      </c>
      <c r="E2416" s="5" t="str">
        <f>VLOOKUP(D2416,[1]items!$A$2:$E$39,2,FALSE)</f>
        <v>Decolsen 1 Strip 4 Tablet</v>
      </c>
      <c r="F2416" s="5" t="str">
        <f>VLOOKUP(E2416,[1]items!$B$2:$E$39,2,FALSE)</f>
        <v>Obat Batuk &amp; Pilek</v>
      </c>
      <c r="G2416" s="5" t="str">
        <f t="shared" si="186"/>
        <v>OB0002|</v>
      </c>
      <c r="H2416" s="10">
        <v>36</v>
      </c>
      <c r="I2416" s="11"/>
      <c r="J2416" s="10" t="str">
        <f>IF(EXACT(L2416,"buy"),VLOOKUP(I2416,[2]suppliers!$A$2:$B$17,2,FALSE),"")</f>
        <v/>
      </c>
      <c r="K2416" s="5" t="s">
        <v>84</v>
      </c>
      <c r="L2416" s="5" t="s">
        <v>85</v>
      </c>
      <c r="M2416" s="5" t="str">
        <f>IFERROR(VLOOKUP(G2416,[3]item_suppliers!$C$2:$F$112,2,FALSE),"")</f>
        <v/>
      </c>
      <c r="N2416" s="5" t="str">
        <f>IFERROR(VLOOKUP(G2416,[3]item_suppliers!$C$2:$F$112,4,FALSE),"")</f>
        <v/>
      </c>
      <c r="O2416" s="5" t="str">
        <f t="shared" si="187"/>
        <v/>
      </c>
      <c r="P2416" s="5">
        <f>IF(EXACT(L2416,"sell"),VLOOKUP(D2416,[1]items!$A$2:$E$39,5,FALSE),"")</f>
        <v>2915</v>
      </c>
      <c r="Q2416" s="5">
        <f t="shared" si="188"/>
        <v>104940</v>
      </c>
      <c r="R2416" s="13" t="str">
        <f t="shared" si="189"/>
        <v/>
      </c>
    </row>
    <row r="2417" spans="1:18" x14ac:dyDescent="0.2">
      <c r="A2417" s="8" t="s">
        <v>2477</v>
      </c>
      <c r="B2417" s="9" t="d">
        <v>2021-01-07</v>
      </c>
      <c r="C2417" s="7">
        <f t="shared" si="185"/>
        <v>2021</v>
      </c>
      <c r="D2417" s="8" t="s">
        <v>17</v>
      </c>
      <c r="E2417" s="5" t="str">
        <f>VLOOKUP(D2417,[1]items!$A$2:$E$39,2,FALSE)</f>
        <v>Bedak Heroxyn 150 gr</v>
      </c>
      <c r="F2417" s="5" t="str">
        <f>VLOOKUP(E2417,[1]items!$B$2:$E$39,2,FALSE)</f>
        <v>Obat Alergi</v>
      </c>
      <c r="G2417" s="5" t="str">
        <f t="shared" si="186"/>
        <v>OA0005|</v>
      </c>
      <c r="H2417" s="10">
        <v>18</v>
      </c>
      <c r="I2417" s="11"/>
      <c r="J2417" s="10" t="str">
        <f>IF(EXACT(L2417,"buy"),VLOOKUP(I2417,[2]suppliers!$A$2:$B$17,2,FALSE),"")</f>
        <v/>
      </c>
      <c r="K2417" s="8" t="s">
        <v>84</v>
      </c>
      <c r="L2417" s="8" t="s">
        <v>85</v>
      </c>
      <c r="M2417" s="5" t="str">
        <f>IFERROR(VLOOKUP(G2417,[3]item_suppliers!$C$2:$F$112,2,FALSE),"")</f>
        <v/>
      </c>
      <c r="N2417" s="5" t="str">
        <f>IFERROR(VLOOKUP(G2417,[3]item_suppliers!$C$2:$F$112,4,FALSE),"")</f>
        <v/>
      </c>
      <c r="O2417" s="5" t="str">
        <f t="shared" si="187"/>
        <v/>
      </c>
      <c r="P2417" s="5">
        <f>IF(EXACT(L2417,"sell"),VLOOKUP(D2417,[1]items!$A$2:$E$39,5,FALSE),"")</f>
        <v>17170</v>
      </c>
      <c r="Q2417" s="5">
        <f t="shared" si="188"/>
        <v>309060</v>
      </c>
      <c r="R2417" s="13" t="str">
        <f t="shared" si="189"/>
        <v/>
      </c>
    </row>
    <row r="2418" spans="1:18" x14ac:dyDescent="0.2">
      <c r="A2418" s="5" t="s">
        <v>2478</v>
      </c>
      <c r="B2418" s="6" t="d">
        <v>2021-01-07</v>
      </c>
      <c r="C2418" s="7">
        <f t="shared" si="185"/>
        <v>2021</v>
      </c>
      <c r="D2418" s="5" t="s">
        <v>65</v>
      </c>
      <c r="E2418" s="5" t="str">
        <f>VLOOKUP(D2418,[1]items!$A$2:$E$39,2,FALSE)</f>
        <v>Candesartan Ogb Dexa</v>
      </c>
      <c r="F2418" s="5" t="str">
        <f>VLOOKUP(E2418,[1]items!$B$2:$E$39,2,FALSE)</f>
        <v>Obat Hipertensi</v>
      </c>
      <c r="G2418" s="5" t="str">
        <f t="shared" si="186"/>
        <v>OH0003|</v>
      </c>
      <c r="H2418" s="10">
        <v>49</v>
      </c>
      <c r="I2418" s="11"/>
      <c r="J2418" s="10" t="str">
        <f>IF(EXACT(L2418,"buy"),VLOOKUP(I2418,[2]suppliers!$A$2:$B$17,2,FALSE),"")</f>
        <v/>
      </c>
      <c r="K2418" s="5" t="s">
        <v>84</v>
      </c>
      <c r="L2418" s="5" t="s">
        <v>85</v>
      </c>
      <c r="M2418" s="5" t="str">
        <f>IFERROR(VLOOKUP(G2418,[3]item_suppliers!$C$2:$F$112,2,FALSE),"")</f>
        <v/>
      </c>
      <c r="N2418" s="5" t="str">
        <f>IFERROR(VLOOKUP(G2418,[3]item_suppliers!$C$2:$F$112,4,FALSE),"")</f>
        <v/>
      </c>
      <c r="O2418" s="5" t="str">
        <f t="shared" si="187"/>
        <v/>
      </c>
      <c r="P2418" s="5">
        <f>IF(EXACT(L2418,"sell"),VLOOKUP(D2418,[1]items!$A$2:$E$39,5,FALSE),"")</f>
        <v>5095</v>
      </c>
      <c r="Q2418" s="5">
        <f t="shared" si="188"/>
        <v>249655</v>
      </c>
      <c r="R2418" s="13" t="str">
        <f t="shared" si="189"/>
        <v/>
      </c>
    </row>
    <row r="2419" spans="1:18" x14ac:dyDescent="0.2">
      <c r="A2419" s="8" t="s">
        <v>2479</v>
      </c>
      <c r="B2419" s="9" t="d">
        <v>2021-01-07</v>
      </c>
      <c r="C2419" s="7">
        <f t="shared" si="185"/>
        <v>2021</v>
      </c>
      <c r="D2419" s="8" t="s">
        <v>31</v>
      </c>
      <c r="E2419" s="5" t="str">
        <f>VLOOKUP(D2419,[1]items!$A$2:$E$39,2,FALSE)</f>
        <v>Ultraflu Box Isi 25 Strip</v>
      </c>
      <c r="F2419" s="5" t="str">
        <f>VLOOKUP(E2419,[1]items!$B$2:$E$39,2,FALSE)</f>
        <v>Obat Batuk &amp; Pilek</v>
      </c>
      <c r="G2419" s="5" t="str">
        <f t="shared" si="186"/>
        <v>OB0006|</v>
      </c>
      <c r="H2419" s="10">
        <v>80</v>
      </c>
      <c r="I2419" s="11"/>
      <c r="J2419" s="10" t="str">
        <f>IF(EXACT(L2419,"buy"),VLOOKUP(I2419,[2]suppliers!$A$2:$B$17,2,FALSE),"")</f>
        <v/>
      </c>
      <c r="K2419" s="8" t="s">
        <v>84</v>
      </c>
      <c r="L2419" s="8" t="s">
        <v>85</v>
      </c>
      <c r="M2419" s="5" t="str">
        <f>IFERROR(VLOOKUP(G2419,[3]item_suppliers!$C$2:$F$112,2,FALSE),"")</f>
        <v/>
      </c>
      <c r="N2419" s="5" t="str">
        <f>IFERROR(VLOOKUP(G2419,[3]item_suppliers!$C$2:$F$112,4,FALSE),"")</f>
        <v/>
      </c>
      <c r="O2419" s="5" t="str">
        <f t="shared" si="187"/>
        <v/>
      </c>
      <c r="P2419" s="5">
        <f>IF(EXACT(L2419,"sell"),VLOOKUP(D2419,[1]items!$A$2:$E$39,5,FALSE),"")</f>
        <v>73805</v>
      </c>
      <c r="Q2419" s="5">
        <f t="shared" si="188"/>
        <v>5904400</v>
      </c>
      <c r="R2419" s="13" t="str">
        <f t="shared" si="189"/>
        <v/>
      </c>
    </row>
    <row r="2420" spans="1:18" x14ac:dyDescent="0.2">
      <c r="A2420" s="5" t="s">
        <v>2480</v>
      </c>
      <c r="B2420" s="6" t="d">
        <v>2021-01-07</v>
      </c>
      <c r="C2420" s="7">
        <f t="shared" si="185"/>
        <v>2021</v>
      </c>
      <c r="D2420" s="5" t="s">
        <v>62</v>
      </c>
      <c r="E2420" s="5" t="str">
        <f>VLOOKUP(D2420,[1]items!$A$2:$E$39,2,FALSE)</f>
        <v>Concor 5MG Strip 10</v>
      </c>
      <c r="F2420" s="5" t="str">
        <f>VLOOKUP(E2420,[1]items!$B$2:$E$39,2,FALSE)</f>
        <v>Obat Hipertensi</v>
      </c>
      <c r="G2420" s="5" t="str">
        <f t="shared" si="186"/>
        <v>OH0002|</v>
      </c>
      <c r="H2420" s="10">
        <v>241</v>
      </c>
      <c r="I2420" s="11"/>
      <c r="J2420" s="10" t="str">
        <f>IF(EXACT(L2420,"buy"),VLOOKUP(I2420,[2]suppliers!$A$2:$B$17,2,FALSE),"")</f>
        <v/>
      </c>
      <c r="K2420" s="5" t="s">
        <v>84</v>
      </c>
      <c r="L2420" s="5" t="s">
        <v>85</v>
      </c>
      <c r="M2420" s="5" t="str">
        <f>IFERROR(VLOOKUP(G2420,[3]item_suppliers!$C$2:$F$112,2,FALSE),"")</f>
        <v/>
      </c>
      <c r="N2420" s="5" t="str">
        <f>IFERROR(VLOOKUP(G2420,[3]item_suppliers!$C$2:$F$112,4,FALSE),"")</f>
        <v/>
      </c>
      <c r="O2420" s="5" t="str">
        <f t="shared" si="187"/>
        <v/>
      </c>
      <c r="P2420" s="5">
        <f>IF(EXACT(L2420,"sell"),VLOOKUP(D2420,[1]items!$A$2:$E$39,5,FALSE),"")</f>
        <v>103632</v>
      </c>
      <c r="Q2420" s="5">
        <f t="shared" si="188"/>
        <v>24975312</v>
      </c>
      <c r="R2420" s="13" t="str">
        <f t="shared" si="189"/>
        <v/>
      </c>
    </row>
    <row r="2421" spans="1:18" x14ac:dyDescent="0.2">
      <c r="A2421" s="8" t="s">
        <v>2481</v>
      </c>
      <c r="B2421" s="9" t="d">
        <v>2021-01-08</v>
      </c>
      <c r="C2421" s="7">
        <f t="shared" si="185"/>
        <v>2021</v>
      </c>
      <c r="D2421" s="8" t="s">
        <v>65</v>
      </c>
      <c r="E2421" s="5" t="str">
        <f>VLOOKUP(D2421,[1]items!$A$2:$E$39,2,FALSE)</f>
        <v>Candesartan Ogb Dexa</v>
      </c>
      <c r="F2421" s="5" t="str">
        <f>VLOOKUP(E2421,[1]items!$B$2:$E$39,2,FALSE)</f>
        <v>Obat Hipertensi</v>
      </c>
      <c r="G2421" s="5" t="str">
        <f t="shared" si="186"/>
        <v>OH0003|</v>
      </c>
      <c r="H2421" s="10">
        <v>40</v>
      </c>
      <c r="I2421" s="11"/>
      <c r="J2421" s="10" t="str">
        <f>IF(EXACT(L2421,"buy"),VLOOKUP(I2421,[2]suppliers!$A$2:$B$17,2,FALSE),"")</f>
        <v/>
      </c>
      <c r="K2421" s="8" t="s">
        <v>84</v>
      </c>
      <c r="L2421" s="8" t="s">
        <v>85</v>
      </c>
      <c r="M2421" s="5" t="str">
        <f>IFERROR(VLOOKUP(G2421,[3]item_suppliers!$C$2:$F$112,2,FALSE),"")</f>
        <v/>
      </c>
      <c r="N2421" s="5" t="str">
        <f>IFERROR(VLOOKUP(G2421,[3]item_suppliers!$C$2:$F$112,4,FALSE),"")</f>
        <v/>
      </c>
      <c r="O2421" s="5" t="str">
        <f t="shared" si="187"/>
        <v/>
      </c>
      <c r="P2421" s="5">
        <f>IF(EXACT(L2421,"sell"),VLOOKUP(D2421,[1]items!$A$2:$E$39,5,FALSE),"")</f>
        <v>5095</v>
      </c>
      <c r="Q2421" s="5">
        <f t="shared" si="188"/>
        <v>203800</v>
      </c>
      <c r="R2421" s="13" t="str">
        <f t="shared" si="189"/>
        <v/>
      </c>
    </row>
    <row r="2422" spans="1:18" x14ac:dyDescent="0.2">
      <c r="A2422" s="5" t="s">
        <v>2482</v>
      </c>
      <c r="B2422" s="6" t="d">
        <v>2021-01-08</v>
      </c>
      <c r="C2422" s="7">
        <f t="shared" si="185"/>
        <v>2021</v>
      </c>
      <c r="D2422" s="5" t="s">
        <v>94</v>
      </c>
      <c r="E2422" s="5" t="str">
        <f>VLOOKUP(D2422,[1]items!$A$2:$E$39,2,FALSE)</f>
        <v>Vicks Inhaler 0.5 mL</v>
      </c>
      <c r="F2422" s="5" t="str">
        <f>VLOOKUP(E2422,[1]items!$B$2:$E$39,2,FALSE)</f>
        <v>Obat Batuk &amp; Pilek</v>
      </c>
      <c r="G2422" s="5" t="str">
        <f t="shared" si="186"/>
        <v>OB0007|</v>
      </c>
      <c r="H2422" s="10">
        <v>4</v>
      </c>
      <c r="I2422" s="11"/>
      <c r="J2422" s="10" t="str">
        <f>IF(EXACT(L2422,"buy"),VLOOKUP(I2422,[2]suppliers!$A$2:$B$17,2,FALSE),"")</f>
        <v/>
      </c>
      <c r="K2422" s="5" t="s">
        <v>84</v>
      </c>
      <c r="L2422" s="5" t="s">
        <v>85</v>
      </c>
      <c r="M2422" s="5" t="str">
        <f>IFERROR(VLOOKUP(G2422,[3]item_suppliers!$C$2:$F$112,2,FALSE),"")</f>
        <v/>
      </c>
      <c r="N2422" s="5" t="str">
        <f>IFERROR(VLOOKUP(G2422,[3]item_suppliers!$C$2:$F$112,4,FALSE),"")</f>
        <v/>
      </c>
      <c r="O2422" s="5" t="str">
        <f t="shared" si="187"/>
        <v/>
      </c>
      <c r="P2422" s="5">
        <f>IF(EXACT(L2422,"sell"),VLOOKUP(D2422,[1]items!$A$2:$E$39,5,FALSE),"")</f>
        <v>16430</v>
      </c>
      <c r="Q2422" s="5">
        <f t="shared" si="188"/>
        <v>65720</v>
      </c>
      <c r="R2422" s="13" t="str">
        <f t="shared" si="189"/>
        <v/>
      </c>
    </row>
    <row r="2423" spans="1:18" x14ac:dyDescent="0.2">
      <c r="A2423" s="8" t="s">
        <v>2483</v>
      </c>
      <c r="B2423" s="9" t="d">
        <v>2021-01-08</v>
      </c>
      <c r="C2423" s="7">
        <f t="shared" si="185"/>
        <v>2021</v>
      </c>
      <c r="D2423" s="8" t="s">
        <v>11</v>
      </c>
      <c r="E2423" s="5" t="str">
        <f>VLOOKUP(D2423,[1]items!$A$2:$E$39,2,FALSE)</f>
        <v>Acetylcysteine Mahakam 200 mg</v>
      </c>
      <c r="F2423" s="5" t="str">
        <f>VLOOKUP(E2423,[1]items!$B$2:$E$39,2,FALSE)</f>
        <v>Obat Alergi</v>
      </c>
      <c r="G2423" s="5" t="str">
        <f t="shared" si="186"/>
        <v>OA0003|</v>
      </c>
      <c r="H2423" s="10">
        <v>15</v>
      </c>
      <c r="I2423" s="11"/>
      <c r="J2423" s="10" t="str">
        <f>IF(EXACT(L2423,"buy"),VLOOKUP(I2423,[2]suppliers!$A$2:$B$17,2,FALSE),"")</f>
        <v/>
      </c>
      <c r="K2423" s="8" t="s">
        <v>84</v>
      </c>
      <c r="L2423" s="8" t="s">
        <v>85</v>
      </c>
      <c r="M2423" s="5" t="str">
        <f>IFERROR(VLOOKUP(G2423,[3]item_suppliers!$C$2:$F$112,2,FALSE),"")</f>
        <v/>
      </c>
      <c r="N2423" s="5" t="str">
        <f>IFERROR(VLOOKUP(G2423,[3]item_suppliers!$C$2:$F$112,4,FALSE),"")</f>
        <v/>
      </c>
      <c r="O2423" s="5" t="str">
        <f t="shared" si="187"/>
        <v/>
      </c>
      <c r="P2423" s="5">
        <f>IF(EXACT(L2423,"sell"),VLOOKUP(D2423,[1]items!$A$2:$E$39,5,FALSE),"")</f>
        <v>33330</v>
      </c>
      <c r="Q2423" s="5">
        <f t="shared" si="188"/>
        <v>499950</v>
      </c>
      <c r="R2423" s="13" t="str">
        <f t="shared" si="189"/>
        <v/>
      </c>
    </row>
    <row r="2424" spans="1:18" x14ac:dyDescent="0.2">
      <c r="A2424" s="5" t="s">
        <v>2484</v>
      </c>
      <c r="B2424" s="6" t="d">
        <v>2021-01-08</v>
      </c>
      <c r="C2424" s="7">
        <f t="shared" si="185"/>
        <v>2021</v>
      </c>
      <c r="D2424" s="5" t="s">
        <v>46</v>
      </c>
      <c r="E2424" s="5" t="str">
        <f>VLOOKUP(D2424,[1]items!$A$2:$E$39,2,FALSE)</f>
        <v>Proris Ibuprofen</v>
      </c>
      <c r="F2424" s="5" t="str">
        <f>VLOOKUP(E2424,[1]items!$B$2:$E$39,2,FALSE)</f>
        <v>Obat Sakit Kepala &amp; Demam</v>
      </c>
      <c r="G2424" s="5" t="str">
        <f t="shared" si="186"/>
        <v>OD0006|</v>
      </c>
      <c r="H2424" s="10">
        <v>30</v>
      </c>
      <c r="I2424" s="11"/>
      <c r="J2424" s="10" t="str">
        <f>IF(EXACT(L2424,"buy"),VLOOKUP(I2424,[2]suppliers!$A$2:$B$17,2,FALSE),"")</f>
        <v/>
      </c>
      <c r="K2424" s="5" t="s">
        <v>84</v>
      </c>
      <c r="L2424" s="5" t="s">
        <v>85</v>
      </c>
      <c r="M2424" s="5" t="str">
        <f>IFERROR(VLOOKUP(G2424,[3]item_suppliers!$C$2:$F$112,2,FALSE),"")</f>
        <v/>
      </c>
      <c r="N2424" s="5" t="str">
        <f>IFERROR(VLOOKUP(G2424,[3]item_suppliers!$C$2:$F$112,4,FALSE),"")</f>
        <v/>
      </c>
      <c r="O2424" s="5" t="str">
        <f t="shared" si="187"/>
        <v/>
      </c>
      <c r="P2424" s="5">
        <f>IF(EXACT(L2424,"sell"),VLOOKUP(D2424,[1]items!$A$2:$E$39,5,FALSE),"")</f>
        <v>25275</v>
      </c>
      <c r="Q2424" s="5">
        <f t="shared" si="188"/>
        <v>758250</v>
      </c>
      <c r="R2424" s="13" t="str">
        <f t="shared" si="189"/>
        <v/>
      </c>
    </row>
    <row r="2425" spans="1:18" x14ac:dyDescent="0.2">
      <c r="A2425" s="8" t="s">
        <v>2485</v>
      </c>
      <c r="B2425" s="9" t="d">
        <v>2021-01-08</v>
      </c>
      <c r="C2425" s="7">
        <f t="shared" si="185"/>
        <v>2021</v>
      </c>
      <c r="D2425" s="8" t="s">
        <v>23</v>
      </c>
      <c r="E2425" s="5" t="str">
        <f>VLOOKUP(D2425,[1]items!$A$2:$E$39,2,FALSE)</f>
        <v>Neozep Forte 1 Strip 4 Tablet</v>
      </c>
      <c r="F2425" s="5" t="str">
        <f>VLOOKUP(E2425,[1]items!$B$2:$E$39,2,FALSE)</f>
        <v>Obat Batuk &amp; Pilek</v>
      </c>
      <c r="G2425" s="5" t="str">
        <f t="shared" si="186"/>
        <v>OB0001|</v>
      </c>
      <c r="H2425" s="10">
        <v>87</v>
      </c>
      <c r="I2425" s="11"/>
      <c r="J2425" s="10" t="str">
        <f>IF(EXACT(L2425,"buy"),VLOOKUP(I2425,[2]suppliers!$A$2:$B$17,2,FALSE),"")</f>
        <v/>
      </c>
      <c r="K2425" s="8" t="s">
        <v>84</v>
      </c>
      <c r="L2425" s="8" t="s">
        <v>85</v>
      </c>
      <c r="M2425" s="5" t="str">
        <f>IFERROR(VLOOKUP(G2425,[3]item_suppliers!$C$2:$F$112,2,FALSE),"")</f>
        <v/>
      </c>
      <c r="N2425" s="5" t="str">
        <f>IFERROR(VLOOKUP(G2425,[3]item_suppliers!$C$2:$F$112,4,FALSE),"")</f>
        <v/>
      </c>
      <c r="O2425" s="5" t="str">
        <f t="shared" si="187"/>
        <v/>
      </c>
      <c r="P2425" s="5">
        <f>IF(EXACT(L2425,"sell"),VLOOKUP(D2425,[1]items!$A$2:$E$39,5,FALSE),"")</f>
        <v>2338</v>
      </c>
      <c r="Q2425" s="5">
        <f t="shared" si="188"/>
        <v>203406</v>
      </c>
      <c r="R2425" s="13" t="str">
        <f t="shared" si="189"/>
        <v/>
      </c>
    </row>
    <row r="2426" spans="1:18" x14ac:dyDescent="0.2">
      <c r="A2426" s="5" t="s">
        <v>2486</v>
      </c>
      <c r="B2426" s="6" t="d">
        <v>2021-01-08</v>
      </c>
      <c r="C2426" s="7">
        <f t="shared" si="185"/>
        <v>2021</v>
      </c>
      <c r="D2426" s="5" t="s">
        <v>43</v>
      </c>
      <c r="E2426" s="5" t="str">
        <f>VLOOKUP(D2426,[1]items!$A$2:$E$39,2,FALSE)</f>
        <v>Panadol Anak Tablet 1 Strip</v>
      </c>
      <c r="F2426" s="5" t="str">
        <f>VLOOKUP(E2426,[1]items!$B$2:$E$39,2,FALSE)</f>
        <v>Obat Sakit Kepala &amp; Demam</v>
      </c>
      <c r="G2426" s="5" t="str">
        <f t="shared" si="186"/>
        <v>OD0005|</v>
      </c>
      <c r="H2426" s="10">
        <v>1</v>
      </c>
      <c r="I2426" s="11"/>
      <c r="J2426" s="10" t="str">
        <f>IF(EXACT(L2426,"buy"),VLOOKUP(I2426,[2]suppliers!$A$2:$B$17,2,FALSE),"")</f>
        <v/>
      </c>
      <c r="K2426" s="5" t="s">
        <v>84</v>
      </c>
      <c r="L2426" s="5" t="s">
        <v>85</v>
      </c>
      <c r="M2426" s="5" t="str">
        <f>IFERROR(VLOOKUP(G2426,[3]item_suppliers!$C$2:$F$112,2,FALSE),"")</f>
        <v/>
      </c>
      <c r="N2426" s="5" t="str">
        <f>IFERROR(VLOOKUP(G2426,[3]item_suppliers!$C$2:$F$112,4,FALSE),"")</f>
        <v/>
      </c>
      <c r="O2426" s="5" t="str">
        <f t="shared" si="187"/>
        <v/>
      </c>
      <c r="P2426" s="5">
        <f>IF(EXACT(L2426,"sell"),VLOOKUP(D2426,[1]items!$A$2:$E$39,5,FALSE),"")</f>
        <v>25450</v>
      </c>
      <c r="Q2426" s="5">
        <f t="shared" si="188"/>
        <v>25450</v>
      </c>
      <c r="R2426" s="13" t="str">
        <f t="shared" si="189"/>
        <v/>
      </c>
    </row>
    <row r="2427" spans="1:18" x14ac:dyDescent="0.2">
      <c r="A2427" s="8" t="s">
        <v>2487</v>
      </c>
      <c r="B2427" s="9" t="d">
        <v>2021-01-08</v>
      </c>
      <c r="C2427" s="7">
        <f t="shared" si="185"/>
        <v>2021</v>
      </c>
      <c r="D2427" s="8" t="s">
        <v>62</v>
      </c>
      <c r="E2427" s="5" t="str">
        <f>VLOOKUP(D2427,[1]items!$A$2:$E$39,2,FALSE)</f>
        <v>Concor 5MG Strip 10</v>
      </c>
      <c r="F2427" s="5" t="str">
        <f>VLOOKUP(E2427,[1]items!$B$2:$E$39,2,FALSE)</f>
        <v>Obat Hipertensi</v>
      </c>
      <c r="G2427" s="5" t="str">
        <f t="shared" si="186"/>
        <v>OH0002|</v>
      </c>
      <c r="H2427" s="10">
        <v>20</v>
      </c>
      <c r="I2427" s="11"/>
      <c r="J2427" s="10" t="str">
        <f>IF(EXACT(L2427,"buy"),VLOOKUP(I2427,[2]suppliers!$A$2:$B$17,2,FALSE),"")</f>
        <v/>
      </c>
      <c r="K2427" s="8" t="s">
        <v>84</v>
      </c>
      <c r="L2427" s="8" t="s">
        <v>85</v>
      </c>
      <c r="M2427" s="5" t="str">
        <f>IFERROR(VLOOKUP(G2427,[3]item_suppliers!$C$2:$F$112,2,FALSE),"")</f>
        <v/>
      </c>
      <c r="N2427" s="5" t="str">
        <f>IFERROR(VLOOKUP(G2427,[3]item_suppliers!$C$2:$F$112,4,FALSE),"")</f>
        <v/>
      </c>
      <c r="O2427" s="5" t="str">
        <f t="shared" si="187"/>
        <v/>
      </c>
      <c r="P2427" s="5">
        <f>IF(EXACT(L2427,"sell"),VLOOKUP(D2427,[1]items!$A$2:$E$39,5,FALSE),"")</f>
        <v>103632</v>
      </c>
      <c r="Q2427" s="5">
        <f t="shared" si="188"/>
        <v>2072640</v>
      </c>
      <c r="R2427" s="13" t="str">
        <f t="shared" si="189"/>
        <v/>
      </c>
    </row>
    <row r="2428" spans="1:18" x14ac:dyDescent="0.2">
      <c r="A2428" s="5" t="s">
        <v>2488</v>
      </c>
      <c r="B2428" s="6" t="d">
        <v>2021-01-08</v>
      </c>
      <c r="C2428" s="7">
        <f t="shared" si="185"/>
        <v>2021</v>
      </c>
      <c r="D2428" s="5" t="s">
        <v>54</v>
      </c>
      <c r="E2428" s="5" t="str">
        <f>VLOOKUP(D2428,[1]items!$A$2:$E$39,2,FALSE)</f>
        <v>Cilostazol Bernofarm</v>
      </c>
      <c r="F2428" s="5" t="str">
        <f>VLOOKUP(E2428,[1]items!$B$2:$E$39,2,FALSE)</f>
        <v>Obat Sakit Kepala &amp; Demam</v>
      </c>
      <c r="G2428" s="5" t="str">
        <f t="shared" si="186"/>
        <v>OD0010|</v>
      </c>
      <c r="H2428" s="10">
        <v>12</v>
      </c>
      <c r="I2428" s="11"/>
      <c r="J2428" s="10" t="str">
        <f>IF(EXACT(L2428,"buy"),VLOOKUP(I2428,[2]suppliers!$A$2:$B$17,2,FALSE),"")</f>
        <v/>
      </c>
      <c r="K2428" s="5" t="s">
        <v>84</v>
      </c>
      <c r="L2428" s="5" t="s">
        <v>85</v>
      </c>
      <c r="M2428" s="5" t="str">
        <f>IFERROR(VLOOKUP(G2428,[3]item_suppliers!$C$2:$F$112,2,FALSE),"")</f>
        <v/>
      </c>
      <c r="N2428" s="5" t="str">
        <f>IFERROR(VLOOKUP(G2428,[3]item_suppliers!$C$2:$F$112,4,FALSE),"")</f>
        <v/>
      </c>
      <c r="O2428" s="5" t="str">
        <f t="shared" si="187"/>
        <v/>
      </c>
      <c r="P2428" s="5">
        <f>IF(EXACT(L2428,"sell"),VLOOKUP(D2428,[1]items!$A$2:$E$39,5,FALSE),"")</f>
        <v>46223</v>
      </c>
      <c r="Q2428" s="5">
        <f t="shared" si="188"/>
        <v>554676</v>
      </c>
      <c r="R2428" s="13" t="str">
        <f t="shared" si="189"/>
        <v/>
      </c>
    </row>
    <row r="2429" spans="1:18" x14ac:dyDescent="0.2">
      <c r="A2429" s="8" t="s">
        <v>2489</v>
      </c>
      <c r="B2429" s="9" t="d">
        <v>2021-01-09</v>
      </c>
      <c r="C2429" s="7">
        <f t="shared" si="185"/>
        <v>2021</v>
      </c>
      <c r="D2429" s="8" t="s">
        <v>26</v>
      </c>
      <c r="E2429" s="5" t="str">
        <f>VLOOKUP(D2429,[1]items!$A$2:$E$39,2,FALSE)</f>
        <v>Decolsen 1 Strip 4 Tablet</v>
      </c>
      <c r="F2429" s="5" t="str">
        <f>VLOOKUP(E2429,[1]items!$B$2:$E$39,2,FALSE)</f>
        <v>Obat Batuk &amp; Pilek</v>
      </c>
      <c r="G2429" s="5" t="str">
        <f t="shared" si="186"/>
        <v>OB0002|</v>
      </c>
      <c r="H2429" s="10">
        <v>83</v>
      </c>
      <c r="I2429" s="11"/>
      <c r="J2429" s="10" t="str">
        <f>IF(EXACT(L2429,"buy"),VLOOKUP(I2429,[2]suppliers!$A$2:$B$17,2,FALSE),"")</f>
        <v/>
      </c>
      <c r="K2429" s="8" t="s">
        <v>84</v>
      </c>
      <c r="L2429" s="8" t="s">
        <v>85</v>
      </c>
      <c r="M2429" s="5" t="str">
        <f>IFERROR(VLOOKUP(G2429,[3]item_suppliers!$C$2:$F$112,2,FALSE),"")</f>
        <v/>
      </c>
      <c r="N2429" s="5" t="str">
        <f>IFERROR(VLOOKUP(G2429,[3]item_suppliers!$C$2:$F$112,4,FALSE),"")</f>
        <v/>
      </c>
      <c r="O2429" s="5" t="str">
        <f t="shared" si="187"/>
        <v/>
      </c>
      <c r="P2429" s="5">
        <f>IF(EXACT(L2429,"sell"),VLOOKUP(D2429,[1]items!$A$2:$E$39,5,FALSE),"")</f>
        <v>2915</v>
      </c>
      <c r="Q2429" s="5">
        <f t="shared" si="188"/>
        <v>241945</v>
      </c>
      <c r="R2429" s="13" t="str">
        <f t="shared" si="189"/>
        <v/>
      </c>
    </row>
    <row r="2430" spans="1:18" x14ac:dyDescent="0.2">
      <c r="A2430" s="5" t="s">
        <v>2490</v>
      </c>
      <c r="B2430" s="6" t="d">
        <v>2021-01-09</v>
      </c>
      <c r="C2430" s="7">
        <f t="shared" si="185"/>
        <v>2021</v>
      </c>
      <c r="D2430" s="5" t="s">
        <v>26</v>
      </c>
      <c r="E2430" s="5" t="str">
        <f>VLOOKUP(D2430,[1]items!$A$2:$E$39,2,FALSE)</f>
        <v>Decolsen 1 Strip 4 Tablet</v>
      </c>
      <c r="F2430" s="5" t="str">
        <f>VLOOKUP(E2430,[1]items!$B$2:$E$39,2,FALSE)</f>
        <v>Obat Batuk &amp; Pilek</v>
      </c>
      <c r="G2430" s="5" t="str">
        <f t="shared" si="186"/>
        <v>OB0002|</v>
      </c>
      <c r="H2430" s="10">
        <v>60</v>
      </c>
      <c r="I2430" s="11"/>
      <c r="J2430" s="10" t="str">
        <f>IF(EXACT(L2430,"buy"),VLOOKUP(I2430,[2]suppliers!$A$2:$B$17,2,FALSE),"")</f>
        <v/>
      </c>
      <c r="K2430" s="5" t="s">
        <v>84</v>
      </c>
      <c r="L2430" s="5" t="s">
        <v>85</v>
      </c>
      <c r="M2430" s="5" t="str">
        <f>IFERROR(VLOOKUP(G2430,[3]item_suppliers!$C$2:$F$112,2,FALSE),"")</f>
        <v/>
      </c>
      <c r="N2430" s="5" t="str">
        <f>IFERROR(VLOOKUP(G2430,[3]item_suppliers!$C$2:$F$112,4,FALSE),"")</f>
        <v/>
      </c>
      <c r="O2430" s="5" t="str">
        <f t="shared" si="187"/>
        <v/>
      </c>
      <c r="P2430" s="5">
        <f>IF(EXACT(L2430,"sell"),VLOOKUP(D2430,[1]items!$A$2:$E$39,5,FALSE),"")</f>
        <v>2915</v>
      </c>
      <c r="Q2430" s="5">
        <f t="shared" si="188"/>
        <v>174900</v>
      </c>
      <c r="R2430" s="13" t="str">
        <f t="shared" si="189"/>
        <v/>
      </c>
    </row>
    <row r="2431" spans="1:18" x14ac:dyDescent="0.2">
      <c r="A2431" s="8" t="s">
        <v>2491</v>
      </c>
      <c r="B2431" s="9" t="d">
        <v>2021-01-09</v>
      </c>
      <c r="C2431" s="7">
        <f t="shared" si="185"/>
        <v>2021</v>
      </c>
      <c r="D2431" s="8" t="s">
        <v>17</v>
      </c>
      <c r="E2431" s="5" t="str">
        <f>VLOOKUP(D2431,[1]items!$A$2:$E$39,2,FALSE)</f>
        <v>Bedak Heroxyn 150 gr</v>
      </c>
      <c r="F2431" s="5" t="str">
        <f>VLOOKUP(E2431,[1]items!$B$2:$E$39,2,FALSE)</f>
        <v>Obat Alergi</v>
      </c>
      <c r="G2431" s="5" t="str">
        <f t="shared" si="186"/>
        <v>OA0005|</v>
      </c>
      <c r="H2431" s="10">
        <v>28</v>
      </c>
      <c r="I2431" s="11"/>
      <c r="J2431" s="10" t="str">
        <f>IF(EXACT(L2431,"buy"),VLOOKUP(I2431,[2]suppliers!$A$2:$B$17,2,FALSE),"")</f>
        <v/>
      </c>
      <c r="K2431" s="8" t="s">
        <v>84</v>
      </c>
      <c r="L2431" s="8" t="s">
        <v>85</v>
      </c>
      <c r="M2431" s="5" t="str">
        <f>IFERROR(VLOOKUP(G2431,[3]item_suppliers!$C$2:$F$112,2,FALSE),"")</f>
        <v/>
      </c>
      <c r="N2431" s="5" t="str">
        <f>IFERROR(VLOOKUP(G2431,[3]item_suppliers!$C$2:$F$112,4,FALSE),"")</f>
        <v/>
      </c>
      <c r="O2431" s="5" t="str">
        <f t="shared" si="187"/>
        <v/>
      </c>
      <c r="P2431" s="5">
        <f>IF(EXACT(L2431,"sell"),VLOOKUP(D2431,[1]items!$A$2:$E$39,5,FALSE),"")</f>
        <v>17170</v>
      </c>
      <c r="Q2431" s="5">
        <f t="shared" si="188"/>
        <v>480760</v>
      </c>
      <c r="R2431" s="13" t="str">
        <f t="shared" si="189"/>
        <v/>
      </c>
    </row>
    <row r="2432" spans="1:18" x14ac:dyDescent="0.2">
      <c r="A2432" s="5" t="s">
        <v>2492</v>
      </c>
      <c r="B2432" s="6" t="d">
        <v>2021-01-09</v>
      </c>
      <c r="C2432" s="7">
        <f t="shared" si="185"/>
        <v>2021</v>
      </c>
      <c r="D2432" s="5" t="s">
        <v>52</v>
      </c>
      <c r="E2432" s="5" t="str">
        <f>VLOOKUP(D2432,[1]items!$A$2:$E$39,2,FALSE)</f>
        <v>Sanmol 500 MG 4 Tablet</v>
      </c>
      <c r="F2432" s="5" t="str">
        <f>VLOOKUP(E2432,[1]items!$B$2:$E$39,2,FALSE)</f>
        <v>Obat Sakit Kepala &amp; Demam</v>
      </c>
      <c r="G2432" s="5" t="str">
        <f t="shared" si="186"/>
        <v>OD0009|</v>
      </c>
      <c r="H2432" s="10">
        <v>32</v>
      </c>
      <c r="I2432" s="11"/>
      <c r="J2432" s="10" t="str">
        <f>IF(EXACT(L2432,"buy"),VLOOKUP(I2432,[2]suppliers!$A$2:$B$17,2,FALSE),"")</f>
        <v/>
      </c>
      <c r="K2432" s="5" t="s">
        <v>84</v>
      </c>
      <c r="L2432" s="5" t="s">
        <v>85</v>
      </c>
      <c r="M2432" s="5" t="str">
        <f>IFERROR(VLOOKUP(G2432,[3]item_suppliers!$C$2:$F$112,2,FALSE),"")</f>
        <v/>
      </c>
      <c r="N2432" s="5" t="str">
        <f>IFERROR(VLOOKUP(G2432,[3]item_suppliers!$C$2:$F$112,4,FALSE),"")</f>
        <v/>
      </c>
      <c r="O2432" s="5" t="str">
        <f t="shared" si="187"/>
        <v/>
      </c>
      <c r="P2432" s="5">
        <f>IF(EXACT(L2432,"sell"),VLOOKUP(D2432,[1]items!$A$2:$E$39,5,FALSE),"")</f>
        <v>1619</v>
      </c>
      <c r="Q2432" s="5">
        <f t="shared" si="188"/>
        <v>51808</v>
      </c>
      <c r="R2432" s="13" t="str">
        <f t="shared" si="189"/>
        <v/>
      </c>
    </row>
    <row r="2433" spans="1:18" x14ac:dyDescent="0.2">
      <c r="A2433" s="8" t="s">
        <v>2493</v>
      </c>
      <c r="B2433" s="9" t="d">
        <v>2021-01-09</v>
      </c>
      <c r="C2433" s="7">
        <f t="shared" si="185"/>
        <v>2021</v>
      </c>
      <c r="D2433" s="8" t="s">
        <v>52</v>
      </c>
      <c r="E2433" s="5" t="str">
        <f>VLOOKUP(D2433,[1]items!$A$2:$E$39,2,FALSE)</f>
        <v>Sanmol 500 MG 4 Tablet</v>
      </c>
      <c r="F2433" s="5" t="str">
        <f>VLOOKUP(E2433,[1]items!$B$2:$E$39,2,FALSE)</f>
        <v>Obat Sakit Kepala &amp; Demam</v>
      </c>
      <c r="G2433" s="5" t="str">
        <f t="shared" si="186"/>
        <v>OD0009|</v>
      </c>
      <c r="H2433" s="10">
        <v>51</v>
      </c>
      <c r="I2433" s="11"/>
      <c r="J2433" s="10" t="str">
        <f>IF(EXACT(L2433,"buy"),VLOOKUP(I2433,[2]suppliers!$A$2:$B$17,2,FALSE),"")</f>
        <v/>
      </c>
      <c r="K2433" s="8" t="s">
        <v>84</v>
      </c>
      <c r="L2433" s="8" t="s">
        <v>85</v>
      </c>
      <c r="M2433" s="5" t="str">
        <f>IFERROR(VLOOKUP(G2433,[3]item_suppliers!$C$2:$F$112,2,FALSE),"")</f>
        <v/>
      </c>
      <c r="N2433" s="5" t="str">
        <f>IFERROR(VLOOKUP(G2433,[3]item_suppliers!$C$2:$F$112,4,FALSE),"")</f>
        <v/>
      </c>
      <c r="O2433" s="5" t="str">
        <f t="shared" si="187"/>
        <v/>
      </c>
      <c r="P2433" s="5">
        <f>IF(EXACT(L2433,"sell"),VLOOKUP(D2433,[1]items!$A$2:$E$39,5,FALSE),"")</f>
        <v>1619</v>
      </c>
      <c r="Q2433" s="5">
        <f t="shared" si="188"/>
        <v>82569</v>
      </c>
      <c r="R2433" s="13" t="str">
        <f t="shared" si="189"/>
        <v/>
      </c>
    </row>
    <row r="2434" spans="1:18" x14ac:dyDescent="0.2">
      <c r="A2434" s="5" t="s">
        <v>2494</v>
      </c>
      <c r="B2434" s="6" t="d">
        <v>2021-01-09</v>
      </c>
      <c r="C2434" s="7">
        <f t="shared" ref="C2434:C2497" si="190">YEAR(B2434)</f>
        <v>2021</v>
      </c>
      <c r="D2434" s="5" t="s">
        <v>20</v>
      </c>
      <c r="E2434" s="5" t="str">
        <f>VLOOKUP(D2434,[1]items!$A$2:$E$39,2,FALSE)</f>
        <v>Dexteem Box Plus 100 Tablet</v>
      </c>
      <c r="F2434" s="5" t="str">
        <f>VLOOKUP(E2434,[1]items!$B$2:$E$39,2,FALSE)</f>
        <v>Obat Alergi</v>
      </c>
      <c r="G2434" s="5" t="str">
        <f t="shared" ref="G2434:G2497" si="191">_xlfn.CONCAT(D2434,"|",I2434)</f>
        <v>OA0006|</v>
      </c>
      <c r="H2434" s="10">
        <v>257</v>
      </c>
      <c r="I2434" s="11"/>
      <c r="J2434" s="10" t="str">
        <f>IF(EXACT(L2434,"buy"),VLOOKUP(I2434,[2]suppliers!$A$2:$B$17,2,FALSE),"")</f>
        <v/>
      </c>
      <c r="K2434" s="5" t="s">
        <v>84</v>
      </c>
      <c r="L2434" s="5" t="s">
        <v>85</v>
      </c>
      <c r="M2434" s="5" t="str">
        <f>IFERROR(VLOOKUP(G2434,[3]item_suppliers!$C$2:$F$112,2,FALSE),"")</f>
        <v/>
      </c>
      <c r="N2434" s="5" t="str">
        <f>IFERROR(VLOOKUP(G2434,[3]item_suppliers!$C$2:$F$112,4,FALSE),"")</f>
        <v/>
      </c>
      <c r="O2434" s="5" t="str">
        <f t="shared" ref="O2434:O2497" si="192">IFERROR(H2434*N2434,"")</f>
        <v/>
      </c>
      <c r="P2434" s="5">
        <f>IF(EXACT(L2434,"sell"),VLOOKUP(D2434,[1]items!$A$2:$E$39,5,FALSE),"")</f>
        <v>25449</v>
      </c>
      <c r="Q2434" s="5">
        <f t="shared" ref="Q2434:Q2497" si="193">IFERROR(H2434*P2434,"")</f>
        <v>6540393</v>
      </c>
      <c r="R2434" s="13" t="str">
        <f t="shared" ref="R2434:R2497" si="194">IF(EXACT(L2434,"buy"),1/COUNTIF($N$2:$N$4710,N2434),"")</f>
        <v/>
      </c>
    </row>
    <row r="2435" spans="1:18" x14ac:dyDescent="0.2">
      <c r="A2435" s="8" t="s">
        <v>2495</v>
      </c>
      <c r="B2435" s="9" t="d">
        <v>2021-01-09</v>
      </c>
      <c r="C2435" s="7">
        <f t="shared" si="190"/>
        <v>2021</v>
      </c>
      <c r="D2435" s="8" t="s">
        <v>20</v>
      </c>
      <c r="E2435" s="5" t="str">
        <f>VLOOKUP(D2435,[1]items!$A$2:$E$39,2,FALSE)</f>
        <v>Dexteem Box Plus 100 Tablet</v>
      </c>
      <c r="F2435" s="5" t="str">
        <f>VLOOKUP(E2435,[1]items!$B$2:$E$39,2,FALSE)</f>
        <v>Obat Alergi</v>
      </c>
      <c r="G2435" s="5" t="str">
        <f t="shared" si="191"/>
        <v>OA0006|</v>
      </c>
      <c r="H2435" s="10">
        <v>10</v>
      </c>
      <c r="I2435" s="11"/>
      <c r="J2435" s="10" t="str">
        <f>IF(EXACT(L2435,"buy"),VLOOKUP(I2435,[2]suppliers!$A$2:$B$17,2,FALSE),"")</f>
        <v/>
      </c>
      <c r="K2435" s="8" t="s">
        <v>84</v>
      </c>
      <c r="L2435" s="8" t="s">
        <v>85</v>
      </c>
      <c r="M2435" s="5" t="str">
        <f>IFERROR(VLOOKUP(G2435,[3]item_suppliers!$C$2:$F$112,2,FALSE),"")</f>
        <v/>
      </c>
      <c r="N2435" s="5" t="str">
        <f>IFERROR(VLOOKUP(G2435,[3]item_suppliers!$C$2:$F$112,4,FALSE),"")</f>
        <v/>
      </c>
      <c r="O2435" s="5" t="str">
        <f t="shared" si="192"/>
        <v/>
      </c>
      <c r="P2435" s="5">
        <f>IF(EXACT(L2435,"sell"),VLOOKUP(D2435,[1]items!$A$2:$E$39,5,FALSE),"")</f>
        <v>25449</v>
      </c>
      <c r="Q2435" s="5">
        <f t="shared" si="193"/>
        <v>254490</v>
      </c>
      <c r="R2435" s="13" t="str">
        <f t="shared" si="194"/>
        <v/>
      </c>
    </row>
    <row r="2436" spans="1:18" x14ac:dyDescent="0.2">
      <c r="A2436" s="5" t="s">
        <v>2496</v>
      </c>
      <c r="B2436" s="6" t="d">
        <v>2021-01-09</v>
      </c>
      <c r="C2436" s="7">
        <f t="shared" si="190"/>
        <v>2021</v>
      </c>
      <c r="D2436" s="5" t="s">
        <v>14</v>
      </c>
      <c r="E2436" s="5" t="str">
        <f>VLOOKUP(D2436,[1]items!$A$2:$E$39,2,FALSE)</f>
        <v>Bisoprolol Ogb Dexa</v>
      </c>
      <c r="F2436" s="5" t="str">
        <f>VLOOKUP(E2436,[1]items!$B$2:$E$39,2,FALSE)</f>
        <v>Obat Alergi</v>
      </c>
      <c r="G2436" s="5" t="str">
        <f t="shared" si="191"/>
        <v>OA0004|</v>
      </c>
      <c r="H2436" s="10">
        <v>13</v>
      </c>
      <c r="I2436" s="11"/>
      <c r="J2436" s="10" t="str">
        <f>IF(EXACT(L2436,"buy"),VLOOKUP(I2436,[2]suppliers!$A$2:$B$17,2,FALSE),"")</f>
        <v/>
      </c>
      <c r="K2436" s="5" t="s">
        <v>84</v>
      </c>
      <c r="L2436" s="5" t="s">
        <v>85</v>
      </c>
      <c r="M2436" s="5" t="str">
        <f>IFERROR(VLOOKUP(G2436,[3]item_suppliers!$C$2:$F$112,2,FALSE),"")</f>
        <v/>
      </c>
      <c r="N2436" s="5" t="str">
        <f>IFERROR(VLOOKUP(G2436,[3]item_suppliers!$C$2:$F$112,4,FALSE),"")</f>
        <v/>
      </c>
      <c r="O2436" s="5" t="str">
        <f t="shared" si="192"/>
        <v/>
      </c>
      <c r="P2436" s="5">
        <f>IF(EXACT(L2436,"sell"),VLOOKUP(D2436,[1]items!$A$2:$E$39,5,FALSE),"")</f>
        <v>10180</v>
      </c>
      <c r="Q2436" s="5">
        <f t="shared" si="193"/>
        <v>132340</v>
      </c>
      <c r="R2436" s="13" t="str">
        <f t="shared" si="194"/>
        <v/>
      </c>
    </row>
    <row r="2437" spans="1:18" x14ac:dyDescent="0.2">
      <c r="A2437" s="8" t="s">
        <v>2497</v>
      </c>
      <c r="B2437" s="9" t="d">
        <v>2021-01-09</v>
      </c>
      <c r="C2437" s="7">
        <f t="shared" si="190"/>
        <v>2021</v>
      </c>
      <c r="D2437" s="8" t="s">
        <v>28</v>
      </c>
      <c r="E2437" s="5" t="str">
        <f>VLOOKUP(D2437,[1]items!$A$2:$E$39,2,FALSE)</f>
        <v>Lo Han Kuo Infusion 12</v>
      </c>
      <c r="F2437" s="5" t="str">
        <f>VLOOKUP(E2437,[1]items!$B$2:$E$39,2,FALSE)</f>
        <v>Obat Batuk &amp; Pilek</v>
      </c>
      <c r="G2437" s="5" t="str">
        <f t="shared" si="191"/>
        <v>OB0004|</v>
      </c>
      <c r="H2437" s="10">
        <v>69</v>
      </c>
      <c r="I2437" s="11"/>
      <c r="J2437" s="10" t="str">
        <f>IF(EXACT(L2437,"buy"),VLOOKUP(I2437,[2]suppliers!$A$2:$B$17,2,FALSE),"")</f>
        <v/>
      </c>
      <c r="K2437" s="8" t="s">
        <v>84</v>
      </c>
      <c r="L2437" s="8" t="s">
        <v>85</v>
      </c>
      <c r="M2437" s="5" t="str">
        <f>IFERROR(VLOOKUP(G2437,[3]item_suppliers!$C$2:$F$112,2,FALSE),"")</f>
        <v/>
      </c>
      <c r="N2437" s="5" t="str">
        <f>IFERROR(VLOOKUP(G2437,[3]item_suppliers!$C$2:$F$112,4,FALSE),"")</f>
        <v/>
      </c>
      <c r="O2437" s="5" t="str">
        <f t="shared" si="192"/>
        <v/>
      </c>
      <c r="P2437" s="5">
        <f>IF(EXACT(L2437,"sell"),VLOOKUP(D2437,[1]items!$A$2:$E$39,5,FALSE),"")</f>
        <v>24179</v>
      </c>
      <c r="Q2437" s="5">
        <f t="shared" si="193"/>
        <v>1668351</v>
      </c>
      <c r="R2437" s="13" t="str">
        <f t="shared" si="194"/>
        <v/>
      </c>
    </row>
    <row r="2438" spans="1:18" x14ac:dyDescent="0.2">
      <c r="A2438" s="5" t="s">
        <v>2498</v>
      </c>
      <c r="B2438" s="6" t="d">
        <v>2021-01-09</v>
      </c>
      <c r="C2438" s="7">
        <f t="shared" si="190"/>
        <v>2021</v>
      </c>
      <c r="D2438" s="5" t="s">
        <v>28</v>
      </c>
      <c r="E2438" s="5" t="str">
        <f>VLOOKUP(D2438,[1]items!$A$2:$E$39,2,FALSE)</f>
        <v>Lo Han Kuo Infusion 12</v>
      </c>
      <c r="F2438" s="5" t="str">
        <f>VLOOKUP(E2438,[1]items!$B$2:$E$39,2,FALSE)</f>
        <v>Obat Batuk &amp; Pilek</v>
      </c>
      <c r="G2438" s="5" t="str">
        <f t="shared" si="191"/>
        <v>OB0004|</v>
      </c>
      <c r="H2438" s="10">
        <v>82</v>
      </c>
      <c r="I2438" s="11"/>
      <c r="J2438" s="10" t="str">
        <f>IF(EXACT(L2438,"buy"),VLOOKUP(I2438,[2]suppliers!$A$2:$B$17,2,FALSE),"")</f>
        <v/>
      </c>
      <c r="K2438" s="5" t="s">
        <v>84</v>
      </c>
      <c r="L2438" s="5" t="s">
        <v>85</v>
      </c>
      <c r="M2438" s="5" t="str">
        <f>IFERROR(VLOOKUP(G2438,[3]item_suppliers!$C$2:$F$112,2,FALSE),"")</f>
        <v/>
      </c>
      <c r="N2438" s="5" t="str">
        <f>IFERROR(VLOOKUP(G2438,[3]item_suppliers!$C$2:$F$112,4,FALSE),"")</f>
        <v/>
      </c>
      <c r="O2438" s="5" t="str">
        <f t="shared" si="192"/>
        <v/>
      </c>
      <c r="P2438" s="5">
        <f>IF(EXACT(L2438,"sell"),VLOOKUP(D2438,[1]items!$A$2:$E$39,5,FALSE),"")</f>
        <v>24179</v>
      </c>
      <c r="Q2438" s="5">
        <f t="shared" si="193"/>
        <v>1982678</v>
      </c>
      <c r="R2438" s="13" t="str">
        <f t="shared" si="194"/>
        <v/>
      </c>
    </row>
    <row r="2439" spans="1:18" x14ac:dyDescent="0.2">
      <c r="A2439" s="8" t="s">
        <v>2499</v>
      </c>
      <c r="B2439" s="9" t="d">
        <v>2021-01-09</v>
      </c>
      <c r="C2439" s="7">
        <f t="shared" si="190"/>
        <v>2021</v>
      </c>
      <c r="D2439" s="8" t="s">
        <v>62</v>
      </c>
      <c r="E2439" s="5" t="str">
        <f>VLOOKUP(D2439,[1]items!$A$2:$E$39,2,FALSE)</f>
        <v>Concor 5MG Strip 10</v>
      </c>
      <c r="F2439" s="5" t="str">
        <f>VLOOKUP(E2439,[1]items!$B$2:$E$39,2,FALSE)</f>
        <v>Obat Hipertensi</v>
      </c>
      <c r="G2439" s="5" t="str">
        <f t="shared" si="191"/>
        <v>OH0002|</v>
      </c>
      <c r="H2439" s="10">
        <v>52</v>
      </c>
      <c r="I2439" s="11"/>
      <c r="J2439" s="10" t="str">
        <f>IF(EXACT(L2439,"buy"),VLOOKUP(I2439,[2]suppliers!$A$2:$B$17,2,FALSE),"")</f>
        <v/>
      </c>
      <c r="K2439" s="8" t="s">
        <v>84</v>
      </c>
      <c r="L2439" s="8" t="s">
        <v>85</v>
      </c>
      <c r="M2439" s="5" t="str">
        <f>IFERROR(VLOOKUP(G2439,[3]item_suppliers!$C$2:$F$112,2,FALSE),"")</f>
        <v/>
      </c>
      <c r="N2439" s="5" t="str">
        <f>IFERROR(VLOOKUP(G2439,[3]item_suppliers!$C$2:$F$112,4,FALSE),"")</f>
        <v/>
      </c>
      <c r="O2439" s="5" t="str">
        <f t="shared" si="192"/>
        <v/>
      </c>
      <c r="P2439" s="5">
        <f>IF(EXACT(L2439,"sell"),VLOOKUP(D2439,[1]items!$A$2:$E$39,5,FALSE),"")</f>
        <v>103632</v>
      </c>
      <c r="Q2439" s="5">
        <f t="shared" si="193"/>
        <v>5388864</v>
      </c>
      <c r="R2439" s="13" t="str">
        <f t="shared" si="194"/>
        <v/>
      </c>
    </row>
    <row r="2440" spans="1:18" x14ac:dyDescent="0.2">
      <c r="A2440" s="5" t="s">
        <v>2500</v>
      </c>
      <c r="B2440" s="6" t="d">
        <v>2021-01-10</v>
      </c>
      <c r="C2440" s="7">
        <f t="shared" si="190"/>
        <v>2021</v>
      </c>
      <c r="D2440" s="5" t="s">
        <v>26</v>
      </c>
      <c r="E2440" s="5" t="str">
        <f>VLOOKUP(D2440,[1]items!$A$2:$E$39,2,FALSE)</f>
        <v>Decolsen 1 Strip 4 Tablet</v>
      </c>
      <c r="F2440" s="5" t="str">
        <f>VLOOKUP(E2440,[1]items!$B$2:$E$39,2,FALSE)</f>
        <v>Obat Batuk &amp; Pilek</v>
      </c>
      <c r="G2440" s="5" t="str">
        <f t="shared" si="191"/>
        <v>OB0002|</v>
      </c>
      <c r="H2440" s="10">
        <v>26</v>
      </c>
      <c r="I2440" s="11"/>
      <c r="J2440" s="10" t="str">
        <f>IF(EXACT(L2440,"buy"),VLOOKUP(I2440,[2]suppliers!$A$2:$B$17,2,FALSE),"")</f>
        <v/>
      </c>
      <c r="K2440" s="5" t="s">
        <v>84</v>
      </c>
      <c r="L2440" s="5" t="s">
        <v>85</v>
      </c>
      <c r="M2440" s="5" t="str">
        <f>IFERROR(VLOOKUP(G2440,[3]item_suppliers!$C$2:$F$112,2,FALSE),"")</f>
        <v/>
      </c>
      <c r="N2440" s="5" t="str">
        <f>IFERROR(VLOOKUP(G2440,[3]item_suppliers!$C$2:$F$112,4,FALSE),"")</f>
        <v/>
      </c>
      <c r="O2440" s="5" t="str">
        <f t="shared" si="192"/>
        <v/>
      </c>
      <c r="P2440" s="5">
        <f>IF(EXACT(L2440,"sell"),VLOOKUP(D2440,[1]items!$A$2:$E$39,5,FALSE),"")</f>
        <v>2915</v>
      </c>
      <c r="Q2440" s="5">
        <f t="shared" si="193"/>
        <v>75790</v>
      </c>
      <c r="R2440" s="13" t="str">
        <f t="shared" si="194"/>
        <v/>
      </c>
    </row>
    <row r="2441" spans="1:18" x14ac:dyDescent="0.2">
      <c r="A2441" s="8" t="s">
        <v>2501</v>
      </c>
      <c r="B2441" s="9" t="d">
        <v>2021-01-10</v>
      </c>
      <c r="C2441" s="7">
        <f t="shared" si="190"/>
        <v>2021</v>
      </c>
      <c r="D2441" s="8" t="s">
        <v>50</v>
      </c>
      <c r="E2441" s="5" t="str">
        <f>VLOOKUP(D2441,[1]items!$A$2:$E$39,2,FALSE)</f>
        <v>Bodrex Extra</v>
      </c>
      <c r="F2441" s="5" t="str">
        <f>VLOOKUP(E2441,[1]items!$B$2:$E$39,2,FALSE)</f>
        <v>Obat Sakit Kepala &amp; Demam</v>
      </c>
      <c r="G2441" s="5" t="str">
        <f t="shared" si="191"/>
        <v>OD0008|</v>
      </c>
      <c r="H2441" s="10">
        <v>33</v>
      </c>
      <c r="I2441" s="11"/>
      <c r="J2441" s="10" t="str">
        <f>IF(EXACT(L2441,"buy"),VLOOKUP(I2441,[2]suppliers!$A$2:$B$17,2,FALSE),"")</f>
        <v/>
      </c>
      <c r="K2441" s="8" t="s">
        <v>84</v>
      </c>
      <c r="L2441" s="8" t="s">
        <v>85</v>
      </c>
      <c r="M2441" s="5" t="str">
        <f>IFERROR(VLOOKUP(G2441,[3]item_suppliers!$C$2:$F$112,2,FALSE),"")</f>
        <v/>
      </c>
      <c r="N2441" s="5" t="str">
        <f>IFERROR(VLOOKUP(G2441,[3]item_suppliers!$C$2:$F$112,4,FALSE),"")</f>
        <v/>
      </c>
      <c r="O2441" s="5" t="str">
        <f t="shared" si="192"/>
        <v/>
      </c>
      <c r="P2441" s="5">
        <f>IF(EXACT(L2441,"sell"),VLOOKUP(D2441,[1]items!$A$2:$E$39,5,FALSE),"")</f>
        <v>51753</v>
      </c>
      <c r="Q2441" s="5">
        <f t="shared" si="193"/>
        <v>1707849</v>
      </c>
      <c r="R2441" s="13" t="str">
        <f t="shared" si="194"/>
        <v/>
      </c>
    </row>
    <row r="2442" spans="1:18" x14ac:dyDescent="0.2">
      <c r="A2442" s="5" t="s">
        <v>2502</v>
      </c>
      <c r="B2442" s="6" t="d">
        <v>2021-01-10</v>
      </c>
      <c r="C2442" s="7">
        <f t="shared" si="190"/>
        <v>2021</v>
      </c>
      <c r="D2442" s="5" t="s">
        <v>70</v>
      </c>
      <c r="E2442" s="5" t="str">
        <f>VLOOKUP(D2442,[1]items!$A$2:$E$39,2,FALSE)</f>
        <v>Irbesartan</v>
      </c>
      <c r="F2442" s="5" t="str">
        <f>VLOOKUP(E2442,[1]items!$B$2:$E$39,2,FALSE)</f>
        <v>Obat Hipertensi</v>
      </c>
      <c r="G2442" s="5" t="str">
        <f t="shared" si="191"/>
        <v>OH0005|</v>
      </c>
      <c r="H2442" s="10">
        <v>24</v>
      </c>
      <c r="I2442" s="11"/>
      <c r="J2442" s="10" t="str">
        <f>IF(EXACT(L2442,"buy"),VLOOKUP(I2442,[2]suppliers!$A$2:$B$17,2,FALSE),"")</f>
        <v/>
      </c>
      <c r="K2442" s="5" t="s">
        <v>84</v>
      </c>
      <c r="L2442" s="5" t="s">
        <v>85</v>
      </c>
      <c r="M2442" s="5" t="str">
        <f>IFERROR(VLOOKUP(G2442,[3]item_suppliers!$C$2:$F$112,2,FALSE),"")</f>
        <v/>
      </c>
      <c r="N2442" s="5" t="str">
        <f>IFERROR(VLOOKUP(G2442,[3]item_suppliers!$C$2:$F$112,4,FALSE),"")</f>
        <v/>
      </c>
      <c r="O2442" s="5" t="str">
        <f t="shared" si="192"/>
        <v/>
      </c>
      <c r="P2442" s="5">
        <f>IF(EXACT(L2442,"sell"),VLOOKUP(D2442,[1]items!$A$2:$E$39,5,FALSE),"")</f>
        <v>109447</v>
      </c>
      <c r="Q2442" s="5">
        <f t="shared" si="193"/>
        <v>2626728</v>
      </c>
      <c r="R2442" s="13" t="str">
        <f t="shared" si="194"/>
        <v/>
      </c>
    </row>
    <row r="2443" spans="1:18" x14ac:dyDescent="0.2">
      <c r="A2443" s="8" t="s">
        <v>2503</v>
      </c>
      <c r="B2443" s="9" t="d">
        <v>2021-01-10</v>
      </c>
      <c r="C2443" s="7">
        <f t="shared" si="190"/>
        <v>2021</v>
      </c>
      <c r="D2443" s="8" t="s">
        <v>82</v>
      </c>
      <c r="E2443" s="5" t="str">
        <f>VLOOKUP(D2443,[1]items!$A$2:$E$39,2,FALSE)</f>
        <v>Otilon Ear Drops 8 mL</v>
      </c>
      <c r="F2443" s="5" t="str">
        <f>VLOOKUP(E2443,[1]items!$B$2:$E$39,2,FALSE)</f>
        <v>Obat Telinga</v>
      </c>
      <c r="G2443" s="5" t="str">
        <f t="shared" si="191"/>
        <v>OT0001|</v>
      </c>
      <c r="H2443" s="10">
        <v>33</v>
      </c>
      <c r="I2443" s="11"/>
      <c r="J2443" s="10" t="str">
        <f>IF(EXACT(L2443,"buy"),VLOOKUP(I2443,[2]suppliers!$A$2:$B$17,2,FALSE),"")</f>
        <v/>
      </c>
      <c r="K2443" s="8" t="s">
        <v>84</v>
      </c>
      <c r="L2443" s="8" t="s">
        <v>85</v>
      </c>
      <c r="M2443" s="5" t="str">
        <f>IFERROR(VLOOKUP(G2443,[3]item_suppliers!$C$2:$F$112,2,FALSE),"")</f>
        <v/>
      </c>
      <c r="N2443" s="5" t="str">
        <f>IFERROR(VLOOKUP(G2443,[3]item_suppliers!$C$2:$F$112,4,FALSE),"")</f>
        <v/>
      </c>
      <c r="O2443" s="5" t="str">
        <f t="shared" si="192"/>
        <v/>
      </c>
      <c r="P2443" s="5">
        <f>IF(EXACT(L2443,"sell"),VLOOKUP(D2443,[1]items!$A$2:$E$39,5,FALSE),"")</f>
        <v>55935</v>
      </c>
      <c r="Q2443" s="5">
        <f t="shared" si="193"/>
        <v>1845855</v>
      </c>
      <c r="R2443" s="13" t="str">
        <f t="shared" si="194"/>
        <v/>
      </c>
    </row>
    <row r="2444" spans="1:18" x14ac:dyDescent="0.2">
      <c r="A2444" s="5" t="s">
        <v>2504</v>
      </c>
      <c r="B2444" s="6" t="d">
        <v>2021-01-10</v>
      </c>
      <c r="C2444" s="7">
        <f t="shared" si="190"/>
        <v>2021</v>
      </c>
      <c r="D2444" s="5" t="s">
        <v>82</v>
      </c>
      <c r="E2444" s="5" t="str">
        <f>VLOOKUP(D2444,[1]items!$A$2:$E$39,2,FALSE)</f>
        <v>Otilon Ear Drops 8 mL</v>
      </c>
      <c r="F2444" s="5" t="str">
        <f>VLOOKUP(E2444,[1]items!$B$2:$E$39,2,FALSE)</f>
        <v>Obat Telinga</v>
      </c>
      <c r="G2444" s="5" t="str">
        <f t="shared" si="191"/>
        <v>OT0001|</v>
      </c>
      <c r="H2444" s="10">
        <v>16</v>
      </c>
      <c r="I2444" s="11"/>
      <c r="J2444" s="10" t="str">
        <f>IF(EXACT(L2444,"buy"),VLOOKUP(I2444,[2]suppliers!$A$2:$B$17,2,FALSE),"")</f>
        <v/>
      </c>
      <c r="K2444" s="5" t="s">
        <v>84</v>
      </c>
      <c r="L2444" s="5" t="s">
        <v>85</v>
      </c>
      <c r="M2444" s="5" t="str">
        <f>IFERROR(VLOOKUP(G2444,[3]item_suppliers!$C$2:$F$112,2,FALSE),"")</f>
        <v/>
      </c>
      <c r="N2444" s="5" t="str">
        <f>IFERROR(VLOOKUP(G2444,[3]item_suppliers!$C$2:$F$112,4,FALSE),"")</f>
        <v/>
      </c>
      <c r="O2444" s="5" t="str">
        <f t="shared" si="192"/>
        <v/>
      </c>
      <c r="P2444" s="5">
        <f>IF(EXACT(L2444,"sell"),VLOOKUP(D2444,[1]items!$A$2:$E$39,5,FALSE),"")</f>
        <v>55935</v>
      </c>
      <c r="Q2444" s="5">
        <f t="shared" si="193"/>
        <v>894960</v>
      </c>
      <c r="R2444" s="13" t="str">
        <f t="shared" si="194"/>
        <v/>
      </c>
    </row>
    <row r="2445" spans="1:18" x14ac:dyDescent="0.2">
      <c r="A2445" s="8" t="s">
        <v>2505</v>
      </c>
      <c r="B2445" s="9" t="d">
        <v>2021-01-10</v>
      </c>
      <c r="C2445" s="7">
        <f t="shared" si="190"/>
        <v>2021</v>
      </c>
      <c r="D2445" s="8" t="s">
        <v>65</v>
      </c>
      <c r="E2445" s="5" t="str">
        <f>VLOOKUP(D2445,[1]items!$A$2:$E$39,2,FALSE)</f>
        <v>Candesartan Ogb Dexa</v>
      </c>
      <c r="F2445" s="5" t="str">
        <f>VLOOKUP(E2445,[1]items!$B$2:$E$39,2,FALSE)</f>
        <v>Obat Hipertensi</v>
      </c>
      <c r="G2445" s="5" t="str">
        <f t="shared" si="191"/>
        <v>OH0003|</v>
      </c>
      <c r="H2445" s="10">
        <v>46</v>
      </c>
      <c r="I2445" s="11"/>
      <c r="J2445" s="10" t="str">
        <f>IF(EXACT(L2445,"buy"),VLOOKUP(I2445,[2]suppliers!$A$2:$B$17,2,FALSE),"")</f>
        <v/>
      </c>
      <c r="K2445" s="8" t="s">
        <v>84</v>
      </c>
      <c r="L2445" s="8" t="s">
        <v>85</v>
      </c>
      <c r="M2445" s="5" t="str">
        <f>IFERROR(VLOOKUP(G2445,[3]item_suppliers!$C$2:$F$112,2,FALSE),"")</f>
        <v/>
      </c>
      <c r="N2445" s="5" t="str">
        <f>IFERROR(VLOOKUP(G2445,[3]item_suppliers!$C$2:$F$112,4,FALSE),"")</f>
        <v/>
      </c>
      <c r="O2445" s="5" t="str">
        <f t="shared" si="192"/>
        <v/>
      </c>
      <c r="P2445" s="5">
        <f>IF(EXACT(L2445,"sell"),VLOOKUP(D2445,[1]items!$A$2:$E$39,5,FALSE),"")</f>
        <v>5095</v>
      </c>
      <c r="Q2445" s="5">
        <f t="shared" si="193"/>
        <v>234370</v>
      </c>
      <c r="R2445" s="13" t="str">
        <f t="shared" si="194"/>
        <v/>
      </c>
    </row>
    <row r="2446" spans="1:18" x14ac:dyDescent="0.2">
      <c r="A2446" s="5" t="s">
        <v>2506</v>
      </c>
      <c r="B2446" s="6" t="d">
        <v>2021-01-10</v>
      </c>
      <c r="C2446" s="7">
        <f t="shared" si="190"/>
        <v>2021</v>
      </c>
      <c r="D2446" s="5" t="s">
        <v>65</v>
      </c>
      <c r="E2446" s="5" t="str">
        <f>VLOOKUP(D2446,[1]items!$A$2:$E$39,2,FALSE)</f>
        <v>Candesartan Ogb Dexa</v>
      </c>
      <c r="F2446" s="5" t="str">
        <f>VLOOKUP(E2446,[1]items!$B$2:$E$39,2,FALSE)</f>
        <v>Obat Hipertensi</v>
      </c>
      <c r="G2446" s="5" t="str">
        <f t="shared" si="191"/>
        <v>OH0003|</v>
      </c>
      <c r="H2446" s="10">
        <v>16</v>
      </c>
      <c r="I2446" s="11"/>
      <c r="J2446" s="10" t="str">
        <f>IF(EXACT(L2446,"buy"),VLOOKUP(I2446,[2]suppliers!$A$2:$B$17,2,FALSE),"")</f>
        <v/>
      </c>
      <c r="K2446" s="5" t="s">
        <v>84</v>
      </c>
      <c r="L2446" s="5" t="s">
        <v>85</v>
      </c>
      <c r="M2446" s="5" t="str">
        <f>IFERROR(VLOOKUP(G2446,[3]item_suppliers!$C$2:$F$112,2,FALSE),"")</f>
        <v/>
      </c>
      <c r="N2446" s="5" t="str">
        <f>IFERROR(VLOOKUP(G2446,[3]item_suppliers!$C$2:$F$112,4,FALSE),"")</f>
        <v/>
      </c>
      <c r="O2446" s="5" t="str">
        <f t="shared" si="192"/>
        <v/>
      </c>
      <c r="P2446" s="5">
        <f>IF(EXACT(L2446,"sell"),VLOOKUP(D2446,[1]items!$A$2:$E$39,5,FALSE),"")</f>
        <v>5095</v>
      </c>
      <c r="Q2446" s="5">
        <f t="shared" si="193"/>
        <v>81520</v>
      </c>
      <c r="R2446" s="13" t="str">
        <f t="shared" si="194"/>
        <v/>
      </c>
    </row>
    <row r="2447" spans="1:18" x14ac:dyDescent="0.2">
      <c r="A2447" s="8" t="s">
        <v>2507</v>
      </c>
      <c r="B2447" s="9" t="d">
        <v>2021-01-10</v>
      </c>
      <c r="C2447" s="7">
        <f t="shared" si="190"/>
        <v>2021</v>
      </c>
      <c r="D2447" s="8" t="s">
        <v>31</v>
      </c>
      <c r="E2447" s="5" t="str">
        <f>VLOOKUP(D2447,[1]items!$A$2:$E$39,2,FALSE)</f>
        <v>Ultraflu Box Isi 25 Strip</v>
      </c>
      <c r="F2447" s="5" t="str">
        <f>VLOOKUP(E2447,[1]items!$B$2:$E$39,2,FALSE)</f>
        <v>Obat Batuk &amp; Pilek</v>
      </c>
      <c r="G2447" s="5" t="str">
        <f t="shared" si="191"/>
        <v>OB0006|</v>
      </c>
      <c r="H2447" s="10">
        <v>126</v>
      </c>
      <c r="I2447" s="11"/>
      <c r="J2447" s="10" t="str">
        <f>IF(EXACT(L2447,"buy"),VLOOKUP(I2447,[2]suppliers!$A$2:$B$17,2,FALSE),"")</f>
        <v/>
      </c>
      <c r="K2447" s="8" t="s">
        <v>84</v>
      </c>
      <c r="L2447" s="8" t="s">
        <v>85</v>
      </c>
      <c r="M2447" s="5" t="str">
        <f>IFERROR(VLOOKUP(G2447,[3]item_suppliers!$C$2:$F$112,2,FALSE),"")</f>
        <v/>
      </c>
      <c r="N2447" s="5" t="str">
        <f>IFERROR(VLOOKUP(G2447,[3]item_suppliers!$C$2:$F$112,4,FALSE),"")</f>
        <v/>
      </c>
      <c r="O2447" s="5" t="str">
        <f t="shared" si="192"/>
        <v/>
      </c>
      <c r="P2447" s="5">
        <f>IF(EXACT(L2447,"sell"),VLOOKUP(D2447,[1]items!$A$2:$E$39,5,FALSE),"")</f>
        <v>73805</v>
      </c>
      <c r="Q2447" s="5">
        <f t="shared" si="193"/>
        <v>9299430</v>
      </c>
      <c r="R2447" s="13" t="str">
        <f t="shared" si="194"/>
        <v/>
      </c>
    </row>
    <row r="2448" spans="1:18" x14ac:dyDescent="0.2">
      <c r="A2448" s="5" t="s">
        <v>2508</v>
      </c>
      <c r="B2448" s="6" t="d">
        <v>2021-01-10</v>
      </c>
      <c r="C2448" s="7">
        <f t="shared" si="190"/>
        <v>2021</v>
      </c>
      <c r="D2448" s="5" t="s">
        <v>31</v>
      </c>
      <c r="E2448" s="5" t="str">
        <f>VLOOKUP(D2448,[1]items!$A$2:$E$39,2,FALSE)</f>
        <v>Ultraflu Box Isi 25 Strip</v>
      </c>
      <c r="F2448" s="5" t="str">
        <f>VLOOKUP(E2448,[1]items!$B$2:$E$39,2,FALSE)</f>
        <v>Obat Batuk &amp; Pilek</v>
      </c>
      <c r="G2448" s="5" t="str">
        <f t="shared" si="191"/>
        <v>OB0006|</v>
      </c>
      <c r="H2448" s="10">
        <v>20</v>
      </c>
      <c r="I2448" s="11"/>
      <c r="J2448" s="10" t="str">
        <f>IF(EXACT(L2448,"buy"),VLOOKUP(I2448,[2]suppliers!$A$2:$B$17,2,FALSE),"")</f>
        <v/>
      </c>
      <c r="K2448" s="5" t="s">
        <v>84</v>
      </c>
      <c r="L2448" s="5" t="s">
        <v>85</v>
      </c>
      <c r="M2448" s="5" t="str">
        <f>IFERROR(VLOOKUP(G2448,[3]item_suppliers!$C$2:$F$112,2,FALSE),"")</f>
        <v/>
      </c>
      <c r="N2448" s="5" t="str">
        <f>IFERROR(VLOOKUP(G2448,[3]item_suppliers!$C$2:$F$112,4,FALSE),"")</f>
        <v/>
      </c>
      <c r="O2448" s="5" t="str">
        <f t="shared" si="192"/>
        <v/>
      </c>
      <c r="P2448" s="5">
        <f>IF(EXACT(L2448,"sell"),VLOOKUP(D2448,[1]items!$A$2:$E$39,5,FALSE),"")</f>
        <v>73805</v>
      </c>
      <c r="Q2448" s="5">
        <f t="shared" si="193"/>
        <v>1476100</v>
      </c>
      <c r="R2448" s="13" t="str">
        <f t="shared" si="194"/>
        <v/>
      </c>
    </row>
    <row r="2449" spans="1:18" x14ac:dyDescent="0.2">
      <c r="A2449" s="8" t="s">
        <v>2509</v>
      </c>
      <c r="B2449" s="9" t="d">
        <v>2021-01-10</v>
      </c>
      <c r="C2449" s="7">
        <f t="shared" si="190"/>
        <v>2021</v>
      </c>
      <c r="D2449" s="8" t="s">
        <v>94</v>
      </c>
      <c r="E2449" s="5" t="str">
        <f>VLOOKUP(D2449,[1]items!$A$2:$E$39,2,FALSE)</f>
        <v>Vicks Inhaler 0.5 mL</v>
      </c>
      <c r="F2449" s="5" t="str">
        <f>VLOOKUP(E2449,[1]items!$B$2:$E$39,2,FALSE)</f>
        <v>Obat Batuk &amp; Pilek</v>
      </c>
      <c r="G2449" s="5" t="str">
        <f t="shared" si="191"/>
        <v>OB0007|</v>
      </c>
      <c r="H2449" s="10">
        <v>64</v>
      </c>
      <c r="I2449" s="11"/>
      <c r="J2449" s="10" t="str">
        <f>IF(EXACT(L2449,"buy"),VLOOKUP(I2449,[2]suppliers!$A$2:$B$17,2,FALSE),"")</f>
        <v/>
      </c>
      <c r="K2449" s="8" t="s">
        <v>84</v>
      </c>
      <c r="L2449" s="8" t="s">
        <v>85</v>
      </c>
      <c r="M2449" s="5" t="str">
        <f>IFERROR(VLOOKUP(G2449,[3]item_suppliers!$C$2:$F$112,2,FALSE),"")</f>
        <v/>
      </c>
      <c r="N2449" s="5" t="str">
        <f>IFERROR(VLOOKUP(G2449,[3]item_suppliers!$C$2:$F$112,4,FALSE),"")</f>
        <v/>
      </c>
      <c r="O2449" s="5" t="str">
        <f t="shared" si="192"/>
        <v/>
      </c>
      <c r="P2449" s="5">
        <f>IF(EXACT(L2449,"sell"),VLOOKUP(D2449,[1]items!$A$2:$E$39,5,FALSE),"")</f>
        <v>16430</v>
      </c>
      <c r="Q2449" s="5">
        <f t="shared" si="193"/>
        <v>1051520</v>
      </c>
      <c r="R2449" s="13" t="str">
        <f t="shared" si="194"/>
        <v/>
      </c>
    </row>
    <row r="2450" spans="1:18" x14ac:dyDescent="0.2">
      <c r="A2450" s="5" t="s">
        <v>2510</v>
      </c>
      <c r="B2450" s="6" t="d">
        <v>2021-01-11</v>
      </c>
      <c r="C2450" s="7">
        <f t="shared" si="190"/>
        <v>2021</v>
      </c>
      <c r="D2450" s="5" t="s">
        <v>17</v>
      </c>
      <c r="E2450" s="5" t="str">
        <f>VLOOKUP(D2450,[1]items!$A$2:$E$39,2,FALSE)</f>
        <v>Bedak Heroxyn 150 gr</v>
      </c>
      <c r="F2450" s="5" t="str">
        <f>VLOOKUP(E2450,[1]items!$B$2:$E$39,2,FALSE)</f>
        <v>Obat Alergi</v>
      </c>
      <c r="G2450" s="5" t="str">
        <f t="shared" si="191"/>
        <v>OA0005|</v>
      </c>
      <c r="H2450" s="10">
        <v>54</v>
      </c>
      <c r="I2450" s="11"/>
      <c r="J2450" s="10" t="str">
        <f>IF(EXACT(L2450,"buy"),VLOOKUP(I2450,[2]suppliers!$A$2:$B$17,2,FALSE),"")</f>
        <v/>
      </c>
      <c r="K2450" s="5" t="s">
        <v>84</v>
      </c>
      <c r="L2450" s="5" t="s">
        <v>85</v>
      </c>
      <c r="M2450" s="5" t="str">
        <f>IFERROR(VLOOKUP(G2450,[3]item_suppliers!$C$2:$F$112,2,FALSE),"")</f>
        <v/>
      </c>
      <c r="N2450" s="5" t="str">
        <f>IFERROR(VLOOKUP(G2450,[3]item_suppliers!$C$2:$F$112,4,FALSE),"")</f>
        <v/>
      </c>
      <c r="O2450" s="5" t="str">
        <f t="shared" si="192"/>
        <v/>
      </c>
      <c r="P2450" s="5">
        <f>IF(EXACT(L2450,"sell"),VLOOKUP(D2450,[1]items!$A$2:$E$39,5,FALSE),"")</f>
        <v>17170</v>
      </c>
      <c r="Q2450" s="5">
        <f t="shared" si="193"/>
        <v>927180</v>
      </c>
      <c r="R2450" s="13" t="str">
        <f t="shared" si="194"/>
        <v/>
      </c>
    </row>
    <row r="2451" spans="1:18" x14ac:dyDescent="0.2">
      <c r="A2451" s="8" t="s">
        <v>2511</v>
      </c>
      <c r="B2451" s="9" t="d">
        <v>2021-01-11</v>
      </c>
      <c r="C2451" s="7">
        <f t="shared" si="190"/>
        <v>2021</v>
      </c>
      <c r="D2451" s="8" t="s">
        <v>70</v>
      </c>
      <c r="E2451" s="5" t="str">
        <f>VLOOKUP(D2451,[1]items!$A$2:$E$39,2,FALSE)</f>
        <v>Irbesartan</v>
      </c>
      <c r="F2451" s="5" t="str">
        <f>VLOOKUP(E2451,[1]items!$B$2:$E$39,2,FALSE)</f>
        <v>Obat Hipertensi</v>
      </c>
      <c r="G2451" s="5" t="str">
        <f t="shared" si="191"/>
        <v>OH0005|</v>
      </c>
      <c r="H2451" s="10">
        <v>37</v>
      </c>
      <c r="I2451" s="11"/>
      <c r="J2451" s="10" t="str">
        <f>IF(EXACT(L2451,"buy"),VLOOKUP(I2451,[2]suppliers!$A$2:$B$17,2,FALSE),"")</f>
        <v/>
      </c>
      <c r="K2451" s="8" t="s">
        <v>84</v>
      </c>
      <c r="L2451" s="8" t="s">
        <v>85</v>
      </c>
      <c r="M2451" s="5" t="str">
        <f>IFERROR(VLOOKUP(G2451,[3]item_suppliers!$C$2:$F$112,2,FALSE),"")</f>
        <v/>
      </c>
      <c r="N2451" s="5" t="str">
        <f>IFERROR(VLOOKUP(G2451,[3]item_suppliers!$C$2:$F$112,4,FALSE),"")</f>
        <v/>
      </c>
      <c r="O2451" s="5" t="str">
        <f t="shared" si="192"/>
        <v/>
      </c>
      <c r="P2451" s="5">
        <f>IF(EXACT(L2451,"sell"),VLOOKUP(D2451,[1]items!$A$2:$E$39,5,FALSE),"")</f>
        <v>109447</v>
      </c>
      <c r="Q2451" s="5">
        <f t="shared" si="193"/>
        <v>4049539</v>
      </c>
      <c r="R2451" s="13" t="str">
        <f t="shared" si="194"/>
        <v/>
      </c>
    </row>
    <row r="2452" spans="1:18" x14ac:dyDescent="0.2">
      <c r="A2452" s="5" t="s">
        <v>2512</v>
      </c>
      <c r="B2452" s="6" t="d">
        <v>2021-01-11</v>
      </c>
      <c r="C2452" s="7">
        <f t="shared" si="190"/>
        <v>2021</v>
      </c>
      <c r="D2452" s="5" t="s">
        <v>82</v>
      </c>
      <c r="E2452" s="5" t="str">
        <f>VLOOKUP(D2452,[1]items!$A$2:$E$39,2,FALSE)</f>
        <v>Otilon Ear Drops 8 mL</v>
      </c>
      <c r="F2452" s="5" t="str">
        <f>VLOOKUP(E2452,[1]items!$B$2:$E$39,2,FALSE)</f>
        <v>Obat Telinga</v>
      </c>
      <c r="G2452" s="5" t="str">
        <f t="shared" si="191"/>
        <v>OT0001|</v>
      </c>
      <c r="H2452" s="10">
        <v>19</v>
      </c>
      <c r="I2452" s="11"/>
      <c r="J2452" s="10" t="str">
        <f>IF(EXACT(L2452,"buy"),VLOOKUP(I2452,[2]suppliers!$A$2:$B$17,2,FALSE),"")</f>
        <v/>
      </c>
      <c r="K2452" s="5" t="s">
        <v>84</v>
      </c>
      <c r="L2452" s="5" t="s">
        <v>85</v>
      </c>
      <c r="M2452" s="5" t="str">
        <f>IFERROR(VLOOKUP(G2452,[3]item_suppliers!$C$2:$F$112,2,FALSE),"")</f>
        <v/>
      </c>
      <c r="N2452" s="5" t="str">
        <f>IFERROR(VLOOKUP(G2452,[3]item_suppliers!$C$2:$F$112,4,FALSE),"")</f>
        <v/>
      </c>
      <c r="O2452" s="5" t="str">
        <f t="shared" si="192"/>
        <v/>
      </c>
      <c r="P2452" s="5">
        <f>IF(EXACT(L2452,"sell"),VLOOKUP(D2452,[1]items!$A$2:$E$39,5,FALSE),"")</f>
        <v>55935</v>
      </c>
      <c r="Q2452" s="5">
        <f t="shared" si="193"/>
        <v>1062765</v>
      </c>
      <c r="R2452" s="13" t="str">
        <f t="shared" si="194"/>
        <v/>
      </c>
    </row>
    <row r="2453" spans="1:18" x14ac:dyDescent="0.2">
      <c r="A2453" s="8" t="s">
        <v>2513</v>
      </c>
      <c r="B2453" s="9" t="d">
        <v>2021-01-11</v>
      </c>
      <c r="C2453" s="7">
        <f t="shared" si="190"/>
        <v>2021</v>
      </c>
      <c r="D2453" s="8" t="s">
        <v>48</v>
      </c>
      <c r="E2453" s="5" t="str">
        <f>VLOOKUP(D2453,[1]items!$A$2:$E$39,2,FALSE)</f>
        <v>Sanmol Paracetamol</v>
      </c>
      <c r="F2453" s="5" t="str">
        <f>VLOOKUP(E2453,[1]items!$B$2:$E$39,2,FALSE)</f>
        <v>Obat Sakit Kepala &amp; Demam</v>
      </c>
      <c r="G2453" s="5" t="str">
        <f t="shared" si="191"/>
        <v>OD0007|</v>
      </c>
      <c r="H2453" s="10">
        <v>124</v>
      </c>
      <c r="I2453" s="11"/>
      <c r="J2453" s="10" t="str">
        <f>IF(EXACT(L2453,"buy"),VLOOKUP(I2453,[2]suppliers!$A$2:$B$17,2,FALSE),"")</f>
        <v/>
      </c>
      <c r="K2453" s="8" t="s">
        <v>84</v>
      </c>
      <c r="L2453" s="8" t="s">
        <v>85</v>
      </c>
      <c r="M2453" s="5" t="str">
        <f>IFERROR(VLOOKUP(G2453,[3]item_suppliers!$C$2:$F$112,2,FALSE),"")</f>
        <v/>
      </c>
      <c r="N2453" s="5" t="str">
        <f>IFERROR(VLOOKUP(G2453,[3]item_suppliers!$C$2:$F$112,4,FALSE),"")</f>
        <v/>
      </c>
      <c r="O2453" s="5" t="str">
        <f t="shared" si="192"/>
        <v/>
      </c>
      <c r="P2453" s="5">
        <f>IF(EXACT(L2453,"sell"),VLOOKUP(D2453,[1]items!$A$2:$E$39,5,FALSE),"")</f>
        <v>16261</v>
      </c>
      <c r="Q2453" s="5">
        <f t="shared" si="193"/>
        <v>2016364</v>
      </c>
      <c r="R2453" s="13" t="str">
        <f t="shared" si="194"/>
        <v/>
      </c>
    </row>
    <row r="2454" spans="1:18" x14ac:dyDescent="0.2">
      <c r="A2454" s="5" t="s">
        <v>2514</v>
      </c>
      <c r="B2454" s="6" t="d">
        <v>2021-01-11</v>
      </c>
      <c r="C2454" s="7">
        <f t="shared" si="190"/>
        <v>2021</v>
      </c>
      <c r="D2454" s="5" t="s">
        <v>48</v>
      </c>
      <c r="E2454" s="5" t="str">
        <f>VLOOKUP(D2454,[1]items!$A$2:$E$39,2,FALSE)</f>
        <v>Sanmol Paracetamol</v>
      </c>
      <c r="F2454" s="5" t="str">
        <f>VLOOKUP(E2454,[1]items!$B$2:$E$39,2,FALSE)</f>
        <v>Obat Sakit Kepala &amp; Demam</v>
      </c>
      <c r="G2454" s="5" t="str">
        <f t="shared" si="191"/>
        <v>OD0007|</v>
      </c>
      <c r="H2454" s="10">
        <v>220</v>
      </c>
      <c r="I2454" s="11"/>
      <c r="J2454" s="10" t="str">
        <f>IF(EXACT(L2454,"buy"),VLOOKUP(I2454,[2]suppliers!$A$2:$B$17,2,FALSE),"")</f>
        <v/>
      </c>
      <c r="K2454" s="5" t="s">
        <v>84</v>
      </c>
      <c r="L2454" s="5" t="s">
        <v>85</v>
      </c>
      <c r="M2454" s="5" t="str">
        <f>IFERROR(VLOOKUP(G2454,[3]item_suppliers!$C$2:$F$112,2,FALSE),"")</f>
        <v/>
      </c>
      <c r="N2454" s="5" t="str">
        <f>IFERROR(VLOOKUP(G2454,[3]item_suppliers!$C$2:$F$112,4,FALSE),"")</f>
        <v/>
      </c>
      <c r="O2454" s="5" t="str">
        <f t="shared" si="192"/>
        <v/>
      </c>
      <c r="P2454" s="5">
        <f>IF(EXACT(L2454,"sell"),VLOOKUP(D2454,[1]items!$A$2:$E$39,5,FALSE),"")</f>
        <v>16261</v>
      </c>
      <c r="Q2454" s="5">
        <f t="shared" si="193"/>
        <v>3577420</v>
      </c>
      <c r="R2454" s="13" t="str">
        <f t="shared" si="194"/>
        <v/>
      </c>
    </row>
    <row r="2455" spans="1:18" x14ac:dyDescent="0.2">
      <c r="A2455" s="8" t="s">
        <v>2515</v>
      </c>
      <c r="B2455" s="9" t="d">
        <v>2021-01-11</v>
      </c>
      <c r="C2455" s="7">
        <f t="shared" si="190"/>
        <v>2021</v>
      </c>
      <c r="D2455" s="8" t="s">
        <v>14</v>
      </c>
      <c r="E2455" s="5" t="str">
        <f>VLOOKUP(D2455,[1]items!$A$2:$E$39,2,FALSE)</f>
        <v>Bisoprolol Ogb Dexa</v>
      </c>
      <c r="F2455" s="5" t="str">
        <f>VLOOKUP(E2455,[1]items!$B$2:$E$39,2,FALSE)</f>
        <v>Obat Alergi</v>
      </c>
      <c r="G2455" s="5" t="str">
        <f t="shared" si="191"/>
        <v>OA0004|</v>
      </c>
      <c r="H2455" s="10">
        <v>1155</v>
      </c>
      <c r="I2455" s="11"/>
      <c r="J2455" s="10" t="str">
        <f>IF(EXACT(L2455,"buy"),VLOOKUP(I2455,[2]suppliers!$A$2:$B$17,2,FALSE),"")</f>
        <v/>
      </c>
      <c r="K2455" s="8" t="s">
        <v>84</v>
      </c>
      <c r="L2455" s="8" t="s">
        <v>85</v>
      </c>
      <c r="M2455" s="5" t="str">
        <f>IFERROR(VLOOKUP(G2455,[3]item_suppliers!$C$2:$F$112,2,FALSE),"")</f>
        <v/>
      </c>
      <c r="N2455" s="5" t="str">
        <f>IFERROR(VLOOKUP(G2455,[3]item_suppliers!$C$2:$F$112,4,FALSE),"")</f>
        <v/>
      </c>
      <c r="O2455" s="5" t="str">
        <f t="shared" si="192"/>
        <v/>
      </c>
      <c r="P2455" s="5">
        <f>IF(EXACT(L2455,"sell"),VLOOKUP(D2455,[1]items!$A$2:$E$39,5,FALSE),"")</f>
        <v>10180</v>
      </c>
      <c r="Q2455" s="5">
        <f t="shared" si="193"/>
        <v>11757900</v>
      </c>
      <c r="R2455" s="13" t="str">
        <f t="shared" si="194"/>
        <v/>
      </c>
    </row>
    <row r="2456" spans="1:18" x14ac:dyDescent="0.2">
      <c r="A2456" s="5" t="s">
        <v>2516</v>
      </c>
      <c r="B2456" s="6" t="d">
        <v>2021-01-11</v>
      </c>
      <c r="C2456" s="7">
        <f t="shared" si="190"/>
        <v>2021</v>
      </c>
      <c r="D2456" s="5" t="s">
        <v>72</v>
      </c>
      <c r="E2456" s="5" t="str">
        <f>VLOOKUP(D2456,[1]items!$A$2:$E$39,2,FALSE)</f>
        <v>Irvell 150MG Box 20 Tablet</v>
      </c>
      <c r="F2456" s="5" t="str">
        <f>VLOOKUP(E2456,[1]items!$B$2:$E$39,2,FALSE)</f>
        <v>Obat Hipertensi</v>
      </c>
      <c r="G2456" s="5" t="str">
        <f t="shared" si="191"/>
        <v>OH0006|</v>
      </c>
      <c r="H2456" s="10">
        <v>31</v>
      </c>
      <c r="I2456" s="11"/>
      <c r="J2456" s="10" t="str">
        <f>IF(EXACT(L2456,"buy"),VLOOKUP(I2456,[2]suppliers!$A$2:$B$17,2,FALSE),"")</f>
        <v/>
      </c>
      <c r="K2456" s="5" t="s">
        <v>84</v>
      </c>
      <c r="L2456" s="5" t="s">
        <v>85</v>
      </c>
      <c r="M2456" s="5" t="str">
        <f>IFERROR(VLOOKUP(G2456,[3]item_suppliers!$C$2:$F$112,2,FALSE),"")</f>
        <v/>
      </c>
      <c r="N2456" s="5" t="str">
        <f>IFERROR(VLOOKUP(G2456,[3]item_suppliers!$C$2:$F$112,4,FALSE),"")</f>
        <v/>
      </c>
      <c r="O2456" s="5" t="str">
        <f t="shared" si="192"/>
        <v/>
      </c>
      <c r="P2456" s="5">
        <f>IF(EXACT(L2456,"sell"),VLOOKUP(D2456,[1]items!$A$2:$E$39,5,FALSE),"")</f>
        <v>146871</v>
      </c>
      <c r="Q2456" s="5">
        <f t="shared" si="193"/>
        <v>4553001</v>
      </c>
      <c r="R2456" s="13" t="str">
        <f t="shared" si="194"/>
        <v/>
      </c>
    </row>
    <row r="2457" spans="1:18" x14ac:dyDescent="0.2">
      <c r="A2457" s="8" t="s">
        <v>2517</v>
      </c>
      <c r="B2457" s="9" t="d">
        <v>2021-01-12</v>
      </c>
      <c r="C2457" s="7">
        <f t="shared" si="190"/>
        <v>2021</v>
      </c>
      <c r="D2457" s="8" t="s">
        <v>26</v>
      </c>
      <c r="E2457" s="5" t="str">
        <f>VLOOKUP(D2457,[1]items!$A$2:$E$39,2,FALSE)</f>
        <v>Decolsen 1 Strip 4 Tablet</v>
      </c>
      <c r="F2457" s="5" t="str">
        <f>VLOOKUP(E2457,[1]items!$B$2:$E$39,2,FALSE)</f>
        <v>Obat Batuk &amp; Pilek</v>
      </c>
      <c r="G2457" s="5" t="str">
        <f t="shared" si="191"/>
        <v>OB0002|</v>
      </c>
      <c r="H2457" s="10">
        <v>40</v>
      </c>
      <c r="I2457" s="11"/>
      <c r="J2457" s="10" t="str">
        <f>IF(EXACT(L2457,"buy"),VLOOKUP(I2457,[2]suppliers!$A$2:$B$17,2,FALSE),"")</f>
        <v/>
      </c>
      <c r="K2457" s="8" t="s">
        <v>84</v>
      </c>
      <c r="L2457" s="8" t="s">
        <v>85</v>
      </c>
      <c r="M2457" s="5" t="str">
        <f>IFERROR(VLOOKUP(G2457,[3]item_suppliers!$C$2:$F$112,2,FALSE),"")</f>
        <v/>
      </c>
      <c r="N2457" s="5" t="str">
        <f>IFERROR(VLOOKUP(G2457,[3]item_suppliers!$C$2:$F$112,4,FALSE),"")</f>
        <v/>
      </c>
      <c r="O2457" s="5" t="str">
        <f t="shared" si="192"/>
        <v/>
      </c>
      <c r="P2457" s="5">
        <f>IF(EXACT(L2457,"sell"),VLOOKUP(D2457,[1]items!$A$2:$E$39,5,FALSE),"")</f>
        <v>2915</v>
      </c>
      <c r="Q2457" s="5">
        <f t="shared" si="193"/>
        <v>116600</v>
      </c>
      <c r="R2457" s="13" t="str">
        <f t="shared" si="194"/>
        <v/>
      </c>
    </row>
    <row r="2458" spans="1:18" x14ac:dyDescent="0.2">
      <c r="A2458" s="5" t="s">
        <v>2518</v>
      </c>
      <c r="B2458" s="6" t="d">
        <v>2021-01-12</v>
      </c>
      <c r="C2458" s="7">
        <f t="shared" si="190"/>
        <v>2021</v>
      </c>
      <c r="D2458" s="5" t="s">
        <v>26</v>
      </c>
      <c r="E2458" s="5" t="str">
        <f>VLOOKUP(D2458,[1]items!$A$2:$E$39,2,FALSE)</f>
        <v>Decolsen 1 Strip 4 Tablet</v>
      </c>
      <c r="F2458" s="5" t="str">
        <f>VLOOKUP(E2458,[1]items!$B$2:$E$39,2,FALSE)</f>
        <v>Obat Batuk &amp; Pilek</v>
      </c>
      <c r="G2458" s="5" t="str">
        <f t="shared" si="191"/>
        <v>OB0002|</v>
      </c>
      <c r="H2458" s="10">
        <v>39</v>
      </c>
      <c r="I2458" s="11"/>
      <c r="J2458" s="10" t="str">
        <f>IF(EXACT(L2458,"buy"),VLOOKUP(I2458,[2]suppliers!$A$2:$B$17,2,FALSE),"")</f>
        <v/>
      </c>
      <c r="K2458" s="5" t="s">
        <v>84</v>
      </c>
      <c r="L2458" s="5" t="s">
        <v>85</v>
      </c>
      <c r="M2458" s="5" t="str">
        <f>IFERROR(VLOOKUP(G2458,[3]item_suppliers!$C$2:$F$112,2,FALSE),"")</f>
        <v/>
      </c>
      <c r="N2458" s="5" t="str">
        <f>IFERROR(VLOOKUP(G2458,[3]item_suppliers!$C$2:$F$112,4,FALSE),"")</f>
        <v/>
      </c>
      <c r="O2458" s="5" t="str">
        <f t="shared" si="192"/>
        <v/>
      </c>
      <c r="P2458" s="5">
        <f>IF(EXACT(L2458,"sell"),VLOOKUP(D2458,[1]items!$A$2:$E$39,5,FALSE),"")</f>
        <v>2915</v>
      </c>
      <c r="Q2458" s="5">
        <f t="shared" si="193"/>
        <v>113685</v>
      </c>
      <c r="R2458" s="13" t="str">
        <f t="shared" si="194"/>
        <v/>
      </c>
    </row>
    <row r="2459" spans="1:18" x14ac:dyDescent="0.2">
      <c r="A2459" s="8" t="s">
        <v>2519</v>
      </c>
      <c r="B2459" s="9" t="d">
        <v>2021-01-12</v>
      </c>
      <c r="C2459" s="7">
        <f t="shared" si="190"/>
        <v>2021</v>
      </c>
      <c r="D2459" s="8" t="s">
        <v>17</v>
      </c>
      <c r="E2459" s="5" t="str">
        <f>VLOOKUP(D2459,[1]items!$A$2:$E$39,2,FALSE)</f>
        <v>Bedak Heroxyn 150 gr</v>
      </c>
      <c r="F2459" s="5" t="str">
        <f>VLOOKUP(E2459,[1]items!$B$2:$E$39,2,FALSE)</f>
        <v>Obat Alergi</v>
      </c>
      <c r="G2459" s="5" t="str">
        <f t="shared" si="191"/>
        <v>OA0005|</v>
      </c>
      <c r="H2459" s="10">
        <v>58</v>
      </c>
      <c r="I2459" s="11"/>
      <c r="J2459" s="10" t="str">
        <f>IF(EXACT(L2459,"buy"),VLOOKUP(I2459,[2]suppliers!$A$2:$B$17,2,FALSE),"")</f>
        <v/>
      </c>
      <c r="K2459" s="8" t="s">
        <v>84</v>
      </c>
      <c r="L2459" s="8" t="s">
        <v>85</v>
      </c>
      <c r="M2459" s="5" t="str">
        <f>IFERROR(VLOOKUP(G2459,[3]item_suppliers!$C$2:$F$112,2,FALSE),"")</f>
        <v/>
      </c>
      <c r="N2459" s="5" t="str">
        <f>IFERROR(VLOOKUP(G2459,[3]item_suppliers!$C$2:$F$112,4,FALSE),"")</f>
        <v/>
      </c>
      <c r="O2459" s="5" t="str">
        <f t="shared" si="192"/>
        <v/>
      </c>
      <c r="P2459" s="5">
        <f>IF(EXACT(L2459,"sell"),VLOOKUP(D2459,[1]items!$A$2:$E$39,5,FALSE),"")</f>
        <v>17170</v>
      </c>
      <c r="Q2459" s="5">
        <f t="shared" si="193"/>
        <v>995860</v>
      </c>
      <c r="R2459" s="13" t="str">
        <f t="shared" si="194"/>
        <v/>
      </c>
    </row>
    <row r="2460" spans="1:18" x14ac:dyDescent="0.2">
      <c r="A2460" s="5" t="s">
        <v>2520</v>
      </c>
      <c r="B2460" s="6" t="d">
        <v>2021-01-12</v>
      </c>
      <c r="C2460" s="7">
        <f t="shared" si="190"/>
        <v>2021</v>
      </c>
      <c r="D2460" s="5" t="s">
        <v>17</v>
      </c>
      <c r="E2460" s="5" t="str">
        <f>VLOOKUP(D2460,[1]items!$A$2:$E$39,2,FALSE)</f>
        <v>Bedak Heroxyn 150 gr</v>
      </c>
      <c r="F2460" s="5" t="str">
        <f>VLOOKUP(E2460,[1]items!$B$2:$E$39,2,FALSE)</f>
        <v>Obat Alergi</v>
      </c>
      <c r="G2460" s="5" t="str">
        <f t="shared" si="191"/>
        <v>OA0005|</v>
      </c>
      <c r="H2460" s="10">
        <v>75</v>
      </c>
      <c r="I2460" s="11"/>
      <c r="J2460" s="10" t="str">
        <f>IF(EXACT(L2460,"buy"),VLOOKUP(I2460,[2]suppliers!$A$2:$B$17,2,FALSE),"")</f>
        <v/>
      </c>
      <c r="K2460" s="5" t="s">
        <v>84</v>
      </c>
      <c r="L2460" s="5" t="s">
        <v>85</v>
      </c>
      <c r="M2460" s="5" t="str">
        <f>IFERROR(VLOOKUP(G2460,[3]item_suppliers!$C$2:$F$112,2,FALSE),"")</f>
        <v/>
      </c>
      <c r="N2460" s="5" t="str">
        <f>IFERROR(VLOOKUP(G2460,[3]item_suppliers!$C$2:$F$112,4,FALSE),"")</f>
        <v/>
      </c>
      <c r="O2460" s="5" t="str">
        <f t="shared" si="192"/>
        <v/>
      </c>
      <c r="P2460" s="5">
        <f>IF(EXACT(L2460,"sell"),VLOOKUP(D2460,[1]items!$A$2:$E$39,5,FALSE),"")</f>
        <v>17170</v>
      </c>
      <c r="Q2460" s="5">
        <f t="shared" si="193"/>
        <v>1287750</v>
      </c>
      <c r="R2460" s="13" t="str">
        <f t="shared" si="194"/>
        <v/>
      </c>
    </row>
    <row r="2461" spans="1:18" x14ac:dyDescent="0.2">
      <c r="A2461" s="8" t="s">
        <v>2521</v>
      </c>
      <c r="B2461" s="9" t="d">
        <v>2021-01-12</v>
      </c>
      <c r="C2461" s="7">
        <f t="shared" si="190"/>
        <v>2021</v>
      </c>
      <c r="D2461" s="8" t="s">
        <v>70</v>
      </c>
      <c r="E2461" s="5" t="str">
        <f>VLOOKUP(D2461,[1]items!$A$2:$E$39,2,FALSE)</f>
        <v>Irbesartan</v>
      </c>
      <c r="F2461" s="5" t="str">
        <f>VLOOKUP(E2461,[1]items!$B$2:$E$39,2,FALSE)</f>
        <v>Obat Hipertensi</v>
      </c>
      <c r="G2461" s="5" t="str">
        <f t="shared" si="191"/>
        <v>OH0005|</v>
      </c>
      <c r="H2461" s="10">
        <v>46</v>
      </c>
      <c r="I2461" s="11"/>
      <c r="J2461" s="10" t="str">
        <f>IF(EXACT(L2461,"buy"),VLOOKUP(I2461,[2]suppliers!$A$2:$B$17,2,FALSE),"")</f>
        <v/>
      </c>
      <c r="K2461" s="8" t="s">
        <v>84</v>
      </c>
      <c r="L2461" s="8" t="s">
        <v>85</v>
      </c>
      <c r="M2461" s="5" t="str">
        <f>IFERROR(VLOOKUP(G2461,[3]item_suppliers!$C$2:$F$112,2,FALSE),"")</f>
        <v/>
      </c>
      <c r="N2461" s="5" t="str">
        <f>IFERROR(VLOOKUP(G2461,[3]item_suppliers!$C$2:$F$112,4,FALSE),"")</f>
        <v/>
      </c>
      <c r="O2461" s="5" t="str">
        <f t="shared" si="192"/>
        <v/>
      </c>
      <c r="P2461" s="5">
        <f>IF(EXACT(L2461,"sell"),VLOOKUP(D2461,[1]items!$A$2:$E$39,5,FALSE),"")</f>
        <v>109447</v>
      </c>
      <c r="Q2461" s="5">
        <f t="shared" si="193"/>
        <v>5034562</v>
      </c>
      <c r="R2461" s="13" t="str">
        <f t="shared" si="194"/>
        <v/>
      </c>
    </row>
    <row r="2462" spans="1:18" x14ac:dyDescent="0.2">
      <c r="A2462" s="5" t="s">
        <v>2522</v>
      </c>
      <c r="B2462" s="6" t="d">
        <v>2021-01-12</v>
      </c>
      <c r="C2462" s="7">
        <f t="shared" si="190"/>
        <v>2021</v>
      </c>
      <c r="D2462" s="5" t="s">
        <v>52</v>
      </c>
      <c r="E2462" s="5" t="str">
        <f>VLOOKUP(D2462,[1]items!$A$2:$E$39,2,FALSE)</f>
        <v>Sanmol 500 MG 4 Tablet</v>
      </c>
      <c r="F2462" s="5" t="str">
        <f>VLOOKUP(E2462,[1]items!$B$2:$E$39,2,FALSE)</f>
        <v>Obat Sakit Kepala &amp; Demam</v>
      </c>
      <c r="G2462" s="5" t="str">
        <f t="shared" si="191"/>
        <v>OD0009|</v>
      </c>
      <c r="H2462" s="10">
        <v>39</v>
      </c>
      <c r="I2462" s="11"/>
      <c r="J2462" s="10" t="str">
        <f>IF(EXACT(L2462,"buy"),VLOOKUP(I2462,[2]suppliers!$A$2:$B$17,2,FALSE),"")</f>
        <v/>
      </c>
      <c r="K2462" s="5" t="s">
        <v>84</v>
      </c>
      <c r="L2462" s="5" t="s">
        <v>85</v>
      </c>
      <c r="M2462" s="5" t="str">
        <f>IFERROR(VLOOKUP(G2462,[3]item_suppliers!$C$2:$F$112,2,FALSE),"")</f>
        <v/>
      </c>
      <c r="N2462" s="5" t="str">
        <f>IFERROR(VLOOKUP(G2462,[3]item_suppliers!$C$2:$F$112,4,FALSE),"")</f>
        <v/>
      </c>
      <c r="O2462" s="5" t="str">
        <f t="shared" si="192"/>
        <v/>
      </c>
      <c r="P2462" s="5">
        <f>IF(EXACT(L2462,"sell"),VLOOKUP(D2462,[1]items!$A$2:$E$39,5,FALSE),"")</f>
        <v>1619</v>
      </c>
      <c r="Q2462" s="5">
        <f t="shared" si="193"/>
        <v>63141</v>
      </c>
      <c r="R2462" s="13" t="str">
        <f t="shared" si="194"/>
        <v/>
      </c>
    </row>
    <row r="2463" spans="1:18" x14ac:dyDescent="0.2">
      <c r="A2463" s="8" t="s">
        <v>2523</v>
      </c>
      <c r="B2463" s="9" t="d">
        <v>2021-01-12</v>
      </c>
      <c r="C2463" s="7">
        <f t="shared" si="190"/>
        <v>2021</v>
      </c>
      <c r="D2463" s="8" t="s">
        <v>82</v>
      </c>
      <c r="E2463" s="5" t="str">
        <f>VLOOKUP(D2463,[1]items!$A$2:$E$39,2,FALSE)</f>
        <v>Otilon Ear Drops 8 mL</v>
      </c>
      <c r="F2463" s="5" t="str">
        <f>VLOOKUP(E2463,[1]items!$B$2:$E$39,2,FALSE)</f>
        <v>Obat Telinga</v>
      </c>
      <c r="G2463" s="5" t="str">
        <f t="shared" si="191"/>
        <v>OT0001|</v>
      </c>
      <c r="H2463" s="10">
        <v>11</v>
      </c>
      <c r="I2463" s="11"/>
      <c r="J2463" s="10" t="str">
        <f>IF(EXACT(L2463,"buy"),VLOOKUP(I2463,[2]suppliers!$A$2:$B$17,2,FALSE),"")</f>
        <v/>
      </c>
      <c r="K2463" s="8" t="s">
        <v>84</v>
      </c>
      <c r="L2463" s="8" t="s">
        <v>85</v>
      </c>
      <c r="M2463" s="5" t="str">
        <f>IFERROR(VLOOKUP(G2463,[3]item_suppliers!$C$2:$F$112,2,FALSE),"")</f>
        <v/>
      </c>
      <c r="N2463" s="5" t="str">
        <f>IFERROR(VLOOKUP(G2463,[3]item_suppliers!$C$2:$F$112,4,FALSE),"")</f>
        <v/>
      </c>
      <c r="O2463" s="5" t="str">
        <f t="shared" si="192"/>
        <v/>
      </c>
      <c r="P2463" s="5">
        <f>IF(EXACT(L2463,"sell"),VLOOKUP(D2463,[1]items!$A$2:$E$39,5,FALSE),"")</f>
        <v>55935</v>
      </c>
      <c r="Q2463" s="5">
        <f t="shared" si="193"/>
        <v>615285</v>
      </c>
      <c r="R2463" s="13" t="str">
        <f t="shared" si="194"/>
        <v/>
      </c>
    </row>
    <row r="2464" spans="1:18" x14ac:dyDescent="0.2">
      <c r="A2464" s="5" t="s">
        <v>2524</v>
      </c>
      <c r="B2464" s="6" t="d">
        <v>2021-01-12</v>
      </c>
      <c r="C2464" s="7">
        <f t="shared" si="190"/>
        <v>2021</v>
      </c>
      <c r="D2464" s="5" t="s">
        <v>31</v>
      </c>
      <c r="E2464" s="5" t="str">
        <f>VLOOKUP(D2464,[1]items!$A$2:$E$39,2,FALSE)</f>
        <v>Ultraflu Box Isi 25 Strip</v>
      </c>
      <c r="F2464" s="5" t="str">
        <f>VLOOKUP(E2464,[1]items!$B$2:$E$39,2,FALSE)</f>
        <v>Obat Batuk &amp; Pilek</v>
      </c>
      <c r="G2464" s="5" t="str">
        <f t="shared" si="191"/>
        <v>OB0006|</v>
      </c>
      <c r="H2464" s="10">
        <v>24</v>
      </c>
      <c r="I2464" s="11"/>
      <c r="J2464" s="10" t="str">
        <f>IF(EXACT(L2464,"buy"),VLOOKUP(I2464,[2]suppliers!$A$2:$B$17,2,FALSE),"")</f>
        <v/>
      </c>
      <c r="K2464" s="5" t="s">
        <v>84</v>
      </c>
      <c r="L2464" s="5" t="s">
        <v>85</v>
      </c>
      <c r="M2464" s="5" t="str">
        <f>IFERROR(VLOOKUP(G2464,[3]item_suppliers!$C$2:$F$112,2,FALSE),"")</f>
        <v/>
      </c>
      <c r="N2464" s="5" t="str">
        <f>IFERROR(VLOOKUP(G2464,[3]item_suppliers!$C$2:$F$112,4,FALSE),"")</f>
        <v/>
      </c>
      <c r="O2464" s="5" t="str">
        <f t="shared" si="192"/>
        <v/>
      </c>
      <c r="P2464" s="5">
        <f>IF(EXACT(L2464,"sell"),VLOOKUP(D2464,[1]items!$A$2:$E$39,5,FALSE),"")</f>
        <v>73805</v>
      </c>
      <c r="Q2464" s="5">
        <f t="shared" si="193"/>
        <v>1771320</v>
      </c>
      <c r="R2464" s="13" t="str">
        <f t="shared" si="194"/>
        <v/>
      </c>
    </row>
    <row r="2465" spans="1:18" x14ac:dyDescent="0.2">
      <c r="A2465" s="8" t="s">
        <v>2525</v>
      </c>
      <c r="B2465" s="9" t="d">
        <v>2021-01-12</v>
      </c>
      <c r="C2465" s="7">
        <f t="shared" si="190"/>
        <v>2021</v>
      </c>
      <c r="D2465" s="8" t="s">
        <v>94</v>
      </c>
      <c r="E2465" s="5" t="str">
        <f>VLOOKUP(D2465,[1]items!$A$2:$E$39,2,FALSE)</f>
        <v>Vicks Inhaler 0.5 mL</v>
      </c>
      <c r="F2465" s="5" t="str">
        <f>VLOOKUP(E2465,[1]items!$B$2:$E$39,2,FALSE)</f>
        <v>Obat Batuk &amp; Pilek</v>
      </c>
      <c r="G2465" s="5" t="str">
        <f t="shared" si="191"/>
        <v>OB0007|</v>
      </c>
      <c r="H2465" s="10">
        <v>12</v>
      </c>
      <c r="I2465" s="11"/>
      <c r="J2465" s="10" t="str">
        <f>IF(EXACT(L2465,"buy"),VLOOKUP(I2465,[2]suppliers!$A$2:$B$17,2,FALSE),"")</f>
        <v/>
      </c>
      <c r="K2465" s="8" t="s">
        <v>84</v>
      </c>
      <c r="L2465" s="8" t="s">
        <v>85</v>
      </c>
      <c r="M2465" s="5" t="str">
        <f>IFERROR(VLOOKUP(G2465,[3]item_suppliers!$C$2:$F$112,2,FALSE),"")</f>
        <v/>
      </c>
      <c r="N2465" s="5" t="str">
        <f>IFERROR(VLOOKUP(G2465,[3]item_suppliers!$C$2:$F$112,4,FALSE),"")</f>
        <v/>
      </c>
      <c r="O2465" s="5" t="str">
        <f t="shared" si="192"/>
        <v/>
      </c>
      <c r="P2465" s="5">
        <f>IF(EXACT(L2465,"sell"),VLOOKUP(D2465,[1]items!$A$2:$E$39,5,FALSE),"")</f>
        <v>16430</v>
      </c>
      <c r="Q2465" s="5">
        <f t="shared" si="193"/>
        <v>197160</v>
      </c>
      <c r="R2465" s="13" t="str">
        <f t="shared" si="194"/>
        <v/>
      </c>
    </row>
    <row r="2466" spans="1:18" x14ac:dyDescent="0.2">
      <c r="A2466" s="5" t="s">
        <v>2526</v>
      </c>
      <c r="B2466" s="6" t="d">
        <v>2021-01-12</v>
      </c>
      <c r="C2466" s="7">
        <f t="shared" si="190"/>
        <v>2021</v>
      </c>
      <c r="D2466" s="5" t="s">
        <v>54</v>
      </c>
      <c r="E2466" s="5" t="str">
        <f>VLOOKUP(D2466,[1]items!$A$2:$E$39,2,FALSE)</f>
        <v>Cilostazol Bernofarm</v>
      </c>
      <c r="F2466" s="5" t="str">
        <f>VLOOKUP(E2466,[1]items!$B$2:$E$39,2,FALSE)</f>
        <v>Obat Sakit Kepala &amp; Demam</v>
      </c>
      <c r="G2466" s="5" t="str">
        <f t="shared" si="191"/>
        <v>OD0010|</v>
      </c>
      <c r="H2466" s="10">
        <v>45</v>
      </c>
      <c r="I2466" s="11"/>
      <c r="J2466" s="10" t="str">
        <f>IF(EXACT(L2466,"buy"),VLOOKUP(I2466,[2]suppliers!$A$2:$B$17,2,FALSE),"")</f>
        <v/>
      </c>
      <c r="K2466" s="5" t="s">
        <v>84</v>
      </c>
      <c r="L2466" s="5" t="s">
        <v>85</v>
      </c>
      <c r="M2466" s="5" t="str">
        <f>IFERROR(VLOOKUP(G2466,[3]item_suppliers!$C$2:$F$112,2,FALSE),"")</f>
        <v/>
      </c>
      <c r="N2466" s="5" t="str">
        <f>IFERROR(VLOOKUP(G2466,[3]item_suppliers!$C$2:$F$112,4,FALSE),"")</f>
        <v/>
      </c>
      <c r="O2466" s="5" t="str">
        <f t="shared" si="192"/>
        <v/>
      </c>
      <c r="P2466" s="5">
        <f>IF(EXACT(L2466,"sell"),VLOOKUP(D2466,[1]items!$A$2:$E$39,5,FALSE),"")</f>
        <v>46223</v>
      </c>
      <c r="Q2466" s="5">
        <f t="shared" si="193"/>
        <v>2080035</v>
      </c>
      <c r="R2466" s="13" t="str">
        <f t="shared" si="194"/>
        <v/>
      </c>
    </row>
    <row r="2467" spans="1:18" x14ac:dyDescent="0.2">
      <c r="A2467" s="8" t="s">
        <v>2527</v>
      </c>
      <c r="B2467" s="9" t="d">
        <v>2021-01-13</v>
      </c>
      <c r="C2467" s="7">
        <f t="shared" si="190"/>
        <v>2021</v>
      </c>
      <c r="D2467" s="8" t="s">
        <v>70</v>
      </c>
      <c r="E2467" s="5" t="str">
        <f>VLOOKUP(D2467,[1]items!$A$2:$E$39,2,FALSE)</f>
        <v>Irbesartan</v>
      </c>
      <c r="F2467" s="5" t="str">
        <f>VLOOKUP(E2467,[1]items!$B$2:$E$39,2,FALSE)</f>
        <v>Obat Hipertensi</v>
      </c>
      <c r="G2467" s="5" t="str">
        <f t="shared" si="191"/>
        <v>OH0005|</v>
      </c>
      <c r="H2467" s="10">
        <v>28</v>
      </c>
      <c r="I2467" s="11"/>
      <c r="J2467" s="10" t="str">
        <f>IF(EXACT(L2467,"buy"),VLOOKUP(I2467,[2]suppliers!$A$2:$B$17,2,FALSE),"")</f>
        <v/>
      </c>
      <c r="K2467" s="8" t="s">
        <v>84</v>
      </c>
      <c r="L2467" s="8" t="s">
        <v>85</v>
      </c>
      <c r="M2467" s="5" t="str">
        <f>IFERROR(VLOOKUP(G2467,[3]item_suppliers!$C$2:$F$112,2,FALSE),"")</f>
        <v/>
      </c>
      <c r="N2467" s="5" t="str">
        <f>IFERROR(VLOOKUP(G2467,[3]item_suppliers!$C$2:$F$112,4,FALSE),"")</f>
        <v/>
      </c>
      <c r="O2467" s="5" t="str">
        <f t="shared" si="192"/>
        <v/>
      </c>
      <c r="P2467" s="5">
        <f>IF(EXACT(L2467,"sell"),VLOOKUP(D2467,[1]items!$A$2:$E$39,5,FALSE),"")</f>
        <v>109447</v>
      </c>
      <c r="Q2467" s="5">
        <f t="shared" si="193"/>
        <v>3064516</v>
      </c>
      <c r="R2467" s="13" t="str">
        <f t="shared" si="194"/>
        <v/>
      </c>
    </row>
    <row r="2468" spans="1:18" x14ac:dyDescent="0.2">
      <c r="A2468" s="5" t="s">
        <v>2528</v>
      </c>
      <c r="B2468" s="6" t="d">
        <v>2021-01-13</v>
      </c>
      <c r="C2468" s="7">
        <f t="shared" si="190"/>
        <v>2021</v>
      </c>
      <c r="D2468" s="5" t="s">
        <v>78</v>
      </c>
      <c r="E2468" s="5" t="str">
        <f>VLOOKUP(D2468,[1]items!$A$2:$E$39,2,FALSE)</f>
        <v>Hyperchol 100 MG 12 KPS</v>
      </c>
      <c r="F2468" s="5" t="str">
        <f>VLOOKUP(E2468,[1]items!$B$2:$E$39,2,FALSE)</f>
        <v>Obat Kolesterol</v>
      </c>
      <c r="G2468" s="5" t="str">
        <f t="shared" si="191"/>
        <v>OK0002|</v>
      </c>
      <c r="H2468" s="10">
        <v>22</v>
      </c>
      <c r="I2468" s="11"/>
      <c r="J2468" s="10" t="str">
        <f>IF(EXACT(L2468,"buy"),VLOOKUP(I2468,[2]suppliers!$A$2:$B$17,2,FALSE),"")</f>
        <v/>
      </c>
      <c r="K2468" s="5" t="s">
        <v>84</v>
      </c>
      <c r="L2468" s="5" t="s">
        <v>85</v>
      </c>
      <c r="M2468" s="5" t="str">
        <f>IFERROR(VLOOKUP(G2468,[3]item_suppliers!$C$2:$F$112,2,FALSE),"")</f>
        <v/>
      </c>
      <c r="N2468" s="5" t="str">
        <f>IFERROR(VLOOKUP(G2468,[3]item_suppliers!$C$2:$F$112,4,FALSE),"")</f>
        <v/>
      </c>
      <c r="O2468" s="5" t="str">
        <f t="shared" si="192"/>
        <v/>
      </c>
      <c r="P2468" s="5">
        <f>IF(EXACT(L2468,"sell"),VLOOKUP(D2468,[1]items!$A$2:$E$39,5,FALSE),"")</f>
        <v>43442</v>
      </c>
      <c r="Q2468" s="5">
        <f t="shared" si="193"/>
        <v>955724</v>
      </c>
      <c r="R2468" s="13" t="str">
        <f t="shared" si="194"/>
        <v/>
      </c>
    </row>
    <row r="2469" spans="1:18" x14ac:dyDescent="0.2">
      <c r="A2469" s="8" t="s">
        <v>2529</v>
      </c>
      <c r="B2469" s="9" t="d">
        <v>2021-01-13</v>
      </c>
      <c r="C2469" s="7">
        <f t="shared" si="190"/>
        <v>2021</v>
      </c>
      <c r="D2469" s="8" t="s">
        <v>43</v>
      </c>
      <c r="E2469" s="5" t="str">
        <f>VLOOKUP(D2469,[1]items!$A$2:$E$39,2,FALSE)</f>
        <v>Panadol Anak Tablet 1 Strip</v>
      </c>
      <c r="F2469" s="5" t="str">
        <f>VLOOKUP(E2469,[1]items!$B$2:$E$39,2,FALSE)</f>
        <v>Obat Sakit Kepala &amp; Demam</v>
      </c>
      <c r="G2469" s="5" t="str">
        <f t="shared" si="191"/>
        <v>OD0005|</v>
      </c>
      <c r="H2469" s="10">
        <v>12</v>
      </c>
      <c r="I2469" s="11"/>
      <c r="J2469" s="10" t="str">
        <f>IF(EXACT(L2469,"buy"),VLOOKUP(I2469,[2]suppliers!$A$2:$B$17,2,FALSE),"")</f>
        <v/>
      </c>
      <c r="K2469" s="8" t="s">
        <v>84</v>
      </c>
      <c r="L2469" s="8" t="s">
        <v>85</v>
      </c>
      <c r="M2469" s="5" t="str">
        <f>IFERROR(VLOOKUP(G2469,[3]item_suppliers!$C$2:$F$112,2,FALSE),"")</f>
        <v/>
      </c>
      <c r="N2469" s="5" t="str">
        <f>IFERROR(VLOOKUP(G2469,[3]item_suppliers!$C$2:$F$112,4,FALSE),"")</f>
        <v/>
      </c>
      <c r="O2469" s="5" t="str">
        <f t="shared" si="192"/>
        <v/>
      </c>
      <c r="P2469" s="5">
        <f>IF(EXACT(L2469,"sell"),VLOOKUP(D2469,[1]items!$A$2:$E$39,5,FALSE),"")</f>
        <v>25450</v>
      </c>
      <c r="Q2469" s="5">
        <f t="shared" si="193"/>
        <v>305400</v>
      </c>
      <c r="R2469" s="13" t="str">
        <f t="shared" si="194"/>
        <v/>
      </c>
    </row>
    <row r="2470" spans="1:18" x14ac:dyDescent="0.2">
      <c r="A2470" s="5" t="s">
        <v>2530</v>
      </c>
      <c r="B2470" s="6" t="d">
        <v>2021-01-14</v>
      </c>
      <c r="C2470" s="7">
        <f t="shared" si="190"/>
        <v>2021</v>
      </c>
      <c r="D2470" s="5" t="s">
        <v>320</v>
      </c>
      <c r="E2470" s="5" t="str">
        <f>VLOOKUP(D2470,[1]items!$A$2:$E$39,2,FALSE)</f>
        <v>Paratusin 1 Strip 10 Tablet</v>
      </c>
      <c r="F2470" s="5" t="str">
        <f>VLOOKUP(E2470,[1]items!$B$2:$E$39,2,FALSE)</f>
        <v>Obat Batuk &amp; Pilek</v>
      </c>
      <c r="G2470" s="5" t="str">
        <f t="shared" si="191"/>
        <v>OB0009|</v>
      </c>
      <c r="H2470" s="10">
        <v>26</v>
      </c>
      <c r="I2470" s="11"/>
      <c r="J2470" s="10" t="str">
        <f>IF(EXACT(L2470,"buy"),VLOOKUP(I2470,[2]suppliers!$A$2:$B$17,2,FALSE),"")</f>
        <v/>
      </c>
      <c r="K2470" s="5" t="s">
        <v>84</v>
      </c>
      <c r="L2470" s="5" t="s">
        <v>85</v>
      </c>
      <c r="M2470" s="5" t="str">
        <f>IFERROR(VLOOKUP(G2470,[3]item_suppliers!$C$2:$F$112,2,FALSE),"")</f>
        <v/>
      </c>
      <c r="N2470" s="5" t="str">
        <f>IFERROR(VLOOKUP(G2470,[3]item_suppliers!$C$2:$F$112,4,FALSE),"")</f>
        <v/>
      </c>
      <c r="O2470" s="5" t="str">
        <f t="shared" si="192"/>
        <v/>
      </c>
      <c r="P2470" s="5">
        <f>IF(EXACT(L2470,"sell"),VLOOKUP(D2470,[1]items!$A$2:$E$39,5,FALSE),"")</f>
        <v>13818</v>
      </c>
      <c r="Q2470" s="5">
        <f t="shared" si="193"/>
        <v>359268</v>
      </c>
      <c r="R2470" s="13" t="str">
        <f t="shared" si="194"/>
        <v/>
      </c>
    </row>
    <row r="2471" spans="1:18" x14ac:dyDescent="0.2">
      <c r="A2471" s="8" t="s">
        <v>2531</v>
      </c>
      <c r="B2471" s="9" t="d">
        <v>2021-01-14</v>
      </c>
      <c r="C2471" s="7">
        <f t="shared" si="190"/>
        <v>2021</v>
      </c>
      <c r="D2471" s="8" t="s">
        <v>50</v>
      </c>
      <c r="E2471" s="5" t="str">
        <f>VLOOKUP(D2471,[1]items!$A$2:$E$39,2,FALSE)</f>
        <v>Bodrex Extra</v>
      </c>
      <c r="F2471" s="5" t="str">
        <f>VLOOKUP(E2471,[1]items!$B$2:$E$39,2,FALSE)</f>
        <v>Obat Sakit Kepala &amp; Demam</v>
      </c>
      <c r="G2471" s="5" t="str">
        <f t="shared" si="191"/>
        <v>OD0008|</v>
      </c>
      <c r="H2471" s="10">
        <v>19</v>
      </c>
      <c r="I2471" s="11"/>
      <c r="J2471" s="10" t="str">
        <f>IF(EXACT(L2471,"buy"),VLOOKUP(I2471,[2]suppliers!$A$2:$B$17,2,FALSE),"")</f>
        <v/>
      </c>
      <c r="K2471" s="8" t="s">
        <v>84</v>
      </c>
      <c r="L2471" s="8" t="s">
        <v>85</v>
      </c>
      <c r="M2471" s="5" t="str">
        <f>IFERROR(VLOOKUP(G2471,[3]item_suppliers!$C$2:$F$112,2,FALSE),"")</f>
        <v/>
      </c>
      <c r="N2471" s="5" t="str">
        <f>IFERROR(VLOOKUP(G2471,[3]item_suppliers!$C$2:$F$112,4,FALSE),"")</f>
        <v/>
      </c>
      <c r="O2471" s="5" t="str">
        <f t="shared" si="192"/>
        <v/>
      </c>
      <c r="P2471" s="5">
        <f>IF(EXACT(L2471,"sell"),VLOOKUP(D2471,[1]items!$A$2:$E$39,5,FALSE),"")</f>
        <v>51753</v>
      </c>
      <c r="Q2471" s="5">
        <f t="shared" si="193"/>
        <v>983307</v>
      </c>
      <c r="R2471" s="13" t="str">
        <f t="shared" si="194"/>
        <v/>
      </c>
    </row>
    <row r="2472" spans="1:18" x14ac:dyDescent="0.2">
      <c r="A2472" s="5" t="s">
        <v>2532</v>
      </c>
      <c r="B2472" s="6" t="d">
        <v>2021-01-14</v>
      </c>
      <c r="C2472" s="7">
        <f t="shared" si="190"/>
        <v>2021</v>
      </c>
      <c r="D2472" s="5" t="s">
        <v>70</v>
      </c>
      <c r="E2472" s="5" t="str">
        <f>VLOOKUP(D2472,[1]items!$A$2:$E$39,2,FALSE)</f>
        <v>Irbesartan</v>
      </c>
      <c r="F2472" s="5" t="str">
        <f>VLOOKUP(E2472,[1]items!$B$2:$E$39,2,FALSE)</f>
        <v>Obat Hipertensi</v>
      </c>
      <c r="G2472" s="5" t="str">
        <f t="shared" si="191"/>
        <v>OH0005|</v>
      </c>
      <c r="H2472" s="10">
        <v>40</v>
      </c>
      <c r="I2472" s="11"/>
      <c r="J2472" s="10" t="str">
        <f>IF(EXACT(L2472,"buy"),VLOOKUP(I2472,[2]suppliers!$A$2:$B$17,2,FALSE),"")</f>
        <v/>
      </c>
      <c r="K2472" s="5" t="s">
        <v>84</v>
      </c>
      <c r="L2472" s="5" t="s">
        <v>85</v>
      </c>
      <c r="M2472" s="5" t="str">
        <f>IFERROR(VLOOKUP(G2472,[3]item_suppliers!$C$2:$F$112,2,FALSE),"")</f>
        <v/>
      </c>
      <c r="N2472" s="5" t="str">
        <f>IFERROR(VLOOKUP(G2472,[3]item_suppliers!$C$2:$F$112,4,FALSE),"")</f>
        <v/>
      </c>
      <c r="O2472" s="5" t="str">
        <f t="shared" si="192"/>
        <v/>
      </c>
      <c r="P2472" s="5">
        <f>IF(EXACT(L2472,"sell"),VLOOKUP(D2472,[1]items!$A$2:$E$39,5,FALSE),"")</f>
        <v>109447</v>
      </c>
      <c r="Q2472" s="5">
        <f t="shared" si="193"/>
        <v>4377880</v>
      </c>
      <c r="R2472" s="13" t="str">
        <f t="shared" si="194"/>
        <v/>
      </c>
    </row>
    <row r="2473" spans="1:18" x14ac:dyDescent="0.2">
      <c r="A2473" s="8" t="s">
        <v>2533</v>
      </c>
      <c r="B2473" s="9" t="d">
        <v>2021-01-14</v>
      </c>
      <c r="C2473" s="7">
        <f t="shared" si="190"/>
        <v>2021</v>
      </c>
      <c r="D2473" s="8" t="s">
        <v>70</v>
      </c>
      <c r="E2473" s="5" t="str">
        <f>VLOOKUP(D2473,[1]items!$A$2:$E$39,2,FALSE)</f>
        <v>Irbesartan</v>
      </c>
      <c r="F2473" s="5" t="str">
        <f>VLOOKUP(E2473,[1]items!$B$2:$E$39,2,FALSE)</f>
        <v>Obat Hipertensi</v>
      </c>
      <c r="G2473" s="5" t="str">
        <f t="shared" si="191"/>
        <v>OH0005|</v>
      </c>
      <c r="H2473" s="10">
        <v>32</v>
      </c>
      <c r="I2473" s="11"/>
      <c r="J2473" s="10" t="str">
        <f>IF(EXACT(L2473,"buy"),VLOOKUP(I2473,[2]suppliers!$A$2:$B$17,2,FALSE),"")</f>
        <v/>
      </c>
      <c r="K2473" s="8" t="s">
        <v>84</v>
      </c>
      <c r="L2473" s="8" t="s">
        <v>85</v>
      </c>
      <c r="M2473" s="5" t="str">
        <f>IFERROR(VLOOKUP(G2473,[3]item_suppliers!$C$2:$F$112,2,FALSE),"")</f>
        <v/>
      </c>
      <c r="N2473" s="5" t="str">
        <f>IFERROR(VLOOKUP(G2473,[3]item_suppliers!$C$2:$F$112,4,FALSE),"")</f>
        <v/>
      </c>
      <c r="O2473" s="5" t="str">
        <f t="shared" si="192"/>
        <v/>
      </c>
      <c r="P2473" s="5">
        <f>IF(EXACT(L2473,"sell"),VLOOKUP(D2473,[1]items!$A$2:$E$39,5,FALSE),"")</f>
        <v>109447</v>
      </c>
      <c r="Q2473" s="5">
        <f t="shared" si="193"/>
        <v>3502304</v>
      </c>
      <c r="R2473" s="13" t="str">
        <f t="shared" si="194"/>
        <v/>
      </c>
    </row>
    <row r="2474" spans="1:18" x14ac:dyDescent="0.2">
      <c r="A2474" s="5" t="s">
        <v>2534</v>
      </c>
      <c r="B2474" s="6" t="d">
        <v>2021-01-14</v>
      </c>
      <c r="C2474" s="7">
        <f t="shared" si="190"/>
        <v>2021</v>
      </c>
      <c r="D2474" s="5" t="s">
        <v>20</v>
      </c>
      <c r="E2474" s="5" t="str">
        <f>VLOOKUP(D2474,[1]items!$A$2:$E$39,2,FALSE)</f>
        <v>Dexteem Box Plus 100 Tablet</v>
      </c>
      <c r="F2474" s="5" t="str">
        <f>VLOOKUP(E2474,[1]items!$B$2:$E$39,2,FALSE)</f>
        <v>Obat Alergi</v>
      </c>
      <c r="G2474" s="5" t="str">
        <f t="shared" si="191"/>
        <v>OA0006|</v>
      </c>
      <c r="H2474" s="10">
        <v>39</v>
      </c>
      <c r="I2474" s="11"/>
      <c r="J2474" s="10" t="str">
        <f>IF(EXACT(L2474,"buy"),VLOOKUP(I2474,[2]suppliers!$A$2:$B$17,2,FALSE),"")</f>
        <v/>
      </c>
      <c r="K2474" s="5" t="s">
        <v>84</v>
      </c>
      <c r="L2474" s="5" t="s">
        <v>85</v>
      </c>
      <c r="M2474" s="5" t="str">
        <f>IFERROR(VLOOKUP(G2474,[3]item_suppliers!$C$2:$F$112,2,FALSE),"")</f>
        <v/>
      </c>
      <c r="N2474" s="5" t="str">
        <f>IFERROR(VLOOKUP(G2474,[3]item_suppliers!$C$2:$F$112,4,FALSE),"")</f>
        <v/>
      </c>
      <c r="O2474" s="5" t="str">
        <f t="shared" si="192"/>
        <v/>
      </c>
      <c r="P2474" s="5">
        <f>IF(EXACT(L2474,"sell"),VLOOKUP(D2474,[1]items!$A$2:$E$39,5,FALSE),"")</f>
        <v>25449</v>
      </c>
      <c r="Q2474" s="5">
        <f t="shared" si="193"/>
        <v>992511</v>
      </c>
      <c r="R2474" s="13" t="str">
        <f t="shared" si="194"/>
        <v/>
      </c>
    </row>
    <row r="2475" spans="1:18" x14ac:dyDescent="0.2">
      <c r="A2475" s="8" t="s">
        <v>2535</v>
      </c>
      <c r="B2475" s="9" t="d">
        <v>2021-01-14</v>
      </c>
      <c r="C2475" s="7">
        <f t="shared" si="190"/>
        <v>2021</v>
      </c>
      <c r="D2475" s="8" t="s">
        <v>43</v>
      </c>
      <c r="E2475" s="5" t="str">
        <f>VLOOKUP(D2475,[1]items!$A$2:$E$39,2,FALSE)</f>
        <v>Panadol Anak Tablet 1 Strip</v>
      </c>
      <c r="F2475" s="5" t="str">
        <f>VLOOKUP(E2475,[1]items!$B$2:$E$39,2,FALSE)</f>
        <v>Obat Sakit Kepala &amp; Demam</v>
      </c>
      <c r="G2475" s="5" t="str">
        <f t="shared" si="191"/>
        <v>OD0005|</v>
      </c>
      <c r="H2475" s="10">
        <v>37</v>
      </c>
      <c r="I2475" s="11"/>
      <c r="J2475" s="10" t="str">
        <f>IF(EXACT(L2475,"buy"),VLOOKUP(I2475,[2]suppliers!$A$2:$B$17,2,FALSE),"")</f>
        <v/>
      </c>
      <c r="K2475" s="8" t="s">
        <v>84</v>
      </c>
      <c r="L2475" s="8" t="s">
        <v>85</v>
      </c>
      <c r="M2475" s="5" t="str">
        <f>IFERROR(VLOOKUP(G2475,[3]item_suppliers!$C$2:$F$112,2,FALSE),"")</f>
        <v/>
      </c>
      <c r="N2475" s="5" t="str">
        <f>IFERROR(VLOOKUP(G2475,[3]item_suppliers!$C$2:$F$112,4,FALSE),"")</f>
        <v/>
      </c>
      <c r="O2475" s="5" t="str">
        <f t="shared" si="192"/>
        <v/>
      </c>
      <c r="P2475" s="5">
        <f>IF(EXACT(L2475,"sell"),VLOOKUP(D2475,[1]items!$A$2:$E$39,5,FALSE),"")</f>
        <v>25450</v>
      </c>
      <c r="Q2475" s="5">
        <f t="shared" si="193"/>
        <v>941650</v>
      </c>
      <c r="R2475" s="13" t="str">
        <f t="shared" si="194"/>
        <v/>
      </c>
    </row>
    <row r="2476" spans="1:18" x14ac:dyDescent="0.2">
      <c r="A2476" s="5" t="s">
        <v>2536</v>
      </c>
      <c r="B2476" s="6" t="d">
        <v>2021-01-15</v>
      </c>
      <c r="C2476" s="7">
        <f t="shared" si="190"/>
        <v>2021</v>
      </c>
      <c r="D2476" s="5" t="s">
        <v>70</v>
      </c>
      <c r="E2476" s="5" t="str">
        <f>VLOOKUP(D2476,[1]items!$A$2:$E$39,2,FALSE)</f>
        <v>Irbesartan</v>
      </c>
      <c r="F2476" s="5" t="str">
        <f>VLOOKUP(E2476,[1]items!$B$2:$E$39,2,FALSE)</f>
        <v>Obat Hipertensi</v>
      </c>
      <c r="G2476" s="5" t="str">
        <f t="shared" si="191"/>
        <v>OH0005|</v>
      </c>
      <c r="H2476" s="10">
        <v>48</v>
      </c>
      <c r="I2476" s="11"/>
      <c r="J2476" s="10" t="str">
        <f>IF(EXACT(L2476,"buy"),VLOOKUP(I2476,[2]suppliers!$A$2:$B$17,2,FALSE),"")</f>
        <v/>
      </c>
      <c r="K2476" s="5" t="s">
        <v>84</v>
      </c>
      <c r="L2476" s="5" t="s">
        <v>85</v>
      </c>
      <c r="M2476" s="5" t="str">
        <f>IFERROR(VLOOKUP(G2476,[3]item_suppliers!$C$2:$F$112,2,FALSE),"")</f>
        <v/>
      </c>
      <c r="N2476" s="5" t="str">
        <f>IFERROR(VLOOKUP(G2476,[3]item_suppliers!$C$2:$F$112,4,FALSE),"")</f>
        <v/>
      </c>
      <c r="O2476" s="5" t="str">
        <f t="shared" si="192"/>
        <v/>
      </c>
      <c r="P2476" s="5">
        <f>IF(EXACT(L2476,"sell"),VLOOKUP(D2476,[1]items!$A$2:$E$39,5,FALSE),"")</f>
        <v>109447</v>
      </c>
      <c r="Q2476" s="5">
        <f t="shared" si="193"/>
        <v>5253456</v>
      </c>
      <c r="R2476" s="13" t="str">
        <f t="shared" si="194"/>
        <v/>
      </c>
    </row>
    <row r="2477" spans="1:18" x14ac:dyDescent="0.2">
      <c r="A2477" s="8" t="s">
        <v>2537</v>
      </c>
      <c r="B2477" s="9" t="d">
        <v>2021-01-15</v>
      </c>
      <c r="C2477" s="7">
        <f t="shared" si="190"/>
        <v>2021</v>
      </c>
      <c r="D2477" s="8" t="s">
        <v>52</v>
      </c>
      <c r="E2477" s="5" t="str">
        <f>VLOOKUP(D2477,[1]items!$A$2:$E$39,2,FALSE)</f>
        <v>Sanmol 500 MG 4 Tablet</v>
      </c>
      <c r="F2477" s="5" t="str">
        <f>VLOOKUP(E2477,[1]items!$B$2:$E$39,2,FALSE)</f>
        <v>Obat Sakit Kepala &amp; Demam</v>
      </c>
      <c r="G2477" s="5" t="str">
        <f t="shared" si="191"/>
        <v>OD0009|</v>
      </c>
      <c r="H2477" s="10">
        <v>40</v>
      </c>
      <c r="I2477" s="11"/>
      <c r="J2477" s="10" t="str">
        <f>IF(EXACT(L2477,"buy"),VLOOKUP(I2477,[2]suppliers!$A$2:$B$17,2,FALSE),"")</f>
        <v/>
      </c>
      <c r="K2477" s="8" t="s">
        <v>84</v>
      </c>
      <c r="L2477" s="8" t="s">
        <v>85</v>
      </c>
      <c r="M2477" s="5" t="str">
        <f>IFERROR(VLOOKUP(G2477,[3]item_suppliers!$C$2:$F$112,2,FALSE),"")</f>
        <v/>
      </c>
      <c r="N2477" s="5" t="str">
        <f>IFERROR(VLOOKUP(G2477,[3]item_suppliers!$C$2:$F$112,4,FALSE),"")</f>
        <v/>
      </c>
      <c r="O2477" s="5" t="str">
        <f t="shared" si="192"/>
        <v/>
      </c>
      <c r="P2477" s="5">
        <f>IF(EXACT(L2477,"sell"),VLOOKUP(D2477,[1]items!$A$2:$E$39,5,FALSE),"")</f>
        <v>1619</v>
      </c>
      <c r="Q2477" s="5">
        <f t="shared" si="193"/>
        <v>64760</v>
      </c>
      <c r="R2477" s="13" t="str">
        <f t="shared" si="194"/>
        <v/>
      </c>
    </row>
    <row r="2478" spans="1:18" x14ac:dyDescent="0.2">
      <c r="A2478" s="5" t="s">
        <v>2538</v>
      </c>
      <c r="B2478" s="6" t="d">
        <v>2021-01-15</v>
      </c>
      <c r="C2478" s="7">
        <f t="shared" si="190"/>
        <v>2021</v>
      </c>
      <c r="D2478" s="5" t="s">
        <v>78</v>
      </c>
      <c r="E2478" s="5" t="str">
        <f>VLOOKUP(D2478,[1]items!$A$2:$E$39,2,FALSE)</f>
        <v>Hyperchol 100 MG 12 KPS</v>
      </c>
      <c r="F2478" s="5" t="str">
        <f>VLOOKUP(E2478,[1]items!$B$2:$E$39,2,FALSE)</f>
        <v>Obat Kolesterol</v>
      </c>
      <c r="G2478" s="5" t="str">
        <f t="shared" si="191"/>
        <v>OK0002|</v>
      </c>
      <c r="H2478" s="10">
        <v>29</v>
      </c>
      <c r="I2478" s="11"/>
      <c r="J2478" s="10" t="str">
        <f>IF(EXACT(L2478,"buy"),VLOOKUP(I2478,[2]suppliers!$A$2:$B$17,2,FALSE),"")</f>
        <v/>
      </c>
      <c r="K2478" s="5" t="s">
        <v>84</v>
      </c>
      <c r="L2478" s="5" t="s">
        <v>85</v>
      </c>
      <c r="M2478" s="5" t="str">
        <f>IFERROR(VLOOKUP(G2478,[3]item_suppliers!$C$2:$F$112,2,FALSE),"")</f>
        <v/>
      </c>
      <c r="N2478" s="5" t="str">
        <f>IFERROR(VLOOKUP(G2478,[3]item_suppliers!$C$2:$F$112,4,FALSE),"")</f>
        <v/>
      </c>
      <c r="O2478" s="5" t="str">
        <f t="shared" si="192"/>
        <v/>
      </c>
      <c r="P2478" s="5">
        <f>IF(EXACT(L2478,"sell"),VLOOKUP(D2478,[1]items!$A$2:$E$39,5,FALSE),"")</f>
        <v>43442</v>
      </c>
      <c r="Q2478" s="5">
        <f t="shared" si="193"/>
        <v>1259818</v>
      </c>
      <c r="R2478" s="13" t="str">
        <f t="shared" si="194"/>
        <v/>
      </c>
    </row>
    <row r="2479" spans="1:18" x14ac:dyDescent="0.2">
      <c r="A2479" s="8" t="s">
        <v>2539</v>
      </c>
      <c r="B2479" s="9" t="d">
        <v>2021-01-16</v>
      </c>
      <c r="C2479" s="7">
        <f t="shared" si="190"/>
        <v>2021</v>
      </c>
      <c r="D2479" s="8" t="s">
        <v>17</v>
      </c>
      <c r="E2479" s="5" t="str">
        <f>VLOOKUP(D2479,[1]items!$A$2:$E$39,2,FALSE)</f>
        <v>Bedak Heroxyn 150 gr</v>
      </c>
      <c r="F2479" s="5" t="str">
        <f>VLOOKUP(E2479,[1]items!$B$2:$E$39,2,FALSE)</f>
        <v>Obat Alergi</v>
      </c>
      <c r="G2479" s="5" t="str">
        <f t="shared" si="191"/>
        <v>OA0005|</v>
      </c>
      <c r="H2479" s="10">
        <v>52</v>
      </c>
      <c r="I2479" s="11"/>
      <c r="J2479" s="10" t="str">
        <f>IF(EXACT(L2479,"buy"),VLOOKUP(I2479,[2]suppliers!$A$2:$B$17,2,FALSE),"")</f>
        <v/>
      </c>
      <c r="K2479" s="8" t="s">
        <v>84</v>
      </c>
      <c r="L2479" s="8" t="s">
        <v>85</v>
      </c>
      <c r="M2479" s="5" t="str">
        <f>IFERROR(VLOOKUP(G2479,[3]item_suppliers!$C$2:$F$112,2,FALSE),"")</f>
        <v/>
      </c>
      <c r="N2479" s="5" t="str">
        <f>IFERROR(VLOOKUP(G2479,[3]item_suppliers!$C$2:$F$112,4,FALSE),"")</f>
        <v/>
      </c>
      <c r="O2479" s="5" t="str">
        <f t="shared" si="192"/>
        <v/>
      </c>
      <c r="P2479" s="5">
        <f>IF(EXACT(L2479,"sell"),VLOOKUP(D2479,[1]items!$A$2:$E$39,5,FALSE),"")</f>
        <v>17170</v>
      </c>
      <c r="Q2479" s="5">
        <f t="shared" si="193"/>
        <v>892840</v>
      </c>
      <c r="R2479" s="13" t="str">
        <f t="shared" si="194"/>
        <v/>
      </c>
    </row>
    <row r="2480" spans="1:18" x14ac:dyDescent="0.2">
      <c r="A2480" s="5" t="s">
        <v>2540</v>
      </c>
      <c r="B2480" s="6" t="d">
        <v>2021-01-16</v>
      </c>
      <c r="C2480" s="7">
        <f t="shared" si="190"/>
        <v>2021</v>
      </c>
      <c r="D2480" s="5" t="s">
        <v>70</v>
      </c>
      <c r="E2480" s="5" t="str">
        <f>VLOOKUP(D2480,[1]items!$A$2:$E$39,2,FALSE)</f>
        <v>Irbesartan</v>
      </c>
      <c r="F2480" s="5" t="str">
        <f>VLOOKUP(E2480,[1]items!$B$2:$E$39,2,FALSE)</f>
        <v>Obat Hipertensi</v>
      </c>
      <c r="G2480" s="5" t="str">
        <f t="shared" si="191"/>
        <v>OH0005|</v>
      </c>
      <c r="H2480" s="10">
        <v>35</v>
      </c>
      <c r="I2480" s="11"/>
      <c r="J2480" s="10" t="str">
        <f>IF(EXACT(L2480,"buy"),VLOOKUP(I2480,[2]suppliers!$A$2:$B$17,2,FALSE),"")</f>
        <v/>
      </c>
      <c r="K2480" s="5" t="s">
        <v>84</v>
      </c>
      <c r="L2480" s="5" t="s">
        <v>85</v>
      </c>
      <c r="M2480" s="5" t="str">
        <f>IFERROR(VLOOKUP(G2480,[3]item_suppliers!$C$2:$F$112,2,FALSE),"")</f>
        <v/>
      </c>
      <c r="N2480" s="5" t="str">
        <f>IFERROR(VLOOKUP(G2480,[3]item_suppliers!$C$2:$F$112,4,FALSE),"")</f>
        <v/>
      </c>
      <c r="O2480" s="5" t="str">
        <f t="shared" si="192"/>
        <v/>
      </c>
      <c r="P2480" s="5">
        <f>IF(EXACT(L2480,"sell"),VLOOKUP(D2480,[1]items!$A$2:$E$39,5,FALSE),"")</f>
        <v>109447</v>
      </c>
      <c r="Q2480" s="5">
        <f t="shared" si="193"/>
        <v>3830645</v>
      </c>
      <c r="R2480" s="13" t="str">
        <f t="shared" si="194"/>
        <v/>
      </c>
    </row>
    <row r="2481" spans="1:18" x14ac:dyDescent="0.2">
      <c r="A2481" s="8" t="s">
        <v>2541</v>
      </c>
      <c r="B2481" s="9" t="d">
        <v>2021-01-16</v>
      </c>
      <c r="C2481" s="7">
        <f t="shared" si="190"/>
        <v>2021</v>
      </c>
      <c r="D2481" s="8" t="s">
        <v>82</v>
      </c>
      <c r="E2481" s="5" t="str">
        <f>VLOOKUP(D2481,[1]items!$A$2:$E$39,2,FALSE)</f>
        <v>Otilon Ear Drops 8 mL</v>
      </c>
      <c r="F2481" s="5" t="str">
        <f>VLOOKUP(E2481,[1]items!$B$2:$E$39,2,FALSE)</f>
        <v>Obat Telinga</v>
      </c>
      <c r="G2481" s="5" t="str">
        <f t="shared" si="191"/>
        <v>OT0001|</v>
      </c>
      <c r="H2481" s="10">
        <v>29</v>
      </c>
      <c r="I2481" s="11"/>
      <c r="J2481" s="10" t="str">
        <f>IF(EXACT(L2481,"buy"),VLOOKUP(I2481,[2]suppliers!$A$2:$B$17,2,FALSE),"")</f>
        <v/>
      </c>
      <c r="K2481" s="8" t="s">
        <v>84</v>
      </c>
      <c r="L2481" s="8" t="s">
        <v>85</v>
      </c>
      <c r="M2481" s="5" t="str">
        <f>IFERROR(VLOOKUP(G2481,[3]item_suppliers!$C$2:$F$112,2,FALSE),"")</f>
        <v/>
      </c>
      <c r="N2481" s="5" t="str">
        <f>IFERROR(VLOOKUP(G2481,[3]item_suppliers!$C$2:$F$112,4,FALSE),"")</f>
        <v/>
      </c>
      <c r="O2481" s="5" t="str">
        <f t="shared" si="192"/>
        <v/>
      </c>
      <c r="P2481" s="5">
        <f>IF(EXACT(L2481,"sell"),VLOOKUP(D2481,[1]items!$A$2:$E$39,5,FALSE),"")</f>
        <v>55935</v>
      </c>
      <c r="Q2481" s="5">
        <f t="shared" si="193"/>
        <v>1622115</v>
      </c>
      <c r="R2481" s="13" t="str">
        <f t="shared" si="194"/>
        <v/>
      </c>
    </row>
    <row r="2482" spans="1:18" x14ac:dyDescent="0.2">
      <c r="A2482" s="5" t="s">
        <v>2542</v>
      </c>
      <c r="B2482" s="6" t="d">
        <v>2021-01-16</v>
      </c>
      <c r="C2482" s="7">
        <f t="shared" si="190"/>
        <v>2021</v>
      </c>
      <c r="D2482" s="5" t="s">
        <v>82</v>
      </c>
      <c r="E2482" s="5" t="str">
        <f>VLOOKUP(D2482,[1]items!$A$2:$E$39,2,FALSE)</f>
        <v>Otilon Ear Drops 8 mL</v>
      </c>
      <c r="F2482" s="5" t="str">
        <f>VLOOKUP(E2482,[1]items!$B$2:$E$39,2,FALSE)</f>
        <v>Obat Telinga</v>
      </c>
      <c r="G2482" s="5" t="str">
        <f t="shared" si="191"/>
        <v>OT0001|</v>
      </c>
      <c r="H2482" s="10">
        <v>16</v>
      </c>
      <c r="I2482" s="11"/>
      <c r="J2482" s="10" t="str">
        <f>IF(EXACT(L2482,"buy"),VLOOKUP(I2482,[2]suppliers!$A$2:$B$17,2,FALSE),"")</f>
        <v/>
      </c>
      <c r="K2482" s="5" t="s">
        <v>84</v>
      </c>
      <c r="L2482" s="5" t="s">
        <v>85</v>
      </c>
      <c r="M2482" s="5" t="str">
        <f>IFERROR(VLOOKUP(G2482,[3]item_suppliers!$C$2:$F$112,2,FALSE),"")</f>
        <v/>
      </c>
      <c r="N2482" s="5" t="str">
        <f>IFERROR(VLOOKUP(G2482,[3]item_suppliers!$C$2:$F$112,4,FALSE),"")</f>
        <v/>
      </c>
      <c r="O2482" s="5" t="str">
        <f t="shared" si="192"/>
        <v/>
      </c>
      <c r="P2482" s="5">
        <f>IF(EXACT(L2482,"sell"),VLOOKUP(D2482,[1]items!$A$2:$E$39,5,FALSE),"")</f>
        <v>55935</v>
      </c>
      <c r="Q2482" s="5">
        <f t="shared" si="193"/>
        <v>894960</v>
      </c>
      <c r="R2482" s="13" t="str">
        <f t="shared" si="194"/>
        <v/>
      </c>
    </row>
    <row r="2483" spans="1:18" x14ac:dyDescent="0.2">
      <c r="A2483" s="8" t="s">
        <v>2543</v>
      </c>
      <c r="B2483" s="9" t="d">
        <v>2021-01-16</v>
      </c>
      <c r="C2483" s="7">
        <f t="shared" si="190"/>
        <v>2021</v>
      </c>
      <c r="D2483" s="8" t="s">
        <v>28</v>
      </c>
      <c r="E2483" s="5" t="str">
        <f>VLOOKUP(D2483,[1]items!$A$2:$E$39,2,FALSE)</f>
        <v>Lo Han Kuo Infusion 12</v>
      </c>
      <c r="F2483" s="5" t="str">
        <f>VLOOKUP(E2483,[1]items!$B$2:$E$39,2,FALSE)</f>
        <v>Obat Batuk &amp; Pilek</v>
      </c>
      <c r="G2483" s="5" t="str">
        <f t="shared" si="191"/>
        <v>OB0004|</v>
      </c>
      <c r="H2483" s="10">
        <v>9</v>
      </c>
      <c r="I2483" s="11"/>
      <c r="J2483" s="10" t="str">
        <f>IF(EXACT(L2483,"buy"),VLOOKUP(I2483,[2]suppliers!$A$2:$B$17,2,FALSE),"")</f>
        <v/>
      </c>
      <c r="K2483" s="8" t="s">
        <v>84</v>
      </c>
      <c r="L2483" s="8" t="s">
        <v>85</v>
      </c>
      <c r="M2483" s="5" t="str">
        <f>IFERROR(VLOOKUP(G2483,[3]item_suppliers!$C$2:$F$112,2,FALSE),"")</f>
        <v/>
      </c>
      <c r="N2483" s="5" t="str">
        <f>IFERROR(VLOOKUP(G2483,[3]item_suppliers!$C$2:$F$112,4,FALSE),"")</f>
        <v/>
      </c>
      <c r="O2483" s="5" t="str">
        <f t="shared" si="192"/>
        <v/>
      </c>
      <c r="P2483" s="5">
        <f>IF(EXACT(L2483,"sell"),VLOOKUP(D2483,[1]items!$A$2:$E$39,5,FALSE),"")</f>
        <v>24179</v>
      </c>
      <c r="Q2483" s="5">
        <f t="shared" si="193"/>
        <v>217611</v>
      </c>
      <c r="R2483" s="13" t="str">
        <f t="shared" si="194"/>
        <v/>
      </c>
    </row>
    <row r="2484" spans="1:18" x14ac:dyDescent="0.2">
      <c r="A2484" s="5" t="s">
        <v>2544</v>
      </c>
      <c r="B2484" s="6" t="d">
        <v>2021-01-16</v>
      </c>
      <c r="C2484" s="7">
        <f t="shared" si="190"/>
        <v>2021</v>
      </c>
      <c r="D2484" s="5" t="s">
        <v>62</v>
      </c>
      <c r="E2484" s="5" t="str">
        <f>VLOOKUP(D2484,[1]items!$A$2:$E$39,2,FALSE)</f>
        <v>Concor 5MG Strip 10</v>
      </c>
      <c r="F2484" s="5" t="str">
        <f>VLOOKUP(E2484,[1]items!$B$2:$E$39,2,FALSE)</f>
        <v>Obat Hipertensi</v>
      </c>
      <c r="G2484" s="5" t="str">
        <f t="shared" si="191"/>
        <v>OH0002|</v>
      </c>
      <c r="H2484" s="10">
        <v>22</v>
      </c>
      <c r="I2484" s="11"/>
      <c r="J2484" s="10" t="str">
        <f>IF(EXACT(L2484,"buy"),VLOOKUP(I2484,[2]suppliers!$A$2:$B$17,2,FALSE),"")</f>
        <v/>
      </c>
      <c r="K2484" s="5" t="s">
        <v>84</v>
      </c>
      <c r="L2484" s="5" t="s">
        <v>85</v>
      </c>
      <c r="M2484" s="5" t="str">
        <f>IFERROR(VLOOKUP(G2484,[3]item_suppliers!$C$2:$F$112,2,FALSE),"")</f>
        <v/>
      </c>
      <c r="N2484" s="5" t="str">
        <f>IFERROR(VLOOKUP(G2484,[3]item_suppliers!$C$2:$F$112,4,FALSE),"")</f>
        <v/>
      </c>
      <c r="O2484" s="5" t="str">
        <f t="shared" si="192"/>
        <v/>
      </c>
      <c r="P2484" s="5">
        <f>IF(EXACT(L2484,"sell"),VLOOKUP(D2484,[1]items!$A$2:$E$39,5,FALSE),"")</f>
        <v>103632</v>
      </c>
      <c r="Q2484" s="5">
        <f t="shared" si="193"/>
        <v>2279904</v>
      </c>
      <c r="R2484" s="13" t="str">
        <f t="shared" si="194"/>
        <v/>
      </c>
    </row>
    <row r="2485" spans="1:18" x14ac:dyDescent="0.2">
      <c r="A2485" s="8" t="s">
        <v>2545</v>
      </c>
      <c r="B2485" s="9" t="d">
        <v>2021-01-17</v>
      </c>
      <c r="C2485" s="7">
        <f t="shared" si="190"/>
        <v>2021</v>
      </c>
      <c r="D2485" s="8" t="s">
        <v>50</v>
      </c>
      <c r="E2485" s="5" t="str">
        <f>VLOOKUP(D2485,[1]items!$A$2:$E$39,2,FALSE)</f>
        <v>Bodrex Extra</v>
      </c>
      <c r="F2485" s="5" t="str">
        <f>VLOOKUP(E2485,[1]items!$B$2:$E$39,2,FALSE)</f>
        <v>Obat Sakit Kepala &amp; Demam</v>
      </c>
      <c r="G2485" s="5" t="str">
        <f t="shared" si="191"/>
        <v>OD0008|</v>
      </c>
      <c r="H2485" s="10">
        <v>3</v>
      </c>
      <c r="I2485" s="11"/>
      <c r="J2485" s="10" t="str">
        <f>IF(EXACT(L2485,"buy"),VLOOKUP(I2485,[2]suppliers!$A$2:$B$17,2,FALSE),"")</f>
        <v/>
      </c>
      <c r="K2485" s="8" t="s">
        <v>84</v>
      </c>
      <c r="L2485" s="8" t="s">
        <v>85</v>
      </c>
      <c r="M2485" s="5" t="str">
        <f>IFERROR(VLOOKUP(G2485,[3]item_suppliers!$C$2:$F$112,2,FALSE),"")</f>
        <v/>
      </c>
      <c r="N2485" s="5" t="str">
        <f>IFERROR(VLOOKUP(G2485,[3]item_suppliers!$C$2:$F$112,4,FALSE),"")</f>
        <v/>
      </c>
      <c r="O2485" s="5" t="str">
        <f t="shared" si="192"/>
        <v/>
      </c>
      <c r="P2485" s="5">
        <f>IF(EXACT(L2485,"sell"),VLOOKUP(D2485,[1]items!$A$2:$E$39,5,FALSE),"")</f>
        <v>51753</v>
      </c>
      <c r="Q2485" s="5">
        <f t="shared" si="193"/>
        <v>155259</v>
      </c>
      <c r="R2485" s="13" t="str">
        <f t="shared" si="194"/>
        <v/>
      </c>
    </row>
    <row r="2486" spans="1:18" x14ac:dyDescent="0.2">
      <c r="A2486" s="5" t="s">
        <v>2546</v>
      </c>
      <c r="B2486" s="6" t="d">
        <v>2021-01-17</v>
      </c>
      <c r="C2486" s="7">
        <f t="shared" si="190"/>
        <v>2021</v>
      </c>
      <c r="D2486" s="5" t="s">
        <v>50</v>
      </c>
      <c r="E2486" s="5" t="str">
        <f>VLOOKUP(D2486,[1]items!$A$2:$E$39,2,FALSE)</f>
        <v>Bodrex Extra</v>
      </c>
      <c r="F2486" s="5" t="str">
        <f>VLOOKUP(E2486,[1]items!$B$2:$E$39,2,FALSE)</f>
        <v>Obat Sakit Kepala &amp; Demam</v>
      </c>
      <c r="G2486" s="5" t="str">
        <f t="shared" si="191"/>
        <v>OD0008|</v>
      </c>
      <c r="H2486" s="10">
        <v>41</v>
      </c>
      <c r="I2486" s="11"/>
      <c r="J2486" s="10" t="str">
        <f>IF(EXACT(L2486,"buy"),VLOOKUP(I2486,[2]suppliers!$A$2:$B$17,2,FALSE),"")</f>
        <v/>
      </c>
      <c r="K2486" s="5" t="s">
        <v>84</v>
      </c>
      <c r="L2486" s="5" t="s">
        <v>85</v>
      </c>
      <c r="M2486" s="5" t="str">
        <f>IFERROR(VLOOKUP(G2486,[3]item_suppliers!$C$2:$F$112,2,FALSE),"")</f>
        <v/>
      </c>
      <c r="N2486" s="5" t="str">
        <f>IFERROR(VLOOKUP(G2486,[3]item_suppliers!$C$2:$F$112,4,FALSE),"")</f>
        <v/>
      </c>
      <c r="O2486" s="5" t="str">
        <f t="shared" si="192"/>
        <v/>
      </c>
      <c r="P2486" s="5">
        <f>IF(EXACT(L2486,"sell"),VLOOKUP(D2486,[1]items!$A$2:$E$39,5,FALSE),"")</f>
        <v>51753</v>
      </c>
      <c r="Q2486" s="5">
        <f t="shared" si="193"/>
        <v>2121873</v>
      </c>
      <c r="R2486" s="13" t="str">
        <f t="shared" si="194"/>
        <v/>
      </c>
    </row>
    <row r="2487" spans="1:18" x14ac:dyDescent="0.2">
      <c r="A2487" s="8" t="s">
        <v>2547</v>
      </c>
      <c r="B2487" s="9" t="d">
        <v>2021-01-17</v>
      </c>
      <c r="C2487" s="7">
        <f t="shared" si="190"/>
        <v>2021</v>
      </c>
      <c r="D2487" s="8" t="s">
        <v>82</v>
      </c>
      <c r="E2487" s="5" t="str">
        <f>VLOOKUP(D2487,[1]items!$A$2:$E$39,2,FALSE)</f>
        <v>Otilon Ear Drops 8 mL</v>
      </c>
      <c r="F2487" s="5" t="str">
        <f>VLOOKUP(E2487,[1]items!$B$2:$E$39,2,FALSE)</f>
        <v>Obat Telinga</v>
      </c>
      <c r="G2487" s="5" t="str">
        <f t="shared" si="191"/>
        <v>OT0001|</v>
      </c>
      <c r="H2487" s="10">
        <v>42</v>
      </c>
      <c r="I2487" s="11"/>
      <c r="J2487" s="10" t="str">
        <f>IF(EXACT(L2487,"buy"),VLOOKUP(I2487,[2]suppliers!$A$2:$B$17,2,FALSE),"")</f>
        <v/>
      </c>
      <c r="K2487" s="8" t="s">
        <v>84</v>
      </c>
      <c r="L2487" s="8" t="s">
        <v>85</v>
      </c>
      <c r="M2487" s="5" t="str">
        <f>IFERROR(VLOOKUP(G2487,[3]item_suppliers!$C$2:$F$112,2,FALSE),"")</f>
        <v/>
      </c>
      <c r="N2487" s="5" t="str">
        <f>IFERROR(VLOOKUP(G2487,[3]item_suppliers!$C$2:$F$112,4,FALSE),"")</f>
        <v/>
      </c>
      <c r="O2487" s="5" t="str">
        <f t="shared" si="192"/>
        <v/>
      </c>
      <c r="P2487" s="5">
        <f>IF(EXACT(L2487,"sell"),VLOOKUP(D2487,[1]items!$A$2:$E$39,5,FALSE),"")</f>
        <v>55935</v>
      </c>
      <c r="Q2487" s="5">
        <f t="shared" si="193"/>
        <v>2349270</v>
      </c>
      <c r="R2487" s="13" t="str">
        <f t="shared" si="194"/>
        <v/>
      </c>
    </row>
    <row r="2488" spans="1:18" x14ac:dyDescent="0.2">
      <c r="A2488" s="5" t="s">
        <v>2548</v>
      </c>
      <c r="B2488" s="6" t="d">
        <v>2021-01-17</v>
      </c>
      <c r="C2488" s="7">
        <f t="shared" si="190"/>
        <v>2021</v>
      </c>
      <c r="D2488" s="5" t="s">
        <v>82</v>
      </c>
      <c r="E2488" s="5" t="str">
        <f>VLOOKUP(D2488,[1]items!$A$2:$E$39,2,FALSE)</f>
        <v>Otilon Ear Drops 8 mL</v>
      </c>
      <c r="F2488" s="5" t="str">
        <f>VLOOKUP(E2488,[1]items!$B$2:$E$39,2,FALSE)</f>
        <v>Obat Telinga</v>
      </c>
      <c r="G2488" s="5" t="str">
        <f t="shared" si="191"/>
        <v>OT0001|</v>
      </c>
      <c r="H2488" s="10">
        <v>33</v>
      </c>
      <c r="I2488" s="11"/>
      <c r="J2488" s="10" t="str">
        <f>IF(EXACT(L2488,"buy"),VLOOKUP(I2488,[2]suppliers!$A$2:$B$17,2,FALSE),"")</f>
        <v/>
      </c>
      <c r="K2488" s="5" t="s">
        <v>84</v>
      </c>
      <c r="L2488" s="5" t="s">
        <v>85</v>
      </c>
      <c r="M2488" s="5" t="str">
        <f>IFERROR(VLOOKUP(G2488,[3]item_suppliers!$C$2:$F$112,2,FALSE),"")</f>
        <v/>
      </c>
      <c r="N2488" s="5" t="str">
        <f>IFERROR(VLOOKUP(G2488,[3]item_suppliers!$C$2:$F$112,4,FALSE),"")</f>
        <v/>
      </c>
      <c r="O2488" s="5" t="str">
        <f t="shared" si="192"/>
        <v/>
      </c>
      <c r="P2488" s="5">
        <f>IF(EXACT(L2488,"sell"),VLOOKUP(D2488,[1]items!$A$2:$E$39,5,FALSE),"")</f>
        <v>55935</v>
      </c>
      <c r="Q2488" s="5">
        <f t="shared" si="193"/>
        <v>1845855</v>
      </c>
      <c r="R2488" s="13" t="str">
        <f t="shared" si="194"/>
        <v/>
      </c>
    </row>
    <row r="2489" spans="1:18" x14ac:dyDescent="0.2">
      <c r="A2489" s="8" t="s">
        <v>2549</v>
      </c>
      <c r="B2489" s="9" t="d">
        <v>2021-01-17</v>
      </c>
      <c r="C2489" s="7">
        <f t="shared" si="190"/>
        <v>2021</v>
      </c>
      <c r="D2489" s="8" t="s">
        <v>82</v>
      </c>
      <c r="E2489" s="5" t="str">
        <f>VLOOKUP(D2489,[1]items!$A$2:$E$39,2,FALSE)</f>
        <v>Otilon Ear Drops 8 mL</v>
      </c>
      <c r="F2489" s="5" t="str">
        <f>VLOOKUP(E2489,[1]items!$B$2:$E$39,2,FALSE)</f>
        <v>Obat Telinga</v>
      </c>
      <c r="G2489" s="5" t="str">
        <f t="shared" si="191"/>
        <v>OT0001|</v>
      </c>
      <c r="H2489" s="10">
        <v>35</v>
      </c>
      <c r="I2489" s="11"/>
      <c r="J2489" s="10" t="str">
        <f>IF(EXACT(L2489,"buy"),VLOOKUP(I2489,[2]suppliers!$A$2:$B$17,2,FALSE),"")</f>
        <v/>
      </c>
      <c r="K2489" s="8" t="s">
        <v>84</v>
      </c>
      <c r="L2489" s="8" t="s">
        <v>85</v>
      </c>
      <c r="M2489" s="5" t="str">
        <f>IFERROR(VLOOKUP(G2489,[3]item_suppliers!$C$2:$F$112,2,FALSE),"")</f>
        <v/>
      </c>
      <c r="N2489" s="5" t="str">
        <f>IFERROR(VLOOKUP(G2489,[3]item_suppliers!$C$2:$F$112,4,FALSE),"")</f>
        <v/>
      </c>
      <c r="O2489" s="5" t="str">
        <f t="shared" si="192"/>
        <v/>
      </c>
      <c r="P2489" s="5">
        <f>IF(EXACT(L2489,"sell"),VLOOKUP(D2489,[1]items!$A$2:$E$39,5,FALSE),"")</f>
        <v>55935</v>
      </c>
      <c r="Q2489" s="5">
        <f t="shared" si="193"/>
        <v>1957725</v>
      </c>
      <c r="R2489" s="13" t="str">
        <f t="shared" si="194"/>
        <v/>
      </c>
    </row>
    <row r="2490" spans="1:18" x14ac:dyDescent="0.2">
      <c r="A2490" s="5" t="s">
        <v>2550</v>
      </c>
      <c r="B2490" s="6" t="d">
        <v>2021-01-17</v>
      </c>
      <c r="C2490" s="7">
        <f t="shared" si="190"/>
        <v>2021</v>
      </c>
      <c r="D2490" s="5" t="s">
        <v>94</v>
      </c>
      <c r="E2490" s="5" t="str">
        <f>VLOOKUP(D2490,[1]items!$A$2:$E$39,2,FALSE)</f>
        <v>Vicks Inhaler 0.5 mL</v>
      </c>
      <c r="F2490" s="5" t="str">
        <f>VLOOKUP(E2490,[1]items!$B$2:$E$39,2,FALSE)</f>
        <v>Obat Batuk &amp; Pilek</v>
      </c>
      <c r="G2490" s="5" t="str">
        <f t="shared" si="191"/>
        <v>OB0007|</v>
      </c>
      <c r="H2490" s="10">
        <v>104</v>
      </c>
      <c r="I2490" s="11"/>
      <c r="J2490" s="10" t="str">
        <f>IF(EXACT(L2490,"buy"),VLOOKUP(I2490,[2]suppliers!$A$2:$B$17,2,FALSE),"")</f>
        <v/>
      </c>
      <c r="K2490" s="5" t="s">
        <v>84</v>
      </c>
      <c r="L2490" s="5" t="s">
        <v>85</v>
      </c>
      <c r="M2490" s="5" t="str">
        <f>IFERROR(VLOOKUP(G2490,[3]item_suppliers!$C$2:$F$112,2,FALSE),"")</f>
        <v/>
      </c>
      <c r="N2490" s="5" t="str">
        <f>IFERROR(VLOOKUP(G2490,[3]item_suppliers!$C$2:$F$112,4,FALSE),"")</f>
        <v/>
      </c>
      <c r="O2490" s="5" t="str">
        <f t="shared" si="192"/>
        <v/>
      </c>
      <c r="P2490" s="5">
        <f>IF(EXACT(L2490,"sell"),VLOOKUP(D2490,[1]items!$A$2:$E$39,5,FALSE),"")</f>
        <v>16430</v>
      </c>
      <c r="Q2490" s="5">
        <f t="shared" si="193"/>
        <v>1708720</v>
      </c>
      <c r="R2490" s="13" t="str">
        <f t="shared" si="194"/>
        <v/>
      </c>
    </row>
    <row r="2491" spans="1:18" x14ac:dyDescent="0.2">
      <c r="A2491" s="8" t="s">
        <v>2551</v>
      </c>
      <c r="B2491" s="9" t="d">
        <v>2021-01-18</v>
      </c>
      <c r="C2491" s="7">
        <f t="shared" si="190"/>
        <v>2021</v>
      </c>
      <c r="D2491" s="8" t="s">
        <v>26</v>
      </c>
      <c r="E2491" s="5" t="str">
        <f>VLOOKUP(D2491,[1]items!$A$2:$E$39,2,FALSE)</f>
        <v>Decolsen 1 Strip 4 Tablet</v>
      </c>
      <c r="F2491" s="5" t="str">
        <f>VLOOKUP(E2491,[1]items!$B$2:$E$39,2,FALSE)</f>
        <v>Obat Batuk &amp; Pilek</v>
      </c>
      <c r="G2491" s="5" t="str">
        <f t="shared" si="191"/>
        <v>OB0002|</v>
      </c>
      <c r="H2491" s="10">
        <v>7</v>
      </c>
      <c r="I2491" s="11"/>
      <c r="J2491" s="10" t="str">
        <f>IF(EXACT(L2491,"buy"),VLOOKUP(I2491,[2]suppliers!$A$2:$B$17,2,FALSE),"")</f>
        <v/>
      </c>
      <c r="K2491" s="8" t="s">
        <v>84</v>
      </c>
      <c r="L2491" s="8" t="s">
        <v>85</v>
      </c>
      <c r="M2491" s="5" t="str">
        <f>IFERROR(VLOOKUP(G2491,[3]item_suppliers!$C$2:$F$112,2,FALSE),"")</f>
        <v/>
      </c>
      <c r="N2491" s="5" t="str">
        <f>IFERROR(VLOOKUP(G2491,[3]item_suppliers!$C$2:$F$112,4,FALSE),"")</f>
        <v/>
      </c>
      <c r="O2491" s="5" t="str">
        <f t="shared" si="192"/>
        <v/>
      </c>
      <c r="P2491" s="5">
        <f>IF(EXACT(L2491,"sell"),VLOOKUP(D2491,[1]items!$A$2:$E$39,5,FALSE),"")</f>
        <v>2915</v>
      </c>
      <c r="Q2491" s="5">
        <f t="shared" si="193"/>
        <v>20405</v>
      </c>
      <c r="R2491" s="13" t="str">
        <f t="shared" si="194"/>
        <v/>
      </c>
    </row>
    <row r="2492" spans="1:18" x14ac:dyDescent="0.2">
      <c r="A2492" s="5" t="s">
        <v>2552</v>
      </c>
      <c r="B2492" s="6" t="d">
        <v>2021-01-18</v>
      </c>
      <c r="C2492" s="7">
        <f t="shared" si="190"/>
        <v>2021</v>
      </c>
      <c r="D2492" s="5" t="s">
        <v>50</v>
      </c>
      <c r="E2492" s="5" t="str">
        <f>VLOOKUP(D2492,[1]items!$A$2:$E$39,2,FALSE)</f>
        <v>Bodrex Extra</v>
      </c>
      <c r="F2492" s="5" t="str">
        <f>VLOOKUP(E2492,[1]items!$B$2:$E$39,2,FALSE)</f>
        <v>Obat Sakit Kepala &amp; Demam</v>
      </c>
      <c r="G2492" s="5" t="str">
        <f t="shared" si="191"/>
        <v>OD0008|</v>
      </c>
      <c r="H2492" s="10">
        <v>31</v>
      </c>
      <c r="I2492" s="11"/>
      <c r="J2492" s="10" t="str">
        <f>IF(EXACT(L2492,"buy"),VLOOKUP(I2492,[2]suppliers!$A$2:$B$17,2,FALSE),"")</f>
        <v/>
      </c>
      <c r="K2492" s="5" t="s">
        <v>84</v>
      </c>
      <c r="L2492" s="5" t="s">
        <v>85</v>
      </c>
      <c r="M2492" s="5" t="str">
        <f>IFERROR(VLOOKUP(G2492,[3]item_suppliers!$C$2:$F$112,2,FALSE),"")</f>
        <v/>
      </c>
      <c r="N2492" s="5" t="str">
        <f>IFERROR(VLOOKUP(G2492,[3]item_suppliers!$C$2:$F$112,4,FALSE),"")</f>
        <v/>
      </c>
      <c r="O2492" s="5" t="str">
        <f t="shared" si="192"/>
        <v/>
      </c>
      <c r="P2492" s="5">
        <f>IF(EXACT(L2492,"sell"),VLOOKUP(D2492,[1]items!$A$2:$E$39,5,FALSE),"")</f>
        <v>51753</v>
      </c>
      <c r="Q2492" s="5">
        <f t="shared" si="193"/>
        <v>1604343</v>
      </c>
      <c r="R2492" s="13" t="str">
        <f t="shared" si="194"/>
        <v/>
      </c>
    </row>
    <row r="2493" spans="1:18" x14ac:dyDescent="0.2">
      <c r="A2493" s="8" t="s">
        <v>2553</v>
      </c>
      <c r="B2493" s="9" t="d">
        <v>2021-01-18</v>
      </c>
      <c r="C2493" s="7">
        <f t="shared" si="190"/>
        <v>2021</v>
      </c>
      <c r="D2493" s="8" t="s">
        <v>52</v>
      </c>
      <c r="E2493" s="5" t="str">
        <f>VLOOKUP(D2493,[1]items!$A$2:$E$39,2,FALSE)</f>
        <v>Sanmol 500 MG 4 Tablet</v>
      </c>
      <c r="F2493" s="5" t="str">
        <f>VLOOKUP(E2493,[1]items!$B$2:$E$39,2,FALSE)</f>
        <v>Obat Sakit Kepala &amp; Demam</v>
      </c>
      <c r="G2493" s="5" t="str">
        <f t="shared" si="191"/>
        <v>OD0009|</v>
      </c>
      <c r="H2493" s="10">
        <v>26</v>
      </c>
      <c r="I2493" s="11"/>
      <c r="J2493" s="10" t="str">
        <f>IF(EXACT(L2493,"buy"),VLOOKUP(I2493,[2]suppliers!$A$2:$B$17,2,FALSE),"")</f>
        <v/>
      </c>
      <c r="K2493" s="8" t="s">
        <v>84</v>
      </c>
      <c r="L2493" s="8" t="s">
        <v>85</v>
      </c>
      <c r="M2493" s="5" t="str">
        <f>IFERROR(VLOOKUP(G2493,[3]item_suppliers!$C$2:$F$112,2,FALSE),"")</f>
        <v/>
      </c>
      <c r="N2493" s="5" t="str">
        <f>IFERROR(VLOOKUP(G2493,[3]item_suppliers!$C$2:$F$112,4,FALSE),"")</f>
        <v/>
      </c>
      <c r="O2493" s="5" t="str">
        <f t="shared" si="192"/>
        <v/>
      </c>
      <c r="P2493" s="5">
        <f>IF(EXACT(L2493,"sell"),VLOOKUP(D2493,[1]items!$A$2:$E$39,5,FALSE),"")</f>
        <v>1619</v>
      </c>
      <c r="Q2493" s="5">
        <f t="shared" si="193"/>
        <v>42094</v>
      </c>
      <c r="R2493" s="13" t="str">
        <f t="shared" si="194"/>
        <v/>
      </c>
    </row>
    <row r="2494" spans="1:18" x14ac:dyDescent="0.2">
      <c r="A2494" s="5" t="s">
        <v>2554</v>
      </c>
      <c r="B2494" s="6" t="d">
        <v>2021-01-18</v>
      </c>
      <c r="C2494" s="7">
        <f t="shared" si="190"/>
        <v>2021</v>
      </c>
      <c r="D2494" s="5" t="s">
        <v>65</v>
      </c>
      <c r="E2494" s="5" t="str">
        <f>VLOOKUP(D2494,[1]items!$A$2:$E$39,2,FALSE)</f>
        <v>Candesartan Ogb Dexa</v>
      </c>
      <c r="F2494" s="5" t="str">
        <f>VLOOKUP(E2494,[1]items!$B$2:$E$39,2,FALSE)</f>
        <v>Obat Hipertensi</v>
      </c>
      <c r="G2494" s="5" t="str">
        <f t="shared" si="191"/>
        <v>OH0003|</v>
      </c>
      <c r="H2494" s="10">
        <v>18</v>
      </c>
      <c r="I2494" s="11"/>
      <c r="J2494" s="10" t="str">
        <f>IF(EXACT(L2494,"buy"),VLOOKUP(I2494,[2]suppliers!$A$2:$B$17,2,FALSE),"")</f>
        <v/>
      </c>
      <c r="K2494" s="5" t="s">
        <v>84</v>
      </c>
      <c r="L2494" s="5" t="s">
        <v>85</v>
      </c>
      <c r="M2494" s="5" t="str">
        <f>IFERROR(VLOOKUP(G2494,[3]item_suppliers!$C$2:$F$112,2,FALSE),"")</f>
        <v/>
      </c>
      <c r="N2494" s="5" t="str">
        <f>IFERROR(VLOOKUP(G2494,[3]item_suppliers!$C$2:$F$112,4,FALSE),"")</f>
        <v/>
      </c>
      <c r="O2494" s="5" t="str">
        <f t="shared" si="192"/>
        <v/>
      </c>
      <c r="P2494" s="5">
        <f>IF(EXACT(L2494,"sell"),VLOOKUP(D2494,[1]items!$A$2:$E$39,5,FALSE),"")</f>
        <v>5095</v>
      </c>
      <c r="Q2494" s="5">
        <f t="shared" si="193"/>
        <v>91710</v>
      </c>
      <c r="R2494" s="13" t="str">
        <f t="shared" si="194"/>
        <v/>
      </c>
    </row>
    <row r="2495" spans="1:18" x14ac:dyDescent="0.2">
      <c r="A2495" s="8" t="s">
        <v>2555</v>
      </c>
      <c r="B2495" s="9" t="d">
        <v>2021-01-18</v>
      </c>
      <c r="C2495" s="7">
        <f t="shared" si="190"/>
        <v>2021</v>
      </c>
      <c r="D2495" s="8" t="s">
        <v>37</v>
      </c>
      <c r="E2495" s="5" t="str">
        <f>VLOOKUP(D2495,[1]items!$A$2:$E$39,2,FALSE)</f>
        <v>Koolfever</v>
      </c>
      <c r="F2495" s="5" t="str">
        <f>VLOOKUP(E2495,[1]items!$B$2:$E$39,2,FALSE)</f>
        <v>Obat Sakit Kepala &amp; Demam</v>
      </c>
      <c r="G2495" s="5" t="str">
        <f t="shared" si="191"/>
        <v>OD0001|</v>
      </c>
      <c r="H2495" s="10">
        <v>29</v>
      </c>
      <c r="I2495" s="11"/>
      <c r="J2495" s="10" t="str">
        <f>IF(EXACT(L2495,"buy"),VLOOKUP(I2495,[2]suppliers!$A$2:$B$17,2,FALSE),"")</f>
        <v/>
      </c>
      <c r="K2495" s="8" t="s">
        <v>84</v>
      </c>
      <c r="L2495" s="8" t="s">
        <v>85</v>
      </c>
      <c r="M2495" s="5" t="str">
        <f>IFERROR(VLOOKUP(G2495,[3]item_suppliers!$C$2:$F$112,2,FALSE),"")</f>
        <v/>
      </c>
      <c r="N2495" s="5" t="str">
        <f>IFERROR(VLOOKUP(G2495,[3]item_suppliers!$C$2:$F$112,4,FALSE),"")</f>
        <v/>
      </c>
      <c r="O2495" s="5" t="str">
        <f t="shared" si="192"/>
        <v/>
      </c>
      <c r="P2495" s="5">
        <f>IF(EXACT(L2495,"sell"),VLOOKUP(D2495,[1]items!$A$2:$E$39,5,FALSE),"")</f>
        <v>7620</v>
      </c>
      <c r="Q2495" s="5">
        <f t="shared" si="193"/>
        <v>220980</v>
      </c>
      <c r="R2495" s="13" t="str">
        <f t="shared" si="194"/>
        <v/>
      </c>
    </row>
    <row r="2496" spans="1:18" x14ac:dyDescent="0.2">
      <c r="A2496" s="5" t="s">
        <v>2556</v>
      </c>
      <c r="B2496" s="6" t="d">
        <v>2021-01-18</v>
      </c>
      <c r="C2496" s="7">
        <f t="shared" si="190"/>
        <v>2021</v>
      </c>
      <c r="D2496" s="5" t="s">
        <v>94</v>
      </c>
      <c r="E2496" s="5" t="str">
        <f>VLOOKUP(D2496,[1]items!$A$2:$E$39,2,FALSE)</f>
        <v>Vicks Inhaler 0.5 mL</v>
      </c>
      <c r="F2496" s="5" t="str">
        <f>VLOOKUP(E2496,[1]items!$B$2:$E$39,2,FALSE)</f>
        <v>Obat Batuk &amp; Pilek</v>
      </c>
      <c r="G2496" s="5" t="str">
        <f t="shared" si="191"/>
        <v>OB0007|</v>
      </c>
      <c r="H2496" s="10">
        <v>36</v>
      </c>
      <c r="I2496" s="11"/>
      <c r="J2496" s="10" t="str">
        <f>IF(EXACT(L2496,"buy"),VLOOKUP(I2496,[2]suppliers!$A$2:$B$17,2,FALSE),"")</f>
        <v/>
      </c>
      <c r="K2496" s="5" t="s">
        <v>84</v>
      </c>
      <c r="L2496" s="5" t="s">
        <v>85</v>
      </c>
      <c r="M2496" s="5" t="str">
        <f>IFERROR(VLOOKUP(G2496,[3]item_suppliers!$C$2:$F$112,2,FALSE),"")</f>
        <v/>
      </c>
      <c r="N2496" s="5" t="str">
        <f>IFERROR(VLOOKUP(G2496,[3]item_suppliers!$C$2:$F$112,4,FALSE),"")</f>
        <v/>
      </c>
      <c r="O2496" s="5" t="str">
        <f t="shared" si="192"/>
        <v/>
      </c>
      <c r="P2496" s="5">
        <f>IF(EXACT(L2496,"sell"),VLOOKUP(D2496,[1]items!$A$2:$E$39,5,FALSE),"")</f>
        <v>16430</v>
      </c>
      <c r="Q2496" s="5">
        <f t="shared" si="193"/>
        <v>591480</v>
      </c>
      <c r="R2496" s="13" t="str">
        <f t="shared" si="194"/>
        <v/>
      </c>
    </row>
    <row r="2497" spans="1:18" x14ac:dyDescent="0.2">
      <c r="A2497" s="8" t="s">
        <v>2557</v>
      </c>
      <c r="B2497" s="9" t="d">
        <v>2021-01-18</v>
      </c>
      <c r="C2497" s="7">
        <f t="shared" si="190"/>
        <v>2021</v>
      </c>
      <c r="D2497" s="8" t="s">
        <v>11</v>
      </c>
      <c r="E2497" s="5" t="str">
        <f>VLOOKUP(D2497,[1]items!$A$2:$E$39,2,FALSE)</f>
        <v>Acetylcysteine Mahakam 200 mg</v>
      </c>
      <c r="F2497" s="5" t="str">
        <f>VLOOKUP(E2497,[1]items!$B$2:$E$39,2,FALSE)</f>
        <v>Obat Alergi</v>
      </c>
      <c r="G2497" s="5" t="str">
        <f t="shared" si="191"/>
        <v>OA0003|</v>
      </c>
      <c r="H2497" s="10">
        <v>5</v>
      </c>
      <c r="I2497" s="11"/>
      <c r="J2497" s="10" t="str">
        <f>IF(EXACT(L2497,"buy"),VLOOKUP(I2497,[2]suppliers!$A$2:$B$17,2,FALSE),"")</f>
        <v/>
      </c>
      <c r="K2497" s="8" t="s">
        <v>84</v>
      </c>
      <c r="L2497" s="8" t="s">
        <v>85</v>
      </c>
      <c r="M2497" s="5" t="str">
        <f>IFERROR(VLOOKUP(G2497,[3]item_suppliers!$C$2:$F$112,2,FALSE),"")</f>
        <v/>
      </c>
      <c r="N2497" s="5" t="str">
        <f>IFERROR(VLOOKUP(G2497,[3]item_suppliers!$C$2:$F$112,4,FALSE),"")</f>
        <v/>
      </c>
      <c r="O2497" s="5" t="str">
        <f t="shared" si="192"/>
        <v/>
      </c>
      <c r="P2497" s="5">
        <f>IF(EXACT(L2497,"sell"),VLOOKUP(D2497,[1]items!$A$2:$E$39,5,FALSE),"")</f>
        <v>33330</v>
      </c>
      <c r="Q2497" s="5">
        <f t="shared" si="193"/>
        <v>166650</v>
      </c>
      <c r="R2497" s="13" t="str">
        <f t="shared" si="194"/>
        <v/>
      </c>
    </row>
    <row r="2498" spans="1:18" x14ac:dyDescent="0.2">
      <c r="A2498" s="5" t="s">
        <v>2558</v>
      </c>
      <c r="B2498" s="6" t="d">
        <v>2021-01-18</v>
      </c>
      <c r="C2498" s="7">
        <f t="shared" ref="C2498:C2561" si="195">YEAR(B2498)</f>
        <v>2021</v>
      </c>
      <c r="D2498" s="5" t="s">
        <v>43</v>
      </c>
      <c r="E2498" s="5" t="str">
        <f>VLOOKUP(D2498,[1]items!$A$2:$E$39,2,FALSE)</f>
        <v>Panadol Anak Tablet 1 Strip</v>
      </c>
      <c r="F2498" s="5" t="str">
        <f>VLOOKUP(E2498,[1]items!$B$2:$E$39,2,FALSE)</f>
        <v>Obat Sakit Kepala &amp; Demam</v>
      </c>
      <c r="G2498" s="5" t="str">
        <f t="shared" ref="G2498:G2561" si="196">_xlfn.CONCAT(D2498,"|",I2498)</f>
        <v>OD0005|</v>
      </c>
      <c r="H2498" s="10">
        <v>97</v>
      </c>
      <c r="I2498" s="11"/>
      <c r="J2498" s="10" t="str">
        <f>IF(EXACT(L2498,"buy"),VLOOKUP(I2498,[2]suppliers!$A$2:$B$17,2,FALSE),"")</f>
        <v/>
      </c>
      <c r="K2498" s="5" t="s">
        <v>84</v>
      </c>
      <c r="L2498" s="5" t="s">
        <v>85</v>
      </c>
      <c r="M2498" s="5" t="str">
        <f>IFERROR(VLOOKUP(G2498,[3]item_suppliers!$C$2:$F$112,2,FALSE),"")</f>
        <v/>
      </c>
      <c r="N2498" s="5" t="str">
        <f>IFERROR(VLOOKUP(G2498,[3]item_suppliers!$C$2:$F$112,4,FALSE),"")</f>
        <v/>
      </c>
      <c r="O2498" s="5" t="str">
        <f t="shared" ref="O2498:O2561" si="197">IFERROR(H2498*N2498,"")</f>
        <v/>
      </c>
      <c r="P2498" s="5">
        <f>IF(EXACT(L2498,"sell"),VLOOKUP(D2498,[1]items!$A$2:$E$39,5,FALSE),"")</f>
        <v>25450</v>
      </c>
      <c r="Q2498" s="5">
        <f t="shared" ref="Q2498:Q2561" si="198">IFERROR(H2498*P2498,"")</f>
        <v>2468650</v>
      </c>
      <c r="R2498" s="13" t="str">
        <f t="shared" ref="R2498:R2561" si="199">IF(EXACT(L2498,"buy"),1/COUNTIF($N$2:$N$4710,N2498),"")</f>
        <v/>
      </c>
    </row>
    <row r="2499" spans="1:18" x14ac:dyDescent="0.2">
      <c r="A2499" s="8" t="s">
        <v>2559</v>
      </c>
      <c r="B2499" s="9" t="d">
        <v>2021-01-19</v>
      </c>
      <c r="C2499" s="7">
        <f t="shared" si="195"/>
        <v>2021</v>
      </c>
      <c r="D2499" s="8" t="s">
        <v>26</v>
      </c>
      <c r="E2499" s="5" t="str">
        <f>VLOOKUP(D2499,[1]items!$A$2:$E$39,2,FALSE)</f>
        <v>Decolsen 1 Strip 4 Tablet</v>
      </c>
      <c r="F2499" s="5" t="str">
        <f>VLOOKUP(E2499,[1]items!$B$2:$E$39,2,FALSE)</f>
        <v>Obat Batuk &amp; Pilek</v>
      </c>
      <c r="G2499" s="5" t="str">
        <f t="shared" si="196"/>
        <v>OB0002|</v>
      </c>
      <c r="H2499" s="10">
        <v>52</v>
      </c>
      <c r="I2499" s="11"/>
      <c r="J2499" s="10" t="str">
        <f>IF(EXACT(L2499,"buy"),VLOOKUP(I2499,[2]suppliers!$A$2:$B$17,2,FALSE),"")</f>
        <v/>
      </c>
      <c r="K2499" s="8" t="s">
        <v>84</v>
      </c>
      <c r="L2499" s="8" t="s">
        <v>85</v>
      </c>
      <c r="M2499" s="5" t="str">
        <f>IFERROR(VLOOKUP(G2499,[3]item_suppliers!$C$2:$F$112,2,FALSE),"")</f>
        <v/>
      </c>
      <c r="N2499" s="5" t="str">
        <f>IFERROR(VLOOKUP(G2499,[3]item_suppliers!$C$2:$F$112,4,FALSE),"")</f>
        <v/>
      </c>
      <c r="O2499" s="5" t="str">
        <f t="shared" si="197"/>
        <v/>
      </c>
      <c r="P2499" s="5">
        <f>IF(EXACT(L2499,"sell"),VLOOKUP(D2499,[1]items!$A$2:$E$39,5,FALSE),"")</f>
        <v>2915</v>
      </c>
      <c r="Q2499" s="5">
        <f t="shared" si="198"/>
        <v>151580</v>
      </c>
      <c r="R2499" s="13" t="str">
        <f t="shared" si="199"/>
        <v/>
      </c>
    </row>
    <row r="2500" spans="1:18" x14ac:dyDescent="0.2">
      <c r="A2500" s="5" t="s">
        <v>2560</v>
      </c>
      <c r="B2500" s="6" t="d">
        <v>2021-01-19</v>
      </c>
      <c r="C2500" s="7">
        <f t="shared" si="195"/>
        <v>2021</v>
      </c>
      <c r="D2500" s="5" t="s">
        <v>26</v>
      </c>
      <c r="E2500" s="5" t="str">
        <f>VLOOKUP(D2500,[1]items!$A$2:$E$39,2,FALSE)</f>
        <v>Decolsen 1 Strip 4 Tablet</v>
      </c>
      <c r="F2500" s="5" t="str">
        <f>VLOOKUP(E2500,[1]items!$B$2:$E$39,2,FALSE)</f>
        <v>Obat Batuk &amp; Pilek</v>
      </c>
      <c r="G2500" s="5" t="str">
        <f t="shared" si="196"/>
        <v>OB0002|</v>
      </c>
      <c r="H2500" s="10">
        <v>76</v>
      </c>
      <c r="I2500" s="11"/>
      <c r="J2500" s="10" t="str">
        <f>IF(EXACT(L2500,"buy"),VLOOKUP(I2500,[2]suppliers!$A$2:$B$17,2,FALSE),"")</f>
        <v/>
      </c>
      <c r="K2500" s="5" t="s">
        <v>84</v>
      </c>
      <c r="L2500" s="5" t="s">
        <v>85</v>
      </c>
      <c r="M2500" s="5" t="str">
        <f>IFERROR(VLOOKUP(G2500,[3]item_suppliers!$C$2:$F$112,2,FALSE),"")</f>
        <v/>
      </c>
      <c r="N2500" s="5" t="str">
        <f>IFERROR(VLOOKUP(G2500,[3]item_suppliers!$C$2:$F$112,4,FALSE),"")</f>
        <v/>
      </c>
      <c r="O2500" s="5" t="str">
        <f t="shared" si="197"/>
        <v/>
      </c>
      <c r="P2500" s="5">
        <f>IF(EXACT(L2500,"sell"),VLOOKUP(D2500,[1]items!$A$2:$E$39,5,FALSE),"")</f>
        <v>2915</v>
      </c>
      <c r="Q2500" s="5">
        <f t="shared" si="198"/>
        <v>221540</v>
      </c>
      <c r="R2500" s="13" t="str">
        <f t="shared" si="199"/>
        <v/>
      </c>
    </row>
    <row r="2501" spans="1:18" x14ac:dyDescent="0.2">
      <c r="A2501" s="8" t="s">
        <v>2561</v>
      </c>
      <c r="B2501" s="9" t="d">
        <v>2021-01-19</v>
      </c>
      <c r="C2501" s="7">
        <f t="shared" si="195"/>
        <v>2021</v>
      </c>
      <c r="D2501" s="8" t="s">
        <v>17</v>
      </c>
      <c r="E2501" s="5" t="str">
        <f>VLOOKUP(D2501,[1]items!$A$2:$E$39,2,FALSE)</f>
        <v>Bedak Heroxyn 150 gr</v>
      </c>
      <c r="F2501" s="5" t="str">
        <f>VLOOKUP(E2501,[1]items!$B$2:$E$39,2,FALSE)</f>
        <v>Obat Alergi</v>
      </c>
      <c r="G2501" s="5" t="str">
        <f t="shared" si="196"/>
        <v>OA0005|</v>
      </c>
      <c r="H2501" s="10">
        <v>59</v>
      </c>
      <c r="I2501" s="11"/>
      <c r="J2501" s="10" t="str">
        <f>IF(EXACT(L2501,"buy"),VLOOKUP(I2501,[2]suppliers!$A$2:$B$17,2,FALSE),"")</f>
        <v/>
      </c>
      <c r="K2501" s="8" t="s">
        <v>84</v>
      </c>
      <c r="L2501" s="8" t="s">
        <v>85</v>
      </c>
      <c r="M2501" s="5" t="str">
        <f>IFERROR(VLOOKUP(G2501,[3]item_suppliers!$C$2:$F$112,2,FALSE),"")</f>
        <v/>
      </c>
      <c r="N2501" s="5" t="str">
        <f>IFERROR(VLOOKUP(G2501,[3]item_suppliers!$C$2:$F$112,4,FALSE),"")</f>
        <v/>
      </c>
      <c r="O2501" s="5" t="str">
        <f t="shared" si="197"/>
        <v/>
      </c>
      <c r="P2501" s="5">
        <f>IF(EXACT(L2501,"sell"),VLOOKUP(D2501,[1]items!$A$2:$E$39,5,FALSE),"")</f>
        <v>17170</v>
      </c>
      <c r="Q2501" s="5">
        <f t="shared" si="198"/>
        <v>1013030</v>
      </c>
      <c r="R2501" s="13" t="str">
        <f t="shared" si="199"/>
        <v/>
      </c>
    </row>
    <row r="2502" spans="1:18" x14ac:dyDescent="0.2">
      <c r="A2502" s="5" t="s">
        <v>2562</v>
      </c>
      <c r="B2502" s="6" t="d">
        <v>2021-01-19</v>
      </c>
      <c r="C2502" s="7">
        <f t="shared" si="195"/>
        <v>2021</v>
      </c>
      <c r="D2502" s="5" t="s">
        <v>70</v>
      </c>
      <c r="E2502" s="5" t="str">
        <f>VLOOKUP(D2502,[1]items!$A$2:$E$39,2,FALSE)</f>
        <v>Irbesartan</v>
      </c>
      <c r="F2502" s="5" t="str">
        <f>VLOOKUP(E2502,[1]items!$B$2:$E$39,2,FALSE)</f>
        <v>Obat Hipertensi</v>
      </c>
      <c r="G2502" s="5" t="str">
        <f t="shared" si="196"/>
        <v>OH0005|</v>
      </c>
      <c r="H2502" s="10">
        <v>41</v>
      </c>
      <c r="I2502" s="11"/>
      <c r="J2502" s="10" t="str">
        <f>IF(EXACT(L2502,"buy"),VLOOKUP(I2502,[2]suppliers!$A$2:$B$17,2,FALSE),"")</f>
        <v/>
      </c>
      <c r="K2502" s="5" t="s">
        <v>84</v>
      </c>
      <c r="L2502" s="5" t="s">
        <v>85</v>
      </c>
      <c r="M2502" s="5" t="str">
        <f>IFERROR(VLOOKUP(G2502,[3]item_suppliers!$C$2:$F$112,2,FALSE),"")</f>
        <v/>
      </c>
      <c r="N2502" s="5" t="str">
        <f>IFERROR(VLOOKUP(G2502,[3]item_suppliers!$C$2:$F$112,4,FALSE),"")</f>
        <v/>
      </c>
      <c r="O2502" s="5" t="str">
        <f t="shared" si="197"/>
        <v/>
      </c>
      <c r="P2502" s="5">
        <f>IF(EXACT(L2502,"sell"),VLOOKUP(D2502,[1]items!$A$2:$E$39,5,FALSE),"")</f>
        <v>109447</v>
      </c>
      <c r="Q2502" s="5">
        <f t="shared" si="198"/>
        <v>4487327</v>
      </c>
      <c r="R2502" s="13" t="str">
        <f t="shared" si="199"/>
        <v/>
      </c>
    </row>
    <row r="2503" spans="1:18" x14ac:dyDescent="0.2">
      <c r="A2503" s="8" t="s">
        <v>2563</v>
      </c>
      <c r="B2503" s="9" t="d">
        <v>2021-01-19</v>
      </c>
      <c r="C2503" s="7">
        <f t="shared" si="195"/>
        <v>2021</v>
      </c>
      <c r="D2503" s="8" t="s">
        <v>52</v>
      </c>
      <c r="E2503" s="5" t="str">
        <f>VLOOKUP(D2503,[1]items!$A$2:$E$39,2,FALSE)</f>
        <v>Sanmol 500 MG 4 Tablet</v>
      </c>
      <c r="F2503" s="5" t="str">
        <f>VLOOKUP(E2503,[1]items!$B$2:$E$39,2,FALSE)</f>
        <v>Obat Sakit Kepala &amp; Demam</v>
      </c>
      <c r="G2503" s="5" t="str">
        <f t="shared" si="196"/>
        <v>OD0009|</v>
      </c>
      <c r="H2503" s="10">
        <v>19</v>
      </c>
      <c r="I2503" s="11"/>
      <c r="J2503" s="10" t="str">
        <f>IF(EXACT(L2503,"buy"),VLOOKUP(I2503,[2]suppliers!$A$2:$B$17,2,FALSE),"")</f>
        <v/>
      </c>
      <c r="K2503" s="8" t="s">
        <v>84</v>
      </c>
      <c r="L2503" s="8" t="s">
        <v>85</v>
      </c>
      <c r="M2503" s="5" t="str">
        <f>IFERROR(VLOOKUP(G2503,[3]item_suppliers!$C$2:$F$112,2,FALSE),"")</f>
        <v/>
      </c>
      <c r="N2503" s="5" t="str">
        <f>IFERROR(VLOOKUP(G2503,[3]item_suppliers!$C$2:$F$112,4,FALSE),"")</f>
        <v/>
      </c>
      <c r="O2503" s="5" t="str">
        <f t="shared" si="197"/>
        <v/>
      </c>
      <c r="P2503" s="5">
        <f>IF(EXACT(L2503,"sell"),VLOOKUP(D2503,[1]items!$A$2:$E$39,5,FALSE),"")</f>
        <v>1619</v>
      </c>
      <c r="Q2503" s="5">
        <f t="shared" si="198"/>
        <v>30761</v>
      </c>
      <c r="R2503" s="13" t="str">
        <f t="shared" si="199"/>
        <v/>
      </c>
    </row>
    <row r="2504" spans="1:18" x14ac:dyDescent="0.2">
      <c r="A2504" s="5" t="s">
        <v>2564</v>
      </c>
      <c r="B2504" s="6" t="d">
        <v>2021-01-19</v>
      </c>
      <c r="C2504" s="7">
        <f t="shared" si="195"/>
        <v>2021</v>
      </c>
      <c r="D2504" s="5" t="s">
        <v>52</v>
      </c>
      <c r="E2504" s="5" t="str">
        <f>VLOOKUP(D2504,[1]items!$A$2:$E$39,2,FALSE)</f>
        <v>Sanmol 500 MG 4 Tablet</v>
      </c>
      <c r="F2504" s="5" t="str">
        <f>VLOOKUP(E2504,[1]items!$B$2:$E$39,2,FALSE)</f>
        <v>Obat Sakit Kepala &amp; Demam</v>
      </c>
      <c r="G2504" s="5" t="str">
        <f t="shared" si="196"/>
        <v>OD0009|</v>
      </c>
      <c r="H2504" s="10">
        <v>29</v>
      </c>
      <c r="I2504" s="11"/>
      <c r="J2504" s="10" t="str">
        <f>IF(EXACT(L2504,"buy"),VLOOKUP(I2504,[2]suppliers!$A$2:$B$17,2,FALSE),"")</f>
        <v/>
      </c>
      <c r="K2504" s="5" t="s">
        <v>84</v>
      </c>
      <c r="L2504" s="5" t="s">
        <v>85</v>
      </c>
      <c r="M2504" s="5" t="str">
        <f>IFERROR(VLOOKUP(G2504,[3]item_suppliers!$C$2:$F$112,2,FALSE),"")</f>
        <v/>
      </c>
      <c r="N2504" s="5" t="str">
        <f>IFERROR(VLOOKUP(G2504,[3]item_suppliers!$C$2:$F$112,4,FALSE),"")</f>
        <v/>
      </c>
      <c r="O2504" s="5" t="str">
        <f t="shared" si="197"/>
        <v/>
      </c>
      <c r="P2504" s="5">
        <f>IF(EXACT(L2504,"sell"),VLOOKUP(D2504,[1]items!$A$2:$E$39,5,FALSE),"")</f>
        <v>1619</v>
      </c>
      <c r="Q2504" s="5">
        <f t="shared" si="198"/>
        <v>46951</v>
      </c>
      <c r="R2504" s="13" t="str">
        <f t="shared" si="199"/>
        <v/>
      </c>
    </row>
    <row r="2505" spans="1:18" x14ac:dyDescent="0.2">
      <c r="A2505" s="8" t="s">
        <v>2565</v>
      </c>
      <c r="B2505" s="9" t="d">
        <v>2021-01-19</v>
      </c>
      <c r="C2505" s="7">
        <f t="shared" si="195"/>
        <v>2021</v>
      </c>
      <c r="D2505" s="8" t="s">
        <v>82</v>
      </c>
      <c r="E2505" s="5" t="str">
        <f>VLOOKUP(D2505,[1]items!$A$2:$E$39,2,FALSE)</f>
        <v>Otilon Ear Drops 8 mL</v>
      </c>
      <c r="F2505" s="5" t="str">
        <f>VLOOKUP(E2505,[1]items!$B$2:$E$39,2,FALSE)</f>
        <v>Obat Telinga</v>
      </c>
      <c r="G2505" s="5" t="str">
        <f t="shared" si="196"/>
        <v>OT0001|</v>
      </c>
      <c r="H2505" s="10">
        <v>28</v>
      </c>
      <c r="I2505" s="11"/>
      <c r="J2505" s="10" t="str">
        <f>IF(EXACT(L2505,"buy"),VLOOKUP(I2505,[2]suppliers!$A$2:$B$17,2,FALSE),"")</f>
        <v/>
      </c>
      <c r="K2505" s="8" t="s">
        <v>84</v>
      </c>
      <c r="L2505" s="8" t="s">
        <v>85</v>
      </c>
      <c r="M2505" s="5" t="str">
        <f>IFERROR(VLOOKUP(G2505,[3]item_suppliers!$C$2:$F$112,2,FALSE),"")</f>
        <v/>
      </c>
      <c r="N2505" s="5" t="str">
        <f>IFERROR(VLOOKUP(G2505,[3]item_suppliers!$C$2:$F$112,4,FALSE),"")</f>
        <v/>
      </c>
      <c r="O2505" s="5" t="str">
        <f t="shared" si="197"/>
        <v/>
      </c>
      <c r="P2505" s="5">
        <f>IF(EXACT(L2505,"sell"),VLOOKUP(D2505,[1]items!$A$2:$E$39,5,FALSE),"")</f>
        <v>55935</v>
      </c>
      <c r="Q2505" s="5">
        <f t="shared" si="198"/>
        <v>1566180</v>
      </c>
      <c r="R2505" s="13" t="str">
        <f t="shared" si="199"/>
        <v/>
      </c>
    </row>
    <row r="2506" spans="1:18" x14ac:dyDescent="0.2">
      <c r="A2506" s="5" t="s">
        <v>2566</v>
      </c>
      <c r="B2506" s="6" t="d">
        <v>2021-01-20</v>
      </c>
      <c r="C2506" s="7">
        <f t="shared" si="195"/>
        <v>2021</v>
      </c>
      <c r="D2506" s="5" t="s">
        <v>50</v>
      </c>
      <c r="E2506" s="5" t="str">
        <f>VLOOKUP(D2506,[1]items!$A$2:$E$39,2,FALSE)</f>
        <v>Bodrex Extra</v>
      </c>
      <c r="F2506" s="5" t="str">
        <f>VLOOKUP(E2506,[1]items!$B$2:$E$39,2,FALSE)</f>
        <v>Obat Sakit Kepala &amp; Demam</v>
      </c>
      <c r="G2506" s="5" t="str">
        <f t="shared" si="196"/>
        <v>OD0008|</v>
      </c>
      <c r="H2506" s="10">
        <v>18</v>
      </c>
      <c r="I2506" s="11"/>
      <c r="J2506" s="10" t="str">
        <f>IF(EXACT(L2506,"buy"),VLOOKUP(I2506,[2]suppliers!$A$2:$B$17,2,FALSE),"")</f>
        <v/>
      </c>
      <c r="K2506" s="5" t="s">
        <v>84</v>
      </c>
      <c r="L2506" s="5" t="s">
        <v>85</v>
      </c>
      <c r="M2506" s="5" t="str">
        <f>IFERROR(VLOOKUP(G2506,[3]item_suppliers!$C$2:$F$112,2,FALSE),"")</f>
        <v/>
      </c>
      <c r="N2506" s="5" t="str">
        <f>IFERROR(VLOOKUP(G2506,[3]item_suppliers!$C$2:$F$112,4,FALSE),"")</f>
        <v/>
      </c>
      <c r="O2506" s="5" t="str">
        <f t="shared" si="197"/>
        <v/>
      </c>
      <c r="P2506" s="5">
        <f>IF(EXACT(L2506,"sell"),VLOOKUP(D2506,[1]items!$A$2:$E$39,5,FALSE),"")</f>
        <v>51753</v>
      </c>
      <c r="Q2506" s="5">
        <f t="shared" si="198"/>
        <v>931554</v>
      </c>
      <c r="R2506" s="13" t="str">
        <f t="shared" si="199"/>
        <v/>
      </c>
    </row>
    <row r="2507" spans="1:18" x14ac:dyDescent="0.2">
      <c r="A2507" s="8" t="s">
        <v>2567</v>
      </c>
      <c r="B2507" s="9" t="d">
        <v>2021-01-20</v>
      </c>
      <c r="C2507" s="7">
        <f t="shared" si="195"/>
        <v>2021</v>
      </c>
      <c r="D2507" s="8" t="s">
        <v>17</v>
      </c>
      <c r="E2507" s="5" t="str">
        <f>VLOOKUP(D2507,[1]items!$A$2:$E$39,2,FALSE)</f>
        <v>Bedak Heroxyn 150 gr</v>
      </c>
      <c r="F2507" s="5" t="str">
        <f>VLOOKUP(E2507,[1]items!$B$2:$E$39,2,FALSE)</f>
        <v>Obat Alergi</v>
      </c>
      <c r="G2507" s="5" t="str">
        <f t="shared" si="196"/>
        <v>OA0005|</v>
      </c>
      <c r="H2507" s="10">
        <v>52</v>
      </c>
      <c r="I2507" s="11"/>
      <c r="J2507" s="10" t="str">
        <f>IF(EXACT(L2507,"buy"),VLOOKUP(I2507,[2]suppliers!$A$2:$B$17,2,FALSE),"")</f>
        <v/>
      </c>
      <c r="K2507" s="8" t="s">
        <v>84</v>
      </c>
      <c r="L2507" s="8" t="s">
        <v>85</v>
      </c>
      <c r="M2507" s="5" t="str">
        <f>IFERROR(VLOOKUP(G2507,[3]item_suppliers!$C$2:$F$112,2,FALSE),"")</f>
        <v/>
      </c>
      <c r="N2507" s="5" t="str">
        <f>IFERROR(VLOOKUP(G2507,[3]item_suppliers!$C$2:$F$112,4,FALSE),"")</f>
        <v/>
      </c>
      <c r="O2507" s="5" t="str">
        <f t="shared" si="197"/>
        <v/>
      </c>
      <c r="P2507" s="5">
        <f>IF(EXACT(L2507,"sell"),VLOOKUP(D2507,[1]items!$A$2:$E$39,5,FALSE),"")</f>
        <v>17170</v>
      </c>
      <c r="Q2507" s="5">
        <f t="shared" si="198"/>
        <v>892840</v>
      </c>
      <c r="R2507" s="13" t="str">
        <f t="shared" si="199"/>
        <v/>
      </c>
    </row>
    <row r="2508" spans="1:18" x14ac:dyDescent="0.2">
      <c r="A2508" s="5" t="s">
        <v>2568</v>
      </c>
      <c r="B2508" s="6" t="d">
        <v>2021-01-20</v>
      </c>
      <c r="C2508" s="7">
        <f t="shared" si="195"/>
        <v>2021</v>
      </c>
      <c r="D2508" s="5" t="s">
        <v>31</v>
      </c>
      <c r="E2508" s="5" t="str">
        <f>VLOOKUP(D2508,[1]items!$A$2:$E$39,2,FALSE)</f>
        <v>Ultraflu Box Isi 25 Strip</v>
      </c>
      <c r="F2508" s="5" t="str">
        <f>VLOOKUP(E2508,[1]items!$B$2:$E$39,2,FALSE)</f>
        <v>Obat Batuk &amp; Pilek</v>
      </c>
      <c r="G2508" s="5" t="str">
        <f t="shared" si="196"/>
        <v>OB0006|</v>
      </c>
      <c r="H2508" s="10">
        <v>1</v>
      </c>
      <c r="I2508" s="11"/>
      <c r="J2508" s="10" t="str">
        <f>IF(EXACT(L2508,"buy"),VLOOKUP(I2508,[2]suppliers!$A$2:$B$17,2,FALSE),"")</f>
        <v/>
      </c>
      <c r="K2508" s="5" t="s">
        <v>84</v>
      </c>
      <c r="L2508" s="5" t="s">
        <v>85</v>
      </c>
      <c r="M2508" s="5" t="str">
        <f>IFERROR(VLOOKUP(G2508,[3]item_suppliers!$C$2:$F$112,2,FALSE),"")</f>
        <v/>
      </c>
      <c r="N2508" s="5" t="str">
        <f>IFERROR(VLOOKUP(G2508,[3]item_suppliers!$C$2:$F$112,4,FALSE),"")</f>
        <v/>
      </c>
      <c r="O2508" s="5" t="str">
        <f t="shared" si="197"/>
        <v/>
      </c>
      <c r="P2508" s="5">
        <f>IF(EXACT(L2508,"sell"),VLOOKUP(D2508,[1]items!$A$2:$E$39,5,FALSE),"")</f>
        <v>73805</v>
      </c>
      <c r="Q2508" s="5">
        <f t="shared" si="198"/>
        <v>73805</v>
      </c>
      <c r="R2508" s="13" t="str">
        <f t="shared" si="199"/>
        <v/>
      </c>
    </row>
    <row r="2509" spans="1:18" x14ac:dyDescent="0.2">
      <c r="A2509" s="8" t="s">
        <v>2569</v>
      </c>
      <c r="B2509" s="9" t="d">
        <v>2021-01-20</v>
      </c>
      <c r="C2509" s="7">
        <f t="shared" si="195"/>
        <v>2021</v>
      </c>
      <c r="D2509" s="8" t="s">
        <v>56</v>
      </c>
      <c r="E2509" s="5" t="str">
        <f>VLOOKUP(D2509,[1]items!$A$2:$E$39,2,FALSE)</f>
        <v>Paramex Tablet / Obat</v>
      </c>
      <c r="F2509" s="5" t="str">
        <f>VLOOKUP(E2509,[1]items!$B$2:$E$39,2,FALSE)</f>
        <v>Obat Sakit Kepala &amp; Demam</v>
      </c>
      <c r="G2509" s="5" t="str">
        <f t="shared" si="196"/>
        <v>OD0011|</v>
      </c>
      <c r="H2509" s="10">
        <v>221</v>
      </c>
      <c r="I2509" s="11"/>
      <c r="J2509" s="10" t="str">
        <f>IF(EXACT(L2509,"buy"),VLOOKUP(I2509,[2]suppliers!$A$2:$B$17,2,FALSE),"")</f>
        <v/>
      </c>
      <c r="K2509" s="8" t="s">
        <v>84</v>
      </c>
      <c r="L2509" s="8" t="s">
        <v>85</v>
      </c>
      <c r="M2509" s="5" t="str">
        <f>IFERROR(VLOOKUP(G2509,[3]item_suppliers!$C$2:$F$112,2,FALSE),"")</f>
        <v/>
      </c>
      <c r="N2509" s="5" t="str">
        <f>IFERROR(VLOOKUP(G2509,[3]item_suppliers!$C$2:$F$112,4,FALSE),"")</f>
        <v/>
      </c>
      <c r="O2509" s="5" t="str">
        <f t="shared" si="197"/>
        <v/>
      </c>
      <c r="P2509" s="5">
        <f>IF(EXACT(L2509,"sell"),VLOOKUP(D2509,[1]items!$A$2:$E$39,5,FALSE),"")</f>
        <v>2586</v>
      </c>
      <c r="Q2509" s="5">
        <f t="shared" si="198"/>
        <v>571506</v>
      </c>
      <c r="R2509" s="13" t="str">
        <f t="shared" si="199"/>
        <v/>
      </c>
    </row>
    <row r="2510" spans="1:18" x14ac:dyDescent="0.2">
      <c r="A2510" s="5" t="s">
        <v>2570</v>
      </c>
      <c r="B2510" s="6" t="d">
        <v>2021-01-20</v>
      </c>
      <c r="C2510" s="7">
        <f t="shared" si="195"/>
        <v>2021</v>
      </c>
      <c r="D2510" s="5" t="s">
        <v>59</v>
      </c>
      <c r="E2510" s="5" t="str">
        <f>VLOOKUP(D2510,[1]items!$A$2:$E$39,2,FALSE)</f>
        <v>Carditens</v>
      </c>
      <c r="F2510" s="5" t="str">
        <f>VLOOKUP(E2510,[1]items!$B$2:$E$39,2,FALSE)</f>
        <v>Obat Hipertensi</v>
      </c>
      <c r="G2510" s="5" t="str">
        <f t="shared" si="196"/>
        <v>OH0001|</v>
      </c>
      <c r="H2510" s="10">
        <v>11</v>
      </c>
      <c r="I2510" s="11"/>
      <c r="J2510" s="10" t="str">
        <f>IF(EXACT(L2510,"buy"),VLOOKUP(I2510,[2]suppliers!$A$2:$B$17,2,FALSE),"")</f>
        <v/>
      </c>
      <c r="K2510" s="5" t="s">
        <v>84</v>
      </c>
      <c r="L2510" s="5" t="s">
        <v>85</v>
      </c>
      <c r="M2510" s="5" t="str">
        <f>IFERROR(VLOOKUP(G2510,[3]item_suppliers!$C$2:$F$112,2,FALSE),"")</f>
        <v/>
      </c>
      <c r="N2510" s="5" t="str">
        <f>IFERROR(VLOOKUP(G2510,[3]item_suppliers!$C$2:$F$112,4,FALSE),"")</f>
        <v/>
      </c>
      <c r="O2510" s="5" t="str">
        <f t="shared" si="197"/>
        <v/>
      </c>
      <c r="P2510" s="5">
        <f>IF(EXACT(L2510,"sell"),VLOOKUP(D2510,[1]items!$A$2:$E$39,5,FALSE),"")</f>
        <v>100900</v>
      </c>
      <c r="Q2510" s="5">
        <f t="shared" si="198"/>
        <v>1109900</v>
      </c>
      <c r="R2510" s="13" t="str">
        <f t="shared" si="199"/>
        <v/>
      </c>
    </row>
    <row r="2511" spans="1:18" x14ac:dyDescent="0.2">
      <c r="A2511" s="8" t="s">
        <v>2571</v>
      </c>
      <c r="B2511" s="9" t="d">
        <v>2021-01-20</v>
      </c>
      <c r="C2511" s="7">
        <f t="shared" si="195"/>
        <v>2021</v>
      </c>
      <c r="D2511" s="8" t="s">
        <v>59</v>
      </c>
      <c r="E2511" s="5" t="str">
        <f>VLOOKUP(D2511,[1]items!$A$2:$E$39,2,FALSE)</f>
        <v>Carditens</v>
      </c>
      <c r="F2511" s="5" t="str">
        <f>VLOOKUP(E2511,[1]items!$B$2:$E$39,2,FALSE)</f>
        <v>Obat Hipertensi</v>
      </c>
      <c r="G2511" s="5" t="str">
        <f t="shared" si="196"/>
        <v>OH0001|</v>
      </c>
      <c r="H2511" s="10">
        <v>41</v>
      </c>
      <c r="I2511" s="11"/>
      <c r="J2511" s="10" t="str">
        <f>IF(EXACT(L2511,"buy"),VLOOKUP(I2511,[2]suppliers!$A$2:$B$17,2,FALSE),"")</f>
        <v/>
      </c>
      <c r="K2511" s="8" t="s">
        <v>84</v>
      </c>
      <c r="L2511" s="8" t="s">
        <v>85</v>
      </c>
      <c r="M2511" s="5" t="str">
        <f>IFERROR(VLOOKUP(G2511,[3]item_suppliers!$C$2:$F$112,2,FALSE),"")</f>
        <v/>
      </c>
      <c r="N2511" s="5" t="str">
        <f>IFERROR(VLOOKUP(G2511,[3]item_suppliers!$C$2:$F$112,4,FALSE),"")</f>
        <v/>
      </c>
      <c r="O2511" s="5" t="str">
        <f t="shared" si="197"/>
        <v/>
      </c>
      <c r="P2511" s="5">
        <f>IF(EXACT(L2511,"sell"),VLOOKUP(D2511,[1]items!$A$2:$E$39,5,FALSE),"")</f>
        <v>100900</v>
      </c>
      <c r="Q2511" s="5">
        <f t="shared" si="198"/>
        <v>4136900</v>
      </c>
      <c r="R2511" s="13" t="str">
        <f t="shared" si="199"/>
        <v/>
      </c>
    </row>
    <row r="2512" spans="1:18" x14ac:dyDescent="0.2">
      <c r="A2512" s="5" t="s">
        <v>2572</v>
      </c>
      <c r="B2512" s="6" t="d">
        <v>2021-01-20</v>
      </c>
      <c r="C2512" s="7">
        <f t="shared" si="195"/>
        <v>2021</v>
      </c>
      <c r="D2512" s="5" t="s">
        <v>23</v>
      </c>
      <c r="E2512" s="5" t="str">
        <f>VLOOKUP(D2512,[1]items!$A$2:$E$39,2,FALSE)</f>
        <v>Neozep Forte 1 Strip 4 Tablet</v>
      </c>
      <c r="F2512" s="5" t="str">
        <f>VLOOKUP(E2512,[1]items!$B$2:$E$39,2,FALSE)</f>
        <v>Obat Batuk &amp; Pilek</v>
      </c>
      <c r="G2512" s="5" t="str">
        <f t="shared" si="196"/>
        <v>OB0001|</v>
      </c>
      <c r="H2512" s="10">
        <v>29</v>
      </c>
      <c r="I2512" s="11"/>
      <c r="J2512" s="10" t="str">
        <f>IF(EXACT(L2512,"buy"),VLOOKUP(I2512,[2]suppliers!$A$2:$B$17,2,FALSE),"")</f>
        <v/>
      </c>
      <c r="K2512" s="5" t="s">
        <v>84</v>
      </c>
      <c r="L2512" s="5" t="s">
        <v>85</v>
      </c>
      <c r="M2512" s="5" t="str">
        <f>IFERROR(VLOOKUP(G2512,[3]item_suppliers!$C$2:$F$112,2,FALSE),"")</f>
        <v/>
      </c>
      <c r="N2512" s="5" t="str">
        <f>IFERROR(VLOOKUP(G2512,[3]item_suppliers!$C$2:$F$112,4,FALSE),"")</f>
        <v/>
      </c>
      <c r="O2512" s="5" t="str">
        <f t="shared" si="197"/>
        <v/>
      </c>
      <c r="P2512" s="5">
        <f>IF(EXACT(L2512,"sell"),VLOOKUP(D2512,[1]items!$A$2:$E$39,5,FALSE),"")</f>
        <v>2338</v>
      </c>
      <c r="Q2512" s="5">
        <f t="shared" si="198"/>
        <v>67802</v>
      </c>
      <c r="R2512" s="13" t="str">
        <f t="shared" si="199"/>
        <v/>
      </c>
    </row>
    <row r="2513" spans="1:18" x14ac:dyDescent="0.2">
      <c r="A2513" s="8" t="s">
        <v>2573</v>
      </c>
      <c r="B2513" s="9" t="d">
        <v>2021-01-21</v>
      </c>
      <c r="C2513" s="7">
        <f t="shared" si="195"/>
        <v>2021</v>
      </c>
      <c r="D2513" s="8" t="s">
        <v>70</v>
      </c>
      <c r="E2513" s="5" t="str">
        <f>VLOOKUP(D2513,[1]items!$A$2:$E$39,2,FALSE)</f>
        <v>Irbesartan</v>
      </c>
      <c r="F2513" s="5" t="str">
        <f>VLOOKUP(E2513,[1]items!$B$2:$E$39,2,FALSE)</f>
        <v>Obat Hipertensi</v>
      </c>
      <c r="G2513" s="5" t="str">
        <f t="shared" si="196"/>
        <v>OH0005|</v>
      </c>
      <c r="H2513" s="10">
        <v>16</v>
      </c>
      <c r="I2513" s="11"/>
      <c r="J2513" s="10" t="str">
        <f>IF(EXACT(L2513,"buy"),VLOOKUP(I2513,[2]suppliers!$A$2:$B$17,2,FALSE),"")</f>
        <v/>
      </c>
      <c r="K2513" s="8" t="s">
        <v>84</v>
      </c>
      <c r="L2513" s="8" t="s">
        <v>85</v>
      </c>
      <c r="M2513" s="5" t="str">
        <f>IFERROR(VLOOKUP(G2513,[3]item_suppliers!$C$2:$F$112,2,FALSE),"")</f>
        <v/>
      </c>
      <c r="N2513" s="5" t="str">
        <f>IFERROR(VLOOKUP(G2513,[3]item_suppliers!$C$2:$F$112,4,FALSE),"")</f>
        <v/>
      </c>
      <c r="O2513" s="5" t="str">
        <f t="shared" si="197"/>
        <v/>
      </c>
      <c r="P2513" s="5">
        <f>IF(EXACT(L2513,"sell"),VLOOKUP(D2513,[1]items!$A$2:$E$39,5,FALSE),"")</f>
        <v>109447</v>
      </c>
      <c r="Q2513" s="5">
        <f t="shared" si="198"/>
        <v>1751152</v>
      </c>
      <c r="R2513" s="13" t="str">
        <f t="shared" si="199"/>
        <v/>
      </c>
    </row>
    <row r="2514" spans="1:18" x14ac:dyDescent="0.2">
      <c r="A2514" s="5" t="s">
        <v>2574</v>
      </c>
      <c r="B2514" s="6" t="d">
        <v>2021-01-22</v>
      </c>
      <c r="C2514" s="7">
        <f t="shared" si="195"/>
        <v>2021</v>
      </c>
      <c r="D2514" s="5" t="s">
        <v>56</v>
      </c>
      <c r="E2514" s="5" t="str">
        <f>VLOOKUP(D2514,[1]items!$A$2:$E$39,2,FALSE)</f>
        <v>Paramex Tablet / Obat</v>
      </c>
      <c r="F2514" s="5" t="str">
        <f>VLOOKUP(E2514,[1]items!$B$2:$E$39,2,FALSE)</f>
        <v>Obat Sakit Kepala &amp; Demam</v>
      </c>
      <c r="G2514" s="5" t="str">
        <f t="shared" si="196"/>
        <v>OD0011|</v>
      </c>
      <c r="H2514" s="10">
        <v>25</v>
      </c>
      <c r="I2514" s="11"/>
      <c r="J2514" s="10" t="str">
        <f>IF(EXACT(L2514,"buy"),VLOOKUP(I2514,[2]suppliers!$A$2:$B$17,2,FALSE),"")</f>
        <v/>
      </c>
      <c r="K2514" s="5" t="s">
        <v>84</v>
      </c>
      <c r="L2514" s="5" t="s">
        <v>85</v>
      </c>
      <c r="M2514" s="5" t="str">
        <f>IFERROR(VLOOKUP(G2514,[3]item_suppliers!$C$2:$F$112,2,FALSE),"")</f>
        <v/>
      </c>
      <c r="N2514" s="5" t="str">
        <f>IFERROR(VLOOKUP(G2514,[3]item_suppliers!$C$2:$F$112,4,FALSE),"")</f>
        <v/>
      </c>
      <c r="O2514" s="5" t="str">
        <f t="shared" si="197"/>
        <v/>
      </c>
      <c r="P2514" s="5">
        <f>IF(EXACT(L2514,"sell"),VLOOKUP(D2514,[1]items!$A$2:$E$39,5,FALSE),"")</f>
        <v>2586</v>
      </c>
      <c r="Q2514" s="5">
        <f t="shared" si="198"/>
        <v>64650</v>
      </c>
      <c r="R2514" s="13" t="str">
        <f t="shared" si="199"/>
        <v/>
      </c>
    </row>
    <row r="2515" spans="1:18" x14ac:dyDescent="0.2">
      <c r="A2515" s="8" t="s">
        <v>2575</v>
      </c>
      <c r="B2515" s="9" t="d">
        <v>2021-01-22</v>
      </c>
      <c r="C2515" s="7">
        <f t="shared" si="195"/>
        <v>2021</v>
      </c>
      <c r="D2515" s="8" t="s">
        <v>56</v>
      </c>
      <c r="E2515" s="5" t="str">
        <f>VLOOKUP(D2515,[1]items!$A$2:$E$39,2,FALSE)</f>
        <v>Paramex Tablet / Obat</v>
      </c>
      <c r="F2515" s="5" t="str">
        <f>VLOOKUP(E2515,[1]items!$B$2:$E$39,2,FALSE)</f>
        <v>Obat Sakit Kepala &amp; Demam</v>
      </c>
      <c r="G2515" s="5" t="str">
        <f t="shared" si="196"/>
        <v>OD0011|</v>
      </c>
      <c r="H2515" s="10">
        <v>10</v>
      </c>
      <c r="I2515" s="11"/>
      <c r="J2515" s="10" t="str">
        <f>IF(EXACT(L2515,"buy"),VLOOKUP(I2515,[2]suppliers!$A$2:$B$17,2,FALSE),"")</f>
        <v/>
      </c>
      <c r="K2515" s="8" t="s">
        <v>84</v>
      </c>
      <c r="L2515" s="8" t="s">
        <v>85</v>
      </c>
      <c r="M2515" s="5" t="str">
        <f>IFERROR(VLOOKUP(G2515,[3]item_suppliers!$C$2:$F$112,2,FALSE),"")</f>
        <v/>
      </c>
      <c r="N2515" s="5" t="str">
        <f>IFERROR(VLOOKUP(G2515,[3]item_suppliers!$C$2:$F$112,4,FALSE),"")</f>
        <v/>
      </c>
      <c r="O2515" s="5" t="str">
        <f t="shared" si="197"/>
        <v/>
      </c>
      <c r="P2515" s="5">
        <f>IF(EXACT(L2515,"sell"),VLOOKUP(D2515,[1]items!$A$2:$E$39,5,FALSE),"")</f>
        <v>2586</v>
      </c>
      <c r="Q2515" s="5">
        <f t="shared" si="198"/>
        <v>25860</v>
      </c>
      <c r="R2515" s="13" t="str">
        <f t="shared" si="199"/>
        <v/>
      </c>
    </row>
    <row r="2516" spans="1:18" x14ac:dyDescent="0.2">
      <c r="A2516" s="5" t="s">
        <v>2576</v>
      </c>
      <c r="B2516" s="6" t="d">
        <v>2021-01-22</v>
      </c>
      <c r="C2516" s="7">
        <f t="shared" si="195"/>
        <v>2021</v>
      </c>
      <c r="D2516" s="5" t="s">
        <v>14</v>
      </c>
      <c r="E2516" s="5" t="str">
        <f>VLOOKUP(D2516,[1]items!$A$2:$E$39,2,FALSE)</f>
        <v>Bisoprolol Ogb Dexa</v>
      </c>
      <c r="F2516" s="5" t="str">
        <f>VLOOKUP(E2516,[1]items!$B$2:$E$39,2,FALSE)</f>
        <v>Obat Alergi</v>
      </c>
      <c r="G2516" s="5" t="str">
        <f t="shared" si="196"/>
        <v>OA0004|</v>
      </c>
      <c r="H2516" s="10">
        <v>43</v>
      </c>
      <c r="I2516" s="11"/>
      <c r="J2516" s="10" t="str">
        <f>IF(EXACT(L2516,"buy"),VLOOKUP(I2516,[2]suppliers!$A$2:$B$17,2,FALSE),"")</f>
        <v/>
      </c>
      <c r="K2516" s="5" t="s">
        <v>84</v>
      </c>
      <c r="L2516" s="5" t="s">
        <v>85</v>
      </c>
      <c r="M2516" s="5" t="str">
        <f>IFERROR(VLOOKUP(G2516,[3]item_suppliers!$C$2:$F$112,2,FALSE),"")</f>
        <v/>
      </c>
      <c r="N2516" s="5" t="str">
        <f>IFERROR(VLOOKUP(G2516,[3]item_suppliers!$C$2:$F$112,4,FALSE),"")</f>
        <v/>
      </c>
      <c r="O2516" s="5" t="str">
        <f t="shared" si="197"/>
        <v/>
      </c>
      <c r="P2516" s="5">
        <f>IF(EXACT(L2516,"sell"),VLOOKUP(D2516,[1]items!$A$2:$E$39,5,FALSE),"")</f>
        <v>10180</v>
      </c>
      <c r="Q2516" s="5">
        <f t="shared" si="198"/>
        <v>437740</v>
      </c>
      <c r="R2516" s="13" t="str">
        <f t="shared" si="199"/>
        <v/>
      </c>
    </row>
    <row r="2517" spans="1:18" x14ac:dyDescent="0.2">
      <c r="A2517" s="8" t="s">
        <v>2577</v>
      </c>
      <c r="B2517" s="9" t="d">
        <v>2021-01-22</v>
      </c>
      <c r="C2517" s="7">
        <f t="shared" si="195"/>
        <v>2021</v>
      </c>
      <c r="D2517" s="8" t="s">
        <v>94</v>
      </c>
      <c r="E2517" s="5" t="str">
        <f>VLOOKUP(D2517,[1]items!$A$2:$E$39,2,FALSE)</f>
        <v>Vicks Inhaler 0.5 mL</v>
      </c>
      <c r="F2517" s="5" t="str">
        <f>VLOOKUP(E2517,[1]items!$B$2:$E$39,2,FALSE)</f>
        <v>Obat Batuk &amp; Pilek</v>
      </c>
      <c r="G2517" s="5" t="str">
        <f t="shared" si="196"/>
        <v>OB0007|</v>
      </c>
      <c r="H2517" s="10">
        <v>9</v>
      </c>
      <c r="I2517" s="11"/>
      <c r="J2517" s="10" t="str">
        <f>IF(EXACT(L2517,"buy"),VLOOKUP(I2517,[2]suppliers!$A$2:$B$17,2,FALSE),"")</f>
        <v/>
      </c>
      <c r="K2517" s="8" t="s">
        <v>84</v>
      </c>
      <c r="L2517" s="8" t="s">
        <v>85</v>
      </c>
      <c r="M2517" s="5" t="str">
        <f>IFERROR(VLOOKUP(G2517,[3]item_suppliers!$C$2:$F$112,2,FALSE),"")</f>
        <v/>
      </c>
      <c r="N2517" s="5" t="str">
        <f>IFERROR(VLOOKUP(G2517,[3]item_suppliers!$C$2:$F$112,4,FALSE),"")</f>
        <v/>
      </c>
      <c r="O2517" s="5" t="str">
        <f t="shared" si="197"/>
        <v/>
      </c>
      <c r="P2517" s="5">
        <f>IF(EXACT(L2517,"sell"),VLOOKUP(D2517,[1]items!$A$2:$E$39,5,FALSE),"")</f>
        <v>16430</v>
      </c>
      <c r="Q2517" s="5">
        <f t="shared" si="198"/>
        <v>147870</v>
      </c>
      <c r="R2517" s="13" t="str">
        <f t="shared" si="199"/>
        <v/>
      </c>
    </row>
    <row r="2518" spans="1:18" x14ac:dyDescent="0.2">
      <c r="A2518" s="5" t="s">
        <v>2578</v>
      </c>
      <c r="B2518" s="6" t="d">
        <v>2021-01-23</v>
      </c>
      <c r="C2518" s="7">
        <f t="shared" si="195"/>
        <v>2021</v>
      </c>
      <c r="D2518" s="5" t="s">
        <v>17</v>
      </c>
      <c r="E2518" s="5" t="str">
        <f>VLOOKUP(D2518,[1]items!$A$2:$E$39,2,FALSE)</f>
        <v>Bedak Heroxyn 150 gr</v>
      </c>
      <c r="F2518" s="5" t="str">
        <f>VLOOKUP(E2518,[1]items!$B$2:$E$39,2,FALSE)</f>
        <v>Obat Alergi</v>
      </c>
      <c r="G2518" s="5" t="str">
        <f t="shared" si="196"/>
        <v>OA0005|</v>
      </c>
      <c r="H2518" s="10">
        <v>45</v>
      </c>
      <c r="I2518" s="11"/>
      <c r="J2518" s="10" t="str">
        <f>IF(EXACT(L2518,"buy"),VLOOKUP(I2518,[2]suppliers!$A$2:$B$17,2,FALSE),"")</f>
        <v/>
      </c>
      <c r="K2518" s="5" t="s">
        <v>84</v>
      </c>
      <c r="L2518" s="5" t="s">
        <v>85</v>
      </c>
      <c r="M2518" s="5" t="str">
        <f>IFERROR(VLOOKUP(G2518,[3]item_suppliers!$C$2:$F$112,2,FALSE),"")</f>
        <v/>
      </c>
      <c r="N2518" s="5" t="str">
        <f>IFERROR(VLOOKUP(G2518,[3]item_suppliers!$C$2:$F$112,4,FALSE),"")</f>
        <v/>
      </c>
      <c r="O2518" s="5" t="str">
        <f t="shared" si="197"/>
        <v/>
      </c>
      <c r="P2518" s="5">
        <f>IF(EXACT(L2518,"sell"),VLOOKUP(D2518,[1]items!$A$2:$E$39,5,FALSE),"")</f>
        <v>17170</v>
      </c>
      <c r="Q2518" s="5">
        <f t="shared" si="198"/>
        <v>772650</v>
      </c>
      <c r="R2518" s="13" t="str">
        <f t="shared" si="199"/>
        <v/>
      </c>
    </row>
    <row r="2519" spans="1:18" x14ac:dyDescent="0.2">
      <c r="A2519" s="8" t="s">
        <v>2579</v>
      </c>
      <c r="B2519" s="9" t="d">
        <v>2021-01-23</v>
      </c>
      <c r="C2519" s="7">
        <f t="shared" si="195"/>
        <v>2021</v>
      </c>
      <c r="D2519" s="8" t="s">
        <v>70</v>
      </c>
      <c r="E2519" s="5" t="str">
        <f>VLOOKUP(D2519,[1]items!$A$2:$E$39,2,FALSE)</f>
        <v>Irbesartan</v>
      </c>
      <c r="F2519" s="5" t="str">
        <f>VLOOKUP(E2519,[1]items!$B$2:$E$39,2,FALSE)</f>
        <v>Obat Hipertensi</v>
      </c>
      <c r="G2519" s="5" t="str">
        <f t="shared" si="196"/>
        <v>OH0005|</v>
      </c>
      <c r="H2519" s="10">
        <v>26</v>
      </c>
      <c r="I2519" s="11"/>
      <c r="J2519" s="10" t="str">
        <f>IF(EXACT(L2519,"buy"),VLOOKUP(I2519,[2]suppliers!$A$2:$B$17,2,FALSE),"")</f>
        <v/>
      </c>
      <c r="K2519" s="8" t="s">
        <v>84</v>
      </c>
      <c r="L2519" s="8" t="s">
        <v>85</v>
      </c>
      <c r="M2519" s="5" t="str">
        <f>IFERROR(VLOOKUP(G2519,[3]item_suppliers!$C$2:$F$112,2,FALSE),"")</f>
        <v/>
      </c>
      <c r="N2519" s="5" t="str">
        <f>IFERROR(VLOOKUP(G2519,[3]item_suppliers!$C$2:$F$112,4,FALSE),"")</f>
        <v/>
      </c>
      <c r="O2519" s="5" t="str">
        <f t="shared" si="197"/>
        <v/>
      </c>
      <c r="P2519" s="5">
        <f>IF(EXACT(L2519,"sell"),VLOOKUP(D2519,[1]items!$A$2:$E$39,5,FALSE),"")</f>
        <v>109447</v>
      </c>
      <c r="Q2519" s="5">
        <f t="shared" si="198"/>
        <v>2845622</v>
      </c>
      <c r="R2519" s="13" t="str">
        <f t="shared" si="199"/>
        <v/>
      </c>
    </row>
    <row r="2520" spans="1:18" x14ac:dyDescent="0.2">
      <c r="A2520" s="5" t="s">
        <v>2580</v>
      </c>
      <c r="B2520" s="6" t="d">
        <v>2021-01-23</v>
      </c>
      <c r="C2520" s="7">
        <f t="shared" si="195"/>
        <v>2021</v>
      </c>
      <c r="D2520" s="5" t="s">
        <v>82</v>
      </c>
      <c r="E2520" s="5" t="str">
        <f>VLOOKUP(D2520,[1]items!$A$2:$E$39,2,FALSE)</f>
        <v>Otilon Ear Drops 8 mL</v>
      </c>
      <c r="F2520" s="5" t="str">
        <f>VLOOKUP(E2520,[1]items!$B$2:$E$39,2,FALSE)</f>
        <v>Obat Telinga</v>
      </c>
      <c r="G2520" s="5" t="str">
        <f t="shared" si="196"/>
        <v>OT0001|</v>
      </c>
      <c r="H2520" s="10">
        <v>38</v>
      </c>
      <c r="I2520" s="11"/>
      <c r="J2520" s="10" t="str">
        <f>IF(EXACT(L2520,"buy"),VLOOKUP(I2520,[2]suppliers!$A$2:$B$17,2,FALSE),"")</f>
        <v/>
      </c>
      <c r="K2520" s="5" t="s">
        <v>84</v>
      </c>
      <c r="L2520" s="5" t="s">
        <v>85</v>
      </c>
      <c r="M2520" s="5" t="str">
        <f>IFERROR(VLOOKUP(G2520,[3]item_suppliers!$C$2:$F$112,2,FALSE),"")</f>
        <v/>
      </c>
      <c r="N2520" s="5" t="str">
        <f>IFERROR(VLOOKUP(G2520,[3]item_suppliers!$C$2:$F$112,4,FALSE),"")</f>
        <v/>
      </c>
      <c r="O2520" s="5" t="str">
        <f t="shared" si="197"/>
        <v/>
      </c>
      <c r="P2520" s="5">
        <f>IF(EXACT(L2520,"sell"),VLOOKUP(D2520,[1]items!$A$2:$E$39,5,FALSE),"")</f>
        <v>55935</v>
      </c>
      <c r="Q2520" s="5">
        <f t="shared" si="198"/>
        <v>2125530</v>
      </c>
      <c r="R2520" s="13" t="str">
        <f t="shared" si="199"/>
        <v/>
      </c>
    </row>
    <row r="2521" spans="1:18" x14ac:dyDescent="0.2">
      <c r="A2521" s="8" t="s">
        <v>2581</v>
      </c>
      <c r="B2521" s="9" t="d">
        <v>2021-01-23</v>
      </c>
      <c r="C2521" s="7">
        <f t="shared" si="195"/>
        <v>2021</v>
      </c>
      <c r="D2521" s="8" t="s">
        <v>65</v>
      </c>
      <c r="E2521" s="5" t="str">
        <f>VLOOKUP(D2521,[1]items!$A$2:$E$39,2,FALSE)</f>
        <v>Candesartan Ogb Dexa</v>
      </c>
      <c r="F2521" s="5" t="str">
        <f>VLOOKUP(E2521,[1]items!$B$2:$E$39,2,FALSE)</f>
        <v>Obat Hipertensi</v>
      </c>
      <c r="G2521" s="5" t="str">
        <f t="shared" si="196"/>
        <v>OH0003|</v>
      </c>
      <c r="H2521" s="10">
        <v>17</v>
      </c>
      <c r="I2521" s="11"/>
      <c r="J2521" s="10" t="str">
        <f>IF(EXACT(L2521,"buy"),VLOOKUP(I2521,[2]suppliers!$A$2:$B$17,2,FALSE),"")</f>
        <v/>
      </c>
      <c r="K2521" s="8" t="s">
        <v>84</v>
      </c>
      <c r="L2521" s="8" t="s">
        <v>85</v>
      </c>
      <c r="M2521" s="5" t="str">
        <f>IFERROR(VLOOKUP(G2521,[3]item_suppliers!$C$2:$F$112,2,FALSE),"")</f>
        <v/>
      </c>
      <c r="N2521" s="5" t="str">
        <f>IFERROR(VLOOKUP(G2521,[3]item_suppliers!$C$2:$F$112,4,FALSE),"")</f>
        <v/>
      </c>
      <c r="O2521" s="5" t="str">
        <f t="shared" si="197"/>
        <v/>
      </c>
      <c r="P2521" s="5">
        <f>IF(EXACT(L2521,"sell"),VLOOKUP(D2521,[1]items!$A$2:$E$39,5,FALSE),"")</f>
        <v>5095</v>
      </c>
      <c r="Q2521" s="5">
        <f t="shared" si="198"/>
        <v>86615</v>
      </c>
      <c r="R2521" s="13" t="str">
        <f t="shared" si="199"/>
        <v/>
      </c>
    </row>
    <row r="2522" spans="1:18" x14ac:dyDescent="0.2">
      <c r="A2522" s="5" t="s">
        <v>2582</v>
      </c>
      <c r="B2522" s="6" t="d">
        <v>2021-01-23</v>
      </c>
      <c r="C2522" s="7">
        <f t="shared" si="195"/>
        <v>2021</v>
      </c>
      <c r="D2522" s="5" t="s">
        <v>20</v>
      </c>
      <c r="E2522" s="5" t="str">
        <f>VLOOKUP(D2522,[1]items!$A$2:$E$39,2,FALSE)</f>
        <v>Dexteem Box Plus 100 Tablet</v>
      </c>
      <c r="F2522" s="5" t="str">
        <f>VLOOKUP(E2522,[1]items!$B$2:$E$39,2,FALSE)</f>
        <v>Obat Alergi</v>
      </c>
      <c r="G2522" s="5" t="str">
        <f t="shared" si="196"/>
        <v>OA0006|</v>
      </c>
      <c r="H2522" s="10">
        <v>5</v>
      </c>
      <c r="I2522" s="11"/>
      <c r="J2522" s="10" t="str">
        <f>IF(EXACT(L2522,"buy"),VLOOKUP(I2522,[2]suppliers!$A$2:$B$17,2,FALSE),"")</f>
        <v/>
      </c>
      <c r="K2522" s="5" t="s">
        <v>84</v>
      </c>
      <c r="L2522" s="5" t="s">
        <v>85</v>
      </c>
      <c r="M2522" s="5" t="str">
        <f>IFERROR(VLOOKUP(G2522,[3]item_suppliers!$C$2:$F$112,2,FALSE),"")</f>
        <v/>
      </c>
      <c r="N2522" s="5" t="str">
        <f>IFERROR(VLOOKUP(G2522,[3]item_suppliers!$C$2:$F$112,4,FALSE),"")</f>
        <v/>
      </c>
      <c r="O2522" s="5" t="str">
        <f t="shared" si="197"/>
        <v/>
      </c>
      <c r="P2522" s="5">
        <f>IF(EXACT(L2522,"sell"),VLOOKUP(D2522,[1]items!$A$2:$E$39,5,FALSE),"")</f>
        <v>25449</v>
      </c>
      <c r="Q2522" s="5">
        <f t="shared" si="198"/>
        <v>127245</v>
      </c>
      <c r="R2522" s="13" t="str">
        <f t="shared" si="199"/>
        <v/>
      </c>
    </row>
    <row r="2523" spans="1:18" x14ac:dyDescent="0.2">
      <c r="A2523" s="8" t="s">
        <v>2583</v>
      </c>
      <c r="B2523" s="9" t="d">
        <v>2021-01-23</v>
      </c>
      <c r="C2523" s="7">
        <f t="shared" si="195"/>
        <v>2021</v>
      </c>
      <c r="D2523" s="8" t="s">
        <v>31</v>
      </c>
      <c r="E2523" s="5" t="str">
        <f>VLOOKUP(D2523,[1]items!$A$2:$E$39,2,FALSE)</f>
        <v>Ultraflu Box Isi 25 Strip</v>
      </c>
      <c r="F2523" s="5" t="str">
        <f>VLOOKUP(E2523,[1]items!$B$2:$E$39,2,FALSE)</f>
        <v>Obat Batuk &amp; Pilek</v>
      </c>
      <c r="G2523" s="5" t="str">
        <f t="shared" si="196"/>
        <v>OB0006|</v>
      </c>
      <c r="H2523" s="10">
        <v>8</v>
      </c>
      <c r="I2523" s="11"/>
      <c r="J2523" s="10" t="str">
        <f>IF(EXACT(L2523,"buy"),VLOOKUP(I2523,[2]suppliers!$A$2:$B$17,2,FALSE),"")</f>
        <v/>
      </c>
      <c r="K2523" s="8" t="s">
        <v>84</v>
      </c>
      <c r="L2523" s="8" t="s">
        <v>85</v>
      </c>
      <c r="M2523" s="5" t="str">
        <f>IFERROR(VLOOKUP(G2523,[3]item_suppliers!$C$2:$F$112,2,FALSE),"")</f>
        <v/>
      </c>
      <c r="N2523" s="5" t="str">
        <f>IFERROR(VLOOKUP(G2523,[3]item_suppliers!$C$2:$F$112,4,FALSE),"")</f>
        <v/>
      </c>
      <c r="O2523" s="5" t="str">
        <f t="shared" si="197"/>
        <v/>
      </c>
      <c r="P2523" s="5">
        <f>IF(EXACT(L2523,"sell"),VLOOKUP(D2523,[1]items!$A$2:$E$39,5,FALSE),"")</f>
        <v>73805</v>
      </c>
      <c r="Q2523" s="5">
        <f t="shared" si="198"/>
        <v>590440</v>
      </c>
      <c r="R2523" s="13" t="str">
        <f t="shared" si="199"/>
        <v/>
      </c>
    </row>
    <row r="2524" spans="1:18" x14ac:dyDescent="0.2">
      <c r="A2524" s="5" t="s">
        <v>2584</v>
      </c>
      <c r="B2524" s="6" t="d">
        <v>2021-01-23</v>
      </c>
      <c r="C2524" s="7">
        <f t="shared" si="195"/>
        <v>2021</v>
      </c>
      <c r="D2524" s="5" t="s">
        <v>37</v>
      </c>
      <c r="E2524" s="5" t="str">
        <f>VLOOKUP(D2524,[1]items!$A$2:$E$39,2,FALSE)</f>
        <v>Koolfever</v>
      </c>
      <c r="F2524" s="5" t="str">
        <f>VLOOKUP(E2524,[1]items!$B$2:$E$39,2,FALSE)</f>
        <v>Obat Sakit Kepala &amp; Demam</v>
      </c>
      <c r="G2524" s="5" t="str">
        <f t="shared" si="196"/>
        <v>OD0001|</v>
      </c>
      <c r="H2524" s="10">
        <v>13</v>
      </c>
      <c r="I2524" s="11"/>
      <c r="J2524" s="10" t="str">
        <f>IF(EXACT(L2524,"buy"),VLOOKUP(I2524,[2]suppliers!$A$2:$B$17,2,FALSE),"")</f>
        <v/>
      </c>
      <c r="K2524" s="5" t="s">
        <v>84</v>
      </c>
      <c r="L2524" s="5" t="s">
        <v>85</v>
      </c>
      <c r="M2524" s="5" t="str">
        <f>IFERROR(VLOOKUP(G2524,[3]item_suppliers!$C$2:$F$112,2,FALSE),"")</f>
        <v/>
      </c>
      <c r="N2524" s="5" t="str">
        <f>IFERROR(VLOOKUP(G2524,[3]item_suppliers!$C$2:$F$112,4,FALSE),"")</f>
        <v/>
      </c>
      <c r="O2524" s="5" t="str">
        <f t="shared" si="197"/>
        <v/>
      </c>
      <c r="P2524" s="5">
        <f>IF(EXACT(L2524,"sell"),VLOOKUP(D2524,[1]items!$A$2:$E$39,5,FALSE),"")</f>
        <v>7620</v>
      </c>
      <c r="Q2524" s="5">
        <f t="shared" si="198"/>
        <v>99060</v>
      </c>
      <c r="R2524" s="13" t="str">
        <f t="shared" si="199"/>
        <v/>
      </c>
    </row>
    <row r="2525" spans="1:18" x14ac:dyDescent="0.2">
      <c r="A2525" s="8" t="s">
        <v>2585</v>
      </c>
      <c r="B2525" s="9" t="d">
        <v>2021-01-23</v>
      </c>
      <c r="C2525" s="7">
        <f t="shared" si="195"/>
        <v>2021</v>
      </c>
      <c r="D2525" s="8" t="s">
        <v>78</v>
      </c>
      <c r="E2525" s="5" t="str">
        <f>VLOOKUP(D2525,[1]items!$A$2:$E$39,2,FALSE)</f>
        <v>Hyperchol 100 MG 12 KPS</v>
      </c>
      <c r="F2525" s="5" t="str">
        <f>VLOOKUP(E2525,[1]items!$B$2:$E$39,2,FALSE)</f>
        <v>Obat Kolesterol</v>
      </c>
      <c r="G2525" s="5" t="str">
        <f t="shared" si="196"/>
        <v>OK0002|</v>
      </c>
      <c r="H2525" s="10">
        <v>38</v>
      </c>
      <c r="I2525" s="11"/>
      <c r="J2525" s="10" t="str">
        <f>IF(EXACT(L2525,"buy"),VLOOKUP(I2525,[2]suppliers!$A$2:$B$17,2,FALSE),"")</f>
        <v/>
      </c>
      <c r="K2525" s="8" t="s">
        <v>84</v>
      </c>
      <c r="L2525" s="8" t="s">
        <v>85</v>
      </c>
      <c r="M2525" s="5" t="str">
        <f>IFERROR(VLOOKUP(G2525,[3]item_suppliers!$C$2:$F$112,2,FALSE),"")</f>
        <v/>
      </c>
      <c r="N2525" s="5" t="str">
        <f>IFERROR(VLOOKUP(G2525,[3]item_suppliers!$C$2:$F$112,4,FALSE),"")</f>
        <v/>
      </c>
      <c r="O2525" s="5" t="str">
        <f t="shared" si="197"/>
        <v/>
      </c>
      <c r="P2525" s="5">
        <f>IF(EXACT(L2525,"sell"),VLOOKUP(D2525,[1]items!$A$2:$E$39,5,FALSE),"")</f>
        <v>43442</v>
      </c>
      <c r="Q2525" s="5">
        <f t="shared" si="198"/>
        <v>1650796</v>
      </c>
      <c r="R2525" s="13" t="str">
        <f t="shared" si="199"/>
        <v/>
      </c>
    </row>
    <row r="2526" spans="1:18" x14ac:dyDescent="0.2">
      <c r="A2526" s="5" t="s">
        <v>2586</v>
      </c>
      <c r="B2526" s="6" t="d">
        <v>2021-01-23</v>
      </c>
      <c r="C2526" s="7">
        <f t="shared" si="195"/>
        <v>2021</v>
      </c>
      <c r="D2526" s="5" t="s">
        <v>67</v>
      </c>
      <c r="E2526" s="5" t="str">
        <f>VLOOKUP(D2526,[1]items!$A$2:$E$39,2,FALSE)</f>
        <v>Amlodipine Besilate</v>
      </c>
      <c r="F2526" s="5" t="str">
        <f>VLOOKUP(E2526,[1]items!$B$2:$E$39,2,FALSE)</f>
        <v>Obat Hipertensi</v>
      </c>
      <c r="G2526" s="5" t="str">
        <f t="shared" si="196"/>
        <v>OH0004|</v>
      </c>
      <c r="H2526" s="10">
        <v>7</v>
      </c>
      <c r="I2526" s="11"/>
      <c r="J2526" s="10" t="str">
        <f>IF(EXACT(L2526,"buy"),VLOOKUP(I2526,[2]suppliers!$A$2:$B$17,2,FALSE),"")</f>
        <v/>
      </c>
      <c r="K2526" s="5" t="s">
        <v>84</v>
      </c>
      <c r="L2526" s="5" t="s">
        <v>85</v>
      </c>
      <c r="M2526" s="5" t="str">
        <f>IFERROR(VLOOKUP(G2526,[3]item_suppliers!$C$2:$F$112,2,FALSE),"")</f>
        <v/>
      </c>
      <c r="N2526" s="5" t="str">
        <f>IFERROR(VLOOKUP(G2526,[3]item_suppliers!$C$2:$F$112,4,FALSE),"")</f>
        <v/>
      </c>
      <c r="O2526" s="5" t="str">
        <f t="shared" si="197"/>
        <v/>
      </c>
      <c r="P2526" s="5">
        <f>IF(EXACT(L2526,"sell"),VLOOKUP(D2526,[1]items!$A$2:$E$39,5,FALSE),"")</f>
        <v>7504</v>
      </c>
      <c r="Q2526" s="5">
        <f t="shared" si="198"/>
        <v>52528</v>
      </c>
      <c r="R2526" s="13" t="str">
        <f t="shared" si="199"/>
        <v/>
      </c>
    </row>
    <row r="2527" spans="1:18" x14ac:dyDescent="0.2">
      <c r="A2527" s="8" t="s">
        <v>2587</v>
      </c>
      <c r="B2527" s="9" t="d">
        <v>2021-01-23</v>
      </c>
      <c r="C2527" s="7">
        <f t="shared" si="195"/>
        <v>2021</v>
      </c>
      <c r="D2527" s="8" t="s">
        <v>23</v>
      </c>
      <c r="E2527" s="5" t="str">
        <f>VLOOKUP(D2527,[1]items!$A$2:$E$39,2,FALSE)</f>
        <v>Neozep Forte 1 Strip 4 Tablet</v>
      </c>
      <c r="F2527" s="5" t="str">
        <f>VLOOKUP(E2527,[1]items!$B$2:$E$39,2,FALSE)</f>
        <v>Obat Batuk &amp; Pilek</v>
      </c>
      <c r="G2527" s="5" t="str">
        <f t="shared" si="196"/>
        <v>OB0001|</v>
      </c>
      <c r="H2527" s="10">
        <v>12</v>
      </c>
      <c r="I2527" s="11"/>
      <c r="J2527" s="10" t="str">
        <f>IF(EXACT(L2527,"buy"),VLOOKUP(I2527,[2]suppliers!$A$2:$B$17,2,FALSE),"")</f>
        <v/>
      </c>
      <c r="K2527" s="8" t="s">
        <v>84</v>
      </c>
      <c r="L2527" s="8" t="s">
        <v>85</v>
      </c>
      <c r="M2527" s="5" t="str">
        <f>IFERROR(VLOOKUP(G2527,[3]item_suppliers!$C$2:$F$112,2,FALSE),"")</f>
        <v/>
      </c>
      <c r="N2527" s="5" t="str">
        <f>IFERROR(VLOOKUP(G2527,[3]item_suppliers!$C$2:$F$112,4,FALSE),"")</f>
        <v/>
      </c>
      <c r="O2527" s="5" t="str">
        <f t="shared" si="197"/>
        <v/>
      </c>
      <c r="P2527" s="5">
        <f>IF(EXACT(L2527,"sell"),VLOOKUP(D2527,[1]items!$A$2:$E$39,5,FALSE),"")</f>
        <v>2338</v>
      </c>
      <c r="Q2527" s="5">
        <f t="shared" si="198"/>
        <v>28056</v>
      </c>
      <c r="R2527" s="13" t="str">
        <f t="shared" si="199"/>
        <v/>
      </c>
    </row>
    <row r="2528" spans="1:18" x14ac:dyDescent="0.2">
      <c r="A2528" s="5" t="s">
        <v>2588</v>
      </c>
      <c r="B2528" s="6" t="d">
        <v>2021-01-23</v>
      </c>
      <c r="C2528" s="7">
        <f t="shared" si="195"/>
        <v>2021</v>
      </c>
      <c r="D2528" s="5" t="s">
        <v>7</v>
      </c>
      <c r="E2528" s="5" t="str">
        <f>VLOOKUP(D2528,[1]items!$A$2:$E$39,2,FALSE)</f>
        <v>Ozen 10 MG Blister</v>
      </c>
      <c r="F2528" s="5" t="str">
        <f>VLOOKUP(E2528,[1]items!$B$2:$E$39,2,FALSE)</f>
        <v>Obat Alergi</v>
      </c>
      <c r="G2528" s="5" t="str">
        <f t="shared" si="196"/>
        <v>OA0001|</v>
      </c>
      <c r="H2528" s="10">
        <v>16</v>
      </c>
      <c r="I2528" s="11"/>
      <c r="J2528" s="10" t="str">
        <f>IF(EXACT(L2528,"buy"),VLOOKUP(I2528,[2]suppliers!$A$2:$B$17,2,FALSE),"")</f>
        <v/>
      </c>
      <c r="K2528" s="5" t="s">
        <v>84</v>
      </c>
      <c r="L2528" s="5" t="s">
        <v>85</v>
      </c>
      <c r="M2528" s="5" t="str">
        <f>IFERROR(VLOOKUP(G2528,[3]item_suppliers!$C$2:$F$112,2,FALSE),"")</f>
        <v/>
      </c>
      <c r="N2528" s="5" t="str">
        <f>IFERROR(VLOOKUP(G2528,[3]item_suppliers!$C$2:$F$112,4,FALSE),"")</f>
        <v/>
      </c>
      <c r="O2528" s="5" t="str">
        <f t="shared" si="197"/>
        <v/>
      </c>
      <c r="P2528" s="5">
        <f>IF(EXACT(L2528,"sell"),VLOOKUP(D2528,[1]items!$A$2:$E$39,5,FALSE),"")</f>
        <v>18816</v>
      </c>
      <c r="Q2528" s="5">
        <f t="shared" si="198"/>
        <v>301056</v>
      </c>
      <c r="R2528" s="13" t="str">
        <f t="shared" si="199"/>
        <v/>
      </c>
    </row>
    <row r="2529" spans="1:18" x14ac:dyDescent="0.2">
      <c r="A2529" s="8" t="s">
        <v>2589</v>
      </c>
      <c r="B2529" s="9" t="d">
        <v>2021-01-24</v>
      </c>
      <c r="C2529" s="7">
        <f t="shared" si="195"/>
        <v>2021</v>
      </c>
      <c r="D2529" s="8" t="s">
        <v>26</v>
      </c>
      <c r="E2529" s="5" t="str">
        <f>VLOOKUP(D2529,[1]items!$A$2:$E$39,2,FALSE)</f>
        <v>Decolsen 1 Strip 4 Tablet</v>
      </c>
      <c r="F2529" s="5" t="str">
        <f>VLOOKUP(E2529,[1]items!$B$2:$E$39,2,FALSE)</f>
        <v>Obat Batuk &amp; Pilek</v>
      </c>
      <c r="G2529" s="5" t="str">
        <f t="shared" si="196"/>
        <v>OB0002|</v>
      </c>
      <c r="H2529" s="10">
        <v>19</v>
      </c>
      <c r="I2529" s="11"/>
      <c r="J2529" s="10" t="str">
        <f>IF(EXACT(L2529,"buy"),VLOOKUP(I2529,[2]suppliers!$A$2:$B$17,2,FALSE),"")</f>
        <v/>
      </c>
      <c r="K2529" s="8" t="s">
        <v>84</v>
      </c>
      <c r="L2529" s="8" t="s">
        <v>85</v>
      </c>
      <c r="M2529" s="5" t="str">
        <f>IFERROR(VLOOKUP(G2529,[3]item_suppliers!$C$2:$F$112,2,FALSE),"")</f>
        <v/>
      </c>
      <c r="N2529" s="5" t="str">
        <f>IFERROR(VLOOKUP(G2529,[3]item_suppliers!$C$2:$F$112,4,FALSE),"")</f>
        <v/>
      </c>
      <c r="O2529" s="5" t="str">
        <f t="shared" si="197"/>
        <v/>
      </c>
      <c r="P2529" s="5">
        <f>IF(EXACT(L2529,"sell"),VLOOKUP(D2529,[1]items!$A$2:$E$39,5,FALSE),"")</f>
        <v>2915</v>
      </c>
      <c r="Q2529" s="5">
        <f t="shared" si="198"/>
        <v>55385</v>
      </c>
      <c r="R2529" s="13" t="str">
        <f t="shared" si="199"/>
        <v/>
      </c>
    </row>
    <row r="2530" spans="1:18" x14ac:dyDescent="0.2">
      <c r="A2530" s="5" t="s">
        <v>2590</v>
      </c>
      <c r="B2530" s="6" t="d">
        <v>2021-01-24</v>
      </c>
      <c r="C2530" s="7">
        <f t="shared" si="195"/>
        <v>2021</v>
      </c>
      <c r="D2530" s="5" t="s">
        <v>50</v>
      </c>
      <c r="E2530" s="5" t="str">
        <f>VLOOKUP(D2530,[1]items!$A$2:$E$39,2,FALSE)</f>
        <v>Bodrex Extra</v>
      </c>
      <c r="F2530" s="5" t="str">
        <f>VLOOKUP(E2530,[1]items!$B$2:$E$39,2,FALSE)</f>
        <v>Obat Sakit Kepala &amp; Demam</v>
      </c>
      <c r="G2530" s="5" t="str">
        <f t="shared" si="196"/>
        <v>OD0008|</v>
      </c>
      <c r="H2530" s="10">
        <v>14</v>
      </c>
      <c r="I2530" s="11"/>
      <c r="J2530" s="10" t="str">
        <f>IF(EXACT(L2530,"buy"),VLOOKUP(I2530,[2]suppliers!$A$2:$B$17,2,FALSE),"")</f>
        <v/>
      </c>
      <c r="K2530" s="5" t="s">
        <v>84</v>
      </c>
      <c r="L2530" s="5" t="s">
        <v>85</v>
      </c>
      <c r="M2530" s="5" t="str">
        <f>IFERROR(VLOOKUP(G2530,[3]item_suppliers!$C$2:$F$112,2,FALSE),"")</f>
        <v/>
      </c>
      <c r="N2530" s="5" t="str">
        <f>IFERROR(VLOOKUP(G2530,[3]item_suppliers!$C$2:$F$112,4,FALSE),"")</f>
        <v/>
      </c>
      <c r="O2530" s="5" t="str">
        <f t="shared" si="197"/>
        <v/>
      </c>
      <c r="P2530" s="5">
        <f>IF(EXACT(L2530,"sell"),VLOOKUP(D2530,[1]items!$A$2:$E$39,5,FALSE),"")</f>
        <v>51753</v>
      </c>
      <c r="Q2530" s="5">
        <f t="shared" si="198"/>
        <v>724542</v>
      </c>
      <c r="R2530" s="13" t="str">
        <f t="shared" si="199"/>
        <v/>
      </c>
    </row>
    <row r="2531" spans="1:18" x14ac:dyDescent="0.2">
      <c r="A2531" s="8" t="s">
        <v>2591</v>
      </c>
      <c r="B2531" s="9" t="d">
        <v>2021-01-24</v>
      </c>
      <c r="C2531" s="7">
        <f t="shared" si="195"/>
        <v>2021</v>
      </c>
      <c r="D2531" s="8" t="s">
        <v>37</v>
      </c>
      <c r="E2531" s="5" t="str">
        <f>VLOOKUP(D2531,[1]items!$A$2:$E$39,2,FALSE)</f>
        <v>Koolfever</v>
      </c>
      <c r="F2531" s="5" t="str">
        <f>VLOOKUP(E2531,[1]items!$B$2:$E$39,2,FALSE)</f>
        <v>Obat Sakit Kepala &amp; Demam</v>
      </c>
      <c r="G2531" s="5" t="str">
        <f t="shared" si="196"/>
        <v>OD0001|</v>
      </c>
      <c r="H2531" s="10">
        <v>11</v>
      </c>
      <c r="I2531" s="11"/>
      <c r="J2531" s="10" t="str">
        <f>IF(EXACT(L2531,"buy"),VLOOKUP(I2531,[2]suppliers!$A$2:$B$17,2,FALSE),"")</f>
        <v/>
      </c>
      <c r="K2531" s="8" t="s">
        <v>84</v>
      </c>
      <c r="L2531" s="8" t="s">
        <v>85</v>
      </c>
      <c r="M2531" s="5" t="str">
        <f>IFERROR(VLOOKUP(G2531,[3]item_suppliers!$C$2:$F$112,2,FALSE),"")</f>
        <v/>
      </c>
      <c r="N2531" s="5" t="str">
        <f>IFERROR(VLOOKUP(G2531,[3]item_suppliers!$C$2:$F$112,4,FALSE),"")</f>
        <v/>
      </c>
      <c r="O2531" s="5" t="str">
        <f t="shared" si="197"/>
        <v/>
      </c>
      <c r="P2531" s="5">
        <f>IF(EXACT(L2531,"sell"),VLOOKUP(D2531,[1]items!$A$2:$E$39,5,FALSE),"")</f>
        <v>7620</v>
      </c>
      <c r="Q2531" s="5">
        <f t="shared" si="198"/>
        <v>83820</v>
      </c>
      <c r="R2531" s="13" t="str">
        <f t="shared" si="199"/>
        <v/>
      </c>
    </row>
    <row r="2532" spans="1:18" x14ac:dyDescent="0.2">
      <c r="A2532" s="5" t="s">
        <v>2592</v>
      </c>
      <c r="B2532" s="6" t="d">
        <v>2021-01-24</v>
      </c>
      <c r="C2532" s="7">
        <f t="shared" si="195"/>
        <v>2021</v>
      </c>
      <c r="D2532" s="5" t="s">
        <v>67</v>
      </c>
      <c r="E2532" s="5" t="str">
        <f>VLOOKUP(D2532,[1]items!$A$2:$E$39,2,FALSE)</f>
        <v>Amlodipine Besilate</v>
      </c>
      <c r="F2532" s="5" t="str">
        <f>VLOOKUP(E2532,[1]items!$B$2:$E$39,2,FALSE)</f>
        <v>Obat Hipertensi</v>
      </c>
      <c r="G2532" s="5" t="str">
        <f t="shared" si="196"/>
        <v>OH0004|</v>
      </c>
      <c r="H2532" s="10">
        <v>41</v>
      </c>
      <c r="I2532" s="11"/>
      <c r="J2532" s="10" t="str">
        <f>IF(EXACT(L2532,"buy"),VLOOKUP(I2532,[2]suppliers!$A$2:$B$17,2,FALSE),"")</f>
        <v/>
      </c>
      <c r="K2532" s="5" t="s">
        <v>84</v>
      </c>
      <c r="L2532" s="5" t="s">
        <v>85</v>
      </c>
      <c r="M2532" s="5" t="str">
        <f>IFERROR(VLOOKUP(G2532,[3]item_suppliers!$C$2:$F$112,2,FALSE),"")</f>
        <v/>
      </c>
      <c r="N2532" s="5" t="str">
        <f>IFERROR(VLOOKUP(G2532,[3]item_suppliers!$C$2:$F$112,4,FALSE),"")</f>
        <v/>
      </c>
      <c r="O2532" s="5" t="str">
        <f t="shared" si="197"/>
        <v/>
      </c>
      <c r="P2532" s="5">
        <f>IF(EXACT(L2532,"sell"),VLOOKUP(D2532,[1]items!$A$2:$E$39,5,FALSE),"")</f>
        <v>7504</v>
      </c>
      <c r="Q2532" s="5">
        <f t="shared" si="198"/>
        <v>307664</v>
      </c>
      <c r="R2532" s="13" t="str">
        <f t="shared" si="199"/>
        <v/>
      </c>
    </row>
    <row r="2533" spans="1:18" x14ac:dyDescent="0.2">
      <c r="A2533" s="8" t="s">
        <v>2593</v>
      </c>
      <c r="B2533" s="9" t="d">
        <v>2021-01-25</v>
      </c>
      <c r="C2533" s="7">
        <f t="shared" si="195"/>
        <v>2021</v>
      </c>
      <c r="D2533" s="8" t="s">
        <v>26</v>
      </c>
      <c r="E2533" s="5" t="str">
        <f>VLOOKUP(D2533,[1]items!$A$2:$E$39,2,FALSE)</f>
        <v>Decolsen 1 Strip 4 Tablet</v>
      </c>
      <c r="F2533" s="5" t="str">
        <f>VLOOKUP(E2533,[1]items!$B$2:$E$39,2,FALSE)</f>
        <v>Obat Batuk &amp; Pilek</v>
      </c>
      <c r="G2533" s="5" t="str">
        <f t="shared" si="196"/>
        <v>OB0002|</v>
      </c>
      <c r="H2533" s="10">
        <v>86</v>
      </c>
      <c r="I2533" s="11"/>
      <c r="J2533" s="10" t="str">
        <f>IF(EXACT(L2533,"buy"),VLOOKUP(I2533,[2]suppliers!$A$2:$B$17,2,FALSE),"")</f>
        <v/>
      </c>
      <c r="K2533" s="8" t="s">
        <v>84</v>
      </c>
      <c r="L2533" s="8" t="s">
        <v>85</v>
      </c>
      <c r="M2533" s="5" t="str">
        <f>IFERROR(VLOOKUP(G2533,[3]item_suppliers!$C$2:$F$112,2,FALSE),"")</f>
        <v/>
      </c>
      <c r="N2533" s="5" t="str">
        <f>IFERROR(VLOOKUP(G2533,[3]item_suppliers!$C$2:$F$112,4,FALSE),"")</f>
        <v/>
      </c>
      <c r="O2533" s="5" t="str">
        <f t="shared" si="197"/>
        <v/>
      </c>
      <c r="P2533" s="5">
        <f>IF(EXACT(L2533,"sell"),VLOOKUP(D2533,[1]items!$A$2:$E$39,5,FALSE),"")</f>
        <v>2915</v>
      </c>
      <c r="Q2533" s="5">
        <f t="shared" si="198"/>
        <v>250690</v>
      </c>
      <c r="R2533" s="13" t="str">
        <f t="shared" si="199"/>
        <v/>
      </c>
    </row>
    <row r="2534" spans="1:18" x14ac:dyDescent="0.2">
      <c r="A2534" s="5" t="s">
        <v>2594</v>
      </c>
      <c r="B2534" s="6" t="d">
        <v>2021-01-25</v>
      </c>
      <c r="C2534" s="7">
        <f t="shared" si="195"/>
        <v>2021</v>
      </c>
      <c r="D2534" s="5" t="s">
        <v>52</v>
      </c>
      <c r="E2534" s="5" t="str">
        <f>VLOOKUP(D2534,[1]items!$A$2:$E$39,2,FALSE)</f>
        <v>Sanmol 500 MG 4 Tablet</v>
      </c>
      <c r="F2534" s="5" t="str">
        <f>VLOOKUP(E2534,[1]items!$B$2:$E$39,2,FALSE)</f>
        <v>Obat Sakit Kepala &amp; Demam</v>
      </c>
      <c r="G2534" s="5" t="str">
        <f t="shared" si="196"/>
        <v>OD0009|</v>
      </c>
      <c r="H2534" s="10">
        <v>40</v>
      </c>
      <c r="I2534" s="11"/>
      <c r="J2534" s="10" t="str">
        <f>IF(EXACT(L2534,"buy"),VLOOKUP(I2534,[2]suppliers!$A$2:$B$17,2,FALSE),"")</f>
        <v/>
      </c>
      <c r="K2534" s="5" t="s">
        <v>84</v>
      </c>
      <c r="L2534" s="5" t="s">
        <v>85</v>
      </c>
      <c r="M2534" s="5" t="str">
        <f>IFERROR(VLOOKUP(G2534,[3]item_suppliers!$C$2:$F$112,2,FALSE),"")</f>
        <v/>
      </c>
      <c r="N2534" s="5" t="str">
        <f>IFERROR(VLOOKUP(G2534,[3]item_suppliers!$C$2:$F$112,4,FALSE),"")</f>
        <v/>
      </c>
      <c r="O2534" s="5" t="str">
        <f t="shared" si="197"/>
        <v/>
      </c>
      <c r="P2534" s="5">
        <f>IF(EXACT(L2534,"sell"),VLOOKUP(D2534,[1]items!$A$2:$E$39,5,FALSE),"")</f>
        <v>1619</v>
      </c>
      <c r="Q2534" s="5">
        <f t="shared" si="198"/>
        <v>64760</v>
      </c>
      <c r="R2534" s="13" t="str">
        <f t="shared" si="199"/>
        <v/>
      </c>
    </row>
    <row r="2535" spans="1:18" x14ac:dyDescent="0.2">
      <c r="A2535" s="8" t="s">
        <v>2595</v>
      </c>
      <c r="B2535" s="9" t="d">
        <v>2021-01-25</v>
      </c>
      <c r="C2535" s="7">
        <f t="shared" si="195"/>
        <v>2021</v>
      </c>
      <c r="D2535" s="8" t="s">
        <v>31</v>
      </c>
      <c r="E2535" s="5" t="str">
        <f>VLOOKUP(D2535,[1]items!$A$2:$E$39,2,FALSE)</f>
        <v>Ultraflu Box Isi 25 Strip</v>
      </c>
      <c r="F2535" s="5" t="str">
        <f>VLOOKUP(E2535,[1]items!$B$2:$E$39,2,FALSE)</f>
        <v>Obat Batuk &amp; Pilek</v>
      </c>
      <c r="G2535" s="5" t="str">
        <f t="shared" si="196"/>
        <v>OB0006|</v>
      </c>
      <c r="H2535" s="10">
        <v>6</v>
      </c>
      <c r="I2535" s="11"/>
      <c r="J2535" s="10" t="str">
        <f>IF(EXACT(L2535,"buy"),VLOOKUP(I2535,[2]suppliers!$A$2:$B$17,2,FALSE),"")</f>
        <v/>
      </c>
      <c r="K2535" s="8" t="s">
        <v>84</v>
      </c>
      <c r="L2535" s="8" t="s">
        <v>85</v>
      </c>
      <c r="M2535" s="5" t="str">
        <f>IFERROR(VLOOKUP(G2535,[3]item_suppliers!$C$2:$F$112,2,FALSE),"")</f>
        <v/>
      </c>
      <c r="N2535" s="5" t="str">
        <f>IFERROR(VLOOKUP(G2535,[3]item_suppliers!$C$2:$F$112,4,FALSE),"")</f>
        <v/>
      </c>
      <c r="O2535" s="5" t="str">
        <f t="shared" si="197"/>
        <v/>
      </c>
      <c r="P2535" s="5">
        <f>IF(EXACT(L2535,"sell"),VLOOKUP(D2535,[1]items!$A$2:$E$39,5,FALSE),"")</f>
        <v>73805</v>
      </c>
      <c r="Q2535" s="5">
        <f t="shared" si="198"/>
        <v>442830</v>
      </c>
      <c r="R2535" s="13" t="str">
        <f t="shared" si="199"/>
        <v/>
      </c>
    </row>
    <row r="2536" spans="1:18" x14ac:dyDescent="0.2">
      <c r="A2536" s="5" t="s">
        <v>2596</v>
      </c>
      <c r="B2536" s="6" t="d">
        <v>2021-01-26</v>
      </c>
      <c r="C2536" s="7">
        <f t="shared" si="195"/>
        <v>2021</v>
      </c>
      <c r="D2536" s="5" t="s">
        <v>26</v>
      </c>
      <c r="E2536" s="5" t="str">
        <f>VLOOKUP(D2536,[1]items!$A$2:$E$39,2,FALSE)</f>
        <v>Decolsen 1 Strip 4 Tablet</v>
      </c>
      <c r="F2536" s="5" t="str">
        <f>VLOOKUP(E2536,[1]items!$B$2:$E$39,2,FALSE)</f>
        <v>Obat Batuk &amp; Pilek</v>
      </c>
      <c r="G2536" s="5" t="str">
        <f t="shared" si="196"/>
        <v>OB0002|</v>
      </c>
      <c r="H2536" s="10">
        <v>19</v>
      </c>
      <c r="I2536" s="11"/>
      <c r="J2536" s="10" t="str">
        <f>IF(EXACT(L2536,"buy"),VLOOKUP(I2536,[2]suppliers!$A$2:$B$17,2,FALSE),"")</f>
        <v/>
      </c>
      <c r="K2536" s="5" t="s">
        <v>84</v>
      </c>
      <c r="L2536" s="5" t="s">
        <v>85</v>
      </c>
      <c r="M2536" s="5" t="str">
        <f>IFERROR(VLOOKUP(G2536,[3]item_suppliers!$C$2:$F$112,2,FALSE),"")</f>
        <v/>
      </c>
      <c r="N2536" s="5" t="str">
        <f>IFERROR(VLOOKUP(G2536,[3]item_suppliers!$C$2:$F$112,4,FALSE),"")</f>
        <v/>
      </c>
      <c r="O2536" s="5" t="str">
        <f t="shared" si="197"/>
        <v/>
      </c>
      <c r="P2536" s="5">
        <f>IF(EXACT(L2536,"sell"),VLOOKUP(D2536,[1]items!$A$2:$E$39,5,FALSE),"")</f>
        <v>2915</v>
      </c>
      <c r="Q2536" s="5">
        <f t="shared" si="198"/>
        <v>55385</v>
      </c>
      <c r="R2536" s="13" t="str">
        <f t="shared" si="199"/>
        <v/>
      </c>
    </row>
    <row r="2537" spans="1:18" x14ac:dyDescent="0.2">
      <c r="A2537" s="8" t="s">
        <v>2597</v>
      </c>
      <c r="B2537" s="9" t="d">
        <v>2021-01-26</v>
      </c>
      <c r="C2537" s="7">
        <f t="shared" si="195"/>
        <v>2021</v>
      </c>
      <c r="D2537" s="8" t="s">
        <v>50</v>
      </c>
      <c r="E2537" s="5" t="str">
        <f>VLOOKUP(D2537,[1]items!$A$2:$E$39,2,FALSE)</f>
        <v>Bodrex Extra</v>
      </c>
      <c r="F2537" s="5" t="str">
        <f>VLOOKUP(E2537,[1]items!$B$2:$E$39,2,FALSE)</f>
        <v>Obat Sakit Kepala &amp; Demam</v>
      </c>
      <c r="G2537" s="5" t="str">
        <f t="shared" si="196"/>
        <v>OD0008|</v>
      </c>
      <c r="H2537" s="10">
        <v>42</v>
      </c>
      <c r="I2537" s="11"/>
      <c r="J2537" s="10" t="str">
        <f>IF(EXACT(L2537,"buy"),VLOOKUP(I2537,[2]suppliers!$A$2:$B$17,2,FALSE),"")</f>
        <v/>
      </c>
      <c r="K2537" s="8" t="s">
        <v>84</v>
      </c>
      <c r="L2537" s="8" t="s">
        <v>85</v>
      </c>
      <c r="M2537" s="5" t="str">
        <f>IFERROR(VLOOKUP(G2537,[3]item_suppliers!$C$2:$F$112,2,FALSE),"")</f>
        <v/>
      </c>
      <c r="N2537" s="5" t="str">
        <f>IFERROR(VLOOKUP(G2537,[3]item_suppliers!$C$2:$F$112,4,FALSE),"")</f>
        <v/>
      </c>
      <c r="O2537" s="5" t="str">
        <f t="shared" si="197"/>
        <v/>
      </c>
      <c r="P2537" s="5">
        <f>IF(EXACT(L2537,"sell"),VLOOKUP(D2537,[1]items!$A$2:$E$39,5,FALSE),"")</f>
        <v>51753</v>
      </c>
      <c r="Q2537" s="5">
        <f t="shared" si="198"/>
        <v>2173626</v>
      </c>
      <c r="R2537" s="13" t="str">
        <f t="shared" si="199"/>
        <v/>
      </c>
    </row>
    <row r="2538" spans="1:18" x14ac:dyDescent="0.2">
      <c r="A2538" s="5" t="s">
        <v>2598</v>
      </c>
      <c r="B2538" s="6" t="d">
        <v>2021-01-26</v>
      </c>
      <c r="C2538" s="7">
        <f t="shared" si="195"/>
        <v>2021</v>
      </c>
      <c r="D2538" s="5" t="s">
        <v>17</v>
      </c>
      <c r="E2538" s="5" t="str">
        <f>VLOOKUP(D2538,[1]items!$A$2:$E$39,2,FALSE)</f>
        <v>Bedak Heroxyn 150 gr</v>
      </c>
      <c r="F2538" s="5" t="str">
        <f>VLOOKUP(E2538,[1]items!$B$2:$E$39,2,FALSE)</f>
        <v>Obat Alergi</v>
      </c>
      <c r="G2538" s="5" t="str">
        <f t="shared" si="196"/>
        <v>OA0005|</v>
      </c>
      <c r="H2538" s="10">
        <v>36</v>
      </c>
      <c r="I2538" s="11"/>
      <c r="J2538" s="10" t="str">
        <f>IF(EXACT(L2538,"buy"),VLOOKUP(I2538,[2]suppliers!$A$2:$B$17,2,FALSE),"")</f>
        <v/>
      </c>
      <c r="K2538" s="5" t="s">
        <v>84</v>
      </c>
      <c r="L2538" s="5" t="s">
        <v>85</v>
      </c>
      <c r="M2538" s="5" t="str">
        <f>IFERROR(VLOOKUP(G2538,[3]item_suppliers!$C$2:$F$112,2,FALSE),"")</f>
        <v/>
      </c>
      <c r="N2538" s="5" t="str">
        <f>IFERROR(VLOOKUP(G2538,[3]item_suppliers!$C$2:$F$112,4,FALSE),"")</f>
        <v/>
      </c>
      <c r="O2538" s="5" t="str">
        <f t="shared" si="197"/>
        <v/>
      </c>
      <c r="P2538" s="5">
        <f>IF(EXACT(L2538,"sell"),VLOOKUP(D2538,[1]items!$A$2:$E$39,5,FALSE),"")</f>
        <v>17170</v>
      </c>
      <c r="Q2538" s="5">
        <f t="shared" si="198"/>
        <v>618120</v>
      </c>
      <c r="R2538" s="13" t="str">
        <f t="shared" si="199"/>
        <v/>
      </c>
    </row>
    <row r="2539" spans="1:18" x14ac:dyDescent="0.2">
      <c r="A2539" s="8" t="s">
        <v>2599</v>
      </c>
      <c r="B2539" s="9" t="d">
        <v>2021-01-26</v>
      </c>
      <c r="C2539" s="7">
        <f t="shared" si="195"/>
        <v>2021</v>
      </c>
      <c r="D2539" s="8" t="s">
        <v>56</v>
      </c>
      <c r="E2539" s="5" t="str">
        <f>VLOOKUP(D2539,[1]items!$A$2:$E$39,2,FALSE)</f>
        <v>Paramex Tablet / Obat</v>
      </c>
      <c r="F2539" s="5" t="str">
        <f>VLOOKUP(E2539,[1]items!$B$2:$E$39,2,FALSE)</f>
        <v>Obat Sakit Kepala &amp; Demam</v>
      </c>
      <c r="G2539" s="5" t="str">
        <f t="shared" si="196"/>
        <v>OD0011|</v>
      </c>
      <c r="H2539" s="10">
        <v>8</v>
      </c>
      <c r="I2539" s="11"/>
      <c r="J2539" s="10" t="str">
        <f>IF(EXACT(L2539,"buy"),VLOOKUP(I2539,[2]suppliers!$A$2:$B$17,2,FALSE),"")</f>
        <v/>
      </c>
      <c r="K2539" s="8" t="s">
        <v>84</v>
      </c>
      <c r="L2539" s="8" t="s">
        <v>85</v>
      </c>
      <c r="M2539" s="5" t="str">
        <f>IFERROR(VLOOKUP(G2539,[3]item_suppliers!$C$2:$F$112,2,FALSE),"")</f>
        <v/>
      </c>
      <c r="N2539" s="5" t="str">
        <f>IFERROR(VLOOKUP(G2539,[3]item_suppliers!$C$2:$F$112,4,FALSE),"")</f>
        <v/>
      </c>
      <c r="O2539" s="5" t="str">
        <f t="shared" si="197"/>
        <v/>
      </c>
      <c r="P2539" s="5">
        <f>IF(EXACT(L2539,"sell"),VLOOKUP(D2539,[1]items!$A$2:$E$39,5,FALSE),"")</f>
        <v>2586</v>
      </c>
      <c r="Q2539" s="5">
        <f t="shared" si="198"/>
        <v>20688</v>
      </c>
      <c r="R2539" s="13" t="str">
        <f t="shared" si="199"/>
        <v/>
      </c>
    </row>
    <row r="2540" spans="1:18" x14ac:dyDescent="0.2">
      <c r="A2540" s="5" t="s">
        <v>2600</v>
      </c>
      <c r="B2540" s="6" t="d">
        <v>2021-01-26</v>
      </c>
      <c r="C2540" s="7">
        <f t="shared" si="195"/>
        <v>2021</v>
      </c>
      <c r="D2540" s="5" t="s">
        <v>37</v>
      </c>
      <c r="E2540" s="5" t="str">
        <f>VLOOKUP(D2540,[1]items!$A$2:$E$39,2,FALSE)</f>
        <v>Koolfever</v>
      </c>
      <c r="F2540" s="5" t="str">
        <f>VLOOKUP(E2540,[1]items!$B$2:$E$39,2,FALSE)</f>
        <v>Obat Sakit Kepala &amp; Demam</v>
      </c>
      <c r="G2540" s="5" t="str">
        <f t="shared" si="196"/>
        <v>OD0001|</v>
      </c>
      <c r="H2540" s="10">
        <v>93</v>
      </c>
      <c r="I2540" s="11"/>
      <c r="J2540" s="10" t="str">
        <f>IF(EXACT(L2540,"buy"),VLOOKUP(I2540,[2]suppliers!$A$2:$B$17,2,FALSE),"")</f>
        <v/>
      </c>
      <c r="K2540" s="5" t="s">
        <v>84</v>
      </c>
      <c r="L2540" s="5" t="s">
        <v>85</v>
      </c>
      <c r="M2540" s="5" t="str">
        <f>IFERROR(VLOOKUP(G2540,[3]item_suppliers!$C$2:$F$112,2,FALSE),"")</f>
        <v/>
      </c>
      <c r="N2540" s="5" t="str">
        <f>IFERROR(VLOOKUP(G2540,[3]item_suppliers!$C$2:$F$112,4,FALSE),"")</f>
        <v/>
      </c>
      <c r="O2540" s="5" t="str">
        <f t="shared" si="197"/>
        <v/>
      </c>
      <c r="P2540" s="5">
        <f>IF(EXACT(L2540,"sell"),VLOOKUP(D2540,[1]items!$A$2:$E$39,5,FALSE),"")</f>
        <v>7620</v>
      </c>
      <c r="Q2540" s="5">
        <f t="shared" si="198"/>
        <v>708660</v>
      </c>
      <c r="R2540" s="13" t="str">
        <f t="shared" si="199"/>
        <v/>
      </c>
    </row>
    <row r="2541" spans="1:18" x14ac:dyDescent="0.2">
      <c r="A2541" s="8" t="s">
        <v>2601</v>
      </c>
      <c r="B2541" s="9" t="d">
        <v>2021-01-26</v>
      </c>
      <c r="C2541" s="7">
        <f t="shared" si="195"/>
        <v>2021</v>
      </c>
      <c r="D2541" s="8" t="s">
        <v>78</v>
      </c>
      <c r="E2541" s="5" t="str">
        <f>VLOOKUP(D2541,[1]items!$A$2:$E$39,2,FALSE)</f>
        <v>Hyperchol 100 MG 12 KPS</v>
      </c>
      <c r="F2541" s="5" t="str">
        <f>VLOOKUP(E2541,[1]items!$B$2:$E$39,2,FALSE)</f>
        <v>Obat Kolesterol</v>
      </c>
      <c r="G2541" s="5" t="str">
        <f t="shared" si="196"/>
        <v>OK0002|</v>
      </c>
      <c r="H2541" s="10">
        <v>16</v>
      </c>
      <c r="I2541" s="11"/>
      <c r="J2541" s="10" t="str">
        <f>IF(EXACT(L2541,"buy"),VLOOKUP(I2541,[2]suppliers!$A$2:$B$17,2,FALSE),"")</f>
        <v/>
      </c>
      <c r="K2541" s="8" t="s">
        <v>84</v>
      </c>
      <c r="L2541" s="8" t="s">
        <v>85</v>
      </c>
      <c r="M2541" s="5" t="str">
        <f>IFERROR(VLOOKUP(G2541,[3]item_suppliers!$C$2:$F$112,2,FALSE),"")</f>
        <v/>
      </c>
      <c r="N2541" s="5" t="str">
        <f>IFERROR(VLOOKUP(G2541,[3]item_suppliers!$C$2:$F$112,4,FALSE),"")</f>
        <v/>
      </c>
      <c r="O2541" s="5" t="str">
        <f t="shared" si="197"/>
        <v/>
      </c>
      <c r="P2541" s="5">
        <f>IF(EXACT(L2541,"sell"),VLOOKUP(D2541,[1]items!$A$2:$E$39,5,FALSE),"")</f>
        <v>43442</v>
      </c>
      <c r="Q2541" s="5">
        <f t="shared" si="198"/>
        <v>695072</v>
      </c>
      <c r="R2541" s="13" t="str">
        <f t="shared" si="199"/>
        <v/>
      </c>
    </row>
    <row r="2542" spans="1:18" x14ac:dyDescent="0.2">
      <c r="A2542" s="5" t="s">
        <v>2602</v>
      </c>
      <c r="B2542" s="6" t="d">
        <v>2021-01-26</v>
      </c>
      <c r="C2542" s="7">
        <f t="shared" si="195"/>
        <v>2021</v>
      </c>
      <c r="D2542" s="5" t="s">
        <v>35</v>
      </c>
      <c r="E2542" s="5" t="str">
        <f>VLOOKUP(D2542,[1]items!$A$2:$E$39,2,FALSE)</f>
        <v>Konidin 4 Tablet</v>
      </c>
      <c r="F2542" s="5" t="str">
        <f>VLOOKUP(E2542,[1]items!$B$2:$E$39,2,FALSE)</f>
        <v>Obat Batuk &amp; Pilek</v>
      </c>
      <c r="G2542" s="5" t="str">
        <f t="shared" si="196"/>
        <v>OB0008|</v>
      </c>
      <c r="H2542" s="10">
        <v>19</v>
      </c>
      <c r="I2542" s="11"/>
      <c r="J2542" s="10" t="str">
        <f>IF(EXACT(L2542,"buy"),VLOOKUP(I2542,[2]suppliers!$A$2:$B$17,2,FALSE),"")</f>
        <v/>
      </c>
      <c r="K2542" s="5" t="s">
        <v>84</v>
      </c>
      <c r="L2542" s="5" t="s">
        <v>85</v>
      </c>
      <c r="M2542" s="5" t="str">
        <f>IFERROR(VLOOKUP(G2542,[3]item_suppliers!$C$2:$F$112,2,FALSE),"")</f>
        <v/>
      </c>
      <c r="N2542" s="5" t="str">
        <f>IFERROR(VLOOKUP(G2542,[3]item_suppliers!$C$2:$F$112,4,FALSE),"")</f>
        <v/>
      </c>
      <c r="O2542" s="5" t="str">
        <f t="shared" si="197"/>
        <v/>
      </c>
      <c r="P2542" s="5">
        <f>IF(EXACT(L2542,"sell"),VLOOKUP(D2542,[1]items!$A$2:$E$39,5,FALSE),"")</f>
        <v>2490</v>
      </c>
      <c r="Q2542" s="5">
        <f t="shared" si="198"/>
        <v>47310</v>
      </c>
      <c r="R2542" s="13" t="str">
        <f t="shared" si="199"/>
        <v/>
      </c>
    </row>
    <row r="2543" spans="1:18" x14ac:dyDescent="0.2">
      <c r="A2543" s="8" t="s">
        <v>2603</v>
      </c>
      <c r="B2543" s="9" t="d">
        <v>2021-01-26</v>
      </c>
      <c r="C2543" s="7">
        <f t="shared" si="195"/>
        <v>2021</v>
      </c>
      <c r="D2543" s="8" t="s">
        <v>54</v>
      </c>
      <c r="E2543" s="5" t="str">
        <f>VLOOKUP(D2543,[1]items!$A$2:$E$39,2,FALSE)</f>
        <v>Cilostazol Bernofarm</v>
      </c>
      <c r="F2543" s="5" t="str">
        <f>VLOOKUP(E2543,[1]items!$B$2:$E$39,2,FALSE)</f>
        <v>Obat Sakit Kepala &amp; Demam</v>
      </c>
      <c r="G2543" s="5" t="str">
        <f t="shared" si="196"/>
        <v>OD0010|</v>
      </c>
      <c r="H2543" s="10">
        <v>21</v>
      </c>
      <c r="I2543" s="11"/>
      <c r="J2543" s="10" t="str">
        <f>IF(EXACT(L2543,"buy"),VLOOKUP(I2543,[2]suppliers!$A$2:$B$17,2,FALSE),"")</f>
        <v/>
      </c>
      <c r="K2543" s="8" t="s">
        <v>84</v>
      </c>
      <c r="L2543" s="8" t="s">
        <v>85</v>
      </c>
      <c r="M2543" s="5" t="str">
        <f>IFERROR(VLOOKUP(G2543,[3]item_suppliers!$C$2:$F$112,2,FALSE),"")</f>
        <v/>
      </c>
      <c r="N2543" s="5" t="str">
        <f>IFERROR(VLOOKUP(G2543,[3]item_suppliers!$C$2:$F$112,4,FALSE),"")</f>
        <v/>
      </c>
      <c r="O2543" s="5" t="str">
        <f t="shared" si="197"/>
        <v/>
      </c>
      <c r="P2543" s="5">
        <f>IF(EXACT(L2543,"sell"),VLOOKUP(D2543,[1]items!$A$2:$E$39,5,FALSE),"")</f>
        <v>46223</v>
      </c>
      <c r="Q2543" s="5">
        <f t="shared" si="198"/>
        <v>970683</v>
      </c>
      <c r="R2543" s="13" t="str">
        <f t="shared" si="199"/>
        <v/>
      </c>
    </row>
    <row r="2544" spans="1:18" x14ac:dyDescent="0.2">
      <c r="A2544" s="5" t="s">
        <v>2604</v>
      </c>
      <c r="B2544" s="6" t="d">
        <v>2021-01-27</v>
      </c>
      <c r="C2544" s="7">
        <f t="shared" si="195"/>
        <v>2021</v>
      </c>
      <c r="D2544" s="5" t="s">
        <v>17</v>
      </c>
      <c r="E2544" s="5" t="str">
        <f>VLOOKUP(D2544,[1]items!$A$2:$E$39,2,FALSE)</f>
        <v>Bedak Heroxyn 150 gr</v>
      </c>
      <c r="F2544" s="5" t="str">
        <f>VLOOKUP(E2544,[1]items!$B$2:$E$39,2,FALSE)</f>
        <v>Obat Alergi</v>
      </c>
      <c r="G2544" s="5" t="str">
        <f t="shared" si="196"/>
        <v>OA0005|</v>
      </c>
      <c r="H2544" s="10">
        <v>67</v>
      </c>
      <c r="I2544" s="11"/>
      <c r="J2544" s="10" t="str">
        <f>IF(EXACT(L2544,"buy"),VLOOKUP(I2544,[2]suppliers!$A$2:$B$17,2,FALSE),"")</f>
        <v/>
      </c>
      <c r="K2544" s="5" t="s">
        <v>84</v>
      </c>
      <c r="L2544" s="5" t="s">
        <v>85</v>
      </c>
      <c r="M2544" s="5" t="str">
        <f>IFERROR(VLOOKUP(G2544,[3]item_suppliers!$C$2:$F$112,2,FALSE),"")</f>
        <v/>
      </c>
      <c r="N2544" s="5" t="str">
        <f>IFERROR(VLOOKUP(G2544,[3]item_suppliers!$C$2:$F$112,4,FALSE),"")</f>
        <v/>
      </c>
      <c r="O2544" s="5" t="str">
        <f t="shared" si="197"/>
        <v/>
      </c>
      <c r="P2544" s="5">
        <f>IF(EXACT(L2544,"sell"),VLOOKUP(D2544,[1]items!$A$2:$E$39,5,FALSE),"")</f>
        <v>17170</v>
      </c>
      <c r="Q2544" s="5">
        <f t="shared" si="198"/>
        <v>1150390</v>
      </c>
      <c r="R2544" s="13" t="str">
        <f t="shared" si="199"/>
        <v/>
      </c>
    </row>
    <row r="2545" spans="1:18" x14ac:dyDescent="0.2">
      <c r="A2545" s="8" t="s">
        <v>2605</v>
      </c>
      <c r="B2545" s="9" t="d">
        <v>2021-01-27</v>
      </c>
      <c r="C2545" s="7">
        <f t="shared" si="195"/>
        <v>2021</v>
      </c>
      <c r="D2545" s="8" t="s">
        <v>17</v>
      </c>
      <c r="E2545" s="5" t="str">
        <f>VLOOKUP(D2545,[1]items!$A$2:$E$39,2,FALSE)</f>
        <v>Bedak Heroxyn 150 gr</v>
      </c>
      <c r="F2545" s="5" t="str">
        <f>VLOOKUP(E2545,[1]items!$B$2:$E$39,2,FALSE)</f>
        <v>Obat Alergi</v>
      </c>
      <c r="G2545" s="5" t="str">
        <f t="shared" si="196"/>
        <v>OA0005|</v>
      </c>
      <c r="H2545" s="10">
        <v>20</v>
      </c>
      <c r="I2545" s="11"/>
      <c r="J2545" s="10" t="str">
        <f>IF(EXACT(L2545,"buy"),VLOOKUP(I2545,[2]suppliers!$A$2:$B$17,2,FALSE),"")</f>
        <v/>
      </c>
      <c r="K2545" s="8" t="s">
        <v>84</v>
      </c>
      <c r="L2545" s="8" t="s">
        <v>85</v>
      </c>
      <c r="M2545" s="5" t="str">
        <f>IFERROR(VLOOKUP(G2545,[3]item_suppliers!$C$2:$F$112,2,FALSE),"")</f>
        <v/>
      </c>
      <c r="N2545" s="5" t="str">
        <f>IFERROR(VLOOKUP(G2545,[3]item_suppliers!$C$2:$F$112,4,FALSE),"")</f>
        <v/>
      </c>
      <c r="O2545" s="5" t="str">
        <f t="shared" si="197"/>
        <v/>
      </c>
      <c r="P2545" s="5">
        <f>IF(EXACT(L2545,"sell"),VLOOKUP(D2545,[1]items!$A$2:$E$39,5,FALSE),"")</f>
        <v>17170</v>
      </c>
      <c r="Q2545" s="5">
        <f t="shared" si="198"/>
        <v>343400</v>
      </c>
      <c r="R2545" s="13" t="str">
        <f t="shared" si="199"/>
        <v/>
      </c>
    </row>
    <row r="2546" spans="1:18" x14ac:dyDescent="0.2">
      <c r="A2546" s="5" t="s">
        <v>2606</v>
      </c>
      <c r="B2546" s="6" t="d">
        <v>2021-01-27</v>
      </c>
      <c r="C2546" s="7">
        <f t="shared" si="195"/>
        <v>2021</v>
      </c>
      <c r="D2546" s="5" t="s">
        <v>65</v>
      </c>
      <c r="E2546" s="5" t="str">
        <f>VLOOKUP(D2546,[1]items!$A$2:$E$39,2,FALSE)</f>
        <v>Candesartan Ogb Dexa</v>
      </c>
      <c r="F2546" s="5" t="str">
        <f>VLOOKUP(E2546,[1]items!$B$2:$E$39,2,FALSE)</f>
        <v>Obat Hipertensi</v>
      </c>
      <c r="G2546" s="5" t="str">
        <f t="shared" si="196"/>
        <v>OH0003|</v>
      </c>
      <c r="H2546" s="10">
        <v>24</v>
      </c>
      <c r="I2546" s="11"/>
      <c r="J2546" s="10" t="str">
        <f>IF(EXACT(L2546,"buy"),VLOOKUP(I2546,[2]suppliers!$A$2:$B$17,2,FALSE),"")</f>
        <v/>
      </c>
      <c r="K2546" s="5" t="s">
        <v>84</v>
      </c>
      <c r="L2546" s="5" t="s">
        <v>85</v>
      </c>
      <c r="M2546" s="5" t="str">
        <f>IFERROR(VLOOKUP(G2546,[3]item_suppliers!$C$2:$F$112,2,FALSE),"")</f>
        <v/>
      </c>
      <c r="N2546" s="5" t="str">
        <f>IFERROR(VLOOKUP(G2546,[3]item_suppliers!$C$2:$F$112,4,FALSE),"")</f>
        <v/>
      </c>
      <c r="O2546" s="5" t="str">
        <f t="shared" si="197"/>
        <v/>
      </c>
      <c r="P2546" s="5">
        <f>IF(EXACT(L2546,"sell"),VLOOKUP(D2546,[1]items!$A$2:$E$39,5,FALSE),"")</f>
        <v>5095</v>
      </c>
      <c r="Q2546" s="5">
        <f t="shared" si="198"/>
        <v>122280</v>
      </c>
      <c r="R2546" s="13" t="str">
        <f t="shared" si="199"/>
        <v/>
      </c>
    </row>
    <row r="2547" spans="1:18" x14ac:dyDescent="0.2">
      <c r="A2547" s="8" t="s">
        <v>2607</v>
      </c>
      <c r="B2547" s="9" t="d">
        <v>2021-01-27</v>
      </c>
      <c r="C2547" s="7">
        <f t="shared" si="195"/>
        <v>2021</v>
      </c>
      <c r="D2547" s="8" t="s">
        <v>31</v>
      </c>
      <c r="E2547" s="5" t="str">
        <f>VLOOKUP(D2547,[1]items!$A$2:$E$39,2,FALSE)</f>
        <v>Ultraflu Box Isi 25 Strip</v>
      </c>
      <c r="F2547" s="5" t="str">
        <f>VLOOKUP(E2547,[1]items!$B$2:$E$39,2,FALSE)</f>
        <v>Obat Batuk &amp; Pilek</v>
      </c>
      <c r="G2547" s="5" t="str">
        <f t="shared" si="196"/>
        <v>OB0006|</v>
      </c>
      <c r="H2547" s="10">
        <v>39</v>
      </c>
      <c r="I2547" s="11"/>
      <c r="J2547" s="10" t="str">
        <f>IF(EXACT(L2547,"buy"),VLOOKUP(I2547,[2]suppliers!$A$2:$B$17,2,FALSE),"")</f>
        <v/>
      </c>
      <c r="K2547" s="8" t="s">
        <v>84</v>
      </c>
      <c r="L2547" s="8" t="s">
        <v>85</v>
      </c>
      <c r="M2547" s="5" t="str">
        <f>IFERROR(VLOOKUP(G2547,[3]item_suppliers!$C$2:$F$112,2,FALSE),"")</f>
        <v/>
      </c>
      <c r="N2547" s="5" t="str">
        <f>IFERROR(VLOOKUP(G2547,[3]item_suppliers!$C$2:$F$112,4,FALSE),"")</f>
        <v/>
      </c>
      <c r="O2547" s="5" t="str">
        <f t="shared" si="197"/>
        <v/>
      </c>
      <c r="P2547" s="5">
        <f>IF(EXACT(L2547,"sell"),VLOOKUP(D2547,[1]items!$A$2:$E$39,5,FALSE),"")</f>
        <v>73805</v>
      </c>
      <c r="Q2547" s="5">
        <f t="shared" si="198"/>
        <v>2878395</v>
      </c>
      <c r="R2547" s="13" t="str">
        <f t="shared" si="199"/>
        <v/>
      </c>
    </row>
    <row r="2548" spans="1:18" x14ac:dyDescent="0.2">
      <c r="A2548" s="5" t="s">
        <v>2608</v>
      </c>
      <c r="B2548" s="6" t="d">
        <v>2021-01-28</v>
      </c>
      <c r="C2548" s="7">
        <f t="shared" si="195"/>
        <v>2021</v>
      </c>
      <c r="D2548" s="5" t="s">
        <v>70</v>
      </c>
      <c r="E2548" s="5" t="str">
        <f>VLOOKUP(D2548,[1]items!$A$2:$E$39,2,FALSE)</f>
        <v>Irbesartan</v>
      </c>
      <c r="F2548" s="5" t="str">
        <f>VLOOKUP(E2548,[1]items!$B$2:$E$39,2,FALSE)</f>
        <v>Obat Hipertensi</v>
      </c>
      <c r="G2548" s="5" t="str">
        <f t="shared" si="196"/>
        <v>OH0005|</v>
      </c>
      <c r="H2548" s="10">
        <v>24</v>
      </c>
      <c r="I2548" s="11"/>
      <c r="J2548" s="10" t="str">
        <f>IF(EXACT(L2548,"buy"),VLOOKUP(I2548,[2]suppliers!$A$2:$B$17,2,FALSE),"")</f>
        <v/>
      </c>
      <c r="K2548" s="5" t="s">
        <v>84</v>
      </c>
      <c r="L2548" s="5" t="s">
        <v>85</v>
      </c>
      <c r="M2548" s="5" t="str">
        <f>IFERROR(VLOOKUP(G2548,[3]item_suppliers!$C$2:$F$112,2,FALSE),"")</f>
        <v/>
      </c>
      <c r="N2548" s="5" t="str">
        <f>IFERROR(VLOOKUP(G2548,[3]item_suppliers!$C$2:$F$112,4,FALSE),"")</f>
        <v/>
      </c>
      <c r="O2548" s="5" t="str">
        <f t="shared" si="197"/>
        <v/>
      </c>
      <c r="P2548" s="5">
        <f>IF(EXACT(L2548,"sell"),VLOOKUP(D2548,[1]items!$A$2:$E$39,5,FALSE),"")</f>
        <v>109447</v>
      </c>
      <c r="Q2548" s="5">
        <f t="shared" si="198"/>
        <v>2626728</v>
      </c>
      <c r="R2548" s="13" t="str">
        <f t="shared" si="199"/>
        <v/>
      </c>
    </row>
    <row r="2549" spans="1:18" x14ac:dyDescent="0.2">
      <c r="A2549" s="8" t="s">
        <v>2609</v>
      </c>
      <c r="B2549" s="9" t="d">
        <v>2021-01-28</v>
      </c>
      <c r="C2549" s="7">
        <f t="shared" si="195"/>
        <v>2021</v>
      </c>
      <c r="D2549" s="8" t="s">
        <v>65</v>
      </c>
      <c r="E2549" s="5" t="str">
        <f>VLOOKUP(D2549,[1]items!$A$2:$E$39,2,FALSE)</f>
        <v>Candesartan Ogb Dexa</v>
      </c>
      <c r="F2549" s="5" t="str">
        <f>VLOOKUP(E2549,[1]items!$B$2:$E$39,2,FALSE)</f>
        <v>Obat Hipertensi</v>
      </c>
      <c r="G2549" s="5" t="str">
        <f t="shared" si="196"/>
        <v>OH0003|</v>
      </c>
      <c r="H2549" s="10">
        <v>19</v>
      </c>
      <c r="I2549" s="11"/>
      <c r="J2549" s="10" t="str">
        <f>IF(EXACT(L2549,"buy"),VLOOKUP(I2549,[2]suppliers!$A$2:$B$17,2,FALSE),"")</f>
        <v/>
      </c>
      <c r="K2549" s="8" t="s">
        <v>84</v>
      </c>
      <c r="L2549" s="8" t="s">
        <v>85</v>
      </c>
      <c r="M2549" s="5" t="str">
        <f>IFERROR(VLOOKUP(G2549,[3]item_suppliers!$C$2:$F$112,2,FALSE),"")</f>
        <v/>
      </c>
      <c r="N2549" s="5" t="str">
        <f>IFERROR(VLOOKUP(G2549,[3]item_suppliers!$C$2:$F$112,4,FALSE),"")</f>
        <v/>
      </c>
      <c r="O2549" s="5" t="str">
        <f t="shared" si="197"/>
        <v/>
      </c>
      <c r="P2549" s="5">
        <f>IF(EXACT(L2549,"sell"),VLOOKUP(D2549,[1]items!$A$2:$E$39,5,FALSE),"")</f>
        <v>5095</v>
      </c>
      <c r="Q2549" s="5">
        <f t="shared" si="198"/>
        <v>96805</v>
      </c>
      <c r="R2549" s="13" t="str">
        <f t="shared" si="199"/>
        <v/>
      </c>
    </row>
    <row r="2550" spans="1:18" x14ac:dyDescent="0.2">
      <c r="A2550" s="5" t="s">
        <v>2610</v>
      </c>
      <c r="B2550" s="6" t="d">
        <v>2021-01-28</v>
      </c>
      <c r="C2550" s="7">
        <f t="shared" si="195"/>
        <v>2021</v>
      </c>
      <c r="D2550" s="5" t="s">
        <v>14</v>
      </c>
      <c r="E2550" s="5" t="str">
        <f>VLOOKUP(D2550,[1]items!$A$2:$E$39,2,FALSE)</f>
        <v>Bisoprolol Ogb Dexa</v>
      </c>
      <c r="F2550" s="5" t="str">
        <f>VLOOKUP(E2550,[1]items!$B$2:$E$39,2,FALSE)</f>
        <v>Obat Alergi</v>
      </c>
      <c r="G2550" s="5" t="str">
        <f t="shared" si="196"/>
        <v>OA0004|</v>
      </c>
      <c r="H2550" s="10">
        <v>149</v>
      </c>
      <c r="I2550" s="11"/>
      <c r="J2550" s="10" t="str">
        <f>IF(EXACT(L2550,"buy"),VLOOKUP(I2550,[2]suppliers!$A$2:$B$17,2,FALSE),"")</f>
        <v/>
      </c>
      <c r="K2550" s="5" t="s">
        <v>84</v>
      </c>
      <c r="L2550" s="5" t="s">
        <v>85</v>
      </c>
      <c r="M2550" s="5" t="str">
        <f>IFERROR(VLOOKUP(G2550,[3]item_suppliers!$C$2:$F$112,2,FALSE),"")</f>
        <v/>
      </c>
      <c r="N2550" s="5" t="str">
        <f>IFERROR(VLOOKUP(G2550,[3]item_suppliers!$C$2:$F$112,4,FALSE),"")</f>
        <v/>
      </c>
      <c r="O2550" s="5" t="str">
        <f t="shared" si="197"/>
        <v/>
      </c>
      <c r="P2550" s="5">
        <f>IF(EXACT(L2550,"sell"),VLOOKUP(D2550,[1]items!$A$2:$E$39,5,FALSE),"")</f>
        <v>10180</v>
      </c>
      <c r="Q2550" s="5">
        <f t="shared" si="198"/>
        <v>1516820</v>
      </c>
      <c r="R2550" s="13" t="str">
        <f t="shared" si="199"/>
        <v/>
      </c>
    </row>
    <row r="2551" spans="1:18" x14ac:dyDescent="0.2">
      <c r="A2551" s="8" t="s">
        <v>2611</v>
      </c>
      <c r="B2551" s="9" t="d">
        <v>2021-01-28</v>
      </c>
      <c r="C2551" s="7">
        <f t="shared" si="195"/>
        <v>2021</v>
      </c>
      <c r="D2551" s="8" t="s">
        <v>94</v>
      </c>
      <c r="E2551" s="5" t="str">
        <f>VLOOKUP(D2551,[1]items!$A$2:$E$39,2,FALSE)</f>
        <v>Vicks Inhaler 0.5 mL</v>
      </c>
      <c r="F2551" s="5" t="str">
        <f>VLOOKUP(E2551,[1]items!$B$2:$E$39,2,FALSE)</f>
        <v>Obat Batuk &amp; Pilek</v>
      </c>
      <c r="G2551" s="5" t="str">
        <f t="shared" si="196"/>
        <v>OB0007|</v>
      </c>
      <c r="H2551" s="10">
        <v>78</v>
      </c>
      <c r="I2551" s="11"/>
      <c r="J2551" s="10" t="str">
        <f>IF(EXACT(L2551,"buy"),VLOOKUP(I2551,[2]suppliers!$A$2:$B$17,2,FALSE),"")</f>
        <v/>
      </c>
      <c r="K2551" s="8" t="s">
        <v>84</v>
      </c>
      <c r="L2551" s="8" t="s">
        <v>85</v>
      </c>
      <c r="M2551" s="5" t="str">
        <f>IFERROR(VLOOKUP(G2551,[3]item_suppliers!$C$2:$F$112,2,FALSE),"")</f>
        <v/>
      </c>
      <c r="N2551" s="5" t="str">
        <f>IFERROR(VLOOKUP(G2551,[3]item_suppliers!$C$2:$F$112,4,FALSE),"")</f>
        <v/>
      </c>
      <c r="O2551" s="5" t="str">
        <f t="shared" si="197"/>
        <v/>
      </c>
      <c r="P2551" s="5">
        <f>IF(EXACT(L2551,"sell"),VLOOKUP(D2551,[1]items!$A$2:$E$39,5,FALSE),"")</f>
        <v>16430</v>
      </c>
      <c r="Q2551" s="5">
        <f t="shared" si="198"/>
        <v>1281540</v>
      </c>
      <c r="R2551" s="13" t="str">
        <f t="shared" si="199"/>
        <v/>
      </c>
    </row>
    <row r="2552" spans="1:18" x14ac:dyDescent="0.2">
      <c r="A2552" s="5" t="s">
        <v>2612</v>
      </c>
      <c r="B2552" s="6" t="d">
        <v>2021-01-29</v>
      </c>
      <c r="C2552" s="7">
        <f t="shared" si="195"/>
        <v>2021</v>
      </c>
      <c r="D2552" s="5" t="s">
        <v>50</v>
      </c>
      <c r="E2552" s="5" t="str">
        <f>VLOOKUP(D2552,[1]items!$A$2:$E$39,2,FALSE)</f>
        <v>Bodrex Extra</v>
      </c>
      <c r="F2552" s="5" t="str">
        <f>VLOOKUP(E2552,[1]items!$B$2:$E$39,2,FALSE)</f>
        <v>Obat Sakit Kepala &amp; Demam</v>
      </c>
      <c r="G2552" s="5" t="str">
        <f t="shared" si="196"/>
        <v>OD0008|</v>
      </c>
      <c r="H2552" s="10">
        <v>39</v>
      </c>
      <c r="I2552" s="11"/>
      <c r="J2552" s="10" t="str">
        <f>IF(EXACT(L2552,"buy"),VLOOKUP(I2552,[2]suppliers!$A$2:$B$17,2,FALSE),"")</f>
        <v/>
      </c>
      <c r="K2552" s="5" t="s">
        <v>84</v>
      </c>
      <c r="L2552" s="5" t="s">
        <v>85</v>
      </c>
      <c r="M2552" s="5" t="str">
        <f>IFERROR(VLOOKUP(G2552,[3]item_suppliers!$C$2:$F$112,2,FALSE),"")</f>
        <v/>
      </c>
      <c r="N2552" s="5" t="str">
        <f>IFERROR(VLOOKUP(G2552,[3]item_suppliers!$C$2:$F$112,4,FALSE),"")</f>
        <v/>
      </c>
      <c r="O2552" s="5" t="str">
        <f t="shared" si="197"/>
        <v/>
      </c>
      <c r="P2552" s="5">
        <f>IF(EXACT(L2552,"sell"),VLOOKUP(D2552,[1]items!$A$2:$E$39,5,FALSE),"")</f>
        <v>51753</v>
      </c>
      <c r="Q2552" s="5">
        <f t="shared" si="198"/>
        <v>2018367</v>
      </c>
      <c r="R2552" s="13" t="str">
        <f t="shared" si="199"/>
        <v/>
      </c>
    </row>
    <row r="2553" spans="1:18" x14ac:dyDescent="0.2">
      <c r="A2553" s="8" t="s">
        <v>2613</v>
      </c>
      <c r="B2553" s="9" t="d">
        <v>2021-01-29</v>
      </c>
      <c r="C2553" s="7">
        <f t="shared" si="195"/>
        <v>2021</v>
      </c>
      <c r="D2553" s="8" t="s">
        <v>52</v>
      </c>
      <c r="E2553" s="5" t="str">
        <f>VLOOKUP(D2553,[1]items!$A$2:$E$39,2,FALSE)</f>
        <v>Sanmol 500 MG 4 Tablet</v>
      </c>
      <c r="F2553" s="5" t="str">
        <f>VLOOKUP(E2553,[1]items!$B$2:$E$39,2,FALSE)</f>
        <v>Obat Sakit Kepala &amp; Demam</v>
      </c>
      <c r="G2553" s="5" t="str">
        <f t="shared" si="196"/>
        <v>OD0009|</v>
      </c>
      <c r="H2553" s="10">
        <v>25</v>
      </c>
      <c r="I2553" s="11"/>
      <c r="J2553" s="10" t="str">
        <f>IF(EXACT(L2553,"buy"),VLOOKUP(I2553,[2]suppliers!$A$2:$B$17,2,FALSE),"")</f>
        <v/>
      </c>
      <c r="K2553" s="8" t="s">
        <v>84</v>
      </c>
      <c r="L2553" s="8" t="s">
        <v>85</v>
      </c>
      <c r="M2553" s="5" t="str">
        <f>IFERROR(VLOOKUP(G2553,[3]item_suppliers!$C$2:$F$112,2,FALSE),"")</f>
        <v/>
      </c>
      <c r="N2553" s="5" t="str">
        <f>IFERROR(VLOOKUP(G2553,[3]item_suppliers!$C$2:$F$112,4,FALSE),"")</f>
        <v/>
      </c>
      <c r="O2553" s="5" t="str">
        <f t="shared" si="197"/>
        <v/>
      </c>
      <c r="P2553" s="5">
        <f>IF(EXACT(L2553,"sell"),VLOOKUP(D2553,[1]items!$A$2:$E$39,5,FALSE),"")</f>
        <v>1619</v>
      </c>
      <c r="Q2553" s="5">
        <f t="shared" si="198"/>
        <v>40475</v>
      </c>
      <c r="R2553" s="13" t="str">
        <f t="shared" si="199"/>
        <v/>
      </c>
    </row>
    <row r="2554" spans="1:18" x14ac:dyDescent="0.2">
      <c r="A2554" s="5" t="s">
        <v>2614</v>
      </c>
      <c r="B2554" s="6" t="d">
        <v>2021-01-29</v>
      </c>
      <c r="C2554" s="7">
        <f t="shared" si="195"/>
        <v>2021</v>
      </c>
      <c r="D2554" s="5" t="s">
        <v>65</v>
      </c>
      <c r="E2554" s="5" t="str">
        <f>VLOOKUP(D2554,[1]items!$A$2:$E$39,2,FALSE)</f>
        <v>Candesartan Ogb Dexa</v>
      </c>
      <c r="F2554" s="5" t="str">
        <f>VLOOKUP(E2554,[1]items!$B$2:$E$39,2,FALSE)</f>
        <v>Obat Hipertensi</v>
      </c>
      <c r="G2554" s="5" t="str">
        <f t="shared" si="196"/>
        <v>OH0003|</v>
      </c>
      <c r="H2554" s="10">
        <v>13</v>
      </c>
      <c r="I2554" s="11"/>
      <c r="J2554" s="10" t="str">
        <f>IF(EXACT(L2554,"buy"),VLOOKUP(I2554,[2]suppliers!$A$2:$B$17,2,FALSE),"")</f>
        <v/>
      </c>
      <c r="K2554" s="5" t="s">
        <v>84</v>
      </c>
      <c r="L2554" s="5" t="s">
        <v>85</v>
      </c>
      <c r="M2554" s="5" t="str">
        <f>IFERROR(VLOOKUP(G2554,[3]item_suppliers!$C$2:$F$112,2,FALSE),"")</f>
        <v/>
      </c>
      <c r="N2554" s="5" t="str">
        <f>IFERROR(VLOOKUP(G2554,[3]item_suppliers!$C$2:$F$112,4,FALSE),"")</f>
        <v/>
      </c>
      <c r="O2554" s="5" t="str">
        <f t="shared" si="197"/>
        <v/>
      </c>
      <c r="P2554" s="5">
        <f>IF(EXACT(L2554,"sell"),VLOOKUP(D2554,[1]items!$A$2:$E$39,5,FALSE),"")</f>
        <v>5095</v>
      </c>
      <c r="Q2554" s="5">
        <f t="shared" si="198"/>
        <v>66235</v>
      </c>
      <c r="R2554" s="13" t="str">
        <f t="shared" si="199"/>
        <v/>
      </c>
    </row>
    <row r="2555" spans="1:18" x14ac:dyDescent="0.2">
      <c r="A2555" s="8" t="s">
        <v>2615</v>
      </c>
      <c r="B2555" s="9" t="d">
        <v>2021-01-29</v>
      </c>
      <c r="C2555" s="7">
        <f t="shared" si="195"/>
        <v>2021</v>
      </c>
      <c r="D2555" s="8" t="s">
        <v>20</v>
      </c>
      <c r="E2555" s="5" t="str">
        <f>VLOOKUP(D2555,[1]items!$A$2:$E$39,2,FALSE)</f>
        <v>Dexteem Box Plus 100 Tablet</v>
      </c>
      <c r="F2555" s="5" t="str">
        <f>VLOOKUP(E2555,[1]items!$B$2:$E$39,2,FALSE)</f>
        <v>Obat Alergi</v>
      </c>
      <c r="G2555" s="5" t="str">
        <f t="shared" si="196"/>
        <v>OA0006|</v>
      </c>
      <c r="H2555" s="10">
        <v>90</v>
      </c>
      <c r="I2555" s="11"/>
      <c r="J2555" s="10" t="str">
        <f>IF(EXACT(L2555,"buy"),VLOOKUP(I2555,[2]suppliers!$A$2:$B$17,2,FALSE),"")</f>
        <v/>
      </c>
      <c r="K2555" s="8" t="s">
        <v>84</v>
      </c>
      <c r="L2555" s="8" t="s">
        <v>85</v>
      </c>
      <c r="M2555" s="5" t="str">
        <f>IFERROR(VLOOKUP(G2555,[3]item_suppliers!$C$2:$F$112,2,FALSE),"")</f>
        <v/>
      </c>
      <c r="N2555" s="5" t="str">
        <f>IFERROR(VLOOKUP(G2555,[3]item_suppliers!$C$2:$F$112,4,FALSE),"")</f>
        <v/>
      </c>
      <c r="O2555" s="5" t="str">
        <f t="shared" si="197"/>
        <v/>
      </c>
      <c r="P2555" s="5">
        <f>IF(EXACT(L2555,"sell"),VLOOKUP(D2555,[1]items!$A$2:$E$39,5,FALSE),"")</f>
        <v>25449</v>
      </c>
      <c r="Q2555" s="5">
        <f t="shared" si="198"/>
        <v>2290410</v>
      </c>
      <c r="R2555" s="13" t="str">
        <f t="shared" si="199"/>
        <v/>
      </c>
    </row>
    <row r="2556" spans="1:18" x14ac:dyDescent="0.2">
      <c r="A2556" s="5" t="s">
        <v>2616</v>
      </c>
      <c r="B2556" s="6" t="d">
        <v>2021-01-29</v>
      </c>
      <c r="C2556" s="7">
        <f t="shared" si="195"/>
        <v>2021</v>
      </c>
      <c r="D2556" s="5" t="s">
        <v>94</v>
      </c>
      <c r="E2556" s="5" t="str">
        <f>VLOOKUP(D2556,[1]items!$A$2:$E$39,2,FALSE)</f>
        <v>Vicks Inhaler 0.5 mL</v>
      </c>
      <c r="F2556" s="5" t="str">
        <f>VLOOKUP(E2556,[1]items!$B$2:$E$39,2,FALSE)</f>
        <v>Obat Batuk &amp; Pilek</v>
      </c>
      <c r="G2556" s="5" t="str">
        <f t="shared" si="196"/>
        <v>OB0007|</v>
      </c>
      <c r="H2556" s="10">
        <v>2</v>
      </c>
      <c r="I2556" s="11"/>
      <c r="J2556" s="10" t="str">
        <f>IF(EXACT(L2556,"buy"),VLOOKUP(I2556,[2]suppliers!$A$2:$B$17,2,FALSE),"")</f>
        <v/>
      </c>
      <c r="K2556" s="5" t="s">
        <v>84</v>
      </c>
      <c r="L2556" s="5" t="s">
        <v>85</v>
      </c>
      <c r="M2556" s="5" t="str">
        <f>IFERROR(VLOOKUP(G2556,[3]item_suppliers!$C$2:$F$112,2,FALSE),"")</f>
        <v/>
      </c>
      <c r="N2556" s="5" t="str">
        <f>IFERROR(VLOOKUP(G2556,[3]item_suppliers!$C$2:$F$112,4,FALSE),"")</f>
        <v/>
      </c>
      <c r="O2556" s="5" t="str">
        <f t="shared" si="197"/>
        <v/>
      </c>
      <c r="P2556" s="5">
        <f>IF(EXACT(L2556,"sell"),VLOOKUP(D2556,[1]items!$A$2:$E$39,5,FALSE),"")</f>
        <v>16430</v>
      </c>
      <c r="Q2556" s="5">
        <f t="shared" si="198"/>
        <v>32860</v>
      </c>
      <c r="R2556" s="13" t="str">
        <f t="shared" si="199"/>
        <v/>
      </c>
    </row>
    <row r="2557" spans="1:18" x14ac:dyDescent="0.2">
      <c r="A2557" s="8" t="s">
        <v>2617</v>
      </c>
      <c r="B2557" s="9" t="d">
        <v>2021-01-29</v>
      </c>
      <c r="C2557" s="7">
        <f t="shared" si="195"/>
        <v>2021</v>
      </c>
      <c r="D2557" s="8" t="s">
        <v>28</v>
      </c>
      <c r="E2557" s="5" t="str">
        <f>VLOOKUP(D2557,[1]items!$A$2:$E$39,2,FALSE)</f>
        <v>Lo Han Kuo Infusion 12</v>
      </c>
      <c r="F2557" s="5" t="str">
        <f>VLOOKUP(E2557,[1]items!$B$2:$E$39,2,FALSE)</f>
        <v>Obat Batuk &amp; Pilek</v>
      </c>
      <c r="G2557" s="5" t="str">
        <f t="shared" si="196"/>
        <v>OB0004|</v>
      </c>
      <c r="H2557" s="10">
        <v>17</v>
      </c>
      <c r="I2557" s="11"/>
      <c r="J2557" s="10" t="str">
        <f>IF(EXACT(L2557,"buy"),VLOOKUP(I2557,[2]suppliers!$A$2:$B$17,2,FALSE),"")</f>
        <v/>
      </c>
      <c r="K2557" s="8" t="s">
        <v>84</v>
      </c>
      <c r="L2557" s="8" t="s">
        <v>85</v>
      </c>
      <c r="M2557" s="5" t="str">
        <f>IFERROR(VLOOKUP(G2557,[3]item_suppliers!$C$2:$F$112,2,FALSE),"")</f>
        <v/>
      </c>
      <c r="N2557" s="5" t="str">
        <f>IFERROR(VLOOKUP(G2557,[3]item_suppliers!$C$2:$F$112,4,FALSE),"")</f>
        <v/>
      </c>
      <c r="O2557" s="5" t="str">
        <f t="shared" si="197"/>
        <v/>
      </c>
      <c r="P2557" s="5">
        <f>IF(EXACT(L2557,"sell"),VLOOKUP(D2557,[1]items!$A$2:$E$39,5,FALSE),"")</f>
        <v>24179</v>
      </c>
      <c r="Q2557" s="5">
        <f t="shared" si="198"/>
        <v>411043</v>
      </c>
      <c r="R2557" s="13" t="str">
        <f t="shared" si="199"/>
        <v/>
      </c>
    </row>
    <row r="2558" spans="1:18" x14ac:dyDescent="0.2">
      <c r="A2558" s="5" t="s">
        <v>2618</v>
      </c>
      <c r="B2558" s="6" t="d">
        <v>2021-01-29</v>
      </c>
      <c r="C2558" s="7">
        <f t="shared" si="195"/>
        <v>2021</v>
      </c>
      <c r="D2558" s="5" t="s">
        <v>46</v>
      </c>
      <c r="E2558" s="5" t="str">
        <f>VLOOKUP(D2558,[1]items!$A$2:$E$39,2,FALSE)</f>
        <v>Proris Ibuprofen</v>
      </c>
      <c r="F2558" s="5" t="str">
        <f>VLOOKUP(E2558,[1]items!$B$2:$E$39,2,FALSE)</f>
        <v>Obat Sakit Kepala &amp; Demam</v>
      </c>
      <c r="G2558" s="5" t="str">
        <f t="shared" si="196"/>
        <v>OD0006|</v>
      </c>
      <c r="H2558" s="10">
        <v>19</v>
      </c>
      <c r="I2558" s="11"/>
      <c r="J2558" s="10" t="str">
        <f>IF(EXACT(L2558,"buy"),VLOOKUP(I2558,[2]suppliers!$A$2:$B$17,2,FALSE),"")</f>
        <v/>
      </c>
      <c r="K2558" s="5" t="s">
        <v>84</v>
      </c>
      <c r="L2558" s="5" t="s">
        <v>85</v>
      </c>
      <c r="M2558" s="5" t="str">
        <f>IFERROR(VLOOKUP(G2558,[3]item_suppliers!$C$2:$F$112,2,FALSE),"")</f>
        <v/>
      </c>
      <c r="N2558" s="5" t="str">
        <f>IFERROR(VLOOKUP(G2558,[3]item_suppliers!$C$2:$F$112,4,FALSE),"")</f>
        <v/>
      </c>
      <c r="O2558" s="5" t="str">
        <f t="shared" si="197"/>
        <v/>
      </c>
      <c r="P2558" s="5">
        <f>IF(EXACT(L2558,"sell"),VLOOKUP(D2558,[1]items!$A$2:$E$39,5,FALSE),"")</f>
        <v>25275</v>
      </c>
      <c r="Q2558" s="5">
        <f t="shared" si="198"/>
        <v>480225</v>
      </c>
      <c r="R2558" s="13" t="str">
        <f t="shared" si="199"/>
        <v/>
      </c>
    </row>
    <row r="2559" spans="1:18" x14ac:dyDescent="0.2">
      <c r="A2559" s="8" t="s">
        <v>2619</v>
      </c>
      <c r="B2559" s="9" t="d">
        <v>2021-01-30</v>
      </c>
      <c r="C2559" s="7">
        <f t="shared" si="195"/>
        <v>2021</v>
      </c>
      <c r="D2559" s="8" t="s">
        <v>26</v>
      </c>
      <c r="E2559" s="5" t="str">
        <f>VLOOKUP(D2559,[1]items!$A$2:$E$39,2,FALSE)</f>
        <v>Decolsen 1 Strip 4 Tablet</v>
      </c>
      <c r="F2559" s="5" t="str">
        <f>VLOOKUP(E2559,[1]items!$B$2:$E$39,2,FALSE)</f>
        <v>Obat Batuk &amp; Pilek</v>
      </c>
      <c r="G2559" s="5" t="str">
        <f t="shared" si="196"/>
        <v>OB0002|</v>
      </c>
      <c r="H2559" s="10">
        <v>36</v>
      </c>
      <c r="I2559" s="11"/>
      <c r="J2559" s="10" t="str">
        <f>IF(EXACT(L2559,"buy"),VLOOKUP(I2559,[2]suppliers!$A$2:$B$17,2,FALSE),"")</f>
        <v/>
      </c>
      <c r="K2559" s="8" t="s">
        <v>84</v>
      </c>
      <c r="L2559" s="8" t="s">
        <v>85</v>
      </c>
      <c r="M2559" s="5" t="str">
        <f>IFERROR(VLOOKUP(G2559,[3]item_suppliers!$C$2:$F$112,2,FALSE),"")</f>
        <v/>
      </c>
      <c r="N2559" s="5" t="str">
        <f>IFERROR(VLOOKUP(G2559,[3]item_suppliers!$C$2:$F$112,4,FALSE),"")</f>
        <v/>
      </c>
      <c r="O2559" s="5" t="str">
        <f t="shared" si="197"/>
        <v/>
      </c>
      <c r="P2559" s="5">
        <f>IF(EXACT(L2559,"sell"),VLOOKUP(D2559,[1]items!$A$2:$E$39,5,FALSE),"")</f>
        <v>2915</v>
      </c>
      <c r="Q2559" s="5">
        <f t="shared" si="198"/>
        <v>104940</v>
      </c>
      <c r="R2559" s="13" t="str">
        <f t="shared" si="199"/>
        <v/>
      </c>
    </row>
    <row r="2560" spans="1:18" x14ac:dyDescent="0.2">
      <c r="A2560" s="5" t="s">
        <v>2620</v>
      </c>
      <c r="B2560" s="6" t="d">
        <v>2021-01-30</v>
      </c>
      <c r="C2560" s="7">
        <f t="shared" si="195"/>
        <v>2021</v>
      </c>
      <c r="D2560" s="5" t="s">
        <v>52</v>
      </c>
      <c r="E2560" s="5" t="str">
        <f>VLOOKUP(D2560,[1]items!$A$2:$E$39,2,FALSE)</f>
        <v>Sanmol 500 MG 4 Tablet</v>
      </c>
      <c r="F2560" s="5" t="str">
        <f>VLOOKUP(E2560,[1]items!$B$2:$E$39,2,FALSE)</f>
        <v>Obat Sakit Kepala &amp; Demam</v>
      </c>
      <c r="G2560" s="5" t="str">
        <f t="shared" si="196"/>
        <v>OD0009|</v>
      </c>
      <c r="H2560" s="10">
        <v>42</v>
      </c>
      <c r="I2560" s="11"/>
      <c r="J2560" s="10" t="str">
        <f>IF(EXACT(L2560,"buy"),VLOOKUP(I2560,[2]suppliers!$A$2:$B$17,2,FALSE),"")</f>
        <v/>
      </c>
      <c r="K2560" s="5" t="s">
        <v>84</v>
      </c>
      <c r="L2560" s="5" t="s">
        <v>85</v>
      </c>
      <c r="M2560" s="5" t="str">
        <f>IFERROR(VLOOKUP(G2560,[3]item_suppliers!$C$2:$F$112,2,FALSE),"")</f>
        <v/>
      </c>
      <c r="N2560" s="5" t="str">
        <f>IFERROR(VLOOKUP(G2560,[3]item_suppliers!$C$2:$F$112,4,FALSE),"")</f>
        <v/>
      </c>
      <c r="O2560" s="5" t="str">
        <f t="shared" si="197"/>
        <v/>
      </c>
      <c r="P2560" s="5">
        <f>IF(EXACT(L2560,"sell"),VLOOKUP(D2560,[1]items!$A$2:$E$39,5,FALSE),"")</f>
        <v>1619</v>
      </c>
      <c r="Q2560" s="5">
        <f t="shared" si="198"/>
        <v>67998</v>
      </c>
      <c r="R2560" s="13" t="str">
        <f t="shared" si="199"/>
        <v/>
      </c>
    </row>
    <row r="2561" spans="1:18" x14ac:dyDescent="0.2">
      <c r="A2561" s="8" t="s">
        <v>2621</v>
      </c>
      <c r="B2561" s="9" t="d">
        <v>2021-01-30</v>
      </c>
      <c r="C2561" s="7">
        <f t="shared" si="195"/>
        <v>2021</v>
      </c>
      <c r="D2561" s="8" t="s">
        <v>82</v>
      </c>
      <c r="E2561" s="5" t="str">
        <f>VLOOKUP(D2561,[1]items!$A$2:$E$39,2,FALSE)</f>
        <v>Otilon Ear Drops 8 mL</v>
      </c>
      <c r="F2561" s="5" t="str">
        <f>VLOOKUP(E2561,[1]items!$B$2:$E$39,2,FALSE)</f>
        <v>Obat Telinga</v>
      </c>
      <c r="G2561" s="5" t="str">
        <f t="shared" si="196"/>
        <v>OT0001|</v>
      </c>
      <c r="H2561" s="10">
        <v>5</v>
      </c>
      <c r="I2561" s="11"/>
      <c r="J2561" s="10" t="str">
        <f>IF(EXACT(L2561,"buy"),VLOOKUP(I2561,[2]suppliers!$A$2:$B$17,2,FALSE),"")</f>
        <v/>
      </c>
      <c r="K2561" s="8" t="s">
        <v>84</v>
      </c>
      <c r="L2561" s="8" t="s">
        <v>85</v>
      </c>
      <c r="M2561" s="5" t="str">
        <f>IFERROR(VLOOKUP(G2561,[3]item_suppliers!$C$2:$F$112,2,FALSE),"")</f>
        <v/>
      </c>
      <c r="N2561" s="5" t="str">
        <f>IFERROR(VLOOKUP(G2561,[3]item_suppliers!$C$2:$F$112,4,FALSE),"")</f>
        <v/>
      </c>
      <c r="O2561" s="5" t="str">
        <f t="shared" si="197"/>
        <v/>
      </c>
      <c r="P2561" s="5">
        <f>IF(EXACT(L2561,"sell"),VLOOKUP(D2561,[1]items!$A$2:$E$39,5,FALSE),"")</f>
        <v>55935</v>
      </c>
      <c r="Q2561" s="5">
        <f t="shared" si="198"/>
        <v>279675</v>
      </c>
      <c r="R2561" s="13" t="str">
        <f t="shared" si="199"/>
        <v/>
      </c>
    </row>
    <row r="2562" spans="1:18" x14ac:dyDescent="0.2">
      <c r="A2562" s="5" t="s">
        <v>2622</v>
      </c>
      <c r="B2562" s="6" t="d">
        <v>2021-01-30</v>
      </c>
      <c r="C2562" s="7">
        <f t="shared" ref="C2562:C2625" si="200">YEAR(B2562)</f>
        <v>2021</v>
      </c>
      <c r="D2562" s="5" t="s">
        <v>20</v>
      </c>
      <c r="E2562" s="5" t="str">
        <f>VLOOKUP(D2562,[1]items!$A$2:$E$39,2,FALSE)</f>
        <v>Dexteem Box Plus 100 Tablet</v>
      </c>
      <c r="F2562" s="5" t="str">
        <f>VLOOKUP(E2562,[1]items!$B$2:$E$39,2,FALSE)</f>
        <v>Obat Alergi</v>
      </c>
      <c r="G2562" s="5" t="str">
        <f t="shared" ref="G2562:G2625" si="201">_xlfn.CONCAT(D2562,"|",I2562)</f>
        <v>OA0006|</v>
      </c>
      <c r="H2562" s="10">
        <v>1</v>
      </c>
      <c r="I2562" s="11"/>
      <c r="J2562" s="10" t="str">
        <f>IF(EXACT(L2562,"buy"),VLOOKUP(I2562,[2]suppliers!$A$2:$B$17,2,FALSE),"")</f>
        <v/>
      </c>
      <c r="K2562" s="5" t="s">
        <v>84</v>
      </c>
      <c r="L2562" s="5" t="s">
        <v>85</v>
      </c>
      <c r="M2562" s="5" t="str">
        <f>IFERROR(VLOOKUP(G2562,[3]item_suppliers!$C$2:$F$112,2,FALSE),"")</f>
        <v/>
      </c>
      <c r="N2562" s="5" t="str">
        <f>IFERROR(VLOOKUP(G2562,[3]item_suppliers!$C$2:$F$112,4,FALSE),"")</f>
        <v/>
      </c>
      <c r="O2562" s="5" t="str">
        <f t="shared" ref="O2562:O2625" si="202">IFERROR(H2562*N2562,"")</f>
        <v/>
      </c>
      <c r="P2562" s="5">
        <f>IF(EXACT(L2562,"sell"),VLOOKUP(D2562,[1]items!$A$2:$E$39,5,FALSE),"")</f>
        <v>25449</v>
      </c>
      <c r="Q2562" s="5">
        <f t="shared" ref="Q2562:Q2625" si="203">IFERROR(H2562*P2562,"")</f>
        <v>25449</v>
      </c>
      <c r="R2562" s="13" t="str">
        <f t="shared" ref="R2562:R2625" si="204">IF(EXACT(L2562,"buy"),1/COUNTIF($N$2:$N$4710,N2562),"")</f>
        <v/>
      </c>
    </row>
    <row r="2563" spans="1:18" x14ac:dyDescent="0.2">
      <c r="A2563" s="8" t="s">
        <v>2623</v>
      </c>
      <c r="B2563" s="9" t="d">
        <v>2021-01-30</v>
      </c>
      <c r="C2563" s="7">
        <f t="shared" si="200"/>
        <v>2021</v>
      </c>
      <c r="D2563" s="8" t="s">
        <v>31</v>
      </c>
      <c r="E2563" s="5" t="str">
        <f>VLOOKUP(D2563,[1]items!$A$2:$E$39,2,FALSE)</f>
        <v>Ultraflu Box Isi 25 Strip</v>
      </c>
      <c r="F2563" s="5" t="str">
        <f>VLOOKUP(E2563,[1]items!$B$2:$E$39,2,FALSE)</f>
        <v>Obat Batuk &amp; Pilek</v>
      </c>
      <c r="G2563" s="5" t="str">
        <f t="shared" si="201"/>
        <v>OB0006|</v>
      </c>
      <c r="H2563" s="10">
        <v>94</v>
      </c>
      <c r="I2563" s="11"/>
      <c r="J2563" s="10" t="str">
        <f>IF(EXACT(L2563,"buy"),VLOOKUP(I2563,[2]suppliers!$A$2:$B$17,2,FALSE),"")</f>
        <v/>
      </c>
      <c r="K2563" s="8" t="s">
        <v>84</v>
      </c>
      <c r="L2563" s="8" t="s">
        <v>85</v>
      </c>
      <c r="M2563" s="5" t="str">
        <f>IFERROR(VLOOKUP(G2563,[3]item_suppliers!$C$2:$F$112,2,FALSE),"")</f>
        <v/>
      </c>
      <c r="N2563" s="5" t="str">
        <f>IFERROR(VLOOKUP(G2563,[3]item_suppliers!$C$2:$F$112,4,FALSE),"")</f>
        <v/>
      </c>
      <c r="O2563" s="5" t="str">
        <f t="shared" si="202"/>
        <v/>
      </c>
      <c r="P2563" s="5">
        <f>IF(EXACT(L2563,"sell"),VLOOKUP(D2563,[1]items!$A$2:$E$39,5,FALSE),"")</f>
        <v>73805</v>
      </c>
      <c r="Q2563" s="5">
        <f t="shared" si="203"/>
        <v>6937670</v>
      </c>
      <c r="R2563" s="13" t="str">
        <f t="shared" si="204"/>
        <v/>
      </c>
    </row>
    <row r="2564" spans="1:18" x14ac:dyDescent="0.2">
      <c r="A2564" s="5" t="s">
        <v>2624</v>
      </c>
      <c r="B2564" s="6" t="d">
        <v>2021-01-30</v>
      </c>
      <c r="C2564" s="7">
        <f t="shared" si="200"/>
        <v>2021</v>
      </c>
      <c r="D2564" s="5" t="s">
        <v>37</v>
      </c>
      <c r="E2564" s="5" t="str">
        <f>VLOOKUP(D2564,[1]items!$A$2:$E$39,2,FALSE)</f>
        <v>Koolfever</v>
      </c>
      <c r="F2564" s="5" t="str">
        <f>VLOOKUP(E2564,[1]items!$B$2:$E$39,2,FALSE)</f>
        <v>Obat Sakit Kepala &amp; Demam</v>
      </c>
      <c r="G2564" s="5" t="str">
        <f t="shared" si="201"/>
        <v>OD0001|</v>
      </c>
      <c r="H2564" s="10">
        <v>2</v>
      </c>
      <c r="I2564" s="11"/>
      <c r="J2564" s="10" t="str">
        <f>IF(EXACT(L2564,"buy"),VLOOKUP(I2564,[2]suppliers!$A$2:$B$17,2,FALSE),"")</f>
        <v/>
      </c>
      <c r="K2564" s="5" t="s">
        <v>84</v>
      </c>
      <c r="L2564" s="5" t="s">
        <v>85</v>
      </c>
      <c r="M2564" s="5" t="str">
        <f>IFERROR(VLOOKUP(G2564,[3]item_suppliers!$C$2:$F$112,2,FALSE),"")</f>
        <v/>
      </c>
      <c r="N2564" s="5" t="str">
        <f>IFERROR(VLOOKUP(G2564,[3]item_suppliers!$C$2:$F$112,4,FALSE),"")</f>
        <v/>
      </c>
      <c r="O2564" s="5" t="str">
        <f t="shared" si="202"/>
        <v/>
      </c>
      <c r="P2564" s="5">
        <f>IF(EXACT(L2564,"sell"),VLOOKUP(D2564,[1]items!$A$2:$E$39,5,FALSE),"")</f>
        <v>7620</v>
      </c>
      <c r="Q2564" s="5">
        <f t="shared" si="203"/>
        <v>15240</v>
      </c>
      <c r="R2564" s="13" t="str">
        <f t="shared" si="204"/>
        <v/>
      </c>
    </row>
    <row r="2565" spans="1:18" x14ac:dyDescent="0.2">
      <c r="A2565" s="8" t="s">
        <v>2625</v>
      </c>
      <c r="B2565" s="9" t="d">
        <v>2021-01-30</v>
      </c>
      <c r="C2565" s="7">
        <f t="shared" si="200"/>
        <v>2021</v>
      </c>
      <c r="D2565" s="8" t="s">
        <v>46</v>
      </c>
      <c r="E2565" s="5" t="str">
        <f>VLOOKUP(D2565,[1]items!$A$2:$E$39,2,FALSE)</f>
        <v>Proris Ibuprofen</v>
      </c>
      <c r="F2565" s="5" t="str">
        <f>VLOOKUP(E2565,[1]items!$B$2:$E$39,2,FALSE)</f>
        <v>Obat Sakit Kepala &amp; Demam</v>
      </c>
      <c r="G2565" s="5" t="str">
        <f t="shared" si="201"/>
        <v>OD0006|</v>
      </c>
      <c r="H2565" s="10">
        <v>828</v>
      </c>
      <c r="I2565" s="11"/>
      <c r="J2565" s="10" t="str">
        <f>IF(EXACT(L2565,"buy"),VLOOKUP(I2565,[2]suppliers!$A$2:$B$17,2,FALSE),"")</f>
        <v/>
      </c>
      <c r="K2565" s="8" t="s">
        <v>84</v>
      </c>
      <c r="L2565" s="8" t="s">
        <v>85</v>
      </c>
      <c r="M2565" s="5" t="str">
        <f>IFERROR(VLOOKUP(G2565,[3]item_suppliers!$C$2:$F$112,2,FALSE),"")</f>
        <v/>
      </c>
      <c r="N2565" s="5" t="str">
        <f>IFERROR(VLOOKUP(G2565,[3]item_suppliers!$C$2:$F$112,4,FALSE),"")</f>
        <v/>
      </c>
      <c r="O2565" s="5" t="str">
        <f t="shared" si="202"/>
        <v/>
      </c>
      <c r="P2565" s="5">
        <f>IF(EXACT(L2565,"sell"),VLOOKUP(D2565,[1]items!$A$2:$E$39,5,FALSE),"")</f>
        <v>25275</v>
      </c>
      <c r="Q2565" s="5">
        <f t="shared" si="203"/>
        <v>20927700</v>
      </c>
      <c r="R2565" s="13" t="str">
        <f t="shared" si="204"/>
        <v/>
      </c>
    </row>
    <row r="2566" spans="1:18" x14ac:dyDescent="0.2">
      <c r="A2566" s="5" t="s">
        <v>2626</v>
      </c>
      <c r="B2566" s="6" t="d">
        <v>2021-01-30</v>
      </c>
      <c r="C2566" s="7">
        <f t="shared" si="200"/>
        <v>2021</v>
      </c>
      <c r="D2566" s="5" t="s">
        <v>46</v>
      </c>
      <c r="E2566" s="5" t="str">
        <f>VLOOKUP(D2566,[1]items!$A$2:$E$39,2,FALSE)</f>
        <v>Proris Ibuprofen</v>
      </c>
      <c r="F2566" s="5" t="str">
        <f>VLOOKUP(E2566,[1]items!$B$2:$E$39,2,FALSE)</f>
        <v>Obat Sakit Kepala &amp; Demam</v>
      </c>
      <c r="G2566" s="5" t="str">
        <f t="shared" si="201"/>
        <v>OD0006|</v>
      </c>
      <c r="H2566" s="10">
        <v>99</v>
      </c>
      <c r="I2566" s="11"/>
      <c r="J2566" s="10" t="str">
        <f>IF(EXACT(L2566,"buy"),VLOOKUP(I2566,[2]suppliers!$A$2:$B$17,2,FALSE),"")</f>
        <v/>
      </c>
      <c r="K2566" s="5" t="s">
        <v>84</v>
      </c>
      <c r="L2566" s="5" t="s">
        <v>85</v>
      </c>
      <c r="M2566" s="5" t="str">
        <f>IFERROR(VLOOKUP(G2566,[3]item_suppliers!$C$2:$F$112,2,FALSE),"")</f>
        <v/>
      </c>
      <c r="N2566" s="5" t="str">
        <f>IFERROR(VLOOKUP(G2566,[3]item_suppliers!$C$2:$F$112,4,FALSE),"")</f>
        <v/>
      </c>
      <c r="O2566" s="5" t="str">
        <f t="shared" si="202"/>
        <v/>
      </c>
      <c r="P2566" s="5">
        <f>IF(EXACT(L2566,"sell"),VLOOKUP(D2566,[1]items!$A$2:$E$39,5,FALSE),"")</f>
        <v>25275</v>
      </c>
      <c r="Q2566" s="5">
        <f t="shared" si="203"/>
        <v>2502225</v>
      </c>
      <c r="R2566" s="13" t="str">
        <f t="shared" si="204"/>
        <v/>
      </c>
    </row>
    <row r="2567" spans="1:18" x14ac:dyDescent="0.2">
      <c r="A2567" s="8" t="s">
        <v>2627</v>
      </c>
      <c r="B2567" s="9" t="d">
        <v>2021-01-30</v>
      </c>
      <c r="C2567" s="7">
        <f t="shared" si="200"/>
        <v>2021</v>
      </c>
      <c r="D2567" s="8" t="s">
        <v>23</v>
      </c>
      <c r="E2567" s="5" t="str">
        <f>VLOOKUP(D2567,[1]items!$A$2:$E$39,2,FALSE)</f>
        <v>Neozep Forte 1 Strip 4 Tablet</v>
      </c>
      <c r="F2567" s="5" t="str">
        <f>VLOOKUP(E2567,[1]items!$B$2:$E$39,2,FALSE)</f>
        <v>Obat Batuk &amp; Pilek</v>
      </c>
      <c r="G2567" s="5" t="str">
        <f t="shared" si="201"/>
        <v>OB0001|</v>
      </c>
      <c r="H2567" s="10">
        <v>11</v>
      </c>
      <c r="I2567" s="11"/>
      <c r="J2567" s="10" t="str">
        <f>IF(EXACT(L2567,"buy"),VLOOKUP(I2567,[2]suppliers!$A$2:$B$17,2,FALSE),"")</f>
        <v/>
      </c>
      <c r="K2567" s="8" t="s">
        <v>84</v>
      </c>
      <c r="L2567" s="8" t="s">
        <v>85</v>
      </c>
      <c r="M2567" s="5" t="str">
        <f>IFERROR(VLOOKUP(G2567,[3]item_suppliers!$C$2:$F$112,2,FALSE),"")</f>
        <v/>
      </c>
      <c r="N2567" s="5" t="str">
        <f>IFERROR(VLOOKUP(G2567,[3]item_suppliers!$C$2:$F$112,4,FALSE),"")</f>
        <v/>
      </c>
      <c r="O2567" s="5" t="str">
        <f t="shared" si="202"/>
        <v/>
      </c>
      <c r="P2567" s="5">
        <f>IF(EXACT(L2567,"sell"),VLOOKUP(D2567,[1]items!$A$2:$E$39,5,FALSE),"")</f>
        <v>2338</v>
      </c>
      <c r="Q2567" s="5">
        <f t="shared" si="203"/>
        <v>25718</v>
      </c>
      <c r="R2567" s="13" t="str">
        <f t="shared" si="204"/>
        <v/>
      </c>
    </row>
    <row r="2568" spans="1:18" x14ac:dyDescent="0.2">
      <c r="A2568" s="5" t="s">
        <v>2628</v>
      </c>
      <c r="B2568" s="6" t="d">
        <v>2021-01-31</v>
      </c>
      <c r="C2568" s="7">
        <f t="shared" si="200"/>
        <v>2021</v>
      </c>
      <c r="D2568" s="5" t="s">
        <v>26</v>
      </c>
      <c r="E2568" s="5" t="str">
        <f>VLOOKUP(D2568,[1]items!$A$2:$E$39,2,FALSE)</f>
        <v>Decolsen 1 Strip 4 Tablet</v>
      </c>
      <c r="F2568" s="5" t="str">
        <f>VLOOKUP(E2568,[1]items!$B$2:$E$39,2,FALSE)</f>
        <v>Obat Batuk &amp; Pilek</v>
      </c>
      <c r="G2568" s="5" t="str">
        <f t="shared" si="201"/>
        <v>OB0002|</v>
      </c>
      <c r="H2568" s="10">
        <v>24</v>
      </c>
      <c r="I2568" s="11"/>
      <c r="J2568" s="10" t="str">
        <f>IF(EXACT(L2568,"buy"),VLOOKUP(I2568,[2]suppliers!$A$2:$B$17,2,FALSE),"")</f>
        <v/>
      </c>
      <c r="K2568" s="5" t="s">
        <v>84</v>
      </c>
      <c r="L2568" s="5" t="s">
        <v>85</v>
      </c>
      <c r="M2568" s="5" t="str">
        <f>IFERROR(VLOOKUP(G2568,[3]item_suppliers!$C$2:$F$112,2,FALSE),"")</f>
        <v/>
      </c>
      <c r="N2568" s="5" t="str">
        <f>IFERROR(VLOOKUP(G2568,[3]item_suppliers!$C$2:$F$112,4,FALSE),"")</f>
        <v/>
      </c>
      <c r="O2568" s="5" t="str">
        <f t="shared" si="202"/>
        <v/>
      </c>
      <c r="P2568" s="5">
        <f>IF(EXACT(L2568,"sell"),VLOOKUP(D2568,[1]items!$A$2:$E$39,5,FALSE),"")</f>
        <v>2915</v>
      </c>
      <c r="Q2568" s="5">
        <f t="shared" si="203"/>
        <v>69960</v>
      </c>
      <c r="R2568" s="13" t="str">
        <f t="shared" si="204"/>
        <v/>
      </c>
    </row>
    <row r="2569" spans="1:18" x14ac:dyDescent="0.2">
      <c r="A2569" s="8" t="s">
        <v>2629</v>
      </c>
      <c r="B2569" s="9" t="d">
        <v>2021-01-31</v>
      </c>
      <c r="C2569" s="7">
        <f t="shared" si="200"/>
        <v>2021</v>
      </c>
      <c r="D2569" s="8" t="s">
        <v>70</v>
      </c>
      <c r="E2569" s="5" t="str">
        <f>VLOOKUP(D2569,[1]items!$A$2:$E$39,2,FALSE)</f>
        <v>Irbesartan</v>
      </c>
      <c r="F2569" s="5" t="str">
        <f>VLOOKUP(E2569,[1]items!$B$2:$E$39,2,FALSE)</f>
        <v>Obat Hipertensi</v>
      </c>
      <c r="G2569" s="5" t="str">
        <f t="shared" si="201"/>
        <v>OH0005|</v>
      </c>
      <c r="H2569" s="10">
        <v>11</v>
      </c>
      <c r="I2569" s="11"/>
      <c r="J2569" s="10" t="str">
        <f>IF(EXACT(L2569,"buy"),VLOOKUP(I2569,[2]suppliers!$A$2:$B$17,2,FALSE),"")</f>
        <v/>
      </c>
      <c r="K2569" s="8" t="s">
        <v>84</v>
      </c>
      <c r="L2569" s="8" t="s">
        <v>85</v>
      </c>
      <c r="M2569" s="5" t="str">
        <f>IFERROR(VLOOKUP(G2569,[3]item_suppliers!$C$2:$F$112,2,FALSE),"")</f>
        <v/>
      </c>
      <c r="N2569" s="5" t="str">
        <f>IFERROR(VLOOKUP(G2569,[3]item_suppliers!$C$2:$F$112,4,FALSE),"")</f>
        <v/>
      </c>
      <c r="O2569" s="5" t="str">
        <f t="shared" si="202"/>
        <v/>
      </c>
      <c r="P2569" s="5">
        <f>IF(EXACT(L2569,"sell"),VLOOKUP(D2569,[1]items!$A$2:$E$39,5,FALSE),"")</f>
        <v>109447</v>
      </c>
      <c r="Q2569" s="5">
        <f t="shared" si="203"/>
        <v>1203917</v>
      </c>
      <c r="R2569" s="13" t="str">
        <f t="shared" si="204"/>
        <v/>
      </c>
    </row>
    <row r="2570" spans="1:18" x14ac:dyDescent="0.2">
      <c r="A2570" s="5" t="s">
        <v>2630</v>
      </c>
      <c r="B2570" s="6" t="d">
        <v>2021-01-31</v>
      </c>
      <c r="C2570" s="7">
        <f t="shared" si="200"/>
        <v>2021</v>
      </c>
      <c r="D2570" s="5" t="s">
        <v>52</v>
      </c>
      <c r="E2570" s="5" t="str">
        <f>VLOOKUP(D2570,[1]items!$A$2:$E$39,2,FALSE)</f>
        <v>Sanmol 500 MG 4 Tablet</v>
      </c>
      <c r="F2570" s="5" t="str">
        <f>VLOOKUP(E2570,[1]items!$B$2:$E$39,2,FALSE)</f>
        <v>Obat Sakit Kepala &amp; Demam</v>
      </c>
      <c r="G2570" s="5" t="str">
        <f t="shared" si="201"/>
        <v>OD0009|</v>
      </c>
      <c r="H2570" s="10">
        <v>28</v>
      </c>
      <c r="I2570" s="11"/>
      <c r="J2570" s="10" t="str">
        <f>IF(EXACT(L2570,"buy"),VLOOKUP(I2570,[2]suppliers!$A$2:$B$17,2,FALSE),"")</f>
        <v/>
      </c>
      <c r="K2570" s="5" t="s">
        <v>84</v>
      </c>
      <c r="L2570" s="5" t="s">
        <v>85</v>
      </c>
      <c r="M2570" s="5" t="str">
        <f>IFERROR(VLOOKUP(G2570,[3]item_suppliers!$C$2:$F$112,2,FALSE),"")</f>
        <v/>
      </c>
      <c r="N2570" s="5" t="str">
        <f>IFERROR(VLOOKUP(G2570,[3]item_suppliers!$C$2:$F$112,4,FALSE),"")</f>
        <v/>
      </c>
      <c r="O2570" s="5" t="str">
        <f t="shared" si="202"/>
        <v/>
      </c>
      <c r="P2570" s="5">
        <f>IF(EXACT(L2570,"sell"),VLOOKUP(D2570,[1]items!$A$2:$E$39,5,FALSE),"")</f>
        <v>1619</v>
      </c>
      <c r="Q2570" s="5">
        <f t="shared" si="203"/>
        <v>45332</v>
      </c>
      <c r="R2570" s="13" t="str">
        <f t="shared" si="204"/>
        <v/>
      </c>
    </row>
    <row r="2571" spans="1:18" x14ac:dyDescent="0.2">
      <c r="A2571" s="8" t="s">
        <v>2631</v>
      </c>
      <c r="B2571" s="9" t="d">
        <v>2021-01-31</v>
      </c>
      <c r="C2571" s="7">
        <f t="shared" si="200"/>
        <v>2021</v>
      </c>
      <c r="D2571" s="8" t="s">
        <v>65</v>
      </c>
      <c r="E2571" s="5" t="str">
        <f>VLOOKUP(D2571,[1]items!$A$2:$E$39,2,FALSE)</f>
        <v>Candesartan Ogb Dexa</v>
      </c>
      <c r="F2571" s="5" t="str">
        <f>VLOOKUP(E2571,[1]items!$B$2:$E$39,2,FALSE)</f>
        <v>Obat Hipertensi</v>
      </c>
      <c r="G2571" s="5" t="str">
        <f t="shared" si="201"/>
        <v>OH0003|</v>
      </c>
      <c r="H2571" s="10">
        <v>11</v>
      </c>
      <c r="I2571" s="11"/>
      <c r="J2571" s="10" t="str">
        <f>IF(EXACT(L2571,"buy"),VLOOKUP(I2571,[2]suppliers!$A$2:$B$17,2,FALSE),"")</f>
        <v/>
      </c>
      <c r="K2571" s="8" t="s">
        <v>84</v>
      </c>
      <c r="L2571" s="8" t="s">
        <v>85</v>
      </c>
      <c r="M2571" s="5" t="str">
        <f>IFERROR(VLOOKUP(G2571,[3]item_suppliers!$C$2:$F$112,2,FALSE),"")</f>
        <v/>
      </c>
      <c r="N2571" s="5" t="str">
        <f>IFERROR(VLOOKUP(G2571,[3]item_suppliers!$C$2:$F$112,4,FALSE),"")</f>
        <v/>
      </c>
      <c r="O2571" s="5" t="str">
        <f t="shared" si="202"/>
        <v/>
      </c>
      <c r="P2571" s="5">
        <f>IF(EXACT(L2571,"sell"),VLOOKUP(D2571,[1]items!$A$2:$E$39,5,FALSE),"")</f>
        <v>5095</v>
      </c>
      <c r="Q2571" s="5">
        <f t="shared" si="203"/>
        <v>56045</v>
      </c>
      <c r="R2571" s="13" t="str">
        <f t="shared" si="204"/>
        <v/>
      </c>
    </row>
    <row r="2572" spans="1:18" x14ac:dyDescent="0.2">
      <c r="A2572" s="5" t="s">
        <v>2632</v>
      </c>
      <c r="B2572" s="6" t="d">
        <v>2021-01-31</v>
      </c>
      <c r="C2572" s="7">
        <f t="shared" si="200"/>
        <v>2021</v>
      </c>
      <c r="D2572" s="5" t="s">
        <v>65</v>
      </c>
      <c r="E2572" s="5" t="str">
        <f>VLOOKUP(D2572,[1]items!$A$2:$E$39,2,FALSE)</f>
        <v>Candesartan Ogb Dexa</v>
      </c>
      <c r="F2572" s="5" t="str">
        <f>VLOOKUP(E2572,[1]items!$B$2:$E$39,2,FALSE)</f>
        <v>Obat Hipertensi</v>
      </c>
      <c r="G2572" s="5" t="str">
        <f t="shared" si="201"/>
        <v>OH0003|</v>
      </c>
      <c r="H2572" s="10">
        <v>28</v>
      </c>
      <c r="I2572" s="11"/>
      <c r="J2572" s="10" t="str">
        <f>IF(EXACT(L2572,"buy"),VLOOKUP(I2572,[2]suppliers!$A$2:$B$17,2,FALSE),"")</f>
        <v/>
      </c>
      <c r="K2572" s="5" t="s">
        <v>84</v>
      </c>
      <c r="L2572" s="5" t="s">
        <v>85</v>
      </c>
      <c r="M2572" s="5" t="str">
        <f>IFERROR(VLOOKUP(G2572,[3]item_suppliers!$C$2:$F$112,2,FALSE),"")</f>
        <v/>
      </c>
      <c r="N2572" s="5" t="str">
        <f>IFERROR(VLOOKUP(G2572,[3]item_suppliers!$C$2:$F$112,4,FALSE),"")</f>
        <v/>
      </c>
      <c r="O2572" s="5" t="str">
        <f t="shared" si="202"/>
        <v/>
      </c>
      <c r="P2572" s="5">
        <f>IF(EXACT(L2572,"sell"),VLOOKUP(D2572,[1]items!$A$2:$E$39,5,FALSE),"")</f>
        <v>5095</v>
      </c>
      <c r="Q2572" s="5">
        <f t="shared" si="203"/>
        <v>142660</v>
      </c>
      <c r="R2572" s="13" t="str">
        <f t="shared" si="204"/>
        <v/>
      </c>
    </row>
    <row r="2573" spans="1:18" x14ac:dyDescent="0.2">
      <c r="A2573" s="8" t="s">
        <v>2633</v>
      </c>
      <c r="B2573" s="9" t="d">
        <v>2021-01-31</v>
      </c>
      <c r="C2573" s="7">
        <f t="shared" si="200"/>
        <v>2021</v>
      </c>
      <c r="D2573" s="8" t="s">
        <v>65</v>
      </c>
      <c r="E2573" s="5" t="str">
        <f>VLOOKUP(D2573,[1]items!$A$2:$E$39,2,FALSE)</f>
        <v>Candesartan Ogb Dexa</v>
      </c>
      <c r="F2573" s="5" t="str">
        <f>VLOOKUP(E2573,[1]items!$B$2:$E$39,2,FALSE)</f>
        <v>Obat Hipertensi</v>
      </c>
      <c r="G2573" s="5" t="str">
        <f t="shared" si="201"/>
        <v>OH0003|</v>
      </c>
      <c r="H2573" s="10">
        <v>49</v>
      </c>
      <c r="I2573" s="11"/>
      <c r="J2573" s="10" t="str">
        <f>IF(EXACT(L2573,"buy"),VLOOKUP(I2573,[2]suppliers!$A$2:$B$17,2,FALSE),"")</f>
        <v/>
      </c>
      <c r="K2573" s="8" t="s">
        <v>84</v>
      </c>
      <c r="L2573" s="8" t="s">
        <v>85</v>
      </c>
      <c r="M2573" s="5" t="str">
        <f>IFERROR(VLOOKUP(G2573,[3]item_suppliers!$C$2:$F$112,2,FALSE),"")</f>
        <v/>
      </c>
      <c r="N2573" s="5" t="str">
        <f>IFERROR(VLOOKUP(G2573,[3]item_suppliers!$C$2:$F$112,4,FALSE),"")</f>
        <v/>
      </c>
      <c r="O2573" s="5" t="str">
        <f t="shared" si="202"/>
        <v/>
      </c>
      <c r="P2573" s="5">
        <f>IF(EXACT(L2573,"sell"),VLOOKUP(D2573,[1]items!$A$2:$E$39,5,FALSE),"")</f>
        <v>5095</v>
      </c>
      <c r="Q2573" s="5">
        <f t="shared" si="203"/>
        <v>249655</v>
      </c>
      <c r="R2573" s="13" t="str">
        <f t="shared" si="204"/>
        <v/>
      </c>
    </row>
    <row r="2574" spans="1:18" x14ac:dyDescent="0.2">
      <c r="A2574" s="5" t="s">
        <v>2634</v>
      </c>
      <c r="B2574" s="6" t="d">
        <v>2021-01-31</v>
      </c>
      <c r="C2574" s="7">
        <f t="shared" si="200"/>
        <v>2021</v>
      </c>
      <c r="D2574" s="5" t="s">
        <v>48</v>
      </c>
      <c r="E2574" s="5" t="str">
        <f>VLOOKUP(D2574,[1]items!$A$2:$E$39,2,FALSE)</f>
        <v>Sanmol Paracetamol</v>
      </c>
      <c r="F2574" s="5" t="str">
        <f>VLOOKUP(E2574,[1]items!$B$2:$E$39,2,FALSE)</f>
        <v>Obat Sakit Kepala &amp; Demam</v>
      </c>
      <c r="G2574" s="5" t="str">
        <f t="shared" si="201"/>
        <v>OD0007|</v>
      </c>
      <c r="H2574" s="10">
        <v>24</v>
      </c>
      <c r="I2574" s="11"/>
      <c r="J2574" s="10" t="str">
        <f>IF(EXACT(L2574,"buy"),VLOOKUP(I2574,[2]suppliers!$A$2:$B$17,2,FALSE),"")</f>
        <v/>
      </c>
      <c r="K2574" s="5" t="s">
        <v>84</v>
      </c>
      <c r="L2574" s="5" t="s">
        <v>85</v>
      </c>
      <c r="M2574" s="5" t="str">
        <f>IFERROR(VLOOKUP(G2574,[3]item_suppliers!$C$2:$F$112,2,FALSE),"")</f>
        <v/>
      </c>
      <c r="N2574" s="5" t="str">
        <f>IFERROR(VLOOKUP(G2574,[3]item_suppliers!$C$2:$F$112,4,FALSE),"")</f>
        <v/>
      </c>
      <c r="O2574" s="5" t="str">
        <f t="shared" si="202"/>
        <v/>
      </c>
      <c r="P2574" s="5">
        <f>IF(EXACT(L2574,"sell"),VLOOKUP(D2574,[1]items!$A$2:$E$39,5,FALSE),"")</f>
        <v>16261</v>
      </c>
      <c r="Q2574" s="5">
        <f t="shared" si="203"/>
        <v>390264</v>
      </c>
      <c r="R2574" s="13" t="str">
        <f t="shared" si="204"/>
        <v/>
      </c>
    </row>
    <row r="2575" spans="1:18" x14ac:dyDescent="0.2">
      <c r="A2575" s="8" t="s">
        <v>2635</v>
      </c>
      <c r="B2575" s="9" t="d">
        <v>2021-01-31</v>
      </c>
      <c r="C2575" s="7">
        <f t="shared" si="200"/>
        <v>2021</v>
      </c>
      <c r="D2575" s="8" t="s">
        <v>67</v>
      </c>
      <c r="E2575" s="5" t="str">
        <f>VLOOKUP(D2575,[1]items!$A$2:$E$39,2,FALSE)</f>
        <v>Amlodipine Besilate</v>
      </c>
      <c r="F2575" s="5" t="str">
        <f>VLOOKUP(E2575,[1]items!$B$2:$E$39,2,FALSE)</f>
        <v>Obat Hipertensi</v>
      </c>
      <c r="G2575" s="5" t="str">
        <f t="shared" si="201"/>
        <v>OH0004|</v>
      </c>
      <c r="H2575" s="10">
        <v>2</v>
      </c>
      <c r="I2575" s="11"/>
      <c r="J2575" s="10" t="str">
        <f>IF(EXACT(L2575,"buy"),VLOOKUP(I2575,[2]suppliers!$A$2:$B$17,2,FALSE),"")</f>
        <v/>
      </c>
      <c r="K2575" s="8" t="s">
        <v>84</v>
      </c>
      <c r="L2575" s="8" t="s">
        <v>85</v>
      </c>
      <c r="M2575" s="5" t="str">
        <f>IFERROR(VLOOKUP(G2575,[3]item_suppliers!$C$2:$F$112,2,FALSE),"")</f>
        <v/>
      </c>
      <c r="N2575" s="5" t="str">
        <f>IFERROR(VLOOKUP(G2575,[3]item_suppliers!$C$2:$F$112,4,FALSE),"")</f>
        <v/>
      </c>
      <c r="O2575" s="5" t="str">
        <f t="shared" si="202"/>
        <v/>
      </c>
      <c r="P2575" s="5">
        <f>IF(EXACT(L2575,"sell"),VLOOKUP(D2575,[1]items!$A$2:$E$39,5,FALSE),"")</f>
        <v>7504</v>
      </c>
      <c r="Q2575" s="5">
        <f t="shared" si="203"/>
        <v>15008</v>
      </c>
      <c r="R2575" s="13" t="str">
        <f t="shared" si="204"/>
        <v/>
      </c>
    </row>
    <row r="2576" spans="1:18" x14ac:dyDescent="0.2">
      <c r="A2576" s="5" t="s">
        <v>2636</v>
      </c>
      <c r="B2576" s="6" t="d">
        <v>2021-01-31</v>
      </c>
      <c r="C2576" s="7">
        <f t="shared" si="200"/>
        <v>2021</v>
      </c>
      <c r="D2576" s="5" t="s">
        <v>67</v>
      </c>
      <c r="E2576" s="5" t="str">
        <f>VLOOKUP(D2576,[1]items!$A$2:$E$39,2,FALSE)</f>
        <v>Amlodipine Besilate</v>
      </c>
      <c r="F2576" s="5" t="str">
        <f>VLOOKUP(E2576,[1]items!$B$2:$E$39,2,FALSE)</f>
        <v>Obat Hipertensi</v>
      </c>
      <c r="G2576" s="5" t="str">
        <f t="shared" si="201"/>
        <v>OH0004|</v>
      </c>
      <c r="H2576" s="10">
        <v>1</v>
      </c>
      <c r="I2576" s="11"/>
      <c r="J2576" s="10" t="str">
        <f>IF(EXACT(L2576,"buy"),VLOOKUP(I2576,[2]suppliers!$A$2:$B$17,2,FALSE),"")</f>
        <v/>
      </c>
      <c r="K2576" s="5" t="s">
        <v>84</v>
      </c>
      <c r="L2576" s="5" t="s">
        <v>85</v>
      </c>
      <c r="M2576" s="5" t="str">
        <f>IFERROR(VLOOKUP(G2576,[3]item_suppliers!$C$2:$F$112,2,FALSE),"")</f>
        <v/>
      </c>
      <c r="N2576" s="5" t="str">
        <f>IFERROR(VLOOKUP(G2576,[3]item_suppliers!$C$2:$F$112,4,FALSE),"")</f>
        <v/>
      </c>
      <c r="O2576" s="5" t="str">
        <f t="shared" si="202"/>
        <v/>
      </c>
      <c r="P2576" s="5">
        <f>IF(EXACT(L2576,"sell"),VLOOKUP(D2576,[1]items!$A$2:$E$39,5,FALSE),"")</f>
        <v>7504</v>
      </c>
      <c r="Q2576" s="5">
        <f t="shared" si="203"/>
        <v>7504</v>
      </c>
      <c r="R2576" s="13" t="str">
        <f t="shared" si="204"/>
        <v/>
      </c>
    </row>
    <row r="2577" spans="1:18" x14ac:dyDescent="0.2">
      <c r="A2577" s="8" t="s">
        <v>2637</v>
      </c>
      <c r="B2577" s="9" t="d">
        <v>2021-02-01</v>
      </c>
      <c r="C2577" s="7">
        <f t="shared" si="200"/>
        <v>2021</v>
      </c>
      <c r="D2577" s="8" t="s">
        <v>50</v>
      </c>
      <c r="E2577" s="5" t="str">
        <f>VLOOKUP(D2577,[1]items!$A$2:$E$39,2,FALSE)</f>
        <v>Bodrex Extra</v>
      </c>
      <c r="F2577" s="5" t="str">
        <f>VLOOKUP(E2577,[1]items!$B$2:$E$39,2,FALSE)</f>
        <v>Obat Sakit Kepala &amp; Demam</v>
      </c>
      <c r="G2577" s="5" t="str">
        <f t="shared" si="201"/>
        <v>OD0008|</v>
      </c>
      <c r="H2577" s="10">
        <v>29</v>
      </c>
      <c r="I2577" s="11"/>
      <c r="J2577" s="10" t="str">
        <f>IF(EXACT(L2577,"buy"),VLOOKUP(I2577,[2]suppliers!$A$2:$B$17,2,FALSE),"")</f>
        <v/>
      </c>
      <c r="K2577" s="8" t="s">
        <v>84</v>
      </c>
      <c r="L2577" s="8" t="s">
        <v>85</v>
      </c>
      <c r="M2577" s="5" t="str">
        <f>IFERROR(VLOOKUP(G2577,[3]item_suppliers!$C$2:$F$112,2,FALSE),"")</f>
        <v/>
      </c>
      <c r="N2577" s="5" t="str">
        <f>IFERROR(VLOOKUP(G2577,[3]item_suppliers!$C$2:$F$112,4,FALSE),"")</f>
        <v/>
      </c>
      <c r="O2577" s="5" t="str">
        <f t="shared" si="202"/>
        <v/>
      </c>
      <c r="P2577" s="5">
        <f>IF(EXACT(L2577,"sell"),VLOOKUP(D2577,[1]items!$A$2:$E$39,5,FALSE),"")</f>
        <v>51753</v>
      </c>
      <c r="Q2577" s="5">
        <f t="shared" si="203"/>
        <v>1500837</v>
      </c>
      <c r="R2577" s="13" t="str">
        <f t="shared" si="204"/>
        <v/>
      </c>
    </row>
    <row r="2578" spans="1:18" x14ac:dyDescent="0.2">
      <c r="A2578" s="5" t="s">
        <v>2638</v>
      </c>
      <c r="B2578" s="6" t="d">
        <v>2021-02-01</v>
      </c>
      <c r="C2578" s="7">
        <f t="shared" si="200"/>
        <v>2021</v>
      </c>
      <c r="D2578" s="5" t="s">
        <v>17</v>
      </c>
      <c r="E2578" s="5" t="str">
        <f>VLOOKUP(D2578,[1]items!$A$2:$E$39,2,FALSE)</f>
        <v>Bedak Heroxyn 150 gr</v>
      </c>
      <c r="F2578" s="5" t="str">
        <f>VLOOKUP(E2578,[1]items!$B$2:$E$39,2,FALSE)</f>
        <v>Obat Alergi</v>
      </c>
      <c r="G2578" s="5" t="str">
        <f t="shared" si="201"/>
        <v>OA0005|</v>
      </c>
      <c r="H2578" s="10">
        <v>65</v>
      </c>
      <c r="I2578" s="11"/>
      <c r="J2578" s="10" t="str">
        <f>IF(EXACT(L2578,"buy"),VLOOKUP(I2578,[2]suppliers!$A$2:$B$17,2,FALSE),"")</f>
        <v/>
      </c>
      <c r="K2578" s="5" t="s">
        <v>84</v>
      </c>
      <c r="L2578" s="5" t="s">
        <v>85</v>
      </c>
      <c r="M2578" s="5" t="str">
        <f>IFERROR(VLOOKUP(G2578,[3]item_suppliers!$C$2:$F$112,2,FALSE),"")</f>
        <v/>
      </c>
      <c r="N2578" s="5" t="str">
        <f>IFERROR(VLOOKUP(G2578,[3]item_suppliers!$C$2:$F$112,4,FALSE),"")</f>
        <v/>
      </c>
      <c r="O2578" s="5" t="str">
        <f t="shared" si="202"/>
        <v/>
      </c>
      <c r="P2578" s="5">
        <f>IF(EXACT(L2578,"sell"),VLOOKUP(D2578,[1]items!$A$2:$E$39,5,FALSE),"")</f>
        <v>17170</v>
      </c>
      <c r="Q2578" s="5">
        <f t="shared" si="203"/>
        <v>1116050</v>
      </c>
      <c r="R2578" s="13" t="str">
        <f t="shared" si="204"/>
        <v/>
      </c>
    </row>
    <row r="2579" spans="1:18" x14ac:dyDescent="0.2">
      <c r="A2579" s="8" t="s">
        <v>2639</v>
      </c>
      <c r="B2579" s="9" t="d">
        <v>2021-02-01</v>
      </c>
      <c r="C2579" s="7">
        <f t="shared" si="200"/>
        <v>2021</v>
      </c>
      <c r="D2579" s="8" t="s">
        <v>70</v>
      </c>
      <c r="E2579" s="5" t="str">
        <f>VLOOKUP(D2579,[1]items!$A$2:$E$39,2,FALSE)</f>
        <v>Irbesartan</v>
      </c>
      <c r="F2579" s="5" t="str">
        <f>VLOOKUP(E2579,[1]items!$B$2:$E$39,2,FALSE)</f>
        <v>Obat Hipertensi</v>
      </c>
      <c r="G2579" s="5" t="str">
        <f t="shared" si="201"/>
        <v>OH0005|</v>
      </c>
      <c r="H2579" s="10">
        <v>20</v>
      </c>
      <c r="I2579" s="11"/>
      <c r="J2579" s="10" t="str">
        <f>IF(EXACT(L2579,"buy"),VLOOKUP(I2579,[2]suppliers!$A$2:$B$17,2,FALSE),"")</f>
        <v/>
      </c>
      <c r="K2579" s="8" t="s">
        <v>84</v>
      </c>
      <c r="L2579" s="8" t="s">
        <v>85</v>
      </c>
      <c r="M2579" s="5" t="str">
        <f>IFERROR(VLOOKUP(G2579,[3]item_suppliers!$C$2:$F$112,2,FALSE),"")</f>
        <v/>
      </c>
      <c r="N2579" s="5" t="str">
        <f>IFERROR(VLOOKUP(G2579,[3]item_suppliers!$C$2:$F$112,4,FALSE),"")</f>
        <v/>
      </c>
      <c r="O2579" s="5" t="str">
        <f t="shared" si="202"/>
        <v/>
      </c>
      <c r="P2579" s="5">
        <f>IF(EXACT(L2579,"sell"),VLOOKUP(D2579,[1]items!$A$2:$E$39,5,FALSE),"")</f>
        <v>109447</v>
      </c>
      <c r="Q2579" s="5">
        <f t="shared" si="203"/>
        <v>2188940</v>
      </c>
      <c r="R2579" s="13" t="str">
        <f t="shared" si="204"/>
        <v/>
      </c>
    </row>
    <row r="2580" spans="1:18" x14ac:dyDescent="0.2">
      <c r="A2580" s="5" t="s">
        <v>2640</v>
      </c>
      <c r="B2580" s="6" t="d">
        <v>2021-02-01</v>
      </c>
      <c r="C2580" s="7">
        <f t="shared" si="200"/>
        <v>2021</v>
      </c>
      <c r="D2580" s="5" t="s">
        <v>52</v>
      </c>
      <c r="E2580" s="5" t="str">
        <f>VLOOKUP(D2580,[1]items!$A$2:$E$39,2,FALSE)</f>
        <v>Sanmol 500 MG 4 Tablet</v>
      </c>
      <c r="F2580" s="5" t="str">
        <f>VLOOKUP(E2580,[1]items!$B$2:$E$39,2,FALSE)</f>
        <v>Obat Sakit Kepala &amp; Demam</v>
      </c>
      <c r="G2580" s="5" t="str">
        <f t="shared" si="201"/>
        <v>OD0009|</v>
      </c>
      <c r="H2580" s="10">
        <v>26</v>
      </c>
      <c r="I2580" s="11"/>
      <c r="J2580" s="10" t="str">
        <f>IF(EXACT(L2580,"buy"),VLOOKUP(I2580,[2]suppliers!$A$2:$B$17,2,FALSE),"")</f>
        <v/>
      </c>
      <c r="K2580" s="5" t="s">
        <v>84</v>
      </c>
      <c r="L2580" s="5" t="s">
        <v>85</v>
      </c>
      <c r="M2580" s="5" t="str">
        <f>IFERROR(VLOOKUP(G2580,[3]item_suppliers!$C$2:$F$112,2,FALSE),"")</f>
        <v/>
      </c>
      <c r="N2580" s="5" t="str">
        <f>IFERROR(VLOOKUP(G2580,[3]item_suppliers!$C$2:$F$112,4,FALSE),"")</f>
        <v/>
      </c>
      <c r="O2580" s="5" t="str">
        <f t="shared" si="202"/>
        <v/>
      </c>
      <c r="P2580" s="5">
        <f>IF(EXACT(L2580,"sell"),VLOOKUP(D2580,[1]items!$A$2:$E$39,5,FALSE),"")</f>
        <v>1619</v>
      </c>
      <c r="Q2580" s="5">
        <f t="shared" si="203"/>
        <v>42094</v>
      </c>
      <c r="R2580" s="13" t="str">
        <f t="shared" si="204"/>
        <v/>
      </c>
    </row>
    <row r="2581" spans="1:18" x14ac:dyDescent="0.2">
      <c r="A2581" s="8" t="s">
        <v>2641</v>
      </c>
      <c r="B2581" s="9" t="d">
        <v>2021-02-01</v>
      </c>
      <c r="C2581" s="7">
        <f t="shared" si="200"/>
        <v>2021</v>
      </c>
      <c r="D2581" s="8" t="s">
        <v>82</v>
      </c>
      <c r="E2581" s="5" t="str">
        <f>VLOOKUP(D2581,[1]items!$A$2:$E$39,2,FALSE)</f>
        <v>Otilon Ear Drops 8 mL</v>
      </c>
      <c r="F2581" s="5" t="str">
        <f>VLOOKUP(E2581,[1]items!$B$2:$E$39,2,FALSE)</f>
        <v>Obat Telinga</v>
      </c>
      <c r="G2581" s="5" t="str">
        <f t="shared" si="201"/>
        <v>OT0001|</v>
      </c>
      <c r="H2581" s="10">
        <v>24</v>
      </c>
      <c r="I2581" s="11"/>
      <c r="J2581" s="10" t="str">
        <f>IF(EXACT(L2581,"buy"),VLOOKUP(I2581,[2]suppliers!$A$2:$B$17,2,FALSE),"")</f>
        <v/>
      </c>
      <c r="K2581" s="8" t="s">
        <v>84</v>
      </c>
      <c r="L2581" s="8" t="s">
        <v>85</v>
      </c>
      <c r="M2581" s="5" t="str">
        <f>IFERROR(VLOOKUP(G2581,[3]item_suppliers!$C$2:$F$112,2,FALSE),"")</f>
        <v/>
      </c>
      <c r="N2581" s="5" t="str">
        <f>IFERROR(VLOOKUP(G2581,[3]item_suppliers!$C$2:$F$112,4,FALSE),"")</f>
        <v/>
      </c>
      <c r="O2581" s="5" t="str">
        <f t="shared" si="202"/>
        <v/>
      </c>
      <c r="P2581" s="5">
        <f>IF(EXACT(L2581,"sell"),VLOOKUP(D2581,[1]items!$A$2:$E$39,5,FALSE),"")</f>
        <v>55935</v>
      </c>
      <c r="Q2581" s="5">
        <f t="shared" si="203"/>
        <v>1342440</v>
      </c>
      <c r="R2581" s="13" t="str">
        <f t="shared" si="204"/>
        <v/>
      </c>
    </row>
    <row r="2582" spans="1:18" x14ac:dyDescent="0.2">
      <c r="A2582" s="5" t="s">
        <v>2642</v>
      </c>
      <c r="B2582" s="6" t="d">
        <v>2021-02-01</v>
      </c>
      <c r="C2582" s="7">
        <f t="shared" si="200"/>
        <v>2021</v>
      </c>
      <c r="D2582" s="5" t="s">
        <v>82</v>
      </c>
      <c r="E2582" s="5" t="str">
        <f>VLOOKUP(D2582,[1]items!$A$2:$E$39,2,FALSE)</f>
        <v>Otilon Ear Drops 8 mL</v>
      </c>
      <c r="F2582" s="5" t="str">
        <f>VLOOKUP(E2582,[1]items!$B$2:$E$39,2,FALSE)</f>
        <v>Obat Telinga</v>
      </c>
      <c r="G2582" s="5" t="str">
        <f t="shared" si="201"/>
        <v>OT0001|</v>
      </c>
      <c r="H2582" s="10">
        <v>5</v>
      </c>
      <c r="I2582" s="11"/>
      <c r="J2582" s="10" t="str">
        <f>IF(EXACT(L2582,"buy"),VLOOKUP(I2582,[2]suppliers!$A$2:$B$17,2,FALSE),"")</f>
        <v/>
      </c>
      <c r="K2582" s="5" t="s">
        <v>84</v>
      </c>
      <c r="L2582" s="5" t="s">
        <v>85</v>
      </c>
      <c r="M2582" s="5" t="str">
        <f>IFERROR(VLOOKUP(G2582,[3]item_suppliers!$C$2:$F$112,2,FALSE),"")</f>
        <v/>
      </c>
      <c r="N2582" s="5" t="str">
        <f>IFERROR(VLOOKUP(G2582,[3]item_suppliers!$C$2:$F$112,4,FALSE),"")</f>
        <v/>
      </c>
      <c r="O2582" s="5" t="str">
        <f t="shared" si="202"/>
        <v/>
      </c>
      <c r="P2582" s="5">
        <f>IF(EXACT(L2582,"sell"),VLOOKUP(D2582,[1]items!$A$2:$E$39,5,FALSE),"")</f>
        <v>55935</v>
      </c>
      <c r="Q2582" s="5">
        <f t="shared" si="203"/>
        <v>279675</v>
      </c>
      <c r="R2582" s="13" t="str">
        <f t="shared" si="204"/>
        <v/>
      </c>
    </row>
    <row r="2583" spans="1:18" x14ac:dyDescent="0.2">
      <c r="A2583" s="8" t="s">
        <v>2643</v>
      </c>
      <c r="B2583" s="9" t="d">
        <v>2021-02-01</v>
      </c>
      <c r="C2583" s="7">
        <f t="shared" si="200"/>
        <v>2021</v>
      </c>
      <c r="D2583" s="8" t="s">
        <v>59</v>
      </c>
      <c r="E2583" s="5" t="str">
        <f>VLOOKUP(D2583,[1]items!$A$2:$E$39,2,FALSE)</f>
        <v>Carditens</v>
      </c>
      <c r="F2583" s="5" t="str">
        <f>VLOOKUP(E2583,[1]items!$B$2:$E$39,2,FALSE)</f>
        <v>Obat Hipertensi</v>
      </c>
      <c r="G2583" s="5" t="str">
        <f t="shared" si="201"/>
        <v>OH0001|</v>
      </c>
      <c r="H2583" s="10">
        <v>61</v>
      </c>
      <c r="I2583" s="11"/>
      <c r="J2583" s="10" t="str">
        <f>IF(EXACT(L2583,"buy"),VLOOKUP(I2583,[2]suppliers!$A$2:$B$17,2,FALSE),"")</f>
        <v/>
      </c>
      <c r="K2583" s="8" t="s">
        <v>84</v>
      </c>
      <c r="L2583" s="8" t="s">
        <v>85</v>
      </c>
      <c r="M2583" s="5" t="str">
        <f>IFERROR(VLOOKUP(G2583,[3]item_suppliers!$C$2:$F$112,2,FALSE),"")</f>
        <v/>
      </c>
      <c r="N2583" s="5" t="str">
        <f>IFERROR(VLOOKUP(G2583,[3]item_suppliers!$C$2:$F$112,4,FALSE),"")</f>
        <v/>
      </c>
      <c r="O2583" s="5" t="str">
        <f t="shared" si="202"/>
        <v/>
      </c>
      <c r="P2583" s="5">
        <f>IF(EXACT(L2583,"sell"),VLOOKUP(D2583,[1]items!$A$2:$E$39,5,FALSE),"")</f>
        <v>100900</v>
      </c>
      <c r="Q2583" s="5">
        <f t="shared" si="203"/>
        <v>6154900</v>
      </c>
      <c r="R2583" s="13" t="str">
        <f t="shared" si="204"/>
        <v/>
      </c>
    </row>
    <row r="2584" spans="1:18" x14ac:dyDescent="0.2">
      <c r="A2584" s="5" t="s">
        <v>2644</v>
      </c>
      <c r="B2584" s="6" t="d">
        <v>2021-02-01</v>
      </c>
      <c r="C2584" s="7">
        <f t="shared" si="200"/>
        <v>2021</v>
      </c>
      <c r="D2584" s="5" t="s">
        <v>94</v>
      </c>
      <c r="E2584" s="5" t="str">
        <f>VLOOKUP(D2584,[1]items!$A$2:$E$39,2,FALSE)</f>
        <v>Vicks Inhaler 0.5 mL</v>
      </c>
      <c r="F2584" s="5" t="str">
        <f>VLOOKUP(E2584,[1]items!$B$2:$E$39,2,FALSE)</f>
        <v>Obat Batuk &amp; Pilek</v>
      </c>
      <c r="G2584" s="5" t="str">
        <f t="shared" si="201"/>
        <v>OB0007|DQLab-01</v>
      </c>
      <c r="H2584" s="10">
        <v>1000</v>
      </c>
      <c r="I2584" s="10" t="s">
        <v>21</v>
      </c>
      <c r="J2584" s="10" t="str">
        <f>IF(EXACT(L2584,"buy"),VLOOKUP(I2584,[2]suppliers!$A$2:$B$17,2,FALSE),"")</f>
        <v>DQLab Pharmacy Kebon Jeruk</v>
      </c>
      <c r="K2584" s="5"/>
      <c r="L2584" s="5" t="s">
        <v>9</v>
      </c>
      <c r="M2584" s="5">
        <f>IFERROR(VLOOKUP(G2584,[3]item_suppliers!$C$2:$F$112,2,FALSE),"")</f>
        <v>7</v>
      </c>
      <c r="N2584" s="5">
        <f>IFERROR(VLOOKUP(G2584,[3]item_suppliers!$C$2:$F$112,4,FALSE),"")</f>
        <v>16031</v>
      </c>
      <c r="O2584" s="5">
        <f t="shared" si="202"/>
        <v>16031000</v>
      </c>
      <c r="P2584" s="5" t="str">
        <f>IF(EXACT(L2584,"sell"),VLOOKUP(D2584,[1]items!$A$2:$E$39,5,FALSE),"")</f>
        <v/>
      </c>
      <c r="Q2584" s="5" t="str">
        <f t="shared" si="203"/>
        <v/>
      </c>
      <c r="R2584" s="13">
        <f t="shared" si="204"/>
        <v>0.33333333333333331</v>
      </c>
    </row>
    <row r="2585" spans="1:18" x14ac:dyDescent="0.2">
      <c r="A2585" s="8" t="s">
        <v>2645</v>
      </c>
      <c r="B2585" s="9" t="d">
        <v>2021-02-01</v>
      </c>
      <c r="C2585" s="7">
        <f t="shared" si="200"/>
        <v>2021</v>
      </c>
      <c r="D2585" s="8" t="s">
        <v>50</v>
      </c>
      <c r="E2585" s="5" t="str">
        <f>VLOOKUP(D2585,[1]items!$A$2:$E$39,2,FALSE)</f>
        <v>Bodrex Extra</v>
      </c>
      <c r="F2585" s="5" t="str">
        <f>VLOOKUP(E2585,[1]items!$B$2:$E$39,2,FALSE)</f>
        <v>Obat Sakit Kepala &amp; Demam</v>
      </c>
      <c r="G2585" s="5" t="str">
        <f t="shared" si="201"/>
        <v>OD0008|DQLab-09</v>
      </c>
      <c r="H2585" s="10">
        <v>2000</v>
      </c>
      <c r="I2585" s="11" t="s">
        <v>68</v>
      </c>
      <c r="J2585" s="10" t="str">
        <f>IF(EXACT(L2585,"buy"),VLOOKUP(I2585,[2]suppliers!$A$2:$B$17,2,FALSE),"")</f>
        <v>DQLab Pharmacy Setiabudi</v>
      </c>
      <c r="K2585" s="8"/>
      <c r="L2585" s="8" t="s">
        <v>9</v>
      </c>
      <c r="M2585" s="5">
        <f>IFERROR(VLOOKUP(G2585,[3]item_suppliers!$C$2:$F$112,2,FALSE),"")</f>
        <v>7</v>
      </c>
      <c r="N2585" s="5">
        <f>IFERROR(VLOOKUP(G2585,[3]item_suppliers!$C$2:$F$112,4,FALSE),"")</f>
        <v>53770</v>
      </c>
      <c r="O2585" s="5">
        <f t="shared" si="202"/>
        <v>107540000</v>
      </c>
      <c r="P2585" s="5" t="str">
        <f>IF(EXACT(L2585,"sell"),VLOOKUP(D2585,[1]items!$A$2:$E$39,5,FALSE),"")</f>
        <v/>
      </c>
      <c r="Q2585" s="5" t="str">
        <f t="shared" si="203"/>
        <v/>
      </c>
      <c r="R2585" s="13">
        <f t="shared" si="204"/>
        <v>0.25</v>
      </c>
    </row>
    <row r="2586" spans="1:18" x14ac:dyDescent="0.2">
      <c r="A2586" s="5" t="s">
        <v>2646</v>
      </c>
      <c r="B2586" s="6" t="d">
        <v>2021-02-01</v>
      </c>
      <c r="C2586" s="7">
        <f t="shared" si="200"/>
        <v>2021</v>
      </c>
      <c r="D2586" s="5" t="s">
        <v>59</v>
      </c>
      <c r="E2586" s="5" t="str">
        <f>VLOOKUP(D2586,[1]items!$A$2:$E$39,2,FALSE)</f>
        <v>Carditens</v>
      </c>
      <c r="F2586" s="5" t="str">
        <f>VLOOKUP(E2586,[1]items!$B$2:$E$39,2,FALSE)</f>
        <v>Obat Hipertensi</v>
      </c>
      <c r="G2586" s="5" t="str">
        <f t="shared" si="201"/>
        <v>OH0001|DQLab-15</v>
      </c>
      <c r="H2586" s="10">
        <v>2000</v>
      </c>
      <c r="I2586" s="10" t="s">
        <v>60</v>
      </c>
      <c r="J2586" s="10" t="str">
        <f>IF(EXACT(L2586,"buy"),VLOOKUP(I2586,[2]suppliers!$A$2:$B$17,2,FALSE),"")</f>
        <v>DQLab Pharmacy Cipayung</v>
      </c>
      <c r="K2586" s="5"/>
      <c r="L2586" s="5" t="s">
        <v>9</v>
      </c>
      <c r="M2586" s="5">
        <f>IFERROR(VLOOKUP(G2586,[3]item_suppliers!$C$2:$F$112,2,FALSE),"")</f>
        <v>14</v>
      </c>
      <c r="N2586" s="5">
        <f>IFERROR(VLOOKUP(G2586,[3]item_suppliers!$C$2:$F$112,4,FALSE),"")</f>
        <v>95034</v>
      </c>
      <c r="O2586" s="5">
        <f t="shared" si="202"/>
        <v>190068000</v>
      </c>
      <c r="P2586" s="5" t="str">
        <f>IF(EXACT(L2586,"sell"),VLOOKUP(D2586,[1]items!$A$2:$E$39,5,FALSE),"")</f>
        <v/>
      </c>
      <c r="Q2586" s="5" t="str">
        <f t="shared" si="203"/>
        <v/>
      </c>
      <c r="R2586" s="13">
        <f t="shared" si="204"/>
        <v>1</v>
      </c>
    </row>
    <row r="2587" spans="1:18" x14ac:dyDescent="0.2">
      <c r="A2587" s="8" t="s">
        <v>2647</v>
      </c>
      <c r="B2587" s="9" t="d">
        <v>2021-02-01</v>
      </c>
      <c r="C2587" s="7">
        <f t="shared" si="200"/>
        <v>2021</v>
      </c>
      <c r="D2587" s="8" t="s">
        <v>70</v>
      </c>
      <c r="E2587" s="5" t="str">
        <f>VLOOKUP(D2587,[1]items!$A$2:$E$39,2,FALSE)</f>
        <v>Irbesartan</v>
      </c>
      <c r="F2587" s="5" t="str">
        <f>VLOOKUP(E2587,[1]items!$B$2:$E$39,2,FALSE)</f>
        <v>Obat Hipertensi</v>
      </c>
      <c r="G2587" s="5" t="str">
        <f t="shared" si="201"/>
        <v>OH0005|DQLab-09</v>
      </c>
      <c r="H2587" s="10">
        <v>1000</v>
      </c>
      <c r="I2587" s="10" t="s">
        <v>68</v>
      </c>
      <c r="J2587" s="10" t="str">
        <f>IF(EXACT(L2587,"buy"),VLOOKUP(I2587,[2]suppliers!$A$2:$B$17,2,FALSE),"")</f>
        <v>DQLab Pharmacy Setiabudi</v>
      </c>
      <c r="K2587" s="8"/>
      <c r="L2587" s="8" t="s">
        <v>9</v>
      </c>
      <c r="M2587" s="5">
        <f>IFERROR(VLOOKUP(G2587,[3]item_suppliers!$C$2:$F$112,2,FALSE),"")</f>
        <v>21</v>
      </c>
      <c r="N2587" s="5">
        <f>IFERROR(VLOOKUP(G2587,[3]item_suppliers!$C$2:$F$112,4,FALSE),"")</f>
        <v>108029</v>
      </c>
      <c r="O2587" s="5">
        <f t="shared" si="202"/>
        <v>108029000</v>
      </c>
      <c r="P2587" s="5" t="str">
        <f>IF(EXACT(L2587,"sell"),VLOOKUP(D2587,[1]items!$A$2:$E$39,5,FALSE),"")</f>
        <v/>
      </c>
      <c r="Q2587" s="5" t="str">
        <f t="shared" si="203"/>
        <v/>
      </c>
      <c r="R2587" s="13">
        <f t="shared" si="204"/>
        <v>0.33333333333333331</v>
      </c>
    </row>
    <row r="2588" spans="1:18" x14ac:dyDescent="0.2">
      <c r="A2588" s="5" t="s">
        <v>2648</v>
      </c>
      <c r="B2588" s="6" t="d">
        <v>2021-02-03</v>
      </c>
      <c r="C2588" s="7">
        <f t="shared" si="200"/>
        <v>2021</v>
      </c>
      <c r="D2588" s="5" t="s">
        <v>52</v>
      </c>
      <c r="E2588" s="5" t="str">
        <f>VLOOKUP(D2588,[1]items!$A$2:$E$39,2,FALSE)</f>
        <v>Sanmol 500 MG 4 Tablet</v>
      </c>
      <c r="F2588" s="5" t="str">
        <f>VLOOKUP(E2588,[1]items!$B$2:$E$39,2,FALSE)</f>
        <v>Obat Sakit Kepala &amp; Demam</v>
      </c>
      <c r="G2588" s="5" t="str">
        <f t="shared" si="201"/>
        <v>OD0009|</v>
      </c>
      <c r="H2588" s="10">
        <v>20</v>
      </c>
      <c r="I2588" s="11"/>
      <c r="J2588" s="10" t="str">
        <f>IF(EXACT(L2588,"buy"),VLOOKUP(I2588,[2]suppliers!$A$2:$B$17,2,FALSE),"")</f>
        <v/>
      </c>
      <c r="K2588" s="5" t="s">
        <v>84</v>
      </c>
      <c r="L2588" s="5" t="s">
        <v>85</v>
      </c>
      <c r="M2588" s="5" t="str">
        <f>IFERROR(VLOOKUP(G2588,[3]item_suppliers!$C$2:$F$112,2,FALSE),"")</f>
        <v/>
      </c>
      <c r="N2588" s="5" t="str">
        <f>IFERROR(VLOOKUP(G2588,[3]item_suppliers!$C$2:$F$112,4,FALSE),"")</f>
        <v/>
      </c>
      <c r="O2588" s="5" t="str">
        <f t="shared" si="202"/>
        <v/>
      </c>
      <c r="P2588" s="5">
        <f>IF(EXACT(L2588,"sell"),VLOOKUP(D2588,[1]items!$A$2:$E$39,5,FALSE),"")</f>
        <v>1619</v>
      </c>
      <c r="Q2588" s="5">
        <f t="shared" si="203"/>
        <v>32380</v>
      </c>
      <c r="R2588" s="13" t="str">
        <f t="shared" si="204"/>
        <v/>
      </c>
    </row>
    <row r="2589" spans="1:18" x14ac:dyDescent="0.2">
      <c r="A2589" s="8" t="s">
        <v>2649</v>
      </c>
      <c r="B2589" s="9" t="d">
        <v>2021-02-03</v>
      </c>
      <c r="C2589" s="7">
        <f t="shared" si="200"/>
        <v>2021</v>
      </c>
      <c r="D2589" s="8" t="s">
        <v>82</v>
      </c>
      <c r="E2589" s="5" t="str">
        <f>VLOOKUP(D2589,[1]items!$A$2:$E$39,2,FALSE)</f>
        <v>Otilon Ear Drops 8 mL</v>
      </c>
      <c r="F2589" s="5" t="str">
        <f>VLOOKUP(E2589,[1]items!$B$2:$E$39,2,FALSE)</f>
        <v>Obat Telinga</v>
      </c>
      <c r="G2589" s="5" t="str">
        <f t="shared" si="201"/>
        <v>OT0001|</v>
      </c>
      <c r="H2589" s="10">
        <v>41</v>
      </c>
      <c r="I2589" s="11"/>
      <c r="J2589" s="10" t="str">
        <f>IF(EXACT(L2589,"buy"),VLOOKUP(I2589,[2]suppliers!$A$2:$B$17,2,FALSE),"")</f>
        <v/>
      </c>
      <c r="K2589" s="8" t="s">
        <v>84</v>
      </c>
      <c r="L2589" s="8" t="s">
        <v>85</v>
      </c>
      <c r="M2589" s="5" t="str">
        <f>IFERROR(VLOOKUP(G2589,[3]item_suppliers!$C$2:$F$112,2,FALSE),"")</f>
        <v/>
      </c>
      <c r="N2589" s="5" t="str">
        <f>IFERROR(VLOOKUP(G2589,[3]item_suppliers!$C$2:$F$112,4,FALSE),"")</f>
        <v/>
      </c>
      <c r="O2589" s="5" t="str">
        <f t="shared" si="202"/>
        <v/>
      </c>
      <c r="P2589" s="5">
        <f>IF(EXACT(L2589,"sell"),VLOOKUP(D2589,[1]items!$A$2:$E$39,5,FALSE),"")</f>
        <v>55935</v>
      </c>
      <c r="Q2589" s="5">
        <f t="shared" si="203"/>
        <v>2293335</v>
      </c>
      <c r="R2589" s="13" t="str">
        <f t="shared" si="204"/>
        <v/>
      </c>
    </row>
    <row r="2590" spans="1:18" x14ac:dyDescent="0.2">
      <c r="A2590" s="5" t="s">
        <v>2650</v>
      </c>
      <c r="B2590" s="6" t="d">
        <v>2021-02-03</v>
      </c>
      <c r="C2590" s="7">
        <f t="shared" si="200"/>
        <v>2021</v>
      </c>
      <c r="D2590" s="5" t="s">
        <v>65</v>
      </c>
      <c r="E2590" s="5" t="str">
        <f>VLOOKUP(D2590,[1]items!$A$2:$E$39,2,FALSE)</f>
        <v>Candesartan Ogb Dexa</v>
      </c>
      <c r="F2590" s="5" t="str">
        <f>VLOOKUP(E2590,[1]items!$B$2:$E$39,2,FALSE)</f>
        <v>Obat Hipertensi</v>
      </c>
      <c r="G2590" s="5" t="str">
        <f t="shared" si="201"/>
        <v>OH0003|</v>
      </c>
      <c r="H2590" s="10">
        <v>36</v>
      </c>
      <c r="I2590" s="11"/>
      <c r="J2590" s="10" t="str">
        <f>IF(EXACT(L2590,"buy"),VLOOKUP(I2590,[2]suppliers!$A$2:$B$17,2,FALSE),"")</f>
        <v/>
      </c>
      <c r="K2590" s="5" t="s">
        <v>84</v>
      </c>
      <c r="L2590" s="5" t="s">
        <v>85</v>
      </c>
      <c r="M2590" s="5" t="str">
        <f>IFERROR(VLOOKUP(G2590,[3]item_suppliers!$C$2:$F$112,2,FALSE),"")</f>
        <v/>
      </c>
      <c r="N2590" s="5" t="str">
        <f>IFERROR(VLOOKUP(G2590,[3]item_suppliers!$C$2:$F$112,4,FALSE),"")</f>
        <v/>
      </c>
      <c r="O2590" s="5" t="str">
        <f t="shared" si="202"/>
        <v/>
      </c>
      <c r="P2590" s="5">
        <f>IF(EXACT(L2590,"sell"),VLOOKUP(D2590,[1]items!$A$2:$E$39,5,FALSE),"")</f>
        <v>5095</v>
      </c>
      <c r="Q2590" s="5">
        <f t="shared" si="203"/>
        <v>183420</v>
      </c>
      <c r="R2590" s="13" t="str">
        <f t="shared" si="204"/>
        <v/>
      </c>
    </row>
    <row r="2591" spans="1:18" x14ac:dyDescent="0.2">
      <c r="A2591" s="8" t="s">
        <v>2651</v>
      </c>
      <c r="B2591" s="9" t="d">
        <v>2021-02-03</v>
      </c>
      <c r="C2591" s="7">
        <f t="shared" si="200"/>
        <v>2021</v>
      </c>
      <c r="D2591" s="8" t="s">
        <v>20</v>
      </c>
      <c r="E2591" s="5" t="str">
        <f>VLOOKUP(D2591,[1]items!$A$2:$E$39,2,FALSE)</f>
        <v>Dexteem Box Plus 100 Tablet</v>
      </c>
      <c r="F2591" s="5" t="str">
        <f>VLOOKUP(E2591,[1]items!$B$2:$E$39,2,FALSE)</f>
        <v>Obat Alergi</v>
      </c>
      <c r="G2591" s="5" t="str">
        <f t="shared" si="201"/>
        <v>OA0006|</v>
      </c>
      <c r="H2591" s="10">
        <v>188</v>
      </c>
      <c r="I2591" s="11"/>
      <c r="J2591" s="10" t="str">
        <f>IF(EXACT(L2591,"buy"),VLOOKUP(I2591,[2]suppliers!$A$2:$B$17,2,FALSE),"")</f>
        <v/>
      </c>
      <c r="K2591" s="8" t="s">
        <v>84</v>
      </c>
      <c r="L2591" s="8" t="s">
        <v>85</v>
      </c>
      <c r="M2591" s="5" t="str">
        <f>IFERROR(VLOOKUP(G2591,[3]item_suppliers!$C$2:$F$112,2,FALSE),"")</f>
        <v/>
      </c>
      <c r="N2591" s="5" t="str">
        <f>IFERROR(VLOOKUP(G2591,[3]item_suppliers!$C$2:$F$112,4,FALSE),"")</f>
        <v/>
      </c>
      <c r="O2591" s="5" t="str">
        <f t="shared" si="202"/>
        <v/>
      </c>
      <c r="P2591" s="5">
        <f>IF(EXACT(L2591,"sell"),VLOOKUP(D2591,[1]items!$A$2:$E$39,5,FALSE),"")</f>
        <v>25449</v>
      </c>
      <c r="Q2591" s="5">
        <f t="shared" si="203"/>
        <v>4784412</v>
      </c>
      <c r="R2591" s="13" t="str">
        <f t="shared" si="204"/>
        <v/>
      </c>
    </row>
    <row r="2592" spans="1:18" x14ac:dyDescent="0.2">
      <c r="A2592" s="5" t="s">
        <v>2652</v>
      </c>
      <c r="B2592" s="6" t="d">
        <v>2021-02-03</v>
      </c>
      <c r="C2592" s="7">
        <f t="shared" si="200"/>
        <v>2021</v>
      </c>
      <c r="D2592" s="5" t="s">
        <v>48</v>
      </c>
      <c r="E2592" s="5" t="str">
        <f>VLOOKUP(D2592,[1]items!$A$2:$E$39,2,FALSE)</f>
        <v>Sanmol Paracetamol</v>
      </c>
      <c r="F2592" s="5" t="str">
        <f>VLOOKUP(E2592,[1]items!$B$2:$E$39,2,FALSE)</f>
        <v>Obat Sakit Kepala &amp; Demam</v>
      </c>
      <c r="G2592" s="5" t="str">
        <f t="shared" si="201"/>
        <v>OD0007|</v>
      </c>
      <c r="H2592" s="10">
        <v>20</v>
      </c>
      <c r="I2592" s="11"/>
      <c r="J2592" s="10" t="str">
        <f>IF(EXACT(L2592,"buy"),VLOOKUP(I2592,[2]suppliers!$A$2:$B$17,2,FALSE),"")</f>
        <v/>
      </c>
      <c r="K2592" s="5" t="s">
        <v>84</v>
      </c>
      <c r="L2592" s="5" t="s">
        <v>85</v>
      </c>
      <c r="M2592" s="5" t="str">
        <f>IFERROR(VLOOKUP(G2592,[3]item_suppliers!$C$2:$F$112,2,FALSE),"")</f>
        <v/>
      </c>
      <c r="N2592" s="5" t="str">
        <f>IFERROR(VLOOKUP(G2592,[3]item_suppliers!$C$2:$F$112,4,FALSE),"")</f>
        <v/>
      </c>
      <c r="O2592" s="5" t="str">
        <f t="shared" si="202"/>
        <v/>
      </c>
      <c r="P2592" s="5">
        <f>IF(EXACT(L2592,"sell"),VLOOKUP(D2592,[1]items!$A$2:$E$39,5,FALSE),"")</f>
        <v>16261</v>
      </c>
      <c r="Q2592" s="5">
        <f t="shared" si="203"/>
        <v>325220</v>
      </c>
      <c r="R2592" s="13" t="str">
        <f t="shared" si="204"/>
        <v/>
      </c>
    </row>
    <row r="2593" spans="1:18" x14ac:dyDescent="0.2">
      <c r="A2593" s="8" t="s">
        <v>2653</v>
      </c>
      <c r="B2593" s="9" t="d">
        <v>2021-02-03</v>
      </c>
      <c r="C2593" s="7">
        <f t="shared" si="200"/>
        <v>2021</v>
      </c>
      <c r="D2593" s="8" t="s">
        <v>59</v>
      </c>
      <c r="E2593" s="5" t="str">
        <f>VLOOKUP(D2593,[1]items!$A$2:$E$39,2,FALSE)</f>
        <v>Carditens</v>
      </c>
      <c r="F2593" s="5" t="str">
        <f>VLOOKUP(E2593,[1]items!$B$2:$E$39,2,FALSE)</f>
        <v>Obat Hipertensi</v>
      </c>
      <c r="G2593" s="5" t="str">
        <f t="shared" si="201"/>
        <v>OH0001|</v>
      </c>
      <c r="H2593" s="10">
        <v>110</v>
      </c>
      <c r="I2593" s="11"/>
      <c r="J2593" s="10" t="str">
        <f>IF(EXACT(L2593,"buy"),VLOOKUP(I2593,[2]suppliers!$A$2:$B$17,2,FALSE),"")</f>
        <v/>
      </c>
      <c r="K2593" s="8" t="s">
        <v>84</v>
      </c>
      <c r="L2593" s="8" t="s">
        <v>85</v>
      </c>
      <c r="M2593" s="5" t="str">
        <f>IFERROR(VLOOKUP(G2593,[3]item_suppliers!$C$2:$F$112,2,FALSE),"")</f>
        <v/>
      </c>
      <c r="N2593" s="5" t="str">
        <f>IFERROR(VLOOKUP(G2593,[3]item_suppliers!$C$2:$F$112,4,FALSE),"")</f>
        <v/>
      </c>
      <c r="O2593" s="5" t="str">
        <f t="shared" si="202"/>
        <v/>
      </c>
      <c r="P2593" s="5">
        <f>IF(EXACT(L2593,"sell"),VLOOKUP(D2593,[1]items!$A$2:$E$39,5,FALSE),"")</f>
        <v>100900</v>
      </c>
      <c r="Q2593" s="5">
        <f t="shared" si="203"/>
        <v>11099000</v>
      </c>
      <c r="R2593" s="13" t="str">
        <f t="shared" si="204"/>
        <v/>
      </c>
    </row>
    <row r="2594" spans="1:18" x14ac:dyDescent="0.2">
      <c r="A2594" s="5" t="s">
        <v>2654</v>
      </c>
      <c r="B2594" s="6" t="d">
        <v>2021-02-03</v>
      </c>
      <c r="C2594" s="7">
        <f t="shared" si="200"/>
        <v>2021</v>
      </c>
      <c r="D2594" s="5" t="s">
        <v>46</v>
      </c>
      <c r="E2594" s="5" t="str">
        <f>VLOOKUP(D2594,[1]items!$A$2:$E$39,2,FALSE)</f>
        <v>Proris Ibuprofen</v>
      </c>
      <c r="F2594" s="5" t="str">
        <f>VLOOKUP(E2594,[1]items!$B$2:$E$39,2,FALSE)</f>
        <v>Obat Sakit Kepala &amp; Demam</v>
      </c>
      <c r="G2594" s="5" t="str">
        <f t="shared" si="201"/>
        <v>OD0006|</v>
      </c>
      <c r="H2594" s="10">
        <v>35</v>
      </c>
      <c r="I2594" s="11"/>
      <c r="J2594" s="10" t="str">
        <f>IF(EXACT(L2594,"buy"),VLOOKUP(I2594,[2]suppliers!$A$2:$B$17,2,FALSE),"")</f>
        <v/>
      </c>
      <c r="K2594" s="5" t="s">
        <v>84</v>
      </c>
      <c r="L2594" s="5" t="s">
        <v>85</v>
      </c>
      <c r="M2594" s="5" t="str">
        <f>IFERROR(VLOOKUP(G2594,[3]item_suppliers!$C$2:$F$112,2,FALSE),"")</f>
        <v/>
      </c>
      <c r="N2594" s="5" t="str">
        <f>IFERROR(VLOOKUP(G2594,[3]item_suppliers!$C$2:$F$112,4,FALSE),"")</f>
        <v/>
      </c>
      <c r="O2594" s="5" t="str">
        <f t="shared" si="202"/>
        <v/>
      </c>
      <c r="P2594" s="5">
        <f>IF(EXACT(L2594,"sell"),VLOOKUP(D2594,[1]items!$A$2:$E$39,5,FALSE),"")</f>
        <v>25275</v>
      </c>
      <c r="Q2594" s="5">
        <f t="shared" si="203"/>
        <v>884625</v>
      </c>
      <c r="R2594" s="13" t="str">
        <f t="shared" si="204"/>
        <v/>
      </c>
    </row>
    <row r="2595" spans="1:18" x14ac:dyDescent="0.2">
      <c r="A2595" s="8" t="s">
        <v>2655</v>
      </c>
      <c r="B2595" s="9" t="d">
        <v>2021-02-03</v>
      </c>
      <c r="C2595" s="7">
        <f t="shared" si="200"/>
        <v>2021</v>
      </c>
      <c r="D2595" s="8" t="s">
        <v>43</v>
      </c>
      <c r="E2595" s="5" t="str">
        <f>VLOOKUP(D2595,[1]items!$A$2:$E$39,2,FALSE)</f>
        <v>Panadol Anak Tablet 1 Strip</v>
      </c>
      <c r="F2595" s="5" t="str">
        <f>VLOOKUP(E2595,[1]items!$B$2:$E$39,2,FALSE)</f>
        <v>Obat Sakit Kepala &amp; Demam</v>
      </c>
      <c r="G2595" s="5" t="str">
        <f t="shared" si="201"/>
        <v>OD0005|</v>
      </c>
      <c r="H2595" s="10">
        <v>460</v>
      </c>
      <c r="I2595" s="11"/>
      <c r="J2595" s="10" t="str">
        <f>IF(EXACT(L2595,"buy"),VLOOKUP(I2595,[2]suppliers!$A$2:$B$17,2,FALSE),"")</f>
        <v/>
      </c>
      <c r="K2595" s="8" t="s">
        <v>84</v>
      </c>
      <c r="L2595" s="8" t="s">
        <v>85</v>
      </c>
      <c r="M2595" s="5" t="str">
        <f>IFERROR(VLOOKUP(G2595,[3]item_suppliers!$C$2:$F$112,2,FALSE),"")</f>
        <v/>
      </c>
      <c r="N2595" s="5" t="str">
        <f>IFERROR(VLOOKUP(G2595,[3]item_suppliers!$C$2:$F$112,4,FALSE),"")</f>
        <v/>
      </c>
      <c r="O2595" s="5" t="str">
        <f t="shared" si="202"/>
        <v/>
      </c>
      <c r="P2595" s="5">
        <f>IF(EXACT(L2595,"sell"),VLOOKUP(D2595,[1]items!$A$2:$E$39,5,FALSE),"")</f>
        <v>25450</v>
      </c>
      <c r="Q2595" s="5">
        <f t="shared" si="203"/>
        <v>11707000</v>
      </c>
      <c r="R2595" s="13" t="str">
        <f t="shared" si="204"/>
        <v/>
      </c>
    </row>
    <row r="2596" spans="1:18" x14ac:dyDescent="0.2">
      <c r="A2596" s="5" t="s">
        <v>2656</v>
      </c>
      <c r="B2596" s="6" t="d">
        <v>2021-02-04</v>
      </c>
      <c r="C2596" s="7">
        <f t="shared" si="200"/>
        <v>2021</v>
      </c>
      <c r="D2596" s="5" t="s">
        <v>684</v>
      </c>
      <c r="E2596" s="5" t="str">
        <f>VLOOKUP(D2596,[1]items!$A$2:$E$39,2,FALSE)</f>
        <v>Hisamitsu Bye Bye Fever</v>
      </c>
      <c r="F2596" s="5" t="str">
        <f>VLOOKUP(E2596,[1]items!$B$2:$E$39,2,FALSE)</f>
        <v>Obat Sakit Kepala &amp; Demam</v>
      </c>
      <c r="G2596" s="5" t="str">
        <f t="shared" si="201"/>
        <v>OD0004|</v>
      </c>
      <c r="H2596" s="10">
        <v>9</v>
      </c>
      <c r="I2596" s="11"/>
      <c r="J2596" s="10" t="str">
        <f>IF(EXACT(L2596,"buy"),VLOOKUP(I2596,[2]suppliers!$A$2:$B$17,2,FALSE),"")</f>
        <v/>
      </c>
      <c r="K2596" s="5" t="s">
        <v>84</v>
      </c>
      <c r="L2596" s="5" t="s">
        <v>85</v>
      </c>
      <c r="M2596" s="5" t="str">
        <f>IFERROR(VLOOKUP(G2596,[3]item_suppliers!$C$2:$F$112,2,FALSE),"")</f>
        <v/>
      </c>
      <c r="N2596" s="5" t="str">
        <f>IFERROR(VLOOKUP(G2596,[3]item_suppliers!$C$2:$F$112,4,FALSE),"")</f>
        <v/>
      </c>
      <c r="O2596" s="5" t="str">
        <f t="shared" si="202"/>
        <v/>
      </c>
      <c r="P2596" s="5">
        <f>IF(EXACT(L2596,"sell"),VLOOKUP(D2596,[1]items!$A$2:$E$39,5,FALSE),"")</f>
        <v>7035</v>
      </c>
      <c r="Q2596" s="5">
        <f t="shared" si="203"/>
        <v>63315</v>
      </c>
      <c r="R2596" s="13" t="str">
        <f t="shared" si="204"/>
        <v/>
      </c>
    </row>
    <row r="2597" spans="1:18" x14ac:dyDescent="0.2">
      <c r="A2597" s="8" t="s">
        <v>2657</v>
      </c>
      <c r="B2597" s="9" t="d">
        <v>2021-02-04</v>
      </c>
      <c r="C2597" s="7">
        <f t="shared" si="200"/>
        <v>2021</v>
      </c>
      <c r="D2597" s="8" t="s">
        <v>48</v>
      </c>
      <c r="E2597" s="5" t="str">
        <f>VLOOKUP(D2597,[1]items!$A$2:$E$39,2,FALSE)</f>
        <v>Sanmol Paracetamol</v>
      </c>
      <c r="F2597" s="5" t="str">
        <f>VLOOKUP(E2597,[1]items!$B$2:$E$39,2,FALSE)</f>
        <v>Obat Sakit Kepala &amp; Demam</v>
      </c>
      <c r="G2597" s="5" t="str">
        <f t="shared" si="201"/>
        <v>OD0007|</v>
      </c>
      <c r="H2597" s="10">
        <v>27</v>
      </c>
      <c r="I2597" s="11"/>
      <c r="J2597" s="10" t="str">
        <f>IF(EXACT(L2597,"buy"),VLOOKUP(I2597,[2]suppliers!$A$2:$B$17,2,FALSE),"")</f>
        <v/>
      </c>
      <c r="K2597" s="8" t="s">
        <v>84</v>
      </c>
      <c r="L2597" s="8" t="s">
        <v>85</v>
      </c>
      <c r="M2597" s="5" t="str">
        <f>IFERROR(VLOOKUP(G2597,[3]item_suppliers!$C$2:$F$112,2,FALSE),"")</f>
        <v/>
      </c>
      <c r="N2597" s="5" t="str">
        <f>IFERROR(VLOOKUP(G2597,[3]item_suppliers!$C$2:$F$112,4,FALSE),"")</f>
        <v/>
      </c>
      <c r="O2597" s="5" t="str">
        <f t="shared" si="202"/>
        <v/>
      </c>
      <c r="P2597" s="5">
        <f>IF(EXACT(L2597,"sell"),VLOOKUP(D2597,[1]items!$A$2:$E$39,5,FALSE),"")</f>
        <v>16261</v>
      </c>
      <c r="Q2597" s="5">
        <f t="shared" si="203"/>
        <v>439047</v>
      </c>
      <c r="R2597" s="13" t="str">
        <f t="shared" si="204"/>
        <v/>
      </c>
    </row>
    <row r="2598" spans="1:18" x14ac:dyDescent="0.2">
      <c r="A2598" s="5" t="s">
        <v>2658</v>
      </c>
      <c r="B2598" s="6" t="d">
        <v>2021-02-04</v>
      </c>
      <c r="C2598" s="7">
        <f t="shared" si="200"/>
        <v>2021</v>
      </c>
      <c r="D2598" s="5" t="s">
        <v>56</v>
      </c>
      <c r="E2598" s="5" t="str">
        <f>VLOOKUP(D2598,[1]items!$A$2:$E$39,2,FALSE)</f>
        <v>Paramex Tablet / Obat</v>
      </c>
      <c r="F2598" s="5" t="str">
        <f>VLOOKUP(E2598,[1]items!$B$2:$E$39,2,FALSE)</f>
        <v>Obat Sakit Kepala &amp; Demam</v>
      </c>
      <c r="G2598" s="5" t="str">
        <f t="shared" si="201"/>
        <v>OD0011|</v>
      </c>
      <c r="H2598" s="10">
        <v>13</v>
      </c>
      <c r="I2598" s="11"/>
      <c r="J2598" s="10" t="str">
        <f>IF(EXACT(L2598,"buy"),VLOOKUP(I2598,[2]suppliers!$A$2:$B$17,2,FALSE),"")</f>
        <v/>
      </c>
      <c r="K2598" s="5" t="s">
        <v>84</v>
      </c>
      <c r="L2598" s="5" t="s">
        <v>85</v>
      </c>
      <c r="M2598" s="5" t="str">
        <f>IFERROR(VLOOKUP(G2598,[3]item_suppliers!$C$2:$F$112,2,FALSE),"")</f>
        <v/>
      </c>
      <c r="N2598" s="5" t="str">
        <f>IFERROR(VLOOKUP(G2598,[3]item_suppliers!$C$2:$F$112,4,FALSE),"")</f>
        <v/>
      </c>
      <c r="O2598" s="5" t="str">
        <f t="shared" si="202"/>
        <v/>
      </c>
      <c r="P2598" s="5">
        <f>IF(EXACT(L2598,"sell"),VLOOKUP(D2598,[1]items!$A$2:$E$39,5,FALSE),"")</f>
        <v>2586</v>
      </c>
      <c r="Q2598" s="5">
        <f t="shared" si="203"/>
        <v>33618</v>
      </c>
      <c r="R2598" s="13" t="str">
        <f t="shared" si="204"/>
        <v/>
      </c>
    </row>
    <row r="2599" spans="1:18" x14ac:dyDescent="0.2">
      <c r="A2599" s="8" t="s">
        <v>2659</v>
      </c>
      <c r="B2599" s="9" t="d">
        <v>2021-02-04</v>
      </c>
      <c r="C2599" s="7">
        <f t="shared" si="200"/>
        <v>2021</v>
      </c>
      <c r="D2599" s="8" t="s">
        <v>35</v>
      </c>
      <c r="E2599" s="5" t="str">
        <f>VLOOKUP(D2599,[1]items!$A$2:$E$39,2,FALSE)</f>
        <v>Konidin 4 Tablet</v>
      </c>
      <c r="F2599" s="5" t="str">
        <f>VLOOKUP(E2599,[1]items!$B$2:$E$39,2,FALSE)</f>
        <v>Obat Batuk &amp; Pilek</v>
      </c>
      <c r="G2599" s="5" t="str">
        <f t="shared" si="201"/>
        <v>OB0008|</v>
      </c>
      <c r="H2599" s="10">
        <v>31</v>
      </c>
      <c r="I2599" s="11"/>
      <c r="J2599" s="10" t="str">
        <f>IF(EXACT(L2599,"buy"),VLOOKUP(I2599,[2]suppliers!$A$2:$B$17,2,FALSE),"")</f>
        <v/>
      </c>
      <c r="K2599" s="8" t="s">
        <v>84</v>
      </c>
      <c r="L2599" s="8" t="s">
        <v>85</v>
      </c>
      <c r="M2599" s="5" t="str">
        <f>IFERROR(VLOOKUP(G2599,[3]item_suppliers!$C$2:$F$112,2,FALSE),"")</f>
        <v/>
      </c>
      <c r="N2599" s="5" t="str">
        <f>IFERROR(VLOOKUP(G2599,[3]item_suppliers!$C$2:$F$112,4,FALSE),"")</f>
        <v/>
      </c>
      <c r="O2599" s="5" t="str">
        <f t="shared" si="202"/>
        <v/>
      </c>
      <c r="P2599" s="5">
        <f>IF(EXACT(L2599,"sell"),VLOOKUP(D2599,[1]items!$A$2:$E$39,5,FALSE),"")</f>
        <v>2490</v>
      </c>
      <c r="Q2599" s="5">
        <f t="shared" si="203"/>
        <v>77190</v>
      </c>
      <c r="R2599" s="13" t="str">
        <f t="shared" si="204"/>
        <v/>
      </c>
    </row>
    <row r="2600" spans="1:18" x14ac:dyDescent="0.2">
      <c r="A2600" s="5" t="s">
        <v>2660</v>
      </c>
      <c r="B2600" s="6" t="d">
        <v>2021-02-04</v>
      </c>
      <c r="C2600" s="7">
        <f t="shared" si="200"/>
        <v>2021</v>
      </c>
      <c r="D2600" s="5" t="s">
        <v>62</v>
      </c>
      <c r="E2600" s="5" t="str">
        <f>VLOOKUP(D2600,[1]items!$A$2:$E$39,2,FALSE)</f>
        <v>Concor 5MG Strip 10</v>
      </c>
      <c r="F2600" s="5" t="str">
        <f>VLOOKUP(E2600,[1]items!$B$2:$E$39,2,FALSE)</f>
        <v>Obat Hipertensi</v>
      </c>
      <c r="G2600" s="5" t="str">
        <f t="shared" si="201"/>
        <v>OH0002|</v>
      </c>
      <c r="H2600" s="10">
        <v>15</v>
      </c>
      <c r="I2600" s="11"/>
      <c r="J2600" s="10" t="str">
        <f>IF(EXACT(L2600,"buy"),VLOOKUP(I2600,[2]suppliers!$A$2:$B$17,2,FALSE),"")</f>
        <v/>
      </c>
      <c r="K2600" s="5" t="s">
        <v>84</v>
      </c>
      <c r="L2600" s="5" t="s">
        <v>85</v>
      </c>
      <c r="M2600" s="5" t="str">
        <f>IFERROR(VLOOKUP(G2600,[3]item_suppliers!$C$2:$F$112,2,FALSE),"")</f>
        <v/>
      </c>
      <c r="N2600" s="5" t="str">
        <f>IFERROR(VLOOKUP(G2600,[3]item_suppliers!$C$2:$F$112,4,FALSE),"")</f>
        <v/>
      </c>
      <c r="O2600" s="5" t="str">
        <f t="shared" si="202"/>
        <v/>
      </c>
      <c r="P2600" s="5">
        <f>IF(EXACT(L2600,"sell"),VLOOKUP(D2600,[1]items!$A$2:$E$39,5,FALSE),"")</f>
        <v>103632</v>
      </c>
      <c r="Q2600" s="5">
        <f t="shared" si="203"/>
        <v>1554480</v>
      </c>
      <c r="R2600" s="13" t="str">
        <f t="shared" si="204"/>
        <v/>
      </c>
    </row>
    <row r="2601" spans="1:18" x14ac:dyDescent="0.2">
      <c r="A2601" s="8" t="s">
        <v>2661</v>
      </c>
      <c r="B2601" s="9" t="d">
        <v>2021-02-05</v>
      </c>
      <c r="C2601" s="7">
        <f t="shared" si="200"/>
        <v>2021</v>
      </c>
      <c r="D2601" s="8" t="s">
        <v>50</v>
      </c>
      <c r="E2601" s="5" t="str">
        <f>VLOOKUP(D2601,[1]items!$A$2:$E$39,2,FALSE)</f>
        <v>Bodrex Extra</v>
      </c>
      <c r="F2601" s="5" t="str">
        <f>VLOOKUP(E2601,[1]items!$B$2:$E$39,2,FALSE)</f>
        <v>Obat Sakit Kepala &amp; Demam</v>
      </c>
      <c r="G2601" s="5" t="str">
        <f t="shared" si="201"/>
        <v>OD0008|</v>
      </c>
      <c r="H2601" s="10">
        <v>46</v>
      </c>
      <c r="I2601" s="11"/>
      <c r="J2601" s="10" t="str">
        <f>IF(EXACT(L2601,"buy"),VLOOKUP(I2601,[2]suppliers!$A$2:$B$17,2,FALSE),"")</f>
        <v/>
      </c>
      <c r="K2601" s="8" t="s">
        <v>84</v>
      </c>
      <c r="L2601" s="8" t="s">
        <v>85</v>
      </c>
      <c r="M2601" s="5" t="str">
        <f>IFERROR(VLOOKUP(G2601,[3]item_suppliers!$C$2:$F$112,2,FALSE),"")</f>
        <v/>
      </c>
      <c r="N2601" s="5" t="str">
        <f>IFERROR(VLOOKUP(G2601,[3]item_suppliers!$C$2:$F$112,4,FALSE),"")</f>
        <v/>
      </c>
      <c r="O2601" s="5" t="str">
        <f t="shared" si="202"/>
        <v/>
      </c>
      <c r="P2601" s="5">
        <f>IF(EXACT(L2601,"sell"),VLOOKUP(D2601,[1]items!$A$2:$E$39,5,FALSE),"")</f>
        <v>51753</v>
      </c>
      <c r="Q2601" s="5">
        <f t="shared" si="203"/>
        <v>2380638</v>
      </c>
      <c r="R2601" s="13" t="str">
        <f t="shared" si="204"/>
        <v/>
      </c>
    </row>
    <row r="2602" spans="1:18" x14ac:dyDescent="0.2">
      <c r="A2602" s="5" t="s">
        <v>2662</v>
      </c>
      <c r="B2602" s="6" t="d">
        <v>2021-02-05</v>
      </c>
      <c r="C2602" s="7">
        <f t="shared" si="200"/>
        <v>2021</v>
      </c>
      <c r="D2602" s="5" t="s">
        <v>70</v>
      </c>
      <c r="E2602" s="5" t="str">
        <f>VLOOKUP(D2602,[1]items!$A$2:$E$39,2,FALSE)</f>
        <v>Irbesartan</v>
      </c>
      <c r="F2602" s="5" t="str">
        <f>VLOOKUP(E2602,[1]items!$B$2:$E$39,2,FALSE)</f>
        <v>Obat Hipertensi</v>
      </c>
      <c r="G2602" s="5" t="str">
        <f t="shared" si="201"/>
        <v>OH0005|</v>
      </c>
      <c r="H2602" s="10">
        <v>10</v>
      </c>
      <c r="I2602" s="11"/>
      <c r="J2602" s="10" t="str">
        <f>IF(EXACT(L2602,"buy"),VLOOKUP(I2602,[2]suppliers!$A$2:$B$17,2,FALSE),"")</f>
        <v/>
      </c>
      <c r="K2602" s="5" t="s">
        <v>84</v>
      </c>
      <c r="L2602" s="5" t="s">
        <v>85</v>
      </c>
      <c r="M2602" s="5" t="str">
        <f>IFERROR(VLOOKUP(G2602,[3]item_suppliers!$C$2:$F$112,2,FALSE),"")</f>
        <v/>
      </c>
      <c r="N2602" s="5" t="str">
        <f>IFERROR(VLOOKUP(G2602,[3]item_suppliers!$C$2:$F$112,4,FALSE),"")</f>
        <v/>
      </c>
      <c r="O2602" s="5" t="str">
        <f t="shared" si="202"/>
        <v/>
      </c>
      <c r="P2602" s="5">
        <f>IF(EXACT(L2602,"sell"),VLOOKUP(D2602,[1]items!$A$2:$E$39,5,FALSE),"")</f>
        <v>109447</v>
      </c>
      <c r="Q2602" s="5">
        <f t="shared" si="203"/>
        <v>1094470</v>
      </c>
      <c r="R2602" s="13" t="str">
        <f t="shared" si="204"/>
        <v/>
      </c>
    </row>
    <row r="2603" spans="1:18" x14ac:dyDescent="0.2">
      <c r="A2603" s="8" t="s">
        <v>2663</v>
      </c>
      <c r="B2603" s="9" t="d">
        <v>2021-02-05</v>
      </c>
      <c r="C2603" s="7">
        <f t="shared" si="200"/>
        <v>2021</v>
      </c>
      <c r="D2603" s="8" t="s">
        <v>70</v>
      </c>
      <c r="E2603" s="5" t="str">
        <f>VLOOKUP(D2603,[1]items!$A$2:$E$39,2,FALSE)</f>
        <v>Irbesartan</v>
      </c>
      <c r="F2603" s="5" t="str">
        <f>VLOOKUP(E2603,[1]items!$B$2:$E$39,2,FALSE)</f>
        <v>Obat Hipertensi</v>
      </c>
      <c r="G2603" s="5" t="str">
        <f t="shared" si="201"/>
        <v>OH0005|</v>
      </c>
      <c r="H2603" s="10">
        <v>32</v>
      </c>
      <c r="I2603" s="11"/>
      <c r="J2603" s="10" t="str">
        <f>IF(EXACT(L2603,"buy"),VLOOKUP(I2603,[2]suppliers!$A$2:$B$17,2,FALSE),"")</f>
        <v/>
      </c>
      <c r="K2603" s="8" t="s">
        <v>84</v>
      </c>
      <c r="L2603" s="8" t="s">
        <v>85</v>
      </c>
      <c r="M2603" s="5" t="str">
        <f>IFERROR(VLOOKUP(G2603,[3]item_suppliers!$C$2:$F$112,2,FALSE),"")</f>
        <v/>
      </c>
      <c r="N2603" s="5" t="str">
        <f>IFERROR(VLOOKUP(G2603,[3]item_suppliers!$C$2:$F$112,4,FALSE),"")</f>
        <v/>
      </c>
      <c r="O2603" s="5" t="str">
        <f t="shared" si="202"/>
        <v/>
      </c>
      <c r="P2603" s="5">
        <f>IF(EXACT(L2603,"sell"),VLOOKUP(D2603,[1]items!$A$2:$E$39,5,FALSE),"")</f>
        <v>109447</v>
      </c>
      <c r="Q2603" s="5">
        <f t="shared" si="203"/>
        <v>3502304</v>
      </c>
      <c r="R2603" s="13" t="str">
        <f t="shared" si="204"/>
        <v/>
      </c>
    </row>
    <row r="2604" spans="1:18" x14ac:dyDescent="0.2">
      <c r="A2604" s="5" t="s">
        <v>2664</v>
      </c>
      <c r="B2604" s="6" t="d">
        <v>2021-02-05</v>
      </c>
      <c r="C2604" s="7">
        <f t="shared" si="200"/>
        <v>2021</v>
      </c>
      <c r="D2604" s="5" t="s">
        <v>52</v>
      </c>
      <c r="E2604" s="5" t="str">
        <f>VLOOKUP(D2604,[1]items!$A$2:$E$39,2,FALSE)</f>
        <v>Sanmol 500 MG 4 Tablet</v>
      </c>
      <c r="F2604" s="5" t="str">
        <f>VLOOKUP(E2604,[1]items!$B$2:$E$39,2,FALSE)</f>
        <v>Obat Sakit Kepala &amp; Demam</v>
      </c>
      <c r="G2604" s="5" t="str">
        <f t="shared" si="201"/>
        <v>OD0009|</v>
      </c>
      <c r="H2604" s="10">
        <v>48</v>
      </c>
      <c r="I2604" s="11"/>
      <c r="J2604" s="10" t="str">
        <f>IF(EXACT(L2604,"buy"),VLOOKUP(I2604,[2]suppliers!$A$2:$B$17,2,FALSE),"")</f>
        <v/>
      </c>
      <c r="K2604" s="5" t="s">
        <v>84</v>
      </c>
      <c r="L2604" s="5" t="s">
        <v>85</v>
      </c>
      <c r="M2604" s="5" t="str">
        <f>IFERROR(VLOOKUP(G2604,[3]item_suppliers!$C$2:$F$112,2,FALSE),"")</f>
        <v/>
      </c>
      <c r="N2604" s="5" t="str">
        <f>IFERROR(VLOOKUP(G2604,[3]item_suppliers!$C$2:$F$112,4,FALSE),"")</f>
        <v/>
      </c>
      <c r="O2604" s="5" t="str">
        <f t="shared" si="202"/>
        <v/>
      </c>
      <c r="P2604" s="5">
        <f>IF(EXACT(L2604,"sell"),VLOOKUP(D2604,[1]items!$A$2:$E$39,5,FALSE),"")</f>
        <v>1619</v>
      </c>
      <c r="Q2604" s="5">
        <f t="shared" si="203"/>
        <v>77712</v>
      </c>
      <c r="R2604" s="13" t="str">
        <f t="shared" si="204"/>
        <v/>
      </c>
    </row>
    <row r="2605" spans="1:18" x14ac:dyDescent="0.2">
      <c r="A2605" s="8" t="s">
        <v>2665</v>
      </c>
      <c r="B2605" s="9" t="d">
        <v>2021-02-05</v>
      </c>
      <c r="C2605" s="7">
        <f t="shared" si="200"/>
        <v>2021</v>
      </c>
      <c r="D2605" s="8" t="s">
        <v>82</v>
      </c>
      <c r="E2605" s="5" t="str">
        <f>VLOOKUP(D2605,[1]items!$A$2:$E$39,2,FALSE)</f>
        <v>Otilon Ear Drops 8 mL</v>
      </c>
      <c r="F2605" s="5" t="str">
        <f>VLOOKUP(E2605,[1]items!$B$2:$E$39,2,FALSE)</f>
        <v>Obat Telinga</v>
      </c>
      <c r="G2605" s="5" t="str">
        <f t="shared" si="201"/>
        <v>OT0001|</v>
      </c>
      <c r="H2605" s="10">
        <v>49</v>
      </c>
      <c r="I2605" s="11"/>
      <c r="J2605" s="10" t="str">
        <f>IF(EXACT(L2605,"buy"),VLOOKUP(I2605,[2]suppliers!$A$2:$B$17,2,FALSE),"")</f>
        <v/>
      </c>
      <c r="K2605" s="8" t="s">
        <v>84</v>
      </c>
      <c r="L2605" s="8" t="s">
        <v>85</v>
      </c>
      <c r="M2605" s="5" t="str">
        <f>IFERROR(VLOOKUP(G2605,[3]item_suppliers!$C$2:$F$112,2,FALSE),"")</f>
        <v/>
      </c>
      <c r="N2605" s="5" t="str">
        <f>IFERROR(VLOOKUP(G2605,[3]item_suppliers!$C$2:$F$112,4,FALSE),"")</f>
        <v/>
      </c>
      <c r="O2605" s="5" t="str">
        <f t="shared" si="202"/>
        <v/>
      </c>
      <c r="P2605" s="5">
        <f>IF(EXACT(L2605,"sell"),VLOOKUP(D2605,[1]items!$A$2:$E$39,5,FALSE),"")</f>
        <v>55935</v>
      </c>
      <c r="Q2605" s="5">
        <f t="shared" si="203"/>
        <v>2740815</v>
      </c>
      <c r="R2605" s="13" t="str">
        <f t="shared" si="204"/>
        <v/>
      </c>
    </row>
    <row r="2606" spans="1:18" x14ac:dyDescent="0.2">
      <c r="A2606" s="5" t="s">
        <v>2666</v>
      </c>
      <c r="B2606" s="6" t="d">
        <v>2021-02-05</v>
      </c>
      <c r="C2606" s="7">
        <f t="shared" si="200"/>
        <v>2021</v>
      </c>
      <c r="D2606" s="5" t="s">
        <v>65</v>
      </c>
      <c r="E2606" s="5" t="str">
        <f>VLOOKUP(D2606,[1]items!$A$2:$E$39,2,FALSE)</f>
        <v>Candesartan Ogb Dexa</v>
      </c>
      <c r="F2606" s="5" t="str">
        <f>VLOOKUP(E2606,[1]items!$B$2:$E$39,2,FALSE)</f>
        <v>Obat Hipertensi</v>
      </c>
      <c r="G2606" s="5" t="str">
        <f t="shared" si="201"/>
        <v>OH0003|</v>
      </c>
      <c r="H2606" s="10">
        <v>51</v>
      </c>
      <c r="I2606" s="11"/>
      <c r="J2606" s="10" t="str">
        <f>IF(EXACT(L2606,"buy"),VLOOKUP(I2606,[2]suppliers!$A$2:$B$17,2,FALSE),"")</f>
        <v/>
      </c>
      <c r="K2606" s="5" t="s">
        <v>84</v>
      </c>
      <c r="L2606" s="5" t="s">
        <v>85</v>
      </c>
      <c r="M2606" s="5" t="str">
        <f>IFERROR(VLOOKUP(G2606,[3]item_suppliers!$C$2:$F$112,2,FALSE),"")</f>
        <v/>
      </c>
      <c r="N2606" s="5" t="str">
        <f>IFERROR(VLOOKUP(G2606,[3]item_suppliers!$C$2:$F$112,4,FALSE),"")</f>
        <v/>
      </c>
      <c r="O2606" s="5" t="str">
        <f t="shared" si="202"/>
        <v/>
      </c>
      <c r="P2606" s="5">
        <f>IF(EXACT(L2606,"sell"),VLOOKUP(D2606,[1]items!$A$2:$E$39,5,FALSE),"")</f>
        <v>5095</v>
      </c>
      <c r="Q2606" s="5">
        <f t="shared" si="203"/>
        <v>259845</v>
      </c>
      <c r="R2606" s="13" t="str">
        <f t="shared" si="204"/>
        <v/>
      </c>
    </row>
    <row r="2607" spans="1:18" x14ac:dyDescent="0.2">
      <c r="A2607" s="8" t="s">
        <v>2667</v>
      </c>
      <c r="B2607" s="9" t="d">
        <v>2021-02-05</v>
      </c>
      <c r="C2607" s="7">
        <f t="shared" si="200"/>
        <v>2021</v>
      </c>
      <c r="D2607" s="8" t="s">
        <v>48</v>
      </c>
      <c r="E2607" s="5" t="str">
        <f>VLOOKUP(D2607,[1]items!$A$2:$E$39,2,FALSE)</f>
        <v>Sanmol Paracetamol</v>
      </c>
      <c r="F2607" s="5" t="str">
        <f>VLOOKUP(E2607,[1]items!$B$2:$E$39,2,FALSE)</f>
        <v>Obat Sakit Kepala &amp; Demam</v>
      </c>
      <c r="G2607" s="5" t="str">
        <f t="shared" si="201"/>
        <v>OD0007|</v>
      </c>
      <c r="H2607" s="10">
        <v>30</v>
      </c>
      <c r="I2607" s="11"/>
      <c r="J2607" s="10" t="str">
        <f>IF(EXACT(L2607,"buy"),VLOOKUP(I2607,[2]suppliers!$A$2:$B$17,2,FALSE),"")</f>
        <v/>
      </c>
      <c r="K2607" s="8" t="s">
        <v>84</v>
      </c>
      <c r="L2607" s="8" t="s">
        <v>85</v>
      </c>
      <c r="M2607" s="5" t="str">
        <f>IFERROR(VLOOKUP(G2607,[3]item_suppliers!$C$2:$F$112,2,FALSE),"")</f>
        <v/>
      </c>
      <c r="N2607" s="5" t="str">
        <f>IFERROR(VLOOKUP(G2607,[3]item_suppliers!$C$2:$F$112,4,FALSE),"")</f>
        <v/>
      </c>
      <c r="O2607" s="5" t="str">
        <f t="shared" si="202"/>
        <v/>
      </c>
      <c r="P2607" s="5">
        <f>IF(EXACT(L2607,"sell"),VLOOKUP(D2607,[1]items!$A$2:$E$39,5,FALSE),"")</f>
        <v>16261</v>
      </c>
      <c r="Q2607" s="5">
        <f t="shared" si="203"/>
        <v>487830</v>
      </c>
      <c r="R2607" s="13" t="str">
        <f t="shared" si="204"/>
        <v/>
      </c>
    </row>
    <row r="2608" spans="1:18" x14ac:dyDescent="0.2">
      <c r="A2608" s="5" t="s">
        <v>2668</v>
      </c>
      <c r="B2608" s="6" t="d">
        <v>2021-02-06</v>
      </c>
      <c r="C2608" s="7">
        <f t="shared" si="200"/>
        <v>2021</v>
      </c>
      <c r="D2608" s="5" t="s">
        <v>26</v>
      </c>
      <c r="E2608" s="5" t="str">
        <f>VLOOKUP(D2608,[1]items!$A$2:$E$39,2,FALSE)</f>
        <v>Decolsen 1 Strip 4 Tablet</v>
      </c>
      <c r="F2608" s="5" t="str">
        <f>VLOOKUP(E2608,[1]items!$B$2:$E$39,2,FALSE)</f>
        <v>Obat Batuk &amp; Pilek</v>
      </c>
      <c r="G2608" s="5" t="str">
        <f t="shared" si="201"/>
        <v>OB0002|</v>
      </c>
      <c r="H2608" s="10">
        <v>82</v>
      </c>
      <c r="I2608" s="11"/>
      <c r="J2608" s="10" t="str">
        <f>IF(EXACT(L2608,"buy"),VLOOKUP(I2608,[2]suppliers!$A$2:$B$17,2,FALSE),"")</f>
        <v/>
      </c>
      <c r="K2608" s="5" t="s">
        <v>84</v>
      </c>
      <c r="L2608" s="5" t="s">
        <v>85</v>
      </c>
      <c r="M2608" s="5" t="str">
        <f>IFERROR(VLOOKUP(G2608,[3]item_suppliers!$C$2:$F$112,2,FALSE),"")</f>
        <v/>
      </c>
      <c r="N2608" s="5" t="str">
        <f>IFERROR(VLOOKUP(G2608,[3]item_suppliers!$C$2:$F$112,4,FALSE),"")</f>
        <v/>
      </c>
      <c r="O2608" s="5" t="str">
        <f t="shared" si="202"/>
        <v/>
      </c>
      <c r="P2608" s="5">
        <f>IF(EXACT(L2608,"sell"),VLOOKUP(D2608,[1]items!$A$2:$E$39,5,FALSE),"")</f>
        <v>2915</v>
      </c>
      <c r="Q2608" s="5">
        <f t="shared" si="203"/>
        <v>239030</v>
      </c>
      <c r="R2608" s="13" t="str">
        <f t="shared" si="204"/>
        <v/>
      </c>
    </row>
    <row r="2609" spans="1:18" x14ac:dyDescent="0.2">
      <c r="A2609" s="8" t="s">
        <v>2669</v>
      </c>
      <c r="B2609" s="9" t="d">
        <v>2021-02-06</v>
      </c>
      <c r="C2609" s="7">
        <f t="shared" si="200"/>
        <v>2021</v>
      </c>
      <c r="D2609" s="8" t="s">
        <v>26</v>
      </c>
      <c r="E2609" s="5" t="str">
        <f>VLOOKUP(D2609,[1]items!$A$2:$E$39,2,FALSE)</f>
        <v>Decolsen 1 Strip 4 Tablet</v>
      </c>
      <c r="F2609" s="5" t="str">
        <f>VLOOKUP(E2609,[1]items!$B$2:$E$39,2,FALSE)</f>
        <v>Obat Batuk &amp; Pilek</v>
      </c>
      <c r="G2609" s="5" t="str">
        <f t="shared" si="201"/>
        <v>OB0002|</v>
      </c>
      <c r="H2609" s="10">
        <v>45</v>
      </c>
      <c r="I2609" s="11"/>
      <c r="J2609" s="10" t="str">
        <f>IF(EXACT(L2609,"buy"),VLOOKUP(I2609,[2]suppliers!$A$2:$B$17,2,FALSE),"")</f>
        <v/>
      </c>
      <c r="K2609" s="8" t="s">
        <v>84</v>
      </c>
      <c r="L2609" s="8" t="s">
        <v>85</v>
      </c>
      <c r="M2609" s="5" t="str">
        <f>IFERROR(VLOOKUP(G2609,[3]item_suppliers!$C$2:$F$112,2,FALSE),"")</f>
        <v/>
      </c>
      <c r="N2609" s="5" t="str">
        <f>IFERROR(VLOOKUP(G2609,[3]item_suppliers!$C$2:$F$112,4,FALSE),"")</f>
        <v/>
      </c>
      <c r="O2609" s="5" t="str">
        <f t="shared" si="202"/>
        <v/>
      </c>
      <c r="P2609" s="5">
        <f>IF(EXACT(L2609,"sell"),VLOOKUP(D2609,[1]items!$A$2:$E$39,5,FALSE),"")</f>
        <v>2915</v>
      </c>
      <c r="Q2609" s="5">
        <f t="shared" si="203"/>
        <v>131175</v>
      </c>
      <c r="R2609" s="13" t="str">
        <f t="shared" si="204"/>
        <v/>
      </c>
    </row>
    <row r="2610" spans="1:18" x14ac:dyDescent="0.2">
      <c r="A2610" s="5" t="s">
        <v>2670</v>
      </c>
      <c r="B2610" s="6" t="d">
        <v>2021-02-06</v>
      </c>
      <c r="C2610" s="7">
        <f t="shared" si="200"/>
        <v>2021</v>
      </c>
      <c r="D2610" s="5" t="s">
        <v>50</v>
      </c>
      <c r="E2610" s="5" t="str">
        <f>VLOOKUP(D2610,[1]items!$A$2:$E$39,2,FALSE)</f>
        <v>Bodrex Extra</v>
      </c>
      <c r="F2610" s="5" t="str">
        <f>VLOOKUP(E2610,[1]items!$B$2:$E$39,2,FALSE)</f>
        <v>Obat Sakit Kepala &amp; Demam</v>
      </c>
      <c r="G2610" s="5" t="str">
        <f t="shared" si="201"/>
        <v>OD0008|</v>
      </c>
      <c r="H2610" s="10">
        <v>18</v>
      </c>
      <c r="I2610" s="11"/>
      <c r="J2610" s="10" t="str">
        <f>IF(EXACT(L2610,"buy"),VLOOKUP(I2610,[2]suppliers!$A$2:$B$17,2,FALSE),"")</f>
        <v/>
      </c>
      <c r="K2610" s="5" t="s">
        <v>84</v>
      </c>
      <c r="L2610" s="5" t="s">
        <v>85</v>
      </c>
      <c r="M2610" s="5" t="str">
        <f>IFERROR(VLOOKUP(G2610,[3]item_suppliers!$C$2:$F$112,2,FALSE),"")</f>
        <v/>
      </c>
      <c r="N2610" s="5" t="str">
        <f>IFERROR(VLOOKUP(G2610,[3]item_suppliers!$C$2:$F$112,4,FALSE),"")</f>
        <v/>
      </c>
      <c r="O2610" s="5" t="str">
        <f t="shared" si="202"/>
        <v/>
      </c>
      <c r="P2610" s="5">
        <f>IF(EXACT(L2610,"sell"),VLOOKUP(D2610,[1]items!$A$2:$E$39,5,FALSE),"")</f>
        <v>51753</v>
      </c>
      <c r="Q2610" s="5">
        <f t="shared" si="203"/>
        <v>931554</v>
      </c>
      <c r="R2610" s="13" t="str">
        <f t="shared" si="204"/>
        <v/>
      </c>
    </row>
    <row r="2611" spans="1:18" x14ac:dyDescent="0.2">
      <c r="A2611" s="8" t="s">
        <v>2671</v>
      </c>
      <c r="B2611" s="9" t="d">
        <v>2021-02-06</v>
      </c>
      <c r="C2611" s="7">
        <f t="shared" si="200"/>
        <v>2021</v>
      </c>
      <c r="D2611" s="8" t="s">
        <v>70</v>
      </c>
      <c r="E2611" s="5" t="str">
        <f>VLOOKUP(D2611,[1]items!$A$2:$E$39,2,FALSE)</f>
        <v>Irbesartan</v>
      </c>
      <c r="F2611" s="5" t="str">
        <f>VLOOKUP(E2611,[1]items!$B$2:$E$39,2,FALSE)</f>
        <v>Obat Hipertensi</v>
      </c>
      <c r="G2611" s="5" t="str">
        <f t="shared" si="201"/>
        <v>OH0005|</v>
      </c>
      <c r="H2611" s="10">
        <v>18</v>
      </c>
      <c r="I2611" s="11"/>
      <c r="J2611" s="10" t="str">
        <f>IF(EXACT(L2611,"buy"),VLOOKUP(I2611,[2]suppliers!$A$2:$B$17,2,FALSE),"")</f>
        <v/>
      </c>
      <c r="K2611" s="8" t="s">
        <v>84</v>
      </c>
      <c r="L2611" s="8" t="s">
        <v>85</v>
      </c>
      <c r="M2611" s="5" t="str">
        <f>IFERROR(VLOOKUP(G2611,[3]item_suppliers!$C$2:$F$112,2,FALSE),"")</f>
        <v/>
      </c>
      <c r="N2611" s="5" t="str">
        <f>IFERROR(VLOOKUP(G2611,[3]item_suppliers!$C$2:$F$112,4,FALSE),"")</f>
        <v/>
      </c>
      <c r="O2611" s="5" t="str">
        <f t="shared" si="202"/>
        <v/>
      </c>
      <c r="P2611" s="5">
        <f>IF(EXACT(L2611,"sell"),VLOOKUP(D2611,[1]items!$A$2:$E$39,5,FALSE),"")</f>
        <v>109447</v>
      </c>
      <c r="Q2611" s="5">
        <f t="shared" si="203"/>
        <v>1970046</v>
      </c>
      <c r="R2611" s="13" t="str">
        <f t="shared" si="204"/>
        <v/>
      </c>
    </row>
    <row r="2612" spans="1:18" x14ac:dyDescent="0.2">
      <c r="A2612" s="5" t="s">
        <v>2672</v>
      </c>
      <c r="B2612" s="6" t="d">
        <v>2021-02-06</v>
      </c>
      <c r="C2612" s="7">
        <f t="shared" si="200"/>
        <v>2021</v>
      </c>
      <c r="D2612" s="5" t="s">
        <v>65</v>
      </c>
      <c r="E2612" s="5" t="str">
        <f>VLOOKUP(D2612,[1]items!$A$2:$E$39,2,FALSE)</f>
        <v>Candesartan Ogb Dexa</v>
      </c>
      <c r="F2612" s="5" t="str">
        <f>VLOOKUP(E2612,[1]items!$B$2:$E$39,2,FALSE)</f>
        <v>Obat Hipertensi</v>
      </c>
      <c r="G2612" s="5" t="str">
        <f t="shared" si="201"/>
        <v>OH0003|</v>
      </c>
      <c r="H2612" s="10">
        <v>16</v>
      </c>
      <c r="I2612" s="11"/>
      <c r="J2612" s="10" t="str">
        <f>IF(EXACT(L2612,"buy"),VLOOKUP(I2612,[2]suppliers!$A$2:$B$17,2,FALSE),"")</f>
        <v/>
      </c>
      <c r="K2612" s="5" t="s">
        <v>84</v>
      </c>
      <c r="L2612" s="5" t="s">
        <v>85</v>
      </c>
      <c r="M2612" s="5" t="str">
        <f>IFERROR(VLOOKUP(G2612,[3]item_suppliers!$C$2:$F$112,2,FALSE),"")</f>
        <v/>
      </c>
      <c r="N2612" s="5" t="str">
        <f>IFERROR(VLOOKUP(G2612,[3]item_suppliers!$C$2:$F$112,4,FALSE),"")</f>
        <v/>
      </c>
      <c r="O2612" s="5" t="str">
        <f t="shared" si="202"/>
        <v/>
      </c>
      <c r="P2612" s="5">
        <f>IF(EXACT(L2612,"sell"),VLOOKUP(D2612,[1]items!$A$2:$E$39,5,FALSE),"")</f>
        <v>5095</v>
      </c>
      <c r="Q2612" s="5">
        <f t="shared" si="203"/>
        <v>81520</v>
      </c>
      <c r="R2612" s="13" t="str">
        <f t="shared" si="204"/>
        <v/>
      </c>
    </row>
    <row r="2613" spans="1:18" x14ac:dyDescent="0.2">
      <c r="A2613" s="8" t="s">
        <v>2673</v>
      </c>
      <c r="B2613" s="9" t="d">
        <v>2021-02-06</v>
      </c>
      <c r="C2613" s="7">
        <f t="shared" si="200"/>
        <v>2021</v>
      </c>
      <c r="D2613" s="8" t="s">
        <v>11</v>
      </c>
      <c r="E2613" s="5" t="str">
        <f>VLOOKUP(D2613,[1]items!$A$2:$E$39,2,FALSE)</f>
        <v>Acetylcysteine Mahakam 200 mg</v>
      </c>
      <c r="F2613" s="5" t="str">
        <f>VLOOKUP(E2613,[1]items!$B$2:$E$39,2,FALSE)</f>
        <v>Obat Alergi</v>
      </c>
      <c r="G2613" s="5" t="str">
        <f t="shared" si="201"/>
        <v>OA0003|</v>
      </c>
      <c r="H2613" s="10">
        <v>19</v>
      </c>
      <c r="I2613" s="11"/>
      <c r="J2613" s="10" t="str">
        <f>IF(EXACT(L2613,"buy"),VLOOKUP(I2613,[2]suppliers!$A$2:$B$17,2,FALSE),"")</f>
        <v/>
      </c>
      <c r="K2613" s="8" t="s">
        <v>84</v>
      </c>
      <c r="L2613" s="8" t="s">
        <v>85</v>
      </c>
      <c r="M2613" s="5" t="str">
        <f>IFERROR(VLOOKUP(G2613,[3]item_suppliers!$C$2:$F$112,2,FALSE),"")</f>
        <v/>
      </c>
      <c r="N2613" s="5" t="str">
        <f>IFERROR(VLOOKUP(G2613,[3]item_suppliers!$C$2:$F$112,4,FALSE),"")</f>
        <v/>
      </c>
      <c r="O2613" s="5" t="str">
        <f t="shared" si="202"/>
        <v/>
      </c>
      <c r="P2613" s="5">
        <f>IF(EXACT(L2613,"sell"),VLOOKUP(D2613,[1]items!$A$2:$E$39,5,FALSE),"")</f>
        <v>33330</v>
      </c>
      <c r="Q2613" s="5">
        <f t="shared" si="203"/>
        <v>633270</v>
      </c>
      <c r="R2613" s="13" t="str">
        <f t="shared" si="204"/>
        <v/>
      </c>
    </row>
    <row r="2614" spans="1:18" x14ac:dyDescent="0.2">
      <c r="A2614" s="5" t="s">
        <v>2674</v>
      </c>
      <c r="B2614" s="6" t="d">
        <v>2021-02-06</v>
      </c>
      <c r="C2614" s="7">
        <f t="shared" si="200"/>
        <v>2021</v>
      </c>
      <c r="D2614" s="5" t="s">
        <v>11</v>
      </c>
      <c r="E2614" s="5" t="str">
        <f>VLOOKUP(D2614,[1]items!$A$2:$E$39,2,FALSE)</f>
        <v>Acetylcysteine Mahakam 200 mg</v>
      </c>
      <c r="F2614" s="5" t="str">
        <f>VLOOKUP(E2614,[1]items!$B$2:$E$39,2,FALSE)</f>
        <v>Obat Alergi</v>
      </c>
      <c r="G2614" s="5" t="str">
        <f t="shared" si="201"/>
        <v>OA0003|</v>
      </c>
      <c r="H2614" s="10">
        <v>90</v>
      </c>
      <c r="I2614" s="11"/>
      <c r="J2614" s="10" t="str">
        <f>IF(EXACT(L2614,"buy"),VLOOKUP(I2614,[2]suppliers!$A$2:$B$17,2,FALSE),"")</f>
        <v/>
      </c>
      <c r="K2614" s="5" t="s">
        <v>84</v>
      </c>
      <c r="L2614" s="5" t="s">
        <v>85</v>
      </c>
      <c r="M2614" s="5" t="str">
        <f>IFERROR(VLOOKUP(G2614,[3]item_suppliers!$C$2:$F$112,2,FALSE),"")</f>
        <v/>
      </c>
      <c r="N2614" s="5" t="str">
        <f>IFERROR(VLOOKUP(G2614,[3]item_suppliers!$C$2:$F$112,4,FALSE),"")</f>
        <v/>
      </c>
      <c r="O2614" s="5" t="str">
        <f t="shared" si="202"/>
        <v/>
      </c>
      <c r="P2614" s="5">
        <f>IF(EXACT(L2614,"sell"),VLOOKUP(D2614,[1]items!$A$2:$E$39,5,FALSE),"")</f>
        <v>33330</v>
      </c>
      <c r="Q2614" s="5">
        <f t="shared" si="203"/>
        <v>2999700</v>
      </c>
      <c r="R2614" s="13" t="str">
        <f t="shared" si="204"/>
        <v/>
      </c>
    </row>
    <row r="2615" spans="1:18" x14ac:dyDescent="0.2">
      <c r="A2615" s="8" t="s">
        <v>2675</v>
      </c>
      <c r="B2615" s="9" t="d">
        <v>2021-02-06</v>
      </c>
      <c r="C2615" s="7">
        <f t="shared" si="200"/>
        <v>2021</v>
      </c>
      <c r="D2615" s="8" t="s">
        <v>46</v>
      </c>
      <c r="E2615" s="5" t="str">
        <f>VLOOKUP(D2615,[1]items!$A$2:$E$39,2,FALSE)</f>
        <v>Proris Ibuprofen</v>
      </c>
      <c r="F2615" s="5" t="str">
        <f>VLOOKUP(E2615,[1]items!$B$2:$E$39,2,FALSE)</f>
        <v>Obat Sakit Kepala &amp; Demam</v>
      </c>
      <c r="G2615" s="5" t="str">
        <f t="shared" si="201"/>
        <v>OD0006|</v>
      </c>
      <c r="H2615" s="10">
        <v>49</v>
      </c>
      <c r="I2615" s="11"/>
      <c r="J2615" s="10" t="str">
        <f>IF(EXACT(L2615,"buy"),VLOOKUP(I2615,[2]suppliers!$A$2:$B$17,2,FALSE),"")</f>
        <v/>
      </c>
      <c r="K2615" s="8" t="s">
        <v>84</v>
      </c>
      <c r="L2615" s="8" t="s">
        <v>85</v>
      </c>
      <c r="M2615" s="5" t="str">
        <f>IFERROR(VLOOKUP(G2615,[3]item_suppliers!$C$2:$F$112,2,FALSE),"")</f>
        <v/>
      </c>
      <c r="N2615" s="5" t="str">
        <f>IFERROR(VLOOKUP(G2615,[3]item_suppliers!$C$2:$F$112,4,FALSE),"")</f>
        <v/>
      </c>
      <c r="O2615" s="5" t="str">
        <f t="shared" si="202"/>
        <v/>
      </c>
      <c r="P2615" s="5">
        <f>IF(EXACT(L2615,"sell"),VLOOKUP(D2615,[1]items!$A$2:$E$39,5,FALSE),"")</f>
        <v>25275</v>
      </c>
      <c r="Q2615" s="5">
        <f t="shared" si="203"/>
        <v>1238475</v>
      </c>
      <c r="R2615" s="13" t="str">
        <f t="shared" si="204"/>
        <v/>
      </c>
    </row>
    <row r="2616" spans="1:18" x14ac:dyDescent="0.2">
      <c r="A2616" s="5" t="s">
        <v>2676</v>
      </c>
      <c r="B2616" s="6" t="d">
        <v>2021-02-07</v>
      </c>
      <c r="C2616" s="7">
        <f t="shared" si="200"/>
        <v>2021</v>
      </c>
      <c r="D2616" s="5" t="s">
        <v>17</v>
      </c>
      <c r="E2616" s="5" t="str">
        <f>VLOOKUP(D2616,[1]items!$A$2:$E$39,2,FALSE)</f>
        <v>Bedak Heroxyn 150 gr</v>
      </c>
      <c r="F2616" s="5" t="str">
        <f>VLOOKUP(E2616,[1]items!$B$2:$E$39,2,FALSE)</f>
        <v>Obat Alergi</v>
      </c>
      <c r="G2616" s="5" t="str">
        <f t="shared" si="201"/>
        <v>OA0005|</v>
      </c>
      <c r="H2616" s="10">
        <v>18</v>
      </c>
      <c r="I2616" s="11"/>
      <c r="J2616" s="10" t="str">
        <f>IF(EXACT(L2616,"buy"),VLOOKUP(I2616,[2]suppliers!$A$2:$B$17,2,FALSE),"")</f>
        <v/>
      </c>
      <c r="K2616" s="5" t="s">
        <v>84</v>
      </c>
      <c r="L2616" s="5" t="s">
        <v>85</v>
      </c>
      <c r="M2616" s="5" t="str">
        <f>IFERROR(VLOOKUP(G2616,[3]item_suppliers!$C$2:$F$112,2,FALSE),"")</f>
        <v/>
      </c>
      <c r="N2616" s="5" t="str">
        <f>IFERROR(VLOOKUP(G2616,[3]item_suppliers!$C$2:$F$112,4,FALSE),"")</f>
        <v/>
      </c>
      <c r="O2616" s="5" t="str">
        <f t="shared" si="202"/>
        <v/>
      </c>
      <c r="P2616" s="5">
        <f>IF(EXACT(L2616,"sell"),VLOOKUP(D2616,[1]items!$A$2:$E$39,5,FALSE),"")</f>
        <v>17170</v>
      </c>
      <c r="Q2616" s="5">
        <f t="shared" si="203"/>
        <v>309060</v>
      </c>
      <c r="R2616" s="13" t="str">
        <f t="shared" si="204"/>
        <v/>
      </c>
    </row>
    <row r="2617" spans="1:18" x14ac:dyDescent="0.2">
      <c r="A2617" s="8" t="s">
        <v>2677</v>
      </c>
      <c r="B2617" s="9" t="d">
        <v>2021-02-07</v>
      </c>
      <c r="C2617" s="7">
        <f t="shared" si="200"/>
        <v>2021</v>
      </c>
      <c r="D2617" s="8" t="s">
        <v>70</v>
      </c>
      <c r="E2617" s="5" t="str">
        <f>VLOOKUP(D2617,[1]items!$A$2:$E$39,2,FALSE)</f>
        <v>Irbesartan</v>
      </c>
      <c r="F2617" s="5" t="str">
        <f>VLOOKUP(E2617,[1]items!$B$2:$E$39,2,FALSE)</f>
        <v>Obat Hipertensi</v>
      </c>
      <c r="G2617" s="5" t="str">
        <f t="shared" si="201"/>
        <v>OH0005|</v>
      </c>
      <c r="H2617" s="10">
        <v>28</v>
      </c>
      <c r="I2617" s="11"/>
      <c r="J2617" s="10" t="str">
        <f>IF(EXACT(L2617,"buy"),VLOOKUP(I2617,[2]suppliers!$A$2:$B$17,2,FALSE),"")</f>
        <v/>
      </c>
      <c r="K2617" s="8" t="s">
        <v>84</v>
      </c>
      <c r="L2617" s="8" t="s">
        <v>85</v>
      </c>
      <c r="M2617" s="5" t="str">
        <f>IFERROR(VLOOKUP(G2617,[3]item_suppliers!$C$2:$F$112,2,FALSE),"")</f>
        <v/>
      </c>
      <c r="N2617" s="5" t="str">
        <f>IFERROR(VLOOKUP(G2617,[3]item_suppliers!$C$2:$F$112,4,FALSE),"")</f>
        <v/>
      </c>
      <c r="O2617" s="5" t="str">
        <f t="shared" si="202"/>
        <v/>
      </c>
      <c r="P2617" s="5">
        <f>IF(EXACT(L2617,"sell"),VLOOKUP(D2617,[1]items!$A$2:$E$39,5,FALSE),"")</f>
        <v>109447</v>
      </c>
      <c r="Q2617" s="5">
        <f t="shared" si="203"/>
        <v>3064516</v>
      </c>
      <c r="R2617" s="13" t="str">
        <f t="shared" si="204"/>
        <v/>
      </c>
    </row>
    <row r="2618" spans="1:18" x14ac:dyDescent="0.2">
      <c r="A2618" s="5" t="s">
        <v>2678</v>
      </c>
      <c r="B2618" s="6" t="d">
        <v>2021-02-07</v>
      </c>
      <c r="C2618" s="7">
        <f t="shared" si="200"/>
        <v>2021</v>
      </c>
      <c r="D2618" s="5" t="s">
        <v>70</v>
      </c>
      <c r="E2618" s="5" t="str">
        <f>VLOOKUP(D2618,[1]items!$A$2:$E$39,2,FALSE)</f>
        <v>Irbesartan</v>
      </c>
      <c r="F2618" s="5" t="str">
        <f>VLOOKUP(E2618,[1]items!$B$2:$E$39,2,FALSE)</f>
        <v>Obat Hipertensi</v>
      </c>
      <c r="G2618" s="5" t="str">
        <f t="shared" si="201"/>
        <v>OH0005|</v>
      </c>
      <c r="H2618" s="10">
        <v>37</v>
      </c>
      <c r="I2618" s="11"/>
      <c r="J2618" s="10" t="str">
        <f>IF(EXACT(L2618,"buy"),VLOOKUP(I2618,[2]suppliers!$A$2:$B$17,2,FALSE),"")</f>
        <v/>
      </c>
      <c r="K2618" s="5" t="s">
        <v>84</v>
      </c>
      <c r="L2618" s="5" t="s">
        <v>85</v>
      </c>
      <c r="M2618" s="5" t="str">
        <f>IFERROR(VLOOKUP(G2618,[3]item_suppliers!$C$2:$F$112,2,FALSE),"")</f>
        <v/>
      </c>
      <c r="N2618" s="5" t="str">
        <f>IFERROR(VLOOKUP(G2618,[3]item_suppliers!$C$2:$F$112,4,FALSE),"")</f>
        <v/>
      </c>
      <c r="O2618" s="5" t="str">
        <f t="shared" si="202"/>
        <v/>
      </c>
      <c r="P2618" s="5">
        <f>IF(EXACT(L2618,"sell"),VLOOKUP(D2618,[1]items!$A$2:$E$39,5,FALSE),"")</f>
        <v>109447</v>
      </c>
      <c r="Q2618" s="5">
        <f t="shared" si="203"/>
        <v>4049539</v>
      </c>
      <c r="R2618" s="13" t="str">
        <f t="shared" si="204"/>
        <v/>
      </c>
    </row>
    <row r="2619" spans="1:18" x14ac:dyDescent="0.2">
      <c r="A2619" s="8" t="s">
        <v>2679</v>
      </c>
      <c r="B2619" s="9" t="d">
        <v>2021-02-07</v>
      </c>
      <c r="C2619" s="7">
        <f t="shared" si="200"/>
        <v>2021</v>
      </c>
      <c r="D2619" s="8" t="s">
        <v>70</v>
      </c>
      <c r="E2619" s="5" t="str">
        <f>VLOOKUP(D2619,[1]items!$A$2:$E$39,2,FALSE)</f>
        <v>Irbesartan</v>
      </c>
      <c r="F2619" s="5" t="str">
        <f>VLOOKUP(E2619,[1]items!$B$2:$E$39,2,FALSE)</f>
        <v>Obat Hipertensi</v>
      </c>
      <c r="G2619" s="5" t="str">
        <f t="shared" si="201"/>
        <v>OH0005|</v>
      </c>
      <c r="H2619" s="10">
        <v>28</v>
      </c>
      <c r="I2619" s="11"/>
      <c r="J2619" s="10" t="str">
        <f>IF(EXACT(L2619,"buy"),VLOOKUP(I2619,[2]suppliers!$A$2:$B$17,2,FALSE),"")</f>
        <v/>
      </c>
      <c r="K2619" s="8" t="s">
        <v>84</v>
      </c>
      <c r="L2619" s="8" t="s">
        <v>85</v>
      </c>
      <c r="M2619" s="5" t="str">
        <f>IFERROR(VLOOKUP(G2619,[3]item_suppliers!$C$2:$F$112,2,FALSE),"")</f>
        <v/>
      </c>
      <c r="N2619" s="5" t="str">
        <f>IFERROR(VLOOKUP(G2619,[3]item_suppliers!$C$2:$F$112,4,FALSE),"")</f>
        <v/>
      </c>
      <c r="O2619" s="5" t="str">
        <f t="shared" si="202"/>
        <v/>
      </c>
      <c r="P2619" s="5">
        <f>IF(EXACT(L2619,"sell"),VLOOKUP(D2619,[1]items!$A$2:$E$39,5,FALSE),"")</f>
        <v>109447</v>
      </c>
      <c r="Q2619" s="5">
        <f t="shared" si="203"/>
        <v>3064516</v>
      </c>
      <c r="R2619" s="13" t="str">
        <f t="shared" si="204"/>
        <v/>
      </c>
    </row>
    <row r="2620" spans="1:18" x14ac:dyDescent="0.2">
      <c r="A2620" s="5" t="s">
        <v>2680</v>
      </c>
      <c r="B2620" s="6" t="d">
        <v>2021-02-07</v>
      </c>
      <c r="C2620" s="7">
        <f t="shared" si="200"/>
        <v>2021</v>
      </c>
      <c r="D2620" s="5" t="s">
        <v>70</v>
      </c>
      <c r="E2620" s="5" t="str">
        <f>VLOOKUP(D2620,[1]items!$A$2:$E$39,2,FALSE)</f>
        <v>Irbesartan</v>
      </c>
      <c r="F2620" s="5" t="str">
        <f>VLOOKUP(E2620,[1]items!$B$2:$E$39,2,FALSE)</f>
        <v>Obat Hipertensi</v>
      </c>
      <c r="G2620" s="5" t="str">
        <f t="shared" si="201"/>
        <v>OH0005|</v>
      </c>
      <c r="H2620" s="10">
        <v>33</v>
      </c>
      <c r="I2620" s="11"/>
      <c r="J2620" s="10" t="str">
        <f>IF(EXACT(L2620,"buy"),VLOOKUP(I2620,[2]suppliers!$A$2:$B$17,2,FALSE),"")</f>
        <v/>
      </c>
      <c r="K2620" s="5" t="s">
        <v>84</v>
      </c>
      <c r="L2620" s="5" t="s">
        <v>85</v>
      </c>
      <c r="M2620" s="5" t="str">
        <f>IFERROR(VLOOKUP(G2620,[3]item_suppliers!$C$2:$F$112,2,FALSE),"")</f>
        <v/>
      </c>
      <c r="N2620" s="5" t="str">
        <f>IFERROR(VLOOKUP(G2620,[3]item_suppliers!$C$2:$F$112,4,FALSE),"")</f>
        <v/>
      </c>
      <c r="O2620" s="5" t="str">
        <f t="shared" si="202"/>
        <v/>
      </c>
      <c r="P2620" s="5">
        <f>IF(EXACT(L2620,"sell"),VLOOKUP(D2620,[1]items!$A$2:$E$39,5,FALSE),"")</f>
        <v>109447</v>
      </c>
      <c r="Q2620" s="5">
        <f t="shared" si="203"/>
        <v>3611751</v>
      </c>
      <c r="R2620" s="13" t="str">
        <f t="shared" si="204"/>
        <v/>
      </c>
    </row>
    <row r="2621" spans="1:18" x14ac:dyDescent="0.2">
      <c r="A2621" s="8" t="s">
        <v>2681</v>
      </c>
      <c r="B2621" s="9" t="d">
        <v>2021-02-07</v>
      </c>
      <c r="C2621" s="7">
        <f t="shared" si="200"/>
        <v>2021</v>
      </c>
      <c r="D2621" s="8" t="s">
        <v>70</v>
      </c>
      <c r="E2621" s="5" t="str">
        <f>VLOOKUP(D2621,[1]items!$A$2:$E$39,2,FALSE)</f>
        <v>Irbesartan</v>
      </c>
      <c r="F2621" s="5" t="str">
        <f>VLOOKUP(E2621,[1]items!$B$2:$E$39,2,FALSE)</f>
        <v>Obat Hipertensi</v>
      </c>
      <c r="G2621" s="5" t="str">
        <f t="shared" si="201"/>
        <v>OH0005|</v>
      </c>
      <c r="H2621" s="10">
        <v>12</v>
      </c>
      <c r="I2621" s="11"/>
      <c r="J2621" s="10" t="str">
        <f>IF(EXACT(L2621,"buy"),VLOOKUP(I2621,[2]suppliers!$A$2:$B$17,2,FALSE),"")</f>
        <v/>
      </c>
      <c r="K2621" s="8" t="s">
        <v>84</v>
      </c>
      <c r="L2621" s="8" t="s">
        <v>85</v>
      </c>
      <c r="M2621" s="5" t="str">
        <f>IFERROR(VLOOKUP(G2621,[3]item_suppliers!$C$2:$F$112,2,FALSE),"")</f>
        <v/>
      </c>
      <c r="N2621" s="5" t="str">
        <f>IFERROR(VLOOKUP(G2621,[3]item_suppliers!$C$2:$F$112,4,FALSE),"")</f>
        <v/>
      </c>
      <c r="O2621" s="5" t="str">
        <f t="shared" si="202"/>
        <v/>
      </c>
      <c r="P2621" s="5">
        <f>IF(EXACT(L2621,"sell"),VLOOKUP(D2621,[1]items!$A$2:$E$39,5,FALSE),"")</f>
        <v>109447</v>
      </c>
      <c r="Q2621" s="5">
        <f t="shared" si="203"/>
        <v>1313364</v>
      </c>
      <c r="R2621" s="13" t="str">
        <f t="shared" si="204"/>
        <v/>
      </c>
    </row>
    <row r="2622" spans="1:18" x14ac:dyDescent="0.2">
      <c r="A2622" s="5" t="s">
        <v>2682</v>
      </c>
      <c r="B2622" s="6" t="d">
        <v>2021-02-07</v>
      </c>
      <c r="C2622" s="7">
        <f t="shared" si="200"/>
        <v>2021</v>
      </c>
      <c r="D2622" s="5" t="s">
        <v>70</v>
      </c>
      <c r="E2622" s="5" t="str">
        <f>VLOOKUP(D2622,[1]items!$A$2:$E$39,2,FALSE)</f>
        <v>Irbesartan</v>
      </c>
      <c r="F2622" s="5" t="str">
        <f>VLOOKUP(E2622,[1]items!$B$2:$E$39,2,FALSE)</f>
        <v>Obat Hipertensi</v>
      </c>
      <c r="G2622" s="5" t="str">
        <f t="shared" si="201"/>
        <v>OH0005|</v>
      </c>
      <c r="H2622" s="10">
        <v>32</v>
      </c>
      <c r="I2622" s="11"/>
      <c r="J2622" s="10" t="str">
        <f>IF(EXACT(L2622,"buy"),VLOOKUP(I2622,[2]suppliers!$A$2:$B$17,2,FALSE),"")</f>
        <v/>
      </c>
      <c r="K2622" s="5" t="s">
        <v>84</v>
      </c>
      <c r="L2622" s="5" t="s">
        <v>85</v>
      </c>
      <c r="M2622" s="5" t="str">
        <f>IFERROR(VLOOKUP(G2622,[3]item_suppliers!$C$2:$F$112,2,FALSE),"")</f>
        <v/>
      </c>
      <c r="N2622" s="5" t="str">
        <f>IFERROR(VLOOKUP(G2622,[3]item_suppliers!$C$2:$F$112,4,FALSE),"")</f>
        <v/>
      </c>
      <c r="O2622" s="5" t="str">
        <f t="shared" si="202"/>
        <v/>
      </c>
      <c r="P2622" s="5">
        <f>IF(EXACT(L2622,"sell"),VLOOKUP(D2622,[1]items!$A$2:$E$39,5,FALSE),"")</f>
        <v>109447</v>
      </c>
      <c r="Q2622" s="5">
        <f t="shared" si="203"/>
        <v>3502304</v>
      </c>
      <c r="R2622" s="13" t="str">
        <f t="shared" si="204"/>
        <v/>
      </c>
    </row>
    <row r="2623" spans="1:18" x14ac:dyDescent="0.2">
      <c r="A2623" s="8" t="s">
        <v>2683</v>
      </c>
      <c r="B2623" s="9" t="d">
        <v>2021-02-07</v>
      </c>
      <c r="C2623" s="7">
        <f t="shared" si="200"/>
        <v>2021</v>
      </c>
      <c r="D2623" s="8" t="s">
        <v>52</v>
      </c>
      <c r="E2623" s="5" t="str">
        <f>VLOOKUP(D2623,[1]items!$A$2:$E$39,2,FALSE)</f>
        <v>Sanmol 500 MG 4 Tablet</v>
      </c>
      <c r="F2623" s="5" t="str">
        <f>VLOOKUP(E2623,[1]items!$B$2:$E$39,2,FALSE)</f>
        <v>Obat Sakit Kepala &amp; Demam</v>
      </c>
      <c r="G2623" s="5" t="str">
        <f t="shared" si="201"/>
        <v>OD0009|</v>
      </c>
      <c r="H2623" s="10">
        <v>19</v>
      </c>
      <c r="I2623" s="11"/>
      <c r="J2623" s="10" t="str">
        <f>IF(EXACT(L2623,"buy"),VLOOKUP(I2623,[2]suppliers!$A$2:$B$17,2,FALSE),"")</f>
        <v/>
      </c>
      <c r="K2623" s="8" t="s">
        <v>84</v>
      </c>
      <c r="L2623" s="8" t="s">
        <v>85</v>
      </c>
      <c r="M2623" s="5" t="str">
        <f>IFERROR(VLOOKUP(G2623,[3]item_suppliers!$C$2:$F$112,2,FALSE),"")</f>
        <v/>
      </c>
      <c r="N2623" s="5" t="str">
        <f>IFERROR(VLOOKUP(G2623,[3]item_suppliers!$C$2:$F$112,4,FALSE),"")</f>
        <v/>
      </c>
      <c r="O2623" s="5" t="str">
        <f t="shared" si="202"/>
        <v/>
      </c>
      <c r="P2623" s="5">
        <f>IF(EXACT(L2623,"sell"),VLOOKUP(D2623,[1]items!$A$2:$E$39,5,FALSE),"")</f>
        <v>1619</v>
      </c>
      <c r="Q2623" s="5">
        <f t="shared" si="203"/>
        <v>30761</v>
      </c>
      <c r="R2623" s="13" t="str">
        <f t="shared" si="204"/>
        <v/>
      </c>
    </row>
    <row r="2624" spans="1:18" x14ac:dyDescent="0.2">
      <c r="A2624" s="5" t="s">
        <v>2684</v>
      </c>
      <c r="B2624" s="6" t="d">
        <v>2021-02-07</v>
      </c>
      <c r="C2624" s="7">
        <f t="shared" si="200"/>
        <v>2021</v>
      </c>
      <c r="D2624" s="5" t="s">
        <v>82</v>
      </c>
      <c r="E2624" s="5" t="str">
        <f>VLOOKUP(D2624,[1]items!$A$2:$E$39,2,FALSE)</f>
        <v>Otilon Ear Drops 8 mL</v>
      </c>
      <c r="F2624" s="5" t="str">
        <f>VLOOKUP(E2624,[1]items!$B$2:$E$39,2,FALSE)</f>
        <v>Obat Telinga</v>
      </c>
      <c r="G2624" s="5" t="str">
        <f t="shared" si="201"/>
        <v>OT0001|</v>
      </c>
      <c r="H2624" s="10">
        <v>21</v>
      </c>
      <c r="I2624" s="11"/>
      <c r="J2624" s="10" t="str">
        <f>IF(EXACT(L2624,"buy"),VLOOKUP(I2624,[2]suppliers!$A$2:$B$17,2,FALSE),"")</f>
        <v/>
      </c>
      <c r="K2624" s="5" t="s">
        <v>84</v>
      </c>
      <c r="L2624" s="5" t="s">
        <v>85</v>
      </c>
      <c r="M2624" s="5" t="str">
        <f>IFERROR(VLOOKUP(G2624,[3]item_suppliers!$C$2:$F$112,2,FALSE),"")</f>
        <v/>
      </c>
      <c r="N2624" s="5" t="str">
        <f>IFERROR(VLOOKUP(G2624,[3]item_suppliers!$C$2:$F$112,4,FALSE),"")</f>
        <v/>
      </c>
      <c r="O2624" s="5" t="str">
        <f t="shared" si="202"/>
        <v/>
      </c>
      <c r="P2624" s="5">
        <f>IF(EXACT(L2624,"sell"),VLOOKUP(D2624,[1]items!$A$2:$E$39,5,FALSE),"")</f>
        <v>55935</v>
      </c>
      <c r="Q2624" s="5">
        <f t="shared" si="203"/>
        <v>1174635</v>
      </c>
      <c r="R2624" s="13" t="str">
        <f t="shared" si="204"/>
        <v/>
      </c>
    </row>
    <row r="2625" spans="1:18" x14ac:dyDescent="0.2">
      <c r="A2625" s="8" t="s">
        <v>2685</v>
      </c>
      <c r="B2625" s="9" t="d">
        <v>2021-02-07</v>
      </c>
      <c r="C2625" s="7">
        <f t="shared" si="200"/>
        <v>2021</v>
      </c>
      <c r="D2625" s="8" t="s">
        <v>82</v>
      </c>
      <c r="E2625" s="5" t="str">
        <f>VLOOKUP(D2625,[1]items!$A$2:$E$39,2,FALSE)</f>
        <v>Otilon Ear Drops 8 mL</v>
      </c>
      <c r="F2625" s="5" t="str">
        <f>VLOOKUP(E2625,[1]items!$B$2:$E$39,2,FALSE)</f>
        <v>Obat Telinga</v>
      </c>
      <c r="G2625" s="5" t="str">
        <f t="shared" si="201"/>
        <v>OT0001|</v>
      </c>
      <c r="H2625" s="10">
        <v>23</v>
      </c>
      <c r="I2625" s="11"/>
      <c r="J2625" s="10" t="str">
        <f>IF(EXACT(L2625,"buy"),VLOOKUP(I2625,[2]suppliers!$A$2:$B$17,2,FALSE),"")</f>
        <v/>
      </c>
      <c r="K2625" s="8" t="s">
        <v>84</v>
      </c>
      <c r="L2625" s="8" t="s">
        <v>85</v>
      </c>
      <c r="M2625" s="5" t="str">
        <f>IFERROR(VLOOKUP(G2625,[3]item_suppliers!$C$2:$F$112,2,FALSE),"")</f>
        <v/>
      </c>
      <c r="N2625" s="5" t="str">
        <f>IFERROR(VLOOKUP(G2625,[3]item_suppliers!$C$2:$F$112,4,FALSE),"")</f>
        <v/>
      </c>
      <c r="O2625" s="5" t="str">
        <f t="shared" si="202"/>
        <v/>
      </c>
      <c r="P2625" s="5">
        <f>IF(EXACT(L2625,"sell"),VLOOKUP(D2625,[1]items!$A$2:$E$39,5,FALSE),"")</f>
        <v>55935</v>
      </c>
      <c r="Q2625" s="5">
        <f t="shared" si="203"/>
        <v>1286505</v>
      </c>
      <c r="R2625" s="13" t="str">
        <f t="shared" si="204"/>
        <v/>
      </c>
    </row>
    <row r="2626" spans="1:18" x14ac:dyDescent="0.2">
      <c r="A2626" s="5" t="s">
        <v>2686</v>
      </c>
      <c r="B2626" s="6" t="d">
        <v>2021-02-07</v>
      </c>
      <c r="C2626" s="7">
        <f t="shared" ref="C2626:C2689" si="205">YEAR(B2626)</f>
        <v>2021</v>
      </c>
      <c r="D2626" s="5" t="s">
        <v>65</v>
      </c>
      <c r="E2626" s="5" t="str">
        <f>VLOOKUP(D2626,[1]items!$A$2:$E$39,2,FALSE)</f>
        <v>Candesartan Ogb Dexa</v>
      </c>
      <c r="F2626" s="5" t="str">
        <f>VLOOKUP(E2626,[1]items!$B$2:$E$39,2,FALSE)</f>
        <v>Obat Hipertensi</v>
      </c>
      <c r="G2626" s="5" t="str">
        <f t="shared" ref="G2626:G2689" si="206">_xlfn.CONCAT(D2626,"|",I2626)</f>
        <v>OH0003|</v>
      </c>
      <c r="H2626" s="10">
        <v>36</v>
      </c>
      <c r="I2626" s="11"/>
      <c r="J2626" s="10" t="str">
        <f>IF(EXACT(L2626,"buy"),VLOOKUP(I2626,[2]suppliers!$A$2:$B$17,2,FALSE),"")</f>
        <v/>
      </c>
      <c r="K2626" s="5" t="s">
        <v>84</v>
      </c>
      <c r="L2626" s="5" t="s">
        <v>85</v>
      </c>
      <c r="M2626" s="5" t="str">
        <f>IFERROR(VLOOKUP(G2626,[3]item_suppliers!$C$2:$F$112,2,FALSE),"")</f>
        <v/>
      </c>
      <c r="N2626" s="5" t="str">
        <f>IFERROR(VLOOKUP(G2626,[3]item_suppliers!$C$2:$F$112,4,FALSE),"")</f>
        <v/>
      </c>
      <c r="O2626" s="5" t="str">
        <f t="shared" ref="O2626:O2689" si="207">IFERROR(H2626*N2626,"")</f>
        <v/>
      </c>
      <c r="P2626" s="5">
        <f>IF(EXACT(L2626,"sell"),VLOOKUP(D2626,[1]items!$A$2:$E$39,5,FALSE),"")</f>
        <v>5095</v>
      </c>
      <c r="Q2626" s="5">
        <f t="shared" ref="Q2626:Q2689" si="208">IFERROR(H2626*P2626,"")</f>
        <v>183420</v>
      </c>
      <c r="R2626" s="13" t="str">
        <f t="shared" ref="R2626:R2689" si="209">IF(EXACT(L2626,"buy"),1/COUNTIF($N$2:$N$4710,N2626),"")</f>
        <v/>
      </c>
    </row>
    <row r="2627" spans="1:18" x14ac:dyDescent="0.2">
      <c r="A2627" s="8" t="s">
        <v>2687</v>
      </c>
      <c r="B2627" s="9" t="d">
        <v>2021-02-07</v>
      </c>
      <c r="C2627" s="7">
        <f t="shared" si="205"/>
        <v>2021</v>
      </c>
      <c r="D2627" s="8" t="s">
        <v>65</v>
      </c>
      <c r="E2627" s="5" t="str">
        <f>VLOOKUP(D2627,[1]items!$A$2:$E$39,2,FALSE)</f>
        <v>Candesartan Ogb Dexa</v>
      </c>
      <c r="F2627" s="5" t="str">
        <f>VLOOKUP(E2627,[1]items!$B$2:$E$39,2,FALSE)</f>
        <v>Obat Hipertensi</v>
      </c>
      <c r="G2627" s="5" t="str">
        <f t="shared" si="206"/>
        <v>OH0003|</v>
      </c>
      <c r="H2627" s="10">
        <v>14</v>
      </c>
      <c r="I2627" s="11"/>
      <c r="J2627" s="10" t="str">
        <f>IF(EXACT(L2627,"buy"),VLOOKUP(I2627,[2]suppliers!$A$2:$B$17,2,FALSE),"")</f>
        <v/>
      </c>
      <c r="K2627" s="8" t="s">
        <v>84</v>
      </c>
      <c r="L2627" s="8" t="s">
        <v>85</v>
      </c>
      <c r="M2627" s="5" t="str">
        <f>IFERROR(VLOOKUP(G2627,[3]item_suppliers!$C$2:$F$112,2,FALSE),"")</f>
        <v/>
      </c>
      <c r="N2627" s="5" t="str">
        <f>IFERROR(VLOOKUP(G2627,[3]item_suppliers!$C$2:$F$112,4,FALSE),"")</f>
        <v/>
      </c>
      <c r="O2627" s="5" t="str">
        <f t="shared" si="207"/>
        <v/>
      </c>
      <c r="P2627" s="5">
        <f>IF(EXACT(L2627,"sell"),VLOOKUP(D2627,[1]items!$A$2:$E$39,5,FALSE),"")</f>
        <v>5095</v>
      </c>
      <c r="Q2627" s="5">
        <f t="shared" si="208"/>
        <v>71330</v>
      </c>
      <c r="R2627" s="13" t="str">
        <f t="shared" si="209"/>
        <v/>
      </c>
    </row>
    <row r="2628" spans="1:18" x14ac:dyDescent="0.2">
      <c r="A2628" s="5" t="s">
        <v>2688</v>
      </c>
      <c r="B2628" s="6" t="d">
        <v>2021-02-07</v>
      </c>
      <c r="C2628" s="7">
        <f t="shared" si="205"/>
        <v>2021</v>
      </c>
      <c r="D2628" s="5" t="s">
        <v>37</v>
      </c>
      <c r="E2628" s="5" t="str">
        <f>VLOOKUP(D2628,[1]items!$A$2:$E$39,2,FALSE)</f>
        <v>Koolfever</v>
      </c>
      <c r="F2628" s="5" t="str">
        <f>VLOOKUP(E2628,[1]items!$B$2:$E$39,2,FALSE)</f>
        <v>Obat Sakit Kepala &amp; Demam</v>
      </c>
      <c r="G2628" s="5" t="str">
        <f t="shared" si="206"/>
        <v>OD0001|</v>
      </c>
      <c r="H2628" s="10">
        <v>32</v>
      </c>
      <c r="I2628" s="11"/>
      <c r="J2628" s="10" t="str">
        <f>IF(EXACT(L2628,"buy"),VLOOKUP(I2628,[2]suppliers!$A$2:$B$17,2,FALSE),"")</f>
        <v/>
      </c>
      <c r="K2628" s="5" t="s">
        <v>84</v>
      </c>
      <c r="L2628" s="5" t="s">
        <v>85</v>
      </c>
      <c r="M2628" s="5" t="str">
        <f>IFERROR(VLOOKUP(G2628,[3]item_suppliers!$C$2:$F$112,2,FALSE),"")</f>
        <v/>
      </c>
      <c r="N2628" s="5" t="str">
        <f>IFERROR(VLOOKUP(G2628,[3]item_suppliers!$C$2:$F$112,4,FALSE),"")</f>
        <v/>
      </c>
      <c r="O2628" s="5" t="str">
        <f t="shared" si="207"/>
        <v/>
      </c>
      <c r="P2628" s="5">
        <f>IF(EXACT(L2628,"sell"),VLOOKUP(D2628,[1]items!$A$2:$E$39,5,FALSE),"")</f>
        <v>7620</v>
      </c>
      <c r="Q2628" s="5">
        <f t="shared" si="208"/>
        <v>243840</v>
      </c>
      <c r="R2628" s="13" t="str">
        <f t="shared" si="209"/>
        <v/>
      </c>
    </row>
    <row r="2629" spans="1:18" x14ac:dyDescent="0.2">
      <c r="A2629" s="8" t="s">
        <v>2689</v>
      </c>
      <c r="B2629" s="9" t="d">
        <v>2021-02-07</v>
      </c>
      <c r="C2629" s="7">
        <f t="shared" si="205"/>
        <v>2021</v>
      </c>
      <c r="D2629" s="8" t="s">
        <v>59</v>
      </c>
      <c r="E2629" s="5" t="str">
        <f>VLOOKUP(D2629,[1]items!$A$2:$E$39,2,FALSE)</f>
        <v>Carditens</v>
      </c>
      <c r="F2629" s="5" t="str">
        <f>VLOOKUP(E2629,[1]items!$B$2:$E$39,2,FALSE)</f>
        <v>Obat Hipertensi</v>
      </c>
      <c r="G2629" s="5" t="str">
        <f t="shared" si="206"/>
        <v>OH0001|</v>
      </c>
      <c r="H2629" s="10">
        <v>1499</v>
      </c>
      <c r="I2629" s="11"/>
      <c r="J2629" s="10" t="str">
        <f>IF(EXACT(L2629,"buy"),VLOOKUP(I2629,[2]suppliers!$A$2:$B$17,2,FALSE),"")</f>
        <v/>
      </c>
      <c r="K2629" s="8" t="s">
        <v>84</v>
      </c>
      <c r="L2629" s="8" t="s">
        <v>85</v>
      </c>
      <c r="M2629" s="5" t="str">
        <f>IFERROR(VLOOKUP(G2629,[3]item_suppliers!$C$2:$F$112,2,FALSE),"")</f>
        <v/>
      </c>
      <c r="N2629" s="5" t="str">
        <f>IFERROR(VLOOKUP(G2629,[3]item_suppliers!$C$2:$F$112,4,FALSE),"")</f>
        <v/>
      </c>
      <c r="O2629" s="5" t="str">
        <f t="shared" si="207"/>
        <v/>
      </c>
      <c r="P2629" s="5">
        <f>IF(EXACT(L2629,"sell"),VLOOKUP(D2629,[1]items!$A$2:$E$39,5,FALSE),"")</f>
        <v>100900</v>
      </c>
      <c r="Q2629" s="5">
        <f t="shared" si="208"/>
        <v>151249100</v>
      </c>
      <c r="R2629" s="13" t="str">
        <f t="shared" si="209"/>
        <v/>
      </c>
    </row>
    <row r="2630" spans="1:18" x14ac:dyDescent="0.2">
      <c r="A2630" s="5" t="s">
        <v>2690</v>
      </c>
      <c r="B2630" s="6" t="d">
        <v>2021-02-07</v>
      </c>
      <c r="C2630" s="7">
        <f t="shared" si="205"/>
        <v>2021</v>
      </c>
      <c r="D2630" s="5" t="s">
        <v>7</v>
      </c>
      <c r="E2630" s="5" t="str">
        <f>VLOOKUP(D2630,[1]items!$A$2:$E$39,2,FALSE)</f>
        <v>Ozen 10 MG Blister</v>
      </c>
      <c r="F2630" s="5" t="str">
        <f>VLOOKUP(E2630,[1]items!$B$2:$E$39,2,FALSE)</f>
        <v>Obat Alergi</v>
      </c>
      <c r="G2630" s="5" t="str">
        <f t="shared" si="206"/>
        <v>OA0001|</v>
      </c>
      <c r="H2630" s="10">
        <v>69</v>
      </c>
      <c r="I2630" s="11"/>
      <c r="J2630" s="10" t="str">
        <f>IF(EXACT(L2630,"buy"),VLOOKUP(I2630,[2]suppliers!$A$2:$B$17,2,FALSE),"")</f>
        <v/>
      </c>
      <c r="K2630" s="5" t="s">
        <v>84</v>
      </c>
      <c r="L2630" s="5" t="s">
        <v>85</v>
      </c>
      <c r="M2630" s="5" t="str">
        <f>IFERROR(VLOOKUP(G2630,[3]item_suppliers!$C$2:$F$112,2,FALSE),"")</f>
        <v/>
      </c>
      <c r="N2630" s="5" t="str">
        <f>IFERROR(VLOOKUP(G2630,[3]item_suppliers!$C$2:$F$112,4,FALSE),"")</f>
        <v/>
      </c>
      <c r="O2630" s="5" t="str">
        <f t="shared" si="207"/>
        <v/>
      </c>
      <c r="P2630" s="5">
        <f>IF(EXACT(L2630,"sell"),VLOOKUP(D2630,[1]items!$A$2:$E$39,5,FALSE),"")</f>
        <v>18816</v>
      </c>
      <c r="Q2630" s="5">
        <f t="shared" si="208"/>
        <v>1298304</v>
      </c>
      <c r="R2630" s="13" t="str">
        <f t="shared" si="209"/>
        <v/>
      </c>
    </row>
    <row r="2631" spans="1:18" x14ac:dyDescent="0.2">
      <c r="A2631" s="8" t="s">
        <v>2691</v>
      </c>
      <c r="B2631" s="9" t="d">
        <v>2021-02-09</v>
      </c>
      <c r="C2631" s="7">
        <f t="shared" si="205"/>
        <v>2021</v>
      </c>
      <c r="D2631" s="8" t="s">
        <v>26</v>
      </c>
      <c r="E2631" s="5" t="str">
        <f>VLOOKUP(D2631,[1]items!$A$2:$E$39,2,FALSE)</f>
        <v>Decolsen 1 Strip 4 Tablet</v>
      </c>
      <c r="F2631" s="5" t="str">
        <f>VLOOKUP(E2631,[1]items!$B$2:$E$39,2,FALSE)</f>
        <v>Obat Batuk &amp; Pilek</v>
      </c>
      <c r="G2631" s="5" t="str">
        <f t="shared" si="206"/>
        <v>OB0002|</v>
      </c>
      <c r="H2631" s="10">
        <v>55</v>
      </c>
      <c r="I2631" s="11"/>
      <c r="J2631" s="10" t="str">
        <f>IF(EXACT(L2631,"buy"),VLOOKUP(I2631,[2]suppliers!$A$2:$B$17,2,FALSE),"")</f>
        <v/>
      </c>
      <c r="K2631" s="8" t="s">
        <v>84</v>
      </c>
      <c r="L2631" s="8" t="s">
        <v>85</v>
      </c>
      <c r="M2631" s="5" t="str">
        <f>IFERROR(VLOOKUP(G2631,[3]item_suppliers!$C$2:$F$112,2,FALSE),"")</f>
        <v/>
      </c>
      <c r="N2631" s="5" t="str">
        <f>IFERROR(VLOOKUP(G2631,[3]item_suppliers!$C$2:$F$112,4,FALSE),"")</f>
        <v/>
      </c>
      <c r="O2631" s="5" t="str">
        <f t="shared" si="207"/>
        <v/>
      </c>
      <c r="P2631" s="5">
        <f>IF(EXACT(L2631,"sell"),VLOOKUP(D2631,[1]items!$A$2:$E$39,5,FALSE),"")</f>
        <v>2915</v>
      </c>
      <c r="Q2631" s="5">
        <f t="shared" si="208"/>
        <v>160325</v>
      </c>
      <c r="R2631" s="13" t="str">
        <f t="shared" si="209"/>
        <v/>
      </c>
    </row>
    <row r="2632" spans="1:18" x14ac:dyDescent="0.2">
      <c r="A2632" s="5" t="s">
        <v>2692</v>
      </c>
      <c r="B2632" s="6" t="d">
        <v>2021-02-09</v>
      </c>
      <c r="C2632" s="7">
        <f t="shared" si="205"/>
        <v>2021</v>
      </c>
      <c r="D2632" s="5" t="s">
        <v>82</v>
      </c>
      <c r="E2632" s="5" t="str">
        <f>VLOOKUP(D2632,[1]items!$A$2:$E$39,2,FALSE)</f>
        <v>Otilon Ear Drops 8 mL</v>
      </c>
      <c r="F2632" s="5" t="str">
        <f>VLOOKUP(E2632,[1]items!$B$2:$E$39,2,FALSE)</f>
        <v>Obat Telinga</v>
      </c>
      <c r="G2632" s="5" t="str">
        <f t="shared" si="206"/>
        <v>OT0001|</v>
      </c>
      <c r="H2632" s="10">
        <v>34</v>
      </c>
      <c r="I2632" s="11"/>
      <c r="J2632" s="10" t="str">
        <f>IF(EXACT(L2632,"buy"),VLOOKUP(I2632,[2]suppliers!$A$2:$B$17,2,FALSE),"")</f>
        <v/>
      </c>
      <c r="K2632" s="5" t="s">
        <v>84</v>
      </c>
      <c r="L2632" s="5" t="s">
        <v>85</v>
      </c>
      <c r="M2632" s="5" t="str">
        <f>IFERROR(VLOOKUP(G2632,[3]item_suppliers!$C$2:$F$112,2,FALSE),"")</f>
        <v/>
      </c>
      <c r="N2632" s="5" t="str">
        <f>IFERROR(VLOOKUP(G2632,[3]item_suppliers!$C$2:$F$112,4,FALSE),"")</f>
        <v/>
      </c>
      <c r="O2632" s="5" t="str">
        <f t="shared" si="207"/>
        <v/>
      </c>
      <c r="P2632" s="5">
        <f>IF(EXACT(L2632,"sell"),VLOOKUP(D2632,[1]items!$A$2:$E$39,5,FALSE),"")</f>
        <v>55935</v>
      </c>
      <c r="Q2632" s="5">
        <f t="shared" si="208"/>
        <v>1901790</v>
      </c>
      <c r="R2632" s="13" t="str">
        <f t="shared" si="209"/>
        <v/>
      </c>
    </row>
    <row r="2633" spans="1:18" x14ac:dyDescent="0.2">
      <c r="A2633" s="8" t="s">
        <v>2693</v>
      </c>
      <c r="B2633" s="9" t="d">
        <v>2021-02-09</v>
      </c>
      <c r="C2633" s="7">
        <f t="shared" si="205"/>
        <v>2021</v>
      </c>
      <c r="D2633" s="8" t="s">
        <v>48</v>
      </c>
      <c r="E2633" s="5" t="str">
        <f>VLOOKUP(D2633,[1]items!$A$2:$E$39,2,FALSE)</f>
        <v>Sanmol Paracetamol</v>
      </c>
      <c r="F2633" s="5" t="str">
        <f>VLOOKUP(E2633,[1]items!$B$2:$E$39,2,FALSE)</f>
        <v>Obat Sakit Kepala &amp; Demam</v>
      </c>
      <c r="G2633" s="5" t="str">
        <f t="shared" si="206"/>
        <v>OD0007|</v>
      </c>
      <c r="H2633" s="10">
        <v>2</v>
      </c>
      <c r="I2633" s="11"/>
      <c r="J2633" s="10" t="str">
        <f>IF(EXACT(L2633,"buy"),VLOOKUP(I2633,[2]suppliers!$A$2:$B$17,2,FALSE),"")</f>
        <v/>
      </c>
      <c r="K2633" s="8" t="s">
        <v>84</v>
      </c>
      <c r="L2633" s="8" t="s">
        <v>85</v>
      </c>
      <c r="M2633" s="5" t="str">
        <f>IFERROR(VLOOKUP(G2633,[3]item_suppliers!$C$2:$F$112,2,FALSE),"")</f>
        <v/>
      </c>
      <c r="N2633" s="5" t="str">
        <f>IFERROR(VLOOKUP(G2633,[3]item_suppliers!$C$2:$F$112,4,FALSE),"")</f>
        <v/>
      </c>
      <c r="O2633" s="5" t="str">
        <f t="shared" si="207"/>
        <v/>
      </c>
      <c r="P2633" s="5">
        <f>IF(EXACT(L2633,"sell"),VLOOKUP(D2633,[1]items!$A$2:$E$39,5,FALSE),"")</f>
        <v>16261</v>
      </c>
      <c r="Q2633" s="5">
        <f t="shared" si="208"/>
        <v>32522</v>
      </c>
      <c r="R2633" s="13" t="str">
        <f t="shared" si="209"/>
        <v/>
      </c>
    </row>
    <row r="2634" spans="1:18" x14ac:dyDescent="0.2">
      <c r="A2634" s="5" t="s">
        <v>2694</v>
      </c>
      <c r="B2634" s="6" t="d">
        <v>2021-02-09</v>
      </c>
      <c r="C2634" s="7">
        <f t="shared" si="205"/>
        <v>2021</v>
      </c>
      <c r="D2634" s="5" t="s">
        <v>31</v>
      </c>
      <c r="E2634" s="5" t="str">
        <f>VLOOKUP(D2634,[1]items!$A$2:$E$39,2,FALSE)</f>
        <v>Ultraflu Box Isi 25 Strip</v>
      </c>
      <c r="F2634" s="5" t="str">
        <f>VLOOKUP(E2634,[1]items!$B$2:$E$39,2,FALSE)</f>
        <v>Obat Batuk &amp; Pilek</v>
      </c>
      <c r="G2634" s="5" t="str">
        <f t="shared" si="206"/>
        <v>OB0006|</v>
      </c>
      <c r="H2634" s="10">
        <v>10</v>
      </c>
      <c r="I2634" s="11"/>
      <c r="J2634" s="10" t="str">
        <f>IF(EXACT(L2634,"buy"),VLOOKUP(I2634,[2]suppliers!$A$2:$B$17,2,FALSE),"")</f>
        <v/>
      </c>
      <c r="K2634" s="5" t="s">
        <v>84</v>
      </c>
      <c r="L2634" s="5" t="s">
        <v>85</v>
      </c>
      <c r="M2634" s="5" t="str">
        <f>IFERROR(VLOOKUP(G2634,[3]item_suppliers!$C$2:$F$112,2,FALSE),"")</f>
        <v/>
      </c>
      <c r="N2634" s="5" t="str">
        <f>IFERROR(VLOOKUP(G2634,[3]item_suppliers!$C$2:$F$112,4,FALSE),"")</f>
        <v/>
      </c>
      <c r="O2634" s="5" t="str">
        <f t="shared" si="207"/>
        <v/>
      </c>
      <c r="P2634" s="5">
        <f>IF(EXACT(L2634,"sell"),VLOOKUP(D2634,[1]items!$A$2:$E$39,5,FALSE),"")</f>
        <v>73805</v>
      </c>
      <c r="Q2634" s="5">
        <f t="shared" si="208"/>
        <v>738050</v>
      </c>
      <c r="R2634" s="13" t="str">
        <f t="shared" si="209"/>
        <v/>
      </c>
    </row>
    <row r="2635" spans="1:18" x14ac:dyDescent="0.2">
      <c r="A2635" s="8" t="s">
        <v>2695</v>
      </c>
      <c r="B2635" s="9" t="d">
        <v>2021-02-09</v>
      </c>
      <c r="C2635" s="7">
        <f t="shared" si="205"/>
        <v>2021</v>
      </c>
      <c r="D2635" s="8" t="s">
        <v>31</v>
      </c>
      <c r="E2635" s="5" t="str">
        <f>VLOOKUP(D2635,[1]items!$A$2:$E$39,2,FALSE)</f>
        <v>Ultraflu Box Isi 25 Strip</v>
      </c>
      <c r="F2635" s="5" t="str">
        <f>VLOOKUP(E2635,[1]items!$B$2:$E$39,2,FALSE)</f>
        <v>Obat Batuk &amp; Pilek</v>
      </c>
      <c r="G2635" s="5" t="str">
        <f t="shared" si="206"/>
        <v>OB0006|</v>
      </c>
      <c r="H2635" s="10">
        <v>22</v>
      </c>
      <c r="I2635" s="11"/>
      <c r="J2635" s="10" t="str">
        <f>IF(EXACT(L2635,"buy"),VLOOKUP(I2635,[2]suppliers!$A$2:$B$17,2,FALSE),"")</f>
        <v/>
      </c>
      <c r="K2635" s="8" t="s">
        <v>84</v>
      </c>
      <c r="L2635" s="8" t="s">
        <v>85</v>
      </c>
      <c r="M2635" s="5" t="str">
        <f>IFERROR(VLOOKUP(G2635,[3]item_suppliers!$C$2:$F$112,2,FALSE),"")</f>
        <v/>
      </c>
      <c r="N2635" s="5" t="str">
        <f>IFERROR(VLOOKUP(G2635,[3]item_suppliers!$C$2:$F$112,4,FALSE),"")</f>
        <v/>
      </c>
      <c r="O2635" s="5" t="str">
        <f t="shared" si="207"/>
        <v/>
      </c>
      <c r="P2635" s="5">
        <f>IF(EXACT(L2635,"sell"),VLOOKUP(D2635,[1]items!$A$2:$E$39,5,FALSE),"")</f>
        <v>73805</v>
      </c>
      <c r="Q2635" s="5">
        <f t="shared" si="208"/>
        <v>1623710</v>
      </c>
      <c r="R2635" s="13" t="str">
        <f t="shared" si="209"/>
        <v/>
      </c>
    </row>
    <row r="2636" spans="1:18" x14ac:dyDescent="0.2">
      <c r="A2636" s="5" t="s">
        <v>2696</v>
      </c>
      <c r="B2636" s="6" t="d">
        <v>2021-02-09</v>
      </c>
      <c r="C2636" s="7">
        <f t="shared" si="205"/>
        <v>2021</v>
      </c>
      <c r="D2636" s="5" t="s">
        <v>14</v>
      </c>
      <c r="E2636" s="5" t="str">
        <f>VLOOKUP(D2636,[1]items!$A$2:$E$39,2,FALSE)</f>
        <v>Bisoprolol Ogb Dexa</v>
      </c>
      <c r="F2636" s="5" t="str">
        <f>VLOOKUP(E2636,[1]items!$B$2:$E$39,2,FALSE)</f>
        <v>Obat Alergi</v>
      </c>
      <c r="G2636" s="5" t="str">
        <f t="shared" si="206"/>
        <v>OA0004|</v>
      </c>
      <c r="H2636" s="10">
        <v>36</v>
      </c>
      <c r="I2636" s="11"/>
      <c r="J2636" s="10" t="str">
        <f>IF(EXACT(L2636,"buy"),VLOOKUP(I2636,[2]suppliers!$A$2:$B$17,2,FALSE),"")</f>
        <v/>
      </c>
      <c r="K2636" s="5" t="s">
        <v>84</v>
      </c>
      <c r="L2636" s="5" t="s">
        <v>85</v>
      </c>
      <c r="M2636" s="5" t="str">
        <f>IFERROR(VLOOKUP(G2636,[3]item_suppliers!$C$2:$F$112,2,FALSE),"")</f>
        <v/>
      </c>
      <c r="N2636" s="5" t="str">
        <f>IFERROR(VLOOKUP(G2636,[3]item_suppliers!$C$2:$F$112,4,FALSE),"")</f>
        <v/>
      </c>
      <c r="O2636" s="5" t="str">
        <f t="shared" si="207"/>
        <v/>
      </c>
      <c r="P2636" s="5">
        <f>IF(EXACT(L2636,"sell"),VLOOKUP(D2636,[1]items!$A$2:$E$39,5,FALSE),"")</f>
        <v>10180</v>
      </c>
      <c r="Q2636" s="5">
        <f t="shared" si="208"/>
        <v>366480</v>
      </c>
      <c r="R2636" s="13" t="str">
        <f t="shared" si="209"/>
        <v/>
      </c>
    </row>
    <row r="2637" spans="1:18" x14ac:dyDescent="0.2">
      <c r="A2637" s="8" t="s">
        <v>2697</v>
      </c>
      <c r="B2637" s="9" t="d">
        <v>2021-02-09</v>
      </c>
      <c r="C2637" s="7">
        <f t="shared" si="205"/>
        <v>2021</v>
      </c>
      <c r="D2637" s="8" t="s">
        <v>54</v>
      </c>
      <c r="E2637" s="5" t="str">
        <f>VLOOKUP(D2637,[1]items!$A$2:$E$39,2,FALSE)</f>
        <v>Cilostazol Bernofarm</v>
      </c>
      <c r="F2637" s="5" t="str">
        <f>VLOOKUP(E2637,[1]items!$B$2:$E$39,2,FALSE)</f>
        <v>Obat Sakit Kepala &amp; Demam</v>
      </c>
      <c r="G2637" s="5" t="str">
        <f t="shared" si="206"/>
        <v>OD0010|</v>
      </c>
      <c r="H2637" s="10">
        <v>7</v>
      </c>
      <c r="I2637" s="11"/>
      <c r="J2637" s="10" t="str">
        <f>IF(EXACT(L2637,"buy"),VLOOKUP(I2637,[2]suppliers!$A$2:$B$17,2,FALSE),"")</f>
        <v/>
      </c>
      <c r="K2637" s="8" t="s">
        <v>84</v>
      </c>
      <c r="L2637" s="8" t="s">
        <v>85</v>
      </c>
      <c r="M2637" s="5" t="str">
        <f>IFERROR(VLOOKUP(G2637,[3]item_suppliers!$C$2:$F$112,2,FALSE),"")</f>
        <v/>
      </c>
      <c r="N2637" s="5" t="str">
        <f>IFERROR(VLOOKUP(G2637,[3]item_suppliers!$C$2:$F$112,4,FALSE),"")</f>
        <v/>
      </c>
      <c r="O2637" s="5" t="str">
        <f t="shared" si="207"/>
        <v/>
      </c>
      <c r="P2637" s="5">
        <f>IF(EXACT(L2637,"sell"),VLOOKUP(D2637,[1]items!$A$2:$E$39,5,FALSE),"")</f>
        <v>46223</v>
      </c>
      <c r="Q2637" s="5">
        <f t="shared" si="208"/>
        <v>323561</v>
      </c>
      <c r="R2637" s="13" t="str">
        <f t="shared" si="209"/>
        <v/>
      </c>
    </row>
    <row r="2638" spans="1:18" x14ac:dyDescent="0.2">
      <c r="A2638" s="5" t="s">
        <v>2698</v>
      </c>
      <c r="B2638" s="6" t="d">
        <v>2021-02-10</v>
      </c>
      <c r="C2638" s="7">
        <f t="shared" si="205"/>
        <v>2021</v>
      </c>
      <c r="D2638" s="5" t="s">
        <v>50</v>
      </c>
      <c r="E2638" s="5" t="str">
        <f>VLOOKUP(D2638,[1]items!$A$2:$E$39,2,FALSE)</f>
        <v>Bodrex Extra</v>
      </c>
      <c r="F2638" s="5" t="str">
        <f>VLOOKUP(E2638,[1]items!$B$2:$E$39,2,FALSE)</f>
        <v>Obat Sakit Kepala &amp; Demam</v>
      </c>
      <c r="G2638" s="5" t="str">
        <f t="shared" si="206"/>
        <v>OD0008|</v>
      </c>
      <c r="H2638" s="10">
        <v>41</v>
      </c>
      <c r="I2638" s="11"/>
      <c r="J2638" s="10" t="str">
        <f>IF(EXACT(L2638,"buy"),VLOOKUP(I2638,[2]suppliers!$A$2:$B$17,2,FALSE),"")</f>
        <v/>
      </c>
      <c r="K2638" s="5" t="s">
        <v>84</v>
      </c>
      <c r="L2638" s="5" t="s">
        <v>85</v>
      </c>
      <c r="M2638" s="5" t="str">
        <f>IFERROR(VLOOKUP(G2638,[3]item_suppliers!$C$2:$F$112,2,FALSE),"")</f>
        <v/>
      </c>
      <c r="N2638" s="5" t="str">
        <f>IFERROR(VLOOKUP(G2638,[3]item_suppliers!$C$2:$F$112,4,FALSE),"")</f>
        <v/>
      </c>
      <c r="O2638" s="5" t="str">
        <f t="shared" si="207"/>
        <v/>
      </c>
      <c r="P2638" s="5">
        <f>IF(EXACT(L2638,"sell"),VLOOKUP(D2638,[1]items!$A$2:$E$39,5,FALSE),"")</f>
        <v>51753</v>
      </c>
      <c r="Q2638" s="5">
        <f t="shared" si="208"/>
        <v>2121873</v>
      </c>
      <c r="R2638" s="13" t="str">
        <f t="shared" si="209"/>
        <v/>
      </c>
    </row>
    <row r="2639" spans="1:18" x14ac:dyDescent="0.2">
      <c r="A2639" s="8" t="s">
        <v>2699</v>
      </c>
      <c r="B2639" s="9" t="d">
        <v>2021-02-10</v>
      </c>
      <c r="C2639" s="7">
        <f t="shared" si="205"/>
        <v>2021</v>
      </c>
      <c r="D2639" s="8" t="s">
        <v>70</v>
      </c>
      <c r="E2639" s="5" t="str">
        <f>VLOOKUP(D2639,[1]items!$A$2:$E$39,2,FALSE)</f>
        <v>Irbesartan</v>
      </c>
      <c r="F2639" s="5" t="str">
        <f>VLOOKUP(E2639,[1]items!$B$2:$E$39,2,FALSE)</f>
        <v>Obat Hipertensi</v>
      </c>
      <c r="G2639" s="5" t="str">
        <f t="shared" si="206"/>
        <v>OH0005|</v>
      </c>
      <c r="H2639" s="10">
        <v>36</v>
      </c>
      <c r="I2639" s="11"/>
      <c r="J2639" s="10" t="str">
        <f>IF(EXACT(L2639,"buy"),VLOOKUP(I2639,[2]suppliers!$A$2:$B$17,2,FALSE),"")</f>
        <v/>
      </c>
      <c r="K2639" s="8" t="s">
        <v>84</v>
      </c>
      <c r="L2639" s="8" t="s">
        <v>85</v>
      </c>
      <c r="M2639" s="5" t="str">
        <f>IFERROR(VLOOKUP(G2639,[3]item_suppliers!$C$2:$F$112,2,FALSE),"")</f>
        <v/>
      </c>
      <c r="N2639" s="5" t="str">
        <f>IFERROR(VLOOKUP(G2639,[3]item_suppliers!$C$2:$F$112,4,FALSE),"")</f>
        <v/>
      </c>
      <c r="O2639" s="5" t="str">
        <f t="shared" si="207"/>
        <v/>
      </c>
      <c r="P2639" s="5">
        <f>IF(EXACT(L2639,"sell"),VLOOKUP(D2639,[1]items!$A$2:$E$39,5,FALSE),"")</f>
        <v>109447</v>
      </c>
      <c r="Q2639" s="5">
        <f t="shared" si="208"/>
        <v>3940092</v>
      </c>
      <c r="R2639" s="13" t="str">
        <f t="shared" si="209"/>
        <v/>
      </c>
    </row>
    <row r="2640" spans="1:18" x14ac:dyDescent="0.2">
      <c r="A2640" s="5" t="s">
        <v>2700</v>
      </c>
      <c r="B2640" s="6" t="d">
        <v>2021-02-10</v>
      </c>
      <c r="C2640" s="7">
        <f t="shared" si="205"/>
        <v>2021</v>
      </c>
      <c r="D2640" s="5" t="s">
        <v>52</v>
      </c>
      <c r="E2640" s="5" t="str">
        <f>VLOOKUP(D2640,[1]items!$A$2:$E$39,2,FALSE)</f>
        <v>Sanmol 500 MG 4 Tablet</v>
      </c>
      <c r="F2640" s="5" t="str">
        <f>VLOOKUP(E2640,[1]items!$B$2:$E$39,2,FALSE)</f>
        <v>Obat Sakit Kepala &amp; Demam</v>
      </c>
      <c r="G2640" s="5" t="str">
        <f t="shared" si="206"/>
        <v>OD0009|</v>
      </c>
      <c r="H2640" s="10">
        <v>12</v>
      </c>
      <c r="I2640" s="11"/>
      <c r="J2640" s="10" t="str">
        <f>IF(EXACT(L2640,"buy"),VLOOKUP(I2640,[2]suppliers!$A$2:$B$17,2,FALSE),"")</f>
        <v/>
      </c>
      <c r="K2640" s="5" t="s">
        <v>84</v>
      </c>
      <c r="L2640" s="5" t="s">
        <v>85</v>
      </c>
      <c r="M2640" s="5" t="str">
        <f>IFERROR(VLOOKUP(G2640,[3]item_suppliers!$C$2:$F$112,2,FALSE),"")</f>
        <v/>
      </c>
      <c r="N2640" s="5" t="str">
        <f>IFERROR(VLOOKUP(G2640,[3]item_suppliers!$C$2:$F$112,4,FALSE),"")</f>
        <v/>
      </c>
      <c r="O2640" s="5" t="str">
        <f t="shared" si="207"/>
        <v/>
      </c>
      <c r="P2640" s="5">
        <f>IF(EXACT(L2640,"sell"),VLOOKUP(D2640,[1]items!$A$2:$E$39,5,FALSE),"")</f>
        <v>1619</v>
      </c>
      <c r="Q2640" s="5">
        <f t="shared" si="208"/>
        <v>19428</v>
      </c>
      <c r="R2640" s="13" t="str">
        <f t="shared" si="209"/>
        <v/>
      </c>
    </row>
    <row r="2641" spans="1:18" x14ac:dyDescent="0.2">
      <c r="A2641" s="8" t="s">
        <v>2701</v>
      </c>
      <c r="B2641" s="9" t="d">
        <v>2021-02-10</v>
      </c>
      <c r="C2641" s="7">
        <f t="shared" si="205"/>
        <v>2021</v>
      </c>
      <c r="D2641" s="8" t="s">
        <v>82</v>
      </c>
      <c r="E2641" s="5" t="str">
        <f>VLOOKUP(D2641,[1]items!$A$2:$E$39,2,FALSE)</f>
        <v>Otilon Ear Drops 8 mL</v>
      </c>
      <c r="F2641" s="5" t="str">
        <f>VLOOKUP(E2641,[1]items!$B$2:$E$39,2,FALSE)</f>
        <v>Obat Telinga</v>
      </c>
      <c r="G2641" s="5" t="str">
        <f t="shared" si="206"/>
        <v>OT0001|</v>
      </c>
      <c r="H2641" s="10">
        <v>49</v>
      </c>
      <c r="I2641" s="11"/>
      <c r="J2641" s="10" t="str">
        <f>IF(EXACT(L2641,"buy"),VLOOKUP(I2641,[2]suppliers!$A$2:$B$17,2,FALSE),"")</f>
        <v/>
      </c>
      <c r="K2641" s="8" t="s">
        <v>84</v>
      </c>
      <c r="L2641" s="8" t="s">
        <v>85</v>
      </c>
      <c r="M2641" s="5" t="str">
        <f>IFERROR(VLOOKUP(G2641,[3]item_suppliers!$C$2:$F$112,2,FALSE),"")</f>
        <v/>
      </c>
      <c r="N2641" s="5" t="str">
        <f>IFERROR(VLOOKUP(G2641,[3]item_suppliers!$C$2:$F$112,4,FALSE),"")</f>
        <v/>
      </c>
      <c r="O2641" s="5" t="str">
        <f t="shared" si="207"/>
        <v/>
      </c>
      <c r="P2641" s="5">
        <f>IF(EXACT(L2641,"sell"),VLOOKUP(D2641,[1]items!$A$2:$E$39,5,FALSE),"")</f>
        <v>55935</v>
      </c>
      <c r="Q2641" s="5">
        <f t="shared" si="208"/>
        <v>2740815</v>
      </c>
      <c r="R2641" s="13" t="str">
        <f t="shared" si="209"/>
        <v/>
      </c>
    </row>
    <row r="2642" spans="1:18" x14ac:dyDescent="0.2">
      <c r="A2642" s="5" t="s">
        <v>2702</v>
      </c>
      <c r="B2642" s="6" t="d">
        <v>2021-02-10</v>
      </c>
      <c r="C2642" s="7">
        <f t="shared" si="205"/>
        <v>2021</v>
      </c>
      <c r="D2642" s="5" t="s">
        <v>48</v>
      </c>
      <c r="E2642" s="5" t="str">
        <f>VLOOKUP(D2642,[1]items!$A$2:$E$39,2,FALSE)</f>
        <v>Sanmol Paracetamol</v>
      </c>
      <c r="F2642" s="5" t="str">
        <f>VLOOKUP(E2642,[1]items!$B$2:$E$39,2,FALSE)</f>
        <v>Obat Sakit Kepala &amp; Demam</v>
      </c>
      <c r="G2642" s="5" t="str">
        <f t="shared" si="206"/>
        <v>OD0007|</v>
      </c>
      <c r="H2642" s="10">
        <v>1032</v>
      </c>
      <c r="I2642" s="11"/>
      <c r="J2642" s="10" t="str">
        <f>IF(EXACT(L2642,"buy"),VLOOKUP(I2642,[2]suppliers!$A$2:$B$17,2,FALSE),"")</f>
        <v/>
      </c>
      <c r="K2642" s="5" t="s">
        <v>84</v>
      </c>
      <c r="L2642" s="5" t="s">
        <v>85</v>
      </c>
      <c r="M2642" s="5" t="str">
        <f>IFERROR(VLOOKUP(G2642,[3]item_suppliers!$C$2:$F$112,2,FALSE),"")</f>
        <v/>
      </c>
      <c r="N2642" s="5" t="str">
        <f>IFERROR(VLOOKUP(G2642,[3]item_suppliers!$C$2:$F$112,4,FALSE),"")</f>
        <v/>
      </c>
      <c r="O2642" s="5" t="str">
        <f t="shared" si="207"/>
        <v/>
      </c>
      <c r="P2642" s="5">
        <f>IF(EXACT(L2642,"sell"),VLOOKUP(D2642,[1]items!$A$2:$E$39,5,FALSE),"")</f>
        <v>16261</v>
      </c>
      <c r="Q2642" s="5">
        <f t="shared" si="208"/>
        <v>16781352</v>
      </c>
      <c r="R2642" s="13" t="str">
        <f t="shared" si="209"/>
        <v/>
      </c>
    </row>
    <row r="2643" spans="1:18" x14ac:dyDescent="0.2">
      <c r="A2643" s="8" t="s">
        <v>2703</v>
      </c>
      <c r="B2643" s="9" t="d">
        <v>2021-02-10</v>
      </c>
      <c r="C2643" s="7">
        <f t="shared" si="205"/>
        <v>2021</v>
      </c>
      <c r="D2643" s="8" t="s">
        <v>37</v>
      </c>
      <c r="E2643" s="5" t="str">
        <f>VLOOKUP(D2643,[1]items!$A$2:$E$39,2,FALSE)</f>
        <v>Koolfever</v>
      </c>
      <c r="F2643" s="5" t="str">
        <f>VLOOKUP(E2643,[1]items!$B$2:$E$39,2,FALSE)</f>
        <v>Obat Sakit Kepala &amp; Demam</v>
      </c>
      <c r="G2643" s="5" t="str">
        <f t="shared" si="206"/>
        <v>OD0001|</v>
      </c>
      <c r="H2643" s="10">
        <v>21</v>
      </c>
      <c r="I2643" s="11"/>
      <c r="J2643" s="10" t="str">
        <f>IF(EXACT(L2643,"buy"),VLOOKUP(I2643,[2]suppliers!$A$2:$B$17,2,FALSE),"")</f>
        <v/>
      </c>
      <c r="K2643" s="8" t="s">
        <v>84</v>
      </c>
      <c r="L2643" s="8" t="s">
        <v>85</v>
      </c>
      <c r="M2643" s="5" t="str">
        <f>IFERROR(VLOOKUP(G2643,[3]item_suppliers!$C$2:$F$112,2,FALSE),"")</f>
        <v/>
      </c>
      <c r="N2643" s="5" t="str">
        <f>IFERROR(VLOOKUP(G2643,[3]item_suppliers!$C$2:$F$112,4,FALSE),"")</f>
        <v/>
      </c>
      <c r="O2643" s="5" t="str">
        <f t="shared" si="207"/>
        <v/>
      </c>
      <c r="P2643" s="5">
        <f>IF(EXACT(L2643,"sell"),VLOOKUP(D2643,[1]items!$A$2:$E$39,5,FALSE),"")</f>
        <v>7620</v>
      </c>
      <c r="Q2643" s="5">
        <f t="shared" si="208"/>
        <v>160020</v>
      </c>
      <c r="R2643" s="13" t="str">
        <f t="shared" si="209"/>
        <v/>
      </c>
    </row>
    <row r="2644" spans="1:18" x14ac:dyDescent="0.2">
      <c r="A2644" s="5" t="s">
        <v>2704</v>
      </c>
      <c r="B2644" s="6" t="d">
        <v>2021-02-11</v>
      </c>
      <c r="C2644" s="7">
        <f t="shared" si="205"/>
        <v>2021</v>
      </c>
      <c r="D2644" s="5" t="s">
        <v>26</v>
      </c>
      <c r="E2644" s="5" t="str">
        <f>VLOOKUP(D2644,[1]items!$A$2:$E$39,2,FALSE)</f>
        <v>Decolsen 1 Strip 4 Tablet</v>
      </c>
      <c r="F2644" s="5" t="str">
        <f>VLOOKUP(E2644,[1]items!$B$2:$E$39,2,FALSE)</f>
        <v>Obat Batuk &amp; Pilek</v>
      </c>
      <c r="G2644" s="5" t="str">
        <f t="shared" si="206"/>
        <v>OB0002|</v>
      </c>
      <c r="H2644" s="10">
        <v>52</v>
      </c>
      <c r="I2644" s="11"/>
      <c r="J2644" s="10" t="str">
        <f>IF(EXACT(L2644,"buy"),VLOOKUP(I2644,[2]suppliers!$A$2:$B$17,2,FALSE),"")</f>
        <v/>
      </c>
      <c r="K2644" s="5" t="s">
        <v>84</v>
      </c>
      <c r="L2644" s="5" t="s">
        <v>85</v>
      </c>
      <c r="M2644" s="5" t="str">
        <f>IFERROR(VLOOKUP(G2644,[3]item_suppliers!$C$2:$F$112,2,FALSE),"")</f>
        <v/>
      </c>
      <c r="N2644" s="5" t="str">
        <f>IFERROR(VLOOKUP(G2644,[3]item_suppliers!$C$2:$F$112,4,FALSE),"")</f>
        <v/>
      </c>
      <c r="O2644" s="5" t="str">
        <f t="shared" si="207"/>
        <v/>
      </c>
      <c r="P2644" s="5">
        <f>IF(EXACT(L2644,"sell"),VLOOKUP(D2644,[1]items!$A$2:$E$39,5,FALSE),"")</f>
        <v>2915</v>
      </c>
      <c r="Q2644" s="5">
        <f t="shared" si="208"/>
        <v>151580</v>
      </c>
      <c r="R2644" s="13" t="str">
        <f t="shared" si="209"/>
        <v/>
      </c>
    </row>
    <row r="2645" spans="1:18" x14ac:dyDescent="0.2">
      <c r="A2645" s="8" t="s">
        <v>2705</v>
      </c>
      <c r="B2645" s="9" t="d">
        <v>2021-02-11</v>
      </c>
      <c r="C2645" s="7">
        <f t="shared" si="205"/>
        <v>2021</v>
      </c>
      <c r="D2645" s="8" t="s">
        <v>50</v>
      </c>
      <c r="E2645" s="5" t="str">
        <f>VLOOKUP(D2645,[1]items!$A$2:$E$39,2,FALSE)</f>
        <v>Bodrex Extra</v>
      </c>
      <c r="F2645" s="5" t="str">
        <f>VLOOKUP(E2645,[1]items!$B$2:$E$39,2,FALSE)</f>
        <v>Obat Sakit Kepala &amp; Demam</v>
      </c>
      <c r="G2645" s="5" t="str">
        <f t="shared" si="206"/>
        <v>OD0008|</v>
      </c>
      <c r="H2645" s="10">
        <v>35</v>
      </c>
      <c r="I2645" s="11"/>
      <c r="J2645" s="10" t="str">
        <f>IF(EXACT(L2645,"buy"),VLOOKUP(I2645,[2]suppliers!$A$2:$B$17,2,FALSE),"")</f>
        <v/>
      </c>
      <c r="K2645" s="8" t="s">
        <v>84</v>
      </c>
      <c r="L2645" s="8" t="s">
        <v>85</v>
      </c>
      <c r="M2645" s="5" t="str">
        <f>IFERROR(VLOOKUP(G2645,[3]item_suppliers!$C$2:$F$112,2,FALSE),"")</f>
        <v/>
      </c>
      <c r="N2645" s="5" t="str">
        <f>IFERROR(VLOOKUP(G2645,[3]item_suppliers!$C$2:$F$112,4,FALSE),"")</f>
        <v/>
      </c>
      <c r="O2645" s="5" t="str">
        <f t="shared" si="207"/>
        <v/>
      </c>
      <c r="P2645" s="5">
        <f>IF(EXACT(L2645,"sell"),VLOOKUP(D2645,[1]items!$A$2:$E$39,5,FALSE),"")</f>
        <v>51753</v>
      </c>
      <c r="Q2645" s="5">
        <f t="shared" si="208"/>
        <v>1811355</v>
      </c>
      <c r="R2645" s="13" t="str">
        <f t="shared" si="209"/>
        <v/>
      </c>
    </row>
    <row r="2646" spans="1:18" x14ac:dyDescent="0.2">
      <c r="A2646" s="5" t="s">
        <v>2706</v>
      </c>
      <c r="B2646" s="6" t="d">
        <v>2021-02-11</v>
      </c>
      <c r="C2646" s="7">
        <f t="shared" si="205"/>
        <v>2021</v>
      </c>
      <c r="D2646" s="5" t="s">
        <v>50</v>
      </c>
      <c r="E2646" s="5" t="str">
        <f>VLOOKUP(D2646,[1]items!$A$2:$E$39,2,FALSE)</f>
        <v>Bodrex Extra</v>
      </c>
      <c r="F2646" s="5" t="str">
        <f>VLOOKUP(E2646,[1]items!$B$2:$E$39,2,FALSE)</f>
        <v>Obat Sakit Kepala &amp; Demam</v>
      </c>
      <c r="G2646" s="5" t="str">
        <f t="shared" si="206"/>
        <v>OD0008|</v>
      </c>
      <c r="H2646" s="10">
        <v>28</v>
      </c>
      <c r="I2646" s="11"/>
      <c r="J2646" s="10" t="str">
        <f>IF(EXACT(L2646,"buy"),VLOOKUP(I2646,[2]suppliers!$A$2:$B$17,2,FALSE),"")</f>
        <v/>
      </c>
      <c r="K2646" s="5" t="s">
        <v>84</v>
      </c>
      <c r="L2646" s="5" t="s">
        <v>85</v>
      </c>
      <c r="M2646" s="5" t="str">
        <f>IFERROR(VLOOKUP(G2646,[3]item_suppliers!$C$2:$F$112,2,FALSE),"")</f>
        <v/>
      </c>
      <c r="N2646" s="5" t="str">
        <f>IFERROR(VLOOKUP(G2646,[3]item_suppliers!$C$2:$F$112,4,FALSE),"")</f>
        <v/>
      </c>
      <c r="O2646" s="5" t="str">
        <f t="shared" si="207"/>
        <v/>
      </c>
      <c r="P2646" s="5">
        <f>IF(EXACT(L2646,"sell"),VLOOKUP(D2646,[1]items!$A$2:$E$39,5,FALSE),"")</f>
        <v>51753</v>
      </c>
      <c r="Q2646" s="5">
        <f t="shared" si="208"/>
        <v>1449084</v>
      </c>
      <c r="R2646" s="13" t="str">
        <f t="shared" si="209"/>
        <v/>
      </c>
    </row>
    <row r="2647" spans="1:18" x14ac:dyDescent="0.2">
      <c r="A2647" s="8" t="s">
        <v>2707</v>
      </c>
      <c r="B2647" s="9" t="d">
        <v>2021-02-11</v>
      </c>
      <c r="C2647" s="7">
        <f t="shared" si="205"/>
        <v>2021</v>
      </c>
      <c r="D2647" s="8" t="s">
        <v>50</v>
      </c>
      <c r="E2647" s="5" t="str">
        <f>VLOOKUP(D2647,[1]items!$A$2:$E$39,2,FALSE)</f>
        <v>Bodrex Extra</v>
      </c>
      <c r="F2647" s="5" t="str">
        <f>VLOOKUP(E2647,[1]items!$B$2:$E$39,2,FALSE)</f>
        <v>Obat Sakit Kepala &amp; Demam</v>
      </c>
      <c r="G2647" s="5" t="str">
        <f t="shared" si="206"/>
        <v>OD0008|</v>
      </c>
      <c r="H2647" s="10">
        <v>45</v>
      </c>
      <c r="I2647" s="11"/>
      <c r="J2647" s="10" t="str">
        <f>IF(EXACT(L2647,"buy"),VLOOKUP(I2647,[2]suppliers!$A$2:$B$17,2,FALSE),"")</f>
        <v/>
      </c>
      <c r="K2647" s="8" t="s">
        <v>84</v>
      </c>
      <c r="L2647" s="8" t="s">
        <v>85</v>
      </c>
      <c r="M2647" s="5" t="str">
        <f>IFERROR(VLOOKUP(G2647,[3]item_suppliers!$C$2:$F$112,2,FALSE),"")</f>
        <v/>
      </c>
      <c r="N2647" s="5" t="str">
        <f>IFERROR(VLOOKUP(G2647,[3]item_suppliers!$C$2:$F$112,4,FALSE),"")</f>
        <v/>
      </c>
      <c r="O2647" s="5" t="str">
        <f t="shared" si="207"/>
        <v/>
      </c>
      <c r="P2647" s="5">
        <f>IF(EXACT(L2647,"sell"),VLOOKUP(D2647,[1]items!$A$2:$E$39,5,FALSE),"")</f>
        <v>51753</v>
      </c>
      <c r="Q2647" s="5">
        <f t="shared" si="208"/>
        <v>2328885</v>
      </c>
      <c r="R2647" s="13" t="str">
        <f t="shared" si="209"/>
        <v/>
      </c>
    </row>
    <row r="2648" spans="1:18" x14ac:dyDescent="0.2">
      <c r="A2648" s="5" t="s">
        <v>2708</v>
      </c>
      <c r="B2648" s="6" t="d">
        <v>2021-02-11</v>
      </c>
      <c r="C2648" s="7">
        <f t="shared" si="205"/>
        <v>2021</v>
      </c>
      <c r="D2648" s="5" t="s">
        <v>70</v>
      </c>
      <c r="E2648" s="5" t="str">
        <f>VLOOKUP(D2648,[1]items!$A$2:$E$39,2,FALSE)</f>
        <v>Irbesartan</v>
      </c>
      <c r="F2648" s="5" t="str">
        <f>VLOOKUP(E2648,[1]items!$B$2:$E$39,2,FALSE)</f>
        <v>Obat Hipertensi</v>
      </c>
      <c r="G2648" s="5" t="str">
        <f t="shared" si="206"/>
        <v>OH0005|</v>
      </c>
      <c r="H2648" s="10">
        <v>16</v>
      </c>
      <c r="I2648" s="11"/>
      <c r="J2648" s="10" t="str">
        <f>IF(EXACT(L2648,"buy"),VLOOKUP(I2648,[2]suppliers!$A$2:$B$17,2,FALSE),"")</f>
        <v/>
      </c>
      <c r="K2648" s="5" t="s">
        <v>84</v>
      </c>
      <c r="L2648" s="5" t="s">
        <v>85</v>
      </c>
      <c r="M2648" s="5" t="str">
        <f>IFERROR(VLOOKUP(G2648,[3]item_suppliers!$C$2:$F$112,2,FALSE),"")</f>
        <v/>
      </c>
      <c r="N2648" s="5" t="str">
        <f>IFERROR(VLOOKUP(G2648,[3]item_suppliers!$C$2:$F$112,4,FALSE),"")</f>
        <v/>
      </c>
      <c r="O2648" s="5" t="str">
        <f t="shared" si="207"/>
        <v/>
      </c>
      <c r="P2648" s="5">
        <f>IF(EXACT(L2648,"sell"),VLOOKUP(D2648,[1]items!$A$2:$E$39,5,FALSE),"")</f>
        <v>109447</v>
      </c>
      <c r="Q2648" s="5">
        <f t="shared" si="208"/>
        <v>1751152</v>
      </c>
      <c r="R2648" s="13" t="str">
        <f t="shared" si="209"/>
        <v/>
      </c>
    </row>
    <row r="2649" spans="1:18" x14ac:dyDescent="0.2">
      <c r="A2649" s="8" t="s">
        <v>2709</v>
      </c>
      <c r="B2649" s="9" t="d">
        <v>2021-02-11</v>
      </c>
      <c r="C2649" s="7">
        <f t="shared" si="205"/>
        <v>2021</v>
      </c>
      <c r="D2649" s="8" t="s">
        <v>52</v>
      </c>
      <c r="E2649" s="5" t="str">
        <f>VLOOKUP(D2649,[1]items!$A$2:$E$39,2,FALSE)</f>
        <v>Sanmol 500 MG 4 Tablet</v>
      </c>
      <c r="F2649" s="5" t="str">
        <f>VLOOKUP(E2649,[1]items!$B$2:$E$39,2,FALSE)</f>
        <v>Obat Sakit Kepala &amp; Demam</v>
      </c>
      <c r="G2649" s="5" t="str">
        <f t="shared" si="206"/>
        <v>OD0009|</v>
      </c>
      <c r="H2649" s="10">
        <v>6</v>
      </c>
      <c r="I2649" s="11"/>
      <c r="J2649" s="10" t="str">
        <f>IF(EXACT(L2649,"buy"),VLOOKUP(I2649,[2]suppliers!$A$2:$B$17,2,FALSE),"")</f>
        <v/>
      </c>
      <c r="K2649" s="8" t="s">
        <v>84</v>
      </c>
      <c r="L2649" s="8" t="s">
        <v>85</v>
      </c>
      <c r="M2649" s="5" t="str">
        <f>IFERROR(VLOOKUP(G2649,[3]item_suppliers!$C$2:$F$112,2,FALSE),"")</f>
        <v/>
      </c>
      <c r="N2649" s="5" t="str">
        <f>IFERROR(VLOOKUP(G2649,[3]item_suppliers!$C$2:$F$112,4,FALSE),"")</f>
        <v/>
      </c>
      <c r="O2649" s="5" t="str">
        <f t="shared" si="207"/>
        <v/>
      </c>
      <c r="P2649" s="5">
        <f>IF(EXACT(L2649,"sell"),VLOOKUP(D2649,[1]items!$A$2:$E$39,5,FALSE),"")</f>
        <v>1619</v>
      </c>
      <c r="Q2649" s="5">
        <f t="shared" si="208"/>
        <v>9714</v>
      </c>
      <c r="R2649" s="13" t="str">
        <f t="shared" si="209"/>
        <v/>
      </c>
    </row>
    <row r="2650" spans="1:18" x14ac:dyDescent="0.2">
      <c r="A2650" s="5" t="s">
        <v>2710</v>
      </c>
      <c r="B2650" s="6" t="d">
        <v>2021-02-11</v>
      </c>
      <c r="C2650" s="7">
        <f t="shared" si="205"/>
        <v>2021</v>
      </c>
      <c r="D2650" s="5" t="s">
        <v>20</v>
      </c>
      <c r="E2650" s="5" t="str">
        <f>VLOOKUP(D2650,[1]items!$A$2:$E$39,2,FALSE)</f>
        <v>Dexteem Box Plus 100 Tablet</v>
      </c>
      <c r="F2650" s="5" t="str">
        <f>VLOOKUP(E2650,[1]items!$B$2:$E$39,2,FALSE)</f>
        <v>Obat Alergi</v>
      </c>
      <c r="G2650" s="5" t="str">
        <f t="shared" si="206"/>
        <v>OA0006|</v>
      </c>
      <c r="H2650" s="10">
        <v>0</v>
      </c>
      <c r="I2650" s="11"/>
      <c r="J2650" s="10" t="str">
        <f>IF(EXACT(L2650,"buy"),VLOOKUP(I2650,[2]suppliers!$A$2:$B$17,2,FALSE),"")</f>
        <v/>
      </c>
      <c r="K2650" s="5" t="s">
        <v>84</v>
      </c>
      <c r="L2650" s="5" t="s">
        <v>85</v>
      </c>
      <c r="M2650" s="5" t="str">
        <f>IFERROR(VLOOKUP(G2650,[3]item_suppliers!$C$2:$F$112,2,FALSE),"")</f>
        <v/>
      </c>
      <c r="N2650" s="5" t="str">
        <f>IFERROR(VLOOKUP(G2650,[3]item_suppliers!$C$2:$F$112,4,FALSE),"")</f>
        <v/>
      </c>
      <c r="O2650" s="5" t="str">
        <f t="shared" si="207"/>
        <v/>
      </c>
      <c r="P2650" s="5">
        <f>IF(EXACT(L2650,"sell"),VLOOKUP(D2650,[1]items!$A$2:$E$39,5,FALSE),"")</f>
        <v>25449</v>
      </c>
      <c r="Q2650" s="5">
        <f t="shared" si="208"/>
        <v>0</v>
      </c>
      <c r="R2650" s="13" t="str">
        <f t="shared" si="209"/>
        <v/>
      </c>
    </row>
    <row r="2651" spans="1:18" x14ac:dyDescent="0.2">
      <c r="A2651" s="8" t="s">
        <v>2711</v>
      </c>
      <c r="B2651" s="9" t="d">
        <v>2021-02-11</v>
      </c>
      <c r="C2651" s="7">
        <f t="shared" si="205"/>
        <v>2021</v>
      </c>
      <c r="D2651" s="8" t="s">
        <v>31</v>
      </c>
      <c r="E2651" s="5" t="str">
        <f>VLOOKUP(D2651,[1]items!$A$2:$E$39,2,FALSE)</f>
        <v>Ultraflu Box Isi 25 Strip</v>
      </c>
      <c r="F2651" s="5" t="str">
        <f>VLOOKUP(E2651,[1]items!$B$2:$E$39,2,FALSE)</f>
        <v>Obat Batuk &amp; Pilek</v>
      </c>
      <c r="G2651" s="5" t="str">
        <f t="shared" si="206"/>
        <v>OB0006|</v>
      </c>
      <c r="H2651" s="10">
        <v>8</v>
      </c>
      <c r="I2651" s="11"/>
      <c r="J2651" s="10" t="str">
        <f>IF(EXACT(L2651,"buy"),VLOOKUP(I2651,[2]suppliers!$A$2:$B$17,2,FALSE),"")</f>
        <v/>
      </c>
      <c r="K2651" s="8" t="s">
        <v>84</v>
      </c>
      <c r="L2651" s="8" t="s">
        <v>85</v>
      </c>
      <c r="M2651" s="5" t="str">
        <f>IFERROR(VLOOKUP(G2651,[3]item_suppliers!$C$2:$F$112,2,FALSE),"")</f>
        <v/>
      </c>
      <c r="N2651" s="5" t="str">
        <f>IFERROR(VLOOKUP(G2651,[3]item_suppliers!$C$2:$F$112,4,FALSE),"")</f>
        <v/>
      </c>
      <c r="O2651" s="5" t="str">
        <f t="shared" si="207"/>
        <v/>
      </c>
      <c r="P2651" s="5">
        <f>IF(EXACT(L2651,"sell"),VLOOKUP(D2651,[1]items!$A$2:$E$39,5,FALSE),"")</f>
        <v>73805</v>
      </c>
      <c r="Q2651" s="5">
        <f t="shared" si="208"/>
        <v>590440</v>
      </c>
      <c r="R2651" s="13" t="str">
        <f t="shared" si="209"/>
        <v/>
      </c>
    </row>
    <row r="2652" spans="1:18" x14ac:dyDescent="0.2">
      <c r="A2652" s="5" t="s">
        <v>2712</v>
      </c>
      <c r="B2652" s="6" t="d">
        <v>2021-02-11</v>
      </c>
      <c r="C2652" s="7">
        <f t="shared" si="205"/>
        <v>2021</v>
      </c>
      <c r="D2652" s="5" t="s">
        <v>37</v>
      </c>
      <c r="E2652" s="5" t="str">
        <f>VLOOKUP(D2652,[1]items!$A$2:$E$39,2,FALSE)</f>
        <v>Koolfever</v>
      </c>
      <c r="F2652" s="5" t="str">
        <f>VLOOKUP(E2652,[1]items!$B$2:$E$39,2,FALSE)</f>
        <v>Obat Sakit Kepala &amp; Demam</v>
      </c>
      <c r="G2652" s="5" t="str">
        <f t="shared" si="206"/>
        <v>OD0001|</v>
      </c>
      <c r="H2652" s="10">
        <v>8</v>
      </c>
      <c r="I2652" s="11"/>
      <c r="J2652" s="10" t="str">
        <f>IF(EXACT(L2652,"buy"),VLOOKUP(I2652,[2]suppliers!$A$2:$B$17,2,FALSE),"")</f>
        <v/>
      </c>
      <c r="K2652" s="5" t="s">
        <v>84</v>
      </c>
      <c r="L2652" s="5" t="s">
        <v>85</v>
      </c>
      <c r="M2652" s="5" t="str">
        <f>IFERROR(VLOOKUP(G2652,[3]item_suppliers!$C$2:$F$112,2,FALSE),"")</f>
        <v/>
      </c>
      <c r="N2652" s="5" t="str">
        <f>IFERROR(VLOOKUP(G2652,[3]item_suppliers!$C$2:$F$112,4,FALSE),"")</f>
        <v/>
      </c>
      <c r="O2652" s="5" t="str">
        <f t="shared" si="207"/>
        <v/>
      </c>
      <c r="P2652" s="5">
        <f>IF(EXACT(L2652,"sell"),VLOOKUP(D2652,[1]items!$A$2:$E$39,5,FALSE),"")</f>
        <v>7620</v>
      </c>
      <c r="Q2652" s="5">
        <f t="shared" si="208"/>
        <v>60960</v>
      </c>
      <c r="R2652" s="13" t="str">
        <f t="shared" si="209"/>
        <v/>
      </c>
    </row>
    <row r="2653" spans="1:18" x14ac:dyDescent="0.2">
      <c r="A2653" s="8" t="s">
        <v>2713</v>
      </c>
      <c r="B2653" s="9" t="d">
        <v>2021-02-11</v>
      </c>
      <c r="C2653" s="7">
        <f t="shared" si="205"/>
        <v>2021</v>
      </c>
      <c r="D2653" s="8" t="s">
        <v>94</v>
      </c>
      <c r="E2653" s="5" t="str">
        <f>VLOOKUP(D2653,[1]items!$A$2:$E$39,2,FALSE)</f>
        <v>Vicks Inhaler 0.5 mL</v>
      </c>
      <c r="F2653" s="5" t="str">
        <f>VLOOKUP(E2653,[1]items!$B$2:$E$39,2,FALSE)</f>
        <v>Obat Batuk &amp; Pilek</v>
      </c>
      <c r="G2653" s="5" t="str">
        <f t="shared" si="206"/>
        <v>OB0007|</v>
      </c>
      <c r="H2653" s="10">
        <v>1360</v>
      </c>
      <c r="I2653" s="11"/>
      <c r="J2653" s="10" t="str">
        <f>IF(EXACT(L2653,"buy"),VLOOKUP(I2653,[2]suppliers!$A$2:$B$17,2,FALSE),"")</f>
        <v/>
      </c>
      <c r="K2653" s="8" t="s">
        <v>84</v>
      </c>
      <c r="L2653" s="8" t="s">
        <v>85</v>
      </c>
      <c r="M2653" s="5" t="str">
        <f>IFERROR(VLOOKUP(G2653,[3]item_suppliers!$C$2:$F$112,2,FALSE),"")</f>
        <v/>
      </c>
      <c r="N2653" s="5" t="str">
        <f>IFERROR(VLOOKUP(G2653,[3]item_suppliers!$C$2:$F$112,4,FALSE),"")</f>
        <v/>
      </c>
      <c r="O2653" s="5" t="str">
        <f t="shared" si="207"/>
        <v/>
      </c>
      <c r="P2653" s="5">
        <f>IF(EXACT(L2653,"sell"),VLOOKUP(D2653,[1]items!$A$2:$E$39,5,FALSE),"")</f>
        <v>16430</v>
      </c>
      <c r="Q2653" s="5">
        <f t="shared" si="208"/>
        <v>22344800</v>
      </c>
      <c r="R2653" s="13" t="str">
        <f t="shared" si="209"/>
        <v/>
      </c>
    </row>
    <row r="2654" spans="1:18" x14ac:dyDescent="0.2">
      <c r="A2654" s="5" t="s">
        <v>2714</v>
      </c>
      <c r="B2654" s="6" t="d">
        <v>2021-02-11</v>
      </c>
      <c r="C2654" s="7">
        <f t="shared" si="205"/>
        <v>2021</v>
      </c>
      <c r="D2654" s="5" t="s">
        <v>28</v>
      </c>
      <c r="E2654" s="5" t="str">
        <f>VLOOKUP(D2654,[1]items!$A$2:$E$39,2,FALSE)</f>
        <v>Lo Han Kuo Infusion 12</v>
      </c>
      <c r="F2654" s="5" t="str">
        <f>VLOOKUP(E2654,[1]items!$B$2:$E$39,2,FALSE)</f>
        <v>Obat Batuk &amp; Pilek</v>
      </c>
      <c r="G2654" s="5" t="str">
        <f t="shared" si="206"/>
        <v>OB0004|</v>
      </c>
      <c r="H2654" s="10">
        <v>45</v>
      </c>
      <c r="I2654" s="11"/>
      <c r="J2654" s="10" t="str">
        <f>IF(EXACT(L2654,"buy"),VLOOKUP(I2654,[2]suppliers!$A$2:$B$17,2,FALSE),"")</f>
        <v/>
      </c>
      <c r="K2654" s="5" t="s">
        <v>84</v>
      </c>
      <c r="L2654" s="5" t="s">
        <v>85</v>
      </c>
      <c r="M2654" s="5" t="str">
        <f>IFERROR(VLOOKUP(G2654,[3]item_suppliers!$C$2:$F$112,2,FALSE),"")</f>
        <v/>
      </c>
      <c r="N2654" s="5" t="str">
        <f>IFERROR(VLOOKUP(G2654,[3]item_suppliers!$C$2:$F$112,4,FALSE),"")</f>
        <v/>
      </c>
      <c r="O2654" s="5" t="str">
        <f t="shared" si="207"/>
        <v/>
      </c>
      <c r="P2654" s="5">
        <f>IF(EXACT(L2654,"sell"),VLOOKUP(D2654,[1]items!$A$2:$E$39,5,FALSE),"")</f>
        <v>24179</v>
      </c>
      <c r="Q2654" s="5">
        <f t="shared" si="208"/>
        <v>1088055</v>
      </c>
      <c r="R2654" s="13" t="str">
        <f t="shared" si="209"/>
        <v/>
      </c>
    </row>
    <row r="2655" spans="1:18" x14ac:dyDescent="0.2">
      <c r="A2655" s="8" t="s">
        <v>2715</v>
      </c>
      <c r="B2655" s="9" t="d">
        <v>2021-02-12</v>
      </c>
      <c r="C2655" s="7">
        <f t="shared" si="205"/>
        <v>2021</v>
      </c>
      <c r="D2655" s="8" t="s">
        <v>50</v>
      </c>
      <c r="E2655" s="5" t="str">
        <f>VLOOKUP(D2655,[1]items!$A$2:$E$39,2,FALSE)</f>
        <v>Bodrex Extra</v>
      </c>
      <c r="F2655" s="5" t="str">
        <f>VLOOKUP(E2655,[1]items!$B$2:$E$39,2,FALSE)</f>
        <v>Obat Sakit Kepala &amp; Demam</v>
      </c>
      <c r="G2655" s="5" t="str">
        <f t="shared" si="206"/>
        <v>OD0008|</v>
      </c>
      <c r="H2655" s="10">
        <v>2</v>
      </c>
      <c r="I2655" s="11"/>
      <c r="J2655" s="10" t="str">
        <f>IF(EXACT(L2655,"buy"),VLOOKUP(I2655,[2]suppliers!$A$2:$B$17,2,FALSE),"")</f>
        <v/>
      </c>
      <c r="K2655" s="8" t="s">
        <v>84</v>
      </c>
      <c r="L2655" s="8" t="s">
        <v>85</v>
      </c>
      <c r="M2655" s="5" t="str">
        <f>IFERROR(VLOOKUP(G2655,[3]item_suppliers!$C$2:$F$112,2,FALSE),"")</f>
        <v/>
      </c>
      <c r="N2655" s="5" t="str">
        <f>IFERROR(VLOOKUP(G2655,[3]item_suppliers!$C$2:$F$112,4,FALSE),"")</f>
        <v/>
      </c>
      <c r="O2655" s="5" t="str">
        <f t="shared" si="207"/>
        <v/>
      </c>
      <c r="P2655" s="5">
        <f>IF(EXACT(L2655,"sell"),VLOOKUP(D2655,[1]items!$A$2:$E$39,5,FALSE),"")</f>
        <v>51753</v>
      </c>
      <c r="Q2655" s="5">
        <f t="shared" si="208"/>
        <v>103506</v>
      </c>
      <c r="R2655" s="13" t="str">
        <f t="shared" si="209"/>
        <v/>
      </c>
    </row>
    <row r="2656" spans="1:18" x14ac:dyDescent="0.2">
      <c r="A2656" s="5" t="s">
        <v>2716</v>
      </c>
      <c r="B2656" s="6" t="d">
        <v>2021-02-12</v>
      </c>
      <c r="C2656" s="7">
        <f t="shared" si="205"/>
        <v>2021</v>
      </c>
      <c r="D2656" s="5" t="s">
        <v>17</v>
      </c>
      <c r="E2656" s="5" t="str">
        <f>VLOOKUP(D2656,[1]items!$A$2:$E$39,2,FALSE)</f>
        <v>Bedak Heroxyn 150 gr</v>
      </c>
      <c r="F2656" s="5" t="str">
        <f>VLOOKUP(E2656,[1]items!$B$2:$E$39,2,FALSE)</f>
        <v>Obat Alergi</v>
      </c>
      <c r="G2656" s="5" t="str">
        <f t="shared" si="206"/>
        <v>OA0005|</v>
      </c>
      <c r="H2656" s="10">
        <v>40</v>
      </c>
      <c r="I2656" s="11"/>
      <c r="J2656" s="10" t="str">
        <f>IF(EXACT(L2656,"buy"),VLOOKUP(I2656,[2]suppliers!$A$2:$B$17,2,FALSE),"")</f>
        <v/>
      </c>
      <c r="K2656" s="5" t="s">
        <v>84</v>
      </c>
      <c r="L2656" s="5" t="s">
        <v>85</v>
      </c>
      <c r="M2656" s="5" t="str">
        <f>IFERROR(VLOOKUP(G2656,[3]item_suppliers!$C$2:$F$112,2,FALSE),"")</f>
        <v/>
      </c>
      <c r="N2656" s="5" t="str">
        <f>IFERROR(VLOOKUP(G2656,[3]item_suppliers!$C$2:$F$112,4,FALSE),"")</f>
        <v/>
      </c>
      <c r="O2656" s="5" t="str">
        <f t="shared" si="207"/>
        <v/>
      </c>
      <c r="P2656" s="5">
        <f>IF(EXACT(L2656,"sell"),VLOOKUP(D2656,[1]items!$A$2:$E$39,5,FALSE),"")</f>
        <v>17170</v>
      </c>
      <c r="Q2656" s="5">
        <f t="shared" si="208"/>
        <v>686800</v>
      </c>
      <c r="R2656" s="13" t="str">
        <f t="shared" si="209"/>
        <v/>
      </c>
    </row>
    <row r="2657" spans="1:18" x14ac:dyDescent="0.2">
      <c r="A2657" s="8" t="s">
        <v>2717</v>
      </c>
      <c r="B2657" s="9" t="d">
        <v>2021-02-12</v>
      </c>
      <c r="C2657" s="7">
        <f t="shared" si="205"/>
        <v>2021</v>
      </c>
      <c r="D2657" s="8" t="s">
        <v>52</v>
      </c>
      <c r="E2657" s="5" t="str">
        <f>VLOOKUP(D2657,[1]items!$A$2:$E$39,2,FALSE)</f>
        <v>Sanmol 500 MG 4 Tablet</v>
      </c>
      <c r="F2657" s="5" t="str">
        <f>VLOOKUP(E2657,[1]items!$B$2:$E$39,2,FALSE)</f>
        <v>Obat Sakit Kepala &amp; Demam</v>
      </c>
      <c r="G2657" s="5" t="str">
        <f t="shared" si="206"/>
        <v>OD0009|</v>
      </c>
      <c r="H2657" s="10">
        <v>52</v>
      </c>
      <c r="I2657" s="11"/>
      <c r="J2657" s="10" t="str">
        <f>IF(EXACT(L2657,"buy"),VLOOKUP(I2657,[2]suppliers!$A$2:$B$17,2,FALSE),"")</f>
        <v/>
      </c>
      <c r="K2657" s="8" t="s">
        <v>84</v>
      </c>
      <c r="L2657" s="8" t="s">
        <v>85</v>
      </c>
      <c r="M2657" s="5" t="str">
        <f>IFERROR(VLOOKUP(G2657,[3]item_suppliers!$C$2:$F$112,2,FALSE),"")</f>
        <v/>
      </c>
      <c r="N2657" s="5" t="str">
        <f>IFERROR(VLOOKUP(G2657,[3]item_suppliers!$C$2:$F$112,4,FALSE),"")</f>
        <v/>
      </c>
      <c r="O2657" s="5" t="str">
        <f t="shared" si="207"/>
        <v/>
      </c>
      <c r="P2657" s="5">
        <f>IF(EXACT(L2657,"sell"),VLOOKUP(D2657,[1]items!$A$2:$E$39,5,FALSE),"")</f>
        <v>1619</v>
      </c>
      <c r="Q2657" s="5">
        <f t="shared" si="208"/>
        <v>84188</v>
      </c>
      <c r="R2657" s="13" t="str">
        <f t="shared" si="209"/>
        <v/>
      </c>
    </row>
    <row r="2658" spans="1:18" x14ac:dyDescent="0.2">
      <c r="A2658" s="5" t="s">
        <v>2718</v>
      </c>
      <c r="B2658" s="6" t="d">
        <v>2021-02-12</v>
      </c>
      <c r="C2658" s="7">
        <f t="shared" si="205"/>
        <v>2021</v>
      </c>
      <c r="D2658" s="5" t="s">
        <v>67</v>
      </c>
      <c r="E2658" s="5" t="str">
        <f>VLOOKUP(D2658,[1]items!$A$2:$E$39,2,FALSE)</f>
        <v>Amlodipine Besilate</v>
      </c>
      <c r="F2658" s="5" t="str">
        <f>VLOOKUP(E2658,[1]items!$B$2:$E$39,2,FALSE)</f>
        <v>Obat Hipertensi</v>
      </c>
      <c r="G2658" s="5" t="str">
        <f t="shared" si="206"/>
        <v>OH0004|</v>
      </c>
      <c r="H2658" s="10">
        <v>89</v>
      </c>
      <c r="I2658" s="11"/>
      <c r="J2658" s="10" t="str">
        <f>IF(EXACT(L2658,"buy"),VLOOKUP(I2658,[2]suppliers!$A$2:$B$17,2,FALSE),"")</f>
        <v/>
      </c>
      <c r="K2658" s="5" t="s">
        <v>84</v>
      </c>
      <c r="L2658" s="5" t="s">
        <v>85</v>
      </c>
      <c r="M2658" s="5" t="str">
        <f>IFERROR(VLOOKUP(G2658,[3]item_suppliers!$C$2:$F$112,2,FALSE),"")</f>
        <v/>
      </c>
      <c r="N2658" s="5" t="str">
        <f>IFERROR(VLOOKUP(G2658,[3]item_suppliers!$C$2:$F$112,4,FALSE),"")</f>
        <v/>
      </c>
      <c r="O2658" s="5" t="str">
        <f t="shared" si="207"/>
        <v/>
      </c>
      <c r="P2658" s="5">
        <f>IF(EXACT(L2658,"sell"),VLOOKUP(D2658,[1]items!$A$2:$E$39,5,FALSE),"")</f>
        <v>7504</v>
      </c>
      <c r="Q2658" s="5">
        <f t="shared" si="208"/>
        <v>667856</v>
      </c>
      <c r="R2658" s="13" t="str">
        <f t="shared" si="209"/>
        <v/>
      </c>
    </row>
    <row r="2659" spans="1:18" x14ac:dyDescent="0.2">
      <c r="A2659" s="8" t="s">
        <v>2719</v>
      </c>
      <c r="B2659" s="9" t="d">
        <v>2021-02-13</v>
      </c>
      <c r="C2659" s="7">
        <f t="shared" si="205"/>
        <v>2021</v>
      </c>
      <c r="D2659" s="8" t="s">
        <v>1895</v>
      </c>
      <c r="E2659" s="5" t="str">
        <f>VLOOKUP(D2659,[1]items!$A$2:$E$39,2,FALSE)</f>
        <v>Silex Syrup</v>
      </c>
      <c r="F2659" s="5" t="str">
        <f>VLOOKUP(E2659,[1]items!$B$2:$E$39,2,FALSE)</f>
        <v>Obat Batuk &amp; Pilek</v>
      </c>
      <c r="G2659" s="5" t="str">
        <f t="shared" si="206"/>
        <v>OB0003|</v>
      </c>
      <c r="H2659" s="10">
        <v>15</v>
      </c>
      <c r="I2659" s="11"/>
      <c r="J2659" s="10" t="str">
        <f>IF(EXACT(L2659,"buy"),VLOOKUP(I2659,[2]suppliers!$A$2:$B$17,2,FALSE),"")</f>
        <v/>
      </c>
      <c r="K2659" s="8" t="s">
        <v>84</v>
      </c>
      <c r="L2659" s="8" t="s">
        <v>85</v>
      </c>
      <c r="M2659" s="5" t="str">
        <f>IFERROR(VLOOKUP(G2659,[3]item_suppliers!$C$2:$F$112,2,FALSE),"")</f>
        <v/>
      </c>
      <c r="N2659" s="5" t="str">
        <f>IFERROR(VLOOKUP(G2659,[3]item_suppliers!$C$2:$F$112,4,FALSE),"")</f>
        <v/>
      </c>
      <c r="O2659" s="5" t="str">
        <f t="shared" si="207"/>
        <v/>
      </c>
      <c r="P2659" s="5">
        <f>IF(EXACT(L2659,"sell"),VLOOKUP(D2659,[1]items!$A$2:$E$39,5,FALSE),"")</f>
        <v>76456</v>
      </c>
      <c r="Q2659" s="5">
        <f t="shared" si="208"/>
        <v>1146840</v>
      </c>
      <c r="R2659" s="13" t="str">
        <f t="shared" si="209"/>
        <v/>
      </c>
    </row>
    <row r="2660" spans="1:18" x14ac:dyDescent="0.2">
      <c r="A2660" s="5" t="s">
        <v>2720</v>
      </c>
      <c r="B2660" s="6" t="d">
        <v>2021-02-13</v>
      </c>
      <c r="C2660" s="7">
        <f t="shared" si="205"/>
        <v>2021</v>
      </c>
      <c r="D2660" s="5" t="s">
        <v>50</v>
      </c>
      <c r="E2660" s="5" t="str">
        <f>VLOOKUP(D2660,[1]items!$A$2:$E$39,2,FALSE)</f>
        <v>Bodrex Extra</v>
      </c>
      <c r="F2660" s="5" t="str">
        <f>VLOOKUP(E2660,[1]items!$B$2:$E$39,2,FALSE)</f>
        <v>Obat Sakit Kepala &amp; Demam</v>
      </c>
      <c r="G2660" s="5" t="str">
        <f t="shared" si="206"/>
        <v>OD0008|</v>
      </c>
      <c r="H2660" s="10">
        <v>41</v>
      </c>
      <c r="I2660" s="11"/>
      <c r="J2660" s="10" t="str">
        <f>IF(EXACT(L2660,"buy"),VLOOKUP(I2660,[2]suppliers!$A$2:$B$17,2,FALSE),"")</f>
        <v/>
      </c>
      <c r="K2660" s="5" t="s">
        <v>84</v>
      </c>
      <c r="L2660" s="5" t="s">
        <v>85</v>
      </c>
      <c r="M2660" s="5" t="str">
        <f>IFERROR(VLOOKUP(G2660,[3]item_suppliers!$C$2:$F$112,2,FALSE),"")</f>
        <v/>
      </c>
      <c r="N2660" s="5" t="str">
        <f>IFERROR(VLOOKUP(G2660,[3]item_suppliers!$C$2:$F$112,4,FALSE),"")</f>
        <v/>
      </c>
      <c r="O2660" s="5" t="str">
        <f t="shared" si="207"/>
        <v/>
      </c>
      <c r="P2660" s="5">
        <f>IF(EXACT(L2660,"sell"),VLOOKUP(D2660,[1]items!$A$2:$E$39,5,FALSE),"")</f>
        <v>51753</v>
      </c>
      <c r="Q2660" s="5">
        <f t="shared" si="208"/>
        <v>2121873</v>
      </c>
      <c r="R2660" s="13" t="str">
        <f t="shared" si="209"/>
        <v/>
      </c>
    </row>
    <row r="2661" spans="1:18" x14ac:dyDescent="0.2">
      <c r="A2661" s="8" t="s">
        <v>2721</v>
      </c>
      <c r="B2661" s="9" t="d">
        <v>2021-02-13</v>
      </c>
      <c r="C2661" s="7">
        <f t="shared" si="205"/>
        <v>2021</v>
      </c>
      <c r="D2661" s="8" t="s">
        <v>50</v>
      </c>
      <c r="E2661" s="5" t="str">
        <f>VLOOKUP(D2661,[1]items!$A$2:$E$39,2,FALSE)</f>
        <v>Bodrex Extra</v>
      </c>
      <c r="F2661" s="5" t="str">
        <f>VLOOKUP(E2661,[1]items!$B$2:$E$39,2,FALSE)</f>
        <v>Obat Sakit Kepala &amp; Demam</v>
      </c>
      <c r="G2661" s="5" t="str">
        <f t="shared" si="206"/>
        <v>OD0008|</v>
      </c>
      <c r="H2661" s="10">
        <v>72</v>
      </c>
      <c r="I2661" s="11"/>
      <c r="J2661" s="10" t="str">
        <f>IF(EXACT(L2661,"buy"),VLOOKUP(I2661,[2]suppliers!$A$2:$B$17,2,FALSE),"")</f>
        <v/>
      </c>
      <c r="K2661" s="8" t="s">
        <v>84</v>
      </c>
      <c r="L2661" s="8" t="s">
        <v>85</v>
      </c>
      <c r="M2661" s="5" t="str">
        <f>IFERROR(VLOOKUP(G2661,[3]item_suppliers!$C$2:$F$112,2,FALSE),"")</f>
        <v/>
      </c>
      <c r="N2661" s="5" t="str">
        <f>IFERROR(VLOOKUP(G2661,[3]item_suppliers!$C$2:$F$112,4,FALSE),"")</f>
        <v/>
      </c>
      <c r="O2661" s="5" t="str">
        <f t="shared" si="207"/>
        <v/>
      </c>
      <c r="P2661" s="5">
        <f>IF(EXACT(L2661,"sell"),VLOOKUP(D2661,[1]items!$A$2:$E$39,5,FALSE),"")</f>
        <v>51753</v>
      </c>
      <c r="Q2661" s="5">
        <f t="shared" si="208"/>
        <v>3726216</v>
      </c>
      <c r="R2661" s="13" t="str">
        <f t="shared" si="209"/>
        <v/>
      </c>
    </row>
    <row r="2662" spans="1:18" x14ac:dyDescent="0.2">
      <c r="A2662" s="5" t="s">
        <v>2722</v>
      </c>
      <c r="B2662" s="6" t="d">
        <v>2021-02-13</v>
      </c>
      <c r="C2662" s="7">
        <f t="shared" si="205"/>
        <v>2021</v>
      </c>
      <c r="D2662" s="5" t="s">
        <v>17</v>
      </c>
      <c r="E2662" s="5" t="str">
        <f>VLOOKUP(D2662,[1]items!$A$2:$E$39,2,FALSE)</f>
        <v>Bedak Heroxyn 150 gr</v>
      </c>
      <c r="F2662" s="5" t="str">
        <f>VLOOKUP(E2662,[1]items!$B$2:$E$39,2,FALSE)</f>
        <v>Obat Alergi</v>
      </c>
      <c r="G2662" s="5" t="str">
        <f t="shared" si="206"/>
        <v>OA0005|</v>
      </c>
      <c r="H2662" s="10">
        <v>72</v>
      </c>
      <c r="I2662" s="11"/>
      <c r="J2662" s="10" t="str">
        <f>IF(EXACT(L2662,"buy"),VLOOKUP(I2662,[2]suppliers!$A$2:$B$17,2,FALSE),"")</f>
        <v/>
      </c>
      <c r="K2662" s="5" t="s">
        <v>84</v>
      </c>
      <c r="L2662" s="5" t="s">
        <v>85</v>
      </c>
      <c r="M2662" s="5" t="str">
        <f>IFERROR(VLOOKUP(G2662,[3]item_suppliers!$C$2:$F$112,2,FALSE),"")</f>
        <v/>
      </c>
      <c r="N2662" s="5" t="str">
        <f>IFERROR(VLOOKUP(G2662,[3]item_suppliers!$C$2:$F$112,4,FALSE),"")</f>
        <v/>
      </c>
      <c r="O2662" s="5" t="str">
        <f t="shared" si="207"/>
        <v/>
      </c>
      <c r="P2662" s="5">
        <f>IF(EXACT(L2662,"sell"),VLOOKUP(D2662,[1]items!$A$2:$E$39,5,FALSE),"")</f>
        <v>17170</v>
      </c>
      <c r="Q2662" s="5">
        <f t="shared" si="208"/>
        <v>1236240</v>
      </c>
      <c r="R2662" s="13" t="str">
        <f t="shared" si="209"/>
        <v/>
      </c>
    </row>
    <row r="2663" spans="1:18" x14ac:dyDescent="0.2">
      <c r="A2663" s="8" t="s">
        <v>2723</v>
      </c>
      <c r="B2663" s="9" t="d">
        <v>2021-02-13</v>
      </c>
      <c r="C2663" s="7">
        <f t="shared" si="205"/>
        <v>2021</v>
      </c>
      <c r="D2663" s="8" t="s">
        <v>82</v>
      </c>
      <c r="E2663" s="5" t="str">
        <f>VLOOKUP(D2663,[1]items!$A$2:$E$39,2,FALSE)</f>
        <v>Otilon Ear Drops 8 mL</v>
      </c>
      <c r="F2663" s="5" t="str">
        <f>VLOOKUP(E2663,[1]items!$B$2:$E$39,2,FALSE)</f>
        <v>Obat Telinga</v>
      </c>
      <c r="G2663" s="5" t="str">
        <f t="shared" si="206"/>
        <v>OT0001|</v>
      </c>
      <c r="H2663" s="10">
        <v>14</v>
      </c>
      <c r="I2663" s="11"/>
      <c r="J2663" s="10" t="str">
        <f>IF(EXACT(L2663,"buy"),VLOOKUP(I2663,[2]suppliers!$A$2:$B$17,2,FALSE),"")</f>
        <v/>
      </c>
      <c r="K2663" s="8" t="s">
        <v>84</v>
      </c>
      <c r="L2663" s="8" t="s">
        <v>85</v>
      </c>
      <c r="M2663" s="5" t="str">
        <f>IFERROR(VLOOKUP(G2663,[3]item_suppliers!$C$2:$F$112,2,FALSE),"")</f>
        <v/>
      </c>
      <c r="N2663" s="5" t="str">
        <f>IFERROR(VLOOKUP(G2663,[3]item_suppliers!$C$2:$F$112,4,FALSE),"")</f>
        <v/>
      </c>
      <c r="O2663" s="5" t="str">
        <f t="shared" si="207"/>
        <v/>
      </c>
      <c r="P2663" s="5">
        <f>IF(EXACT(L2663,"sell"),VLOOKUP(D2663,[1]items!$A$2:$E$39,5,FALSE),"")</f>
        <v>55935</v>
      </c>
      <c r="Q2663" s="5">
        <f t="shared" si="208"/>
        <v>783090</v>
      </c>
      <c r="R2663" s="13" t="str">
        <f t="shared" si="209"/>
        <v/>
      </c>
    </row>
    <row r="2664" spans="1:18" x14ac:dyDescent="0.2">
      <c r="A2664" s="5" t="s">
        <v>2724</v>
      </c>
      <c r="B2664" s="6" t="d">
        <v>2021-02-13</v>
      </c>
      <c r="C2664" s="7">
        <f t="shared" si="205"/>
        <v>2021</v>
      </c>
      <c r="D2664" s="5" t="s">
        <v>65</v>
      </c>
      <c r="E2664" s="5" t="str">
        <f>VLOOKUP(D2664,[1]items!$A$2:$E$39,2,FALSE)</f>
        <v>Candesartan Ogb Dexa</v>
      </c>
      <c r="F2664" s="5" t="str">
        <f>VLOOKUP(E2664,[1]items!$B$2:$E$39,2,FALSE)</f>
        <v>Obat Hipertensi</v>
      </c>
      <c r="G2664" s="5" t="str">
        <f t="shared" si="206"/>
        <v>OH0003|</v>
      </c>
      <c r="H2664" s="10">
        <v>4</v>
      </c>
      <c r="I2664" s="11"/>
      <c r="J2664" s="10" t="str">
        <f>IF(EXACT(L2664,"buy"),VLOOKUP(I2664,[2]suppliers!$A$2:$B$17,2,FALSE),"")</f>
        <v/>
      </c>
      <c r="K2664" s="5" t="s">
        <v>84</v>
      </c>
      <c r="L2664" s="5" t="s">
        <v>85</v>
      </c>
      <c r="M2664" s="5" t="str">
        <f>IFERROR(VLOOKUP(G2664,[3]item_suppliers!$C$2:$F$112,2,FALSE),"")</f>
        <v/>
      </c>
      <c r="N2664" s="5" t="str">
        <f>IFERROR(VLOOKUP(G2664,[3]item_suppliers!$C$2:$F$112,4,FALSE),"")</f>
        <v/>
      </c>
      <c r="O2664" s="5" t="str">
        <f t="shared" si="207"/>
        <v/>
      </c>
      <c r="P2664" s="5">
        <f>IF(EXACT(L2664,"sell"),VLOOKUP(D2664,[1]items!$A$2:$E$39,5,FALSE),"")</f>
        <v>5095</v>
      </c>
      <c r="Q2664" s="5">
        <f t="shared" si="208"/>
        <v>20380</v>
      </c>
      <c r="R2664" s="13" t="str">
        <f t="shared" si="209"/>
        <v/>
      </c>
    </row>
    <row r="2665" spans="1:18" x14ac:dyDescent="0.2">
      <c r="A2665" s="8" t="s">
        <v>2725</v>
      </c>
      <c r="B2665" s="9" t="d">
        <v>2021-02-13</v>
      </c>
      <c r="C2665" s="7">
        <f t="shared" si="205"/>
        <v>2021</v>
      </c>
      <c r="D2665" s="8" t="s">
        <v>65</v>
      </c>
      <c r="E2665" s="5" t="str">
        <f>VLOOKUP(D2665,[1]items!$A$2:$E$39,2,FALSE)</f>
        <v>Candesartan Ogb Dexa</v>
      </c>
      <c r="F2665" s="5" t="str">
        <f>VLOOKUP(E2665,[1]items!$B$2:$E$39,2,FALSE)</f>
        <v>Obat Hipertensi</v>
      </c>
      <c r="G2665" s="5" t="str">
        <f t="shared" si="206"/>
        <v>OH0003|</v>
      </c>
      <c r="H2665" s="10">
        <v>5</v>
      </c>
      <c r="I2665" s="11"/>
      <c r="J2665" s="10" t="str">
        <f>IF(EXACT(L2665,"buy"),VLOOKUP(I2665,[2]suppliers!$A$2:$B$17,2,FALSE),"")</f>
        <v/>
      </c>
      <c r="K2665" s="8" t="s">
        <v>84</v>
      </c>
      <c r="L2665" s="8" t="s">
        <v>85</v>
      </c>
      <c r="M2665" s="5" t="str">
        <f>IFERROR(VLOOKUP(G2665,[3]item_suppliers!$C$2:$F$112,2,FALSE),"")</f>
        <v/>
      </c>
      <c r="N2665" s="5" t="str">
        <f>IFERROR(VLOOKUP(G2665,[3]item_suppliers!$C$2:$F$112,4,FALSE),"")</f>
        <v/>
      </c>
      <c r="O2665" s="5" t="str">
        <f t="shared" si="207"/>
        <v/>
      </c>
      <c r="P2665" s="5">
        <f>IF(EXACT(L2665,"sell"),VLOOKUP(D2665,[1]items!$A$2:$E$39,5,FALSE),"")</f>
        <v>5095</v>
      </c>
      <c r="Q2665" s="5">
        <f t="shared" si="208"/>
        <v>25475</v>
      </c>
      <c r="R2665" s="13" t="str">
        <f t="shared" si="209"/>
        <v/>
      </c>
    </row>
    <row r="2666" spans="1:18" x14ac:dyDescent="0.2">
      <c r="A2666" s="5" t="s">
        <v>2726</v>
      </c>
      <c r="B2666" s="6" t="d">
        <v>2021-02-13</v>
      </c>
      <c r="C2666" s="7">
        <f t="shared" si="205"/>
        <v>2021</v>
      </c>
      <c r="D2666" s="5" t="s">
        <v>78</v>
      </c>
      <c r="E2666" s="5" t="str">
        <f>VLOOKUP(D2666,[1]items!$A$2:$E$39,2,FALSE)</f>
        <v>Hyperchol 100 MG 12 KPS</v>
      </c>
      <c r="F2666" s="5" t="str">
        <f>VLOOKUP(E2666,[1]items!$B$2:$E$39,2,FALSE)</f>
        <v>Obat Kolesterol</v>
      </c>
      <c r="G2666" s="5" t="str">
        <f t="shared" si="206"/>
        <v>OK0002|</v>
      </c>
      <c r="H2666" s="10">
        <v>0</v>
      </c>
      <c r="I2666" s="11"/>
      <c r="J2666" s="10" t="str">
        <f>IF(EXACT(L2666,"buy"),VLOOKUP(I2666,[2]suppliers!$A$2:$B$17,2,FALSE),"")</f>
        <v/>
      </c>
      <c r="K2666" s="5" t="s">
        <v>84</v>
      </c>
      <c r="L2666" s="5" t="s">
        <v>85</v>
      </c>
      <c r="M2666" s="5" t="str">
        <f>IFERROR(VLOOKUP(G2666,[3]item_suppliers!$C$2:$F$112,2,FALSE),"")</f>
        <v/>
      </c>
      <c r="N2666" s="5" t="str">
        <f>IFERROR(VLOOKUP(G2666,[3]item_suppliers!$C$2:$F$112,4,FALSE),"")</f>
        <v/>
      </c>
      <c r="O2666" s="5" t="str">
        <f t="shared" si="207"/>
        <v/>
      </c>
      <c r="P2666" s="5">
        <f>IF(EXACT(L2666,"sell"),VLOOKUP(D2666,[1]items!$A$2:$E$39,5,FALSE),"")</f>
        <v>43442</v>
      </c>
      <c r="Q2666" s="5">
        <f t="shared" si="208"/>
        <v>0</v>
      </c>
      <c r="R2666" s="13" t="str">
        <f t="shared" si="209"/>
        <v/>
      </c>
    </row>
    <row r="2667" spans="1:18" x14ac:dyDescent="0.2">
      <c r="A2667" s="8" t="s">
        <v>2727</v>
      </c>
      <c r="B2667" s="9" t="d">
        <v>2021-02-14</v>
      </c>
      <c r="C2667" s="7">
        <f t="shared" si="205"/>
        <v>2021</v>
      </c>
      <c r="D2667" s="8" t="s">
        <v>26</v>
      </c>
      <c r="E2667" s="5" t="str">
        <f>VLOOKUP(D2667,[1]items!$A$2:$E$39,2,FALSE)</f>
        <v>Decolsen 1 Strip 4 Tablet</v>
      </c>
      <c r="F2667" s="5" t="str">
        <f>VLOOKUP(E2667,[1]items!$B$2:$E$39,2,FALSE)</f>
        <v>Obat Batuk &amp; Pilek</v>
      </c>
      <c r="G2667" s="5" t="str">
        <f t="shared" si="206"/>
        <v>OB0002|</v>
      </c>
      <c r="H2667" s="10">
        <v>48</v>
      </c>
      <c r="I2667" s="11"/>
      <c r="J2667" s="10" t="str">
        <f>IF(EXACT(L2667,"buy"),VLOOKUP(I2667,[2]suppliers!$A$2:$B$17,2,FALSE),"")</f>
        <v/>
      </c>
      <c r="K2667" s="8" t="s">
        <v>84</v>
      </c>
      <c r="L2667" s="8" t="s">
        <v>85</v>
      </c>
      <c r="M2667" s="5" t="str">
        <f>IFERROR(VLOOKUP(G2667,[3]item_suppliers!$C$2:$F$112,2,FALSE),"")</f>
        <v/>
      </c>
      <c r="N2667" s="5" t="str">
        <f>IFERROR(VLOOKUP(G2667,[3]item_suppliers!$C$2:$F$112,4,FALSE),"")</f>
        <v/>
      </c>
      <c r="O2667" s="5" t="str">
        <f t="shared" si="207"/>
        <v/>
      </c>
      <c r="P2667" s="5">
        <f>IF(EXACT(L2667,"sell"),VLOOKUP(D2667,[1]items!$A$2:$E$39,5,FALSE),"")</f>
        <v>2915</v>
      </c>
      <c r="Q2667" s="5">
        <f t="shared" si="208"/>
        <v>139920</v>
      </c>
      <c r="R2667" s="13" t="str">
        <f t="shared" si="209"/>
        <v/>
      </c>
    </row>
    <row r="2668" spans="1:18" x14ac:dyDescent="0.2">
      <c r="A2668" s="5" t="s">
        <v>2728</v>
      </c>
      <c r="B2668" s="6" t="d">
        <v>2021-02-14</v>
      </c>
      <c r="C2668" s="7">
        <f t="shared" si="205"/>
        <v>2021</v>
      </c>
      <c r="D2668" s="5" t="s">
        <v>17</v>
      </c>
      <c r="E2668" s="5" t="str">
        <f>VLOOKUP(D2668,[1]items!$A$2:$E$39,2,FALSE)</f>
        <v>Bedak Heroxyn 150 gr</v>
      </c>
      <c r="F2668" s="5" t="str">
        <f>VLOOKUP(E2668,[1]items!$B$2:$E$39,2,FALSE)</f>
        <v>Obat Alergi</v>
      </c>
      <c r="G2668" s="5" t="str">
        <f t="shared" si="206"/>
        <v>OA0005|</v>
      </c>
      <c r="H2668" s="10">
        <v>27</v>
      </c>
      <c r="I2668" s="11"/>
      <c r="J2668" s="10" t="str">
        <f>IF(EXACT(L2668,"buy"),VLOOKUP(I2668,[2]suppliers!$A$2:$B$17,2,FALSE),"")</f>
        <v/>
      </c>
      <c r="K2668" s="5" t="s">
        <v>84</v>
      </c>
      <c r="L2668" s="5" t="s">
        <v>85</v>
      </c>
      <c r="M2668" s="5" t="str">
        <f>IFERROR(VLOOKUP(G2668,[3]item_suppliers!$C$2:$F$112,2,FALSE),"")</f>
        <v/>
      </c>
      <c r="N2668" s="5" t="str">
        <f>IFERROR(VLOOKUP(G2668,[3]item_suppliers!$C$2:$F$112,4,FALSE),"")</f>
        <v/>
      </c>
      <c r="O2668" s="5" t="str">
        <f t="shared" si="207"/>
        <v/>
      </c>
      <c r="P2668" s="5">
        <f>IF(EXACT(L2668,"sell"),VLOOKUP(D2668,[1]items!$A$2:$E$39,5,FALSE),"")</f>
        <v>17170</v>
      </c>
      <c r="Q2668" s="5">
        <f t="shared" si="208"/>
        <v>463590</v>
      </c>
      <c r="R2668" s="13" t="str">
        <f t="shared" si="209"/>
        <v/>
      </c>
    </row>
    <row r="2669" spans="1:18" x14ac:dyDescent="0.2">
      <c r="A2669" s="8" t="s">
        <v>2729</v>
      </c>
      <c r="B2669" s="9" t="d">
        <v>2021-02-14</v>
      </c>
      <c r="C2669" s="7">
        <f t="shared" si="205"/>
        <v>2021</v>
      </c>
      <c r="D2669" s="8" t="s">
        <v>37</v>
      </c>
      <c r="E2669" s="5" t="str">
        <f>VLOOKUP(D2669,[1]items!$A$2:$E$39,2,FALSE)</f>
        <v>Koolfever</v>
      </c>
      <c r="F2669" s="5" t="str">
        <f>VLOOKUP(E2669,[1]items!$B$2:$E$39,2,FALSE)</f>
        <v>Obat Sakit Kepala &amp; Demam</v>
      </c>
      <c r="G2669" s="5" t="str">
        <f t="shared" si="206"/>
        <v>OD0001|</v>
      </c>
      <c r="H2669" s="10">
        <v>6</v>
      </c>
      <c r="I2669" s="11"/>
      <c r="J2669" s="10" t="str">
        <f>IF(EXACT(L2669,"buy"),VLOOKUP(I2669,[2]suppliers!$A$2:$B$17,2,FALSE),"")</f>
        <v/>
      </c>
      <c r="K2669" s="8" t="s">
        <v>84</v>
      </c>
      <c r="L2669" s="8" t="s">
        <v>85</v>
      </c>
      <c r="M2669" s="5" t="str">
        <f>IFERROR(VLOOKUP(G2669,[3]item_suppliers!$C$2:$F$112,2,FALSE),"")</f>
        <v/>
      </c>
      <c r="N2669" s="5" t="str">
        <f>IFERROR(VLOOKUP(G2669,[3]item_suppliers!$C$2:$F$112,4,FALSE),"")</f>
        <v/>
      </c>
      <c r="O2669" s="5" t="str">
        <f t="shared" si="207"/>
        <v/>
      </c>
      <c r="P2669" s="5">
        <f>IF(EXACT(L2669,"sell"),VLOOKUP(D2669,[1]items!$A$2:$E$39,5,FALSE),"")</f>
        <v>7620</v>
      </c>
      <c r="Q2669" s="5">
        <f t="shared" si="208"/>
        <v>45720</v>
      </c>
      <c r="R2669" s="13" t="str">
        <f t="shared" si="209"/>
        <v/>
      </c>
    </row>
    <row r="2670" spans="1:18" x14ac:dyDescent="0.2">
      <c r="A2670" s="5" t="s">
        <v>2730</v>
      </c>
      <c r="B2670" s="6" t="d">
        <v>2021-02-14</v>
      </c>
      <c r="C2670" s="7">
        <f t="shared" si="205"/>
        <v>2021</v>
      </c>
      <c r="D2670" s="5" t="s">
        <v>14</v>
      </c>
      <c r="E2670" s="5" t="str">
        <f>VLOOKUP(D2670,[1]items!$A$2:$E$39,2,FALSE)</f>
        <v>Bisoprolol Ogb Dexa</v>
      </c>
      <c r="F2670" s="5" t="str">
        <f>VLOOKUP(E2670,[1]items!$B$2:$E$39,2,FALSE)</f>
        <v>Obat Alergi</v>
      </c>
      <c r="G2670" s="5" t="str">
        <f t="shared" si="206"/>
        <v>OA0004|</v>
      </c>
      <c r="H2670" s="10">
        <v>10</v>
      </c>
      <c r="I2670" s="11"/>
      <c r="J2670" s="10" t="str">
        <f>IF(EXACT(L2670,"buy"),VLOOKUP(I2670,[2]suppliers!$A$2:$B$17,2,FALSE),"")</f>
        <v/>
      </c>
      <c r="K2670" s="5" t="s">
        <v>84</v>
      </c>
      <c r="L2670" s="5" t="s">
        <v>85</v>
      </c>
      <c r="M2670" s="5" t="str">
        <f>IFERROR(VLOOKUP(G2670,[3]item_suppliers!$C$2:$F$112,2,FALSE),"")</f>
        <v/>
      </c>
      <c r="N2670" s="5" t="str">
        <f>IFERROR(VLOOKUP(G2670,[3]item_suppliers!$C$2:$F$112,4,FALSE),"")</f>
        <v/>
      </c>
      <c r="O2670" s="5" t="str">
        <f t="shared" si="207"/>
        <v/>
      </c>
      <c r="P2670" s="5">
        <f>IF(EXACT(L2670,"sell"),VLOOKUP(D2670,[1]items!$A$2:$E$39,5,FALSE),"")</f>
        <v>10180</v>
      </c>
      <c r="Q2670" s="5">
        <f t="shared" si="208"/>
        <v>101800</v>
      </c>
      <c r="R2670" s="13" t="str">
        <f t="shared" si="209"/>
        <v/>
      </c>
    </row>
    <row r="2671" spans="1:18" x14ac:dyDescent="0.2">
      <c r="A2671" s="8" t="s">
        <v>2731</v>
      </c>
      <c r="B2671" s="9" t="d">
        <v>2021-02-14</v>
      </c>
      <c r="C2671" s="7">
        <f t="shared" si="205"/>
        <v>2021</v>
      </c>
      <c r="D2671" s="8" t="s">
        <v>28</v>
      </c>
      <c r="E2671" s="5" t="str">
        <f>VLOOKUP(D2671,[1]items!$A$2:$E$39,2,FALSE)</f>
        <v>Lo Han Kuo Infusion 12</v>
      </c>
      <c r="F2671" s="5" t="str">
        <f>VLOOKUP(E2671,[1]items!$B$2:$E$39,2,FALSE)</f>
        <v>Obat Batuk &amp; Pilek</v>
      </c>
      <c r="G2671" s="5" t="str">
        <f t="shared" si="206"/>
        <v>OB0004|</v>
      </c>
      <c r="H2671" s="10">
        <v>8</v>
      </c>
      <c r="I2671" s="11"/>
      <c r="J2671" s="10" t="str">
        <f>IF(EXACT(L2671,"buy"),VLOOKUP(I2671,[2]suppliers!$A$2:$B$17,2,FALSE),"")</f>
        <v/>
      </c>
      <c r="K2671" s="8" t="s">
        <v>84</v>
      </c>
      <c r="L2671" s="8" t="s">
        <v>85</v>
      </c>
      <c r="M2671" s="5" t="str">
        <f>IFERROR(VLOOKUP(G2671,[3]item_suppliers!$C$2:$F$112,2,FALSE),"")</f>
        <v/>
      </c>
      <c r="N2671" s="5" t="str">
        <f>IFERROR(VLOOKUP(G2671,[3]item_suppliers!$C$2:$F$112,4,FALSE),"")</f>
        <v/>
      </c>
      <c r="O2671" s="5" t="str">
        <f t="shared" si="207"/>
        <v/>
      </c>
      <c r="P2671" s="5">
        <f>IF(EXACT(L2671,"sell"),VLOOKUP(D2671,[1]items!$A$2:$E$39,5,FALSE),"")</f>
        <v>24179</v>
      </c>
      <c r="Q2671" s="5">
        <f t="shared" si="208"/>
        <v>193432</v>
      </c>
      <c r="R2671" s="13" t="str">
        <f t="shared" si="209"/>
        <v/>
      </c>
    </row>
    <row r="2672" spans="1:18" x14ac:dyDescent="0.2">
      <c r="A2672" s="5" t="s">
        <v>2732</v>
      </c>
      <c r="B2672" s="6" t="d">
        <v>2021-02-14</v>
      </c>
      <c r="C2672" s="7">
        <f t="shared" si="205"/>
        <v>2021</v>
      </c>
      <c r="D2672" s="5" t="s">
        <v>62</v>
      </c>
      <c r="E2672" s="5" t="str">
        <f>VLOOKUP(D2672,[1]items!$A$2:$E$39,2,FALSE)</f>
        <v>Concor 5MG Strip 10</v>
      </c>
      <c r="F2672" s="5" t="str">
        <f>VLOOKUP(E2672,[1]items!$B$2:$E$39,2,FALSE)</f>
        <v>Obat Hipertensi</v>
      </c>
      <c r="G2672" s="5" t="str">
        <f t="shared" si="206"/>
        <v>OH0002|</v>
      </c>
      <c r="H2672" s="10">
        <v>40</v>
      </c>
      <c r="I2672" s="11"/>
      <c r="J2672" s="10" t="str">
        <f>IF(EXACT(L2672,"buy"),VLOOKUP(I2672,[2]suppliers!$A$2:$B$17,2,FALSE),"")</f>
        <v/>
      </c>
      <c r="K2672" s="5" t="s">
        <v>84</v>
      </c>
      <c r="L2672" s="5" t="s">
        <v>85</v>
      </c>
      <c r="M2672" s="5" t="str">
        <f>IFERROR(VLOOKUP(G2672,[3]item_suppliers!$C$2:$F$112,2,FALSE),"")</f>
        <v/>
      </c>
      <c r="N2672" s="5" t="str">
        <f>IFERROR(VLOOKUP(G2672,[3]item_suppliers!$C$2:$F$112,4,FALSE),"")</f>
        <v/>
      </c>
      <c r="O2672" s="5" t="str">
        <f t="shared" si="207"/>
        <v/>
      </c>
      <c r="P2672" s="5">
        <f>IF(EXACT(L2672,"sell"),VLOOKUP(D2672,[1]items!$A$2:$E$39,5,FALSE),"")</f>
        <v>103632</v>
      </c>
      <c r="Q2672" s="5">
        <f t="shared" si="208"/>
        <v>4145280</v>
      </c>
      <c r="R2672" s="13" t="str">
        <f t="shared" si="209"/>
        <v/>
      </c>
    </row>
    <row r="2673" spans="1:18" x14ac:dyDescent="0.2">
      <c r="A2673" s="8" t="s">
        <v>2733</v>
      </c>
      <c r="B2673" s="9" t="d">
        <v>2021-02-15</v>
      </c>
      <c r="C2673" s="7">
        <f t="shared" si="205"/>
        <v>2021</v>
      </c>
      <c r="D2673" s="8" t="s">
        <v>17</v>
      </c>
      <c r="E2673" s="5" t="str">
        <f>VLOOKUP(D2673,[1]items!$A$2:$E$39,2,FALSE)</f>
        <v>Bedak Heroxyn 150 gr</v>
      </c>
      <c r="F2673" s="5" t="str">
        <f>VLOOKUP(E2673,[1]items!$B$2:$E$39,2,FALSE)</f>
        <v>Obat Alergi</v>
      </c>
      <c r="G2673" s="5" t="str">
        <f t="shared" si="206"/>
        <v>OA0005|</v>
      </c>
      <c r="H2673" s="10">
        <v>24</v>
      </c>
      <c r="I2673" s="11"/>
      <c r="J2673" s="10" t="str">
        <f>IF(EXACT(L2673,"buy"),VLOOKUP(I2673,[2]suppliers!$A$2:$B$17,2,FALSE),"")</f>
        <v/>
      </c>
      <c r="K2673" s="8" t="s">
        <v>84</v>
      </c>
      <c r="L2673" s="8" t="s">
        <v>85</v>
      </c>
      <c r="M2673" s="5" t="str">
        <f>IFERROR(VLOOKUP(G2673,[3]item_suppliers!$C$2:$F$112,2,FALSE),"")</f>
        <v/>
      </c>
      <c r="N2673" s="5" t="str">
        <f>IFERROR(VLOOKUP(G2673,[3]item_suppliers!$C$2:$F$112,4,FALSE),"")</f>
        <v/>
      </c>
      <c r="O2673" s="5" t="str">
        <f t="shared" si="207"/>
        <v/>
      </c>
      <c r="P2673" s="5">
        <f>IF(EXACT(L2673,"sell"),VLOOKUP(D2673,[1]items!$A$2:$E$39,5,FALSE),"")</f>
        <v>17170</v>
      </c>
      <c r="Q2673" s="5">
        <f t="shared" si="208"/>
        <v>412080</v>
      </c>
      <c r="R2673" s="13" t="str">
        <f t="shared" si="209"/>
        <v/>
      </c>
    </row>
    <row r="2674" spans="1:18" x14ac:dyDescent="0.2">
      <c r="A2674" s="5" t="s">
        <v>2734</v>
      </c>
      <c r="B2674" s="6" t="d">
        <v>2021-02-15</v>
      </c>
      <c r="C2674" s="7">
        <f t="shared" si="205"/>
        <v>2021</v>
      </c>
      <c r="D2674" s="5" t="s">
        <v>52</v>
      </c>
      <c r="E2674" s="5" t="str">
        <f>VLOOKUP(D2674,[1]items!$A$2:$E$39,2,FALSE)</f>
        <v>Sanmol 500 MG 4 Tablet</v>
      </c>
      <c r="F2674" s="5" t="str">
        <f>VLOOKUP(E2674,[1]items!$B$2:$E$39,2,FALSE)</f>
        <v>Obat Sakit Kepala &amp; Demam</v>
      </c>
      <c r="G2674" s="5" t="str">
        <f t="shared" si="206"/>
        <v>OD0009|</v>
      </c>
      <c r="H2674" s="10">
        <v>43</v>
      </c>
      <c r="I2674" s="11"/>
      <c r="J2674" s="10" t="str">
        <f>IF(EXACT(L2674,"buy"),VLOOKUP(I2674,[2]suppliers!$A$2:$B$17,2,FALSE),"")</f>
        <v/>
      </c>
      <c r="K2674" s="5" t="s">
        <v>84</v>
      </c>
      <c r="L2674" s="5" t="s">
        <v>85</v>
      </c>
      <c r="M2674" s="5" t="str">
        <f>IFERROR(VLOOKUP(G2674,[3]item_suppliers!$C$2:$F$112,2,FALSE),"")</f>
        <v/>
      </c>
      <c r="N2674" s="5" t="str">
        <f>IFERROR(VLOOKUP(G2674,[3]item_suppliers!$C$2:$F$112,4,FALSE),"")</f>
        <v/>
      </c>
      <c r="O2674" s="5" t="str">
        <f t="shared" si="207"/>
        <v/>
      </c>
      <c r="P2674" s="5">
        <f>IF(EXACT(L2674,"sell"),VLOOKUP(D2674,[1]items!$A$2:$E$39,5,FALSE),"")</f>
        <v>1619</v>
      </c>
      <c r="Q2674" s="5">
        <f t="shared" si="208"/>
        <v>69617</v>
      </c>
      <c r="R2674" s="13" t="str">
        <f t="shared" si="209"/>
        <v/>
      </c>
    </row>
    <row r="2675" spans="1:18" x14ac:dyDescent="0.2">
      <c r="A2675" s="8" t="s">
        <v>2735</v>
      </c>
      <c r="B2675" s="9" t="d">
        <v>2021-02-15</v>
      </c>
      <c r="C2675" s="7">
        <f t="shared" si="205"/>
        <v>2021</v>
      </c>
      <c r="D2675" s="8" t="s">
        <v>82</v>
      </c>
      <c r="E2675" s="5" t="str">
        <f>VLOOKUP(D2675,[1]items!$A$2:$E$39,2,FALSE)</f>
        <v>Otilon Ear Drops 8 mL</v>
      </c>
      <c r="F2675" s="5" t="str">
        <f>VLOOKUP(E2675,[1]items!$B$2:$E$39,2,FALSE)</f>
        <v>Obat Telinga</v>
      </c>
      <c r="G2675" s="5" t="str">
        <f t="shared" si="206"/>
        <v>OT0001|</v>
      </c>
      <c r="H2675" s="10">
        <v>47</v>
      </c>
      <c r="I2675" s="11"/>
      <c r="J2675" s="10" t="str">
        <f>IF(EXACT(L2675,"buy"),VLOOKUP(I2675,[2]suppliers!$A$2:$B$17,2,FALSE),"")</f>
        <v/>
      </c>
      <c r="K2675" s="8" t="s">
        <v>84</v>
      </c>
      <c r="L2675" s="8" t="s">
        <v>85</v>
      </c>
      <c r="M2675" s="5" t="str">
        <f>IFERROR(VLOOKUP(G2675,[3]item_suppliers!$C$2:$F$112,2,FALSE),"")</f>
        <v/>
      </c>
      <c r="N2675" s="5" t="str">
        <f>IFERROR(VLOOKUP(G2675,[3]item_suppliers!$C$2:$F$112,4,FALSE),"")</f>
        <v/>
      </c>
      <c r="O2675" s="5" t="str">
        <f t="shared" si="207"/>
        <v/>
      </c>
      <c r="P2675" s="5">
        <f>IF(EXACT(L2675,"sell"),VLOOKUP(D2675,[1]items!$A$2:$E$39,5,FALSE),"")</f>
        <v>55935</v>
      </c>
      <c r="Q2675" s="5">
        <f t="shared" si="208"/>
        <v>2628945</v>
      </c>
      <c r="R2675" s="13" t="str">
        <f t="shared" si="209"/>
        <v/>
      </c>
    </row>
    <row r="2676" spans="1:18" x14ac:dyDescent="0.2">
      <c r="A2676" s="5" t="s">
        <v>2736</v>
      </c>
      <c r="B2676" s="6" t="d">
        <v>2021-02-15</v>
      </c>
      <c r="C2676" s="7">
        <f t="shared" si="205"/>
        <v>2021</v>
      </c>
      <c r="D2676" s="5" t="s">
        <v>37</v>
      </c>
      <c r="E2676" s="5" t="str">
        <f>VLOOKUP(D2676,[1]items!$A$2:$E$39,2,FALSE)</f>
        <v>Koolfever</v>
      </c>
      <c r="F2676" s="5" t="str">
        <f>VLOOKUP(E2676,[1]items!$B$2:$E$39,2,FALSE)</f>
        <v>Obat Sakit Kepala &amp; Demam</v>
      </c>
      <c r="G2676" s="5" t="str">
        <f t="shared" si="206"/>
        <v>OD0001|</v>
      </c>
      <c r="H2676" s="10">
        <v>18</v>
      </c>
      <c r="I2676" s="11"/>
      <c r="J2676" s="10" t="str">
        <f>IF(EXACT(L2676,"buy"),VLOOKUP(I2676,[2]suppliers!$A$2:$B$17,2,FALSE),"")</f>
        <v/>
      </c>
      <c r="K2676" s="5" t="s">
        <v>84</v>
      </c>
      <c r="L2676" s="5" t="s">
        <v>85</v>
      </c>
      <c r="M2676" s="5" t="str">
        <f>IFERROR(VLOOKUP(G2676,[3]item_suppliers!$C$2:$F$112,2,FALSE),"")</f>
        <v/>
      </c>
      <c r="N2676" s="5" t="str">
        <f>IFERROR(VLOOKUP(G2676,[3]item_suppliers!$C$2:$F$112,4,FALSE),"")</f>
        <v/>
      </c>
      <c r="O2676" s="5" t="str">
        <f t="shared" si="207"/>
        <v/>
      </c>
      <c r="P2676" s="5">
        <f>IF(EXACT(L2676,"sell"),VLOOKUP(D2676,[1]items!$A$2:$E$39,5,FALSE),"")</f>
        <v>7620</v>
      </c>
      <c r="Q2676" s="5">
        <f t="shared" si="208"/>
        <v>137160</v>
      </c>
      <c r="R2676" s="13" t="str">
        <f t="shared" si="209"/>
        <v/>
      </c>
    </row>
    <row r="2677" spans="1:18" x14ac:dyDescent="0.2">
      <c r="A2677" s="8" t="s">
        <v>2737</v>
      </c>
      <c r="B2677" s="9" t="d">
        <v>2021-02-15</v>
      </c>
      <c r="C2677" s="7">
        <f t="shared" si="205"/>
        <v>2021</v>
      </c>
      <c r="D2677" s="8" t="s">
        <v>78</v>
      </c>
      <c r="E2677" s="5" t="str">
        <f>VLOOKUP(D2677,[1]items!$A$2:$E$39,2,FALSE)</f>
        <v>Hyperchol 100 MG 12 KPS</v>
      </c>
      <c r="F2677" s="5" t="str">
        <f>VLOOKUP(E2677,[1]items!$B$2:$E$39,2,FALSE)</f>
        <v>Obat Kolesterol</v>
      </c>
      <c r="G2677" s="5" t="str">
        <f t="shared" si="206"/>
        <v>OK0002|</v>
      </c>
      <c r="H2677" s="10">
        <v>73</v>
      </c>
      <c r="I2677" s="11"/>
      <c r="J2677" s="10" t="str">
        <f>IF(EXACT(L2677,"buy"),VLOOKUP(I2677,[2]suppliers!$A$2:$B$17,2,FALSE),"")</f>
        <v/>
      </c>
      <c r="K2677" s="8" t="s">
        <v>84</v>
      </c>
      <c r="L2677" s="8" t="s">
        <v>85</v>
      </c>
      <c r="M2677" s="5" t="str">
        <f>IFERROR(VLOOKUP(G2677,[3]item_suppliers!$C$2:$F$112,2,FALSE),"")</f>
        <v/>
      </c>
      <c r="N2677" s="5" t="str">
        <f>IFERROR(VLOOKUP(G2677,[3]item_suppliers!$C$2:$F$112,4,FALSE),"")</f>
        <v/>
      </c>
      <c r="O2677" s="5" t="str">
        <f t="shared" si="207"/>
        <v/>
      </c>
      <c r="P2677" s="5">
        <f>IF(EXACT(L2677,"sell"),VLOOKUP(D2677,[1]items!$A$2:$E$39,5,FALSE),"")</f>
        <v>43442</v>
      </c>
      <c r="Q2677" s="5">
        <f t="shared" si="208"/>
        <v>3171266</v>
      </c>
      <c r="R2677" s="13" t="str">
        <f t="shared" si="209"/>
        <v/>
      </c>
    </row>
    <row r="2678" spans="1:18" x14ac:dyDescent="0.2">
      <c r="A2678" s="5" t="s">
        <v>2738</v>
      </c>
      <c r="B2678" s="6" t="d">
        <v>2021-02-15</v>
      </c>
      <c r="C2678" s="7">
        <f t="shared" si="205"/>
        <v>2021</v>
      </c>
      <c r="D2678" s="5" t="s">
        <v>72</v>
      </c>
      <c r="E2678" s="5" t="str">
        <f>VLOOKUP(D2678,[1]items!$A$2:$E$39,2,FALSE)</f>
        <v>Irvell 150MG Box 20 Tablet</v>
      </c>
      <c r="F2678" s="5" t="str">
        <f>VLOOKUP(E2678,[1]items!$B$2:$E$39,2,FALSE)</f>
        <v>Obat Hipertensi</v>
      </c>
      <c r="G2678" s="5" t="str">
        <f t="shared" si="206"/>
        <v>OH0006|</v>
      </c>
      <c r="H2678" s="10">
        <v>33</v>
      </c>
      <c r="I2678" s="11"/>
      <c r="J2678" s="10" t="str">
        <f>IF(EXACT(L2678,"buy"),VLOOKUP(I2678,[2]suppliers!$A$2:$B$17,2,FALSE),"")</f>
        <v/>
      </c>
      <c r="K2678" s="5" t="s">
        <v>84</v>
      </c>
      <c r="L2678" s="5" t="s">
        <v>85</v>
      </c>
      <c r="M2678" s="5" t="str">
        <f>IFERROR(VLOOKUP(G2678,[3]item_suppliers!$C$2:$F$112,2,FALSE),"")</f>
        <v/>
      </c>
      <c r="N2678" s="5" t="str">
        <f>IFERROR(VLOOKUP(G2678,[3]item_suppliers!$C$2:$F$112,4,FALSE),"")</f>
        <v/>
      </c>
      <c r="O2678" s="5" t="str">
        <f t="shared" si="207"/>
        <v/>
      </c>
      <c r="P2678" s="5">
        <f>IF(EXACT(L2678,"sell"),VLOOKUP(D2678,[1]items!$A$2:$E$39,5,FALSE),"")</f>
        <v>146871</v>
      </c>
      <c r="Q2678" s="5">
        <f t="shared" si="208"/>
        <v>4846743</v>
      </c>
      <c r="R2678" s="13" t="str">
        <f t="shared" si="209"/>
        <v/>
      </c>
    </row>
    <row r="2679" spans="1:18" x14ac:dyDescent="0.2">
      <c r="A2679" s="8" t="s">
        <v>2739</v>
      </c>
      <c r="B2679" s="9" t="d">
        <v>2021-02-15</v>
      </c>
      <c r="C2679" s="7">
        <f t="shared" si="205"/>
        <v>2021</v>
      </c>
      <c r="D2679" s="8" t="s">
        <v>62</v>
      </c>
      <c r="E2679" s="5" t="str">
        <f>VLOOKUP(D2679,[1]items!$A$2:$E$39,2,FALSE)</f>
        <v>Concor 5MG Strip 10</v>
      </c>
      <c r="F2679" s="5" t="str">
        <f>VLOOKUP(E2679,[1]items!$B$2:$E$39,2,FALSE)</f>
        <v>Obat Hipertensi</v>
      </c>
      <c r="G2679" s="5" t="str">
        <f t="shared" si="206"/>
        <v>OH0002|</v>
      </c>
      <c r="H2679" s="10">
        <v>18</v>
      </c>
      <c r="I2679" s="11"/>
      <c r="J2679" s="10" t="str">
        <f>IF(EXACT(L2679,"buy"),VLOOKUP(I2679,[2]suppliers!$A$2:$B$17,2,FALSE),"")</f>
        <v/>
      </c>
      <c r="K2679" s="8" t="s">
        <v>84</v>
      </c>
      <c r="L2679" s="8" t="s">
        <v>85</v>
      </c>
      <c r="M2679" s="5" t="str">
        <f>IFERROR(VLOOKUP(G2679,[3]item_suppliers!$C$2:$F$112,2,FALSE),"")</f>
        <v/>
      </c>
      <c r="N2679" s="5" t="str">
        <f>IFERROR(VLOOKUP(G2679,[3]item_suppliers!$C$2:$F$112,4,FALSE),"")</f>
        <v/>
      </c>
      <c r="O2679" s="5" t="str">
        <f t="shared" si="207"/>
        <v/>
      </c>
      <c r="P2679" s="5">
        <f>IF(EXACT(L2679,"sell"),VLOOKUP(D2679,[1]items!$A$2:$E$39,5,FALSE),"")</f>
        <v>103632</v>
      </c>
      <c r="Q2679" s="5">
        <f t="shared" si="208"/>
        <v>1865376</v>
      </c>
      <c r="R2679" s="13" t="str">
        <f t="shared" si="209"/>
        <v/>
      </c>
    </row>
    <row r="2680" spans="1:18" x14ac:dyDescent="0.2">
      <c r="A2680" s="5" t="s">
        <v>2740</v>
      </c>
      <c r="B2680" s="6" t="d">
        <v>2021-02-16</v>
      </c>
      <c r="C2680" s="7">
        <f t="shared" si="205"/>
        <v>2021</v>
      </c>
      <c r="D2680" s="5" t="s">
        <v>26</v>
      </c>
      <c r="E2680" s="5" t="str">
        <f>VLOOKUP(D2680,[1]items!$A$2:$E$39,2,FALSE)</f>
        <v>Decolsen 1 Strip 4 Tablet</v>
      </c>
      <c r="F2680" s="5" t="str">
        <f>VLOOKUP(E2680,[1]items!$B$2:$E$39,2,FALSE)</f>
        <v>Obat Batuk &amp; Pilek</v>
      </c>
      <c r="G2680" s="5" t="str">
        <f t="shared" si="206"/>
        <v>OB0002|</v>
      </c>
      <c r="H2680" s="10">
        <v>27</v>
      </c>
      <c r="I2680" s="11"/>
      <c r="J2680" s="10" t="str">
        <f>IF(EXACT(L2680,"buy"),VLOOKUP(I2680,[2]suppliers!$A$2:$B$17,2,FALSE),"")</f>
        <v/>
      </c>
      <c r="K2680" s="5" t="s">
        <v>84</v>
      </c>
      <c r="L2680" s="5" t="s">
        <v>85</v>
      </c>
      <c r="M2680" s="5" t="str">
        <f>IFERROR(VLOOKUP(G2680,[3]item_suppliers!$C$2:$F$112,2,FALSE),"")</f>
        <v/>
      </c>
      <c r="N2680" s="5" t="str">
        <f>IFERROR(VLOOKUP(G2680,[3]item_suppliers!$C$2:$F$112,4,FALSE),"")</f>
        <v/>
      </c>
      <c r="O2680" s="5" t="str">
        <f t="shared" si="207"/>
        <v/>
      </c>
      <c r="P2680" s="5">
        <f>IF(EXACT(L2680,"sell"),VLOOKUP(D2680,[1]items!$A$2:$E$39,5,FALSE),"")</f>
        <v>2915</v>
      </c>
      <c r="Q2680" s="5">
        <f t="shared" si="208"/>
        <v>78705</v>
      </c>
      <c r="R2680" s="13" t="str">
        <f t="shared" si="209"/>
        <v/>
      </c>
    </row>
    <row r="2681" spans="1:18" x14ac:dyDescent="0.2">
      <c r="A2681" s="8" t="s">
        <v>2741</v>
      </c>
      <c r="B2681" s="9" t="d">
        <v>2021-02-16</v>
      </c>
      <c r="C2681" s="7">
        <f t="shared" si="205"/>
        <v>2021</v>
      </c>
      <c r="D2681" s="8" t="s">
        <v>20</v>
      </c>
      <c r="E2681" s="5" t="str">
        <f>VLOOKUP(D2681,[1]items!$A$2:$E$39,2,FALSE)</f>
        <v>Dexteem Box Plus 100 Tablet</v>
      </c>
      <c r="F2681" s="5" t="str">
        <f>VLOOKUP(E2681,[1]items!$B$2:$E$39,2,FALSE)</f>
        <v>Obat Alergi</v>
      </c>
      <c r="G2681" s="5" t="str">
        <f t="shared" si="206"/>
        <v>OA0006|</v>
      </c>
      <c r="H2681" s="10">
        <v>49</v>
      </c>
      <c r="I2681" s="11"/>
      <c r="J2681" s="10" t="str">
        <f>IF(EXACT(L2681,"buy"),VLOOKUP(I2681,[2]suppliers!$A$2:$B$17,2,FALSE),"")</f>
        <v/>
      </c>
      <c r="K2681" s="8" t="s">
        <v>84</v>
      </c>
      <c r="L2681" s="8" t="s">
        <v>85</v>
      </c>
      <c r="M2681" s="5" t="str">
        <f>IFERROR(VLOOKUP(G2681,[3]item_suppliers!$C$2:$F$112,2,FALSE),"")</f>
        <v/>
      </c>
      <c r="N2681" s="5" t="str">
        <f>IFERROR(VLOOKUP(G2681,[3]item_suppliers!$C$2:$F$112,4,FALSE),"")</f>
        <v/>
      </c>
      <c r="O2681" s="5" t="str">
        <f t="shared" si="207"/>
        <v/>
      </c>
      <c r="P2681" s="5">
        <f>IF(EXACT(L2681,"sell"),VLOOKUP(D2681,[1]items!$A$2:$E$39,5,FALSE),"")</f>
        <v>25449</v>
      </c>
      <c r="Q2681" s="5">
        <f t="shared" si="208"/>
        <v>1247001</v>
      </c>
      <c r="R2681" s="13" t="str">
        <f t="shared" si="209"/>
        <v/>
      </c>
    </row>
    <row r="2682" spans="1:18" x14ac:dyDescent="0.2">
      <c r="A2682" s="5" t="s">
        <v>2742</v>
      </c>
      <c r="B2682" s="6" t="d">
        <v>2021-02-17</v>
      </c>
      <c r="C2682" s="7">
        <f t="shared" si="205"/>
        <v>2021</v>
      </c>
      <c r="D2682" s="5" t="s">
        <v>26</v>
      </c>
      <c r="E2682" s="5" t="str">
        <f>VLOOKUP(D2682,[1]items!$A$2:$E$39,2,FALSE)</f>
        <v>Decolsen 1 Strip 4 Tablet</v>
      </c>
      <c r="F2682" s="5" t="str">
        <f>VLOOKUP(E2682,[1]items!$B$2:$E$39,2,FALSE)</f>
        <v>Obat Batuk &amp; Pilek</v>
      </c>
      <c r="G2682" s="5" t="str">
        <f t="shared" si="206"/>
        <v>OB0002|</v>
      </c>
      <c r="H2682" s="10">
        <v>38</v>
      </c>
      <c r="I2682" s="11"/>
      <c r="J2682" s="10" t="str">
        <f>IF(EXACT(L2682,"buy"),VLOOKUP(I2682,[2]suppliers!$A$2:$B$17,2,FALSE),"")</f>
        <v/>
      </c>
      <c r="K2682" s="5" t="s">
        <v>84</v>
      </c>
      <c r="L2682" s="5" t="s">
        <v>85</v>
      </c>
      <c r="M2682" s="5" t="str">
        <f>IFERROR(VLOOKUP(G2682,[3]item_suppliers!$C$2:$F$112,2,FALSE),"")</f>
        <v/>
      </c>
      <c r="N2682" s="5" t="str">
        <f>IFERROR(VLOOKUP(G2682,[3]item_suppliers!$C$2:$F$112,4,FALSE),"")</f>
        <v/>
      </c>
      <c r="O2682" s="5" t="str">
        <f t="shared" si="207"/>
        <v/>
      </c>
      <c r="P2682" s="5">
        <f>IF(EXACT(L2682,"sell"),VLOOKUP(D2682,[1]items!$A$2:$E$39,5,FALSE),"")</f>
        <v>2915</v>
      </c>
      <c r="Q2682" s="5">
        <f t="shared" si="208"/>
        <v>110770</v>
      </c>
      <c r="R2682" s="13" t="str">
        <f t="shared" si="209"/>
        <v/>
      </c>
    </row>
    <row r="2683" spans="1:18" x14ac:dyDescent="0.2">
      <c r="A2683" s="8" t="s">
        <v>2743</v>
      </c>
      <c r="B2683" s="9" t="d">
        <v>2021-02-17</v>
      </c>
      <c r="C2683" s="7">
        <f t="shared" si="205"/>
        <v>2021</v>
      </c>
      <c r="D2683" s="8" t="s">
        <v>50</v>
      </c>
      <c r="E2683" s="5" t="str">
        <f>VLOOKUP(D2683,[1]items!$A$2:$E$39,2,FALSE)</f>
        <v>Bodrex Extra</v>
      </c>
      <c r="F2683" s="5" t="str">
        <f>VLOOKUP(E2683,[1]items!$B$2:$E$39,2,FALSE)</f>
        <v>Obat Sakit Kepala &amp; Demam</v>
      </c>
      <c r="G2683" s="5" t="str">
        <f t="shared" si="206"/>
        <v>OD0008|</v>
      </c>
      <c r="H2683" s="10">
        <v>70</v>
      </c>
      <c r="I2683" s="11"/>
      <c r="J2683" s="10" t="str">
        <f>IF(EXACT(L2683,"buy"),VLOOKUP(I2683,[2]suppliers!$A$2:$B$17,2,FALSE),"")</f>
        <v/>
      </c>
      <c r="K2683" s="8" t="s">
        <v>84</v>
      </c>
      <c r="L2683" s="8" t="s">
        <v>85</v>
      </c>
      <c r="M2683" s="5" t="str">
        <f>IFERROR(VLOOKUP(G2683,[3]item_suppliers!$C$2:$F$112,2,FALSE),"")</f>
        <v/>
      </c>
      <c r="N2683" s="5" t="str">
        <f>IFERROR(VLOOKUP(G2683,[3]item_suppliers!$C$2:$F$112,4,FALSE),"")</f>
        <v/>
      </c>
      <c r="O2683" s="5" t="str">
        <f t="shared" si="207"/>
        <v/>
      </c>
      <c r="P2683" s="5">
        <f>IF(EXACT(L2683,"sell"),VLOOKUP(D2683,[1]items!$A$2:$E$39,5,FALSE),"")</f>
        <v>51753</v>
      </c>
      <c r="Q2683" s="5">
        <f t="shared" si="208"/>
        <v>3622710</v>
      </c>
      <c r="R2683" s="13" t="str">
        <f t="shared" si="209"/>
        <v/>
      </c>
    </row>
    <row r="2684" spans="1:18" x14ac:dyDescent="0.2">
      <c r="A2684" s="5" t="s">
        <v>2744</v>
      </c>
      <c r="B2684" s="6" t="d">
        <v>2021-02-17</v>
      </c>
      <c r="C2684" s="7">
        <f t="shared" si="205"/>
        <v>2021</v>
      </c>
      <c r="D2684" s="5" t="s">
        <v>56</v>
      </c>
      <c r="E2684" s="5" t="str">
        <f>VLOOKUP(D2684,[1]items!$A$2:$E$39,2,FALSE)</f>
        <v>Paramex Tablet / Obat</v>
      </c>
      <c r="F2684" s="5" t="str">
        <f>VLOOKUP(E2684,[1]items!$B$2:$E$39,2,FALSE)</f>
        <v>Obat Sakit Kepala &amp; Demam</v>
      </c>
      <c r="G2684" s="5" t="str">
        <f t="shared" si="206"/>
        <v>OD0011|</v>
      </c>
      <c r="H2684" s="10">
        <v>3</v>
      </c>
      <c r="I2684" s="11"/>
      <c r="J2684" s="10" t="str">
        <f>IF(EXACT(L2684,"buy"),VLOOKUP(I2684,[2]suppliers!$A$2:$B$17,2,FALSE),"")</f>
        <v/>
      </c>
      <c r="K2684" s="5" t="s">
        <v>84</v>
      </c>
      <c r="L2684" s="5" t="s">
        <v>85</v>
      </c>
      <c r="M2684" s="5" t="str">
        <f>IFERROR(VLOOKUP(G2684,[3]item_suppliers!$C$2:$F$112,2,FALSE),"")</f>
        <v/>
      </c>
      <c r="N2684" s="5" t="str">
        <f>IFERROR(VLOOKUP(G2684,[3]item_suppliers!$C$2:$F$112,4,FALSE),"")</f>
        <v/>
      </c>
      <c r="O2684" s="5" t="str">
        <f t="shared" si="207"/>
        <v/>
      </c>
      <c r="P2684" s="5">
        <f>IF(EXACT(L2684,"sell"),VLOOKUP(D2684,[1]items!$A$2:$E$39,5,FALSE),"")</f>
        <v>2586</v>
      </c>
      <c r="Q2684" s="5">
        <f t="shared" si="208"/>
        <v>7758</v>
      </c>
      <c r="R2684" s="13" t="str">
        <f t="shared" si="209"/>
        <v/>
      </c>
    </row>
    <row r="2685" spans="1:18" x14ac:dyDescent="0.2">
      <c r="A2685" s="8" t="s">
        <v>2745</v>
      </c>
      <c r="B2685" s="9" t="d">
        <v>2021-02-17</v>
      </c>
      <c r="C2685" s="7">
        <f t="shared" si="205"/>
        <v>2021</v>
      </c>
      <c r="D2685" s="8" t="s">
        <v>11</v>
      </c>
      <c r="E2685" s="5" t="str">
        <f>VLOOKUP(D2685,[1]items!$A$2:$E$39,2,FALSE)</f>
        <v>Acetylcysteine Mahakam 200 mg</v>
      </c>
      <c r="F2685" s="5" t="str">
        <f>VLOOKUP(E2685,[1]items!$B$2:$E$39,2,FALSE)</f>
        <v>Obat Alergi</v>
      </c>
      <c r="G2685" s="5" t="str">
        <f t="shared" si="206"/>
        <v>OA0003|</v>
      </c>
      <c r="H2685" s="10">
        <v>30</v>
      </c>
      <c r="I2685" s="11"/>
      <c r="J2685" s="10" t="str">
        <f>IF(EXACT(L2685,"buy"),VLOOKUP(I2685,[2]suppliers!$A$2:$B$17,2,FALSE),"")</f>
        <v/>
      </c>
      <c r="K2685" s="8" t="s">
        <v>84</v>
      </c>
      <c r="L2685" s="8" t="s">
        <v>85</v>
      </c>
      <c r="M2685" s="5" t="str">
        <f>IFERROR(VLOOKUP(G2685,[3]item_suppliers!$C$2:$F$112,2,FALSE),"")</f>
        <v/>
      </c>
      <c r="N2685" s="5" t="str">
        <f>IFERROR(VLOOKUP(G2685,[3]item_suppliers!$C$2:$F$112,4,FALSE),"")</f>
        <v/>
      </c>
      <c r="O2685" s="5" t="str">
        <f t="shared" si="207"/>
        <v/>
      </c>
      <c r="P2685" s="5">
        <f>IF(EXACT(L2685,"sell"),VLOOKUP(D2685,[1]items!$A$2:$E$39,5,FALSE),"")</f>
        <v>33330</v>
      </c>
      <c r="Q2685" s="5">
        <f t="shared" si="208"/>
        <v>999900</v>
      </c>
      <c r="R2685" s="13" t="str">
        <f t="shared" si="209"/>
        <v/>
      </c>
    </row>
    <row r="2686" spans="1:18" x14ac:dyDescent="0.2">
      <c r="A2686" s="5" t="s">
        <v>2746</v>
      </c>
      <c r="B2686" s="6" t="d">
        <v>2021-02-18</v>
      </c>
      <c r="C2686" s="7">
        <f t="shared" si="205"/>
        <v>2021</v>
      </c>
      <c r="D2686" s="5" t="s">
        <v>26</v>
      </c>
      <c r="E2686" s="5" t="str">
        <f>VLOOKUP(D2686,[1]items!$A$2:$E$39,2,FALSE)</f>
        <v>Decolsen 1 Strip 4 Tablet</v>
      </c>
      <c r="F2686" s="5" t="str">
        <f>VLOOKUP(E2686,[1]items!$B$2:$E$39,2,FALSE)</f>
        <v>Obat Batuk &amp; Pilek</v>
      </c>
      <c r="G2686" s="5" t="str">
        <f t="shared" si="206"/>
        <v>OB0002|</v>
      </c>
      <c r="H2686" s="10">
        <v>67</v>
      </c>
      <c r="I2686" s="11"/>
      <c r="J2686" s="10" t="str">
        <f>IF(EXACT(L2686,"buy"),VLOOKUP(I2686,[2]suppliers!$A$2:$B$17,2,FALSE),"")</f>
        <v/>
      </c>
      <c r="K2686" s="5" t="s">
        <v>84</v>
      </c>
      <c r="L2686" s="5" t="s">
        <v>85</v>
      </c>
      <c r="M2686" s="5" t="str">
        <f>IFERROR(VLOOKUP(G2686,[3]item_suppliers!$C$2:$F$112,2,FALSE),"")</f>
        <v/>
      </c>
      <c r="N2686" s="5" t="str">
        <f>IFERROR(VLOOKUP(G2686,[3]item_suppliers!$C$2:$F$112,4,FALSE),"")</f>
        <v/>
      </c>
      <c r="O2686" s="5" t="str">
        <f t="shared" si="207"/>
        <v/>
      </c>
      <c r="P2686" s="5">
        <f>IF(EXACT(L2686,"sell"),VLOOKUP(D2686,[1]items!$A$2:$E$39,5,FALSE),"")</f>
        <v>2915</v>
      </c>
      <c r="Q2686" s="5">
        <f t="shared" si="208"/>
        <v>195305</v>
      </c>
      <c r="R2686" s="13" t="str">
        <f t="shared" si="209"/>
        <v/>
      </c>
    </row>
    <row r="2687" spans="1:18" x14ac:dyDescent="0.2">
      <c r="A2687" s="8" t="s">
        <v>2747</v>
      </c>
      <c r="B2687" s="9" t="d">
        <v>2021-02-18</v>
      </c>
      <c r="C2687" s="7">
        <f t="shared" si="205"/>
        <v>2021</v>
      </c>
      <c r="D2687" s="8" t="s">
        <v>70</v>
      </c>
      <c r="E2687" s="5" t="str">
        <f>VLOOKUP(D2687,[1]items!$A$2:$E$39,2,FALSE)</f>
        <v>Irbesartan</v>
      </c>
      <c r="F2687" s="5" t="str">
        <f>VLOOKUP(E2687,[1]items!$B$2:$E$39,2,FALSE)</f>
        <v>Obat Hipertensi</v>
      </c>
      <c r="G2687" s="5" t="str">
        <f t="shared" si="206"/>
        <v>OH0005|</v>
      </c>
      <c r="H2687" s="10">
        <v>4</v>
      </c>
      <c r="I2687" s="11"/>
      <c r="J2687" s="10" t="str">
        <f>IF(EXACT(L2687,"buy"),VLOOKUP(I2687,[2]suppliers!$A$2:$B$17,2,FALSE),"")</f>
        <v/>
      </c>
      <c r="K2687" s="8" t="s">
        <v>84</v>
      </c>
      <c r="L2687" s="8" t="s">
        <v>85</v>
      </c>
      <c r="M2687" s="5" t="str">
        <f>IFERROR(VLOOKUP(G2687,[3]item_suppliers!$C$2:$F$112,2,FALSE),"")</f>
        <v/>
      </c>
      <c r="N2687" s="5" t="str">
        <f>IFERROR(VLOOKUP(G2687,[3]item_suppliers!$C$2:$F$112,4,FALSE),"")</f>
        <v/>
      </c>
      <c r="O2687" s="5" t="str">
        <f t="shared" si="207"/>
        <v/>
      </c>
      <c r="P2687" s="5">
        <f>IF(EXACT(L2687,"sell"),VLOOKUP(D2687,[1]items!$A$2:$E$39,5,FALSE),"")</f>
        <v>109447</v>
      </c>
      <c r="Q2687" s="5">
        <f t="shared" si="208"/>
        <v>437788</v>
      </c>
      <c r="R2687" s="13" t="str">
        <f t="shared" si="209"/>
        <v/>
      </c>
    </row>
    <row r="2688" spans="1:18" x14ac:dyDescent="0.2">
      <c r="A2688" s="5" t="s">
        <v>2748</v>
      </c>
      <c r="B2688" s="6" t="d">
        <v>2021-02-18</v>
      </c>
      <c r="C2688" s="7">
        <f t="shared" si="205"/>
        <v>2021</v>
      </c>
      <c r="D2688" s="5" t="s">
        <v>52</v>
      </c>
      <c r="E2688" s="5" t="str">
        <f>VLOOKUP(D2688,[1]items!$A$2:$E$39,2,FALSE)</f>
        <v>Sanmol 500 MG 4 Tablet</v>
      </c>
      <c r="F2688" s="5" t="str">
        <f>VLOOKUP(E2688,[1]items!$B$2:$E$39,2,FALSE)</f>
        <v>Obat Sakit Kepala &amp; Demam</v>
      </c>
      <c r="G2688" s="5" t="str">
        <f t="shared" si="206"/>
        <v>OD0009|</v>
      </c>
      <c r="H2688" s="10">
        <v>6</v>
      </c>
      <c r="I2688" s="11"/>
      <c r="J2688" s="10" t="str">
        <f>IF(EXACT(L2688,"buy"),VLOOKUP(I2688,[2]suppliers!$A$2:$B$17,2,FALSE),"")</f>
        <v/>
      </c>
      <c r="K2688" s="5" t="s">
        <v>84</v>
      </c>
      <c r="L2688" s="5" t="s">
        <v>85</v>
      </c>
      <c r="M2688" s="5" t="str">
        <f>IFERROR(VLOOKUP(G2688,[3]item_suppliers!$C$2:$F$112,2,FALSE),"")</f>
        <v/>
      </c>
      <c r="N2688" s="5" t="str">
        <f>IFERROR(VLOOKUP(G2688,[3]item_suppliers!$C$2:$F$112,4,FALSE),"")</f>
        <v/>
      </c>
      <c r="O2688" s="5" t="str">
        <f t="shared" si="207"/>
        <v/>
      </c>
      <c r="P2688" s="5">
        <f>IF(EXACT(L2688,"sell"),VLOOKUP(D2688,[1]items!$A$2:$E$39,5,FALSE),"")</f>
        <v>1619</v>
      </c>
      <c r="Q2688" s="5">
        <f t="shared" si="208"/>
        <v>9714</v>
      </c>
      <c r="R2688" s="13" t="str">
        <f t="shared" si="209"/>
        <v/>
      </c>
    </row>
    <row r="2689" spans="1:18" x14ac:dyDescent="0.2">
      <c r="A2689" s="8" t="s">
        <v>2749</v>
      </c>
      <c r="B2689" s="9" t="d">
        <v>2021-02-18</v>
      </c>
      <c r="C2689" s="7">
        <f t="shared" si="205"/>
        <v>2021</v>
      </c>
      <c r="D2689" s="8" t="s">
        <v>82</v>
      </c>
      <c r="E2689" s="5" t="str">
        <f>VLOOKUP(D2689,[1]items!$A$2:$E$39,2,FALSE)</f>
        <v>Otilon Ear Drops 8 mL</v>
      </c>
      <c r="F2689" s="5" t="str">
        <f>VLOOKUP(E2689,[1]items!$B$2:$E$39,2,FALSE)</f>
        <v>Obat Telinga</v>
      </c>
      <c r="G2689" s="5" t="str">
        <f t="shared" si="206"/>
        <v>OT0001|</v>
      </c>
      <c r="H2689" s="10">
        <v>44</v>
      </c>
      <c r="I2689" s="11"/>
      <c r="J2689" s="10" t="str">
        <f>IF(EXACT(L2689,"buy"),VLOOKUP(I2689,[2]suppliers!$A$2:$B$17,2,FALSE),"")</f>
        <v/>
      </c>
      <c r="K2689" s="8" t="s">
        <v>84</v>
      </c>
      <c r="L2689" s="8" t="s">
        <v>85</v>
      </c>
      <c r="M2689" s="5" t="str">
        <f>IFERROR(VLOOKUP(G2689,[3]item_suppliers!$C$2:$F$112,2,FALSE),"")</f>
        <v/>
      </c>
      <c r="N2689" s="5" t="str">
        <f>IFERROR(VLOOKUP(G2689,[3]item_suppliers!$C$2:$F$112,4,FALSE),"")</f>
        <v/>
      </c>
      <c r="O2689" s="5" t="str">
        <f t="shared" si="207"/>
        <v/>
      </c>
      <c r="P2689" s="5">
        <f>IF(EXACT(L2689,"sell"),VLOOKUP(D2689,[1]items!$A$2:$E$39,5,FALSE),"")</f>
        <v>55935</v>
      </c>
      <c r="Q2689" s="5">
        <f t="shared" si="208"/>
        <v>2461140</v>
      </c>
      <c r="R2689" s="13" t="str">
        <f t="shared" si="209"/>
        <v/>
      </c>
    </row>
    <row r="2690" spans="1:18" x14ac:dyDescent="0.2">
      <c r="A2690" s="5" t="s">
        <v>2750</v>
      </c>
      <c r="B2690" s="6" t="d">
        <v>2021-02-18</v>
      </c>
      <c r="C2690" s="7">
        <f t="shared" ref="C2690:C2753" si="210">YEAR(B2690)</f>
        <v>2021</v>
      </c>
      <c r="D2690" s="5" t="s">
        <v>94</v>
      </c>
      <c r="E2690" s="5" t="str">
        <f>VLOOKUP(D2690,[1]items!$A$2:$E$39,2,FALSE)</f>
        <v>Vicks Inhaler 0.5 mL</v>
      </c>
      <c r="F2690" s="5" t="str">
        <f>VLOOKUP(E2690,[1]items!$B$2:$E$39,2,FALSE)</f>
        <v>Obat Batuk &amp; Pilek</v>
      </c>
      <c r="G2690" s="5" t="str">
        <f t="shared" ref="G2690:G2753" si="211">_xlfn.CONCAT(D2690,"|",I2690)</f>
        <v>OB0007|</v>
      </c>
      <c r="H2690" s="10">
        <v>148</v>
      </c>
      <c r="I2690" s="11"/>
      <c r="J2690" s="10" t="str">
        <f>IF(EXACT(L2690,"buy"),VLOOKUP(I2690,[2]suppliers!$A$2:$B$17,2,FALSE),"")</f>
        <v/>
      </c>
      <c r="K2690" s="5" t="s">
        <v>84</v>
      </c>
      <c r="L2690" s="5" t="s">
        <v>85</v>
      </c>
      <c r="M2690" s="5" t="str">
        <f>IFERROR(VLOOKUP(G2690,[3]item_suppliers!$C$2:$F$112,2,FALSE),"")</f>
        <v/>
      </c>
      <c r="N2690" s="5" t="str">
        <f>IFERROR(VLOOKUP(G2690,[3]item_suppliers!$C$2:$F$112,4,FALSE),"")</f>
        <v/>
      </c>
      <c r="O2690" s="5" t="str">
        <f t="shared" ref="O2690:O2753" si="212">IFERROR(H2690*N2690,"")</f>
        <v/>
      </c>
      <c r="P2690" s="5">
        <f>IF(EXACT(L2690,"sell"),VLOOKUP(D2690,[1]items!$A$2:$E$39,5,FALSE),"")</f>
        <v>16430</v>
      </c>
      <c r="Q2690" s="5">
        <f t="shared" ref="Q2690:Q2753" si="213">IFERROR(H2690*P2690,"")</f>
        <v>2431640</v>
      </c>
      <c r="R2690" s="13" t="str">
        <f t="shared" ref="R2690:R2753" si="214">IF(EXACT(L2690,"buy"),1/COUNTIF($N$2:$N$4710,N2690),"")</f>
        <v/>
      </c>
    </row>
    <row r="2691" spans="1:18" x14ac:dyDescent="0.2">
      <c r="A2691" s="8" t="s">
        <v>2751</v>
      </c>
      <c r="B2691" s="9" t="d">
        <v>2021-02-18</v>
      </c>
      <c r="C2691" s="7">
        <f t="shared" si="210"/>
        <v>2021</v>
      </c>
      <c r="D2691" s="8" t="s">
        <v>43</v>
      </c>
      <c r="E2691" s="5" t="str">
        <f>VLOOKUP(D2691,[1]items!$A$2:$E$39,2,FALSE)</f>
        <v>Panadol Anak Tablet 1 Strip</v>
      </c>
      <c r="F2691" s="5" t="str">
        <f>VLOOKUP(E2691,[1]items!$B$2:$E$39,2,FALSE)</f>
        <v>Obat Sakit Kepala &amp; Demam</v>
      </c>
      <c r="G2691" s="5" t="str">
        <f t="shared" si="211"/>
        <v>OD0005|</v>
      </c>
      <c r="H2691" s="10">
        <v>76</v>
      </c>
      <c r="I2691" s="11"/>
      <c r="J2691" s="10" t="str">
        <f>IF(EXACT(L2691,"buy"),VLOOKUP(I2691,[2]suppliers!$A$2:$B$17,2,FALSE),"")</f>
        <v/>
      </c>
      <c r="K2691" s="8" t="s">
        <v>84</v>
      </c>
      <c r="L2691" s="8" t="s">
        <v>85</v>
      </c>
      <c r="M2691" s="5" t="str">
        <f>IFERROR(VLOOKUP(G2691,[3]item_suppliers!$C$2:$F$112,2,FALSE),"")</f>
        <v/>
      </c>
      <c r="N2691" s="5" t="str">
        <f>IFERROR(VLOOKUP(G2691,[3]item_suppliers!$C$2:$F$112,4,FALSE),"")</f>
        <v/>
      </c>
      <c r="O2691" s="5" t="str">
        <f t="shared" si="212"/>
        <v/>
      </c>
      <c r="P2691" s="5">
        <f>IF(EXACT(L2691,"sell"),VLOOKUP(D2691,[1]items!$A$2:$E$39,5,FALSE),"")</f>
        <v>25450</v>
      </c>
      <c r="Q2691" s="5">
        <f t="shared" si="213"/>
        <v>1934200</v>
      </c>
      <c r="R2691" s="13" t="str">
        <f t="shared" si="214"/>
        <v/>
      </c>
    </row>
    <row r="2692" spans="1:18" x14ac:dyDescent="0.2">
      <c r="A2692" s="5" t="s">
        <v>2752</v>
      </c>
      <c r="B2692" s="6" t="d">
        <v>2021-02-19</v>
      </c>
      <c r="C2692" s="7">
        <f t="shared" si="210"/>
        <v>2021</v>
      </c>
      <c r="D2692" s="5" t="s">
        <v>48</v>
      </c>
      <c r="E2692" s="5" t="str">
        <f>VLOOKUP(D2692,[1]items!$A$2:$E$39,2,FALSE)</f>
        <v>Sanmol Paracetamol</v>
      </c>
      <c r="F2692" s="5" t="str">
        <f>VLOOKUP(E2692,[1]items!$B$2:$E$39,2,FALSE)</f>
        <v>Obat Sakit Kepala &amp; Demam</v>
      </c>
      <c r="G2692" s="5" t="str">
        <f t="shared" si="211"/>
        <v>OD0007|</v>
      </c>
      <c r="H2692" s="10">
        <v>123</v>
      </c>
      <c r="I2692" s="11"/>
      <c r="J2692" s="10" t="str">
        <f>IF(EXACT(L2692,"buy"),VLOOKUP(I2692,[2]suppliers!$A$2:$B$17,2,FALSE),"")</f>
        <v/>
      </c>
      <c r="K2692" s="5" t="s">
        <v>84</v>
      </c>
      <c r="L2692" s="5" t="s">
        <v>85</v>
      </c>
      <c r="M2692" s="5" t="str">
        <f>IFERROR(VLOOKUP(G2692,[3]item_suppliers!$C$2:$F$112,2,FALSE),"")</f>
        <v/>
      </c>
      <c r="N2692" s="5" t="str">
        <f>IFERROR(VLOOKUP(G2692,[3]item_suppliers!$C$2:$F$112,4,FALSE),"")</f>
        <v/>
      </c>
      <c r="O2692" s="5" t="str">
        <f t="shared" si="212"/>
        <v/>
      </c>
      <c r="P2692" s="5">
        <f>IF(EXACT(L2692,"sell"),VLOOKUP(D2692,[1]items!$A$2:$E$39,5,FALSE),"")</f>
        <v>16261</v>
      </c>
      <c r="Q2692" s="5">
        <f t="shared" si="213"/>
        <v>2000103</v>
      </c>
      <c r="R2692" s="13" t="str">
        <f t="shared" si="214"/>
        <v/>
      </c>
    </row>
    <row r="2693" spans="1:18" x14ac:dyDescent="0.2">
      <c r="A2693" s="8" t="s">
        <v>2753</v>
      </c>
      <c r="B2693" s="9" t="d">
        <v>2021-02-19</v>
      </c>
      <c r="C2693" s="7">
        <f t="shared" si="210"/>
        <v>2021</v>
      </c>
      <c r="D2693" s="8" t="s">
        <v>37</v>
      </c>
      <c r="E2693" s="5" t="str">
        <f>VLOOKUP(D2693,[1]items!$A$2:$E$39,2,FALSE)</f>
        <v>Koolfever</v>
      </c>
      <c r="F2693" s="5" t="str">
        <f>VLOOKUP(E2693,[1]items!$B$2:$E$39,2,FALSE)</f>
        <v>Obat Sakit Kepala &amp; Demam</v>
      </c>
      <c r="G2693" s="5" t="str">
        <f t="shared" si="211"/>
        <v>OD0001|</v>
      </c>
      <c r="H2693" s="10">
        <v>10</v>
      </c>
      <c r="I2693" s="11"/>
      <c r="J2693" s="10" t="str">
        <f>IF(EXACT(L2693,"buy"),VLOOKUP(I2693,[2]suppliers!$A$2:$B$17,2,FALSE),"")</f>
        <v/>
      </c>
      <c r="K2693" s="8" t="s">
        <v>84</v>
      </c>
      <c r="L2693" s="8" t="s">
        <v>85</v>
      </c>
      <c r="M2693" s="5" t="str">
        <f>IFERROR(VLOOKUP(G2693,[3]item_suppliers!$C$2:$F$112,2,FALSE),"")</f>
        <v/>
      </c>
      <c r="N2693" s="5" t="str">
        <f>IFERROR(VLOOKUP(G2693,[3]item_suppliers!$C$2:$F$112,4,FALSE),"")</f>
        <v/>
      </c>
      <c r="O2693" s="5" t="str">
        <f t="shared" si="212"/>
        <v/>
      </c>
      <c r="P2693" s="5">
        <f>IF(EXACT(L2693,"sell"),VLOOKUP(D2693,[1]items!$A$2:$E$39,5,FALSE),"")</f>
        <v>7620</v>
      </c>
      <c r="Q2693" s="5">
        <f t="shared" si="213"/>
        <v>76200</v>
      </c>
      <c r="R2693" s="13" t="str">
        <f t="shared" si="214"/>
        <v/>
      </c>
    </row>
    <row r="2694" spans="1:18" x14ac:dyDescent="0.2">
      <c r="A2694" s="5" t="s">
        <v>2754</v>
      </c>
      <c r="B2694" s="6" t="d">
        <v>2021-02-19</v>
      </c>
      <c r="C2694" s="7">
        <f t="shared" si="210"/>
        <v>2021</v>
      </c>
      <c r="D2694" s="5" t="s">
        <v>14</v>
      </c>
      <c r="E2694" s="5" t="str">
        <f>VLOOKUP(D2694,[1]items!$A$2:$E$39,2,FALSE)</f>
        <v>Bisoprolol Ogb Dexa</v>
      </c>
      <c r="F2694" s="5" t="str">
        <f>VLOOKUP(E2694,[1]items!$B$2:$E$39,2,FALSE)</f>
        <v>Obat Alergi</v>
      </c>
      <c r="G2694" s="5" t="str">
        <f t="shared" si="211"/>
        <v>OA0004|</v>
      </c>
      <c r="H2694" s="10">
        <v>3</v>
      </c>
      <c r="I2694" s="11"/>
      <c r="J2694" s="10" t="str">
        <f>IF(EXACT(L2694,"buy"),VLOOKUP(I2694,[2]suppliers!$A$2:$B$17,2,FALSE),"")</f>
        <v/>
      </c>
      <c r="K2694" s="5" t="s">
        <v>84</v>
      </c>
      <c r="L2694" s="5" t="s">
        <v>85</v>
      </c>
      <c r="M2694" s="5" t="str">
        <f>IFERROR(VLOOKUP(G2694,[3]item_suppliers!$C$2:$F$112,2,FALSE),"")</f>
        <v/>
      </c>
      <c r="N2694" s="5" t="str">
        <f>IFERROR(VLOOKUP(G2694,[3]item_suppliers!$C$2:$F$112,4,FALSE),"")</f>
        <v/>
      </c>
      <c r="O2694" s="5" t="str">
        <f t="shared" si="212"/>
        <v/>
      </c>
      <c r="P2694" s="5">
        <f>IF(EXACT(L2694,"sell"),VLOOKUP(D2694,[1]items!$A$2:$E$39,5,FALSE),"")</f>
        <v>10180</v>
      </c>
      <c r="Q2694" s="5">
        <f t="shared" si="213"/>
        <v>30540</v>
      </c>
      <c r="R2694" s="13" t="str">
        <f t="shared" si="214"/>
        <v/>
      </c>
    </row>
    <row r="2695" spans="1:18" x14ac:dyDescent="0.2">
      <c r="A2695" s="8" t="s">
        <v>2755</v>
      </c>
      <c r="B2695" s="9" t="d">
        <v>2021-02-19</v>
      </c>
      <c r="C2695" s="7">
        <f t="shared" si="210"/>
        <v>2021</v>
      </c>
      <c r="D2695" s="8" t="s">
        <v>11</v>
      </c>
      <c r="E2695" s="5" t="str">
        <f>VLOOKUP(D2695,[1]items!$A$2:$E$39,2,FALSE)</f>
        <v>Acetylcysteine Mahakam 200 mg</v>
      </c>
      <c r="F2695" s="5" t="str">
        <f>VLOOKUP(E2695,[1]items!$B$2:$E$39,2,FALSE)</f>
        <v>Obat Alergi</v>
      </c>
      <c r="G2695" s="5" t="str">
        <f t="shared" si="211"/>
        <v>OA0003|</v>
      </c>
      <c r="H2695" s="10">
        <v>19</v>
      </c>
      <c r="I2695" s="11"/>
      <c r="J2695" s="10" t="str">
        <f>IF(EXACT(L2695,"buy"),VLOOKUP(I2695,[2]suppliers!$A$2:$B$17,2,FALSE),"")</f>
        <v/>
      </c>
      <c r="K2695" s="8" t="s">
        <v>84</v>
      </c>
      <c r="L2695" s="8" t="s">
        <v>85</v>
      </c>
      <c r="M2695" s="5" t="str">
        <f>IFERROR(VLOOKUP(G2695,[3]item_suppliers!$C$2:$F$112,2,FALSE),"")</f>
        <v/>
      </c>
      <c r="N2695" s="5" t="str">
        <f>IFERROR(VLOOKUP(G2695,[3]item_suppliers!$C$2:$F$112,4,FALSE),"")</f>
        <v/>
      </c>
      <c r="O2695" s="5" t="str">
        <f t="shared" si="212"/>
        <v/>
      </c>
      <c r="P2695" s="5">
        <f>IF(EXACT(L2695,"sell"),VLOOKUP(D2695,[1]items!$A$2:$E$39,5,FALSE),"")</f>
        <v>33330</v>
      </c>
      <c r="Q2695" s="5">
        <f t="shared" si="213"/>
        <v>633270</v>
      </c>
      <c r="R2695" s="13" t="str">
        <f t="shared" si="214"/>
        <v/>
      </c>
    </row>
    <row r="2696" spans="1:18" x14ac:dyDescent="0.2">
      <c r="A2696" s="5" t="s">
        <v>2756</v>
      </c>
      <c r="B2696" s="6" t="d">
        <v>2021-02-19</v>
      </c>
      <c r="C2696" s="7">
        <f t="shared" si="210"/>
        <v>2021</v>
      </c>
      <c r="D2696" s="5" t="s">
        <v>11</v>
      </c>
      <c r="E2696" s="5" t="str">
        <f>VLOOKUP(D2696,[1]items!$A$2:$E$39,2,FALSE)</f>
        <v>Acetylcysteine Mahakam 200 mg</v>
      </c>
      <c r="F2696" s="5" t="str">
        <f>VLOOKUP(E2696,[1]items!$B$2:$E$39,2,FALSE)</f>
        <v>Obat Alergi</v>
      </c>
      <c r="G2696" s="5" t="str">
        <f t="shared" si="211"/>
        <v>OA0003|</v>
      </c>
      <c r="H2696" s="10">
        <v>115</v>
      </c>
      <c r="I2696" s="11"/>
      <c r="J2696" s="10" t="str">
        <f>IF(EXACT(L2696,"buy"),VLOOKUP(I2696,[2]suppliers!$A$2:$B$17,2,FALSE),"")</f>
        <v/>
      </c>
      <c r="K2696" s="5" t="s">
        <v>84</v>
      </c>
      <c r="L2696" s="5" t="s">
        <v>85</v>
      </c>
      <c r="M2696" s="5" t="str">
        <f>IFERROR(VLOOKUP(G2696,[3]item_suppliers!$C$2:$F$112,2,FALSE),"")</f>
        <v/>
      </c>
      <c r="N2696" s="5" t="str">
        <f>IFERROR(VLOOKUP(G2696,[3]item_suppliers!$C$2:$F$112,4,FALSE),"")</f>
        <v/>
      </c>
      <c r="O2696" s="5" t="str">
        <f t="shared" si="212"/>
        <v/>
      </c>
      <c r="P2696" s="5">
        <f>IF(EXACT(L2696,"sell"),VLOOKUP(D2696,[1]items!$A$2:$E$39,5,FALSE),"")</f>
        <v>33330</v>
      </c>
      <c r="Q2696" s="5">
        <f t="shared" si="213"/>
        <v>3832950</v>
      </c>
      <c r="R2696" s="13" t="str">
        <f t="shared" si="214"/>
        <v/>
      </c>
    </row>
    <row r="2697" spans="1:18" x14ac:dyDescent="0.2">
      <c r="A2697" s="8" t="s">
        <v>2757</v>
      </c>
      <c r="B2697" s="9" t="d">
        <v>2021-02-19</v>
      </c>
      <c r="C2697" s="7">
        <f t="shared" si="210"/>
        <v>2021</v>
      </c>
      <c r="D2697" s="8" t="s">
        <v>11</v>
      </c>
      <c r="E2697" s="5" t="str">
        <f>VLOOKUP(D2697,[1]items!$A$2:$E$39,2,FALSE)</f>
        <v>Acetylcysteine Mahakam 200 mg</v>
      </c>
      <c r="F2697" s="5" t="str">
        <f>VLOOKUP(E2697,[1]items!$B$2:$E$39,2,FALSE)</f>
        <v>Obat Alergi</v>
      </c>
      <c r="G2697" s="5" t="str">
        <f t="shared" si="211"/>
        <v>OA0003|</v>
      </c>
      <c r="H2697" s="10">
        <v>46</v>
      </c>
      <c r="I2697" s="11"/>
      <c r="J2697" s="10" t="str">
        <f>IF(EXACT(L2697,"buy"),VLOOKUP(I2697,[2]suppliers!$A$2:$B$17,2,FALSE),"")</f>
        <v/>
      </c>
      <c r="K2697" s="8" t="s">
        <v>84</v>
      </c>
      <c r="L2697" s="8" t="s">
        <v>85</v>
      </c>
      <c r="M2697" s="5" t="str">
        <f>IFERROR(VLOOKUP(G2697,[3]item_suppliers!$C$2:$F$112,2,FALSE),"")</f>
        <v/>
      </c>
      <c r="N2697" s="5" t="str">
        <f>IFERROR(VLOOKUP(G2697,[3]item_suppliers!$C$2:$F$112,4,FALSE),"")</f>
        <v/>
      </c>
      <c r="O2697" s="5" t="str">
        <f t="shared" si="212"/>
        <v/>
      </c>
      <c r="P2697" s="5">
        <f>IF(EXACT(L2697,"sell"),VLOOKUP(D2697,[1]items!$A$2:$E$39,5,FALSE),"")</f>
        <v>33330</v>
      </c>
      <c r="Q2697" s="5">
        <f t="shared" si="213"/>
        <v>1533180</v>
      </c>
      <c r="R2697" s="13" t="str">
        <f t="shared" si="214"/>
        <v/>
      </c>
    </row>
    <row r="2698" spans="1:18" x14ac:dyDescent="0.2">
      <c r="A2698" s="5" t="s">
        <v>2758</v>
      </c>
      <c r="B2698" s="6" t="d">
        <v>2021-02-19</v>
      </c>
      <c r="C2698" s="7">
        <f t="shared" si="210"/>
        <v>2021</v>
      </c>
      <c r="D2698" s="5" t="s">
        <v>46</v>
      </c>
      <c r="E2698" s="5" t="str">
        <f>VLOOKUP(D2698,[1]items!$A$2:$E$39,2,FALSE)</f>
        <v>Proris Ibuprofen</v>
      </c>
      <c r="F2698" s="5" t="str">
        <f>VLOOKUP(E2698,[1]items!$B$2:$E$39,2,FALSE)</f>
        <v>Obat Sakit Kepala &amp; Demam</v>
      </c>
      <c r="G2698" s="5" t="str">
        <f t="shared" si="211"/>
        <v>OD0006|</v>
      </c>
      <c r="H2698" s="10">
        <v>5</v>
      </c>
      <c r="I2698" s="11"/>
      <c r="J2698" s="10" t="str">
        <f>IF(EXACT(L2698,"buy"),VLOOKUP(I2698,[2]suppliers!$A$2:$B$17,2,FALSE),"")</f>
        <v/>
      </c>
      <c r="K2698" s="5" t="s">
        <v>84</v>
      </c>
      <c r="L2698" s="5" t="s">
        <v>85</v>
      </c>
      <c r="M2698" s="5" t="str">
        <f>IFERROR(VLOOKUP(G2698,[3]item_suppliers!$C$2:$F$112,2,FALSE),"")</f>
        <v/>
      </c>
      <c r="N2698" s="5" t="str">
        <f>IFERROR(VLOOKUP(G2698,[3]item_suppliers!$C$2:$F$112,4,FALSE),"")</f>
        <v/>
      </c>
      <c r="O2698" s="5" t="str">
        <f t="shared" si="212"/>
        <v/>
      </c>
      <c r="P2698" s="5">
        <f>IF(EXACT(L2698,"sell"),VLOOKUP(D2698,[1]items!$A$2:$E$39,5,FALSE),"")</f>
        <v>25275</v>
      </c>
      <c r="Q2698" s="5">
        <f t="shared" si="213"/>
        <v>126375</v>
      </c>
      <c r="R2698" s="13" t="str">
        <f t="shared" si="214"/>
        <v/>
      </c>
    </row>
    <row r="2699" spans="1:18" x14ac:dyDescent="0.2">
      <c r="A2699" s="8" t="s">
        <v>2759</v>
      </c>
      <c r="B2699" s="9" t="d">
        <v>2021-02-20</v>
      </c>
      <c r="C2699" s="7">
        <f t="shared" si="210"/>
        <v>2021</v>
      </c>
      <c r="D2699" s="8" t="s">
        <v>17</v>
      </c>
      <c r="E2699" s="5" t="str">
        <f>VLOOKUP(D2699,[1]items!$A$2:$E$39,2,FALSE)</f>
        <v>Bedak Heroxyn 150 gr</v>
      </c>
      <c r="F2699" s="5" t="str">
        <f>VLOOKUP(E2699,[1]items!$B$2:$E$39,2,FALSE)</f>
        <v>Obat Alergi</v>
      </c>
      <c r="G2699" s="5" t="str">
        <f t="shared" si="211"/>
        <v>OA0005|</v>
      </c>
      <c r="H2699" s="10">
        <v>49</v>
      </c>
      <c r="I2699" s="11"/>
      <c r="J2699" s="10" t="str">
        <f>IF(EXACT(L2699,"buy"),VLOOKUP(I2699,[2]suppliers!$A$2:$B$17,2,FALSE),"")</f>
        <v/>
      </c>
      <c r="K2699" s="8" t="s">
        <v>84</v>
      </c>
      <c r="L2699" s="8" t="s">
        <v>85</v>
      </c>
      <c r="M2699" s="5" t="str">
        <f>IFERROR(VLOOKUP(G2699,[3]item_suppliers!$C$2:$F$112,2,FALSE),"")</f>
        <v/>
      </c>
      <c r="N2699" s="5" t="str">
        <f>IFERROR(VLOOKUP(G2699,[3]item_suppliers!$C$2:$F$112,4,FALSE),"")</f>
        <v/>
      </c>
      <c r="O2699" s="5" t="str">
        <f t="shared" si="212"/>
        <v/>
      </c>
      <c r="P2699" s="5">
        <f>IF(EXACT(L2699,"sell"),VLOOKUP(D2699,[1]items!$A$2:$E$39,5,FALSE),"")</f>
        <v>17170</v>
      </c>
      <c r="Q2699" s="5">
        <f t="shared" si="213"/>
        <v>841330</v>
      </c>
      <c r="R2699" s="13" t="str">
        <f t="shared" si="214"/>
        <v/>
      </c>
    </row>
    <row r="2700" spans="1:18" x14ac:dyDescent="0.2">
      <c r="A2700" s="5" t="s">
        <v>2760</v>
      </c>
      <c r="B2700" s="6" t="d">
        <v>2021-02-20</v>
      </c>
      <c r="C2700" s="7">
        <f t="shared" si="210"/>
        <v>2021</v>
      </c>
      <c r="D2700" s="5" t="s">
        <v>52</v>
      </c>
      <c r="E2700" s="5" t="str">
        <f>VLOOKUP(D2700,[1]items!$A$2:$E$39,2,FALSE)</f>
        <v>Sanmol 500 MG 4 Tablet</v>
      </c>
      <c r="F2700" s="5" t="str">
        <f>VLOOKUP(E2700,[1]items!$B$2:$E$39,2,FALSE)</f>
        <v>Obat Sakit Kepala &amp; Demam</v>
      </c>
      <c r="G2700" s="5" t="str">
        <f t="shared" si="211"/>
        <v>OD0009|</v>
      </c>
      <c r="H2700" s="10">
        <v>25</v>
      </c>
      <c r="I2700" s="11"/>
      <c r="J2700" s="10" t="str">
        <f>IF(EXACT(L2700,"buy"),VLOOKUP(I2700,[2]suppliers!$A$2:$B$17,2,FALSE),"")</f>
        <v/>
      </c>
      <c r="K2700" s="5" t="s">
        <v>84</v>
      </c>
      <c r="L2700" s="5" t="s">
        <v>85</v>
      </c>
      <c r="M2700" s="5" t="str">
        <f>IFERROR(VLOOKUP(G2700,[3]item_suppliers!$C$2:$F$112,2,FALSE),"")</f>
        <v/>
      </c>
      <c r="N2700" s="5" t="str">
        <f>IFERROR(VLOOKUP(G2700,[3]item_suppliers!$C$2:$F$112,4,FALSE),"")</f>
        <v/>
      </c>
      <c r="O2700" s="5" t="str">
        <f t="shared" si="212"/>
        <v/>
      </c>
      <c r="P2700" s="5">
        <f>IF(EXACT(L2700,"sell"),VLOOKUP(D2700,[1]items!$A$2:$E$39,5,FALSE),"")</f>
        <v>1619</v>
      </c>
      <c r="Q2700" s="5">
        <f t="shared" si="213"/>
        <v>40475</v>
      </c>
      <c r="R2700" s="13" t="str">
        <f t="shared" si="214"/>
        <v/>
      </c>
    </row>
    <row r="2701" spans="1:18" x14ac:dyDescent="0.2">
      <c r="A2701" s="8" t="s">
        <v>2761</v>
      </c>
      <c r="B2701" s="9" t="d">
        <v>2021-02-20</v>
      </c>
      <c r="C2701" s="7">
        <f t="shared" si="210"/>
        <v>2021</v>
      </c>
      <c r="D2701" s="8" t="s">
        <v>82</v>
      </c>
      <c r="E2701" s="5" t="str">
        <f>VLOOKUP(D2701,[1]items!$A$2:$E$39,2,FALSE)</f>
        <v>Otilon Ear Drops 8 mL</v>
      </c>
      <c r="F2701" s="5" t="str">
        <f>VLOOKUP(E2701,[1]items!$B$2:$E$39,2,FALSE)</f>
        <v>Obat Telinga</v>
      </c>
      <c r="G2701" s="5" t="str">
        <f t="shared" si="211"/>
        <v>OT0001|</v>
      </c>
      <c r="H2701" s="10">
        <v>32</v>
      </c>
      <c r="I2701" s="11"/>
      <c r="J2701" s="10" t="str">
        <f>IF(EXACT(L2701,"buy"),VLOOKUP(I2701,[2]suppliers!$A$2:$B$17,2,FALSE),"")</f>
        <v/>
      </c>
      <c r="K2701" s="8" t="s">
        <v>84</v>
      </c>
      <c r="L2701" s="8" t="s">
        <v>85</v>
      </c>
      <c r="M2701" s="5" t="str">
        <f>IFERROR(VLOOKUP(G2701,[3]item_suppliers!$C$2:$F$112,2,FALSE),"")</f>
        <v/>
      </c>
      <c r="N2701" s="5" t="str">
        <f>IFERROR(VLOOKUP(G2701,[3]item_suppliers!$C$2:$F$112,4,FALSE),"")</f>
        <v/>
      </c>
      <c r="O2701" s="5" t="str">
        <f t="shared" si="212"/>
        <v/>
      </c>
      <c r="P2701" s="5">
        <f>IF(EXACT(L2701,"sell"),VLOOKUP(D2701,[1]items!$A$2:$E$39,5,FALSE),"")</f>
        <v>55935</v>
      </c>
      <c r="Q2701" s="5">
        <f t="shared" si="213"/>
        <v>1789920</v>
      </c>
      <c r="R2701" s="13" t="str">
        <f t="shared" si="214"/>
        <v/>
      </c>
    </row>
    <row r="2702" spans="1:18" x14ac:dyDescent="0.2">
      <c r="A2702" s="5" t="s">
        <v>2762</v>
      </c>
      <c r="B2702" s="6" t="d">
        <v>2021-02-21</v>
      </c>
      <c r="C2702" s="7">
        <f t="shared" si="210"/>
        <v>2021</v>
      </c>
      <c r="D2702" s="5" t="s">
        <v>26</v>
      </c>
      <c r="E2702" s="5" t="str">
        <f>VLOOKUP(D2702,[1]items!$A$2:$E$39,2,FALSE)</f>
        <v>Decolsen 1 Strip 4 Tablet</v>
      </c>
      <c r="F2702" s="5" t="str">
        <f>VLOOKUP(E2702,[1]items!$B$2:$E$39,2,FALSE)</f>
        <v>Obat Batuk &amp; Pilek</v>
      </c>
      <c r="G2702" s="5" t="str">
        <f t="shared" si="211"/>
        <v>OB0002|</v>
      </c>
      <c r="H2702" s="10">
        <v>24</v>
      </c>
      <c r="I2702" s="11"/>
      <c r="J2702" s="10" t="str">
        <f>IF(EXACT(L2702,"buy"),VLOOKUP(I2702,[2]suppliers!$A$2:$B$17,2,FALSE),"")</f>
        <v/>
      </c>
      <c r="K2702" s="5" t="s">
        <v>84</v>
      </c>
      <c r="L2702" s="5" t="s">
        <v>85</v>
      </c>
      <c r="M2702" s="5" t="str">
        <f>IFERROR(VLOOKUP(G2702,[3]item_suppliers!$C$2:$F$112,2,FALSE),"")</f>
        <v/>
      </c>
      <c r="N2702" s="5" t="str">
        <f>IFERROR(VLOOKUP(G2702,[3]item_suppliers!$C$2:$F$112,4,FALSE),"")</f>
        <v/>
      </c>
      <c r="O2702" s="5" t="str">
        <f t="shared" si="212"/>
        <v/>
      </c>
      <c r="P2702" s="5">
        <f>IF(EXACT(L2702,"sell"),VLOOKUP(D2702,[1]items!$A$2:$E$39,5,FALSE),"")</f>
        <v>2915</v>
      </c>
      <c r="Q2702" s="5">
        <f t="shared" si="213"/>
        <v>69960</v>
      </c>
      <c r="R2702" s="13" t="str">
        <f t="shared" si="214"/>
        <v/>
      </c>
    </row>
    <row r="2703" spans="1:18" x14ac:dyDescent="0.2">
      <c r="A2703" s="8" t="s">
        <v>2763</v>
      </c>
      <c r="B2703" s="9" t="d">
        <v>2021-02-21</v>
      </c>
      <c r="C2703" s="7">
        <f t="shared" si="210"/>
        <v>2021</v>
      </c>
      <c r="D2703" s="8" t="s">
        <v>26</v>
      </c>
      <c r="E2703" s="5" t="str">
        <f>VLOOKUP(D2703,[1]items!$A$2:$E$39,2,FALSE)</f>
        <v>Decolsen 1 Strip 4 Tablet</v>
      </c>
      <c r="F2703" s="5" t="str">
        <f>VLOOKUP(E2703,[1]items!$B$2:$E$39,2,FALSE)</f>
        <v>Obat Batuk &amp; Pilek</v>
      </c>
      <c r="G2703" s="5" t="str">
        <f t="shared" si="211"/>
        <v>OB0002|</v>
      </c>
      <c r="H2703" s="10">
        <v>29</v>
      </c>
      <c r="I2703" s="11"/>
      <c r="J2703" s="10" t="str">
        <f>IF(EXACT(L2703,"buy"),VLOOKUP(I2703,[2]suppliers!$A$2:$B$17,2,FALSE),"")</f>
        <v/>
      </c>
      <c r="K2703" s="8" t="s">
        <v>84</v>
      </c>
      <c r="L2703" s="8" t="s">
        <v>85</v>
      </c>
      <c r="M2703" s="5" t="str">
        <f>IFERROR(VLOOKUP(G2703,[3]item_suppliers!$C$2:$F$112,2,FALSE),"")</f>
        <v/>
      </c>
      <c r="N2703" s="5" t="str">
        <f>IFERROR(VLOOKUP(G2703,[3]item_suppliers!$C$2:$F$112,4,FALSE),"")</f>
        <v/>
      </c>
      <c r="O2703" s="5" t="str">
        <f t="shared" si="212"/>
        <v/>
      </c>
      <c r="P2703" s="5">
        <f>IF(EXACT(L2703,"sell"),VLOOKUP(D2703,[1]items!$A$2:$E$39,5,FALSE),"")</f>
        <v>2915</v>
      </c>
      <c r="Q2703" s="5">
        <f t="shared" si="213"/>
        <v>84535</v>
      </c>
      <c r="R2703" s="13" t="str">
        <f t="shared" si="214"/>
        <v/>
      </c>
    </row>
    <row r="2704" spans="1:18" x14ac:dyDescent="0.2">
      <c r="A2704" s="5" t="s">
        <v>2764</v>
      </c>
      <c r="B2704" s="6" t="d">
        <v>2021-02-21</v>
      </c>
      <c r="C2704" s="7">
        <f t="shared" si="210"/>
        <v>2021</v>
      </c>
      <c r="D2704" s="5" t="s">
        <v>50</v>
      </c>
      <c r="E2704" s="5" t="str">
        <f>VLOOKUP(D2704,[1]items!$A$2:$E$39,2,FALSE)</f>
        <v>Bodrex Extra</v>
      </c>
      <c r="F2704" s="5" t="str">
        <f>VLOOKUP(E2704,[1]items!$B$2:$E$39,2,FALSE)</f>
        <v>Obat Sakit Kepala &amp; Demam</v>
      </c>
      <c r="G2704" s="5" t="str">
        <f t="shared" si="211"/>
        <v>OD0008|</v>
      </c>
      <c r="H2704" s="10">
        <v>28</v>
      </c>
      <c r="I2704" s="11"/>
      <c r="J2704" s="10" t="str">
        <f>IF(EXACT(L2704,"buy"),VLOOKUP(I2704,[2]suppliers!$A$2:$B$17,2,FALSE),"")</f>
        <v/>
      </c>
      <c r="K2704" s="5" t="s">
        <v>84</v>
      </c>
      <c r="L2704" s="5" t="s">
        <v>85</v>
      </c>
      <c r="M2704" s="5" t="str">
        <f>IFERROR(VLOOKUP(G2704,[3]item_suppliers!$C$2:$F$112,2,FALSE),"")</f>
        <v/>
      </c>
      <c r="N2704" s="5" t="str">
        <f>IFERROR(VLOOKUP(G2704,[3]item_suppliers!$C$2:$F$112,4,FALSE),"")</f>
        <v/>
      </c>
      <c r="O2704" s="5" t="str">
        <f t="shared" si="212"/>
        <v/>
      </c>
      <c r="P2704" s="5">
        <f>IF(EXACT(L2704,"sell"),VLOOKUP(D2704,[1]items!$A$2:$E$39,5,FALSE),"")</f>
        <v>51753</v>
      </c>
      <c r="Q2704" s="5">
        <f t="shared" si="213"/>
        <v>1449084</v>
      </c>
      <c r="R2704" s="13" t="str">
        <f t="shared" si="214"/>
        <v/>
      </c>
    </row>
    <row r="2705" spans="1:18" x14ac:dyDescent="0.2">
      <c r="A2705" s="8" t="s">
        <v>2765</v>
      </c>
      <c r="B2705" s="9" t="d">
        <v>2021-02-21</v>
      </c>
      <c r="C2705" s="7">
        <f t="shared" si="210"/>
        <v>2021</v>
      </c>
      <c r="D2705" s="8" t="s">
        <v>70</v>
      </c>
      <c r="E2705" s="5" t="str">
        <f>VLOOKUP(D2705,[1]items!$A$2:$E$39,2,FALSE)</f>
        <v>Irbesartan</v>
      </c>
      <c r="F2705" s="5" t="str">
        <f>VLOOKUP(E2705,[1]items!$B$2:$E$39,2,FALSE)</f>
        <v>Obat Hipertensi</v>
      </c>
      <c r="G2705" s="5" t="str">
        <f t="shared" si="211"/>
        <v>OH0005|</v>
      </c>
      <c r="H2705" s="10">
        <v>40</v>
      </c>
      <c r="I2705" s="11"/>
      <c r="J2705" s="10" t="str">
        <f>IF(EXACT(L2705,"buy"),VLOOKUP(I2705,[2]suppliers!$A$2:$B$17,2,FALSE),"")</f>
        <v/>
      </c>
      <c r="K2705" s="8" t="s">
        <v>84</v>
      </c>
      <c r="L2705" s="8" t="s">
        <v>85</v>
      </c>
      <c r="M2705" s="5" t="str">
        <f>IFERROR(VLOOKUP(G2705,[3]item_suppliers!$C$2:$F$112,2,FALSE),"")</f>
        <v/>
      </c>
      <c r="N2705" s="5" t="str">
        <f>IFERROR(VLOOKUP(G2705,[3]item_suppliers!$C$2:$F$112,4,FALSE),"")</f>
        <v/>
      </c>
      <c r="O2705" s="5" t="str">
        <f t="shared" si="212"/>
        <v/>
      </c>
      <c r="P2705" s="5">
        <f>IF(EXACT(L2705,"sell"),VLOOKUP(D2705,[1]items!$A$2:$E$39,5,FALSE),"")</f>
        <v>109447</v>
      </c>
      <c r="Q2705" s="5">
        <f t="shared" si="213"/>
        <v>4377880</v>
      </c>
      <c r="R2705" s="13" t="str">
        <f t="shared" si="214"/>
        <v/>
      </c>
    </row>
    <row r="2706" spans="1:18" x14ac:dyDescent="0.2">
      <c r="A2706" s="5" t="s">
        <v>2766</v>
      </c>
      <c r="B2706" s="6" t="d">
        <v>2021-02-21</v>
      </c>
      <c r="C2706" s="7">
        <f t="shared" si="210"/>
        <v>2021</v>
      </c>
      <c r="D2706" s="5" t="s">
        <v>52</v>
      </c>
      <c r="E2706" s="5" t="str">
        <f>VLOOKUP(D2706,[1]items!$A$2:$E$39,2,FALSE)</f>
        <v>Sanmol 500 MG 4 Tablet</v>
      </c>
      <c r="F2706" s="5" t="str">
        <f>VLOOKUP(E2706,[1]items!$B$2:$E$39,2,FALSE)</f>
        <v>Obat Sakit Kepala &amp; Demam</v>
      </c>
      <c r="G2706" s="5" t="str">
        <f t="shared" si="211"/>
        <v>OD0009|</v>
      </c>
      <c r="H2706" s="10">
        <v>11</v>
      </c>
      <c r="I2706" s="11"/>
      <c r="J2706" s="10" t="str">
        <f>IF(EXACT(L2706,"buy"),VLOOKUP(I2706,[2]suppliers!$A$2:$B$17,2,FALSE),"")</f>
        <v/>
      </c>
      <c r="K2706" s="5" t="s">
        <v>84</v>
      </c>
      <c r="L2706" s="5" t="s">
        <v>85</v>
      </c>
      <c r="M2706" s="5" t="str">
        <f>IFERROR(VLOOKUP(G2706,[3]item_suppliers!$C$2:$F$112,2,FALSE),"")</f>
        <v/>
      </c>
      <c r="N2706" s="5" t="str">
        <f>IFERROR(VLOOKUP(G2706,[3]item_suppliers!$C$2:$F$112,4,FALSE),"")</f>
        <v/>
      </c>
      <c r="O2706" s="5" t="str">
        <f t="shared" si="212"/>
        <v/>
      </c>
      <c r="P2706" s="5">
        <f>IF(EXACT(L2706,"sell"),VLOOKUP(D2706,[1]items!$A$2:$E$39,5,FALSE),"")</f>
        <v>1619</v>
      </c>
      <c r="Q2706" s="5">
        <f t="shared" si="213"/>
        <v>17809</v>
      </c>
      <c r="R2706" s="13" t="str">
        <f t="shared" si="214"/>
        <v/>
      </c>
    </row>
    <row r="2707" spans="1:18" x14ac:dyDescent="0.2">
      <c r="A2707" s="8" t="s">
        <v>2767</v>
      </c>
      <c r="B2707" s="9" t="d">
        <v>2021-02-21</v>
      </c>
      <c r="C2707" s="7">
        <f t="shared" si="210"/>
        <v>2021</v>
      </c>
      <c r="D2707" s="8" t="s">
        <v>11</v>
      </c>
      <c r="E2707" s="5" t="str">
        <f>VLOOKUP(D2707,[1]items!$A$2:$E$39,2,FALSE)</f>
        <v>Acetylcysteine Mahakam 200 mg</v>
      </c>
      <c r="F2707" s="5" t="str">
        <f>VLOOKUP(E2707,[1]items!$B$2:$E$39,2,FALSE)</f>
        <v>Obat Alergi</v>
      </c>
      <c r="G2707" s="5" t="str">
        <f t="shared" si="211"/>
        <v>OA0003|</v>
      </c>
      <c r="H2707" s="10">
        <v>16</v>
      </c>
      <c r="I2707" s="11"/>
      <c r="J2707" s="10" t="str">
        <f>IF(EXACT(L2707,"buy"),VLOOKUP(I2707,[2]suppliers!$A$2:$B$17,2,FALSE),"")</f>
        <v/>
      </c>
      <c r="K2707" s="8" t="s">
        <v>84</v>
      </c>
      <c r="L2707" s="8" t="s">
        <v>85</v>
      </c>
      <c r="M2707" s="5" t="str">
        <f>IFERROR(VLOOKUP(G2707,[3]item_suppliers!$C$2:$F$112,2,FALSE),"")</f>
        <v/>
      </c>
      <c r="N2707" s="5" t="str">
        <f>IFERROR(VLOOKUP(G2707,[3]item_suppliers!$C$2:$F$112,4,FALSE),"")</f>
        <v/>
      </c>
      <c r="O2707" s="5" t="str">
        <f t="shared" si="212"/>
        <v/>
      </c>
      <c r="P2707" s="5">
        <f>IF(EXACT(L2707,"sell"),VLOOKUP(D2707,[1]items!$A$2:$E$39,5,FALSE),"")</f>
        <v>33330</v>
      </c>
      <c r="Q2707" s="5">
        <f t="shared" si="213"/>
        <v>533280</v>
      </c>
      <c r="R2707" s="13" t="str">
        <f t="shared" si="214"/>
        <v/>
      </c>
    </row>
    <row r="2708" spans="1:18" x14ac:dyDescent="0.2">
      <c r="A2708" s="5" t="s">
        <v>2768</v>
      </c>
      <c r="B2708" s="6" t="d">
        <v>2021-02-21</v>
      </c>
      <c r="C2708" s="7">
        <f t="shared" si="210"/>
        <v>2021</v>
      </c>
      <c r="D2708" s="5" t="s">
        <v>11</v>
      </c>
      <c r="E2708" s="5" t="str">
        <f>VLOOKUP(D2708,[1]items!$A$2:$E$39,2,FALSE)</f>
        <v>Acetylcysteine Mahakam 200 mg</v>
      </c>
      <c r="F2708" s="5" t="str">
        <f>VLOOKUP(E2708,[1]items!$B$2:$E$39,2,FALSE)</f>
        <v>Obat Alergi</v>
      </c>
      <c r="G2708" s="5" t="str">
        <f t="shared" si="211"/>
        <v>OA0003|</v>
      </c>
      <c r="H2708" s="10">
        <v>210</v>
      </c>
      <c r="I2708" s="11"/>
      <c r="J2708" s="10" t="str">
        <f>IF(EXACT(L2708,"buy"),VLOOKUP(I2708,[2]suppliers!$A$2:$B$17,2,FALSE),"")</f>
        <v/>
      </c>
      <c r="K2708" s="5" t="s">
        <v>84</v>
      </c>
      <c r="L2708" s="5" t="s">
        <v>85</v>
      </c>
      <c r="M2708" s="5" t="str">
        <f>IFERROR(VLOOKUP(G2708,[3]item_suppliers!$C$2:$F$112,2,FALSE),"")</f>
        <v/>
      </c>
      <c r="N2708" s="5" t="str">
        <f>IFERROR(VLOOKUP(G2708,[3]item_suppliers!$C$2:$F$112,4,FALSE),"")</f>
        <v/>
      </c>
      <c r="O2708" s="5" t="str">
        <f t="shared" si="212"/>
        <v/>
      </c>
      <c r="P2708" s="5">
        <f>IF(EXACT(L2708,"sell"),VLOOKUP(D2708,[1]items!$A$2:$E$39,5,FALSE),"")</f>
        <v>33330</v>
      </c>
      <c r="Q2708" s="5">
        <f t="shared" si="213"/>
        <v>6999300</v>
      </c>
      <c r="R2708" s="13" t="str">
        <f t="shared" si="214"/>
        <v/>
      </c>
    </row>
    <row r="2709" spans="1:18" x14ac:dyDescent="0.2">
      <c r="A2709" s="8" t="s">
        <v>2769</v>
      </c>
      <c r="B2709" s="9" t="d">
        <v>2021-02-21</v>
      </c>
      <c r="C2709" s="7">
        <f t="shared" si="210"/>
        <v>2021</v>
      </c>
      <c r="D2709" s="8" t="s">
        <v>23</v>
      </c>
      <c r="E2709" s="5" t="str">
        <f>VLOOKUP(D2709,[1]items!$A$2:$E$39,2,FALSE)</f>
        <v>Neozep Forte 1 Strip 4 Tablet</v>
      </c>
      <c r="F2709" s="5" t="str">
        <f>VLOOKUP(E2709,[1]items!$B$2:$E$39,2,FALSE)</f>
        <v>Obat Batuk &amp; Pilek</v>
      </c>
      <c r="G2709" s="5" t="str">
        <f t="shared" si="211"/>
        <v>OB0001|</v>
      </c>
      <c r="H2709" s="10">
        <v>59</v>
      </c>
      <c r="I2709" s="11"/>
      <c r="J2709" s="10" t="str">
        <f>IF(EXACT(L2709,"buy"),VLOOKUP(I2709,[2]suppliers!$A$2:$B$17,2,FALSE),"")</f>
        <v/>
      </c>
      <c r="K2709" s="8" t="s">
        <v>84</v>
      </c>
      <c r="L2709" s="8" t="s">
        <v>85</v>
      </c>
      <c r="M2709" s="5" t="str">
        <f>IFERROR(VLOOKUP(G2709,[3]item_suppliers!$C$2:$F$112,2,FALSE),"")</f>
        <v/>
      </c>
      <c r="N2709" s="5" t="str">
        <f>IFERROR(VLOOKUP(G2709,[3]item_suppliers!$C$2:$F$112,4,FALSE),"")</f>
        <v/>
      </c>
      <c r="O2709" s="5" t="str">
        <f t="shared" si="212"/>
        <v/>
      </c>
      <c r="P2709" s="5">
        <f>IF(EXACT(L2709,"sell"),VLOOKUP(D2709,[1]items!$A$2:$E$39,5,FALSE),"")</f>
        <v>2338</v>
      </c>
      <c r="Q2709" s="5">
        <f t="shared" si="213"/>
        <v>137942</v>
      </c>
      <c r="R2709" s="13" t="str">
        <f t="shared" si="214"/>
        <v/>
      </c>
    </row>
    <row r="2710" spans="1:18" x14ac:dyDescent="0.2">
      <c r="A2710" s="5" t="s">
        <v>2770</v>
      </c>
      <c r="B2710" s="6" t="d">
        <v>2021-02-22</v>
      </c>
      <c r="C2710" s="7">
        <f t="shared" si="210"/>
        <v>2021</v>
      </c>
      <c r="D2710" s="5" t="s">
        <v>330</v>
      </c>
      <c r="E2710" s="5" t="str">
        <f>VLOOKUP(D2710,[1]items!$A$2:$E$39,2,FALSE)</f>
        <v>Vital Ear Oil 10 mL</v>
      </c>
      <c r="F2710" s="5" t="str">
        <f>VLOOKUP(E2710,[1]items!$B$2:$E$39,2,FALSE)</f>
        <v>Obat Telinga</v>
      </c>
      <c r="G2710" s="5" t="str">
        <f t="shared" si="211"/>
        <v>OT0002|</v>
      </c>
      <c r="H2710" s="10">
        <v>13</v>
      </c>
      <c r="I2710" s="11"/>
      <c r="J2710" s="10" t="str">
        <f>IF(EXACT(L2710,"buy"),VLOOKUP(I2710,[2]suppliers!$A$2:$B$17,2,FALSE),"")</f>
        <v/>
      </c>
      <c r="K2710" s="5" t="s">
        <v>84</v>
      </c>
      <c r="L2710" s="5" t="s">
        <v>85</v>
      </c>
      <c r="M2710" s="5" t="str">
        <f>IFERROR(VLOOKUP(G2710,[3]item_suppliers!$C$2:$F$112,2,FALSE),"")</f>
        <v/>
      </c>
      <c r="N2710" s="5" t="str">
        <f>IFERROR(VLOOKUP(G2710,[3]item_suppliers!$C$2:$F$112,4,FALSE),"")</f>
        <v/>
      </c>
      <c r="O2710" s="5" t="str">
        <f t="shared" si="212"/>
        <v/>
      </c>
      <c r="P2710" s="5">
        <f>IF(EXACT(L2710,"sell"),VLOOKUP(D2710,[1]items!$A$2:$E$39,5,FALSE),"")</f>
        <v>16677</v>
      </c>
      <c r="Q2710" s="5">
        <f t="shared" si="213"/>
        <v>216801</v>
      </c>
      <c r="R2710" s="13" t="str">
        <f t="shared" si="214"/>
        <v/>
      </c>
    </row>
    <row r="2711" spans="1:18" x14ac:dyDescent="0.2">
      <c r="A2711" s="8" t="s">
        <v>2771</v>
      </c>
      <c r="B2711" s="9" t="d">
        <v>2021-02-22</v>
      </c>
      <c r="C2711" s="7">
        <f t="shared" si="210"/>
        <v>2021</v>
      </c>
      <c r="D2711" s="8" t="s">
        <v>26</v>
      </c>
      <c r="E2711" s="5" t="str">
        <f>VLOOKUP(D2711,[1]items!$A$2:$E$39,2,FALSE)</f>
        <v>Decolsen 1 Strip 4 Tablet</v>
      </c>
      <c r="F2711" s="5" t="str">
        <f>VLOOKUP(E2711,[1]items!$B$2:$E$39,2,FALSE)</f>
        <v>Obat Batuk &amp; Pilek</v>
      </c>
      <c r="G2711" s="5" t="str">
        <f t="shared" si="211"/>
        <v>OB0002|</v>
      </c>
      <c r="H2711" s="10">
        <v>72</v>
      </c>
      <c r="I2711" s="11"/>
      <c r="J2711" s="10" t="str">
        <f>IF(EXACT(L2711,"buy"),VLOOKUP(I2711,[2]suppliers!$A$2:$B$17,2,FALSE),"")</f>
        <v/>
      </c>
      <c r="K2711" s="8" t="s">
        <v>84</v>
      </c>
      <c r="L2711" s="8" t="s">
        <v>85</v>
      </c>
      <c r="M2711" s="5" t="str">
        <f>IFERROR(VLOOKUP(G2711,[3]item_suppliers!$C$2:$F$112,2,FALSE),"")</f>
        <v/>
      </c>
      <c r="N2711" s="5" t="str">
        <f>IFERROR(VLOOKUP(G2711,[3]item_suppliers!$C$2:$F$112,4,FALSE),"")</f>
        <v/>
      </c>
      <c r="O2711" s="5" t="str">
        <f t="shared" si="212"/>
        <v/>
      </c>
      <c r="P2711" s="5">
        <f>IF(EXACT(L2711,"sell"),VLOOKUP(D2711,[1]items!$A$2:$E$39,5,FALSE),"")</f>
        <v>2915</v>
      </c>
      <c r="Q2711" s="5">
        <f t="shared" si="213"/>
        <v>209880</v>
      </c>
      <c r="R2711" s="13" t="str">
        <f t="shared" si="214"/>
        <v/>
      </c>
    </row>
    <row r="2712" spans="1:18" x14ac:dyDescent="0.2">
      <c r="A2712" s="5" t="s">
        <v>2772</v>
      </c>
      <c r="B2712" s="6" t="d">
        <v>2021-02-22</v>
      </c>
      <c r="C2712" s="7">
        <f t="shared" si="210"/>
        <v>2021</v>
      </c>
      <c r="D2712" s="5" t="s">
        <v>82</v>
      </c>
      <c r="E2712" s="5" t="str">
        <f>VLOOKUP(D2712,[1]items!$A$2:$E$39,2,FALSE)</f>
        <v>Otilon Ear Drops 8 mL</v>
      </c>
      <c r="F2712" s="5" t="str">
        <f>VLOOKUP(E2712,[1]items!$B$2:$E$39,2,FALSE)</f>
        <v>Obat Telinga</v>
      </c>
      <c r="G2712" s="5" t="str">
        <f t="shared" si="211"/>
        <v>OT0001|</v>
      </c>
      <c r="H2712" s="10">
        <v>20</v>
      </c>
      <c r="I2712" s="11"/>
      <c r="J2712" s="10" t="str">
        <f>IF(EXACT(L2712,"buy"),VLOOKUP(I2712,[2]suppliers!$A$2:$B$17,2,FALSE),"")</f>
        <v/>
      </c>
      <c r="K2712" s="5" t="s">
        <v>84</v>
      </c>
      <c r="L2712" s="5" t="s">
        <v>85</v>
      </c>
      <c r="M2712" s="5" t="str">
        <f>IFERROR(VLOOKUP(G2712,[3]item_suppliers!$C$2:$F$112,2,FALSE),"")</f>
        <v/>
      </c>
      <c r="N2712" s="5" t="str">
        <f>IFERROR(VLOOKUP(G2712,[3]item_suppliers!$C$2:$F$112,4,FALSE),"")</f>
        <v/>
      </c>
      <c r="O2712" s="5" t="str">
        <f t="shared" si="212"/>
        <v/>
      </c>
      <c r="P2712" s="5">
        <f>IF(EXACT(L2712,"sell"),VLOOKUP(D2712,[1]items!$A$2:$E$39,5,FALSE),"")</f>
        <v>55935</v>
      </c>
      <c r="Q2712" s="5">
        <f t="shared" si="213"/>
        <v>1118700</v>
      </c>
      <c r="R2712" s="13" t="str">
        <f t="shared" si="214"/>
        <v/>
      </c>
    </row>
    <row r="2713" spans="1:18" x14ac:dyDescent="0.2">
      <c r="A2713" s="8" t="s">
        <v>2773</v>
      </c>
      <c r="B2713" s="9" t="d">
        <v>2021-02-22</v>
      </c>
      <c r="C2713" s="7">
        <f t="shared" si="210"/>
        <v>2021</v>
      </c>
      <c r="D2713" s="8" t="s">
        <v>37</v>
      </c>
      <c r="E2713" s="5" t="str">
        <f>VLOOKUP(D2713,[1]items!$A$2:$E$39,2,FALSE)</f>
        <v>Koolfever</v>
      </c>
      <c r="F2713" s="5" t="str">
        <f>VLOOKUP(E2713,[1]items!$B$2:$E$39,2,FALSE)</f>
        <v>Obat Sakit Kepala &amp; Demam</v>
      </c>
      <c r="G2713" s="5" t="str">
        <f t="shared" si="211"/>
        <v>OD0001|</v>
      </c>
      <c r="H2713" s="10">
        <v>8</v>
      </c>
      <c r="I2713" s="11"/>
      <c r="J2713" s="10" t="str">
        <f>IF(EXACT(L2713,"buy"),VLOOKUP(I2713,[2]suppliers!$A$2:$B$17,2,FALSE),"")</f>
        <v/>
      </c>
      <c r="K2713" s="8" t="s">
        <v>84</v>
      </c>
      <c r="L2713" s="8" t="s">
        <v>85</v>
      </c>
      <c r="M2713" s="5" t="str">
        <f>IFERROR(VLOOKUP(G2713,[3]item_suppliers!$C$2:$F$112,2,FALSE),"")</f>
        <v/>
      </c>
      <c r="N2713" s="5" t="str">
        <f>IFERROR(VLOOKUP(G2713,[3]item_suppliers!$C$2:$F$112,4,FALSE),"")</f>
        <v/>
      </c>
      <c r="O2713" s="5" t="str">
        <f t="shared" si="212"/>
        <v/>
      </c>
      <c r="P2713" s="5">
        <f>IF(EXACT(L2713,"sell"),VLOOKUP(D2713,[1]items!$A$2:$E$39,5,FALSE),"")</f>
        <v>7620</v>
      </c>
      <c r="Q2713" s="5">
        <f t="shared" si="213"/>
        <v>60960</v>
      </c>
      <c r="R2713" s="13" t="str">
        <f t="shared" si="214"/>
        <v/>
      </c>
    </row>
    <row r="2714" spans="1:18" x14ac:dyDescent="0.2">
      <c r="A2714" s="5" t="s">
        <v>2774</v>
      </c>
      <c r="B2714" s="6" t="d">
        <v>2021-02-22</v>
      </c>
      <c r="C2714" s="7">
        <f t="shared" si="210"/>
        <v>2021</v>
      </c>
      <c r="D2714" s="5" t="s">
        <v>78</v>
      </c>
      <c r="E2714" s="5" t="str">
        <f>VLOOKUP(D2714,[1]items!$A$2:$E$39,2,FALSE)</f>
        <v>Hyperchol 100 MG 12 KPS</v>
      </c>
      <c r="F2714" s="5" t="str">
        <f>VLOOKUP(E2714,[1]items!$B$2:$E$39,2,FALSE)</f>
        <v>Obat Kolesterol</v>
      </c>
      <c r="G2714" s="5" t="str">
        <f t="shared" si="211"/>
        <v>OK0002|</v>
      </c>
      <c r="H2714" s="10">
        <v>47</v>
      </c>
      <c r="I2714" s="11"/>
      <c r="J2714" s="10" t="str">
        <f>IF(EXACT(L2714,"buy"),VLOOKUP(I2714,[2]suppliers!$A$2:$B$17,2,FALSE),"")</f>
        <v/>
      </c>
      <c r="K2714" s="5" t="s">
        <v>84</v>
      </c>
      <c r="L2714" s="5" t="s">
        <v>85</v>
      </c>
      <c r="M2714" s="5" t="str">
        <f>IFERROR(VLOOKUP(G2714,[3]item_suppliers!$C$2:$F$112,2,FALSE),"")</f>
        <v/>
      </c>
      <c r="N2714" s="5" t="str">
        <f>IFERROR(VLOOKUP(G2714,[3]item_suppliers!$C$2:$F$112,4,FALSE),"")</f>
        <v/>
      </c>
      <c r="O2714" s="5" t="str">
        <f t="shared" si="212"/>
        <v/>
      </c>
      <c r="P2714" s="5">
        <f>IF(EXACT(L2714,"sell"),VLOOKUP(D2714,[1]items!$A$2:$E$39,5,FALSE),"")</f>
        <v>43442</v>
      </c>
      <c r="Q2714" s="5">
        <f t="shared" si="213"/>
        <v>2041774</v>
      </c>
      <c r="R2714" s="13" t="str">
        <f t="shared" si="214"/>
        <v/>
      </c>
    </row>
    <row r="2715" spans="1:18" x14ac:dyDescent="0.2">
      <c r="A2715" s="8" t="s">
        <v>2775</v>
      </c>
      <c r="B2715" s="9" t="d">
        <v>2021-02-22</v>
      </c>
      <c r="C2715" s="7">
        <f t="shared" si="210"/>
        <v>2021</v>
      </c>
      <c r="D2715" s="8" t="s">
        <v>78</v>
      </c>
      <c r="E2715" s="5" t="str">
        <f>VLOOKUP(D2715,[1]items!$A$2:$E$39,2,FALSE)</f>
        <v>Hyperchol 100 MG 12 KPS</v>
      </c>
      <c r="F2715" s="5" t="str">
        <f>VLOOKUP(E2715,[1]items!$B$2:$E$39,2,FALSE)</f>
        <v>Obat Kolesterol</v>
      </c>
      <c r="G2715" s="5" t="str">
        <f t="shared" si="211"/>
        <v>OK0002|</v>
      </c>
      <c r="H2715" s="10">
        <v>3</v>
      </c>
      <c r="I2715" s="11"/>
      <c r="J2715" s="10" t="str">
        <f>IF(EXACT(L2715,"buy"),VLOOKUP(I2715,[2]suppliers!$A$2:$B$17,2,FALSE),"")</f>
        <v/>
      </c>
      <c r="K2715" s="8" t="s">
        <v>84</v>
      </c>
      <c r="L2715" s="8" t="s">
        <v>85</v>
      </c>
      <c r="M2715" s="5" t="str">
        <f>IFERROR(VLOOKUP(G2715,[3]item_suppliers!$C$2:$F$112,2,FALSE),"")</f>
        <v/>
      </c>
      <c r="N2715" s="5" t="str">
        <f>IFERROR(VLOOKUP(G2715,[3]item_suppliers!$C$2:$F$112,4,FALSE),"")</f>
        <v/>
      </c>
      <c r="O2715" s="5" t="str">
        <f t="shared" si="212"/>
        <v/>
      </c>
      <c r="P2715" s="5">
        <f>IF(EXACT(L2715,"sell"),VLOOKUP(D2715,[1]items!$A$2:$E$39,5,FALSE),"")</f>
        <v>43442</v>
      </c>
      <c r="Q2715" s="5">
        <f t="shared" si="213"/>
        <v>130326</v>
      </c>
      <c r="R2715" s="13" t="str">
        <f t="shared" si="214"/>
        <v/>
      </c>
    </row>
    <row r="2716" spans="1:18" x14ac:dyDescent="0.2">
      <c r="A2716" s="5" t="s">
        <v>2776</v>
      </c>
      <c r="B2716" s="6" t="d">
        <v>2021-02-22</v>
      </c>
      <c r="C2716" s="7">
        <f t="shared" si="210"/>
        <v>2021</v>
      </c>
      <c r="D2716" s="5" t="s">
        <v>94</v>
      </c>
      <c r="E2716" s="5" t="str">
        <f>VLOOKUP(D2716,[1]items!$A$2:$E$39,2,FALSE)</f>
        <v>Vicks Inhaler 0.5 mL</v>
      </c>
      <c r="F2716" s="5" t="str">
        <f>VLOOKUP(E2716,[1]items!$B$2:$E$39,2,FALSE)</f>
        <v>Obat Batuk &amp; Pilek</v>
      </c>
      <c r="G2716" s="5" t="str">
        <f t="shared" si="211"/>
        <v>OB0007|</v>
      </c>
      <c r="H2716" s="10">
        <v>96</v>
      </c>
      <c r="I2716" s="11"/>
      <c r="J2716" s="10" t="str">
        <f>IF(EXACT(L2716,"buy"),VLOOKUP(I2716,[2]suppliers!$A$2:$B$17,2,FALSE),"")</f>
        <v/>
      </c>
      <c r="K2716" s="5" t="s">
        <v>84</v>
      </c>
      <c r="L2716" s="5" t="s">
        <v>85</v>
      </c>
      <c r="M2716" s="5" t="str">
        <f>IFERROR(VLOOKUP(G2716,[3]item_suppliers!$C$2:$F$112,2,FALSE),"")</f>
        <v/>
      </c>
      <c r="N2716" s="5" t="str">
        <f>IFERROR(VLOOKUP(G2716,[3]item_suppliers!$C$2:$F$112,4,FALSE),"")</f>
        <v/>
      </c>
      <c r="O2716" s="5" t="str">
        <f t="shared" si="212"/>
        <v/>
      </c>
      <c r="P2716" s="5">
        <f>IF(EXACT(L2716,"sell"),VLOOKUP(D2716,[1]items!$A$2:$E$39,5,FALSE),"")</f>
        <v>16430</v>
      </c>
      <c r="Q2716" s="5">
        <f t="shared" si="213"/>
        <v>1577280</v>
      </c>
      <c r="R2716" s="13" t="str">
        <f t="shared" si="214"/>
        <v/>
      </c>
    </row>
    <row r="2717" spans="1:18" x14ac:dyDescent="0.2">
      <c r="A2717" s="8" t="s">
        <v>2777</v>
      </c>
      <c r="B2717" s="9" t="d">
        <v>2021-02-22</v>
      </c>
      <c r="C2717" s="7">
        <f t="shared" si="210"/>
        <v>2021</v>
      </c>
      <c r="D2717" s="8" t="s">
        <v>43</v>
      </c>
      <c r="E2717" s="5" t="str">
        <f>VLOOKUP(D2717,[1]items!$A$2:$E$39,2,FALSE)</f>
        <v>Panadol Anak Tablet 1 Strip</v>
      </c>
      <c r="F2717" s="5" t="str">
        <f>VLOOKUP(E2717,[1]items!$B$2:$E$39,2,FALSE)</f>
        <v>Obat Sakit Kepala &amp; Demam</v>
      </c>
      <c r="G2717" s="5" t="str">
        <f t="shared" si="211"/>
        <v>OD0005|</v>
      </c>
      <c r="H2717" s="10">
        <v>8</v>
      </c>
      <c r="I2717" s="11"/>
      <c r="J2717" s="10" t="str">
        <f>IF(EXACT(L2717,"buy"),VLOOKUP(I2717,[2]suppliers!$A$2:$B$17,2,FALSE),"")</f>
        <v/>
      </c>
      <c r="K2717" s="8" t="s">
        <v>84</v>
      </c>
      <c r="L2717" s="8" t="s">
        <v>85</v>
      </c>
      <c r="M2717" s="5" t="str">
        <f>IFERROR(VLOOKUP(G2717,[3]item_suppliers!$C$2:$F$112,2,FALSE),"")</f>
        <v/>
      </c>
      <c r="N2717" s="5" t="str">
        <f>IFERROR(VLOOKUP(G2717,[3]item_suppliers!$C$2:$F$112,4,FALSE),"")</f>
        <v/>
      </c>
      <c r="O2717" s="5" t="str">
        <f t="shared" si="212"/>
        <v/>
      </c>
      <c r="P2717" s="5">
        <f>IF(EXACT(L2717,"sell"),VLOOKUP(D2717,[1]items!$A$2:$E$39,5,FALSE),"")</f>
        <v>25450</v>
      </c>
      <c r="Q2717" s="5">
        <f t="shared" si="213"/>
        <v>203600</v>
      </c>
      <c r="R2717" s="13" t="str">
        <f t="shared" si="214"/>
        <v/>
      </c>
    </row>
    <row r="2718" spans="1:18" x14ac:dyDescent="0.2">
      <c r="A2718" s="5" t="s">
        <v>2778</v>
      </c>
      <c r="B2718" s="6" t="d">
        <v>2021-02-23</v>
      </c>
      <c r="C2718" s="7">
        <f t="shared" si="210"/>
        <v>2021</v>
      </c>
      <c r="D2718" s="5" t="s">
        <v>17</v>
      </c>
      <c r="E2718" s="5" t="str">
        <f>VLOOKUP(D2718,[1]items!$A$2:$E$39,2,FALSE)</f>
        <v>Bedak Heroxyn 150 gr</v>
      </c>
      <c r="F2718" s="5" t="str">
        <f>VLOOKUP(E2718,[1]items!$B$2:$E$39,2,FALSE)</f>
        <v>Obat Alergi</v>
      </c>
      <c r="G2718" s="5" t="str">
        <f t="shared" si="211"/>
        <v>OA0005|</v>
      </c>
      <c r="H2718" s="10">
        <v>34</v>
      </c>
      <c r="I2718" s="11"/>
      <c r="J2718" s="10" t="str">
        <f>IF(EXACT(L2718,"buy"),VLOOKUP(I2718,[2]suppliers!$A$2:$B$17,2,FALSE),"")</f>
        <v/>
      </c>
      <c r="K2718" s="5" t="s">
        <v>84</v>
      </c>
      <c r="L2718" s="5" t="s">
        <v>85</v>
      </c>
      <c r="M2718" s="5" t="str">
        <f>IFERROR(VLOOKUP(G2718,[3]item_suppliers!$C$2:$F$112,2,FALSE),"")</f>
        <v/>
      </c>
      <c r="N2718" s="5" t="str">
        <f>IFERROR(VLOOKUP(G2718,[3]item_suppliers!$C$2:$F$112,4,FALSE),"")</f>
        <v/>
      </c>
      <c r="O2718" s="5" t="str">
        <f t="shared" si="212"/>
        <v/>
      </c>
      <c r="P2718" s="5">
        <f>IF(EXACT(L2718,"sell"),VLOOKUP(D2718,[1]items!$A$2:$E$39,5,FALSE),"")</f>
        <v>17170</v>
      </c>
      <c r="Q2718" s="5">
        <f t="shared" si="213"/>
        <v>583780</v>
      </c>
      <c r="R2718" s="13" t="str">
        <f t="shared" si="214"/>
        <v/>
      </c>
    </row>
    <row r="2719" spans="1:18" x14ac:dyDescent="0.2">
      <c r="A2719" s="8" t="s">
        <v>2779</v>
      </c>
      <c r="B2719" s="9" t="d">
        <v>2021-02-23</v>
      </c>
      <c r="C2719" s="7">
        <f t="shared" si="210"/>
        <v>2021</v>
      </c>
      <c r="D2719" s="8" t="s">
        <v>52</v>
      </c>
      <c r="E2719" s="5" t="str">
        <f>VLOOKUP(D2719,[1]items!$A$2:$E$39,2,FALSE)</f>
        <v>Sanmol 500 MG 4 Tablet</v>
      </c>
      <c r="F2719" s="5" t="str">
        <f>VLOOKUP(E2719,[1]items!$B$2:$E$39,2,FALSE)</f>
        <v>Obat Sakit Kepala &amp; Demam</v>
      </c>
      <c r="G2719" s="5" t="str">
        <f t="shared" si="211"/>
        <v>OD0009|</v>
      </c>
      <c r="H2719" s="10">
        <v>22</v>
      </c>
      <c r="I2719" s="11"/>
      <c r="J2719" s="10" t="str">
        <f>IF(EXACT(L2719,"buy"),VLOOKUP(I2719,[2]suppliers!$A$2:$B$17,2,FALSE),"")</f>
        <v/>
      </c>
      <c r="K2719" s="8" t="s">
        <v>84</v>
      </c>
      <c r="L2719" s="8" t="s">
        <v>85</v>
      </c>
      <c r="M2719" s="5" t="str">
        <f>IFERROR(VLOOKUP(G2719,[3]item_suppliers!$C$2:$F$112,2,FALSE),"")</f>
        <v/>
      </c>
      <c r="N2719" s="5" t="str">
        <f>IFERROR(VLOOKUP(G2719,[3]item_suppliers!$C$2:$F$112,4,FALSE),"")</f>
        <v/>
      </c>
      <c r="O2719" s="5" t="str">
        <f t="shared" si="212"/>
        <v/>
      </c>
      <c r="P2719" s="5">
        <f>IF(EXACT(L2719,"sell"),VLOOKUP(D2719,[1]items!$A$2:$E$39,5,FALSE),"")</f>
        <v>1619</v>
      </c>
      <c r="Q2719" s="5">
        <f t="shared" si="213"/>
        <v>35618</v>
      </c>
      <c r="R2719" s="13" t="str">
        <f t="shared" si="214"/>
        <v/>
      </c>
    </row>
    <row r="2720" spans="1:18" x14ac:dyDescent="0.2">
      <c r="A2720" s="5" t="s">
        <v>2780</v>
      </c>
      <c r="B2720" s="6" t="d">
        <v>2021-02-23</v>
      </c>
      <c r="C2720" s="7">
        <f t="shared" si="210"/>
        <v>2021</v>
      </c>
      <c r="D2720" s="5" t="s">
        <v>52</v>
      </c>
      <c r="E2720" s="5" t="str">
        <f>VLOOKUP(D2720,[1]items!$A$2:$E$39,2,FALSE)</f>
        <v>Sanmol 500 MG 4 Tablet</v>
      </c>
      <c r="F2720" s="5" t="str">
        <f>VLOOKUP(E2720,[1]items!$B$2:$E$39,2,FALSE)</f>
        <v>Obat Sakit Kepala &amp; Demam</v>
      </c>
      <c r="G2720" s="5" t="str">
        <f t="shared" si="211"/>
        <v>OD0009|</v>
      </c>
      <c r="H2720" s="10">
        <v>44</v>
      </c>
      <c r="I2720" s="11"/>
      <c r="J2720" s="10" t="str">
        <f>IF(EXACT(L2720,"buy"),VLOOKUP(I2720,[2]suppliers!$A$2:$B$17,2,FALSE),"")</f>
        <v/>
      </c>
      <c r="K2720" s="5" t="s">
        <v>84</v>
      </c>
      <c r="L2720" s="5" t="s">
        <v>85</v>
      </c>
      <c r="M2720" s="5" t="str">
        <f>IFERROR(VLOOKUP(G2720,[3]item_suppliers!$C$2:$F$112,2,FALSE),"")</f>
        <v/>
      </c>
      <c r="N2720" s="5" t="str">
        <f>IFERROR(VLOOKUP(G2720,[3]item_suppliers!$C$2:$F$112,4,FALSE),"")</f>
        <v/>
      </c>
      <c r="O2720" s="5" t="str">
        <f t="shared" si="212"/>
        <v/>
      </c>
      <c r="P2720" s="5">
        <f>IF(EXACT(L2720,"sell"),VLOOKUP(D2720,[1]items!$A$2:$E$39,5,FALSE),"")</f>
        <v>1619</v>
      </c>
      <c r="Q2720" s="5">
        <f t="shared" si="213"/>
        <v>71236</v>
      </c>
      <c r="R2720" s="13" t="str">
        <f t="shared" si="214"/>
        <v/>
      </c>
    </row>
    <row r="2721" spans="1:18" x14ac:dyDescent="0.2">
      <c r="A2721" s="8" t="s">
        <v>2781</v>
      </c>
      <c r="B2721" s="9" t="d">
        <v>2021-02-23</v>
      </c>
      <c r="C2721" s="7">
        <f t="shared" si="210"/>
        <v>2021</v>
      </c>
      <c r="D2721" s="8" t="s">
        <v>82</v>
      </c>
      <c r="E2721" s="5" t="str">
        <f>VLOOKUP(D2721,[1]items!$A$2:$E$39,2,FALSE)</f>
        <v>Otilon Ear Drops 8 mL</v>
      </c>
      <c r="F2721" s="5" t="str">
        <f>VLOOKUP(E2721,[1]items!$B$2:$E$39,2,FALSE)</f>
        <v>Obat Telinga</v>
      </c>
      <c r="G2721" s="5" t="str">
        <f t="shared" si="211"/>
        <v>OT0001|</v>
      </c>
      <c r="H2721" s="10">
        <v>44</v>
      </c>
      <c r="I2721" s="11"/>
      <c r="J2721" s="10" t="str">
        <f>IF(EXACT(L2721,"buy"),VLOOKUP(I2721,[2]suppliers!$A$2:$B$17,2,FALSE),"")</f>
        <v/>
      </c>
      <c r="K2721" s="8" t="s">
        <v>84</v>
      </c>
      <c r="L2721" s="8" t="s">
        <v>85</v>
      </c>
      <c r="M2721" s="5" t="str">
        <f>IFERROR(VLOOKUP(G2721,[3]item_suppliers!$C$2:$F$112,2,FALSE),"")</f>
        <v/>
      </c>
      <c r="N2721" s="5" t="str">
        <f>IFERROR(VLOOKUP(G2721,[3]item_suppliers!$C$2:$F$112,4,FALSE),"")</f>
        <v/>
      </c>
      <c r="O2721" s="5" t="str">
        <f t="shared" si="212"/>
        <v/>
      </c>
      <c r="P2721" s="5">
        <f>IF(EXACT(L2721,"sell"),VLOOKUP(D2721,[1]items!$A$2:$E$39,5,FALSE),"")</f>
        <v>55935</v>
      </c>
      <c r="Q2721" s="5">
        <f t="shared" si="213"/>
        <v>2461140</v>
      </c>
      <c r="R2721" s="13" t="str">
        <f t="shared" si="214"/>
        <v/>
      </c>
    </row>
    <row r="2722" spans="1:18" x14ac:dyDescent="0.2">
      <c r="A2722" s="5" t="s">
        <v>2782</v>
      </c>
      <c r="B2722" s="6" t="d">
        <v>2021-02-23</v>
      </c>
      <c r="C2722" s="7">
        <f t="shared" si="210"/>
        <v>2021</v>
      </c>
      <c r="D2722" s="5" t="s">
        <v>56</v>
      </c>
      <c r="E2722" s="5" t="str">
        <f>VLOOKUP(D2722,[1]items!$A$2:$E$39,2,FALSE)</f>
        <v>Paramex Tablet / Obat</v>
      </c>
      <c r="F2722" s="5" t="str">
        <f>VLOOKUP(E2722,[1]items!$B$2:$E$39,2,FALSE)</f>
        <v>Obat Sakit Kepala &amp; Demam</v>
      </c>
      <c r="G2722" s="5" t="str">
        <f t="shared" si="211"/>
        <v>OD0011|</v>
      </c>
      <c r="H2722" s="10">
        <v>31</v>
      </c>
      <c r="I2722" s="11"/>
      <c r="J2722" s="10" t="str">
        <f>IF(EXACT(L2722,"buy"),VLOOKUP(I2722,[2]suppliers!$A$2:$B$17,2,FALSE),"")</f>
        <v/>
      </c>
      <c r="K2722" s="5" t="s">
        <v>84</v>
      </c>
      <c r="L2722" s="5" t="s">
        <v>85</v>
      </c>
      <c r="M2722" s="5" t="str">
        <f>IFERROR(VLOOKUP(G2722,[3]item_suppliers!$C$2:$F$112,2,FALSE),"")</f>
        <v/>
      </c>
      <c r="N2722" s="5" t="str">
        <f>IFERROR(VLOOKUP(G2722,[3]item_suppliers!$C$2:$F$112,4,FALSE),"")</f>
        <v/>
      </c>
      <c r="O2722" s="5" t="str">
        <f t="shared" si="212"/>
        <v/>
      </c>
      <c r="P2722" s="5">
        <f>IF(EXACT(L2722,"sell"),VLOOKUP(D2722,[1]items!$A$2:$E$39,5,FALSE),"")</f>
        <v>2586</v>
      </c>
      <c r="Q2722" s="5">
        <f t="shared" si="213"/>
        <v>80166</v>
      </c>
      <c r="R2722" s="13" t="str">
        <f t="shared" si="214"/>
        <v/>
      </c>
    </row>
    <row r="2723" spans="1:18" x14ac:dyDescent="0.2">
      <c r="A2723" s="8" t="s">
        <v>2783</v>
      </c>
      <c r="B2723" s="9" t="d">
        <v>2021-02-24</v>
      </c>
      <c r="C2723" s="7">
        <f t="shared" si="210"/>
        <v>2021</v>
      </c>
      <c r="D2723" s="8" t="s">
        <v>50</v>
      </c>
      <c r="E2723" s="5" t="str">
        <f>VLOOKUP(D2723,[1]items!$A$2:$E$39,2,FALSE)</f>
        <v>Bodrex Extra</v>
      </c>
      <c r="F2723" s="5" t="str">
        <f>VLOOKUP(E2723,[1]items!$B$2:$E$39,2,FALSE)</f>
        <v>Obat Sakit Kepala &amp; Demam</v>
      </c>
      <c r="G2723" s="5" t="str">
        <f t="shared" si="211"/>
        <v>OD0008|</v>
      </c>
      <c r="H2723" s="10">
        <v>63</v>
      </c>
      <c r="I2723" s="11"/>
      <c r="J2723" s="10" t="str">
        <f>IF(EXACT(L2723,"buy"),VLOOKUP(I2723,[2]suppliers!$A$2:$B$17,2,FALSE),"")</f>
        <v/>
      </c>
      <c r="K2723" s="8" t="s">
        <v>84</v>
      </c>
      <c r="L2723" s="8" t="s">
        <v>85</v>
      </c>
      <c r="M2723" s="5" t="str">
        <f>IFERROR(VLOOKUP(G2723,[3]item_suppliers!$C$2:$F$112,2,FALSE),"")</f>
        <v/>
      </c>
      <c r="N2723" s="5" t="str">
        <f>IFERROR(VLOOKUP(G2723,[3]item_suppliers!$C$2:$F$112,4,FALSE),"")</f>
        <v/>
      </c>
      <c r="O2723" s="5" t="str">
        <f t="shared" si="212"/>
        <v/>
      </c>
      <c r="P2723" s="5">
        <f>IF(EXACT(L2723,"sell"),VLOOKUP(D2723,[1]items!$A$2:$E$39,5,FALSE),"")</f>
        <v>51753</v>
      </c>
      <c r="Q2723" s="5">
        <f t="shared" si="213"/>
        <v>3260439</v>
      </c>
      <c r="R2723" s="13" t="str">
        <f t="shared" si="214"/>
        <v/>
      </c>
    </row>
    <row r="2724" spans="1:18" x14ac:dyDescent="0.2">
      <c r="A2724" s="5" t="s">
        <v>2784</v>
      </c>
      <c r="B2724" s="6" t="d">
        <v>2021-02-24</v>
      </c>
      <c r="C2724" s="7">
        <f t="shared" si="210"/>
        <v>2021</v>
      </c>
      <c r="D2724" s="5" t="s">
        <v>52</v>
      </c>
      <c r="E2724" s="5" t="str">
        <f>VLOOKUP(D2724,[1]items!$A$2:$E$39,2,FALSE)</f>
        <v>Sanmol 500 MG 4 Tablet</v>
      </c>
      <c r="F2724" s="5" t="str">
        <f>VLOOKUP(E2724,[1]items!$B$2:$E$39,2,FALSE)</f>
        <v>Obat Sakit Kepala &amp; Demam</v>
      </c>
      <c r="G2724" s="5" t="str">
        <f t="shared" si="211"/>
        <v>OD0009|</v>
      </c>
      <c r="H2724" s="10">
        <v>23</v>
      </c>
      <c r="I2724" s="11"/>
      <c r="J2724" s="10" t="str">
        <f>IF(EXACT(L2724,"buy"),VLOOKUP(I2724,[2]suppliers!$A$2:$B$17,2,FALSE),"")</f>
        <v/>
      </c>
      <c r="K2724" s="5" t="s">
        <v>84</v>
      </c>
      <c r="L2724" s="5" t="s">
        <v>85</v>
      </c>
      <c r="M2724" s="5" t="str">
        <f>IFERROR(VLOOKUP(G2724,[3]item_suppliers!$C$2:$F$112,2,FALSE),"")</f>
        <v/>
      </c>
      <c r="N2724" s="5" t="str">
        <f>IFERROR(VLOOKUP(G2724,[3]item_suppliers!$C$2:$F$112,4,FALSE),"")</f>
        <v/>
      </c>
      <c r="O2724" s="5" t="str">
        <f t="shared" si="212"/>
        <v/>
      </c>
      <c r="P2724" s="5">
        <f>IF(EXACT(L2724,"sell"),VLOOKUP(D2724,[1]items!$A$2:$E$39,5,FALSE),"")</f>
        <v>1619</v>
      </c>
      <c r="Q2724" s="5">
        <f t="shared" si="213"/>
        <v>37237</v>
      </c>
      <c r="R2724" s="13" t="str">
        <f t="shared" si="214"/>
        <v/>
      </c>
    </row>
    <row r="2725" spans="1:18" x14ac:dyDescent="0.2">
      <c r="A2725" s="8" t="s">
        <v>2785</v>
      </c>
      <c r="B2725" s="9" t="d">
        <v>2021-02-24</v>
      </c>
      <c r="C2725" s="7">
        <f t="shared" si="210"/>
        <v>2021</v>
      </c>
      <c r="D2725" s="8" t="s">
        <v>52</v>
      </c>
      <c r="E2725" s="5" t="str">
        <f>VLOOKUP(D2725,[1]items!$A$2:$E$39,2,FALSE)</f>
        <v>Sanmol 500 MG 4 Tablet</v>
      </c>
      <c r="F2725" s="5" t="str">
        <f>VLOOKUP(E2725,[1]items!$B$2:$E$39,2,FALSE)</f>
        <v>Obat Sakit Kepala &amp; Demam</v>
      </c>
      <c r="G2725" s="5" t="str">
        <f t="shared" si="211"/>
        <v>OD0009|</v>
      </c>
      <c r="H2725" s="10">
        <v>34</v>
      </c>
      <c r="I2725" s="11"/>
      <c r="J2725" s="10" t="str">
        <f>IF(EXACT(L2725,"buy"),VLOOKUP(I2725,[2]suppliers!$A$2:$B$17,2,FALSE),"")</f>
        <v/>
      </c>
      <c r="K2725" s="8" t="s">
        <v>84</v>
      </c>
      <c r="L2725" s="8" t="s">
        <v>85</v>
      </c>
      <c r="M2725" s="5" t="str">
        <f>IFERROR(VLOOKUP(G2725,[3]item_suppliers!$C$2:$F$112,2,FALSE),"")</f>
        <v/>
      </c>
      <c r="N2725" s="5" t="str">
        <f>IFERROR(VLOOKUP(G2725,[3]item_suppliers!$C$2:$F$112,4,FALSE),"")</f>
        <v/>
      </c>
      <c r="O2725" s="5" t="str">
        <f t="shared" si="212"/>
        <v/>
      </c>
      <c r="P2725" s="5">
        <f>IF(EXACT(L2725,"sell"),VLOOKUP(D2725,[1]items!$A$2:$E$39,5,FALSE),"")</f>
        <v>1619</v>
      </c>
      <c r="Q2725" s="5">
        <f t="shared" si="213"/>
        <v>55046</v>
      </c>
      <c r="R2725" s="13" t="str">
        <f t="shared" si="214"/>
        <v/>
      </c>
    </row>
    <row r="2726" spans="1:18" x14ac:dyDescent="0.2">
      <c r="A2726" s="5" t="s">
        <v>2786</v>
      </c>
      <c r="B2726" s="6" t="d">
        <v>2021-02-24</v>
      </c>
      <c r="C2726" s="7">
        <f t="shared" si="210"/>
        <v>2021</v>
      </c>
      <c r="D2726" s="5" t="s">
        <v>56</v>
      </c>
      <c r="E2726" s="5" t="str">
        <f>VLOOKUP(D2726,[1]items!$A$2:$E$39,2,FALSE)</f>
        <v>Paramex Tablet / Obat</v>
      </c>
      <c r="F2726" s="5" t="str">
        <f>VLOOKUP(E2726,[1]items!$B$2:$E$39,2,FALSE)</f>
        <v>Obat Sakit Kepala &amp; Demam</v>
      </c>
      <c r="G2726" s="5" t="str">
        <f t="shared" si="211"/>
        <v>OD0011|</v>
      </c>
      <c r="H2726" s="10">
        <v>1</v>
      </c>
      <c r="I2726" s="11"/>
      <c r="J2726" s="10" t="str">
        <f>IF(EXACT(L2726,"buy"),VLOOKUP(I2726,[2]suppliers!$A$2:$B$17,2,FALSE),"")</f>
        <v/>
      </c>
      <c r="K2726" s="5" t="s">
        <v>84</v>
      </c>
      <c r="L2726" s="5" t="s">
        <v>85</v>
      </c>
      <c r="M2726" s="5" t="str">
        <f>IFERROR(VLOOKUP(G2726,[3]item_suppliers!$C$2:$F$112,2,FALSE),"")</f>
        <v/>
      </c>
      <c r="N2726" s="5" t="str">
        <f>IFERROR(VLOOKUP(G2726,[3]item_suppliers!$C$2:$F$112,4,FALSE),"")</f>
        <v/>
      </c>
      <c r="O2726" s="5" t="str">
        <f t="shared" si="212"/>
        <v/>
      </c>
      <c r="P2726" s="5">
        <f>IF(EXACT(L2726,"sell"),VLOOKUP(D2726,[1]items!$A$2:$E$39,5,FALSE),"")</f>
        <v>2586</v>
      </c>
      <c r="Q2726" s="5">
        <f t="shared" si="213"/>
        <v>2586</v>
      </c>
      <c r="R2726" s="13" t="str">
        <f t="shared" si="214"/>
        <v/>
      </c>
    </row>
    <row r="2727" spans="1:18" x14ac:dyDescent="0.2">
      <c r="A2727" s="8" t="s">
        <v>2787</v>
      </c>
      <c r="B2727" s="9" t="d">
        <v>2021-02-24</v>
      </c>
      <c r="C2727" s="7">
        <f t="shared" si="210"/>
        <v>2021</v>
      </c>
      <c r="D2727" s="8" t="s">
        <v>59</v>
      </c>
      <c r="E2727" s="5" t="str">
        <f>VLOOKUP(D2727,[1]items!$A$2:$E$39,2,FALSE)</f>
        <v>Carditens</v>
      </c>
      <c r="F2727" s="5" t="str">
        <f>VLOOKUP(E2727,[1]items!$B$2:$E$39,2,FALSE)</f>
        <v>Obat Hipertensi</v>
      </c>
      <c r="G2727" s="5" t="str">
        <f t="shared" si="211"/>
        <v>OH0001|</v>
      </c>
      <c r="H2727" s="10">
        <v>15</v>
      </c>
      <c r="I2727" s="11"/>
      <c r="J2727" s="10" t="str">
        <f>IF(EXACT(L2727,"buy"),VLOOKUP(I2727,[2]suppliers!$A$2:$B$17,2,FALSE),"")</f>
        <v/>
      </c>
      <c r="K2727" s="8" t="s">
        <v>84</v>
      </c>
      <c r="L2727" s="8" t="s">
        <v>85</v>
      </c>
      <c r="M2727" s="5" t="str">
        <f>IFERROR(VLOOKUP(G2727,[3]item_suppliers!$C$2:$F$112,2,FALSE),"")</f>
        <v/>
      </c>
      <c r="N2727" s="5" t="str">
        <f>IFERROR(VLOOKUP(G2727,[3]item_suppliers!$C$2:$F$112,4,FALSE),"")</f>
        <v/>
      </c>
      <c r="O2727" s="5" t="str">
        <f t="shared" si="212"/>
        <v/>
      </c>
      <c r="P2727" s="5">
        <f>IF(EXACT(L2727,"sell"),VLOOKUP(D2727,[1]items!$A$2:$E$39,5,FALSE),"")</f>
        <v>100900</v>
      </c>
      <c r="Q2727" s="5">
        <f t="shared" si="213"/>
        <v>1513500</v>
      </c>
      <c r="R2727" s="13" t="str">
        <f t="shared" si="214"/>
        <v/>
      </c>
    </row>
    <row r="2728" spans="1:18" x14ac:dyDescent="0.2">
      <c r="A2728" s="5" t="s">
        <v>2788</v>
      </c>
      <c r="B2728" s="6" t="d">
        <v>2021-02-25</v>
      </c>
      <c r="C2728" s="7">
        <f t="shared" si="210"/>
        <v>2021</v>
      </c>
      <c r="D2728" s="5" t="s">
        <v>26</v>
      </c>
      <c r="E2728" s="5" t="str">
        <f>VLOOKUP(D2728,[1]items!$A$2:$E$39,2,FALSE)</f>
        <v>Decolsen 1 Strip 4 Tablet</v>
      </c>
      <c r="F2728" s="5" t="str">
        <f>VLOOKUP(E2728,[1]items!$B$2:$E$39,2,FALSE)</f>
        <v>Obat Batuk &amp; Pilek</v>
      </c>
      <c r="G2728" s="5" t="str">
        <f t="shared" si="211"/>
        <v>OB0002|</v>
      </c>
      <c r="H2728" s="10">
        <v>40</v>
      </c>
      <c r="I2728" s="11"/>
      <c r="J2728" s="10" t="str">
        <f>IF(EXACT(L2728,"buy"),VLOOKUP(I2728,[2]suppliers!$A$2:$B$17,2,FALSE),"")</f>
        <v/>
      </c>
      <c r="K2728" s="5" t="s">
        <v>84</v>
      </c>
      <c r="L2728" s="5" t="s">
        <v>85</v>
      </c>
      <c r="M2728" s="5" t="str">
        <f>IFERROR(VLOOKUP(G2728,[3]item_suppliers!$C$2:$F$112,2,FALSE),"")</f>
        <v/>
      </c>
      <c r="N2728" s="5" t="str">
        <f>IFERROR(VLOOKUP(G2728,[3]item_suppliers!$C$2:$F$112,4,FALSE),"")</f>
        <v/>
      </c>
      <c r="O2728" s="5" t="str">
        <f t="shared" si="212"/>
        <v/>
      </c>
      <c r="P2728" s="5">
        <f>IF(EXACT(L2728,"sell"),VLOOKUP(D2728,[1]items!$A$2:$E$39,5,FALSE),"")</f>
        <v>2915</v>
      </c>
      <c r="Q2728" s="5">
        <f t="shared" si="213"/>
        <v>116600</v>
      </c>
      <c r="R2728" s="13" t="str">
        <f t="shared" si="214"/>
        <v/>
      </c>
    </row>
    <row r="2729" spans="1:18" x14ac:dyDescent="0.2">
      <c r="A2729" s="8" t="s">
        <v>2789</v>
      </c>
      <c r="B2729" s="9" t="d">
        <v>2021-02-25</v>
      </c>
      <c r="C2729" s="7">
        <f t="shared" si="210"/>
        <v>2021</v>
      </c>
      <c r="D2729" s="8" t="s">
        <v>26</v>
      </c>
      <c r="E2729" s="5" t="str">
        <f>VLOOKUP(D2729,[1]items!$A$2:$E$39,2,FALSE)</f>
        <v>Decolsen 1 Strip 4 Tablet</v>
      </c>
      <c r="F2729" s="5" t="str">
        <f>VLOOKUP(E2729,[1]items!$B$2:$E$39,2,FALSE)</f>
        <v>Obat Batuk &amp; Pilek</v>
      </c>
      <c r="G2729" s="5" t="str">
        <f t="shared" si="211"/>
        <v>OB0002|</v>
      </c>
      <c r="H2729" s="10">
        <v>91</v>
      </c>
      <c r="I2729" s="11"/>
      <c r="J2729" s="10" t="str">
        <f>IF(EXACT(L2729,"buy"),VLOOKUP(I2729,[2]suppliers!$A$2:$B$17,2,FALSE),"")</f>
        <v/>
      </c>
      <c r="K2729" s="8" t="s">
        <v>84</v>
      </c>
      <c r="L2729" s="8" t="s">
        <v>85</v>
      </c>
      <c r="M2729" s="5" t="str">
        <f>IFERROR(VLOOKUP(G2729,[3]item_suppliers!$C$2:$F$112,2,FALSE),"")</f>
        <v/>
      </c>
      <c r="N2729" s="5" t="str">
        <f>IFERROR(VLOOKUP(G2729,[3]item_suppliers!$C$2:$F$112,4,FALSE),"")</f>
        <v/>
      </c>
      <c r="O2729" s="5" t="str">
        <f t="shared" si="212"/>
        <v/>
      </c>
      <c r="P2729" s="5">
        <f>IF(EXACT(L2729,"sell"),VLOOKUP(D2729,[1]items!$A$2:$E$39,5,FALSE),"")</f>
        <v>2915</v>
      </c>
      <c r="Q2729" s="5">
        <f t="shared" si="213"/>
        <v>265265</v>
      </c>
      <c r="R2729" s="13" t="str">
        <f t="shared" si="214"/>
        <v/>
      </c>
    </row>
    <row r="2730" spans="1:18" x14ac:dyDescent="0.2">
      <c r="A2730" s="5" t="s">
        <v>2790</v>
      </c>
      <c r="B2730" s="6" t="d">
        <v>2021-02-25</v>
      </c>
      <c r="C2730" s="7">
        <f t="shared" si="210"/>
        <v>2021</v>
      </c>
      <c r="D2730" s="5" t="s">
        <v>65</v>
      </c>
      <c r="E2730" s="5" t="str">
        <f>VLOOKUP(D2730,[1]items!$A$2:$E$39,2,FALSE)</f>
        <v>Candesartan Ogb Dexa</v>
      </c>
      <c r="F2730" s="5" t="str">
        <f>VLOOKUP(E2730,[1]items!$B$2:$E$39,2,FALSE)</f>
        <v>Obat Hipertensi</v>
      </c>
      <c r="G2730" s="5" t="str">
        <f t="shared" si="211"/>
        <v>OH0003|</v>
      </c>
      <c r="H2730" s="10">
        <v>52</v>
      </c>
      <c r="I2730" s="11"/>
      <c r="J2730" s="10" t="str">
        <f>IF(EXACT(L2730,"buy"),VLOOKUP(I2730,[2]suppliers!$A$2:$B$17,2,FALSE),"")</f>
        <v/>
      </c>
      <c r="K2730" s="5" t="s">
        <v>84</v>
      </c>
      <c r="L2730" s="5" t="s">
        <v>85</v>
      </c>
      <c r="M2730" s="5" t="str">
        <f>IFERROR(VLOOKUP(G2730,[3]item_suppliers!$C$2:$F$112,2,FALSE),"")</f>
        <v/>
      </c>
      <c r="N2730" s="5" t="str">
        <f>IFERROR(VLOOKUP(G2730,[3]item_suppliers!$C$2:$F$112,4,FALSE),"")</f>
        <v/>
      </c>
      <c r="O2730" s="5" t="str">
        <f t="shared" si="212"/>
        <v/>
      </c>
      <c r="P2730" s="5">
        <f>IF(EXACT(L2730,"sell"),VLOOKUP(D2730,[1]items!$A$2:$E$39,5,FALSE),"")</f>
        <v>5095</v>
      </c>
      <c r="Q2730" s="5">
        <f t="shared" si="213"/>
        <v>264940</v>
      </c>
      <c r="R2730" s="13" t="str">
        <f t="shared" si="214"/>
        <v/>
      </c>
    </row>
    <row r="2731" spans="1:18" x14ac:dyDescent="0.2">
      <c r="A2731" s="8" t="s">
        <v>2791</v>
      </c>
      <c r="B2731" s="9" t="d">
        <v>2021-02-25</v>
      </c>
      <c r="C2731" s="7">
        <f t="shared" si="210"/>
        <v>2021</v>
      </c>
      <c r="D2731" s="8" t="s">
        <v>20</v>
      </c>
      <c r="E2731" s="5" t="str">
        <f>VLOOKUP(D2731,[1]items!$A$2:$E$39,2,FALSE)</f>
        <v>Dexteem Box Plus 100 Tablet</v>
      </c>
      <c r="F2731" s="5" t="str">
        <f>VLOOKUP(E2731,[1]items!$B$2:$E$39,2,FALSE)</f>
        <v>Obat Alergi</v>
      </c>
      <c r="G2731" s="5" t="str">
        <f t="shared" si="211"/>
        <v>OA0006|</v>
      </c>
      <c r="H2731" s="10">
        <v>29</v>
      </c>
      <c r="I2731" s="11"/>
      <c r="J2731" s="10" t="str">
        <f>IF(EXACT(L2731,"buy"),VLOOKUP(I2731,[2]suppliers!$A$2:$B$17,2,FALSE),"")</f>
        <v/>
      </c>
      <c r="K2731" s="8" t="s">
        <v>84</v>
      </c>
      <c r="L2731" s="8" t="s">
        <v>85</v>
      </c>
      <c r="M2731" s="5" t="str">
        <f>IFERROR(VLOOKUP(G2731,[3]item_suppliers!$C$2:$F$112,2,FALSE),"")</f>
        <v/>
      </c>
      <c r="N2731" s="5" t="str">
        <f>IFERROR(VLOOKUP(G2731,[3]item_suppliers!$C$2:$F$112,4,FALSE),"")</f>
        <v/>
      </c>
      <c r="O2731" s="5" t="str">
        <f t="shared" si="212"/>
        <v/>
      </c>
      <c r="P2731" s="5">
        <f>IF(EXACT(L2731,"sell"),VLOOKUP(D2731,[1]items!$A$2:$E$39,5,FALSE),"")</f>
        <v>25449</v>
      </c>
      <c r="Q2731" s="5">
        <f t="shared" si="213"/>
        <v>738021</v>
      </c>
      <c r="R2731" s="13" t="str">
        <f t="shared" si="214"/>
        <v/>
      </c>
    </row>
    <row r="2732" spans="1:18" x14ac:dyDescent="0.2">
      <c r="A2732" s="5" t="s">
        <v>2792</v>
      </c>
      <c r="B2732" s="6" t="d">
        <v>2021-02-25</v>
      </c>
      <c r="C2732" s="7">
        <f t="shared" si="210"/>
        <v>2021</v>
      </c>
      <c r="D2732" s="5" t="s">
        <v>56</v>
      </c>
      <c r="E2732" s="5" t="str">
        <f>VLOOKUP(D2732,[1]items!$A$2:$E$39,2,FALSE)</f>
        <v>Paramex Tablet / Obat</v>
      </c>
      <c r="F2732" s="5" t="str">
        <f>VLOOKUP(E2732,[1]items!$B$2:$E$39,2,FALSE)</f>
        <v>Obat Sakit Kepala &amp; Demam</v>
      </c>
      <c r="G2732" s="5" t="str">
        <f t="shared" si="211"/>
        <v>OD0011|</v>
      </c>
      <c r="H2732" s="10">
        <v>74</v>
      </c>
      <c r="I2732" s="11"/>
      <c r="J2732" s="10" t="str">
        <f>IF(EXACT(L2732,"buy"),VLOOKUP(I2732,[2]suppliers!$A$2:$B$17,2,FALSE),"")</f>
        <v/>
      </c>
      <c r="K2732" s="5" t="s">
        <v>84</v>
      </c>
      <c r="L2732" s="5" t="s">
        <v>85</v>
      </c>
      <c r="M2732" s="5" t="str">
        <f>IFERROR(VLOOKUP(G2732,[3]item_suppliers!$C$2:$F$112,2,FALSE),"")</f>
        <v/>
      </c>
      <c r="N2732" s="5" t="str">
        <f>IFERROR(VLOOKUP(G2732,[3]item_suppliers!$C$2:$F$112,4,FALSE),"")</f>
        <v/>
      </c>
      <c r="O2732" s="5" t="str">
        <f t="shared" si="212"/>
        <v/>
      </c>
      <c r="P2732" s="5">
        <f>IF(EXACT(L2732,"sell"),VLOOKUP(D2732,[1]items!$A$2:$E$39,5,FALSE),"")</f>
        <v>2586</v>
      </c>
      <c r="Q2732" s="5">
        <f t="shared" si="213"/>
        <v>191364</v>
      </c>
      <c r="R2732" s="13" t="str">
        <f t="shared" si="214"/>
        <v/>
      </c>
    </row>
    <row r="2733" spans="1:18" x14ac:dyDescent="0.2">
      <c r="A2733" s="8" t="s">
        <v>2793</v>
      </c>
      <c r="B2733" s="9" t="d">
        <v>2021-02-25</v>
      </c>
      <c r="C2733" s="7">
        <f t="shared" si="210"/>
        <v>2021</v>
      </c>
      <c r="D2733" s="8" t="s">
        <v>28</v>
      </c>
      <c r="E2733" s="5" t="str">
        <f>VLOOKUP(D2733,[1]items!$A$2:$E$39,2,FALSE)</f>
        <v>Lo Han Kuo Infusion 12</v>
      </c>
      <c r="F2733" s="5" t="str">
        <f>VLOOKUP(E2733,[1]items!$B$2:$E$39,2,FALSE)</f>
        <v>Obat Batuk &amp; Pilek</v>
      </c>
      <c r="G2733" s="5" t="str">
        <f t="shared" si="211"/>
        <v>OB0004|</v>
      </c>
      <c r="H2733" s="10">
        <v>136</v>
      </c>
      <c r="I2733" s="11"/>
      <c r="J2733" s="10" t="str">
        <f>IF(EXACT(L2733,"buy"),VLOOKUP(I2733,[2]suppliers!$A$2:$B$17,2,FALSE),"")</f>
        <v/>
      </c>
      <c r="K2733" s="8" t="s">
        <v>84</v>
      </c>
      <c r="L2733" s="8" t="s">
        <v>85</v>
      </c>
      <c r="M2733" s="5" t="str">
        <f>IFERROR(VLOOKUP(G2733,[3]item_suppliers!$C$2:$F$112,2,FALSE),"")</f>
        <v/>
      </c>
      <c r="N2733" s="5" t="str">
        <f>IFERROR(VLOOKUP(G2733,[3]item_suppliers!$C$2:$F$112,4,FALSE),"")</f>
        <v/>
      </c>
      <c r="O2733" s="5" t="str">
        <f t="shared" si="212"/>
        <v/>
      </c>
      <c r="P2733" s="5">
        <f>IF(EXACT(L2733,"sell"),VLOOKUP(D2733,[1]items!$A$2:$E$39,5,FALSE),"")</f>
        <v>24179</v>
      </c>
      <c r="Q2733" s="5">
        <f t="shared" si="213"/>
        <v>3288344</v>
      </c>
      <c r="R2733" s="13" t="str">
        <f t="shared" si="214"/>
        <v/>
      </c>
    </row>
    <row r="2734" spans="1:18" x14ac:dyDescent="0.2">
      <c r="A2734" s="5" t="s">
        <v>2794</v>
      </c>
      <c r="B2734" s="6" t="d">
        <v>2021-02-26</v>
      </c>
      <c r="C2734" s="7">
        <f t="shared" si="210"/>
        <v>2021</v>
      </c>
      <c r="D2734" s="5" t="s">
        <v>50</v>
      </c>
      <c r="E2734" s="5" t="str">
        <f>VLOOKUP(D2734,[1]items!$A$2:$E$39,2,FALSE)</f>
        <v>Bodrex Extra</v>
      </c>
      <c r="F2734" s="5" t="str">
        <f>VLOOKUP(E2734,[1]items!$B$2:$E$39,2,FALSE)</f>
        <v>Obat Sakit Kepala &amp; Demam</v>
      </c>
      <c r="G2734" s="5" t="str">
        <f t="shared" si="211"/>
        <v>OD0008|</v>
      </c>
      <c r="H2734" s="10">
        <v>42</v>
      </c>
      <c r="I2734" s="11"/>
      <c r="J2734" s="10" t="str">
        <f>IF(EXACT(L2734,"buy"),VLOOKUP(I2734,[2]suppliers!$A$2:$B$17,2,FALSE),"")</f>
        <v/>
      </c>
      <c r="K2734" s="5" t="s">
        <v>84</v>
      </c>
      <c r="L2734" s="5" t="s">
        <v>85</v>
      </c>
      <c r="M2734" s="5" t="str">
        <f>IFERROR(VLOOKUP(G2734,[3]item_suppliers!$C$2:$F$112,2,FALSE),"")</f>
        <v/>
      </c>
      <c r="N2734" s="5" t="str">
        <f>IFERROR(VLOOKUP(G2734,[3]item_suppliers!$C$2:$F$112,4,FALSE),"")</f>
        <v/>
      </c>
      <c r="O2734" s="5" t="str">
        <f t="shared" si="212"/>
        <v/>
      </c>
      <c r="P2734" s="5">
        <f>IF(EXACT(L2734,"sell"),VLOOKUP(D2734,[1]items!$A$2:$E$39,5,FALSE),"")</f>
        <v>51753</v>
      </c>
      <c r="Q2734" s="5">
        <f t="shared" si="213"/>
        <v>2173626</v>
      </c>
      <c r="R2734" s="13" t="str">
        <f t="shared" si="214"/>
        <v/>
      </c>
    </row>
    <row r="2735" spans="1:18" x14ac:dyDescent="0.2">
      <c r="A2735" s="8" t="s">
        <v>2795</v>
      </c>
      <c r="B2735" s="9" t="d">
        <v>2021-02-26</v>
      </c>
      <c r="C2735" s="7">
        <f t="shared" si="210"/>
        <v>2021</v>
      </c>
      <c r="D2735" s="8" t="s">
        <v>17</v>
      </c>
      <c r="E2735" s="5" t="str">
        <f>VLOOKUP(D2735,[1]items!$A$2:$E$39,2,FALSE)</f>
        <v>Bedak Heroxyn 150 gr</v>
      </c>
      <c r="F2735" s="5" t="str">
        <f>VLOOKUP(E2735,[1]items!$B$2:$E$39,2,FALSE)</f>
        <v>Obat Alergi</v>
      </c>
      <c r="G2735" s="5" t="str">
        <f t="shared" si="211"/>
        <v>OA0005|</v>
      </c>
      <c r="H2735" s="10">
        <v>47</v>
      </c>
      <c r="I2735" s="11"/>
      <c r="J2735" s="10" t="str">
        <f>IF(EXACT(L2735,"buy"),VLOOKUP(I2735,[2]suppliers!$A$2:$B$17,2,FALSE),"")</f>
        <v/>
      </c>
      <c r="K2735" s="8" t="s">
        <v>84</v>
      </c>
      <c r="L2735" s="8" t="s">
        <v>85</v>
      </c>
      <c r="M2735" s="5" t="str">
        <f>IFERROR(VLOOKUP(G2735,[3]item_suppliers!$C$2:$F$112,2,FALSE),"")</f>
        <v/>
      </c>
      <c r="N2735" s="5" t="str">
        <f>IFERROR(VLOOKUP(G2735,[3]item_suppliers!$C$2:$F$112,4,FALSE),"")</f>
        <v/>
      </c>
      <c r="O2735" s="5" t="str">
        <f t="shared" si="212"/>
        <v/>
      </c>
      <c r="P2735" s="5">
        <f>IF(EXACT(L2735,"sell"),VLOOKUP(D2735,[1]items!$A$2:$E$39,5,FALSE),"")</f>
        <v>17170</v>
      </c>
      <c r="Q2735" s="5">
        <f t="shared" si="213"/>
        <v>806990</v>
      </c>
      <c r="R2735" s="13" t="str">
        <f t="shared" si="214"/>
        <v/>
      </c>
    </row>
    <row r="2736" spans="1:18" x14ac:dyDescent="0.2">
      <c r="A2736" s="5" t="s">
        <v>2796</v>
      </c>
      <c r="B2736" s="6" t="d">
        <v>2021-02-26</v>
      </c>
      <c r="C2736" s="7">
        <f t="shared" si="210"/>
        <v>2021</v>
      </c>
      <c r="D2736" s="5" t="s">
        <v>20</v>
      </c>
      <c r="E2736" s="5" t="str">
        <f>VLOOKUP(D2736,[1]items!$A$2:$E$39,2,FALSE)</f>
        <v>Dexteem Box Plus 100 Tablet</v>
      </c>
      <c r="F2736" s="5" t="str">
        <f>VLOOKUP(E2736,[1]items!$B$2:$E$39,2,FALSE)</f>
        <v>Obat Alergi</v>
      </c>
      <c r="G2736" s="5" t="str">
        <f t="shared" si="211"/>
        <v>OA0006|</v>
      </c>
      <c r="H2736" s="10">
        <v>1</v>
      </c>
      <c r="I2736" s="11"/>
      <c r="J2736" s="10" t="str">
        <f>IF(EXACT(L2736,"buy"),VLOOKUP(I2736,[2]suppliers!$A$2:$B$17,2,FALSE),"")</f>
        <v/>
      </c>
      <c r="K2736" s="5" t="s">
        <v>84</v>
      </c>
      <c r="L2736" s="5" t="s">
        <v>85</v>
      </c>
      <c r="M2736" s="5" t="str">
        <f>IFERROR(VLOOKUP(G2736,[3]item_suppliers!$C$2:$F$112,2,FALSE),"")</f>
        <v/>
      </c>
      <c r="N2736" s="5" t="str">
        <f>IFERROR(VLOOKUP(G2736,[3]item_suppliers!$C$2:$F$112,4,FALSE),"")</f>
        <v/>
      </c>
      <c r="O2736" s="5" t="str">
        <f t="shared" si="212"/>
        <v/>
      </c>
      <c r="P2736" s="5">
        <f>IF(EXACT(L2736,"sell"),VLOOKUP(D2736,[1]items!$A$2:$E$39,5,FALSE),"")</f>
        <v>25449</v>
      </c>
      <c r="Q2736" s="5">
        <f t="shared" si="213"/>
        <v>25449</v>
      </c>
      <c r="R2736" s="13" t="str">
        <f t="shared" si="214"/>
        <v/>
      </c>
    </row>
    <row r="2737" spans="1:18" x14ac:dyDescent="0.2">
      <c r="A2737" s="8" t="s">
        <v>2797</v>
      </c>
      <c r="B2737" s="9" t="d">
        <v>2021-02-26</v>
      </c>
      <c r="C2737" s="7">
        <f t="shared" si="210"/>
        <v>2021</v>
      </c>
      <c r="D2737" s="8" t="s">
        <v>14</v>
      </c>
      <c r="E2737" s="5" t="str">
        <f>VLOOKUP(D2737,[1]items!$A$2:$E$39,2,FALSE)</f>
        <v>Bisoprolol Ogb Dexa</v>
      </c>
      <c r="F2737" s="5" t="str">
        <f>VLOOKUP(E2737,[1]items!$B$2:$E$39,2,FALSE)</f>
        <v>Obat Alergi</v>
      </c>
      <c r="G2737" s="5" t="str">
        <f t="shared" si="211"/>
        <v>OA0004|</v>
      </c>
      <c r="H2737" s="10">
        <v>5</v>
      </c>
      <c r="I2737" s="11"/>
      <c r="J2737" s="10" t="str">
        <f>IF(EXACT(L2737,"buy"),VLOOKUP(I2737,[2]suppliers!$A$2:$B$17,2,FALSE),"")</f>
        <v/>
      </c>
      <c r="K2737" s="8" t="s">
        <v>84</v>
      </c>
      <c r="L2737" s="8" t="s">
        <v>85</v>
      </c>
      <c r="M2737" s="5" t="str">
        <f>IFERROR(VLOOKUP(G2737,[3]item_suppliers!$C$2:$F$112,2,FALSE),"")</f>
        <v/>
      </c>
      <c r="N2737" s="5" t="str">
        <f>IFERROR(VLOOKUP(G2737,[3]item_suppliers!$C$2:$F$112,4,FALSE),"")</f>
        <v/>
      </c>
      <c r="O2737" s="5" t="str">
        <f t="shared" si="212"/>
        <v/>
      </c>
      <c r="P2737" s="5">
        <f>IF(EXACT(L2737,"sell"),VLOOKUP(D2737,[1]items!$A$2:$E$39,5,FALSE),"")</f>
        <v>10180</v>
      </c>
      <c r="Q2737" s="5">
        <f t="shared" si="213"/>
        <v>50900</v>
      </c>
      <c r="R2737" s="13" t="str">
        <f t="shared" si="214"/>
        <v/>
      </c>
    </row>
    <row r="2738" spans="1:18" x14ac:dyDescent="0.2">
      <c r="A2738" s="5" t="s">
        <v>2798</v>
      </c>
      <c r="B2738" s="6" t="d">
        <v>2021-02-27</v>
      </c>
      <c r="C2738" s="7">
        <f t="shared" si="210"/>
        <v>2021</v>
      </c>
      <c r="D2738" s="5" t="s">
        <v>17</v>
      </c>
      <c r="E2738" s="5" t="str">
        <f>VLOOKUP(D2738,[1]items!$A$2:$E$39,2,FALSE)</f>
        <v>Bedak Heroxyn 150 gr</v>
      </c>
      <c r="F2738" s="5" t="str">
        <f>VLOOKUP(E2738,[1]items!$B$2:$E$39,2,FALSE)</f>
        <v>Obat Alergi</v>
      </c>
      <c r="G2738" s="5" t="str">
        <f t="shared" si="211"/>
        <v>OA0005|</v>
      </c>
      <c r="H2738" s="10">
        <v>12</v>
      </c>
      <c r="I2738" s="11"/>
      <c r="J2738" s="10" t="str">
        <f>IF(EXACT(L2738,"buy"),VLOOKUP(I2738,[2]suppliers!$A$2:$B$17,2,FALSE),"")</f>
        <v/>
      </c>
      <c r="K2738" s="5" t="s">
        <v>84</v>
      </c>
      <c r="L2738" s="5" t="s">
        <v>85</v>
      </c>
      <c r="M2738" s="5" t="str">
        <f>IFERROR(VLOOKUP(G2738,[3]item_suppliers!$C$2:$F$112,2,FALSE),"")</f>
        <v/>
      </c>
      <c r="N2738" s="5" t="str">
        <f>IFERROR(VLOOKUP(G2738,[3]item_suppliers!$C$2:$F$112,4,FALSE),"")</f>
        <v/>
      </c>
      <c r="O2738" s="5" t="str">
        <f t="shared" si="212"/>
        <v/>
      </c>
      <c r="P2738" s="5">
        <f>IF(EXACT(L2738,"sell"),VLOOKUP(D2738,[1]items!$A$2:$E$39,5,FALSE),"")</f>
        <v>17170</v>
      </c>
      <c r="Q2738" s="5">
        <f t="shared" si="213"/>
        <v>206040</v>
      </c>
      <c r="R2738" s="13" t="str">
        <f t="shared" si="214"/>
        <v/>
      </c>
    </row>
    <row r="2739" spans="1:18" x14ac:dyDescent="0.2">
      <c r="A2739" s="8" t="s">
        <v>2799</v>
      </c>
      <c r="B2739" s="9" t="d">
        <v>2021-02-27</v>
      </c>
      <c r="C2739" s="7">
        <f t="shared" si="210"/>
        <v>2021</v>
      </c>
      <c r="D2739" s="8" t="s">
        <v>52</v>
      </c>
      <c r="E2739" s="5" t="str">
        <f>VLOOKUP(D2739,[1]items!$A$2:$E$39,2,FALSE)</f>
        <v>Sanmol 500 MG 4 Tablet</v>
      </c>
      <c r="F2739" s="5" t="str">
        <f>VLOOKUP(E2739,[1]items!$B$2:$E$39,2,FALSE)</f>
        <v>Obat Sakit Kepala &amp; Demam</v>
      </c>
      <c r="G2739" s="5" t="str">
        <f t="shared" si="211"/>
        <v>OD0009|</v>
      </c>
      <c r="H2739" s="10">
        <v>8</v>
      </c>
      <c r="I2739" s="11"/>
      <c r="J2739" s="10" t="str">
        <f>IF(EXACT(L2739,"buy"),VLOOKUP(I2739,[2]suppliers!$A$2:$B$17,2,FALSE),"")</f>
        <v/>
      </c>
      <c r="K2739" s="8" t="s">
        <v>84</v>
      </c>
      <c r="L2739" s="8" t="s">
        <v>85</v>
      </c>
      <c r="M2739" s="5" t="str">
        <f>IFERROR(VLOOKUP(G2739,[3]item_suppliers!$C$2:$F$112,2,FALSE),"")</f>
        <v/>
      </c>
      <c r="N2739" s="5" t="str">
        <f>IFERROR(VLOOKUP(G2739,[3]item_suppliers!$C$2:$F$112,4,FALSE),"")</f>
        <v/>
      </c>
      <c r="O2739" s="5" t="str">
        <f t="shared" si="212"/>
        <v/>
      </c>
      <c r="P2739" s="5">
        <f>IF(EXACT(L2739,"sell"),VLOOKUP(D2739,[1]items!$A$2:$E$39,5,FALSE),"")</f>
        <v>1619</v>
      </c>
      <c r="Q2739" s="5">
        <f t="shared" si="213"/>
        <v>12952</v>
      </c>
      <c r="R2739" s="13" t="str">
        <f t="shared" si="214"/>
        <v/>
      </c>
    </row>
    <row r="2740" spans="1:18" x14ac:dyDescent="0.2">
      <c r="A2740" s="5" t="s">
        <v>2800</v>
      </c>
      <c r="B2740" s="6" t="d">
        <v>2021-02-27</v>
      </c>
      <c r="C2740" s="7">
        <f t="shared" si="210"/>
        <v>2021</v>
      </c>
      <c r="D2740" s="5" t="s">
        <v>20</v>
      </c>
      <c r="E2740" s="5" t="str">
        <f>VLOOKUP(D2740,[1]items!$A$2:$E$39,2,FALSE)</f>
        <v>Dexteem Box Plus 100 Tablet</v>
      </c>
      <c r="F2740" s="5" t="str">
        <f>VLOOKUP(E2740,[1]items!$B$2:$E$39,2,FALSE)</f>
        <v>Obat Alergi</v>
      </c>
      <c r="G2740" s="5" t="str">
        <f t="shared" si="211"/>
        <v>OA0006|</v>
      </c>
      <c r="H2740" s="10">
        <v>65</v>
      </c>
      <c r="I2740" s="11"/>
      <c r="J2740" s="10" t="str">
        <f>IF(EXACT(L2740,"buy"),VLOOKUP(I2740,[2]suppliers!$A$2:$B$17,2,FALSE),"")</f>
        <v/>
      </c>
      <c r="K2740" s="5" t="s">
        <v>84</v>
      </c>
      <c r="L2740" s="5" t="s">
        <v>85</v>
      </c>
      <c r="M2740" s="5" t="str">
        <f>IFERROR(VLOOKUP(G2740,[3]item_suppliers!$C$2:$F$112,2,FALSE),"")</f>
        <v/>
      </c>
      <c r="N2740" s="5" t="str">
        <f>IFERROR(VLOOKUP(G2740,[3]item_suppliers!$C$2:$F$112,4,FALSE),"")</f>
        <v/>
      </c>
      <c r="O2740" s="5" t="str">
        <f t="shared" si="212"/>
        <v/>
      </c>
      <c r="P2740" s="5">
        <f>IF(EXACT(L2740,"sell"),VLOOKUP(D2740,[1]items!$A$2:$E$39,5,FALSE),"")</f>
        <v>25449</v>
      </c>
      <c r="Q2740" s="5">
        <f t="shared" si="213"/>
        <v>1654185</v>
      </c>
      <c r="R2740" s="13" t="str">
        <f t="shared" si="214"/>
        <v/>
      </c>
    </row>
    <row r="2741" spans="1:18" x14ac:dyDescent="0.2">
      <c r="A2741" s="8" t="s">
        <v>2801</v>
      </c>
      <c r="B2741" s="9" t="d">
        <v>2021-02-27</v>
      </c>
      <c r="C2741" s="7">
        <f t="shared" si="210"/>
        <v>2021</v>
      </c>
      <c r="D2741" s="8" t="s">
        <v>31</v>
      </c>
      <c r="E2741" s="5" t="str">
        <f>VLOOKUP(D2741,[1]items!$A$2:$E$39,2,FALSE)</f>
        <v>Ultraflu Box Isi 25 Strip</v>
      </c>
      <c r="F2741" s="5" t="str">
        <f>VLOOKUP(E2741,[1]items!$B$2:$E$39,2,FALSE)</f>
        <v>Obat Batuk &amp; Pilek</v>
      </c>
      <c r="G2741" s="5" t="str">
        <f t="shared" si="211"/>
        <v>OB0006|</v>
      </c>
      <c r="H2741" s="10">
        <v>18</v>
      </c>
      <c r="I2741" s="11"/>
      <c r="J2741" s="10" t="str">
        <f>IF(EXACT(L2741,"buy"),VLOOKUP(I2741,[2]suppliers!$A$2:$B$17,2,FALSE),"")</f>
        <v/>
      </c>
      <c r="K2741" s="8" t="s">
        <v>84</v>
      </c>
      <c r="L2741" s="8" t="s">
        <v>85</v>
      </c>
      <c r="M2741" s="5" t="str">
        <f>IFERROR(VLOOKUP(G2741,[3]item_suppliers!$C$2:$F$112,2,FALSE),"")</f>
        <v/>
      </c>
      <c r="N2741" s="5" t="str">
        <f>IFERROR(VLOOKUP(G2741,[3]item_suppliers!$C$2:$F$112,4,FALSE),"")</f>
        <v/>
      </c>
      <c r="O2741" s="5" t="str">
        <f t="shared" si="212"/>
        <v/>
      </c>
      <c r="P2741" s="5">
        <f>IF(EXACT(L2741,"sell"),VLOOKUP(D2741,[1]items!$A$2:$E$39,5,FALSE),"")</f>
        <v>73805</v>
      </c>
      <c r="Q2741" s="5">
        <f t="shared" si="213"/>
        <v>1328490</v>
      </c>
      <c r="R2741" s="13" t="str">
        <f t="shared" si="214"/>
        <v/>
      </c>
    </row>
    <row r="2742" spans="1:18" x14ac:dyDescent="0.2">
      <c r="A2742" s="5" t="s">
        <v>2802</v>
      </c>
      <c r="B2742" s="6" t="d">
        <v>2021-02-27</v>
      </c>
      <c r="C2742" s="7">
        <f t="shared" si="210"/>
        <v>2021</v>
      </c>
      <c r="D2742" s="5" t="s">
        <v>78</v>
      </c>
      <c r="E2742" s="5" t="str">
        <f>VLOOKUP(D2742,[1]items!$A$2:$E$39,2,FALSE)</f>
        <v>Hyperchol 100 MG 12 KPS</v>
      </c>
      <c r="F2742" s="5" t="str">
        <f>VLOOKUP(E2742,[1]items!$B$2:$E$39,2,FALSE)</f>
        <v>Obat Kolesterol</v>
      </c>
      <c r="G2742" s="5" t="str">
        <f t="shared" si="211"/>
        <v>OK0002|</v>
      </c>
      <c r="H2742" s="10">
        <v>11</v>
      </c>
      <c r="I2742" s="11"/>
      <c r="J2742" s="10" t="str">
        <f>IF(EXACT(L2742,"buy"),VLOOKUP(I2742,[2]suppliers!$A$2:$B$17,2,FALSE),"")</f>
        <v/>
      </c>
      <c r="K2742" s="5" t="s">
        <v>84</v>
      </c>
      <c r="L2742" s="5" t="s">
        <v>85</v>
      </c>
      <c r="M2742" s="5" t="str">
        <f>IFERROR(VLOOKUP(G2742,[3]item_suppliers!$C$2:$F$112,2,FALSE),"")</f>
        <v/>
      </c>
      <c r="N2742" s="5" t="str">
        <f>IFERROR(VLOOKUP(G2742,[3]item_suppliers!$C$2:$F$112,4,FALSE),"")</f>
        <v/>
      </c>
      <c r="O2742" s="5" t="str">
        <f t="shared" si="212"/>
        <v/>
      </c>
      <c r="P2742" s="5">
        <f>IF(EXACT(L2742,"sell"),VLOOKUP(D2742,[1]items!$A$2:$E$39,5,FALSE),"")</f>
        <v>43442</v>
      </c>
      <c r="Q2742" s="5">
        <f t="shared" si="213"/>
        <v>477862</v>
      </c>
      <c r="R2742" s="13" t="str">
        <f t="shared" si="214"/>
        <v/>
      </c>
    </row>
    <row r="2743" spans="1:18" x14ac:dyDescent="0.2">
      <c r="A2743" s="8" t="s">
        <v>2803</v>
      </c>
      <c r="B2743" s="9" t="d">
        <v>2021-02-27</v>
      </c>
      <c r="C2743" s="7">
        <f t="shared" si="210"/>
        <v>2021</v>
      </c>
      <c r="D2743" s="8" t="s">
        <v>7</v>
      </c>
      <c r="E2743" s="5" t="str">
        <f>VLOOKUP(D2743,[1]items!$A$2:$E$39,2,FALSE)</f>
        <v>Ozen 10 MG Blister</v>
      </c>
      <c r="F2743" s="5" t="str">
        <f>VLOOKUP(E2743,[1]items!$B$2:$E$39,2,FALSE)</f>
        <v>Obat Alergi</v>
      </c>
      <c r="G2743" s="5" t="str">
        <f t="shared" si="211"/>
        <v>OA0001|</v>
      </c>
      <c r="H2743" s="10">
        <v>30</v>
      </c>
      <c r="I2743" s="11"/>
      <c r="J2743" s="10" t="str">
        <f>IF(EXACT(L2743,"buy"),VLOOKUP(I2743,[2]suppliers!$A$2:$B$17,2,FALSE),"")</f>
        <v/>
      </c>
      <c r="K2743" s="8" t="s">
        <v>84</v>
      </c>
      <c r="L2743" s="8" t="s">
        <v>85</v>
      </c>
      <c r="M2743" s="5" t="str">
        <f>IFERROR(VLOOKUP(G2743,[3]item_suppliers!$C$2:$F$112,2,FALSE),"")</f>
        <v/>
      </c>
      <c r="N2743" s="5" t="str">
        <f>IFERROR(VLOOKUP(G2743,[3]item_suppliers!$C$2:$F$112,4,FALSE),"")</f>
        <v/>
      </c>
      <c r="O2743" s="5" t="str">
        <f t="shared" si="212"/>
        <v/>
      </c>
      <c r="P2743" s="5">
        <f>IF(EXACT(L2743,"sell"),VLOOKUP(D2743,[1]items!$A$2:$E$39,5,FALSE),"")</f>
        <v>18816</v>
      </c>
      <c r="Q2743" s="5">
        <f t="shared" si="213"/>
        <v>564480</v>
      </c>
      <c r="R2743" s="13" t="str">
        <f t="shared" si="214"/>
        <v/>
      </c>
    </row>
    <row r="2744" spans="1:18" x14ac:dyDescent="0.2">
      <c r="A2744" s="5" t="s">
        <v>2804</v>
      </c>
      <c r="B2744" s="6" t="d">
        <v>2021-02-28</v>
      </c>
      <c r="C2744" s="7">
        <f t="shared" si="210"/>
        <v>2021</v>
      </c>
      <c r="D2744" s="5" t="s">
        <v>50</v>
      </c>
      <c r="E2744" s="5" t="str">
        <f>VLOOKUP(D2744,[1]items!$A$2:$E$39,2,FALSE)</f>
        <v>Bodrex Extra</v>
      </c>
      <c r="F2744" s="5" t="str">
        <f>VLOOKUP(E2744,[1]items!$B$2:$E$39,2,FALSE)</f>
        <v>Obat Sakit Kepala &amp; Demam</v>
      </c>
      <c r="G2744" s="5" t="str">
        <f t="shared" si="211"/>
        <v>OD0008|</v>
      </c>
      <c r="H2744" s="10">
        <v>55</v>
      </c>
      <c r="I2744" s="11"/>
      <c r="J2744" s="10" t="str">
        <f>IF(EXACT(L2744,"buy"),VLOOKUP(I2744,[2]suppliers!$A$2:$B$17,2,FALSE),"")</f>
        <v/>
      </c>
      <c r="K2744" s="5" t="s">
        <v>84</v>
      </c>
      <c r="L2744" s="5" t="s">
        <v>85</v>
      </c>
      <c r="M2744" s="5" t="str">
        <f>IFERROR(VLOOKUP(G2744,[3]item_suppliers!$C$2:$F$112,2,FALSE),"")</f>
        <v/>
      </c>
      <c r="N2744" s="5" t="str">
        <f>IFERROR(VLOOKUP(G2744,[3]item_suppliers!$C$2:$F$112,4,FALSE),"")</f>
        <v/>
      </c>
      <c r="O2744" s="5" t="str">
        <f t="shared" si="212"/>
        <v/>
      </c>
      <c r="P2744" s="5">
        <f>IF(EXACT(L2744,"sell"),VLOOKUP(D2744,[1]items!$A$2:$E$39,5,FALSE),"")</f>
        <v>51753</v>
      </c>
      <c r="Q2744" s="5">
        <f t="shared" si="213"/>
        <v>2846415</v>
      </c>
      <c r="R2744" s="13" t="str">
        <f t="shared" si="214"/>
        <v/>
      </c>
    </row>
    <row r="2745" spans="1:18" x14ac:dyDescent="0.2">
      <c r="A2745" s="8" t="s">
        <v>2805</v>
      </c>
      <c r="B2745" s="9" t="d">
        <v>2021-02-28</v>
      </c>
      <c r="C2745" s="7">
        <f t="shared" si="210"/>
        <v>2021</v>
      </c>
      <c r="D2745" s="8" t="s">
        <v>50</v>
      </c>
      <c r="E2745" s="5" t="str">
        <f>VLOOKUP(D2745,[1]items!$A$2:$E$39,2,FALSE)</f>
        <v>Bodrex Extra</v>
      </c>
      <c r="F2745" s="5" t="str">
        <f>VLOOKUP(E2745,[1]items!$B$2:$E$39,2,FALSE)</f>
        <v>Obat Sakit Kepala &amp; Demam</v>
      </c>
      <c r="G2745" s="5" t="str">
        <f t="shared" si="211"/>
        <v>OD0008|</v>
      </c>
      <c r="H2745" s="10">
        <v>54</v>
      </c>
      <c r="I2745" s="11"/>
      <c r="J2745" s="10" t="str">
        <f>IF(EXACT(L2745,"buy"),VLOOKUP(I2745,[2]suppliers!$A$2:$B$17,2,FALSE),"")</f>
        <v/>
      </c>
      <c r="K2745" s="8" t="s">
        <v>84</v>
      </c>
      <c r="L2745" s="8" t="s">
        <v>85</v>
      </c>
      <c r="M2745" s="5" t="str">
        <f>IFERROR(VLOOKUP(G2745,[3]item_suppliers!$C$2:$F$112,2,FALSE),"")</f>
        <v/>
      </c>
      <c r="N2745" s="5" t="str">
        <f>IFERROR(VLOOKUP(G2745,[3]item_suppliers!$C$2:$F$112,4,FALSE),"")</f>
        <v/>
      </c>
      <c r="O2745" s="5" t="str">
        <f t="shared" si="212"/>
        <v/>
      </c>
      <c r="P2745" s="5">
        <f>IF(EXACT(L2745,"sell"),VLOOKUP(D2745,[1]items!$A$2:$E$39,5,FALSE),"")</f>
        <v>51753</v>
      </c>
      <c r="Q2745" s="5">
        <f t="shared" si="213"/>
        <v>2794662</v>
      </c>
      <c r="R2745" s="13" t="str">
        <f t="shared" si="214"/>
        <v/>
      </c>
    </row>
    <row r="2746" spans="1:18" x14ac:dyDescent="0.2">
      <c r="A2746" s="5" t="s">
        <v>2806</v>
      </c>
      <c r="B2746" s="6" t="d">
        <v>2021-02-28</v>
      </c>
      <c r="C2746" s="7">
        <f t="shared" si="210"/>
        <v>2021</v>
      </c>
      <c r="D2746" s="5" t="s">
        <v>17</v>
      </c>
      <c r="E2746" s="5" t="str">
        <f>VLOOKUP(D2746,[1]items!$A$2:$E$39,2,FALSE)</f>
        <v>Bedak Heroxyn 150 gr</v>
      </c>
      <c r="F2746" s="5" t="str">
        <f>VLOOKUP(E2746,[1]items!$B$2:$E$39,2,FALSE)</f>
        <v>Obat Alergi</v>
      </c>
      <c r="G2746" s="5" t="str">
        <f t="shared" si="211"/>
        <v>OA0005|</v>
      </c>
      <c r="H2746" s="10">
        <v>65</v>
      </c>
      <c r="I2746" s="11"/>
      <c r="J2746" s="10" t="str">
        <f>IF(EXACT(L2746,"buy"),VLOOKUP(I2746,[2]suppliers!$A$2:$B$17,2,FALSE),"")</f>
        <v/>
      </c>
      <c r="K2746" s="5" t="s">
        <v>84</v>
      </c>
      <c r="L2746" s="5" t="s">
        <v>85</v>
      </c>
      <c r="M2746" s="5" t="str">
        <f>IFERROR(VLOOKUP(G2746,[3]item_suppliers!$C$2:$F$112,2,FALSE),"")</f>
        <v/>
      </c>
      <c r="N2746" s="5" t="str">
        <f>IFERROR(VLOOKUP(G2746,[3]item_suppliers!$C$2:$F$112,4,FALSE),"")</f>
        <v/>
      </c>
      <c r="O2746" s="5" t="str">
        <f t="shared" si="212"/>
        <v/>
      </c>
      <c r="P2746" s="5">
        <f>IF(EXACT(L2746,"sell"),VLOOKUP(D2746,[1]items!$A$2:$E$39,5,FALSE),"")</f>
        <v>17170</v>
      </c>
      <c r="Q2746" s="5">
        <f t="shared" si="213"/>
        <v>1116050</v>
      </c>
      <c r="R2746" s="13" t="str">
        <f t="shared" si="214"/>
        <v/>
      </c>
    </row>
    <row r="2747" spans="1:18" x14ac:dyDescent="0.2">
      <c r="A2747" s="8" t="s">
        <v>2807</v>
      </c>
      <c r="B2747" s="9" t="d">
        <v>2021-02-28</v>
      </c>
      <c r="C2747" s="7">
        <f t="shared" si="210"/>
        <v>2021</v>
      </c>
      <c r="D2747" s="8" t="s">
        <v>70</v>
      </c>
      <c r="E2747" s="5" t="str">
        <f>VLOOKUP(D2747,[1]items!$A$2:$E$39,2,FALSE)</f>
        <v>Irbesartan</v>
      </c>
      <c r="F2747" s="5" t="str">
        <f>VLOOKUP(E2747,[1]items!$B$2:$E$39,2,FALSE)</f>
        <v>Obat Hipertensi</v>
      </c>
      <c r="G2747" s="5" t="str">
        <f t="shared" si="211"/>
        <v>OH0005|</v>
      </c>
      <c r="H2747" s="10">
        <v>39</v>
      </c>
      <c r="I2747" s="11"/>
      <c r="J2747" s="10" t="str">
        <f>IF(EXACT(L2747,"buy"),VLOOKUP(I2747,[2]suppliers!$A$2:$B$17,2,FALSE),"")</f>
        <v/>
      </c>
      <c r="K2747" s="8" t="s">
        <v>84</v>
      </c>
      <c r="L2747" s="8" t="s">
        <v>85</v>
      </c>
      <c r="M2747" s="5" t="str">
        <f>IFERROR(VLOOKUP(G2747,[3]item_suppliers!$C$2:$F$112,2,FALSE),"")</f>
        <v/>
      </c>
      <c r="N2747" s="5" t="str">
        <f>IFERROR(VLOOKUP(G2747,[3]item_suppliers!$C$2:$F$112,4,FALSE),"")</f>
        <v/>
      </c>
      <c r="O2747" s="5" t="str">
        <f t="shared" si="212"/>
        <v/>
      </c>
      <c r="P2747" s="5">
        <f>IF(EXACT(L2747,"sell"),VLOOKUP(D2747,[1]items!$A$2:$E$39,5,FALSE),"")</f>
        <v>109447</v>
      </c>
      <c r="Q2747" s="5">
        <f t="shared" si="213"/>
        <v>4268433</v>
      </c>
      <c r="R2747" s="13" t="str">
        <f t="shared" si="214"/>
        <v/>
      </c>
    </row>
    <row r="2748" spans="1:18" x14ac:dyDescent="0.2">
      <c r="A2748" s="5" t="s">
        <v>2808</v>
      </c>
      <c r="B2748" s="6" t="d">
        <v>2021-02-28</v>
      </c>
      <c r="C2748" s="7">
        <f t="shared" si="210"/>
        <v>2021</v>
      </c>
      <c r="D2748" s="5" t="s">
        <v>65</v>
      </c>
      <c r="E2748" s="5" t="str">
        <f>VLOOKUP(D2748,[1]items!$A$2:$E$39,2,FALSE)</f>
        <v>Candesartan Ogb Dexa</v>
      </c>
      <c r="F2748" s="5" t="str">
        <f>VLOOKUP(E2748,[1]items!$B$2:$E$39,2,FALSE)</f>
        <v>Obat Hipertensi</v>
      </c>
      <c r="G2748" s="5" t="str">
        <f t="shared" si="211"/>
        <v>OH0003|</v>
      </c>
      <c r="H2748" s="10">
        <v>29</v>
      </c>
      <c r="I2748" s="11"/>
      <c r="J2748" s="10" t="str">
        <f>IF(EXACT(L2748,"buy"),VLOOKUP(I2748,[2]suppliers!$A$2:$B$17,2,FALSE),"")</f>
        <v/>
      </c>
      <c r="K2748" s="5" t="s">
        <v>84</v>
      </c>
      <c r="L2748" s="5" t="s">
        <v>85</v>
      </c>
      <c r="M2748" s="5" t="str">
        <f>IFERROR(VLOOKUP(G2748,[3]item_suppliers!$C$2:$F$112,2,FALSE),"")</f>
        <v/>
      </c>
      <c r="N2748" s="5" t="str">
        <f>IFERROR(VLOOKUP(G2748,[3]item_suppliers!$C$2:$F$112,4,FALSE),"")</f>
        <v/>
      </c>
      <c r="O2748" s="5" t="str">
        <f t="shared" si="212"/>
        <v/>
      </c>
      <c r="P2748" s="5">
        <f>IF(EXACT(L2748,"sell"),VLOOKUP(D2748,[1]items!$A$2:$E$39,5,FALSE),"")</f>
        <v>5095</v>
      </c>
      <c r="Q2748" s="5">
        <f t="shared" si="213"/>
        <v>147755</v>
      </c>
      <c r="R2748" s="13" t="str">
        <f t="shared" si="214"/>
        <v/>
      </c>
    </row>
    <row r="2749" spans="1:18" x14ac:dyDescent="0.2">
      <c r="A2749" s="8" t="s">
        <v>2809</v>
      </c>
      <c r="B2749" s="9" t="d">
        <v>2021-02-28</v>
      </c>
      <c r="C2749" s="7">
        <f t="shared" si="210"/>
        <v>2021</v>
      </c>
      <c r="D2749" s="8" t="s">
        <v>20</v>
      </c>
      <c r="E2749" s="5" t="str">
        <f>VLOOKUP(D2749,[1]items!$A$2:$E$39,2,FALSE)</f>
        <v>Dexteem Box Plus 100 Tablet</v>
      </c>
      <c r="F2749" s="5" t="str">
        <f>VLOOKUP(E2749,[1]items!$B$2:$E$39,2,FALSE)</f>
        <v>Obat Alergi</v>
      </c>
      <c r="G2749" s="5" t="str">
        <f t="shared" si="211"/>
        <v>OA0006|</v>
      </c>
      <c r="H2749" s="10">
        <v>17</v>
      </c>
      <c r="I2749" s="11"/>
      <c r="J2749" s="10" t="str">
        <f>IF(EXACT(L2749,"buy"),VLOOKUP(I2749,[2]suppliers!$A$2:$B$17,2,FALSE),"")</f>
        <v/>
      </c>
      <c r="K2749" s="8" t="s">
        <v>84</v>
      </c>
      <c r="L2749" s="8" t="s">
        <v>85</v>
      </c>
      <c r="M2749" s="5" t="str">
        <f>IFERROR(VLOOKUP(G2749,[3]item_suppliers!$C$2:$F$112,2,FALSE),"")</f>
        <v/>
      </c>
      <c r="N2749" s="5" t="str">
        <f>IFERROR(VLOOKUP(G2749,[3]item_suppliers!$C$2:$F$112,4,FALSE),"")</f>
        <v/>
      </c>
      <c r="O2749" s="5" t="str">
        <f t="shared" si="212"/>
        <v/>
      </c>
      <c r="P2749" s="5">
        <f>IF(EXACT(L2749,"sell"),VLOOKUP(D2749,[1]items!$A$2:$E$39,5,FALSE),"")</f>
        <v>25449</v>
      </c>
      <c r="Q2749" s="5">
        <f t="shared" si="213"/>
        <v>432633</v>
      </c>
      <c r="R2749" s="13" t="str">
        <f t="shared" si="214"/>
        <v/>
      </c>
    </row>
    <row r="2750" spans="1:18" x14ac:dyDescent="0.2">
      <c r="A2750" s="5" t="s">
        <v>2810</v>
      </c>
      <c r="B2750" s="6" t="d">
        <v>2021-02-28</v>
      </c>
      <c r="C2750" s="7">
        <f t="shared" si="210"/>
        <v>2021</v>
      </c>
      <c r="D2750" s="5" t="s">
        <v>46</v>
      </c>
      <c r="E2750" s="5" t="str">
        <f>VLOOKUP(D2750,[1]items!$A$2:$E$39,2,FALSE)</f>
        <v>Proris Ibuprofen</v>
      </c>
      <c r="F2750" s="5" t="str">
        <f>VLOOKUP(E2750,[1]items!$B$2:$E$39,2,FALSE)</f>
        <v>Obat Sakit Kepala &amp; Demam</v>
      </c>
      <c r="G2750" s="5" t="str">
        <f t="shared" si="211"/>
        <v>OD0006|</v>
      </c>
      <c r="H2750" s="10">
        <v>11</v>
      </c>
      <c r="I2750" s="11"/>
      <c r="J2750" s="10" t="str">
        <f>IF(EXACT(L2750,"buy"),VLOOKUP(I2750,[2]suppliers!$A$2:$B$17,2,FALSE),"")</f>
        <v/>
      </c>
      <c r="K2750" s="5" t="s">
        <v>84</v>
      </c>
      <c r="L2750" s="5" t="s">
        <v>85</v>
      </c>
      <c r="M2750" s="5" t="str">
        <f>IFERROR(VLOOKUP(G2750,[3]item_suppliers!$C$2:$F$112,2,FALSE),"")</f>
        <v/>
      </c>
      <c r="N2750" s="5" t="str">
        <f>IFERROR(VLOOKUP(G2750,[3]item_suppliers!$C$2:$F$112,4,FALSE),"")</f>
        <v/>
      </c>
      <c r="O2750" s="5" t="str">
        <f t="shared" si="212"/>
        <v/>
      </c>
      <c r="P2750" s="5">
        <f>IF(EXACT(L2750,"sell"),VLOOKUP(D2750,[1]items!$A$2:$E$39,5,FALSE),"")</f>
        <v>25275</v>
      </c>
      <c r="Q2750" s="5">
        <f t="shared" si="213"/>
        <v>278025</v>
      </c>
      <c r="R2750" s="13" t="str">
        <f t="shared" si="214"/>
        <v/>
      </c>
    </row>
    <row r="2751" spans="1:18" x14ac:dyDescent="0.2">
      <c r="A2751" s="8" t="s">
        <v>2811</v>
      </c>
      <c r="B2751" s="9" t="d">
        <v>2021-02-28</v>
      </c>
      <c r="C2751" s="7">
        <f t="shared" si="210"/>
        <v>2021</v>
      </c>
      <c r="D2751" s="8" t="s">
        <v>62</v>
      </c>
      <c r="E2751" s="5" t="str">
        <f>VLOOKUP(D2751,[1]items!$A$2:$E$39,2,FALSE)</f>
        <v>Concor 5MG Strip 10</v>
      </c>
      <c r="F2751" s="5" t="str">
        <f>VLOOKUP(E2751,[1]items!$B$2:$E$39,2,FALSE)</f>
        <v>Obat Hipertensi</v>
      </c>
      <c r="G2751" s="5" t="str">
        <f t="shared" si="211"/>
        <v>OH0002|</v>
      </c>
      <c r="H2751" s="10">
        <v>85</v>
      </c>
      <c r="I2751" s="11"/>
      <c r="J2751" s="10" t="str">
        <f>IF(EXACT(L2751,"buy"),VLOOKUP(I2751,[2]suppliers!$A$2:$B$17,2,FALSE),"")</f>
        <v/>
      </c>
      <c r="K2751" s="8" t="s">
        <v>84</v>
      </c>
      <c r="L2751" s="8" t="s">
        <v>85</v>
      </c>
      <c r="M2751" s="5" t="str">
        <f>IFERROR(VLOOKUP(G2751,[3]item_suppliers!$C$2:$F$112,2,FALSE),"")</f>
        <v/>
      </c>
      <c r="N2751" s="5" t="str">
        <f>IFERROR(VLOOKUP(G2751,[3]item_suppliers!$C$2:$F$112,4,FALSE),"")</f>
        <v/>
      </c>
      <c r="O2751" s="5" t="str">
        <f t="shared" si="212"/>
        <v/>
      </c>
      <c r="P2751" s="5">
        <f>IF(EXACT(L2751,"sell"),VLOOKUP(D2751,[1]items!$A$2:$E$39,5,FALSE),"")</f>
        <v>103632</v>
      </c>
      <c r="Q2751" s="5">
        <f t="shared" si="213"/>
        <v>8808720</v>
      </c>
      <c r="R2751" s="13" t="str">
        <f t="shared" si="214"/>
        <v/>
      </c>
    </row>
    <row r="2752" spans="1:18" x14ac:dyDescent="0.2">
      <c r="A2752" s="5" t="s">
        <v>2812</v>
      </c>
      <c r="B2752" s="6" t="d">
        <v>2021-03-01</v>
      </c>
      <c r="C2752" s="7">
        <f t="shared" si="210"/>
        <v>2021</v>
      </c>
      <c r="D2752" s="5" t="s">
        <v>26</v>
      </c>
      <c r="E2752" s="5" t="str">
        <f>VLOOKUP(D2752,[1]items!$A$2:$E$39,2,FALSE)</f>
        <v>Decolsen 1 Strip 4 Tablet</v>
      </c>
      <c r="F2752" s="5" t="str">
        <f>VLOOKUP(E2752,[1]items!$B$2:$E$39,2,FALSE)</f>
        <v>Obat Batuk &amp; Pilek</v>
      </c>
      <c r="G2752" s="5" t="str">
        <f t="shared" si="211"/>
        <v>OB0002|</v>
      </c>
      <c r="H2752" s="10">
        <v>37</v>
      </c>
      <c r="I2752" s="11"/>
      <c r="J2752" s="10" t="str">
        <f>IF(EXACT(L2752,"buy"),VLOOKUP(I2752,[2]suppliers!$A$2:$B$17,2,FALSE),"")</f>
        <v/>
      </c>
      <c r="K2752" s="5" t="s">
        <v>84</v>
      </c>
      <c r="L2752" s="5" t="s">
        <v>85</v>
      </c>
      <c r="M2752" s="5" t="str">
        <f>IFERROR(VLOOKUP(G2752,[3]item_suppliers!$C$2:$F$112,2,FALSE),"")</f>
        <v/>
      </c>
      <c r="N2752" s="5" t="str">
        <f>IFERROR(VLOOKUP(G2752,[3]item_suppliers!$C$2:$F$112,4,FALSE),"")</f>
        <v/>
      </c>
      <c r="O2752" s="5" t="str">
        <f t="shared" si="212"/>
        <v/>
      </c>
      <c r="P2752" s="5">
        <f>IF(EXACT(L2752,"sell"),VLOOKUP(D2752,[1]items!$A$2:$E$39,5,FALSE),"")</f>
        <v>2915</v>
      </c>
      <c r="Q2752" s="5">
        <f t="shared" si="213"/>
        <v>107855</v>
      </c>
      <c r="R2752" s="13" t="str">
        <f t="shared" si="214"/>
        <v/>
      </c>
    </row>
    <row r="2753" spans="1:18" x14ac:dyDescent="0.2">
      <c r="A2753" s="8" t="s">
        <v>2813</v>
      </c>
      <c r="B2753" s="9" t="d">
        <v>2021-03-01</v>
      </c>
      <c r="C2753" s="7">
        <f t="shared" si="210"/>
        <v>2021</v>
      </c>
      <c r="D2753" s="8" t="s">
        <v>50</v>
      </c>
      <c r="E2753" s="5" t="str">
        <f>VLOOKUP(D2753,[1]items!$A$2:$E$39,2,FALSE)</f>
        <v>Bodrex Extra</v>
      </c>
      <c r="F2753" s="5" t="str">
        <f>VLOOKUP(E2753,[1]items!$B$2:$E$39,2,FALSE)</f>
        <v>Obat Sakit Kepala &amp; Demam</v>
      </c>
      <c r="G2753" s="5" t="str">
        <f t="shared" si="211"/>
        <v>OD0008|</v>
      </c>
      <c r="H2753" s="10">
        <v>50</v>
      </c>
      <c r="I2753" s="11"/>
      <c r="J2753" s="10" t="str">
        <f>IF(EXACT(L2753,"buy"),VLOOKUP(I2753,[2]suppliers!$A$2:$B$17,2,FALSE),"")</f>
        <v/>
      </c>
      <c r="K2753" s="8" t="s">
        <v>84</v>
      </c>
      <c r="L2753" s="8" t="s">
        <v>85</v>
      </c>
      <c r="M2753" s="5" t="str">
        <f>IFERROR(VLOOKUP(G2753,[3]item_suppliers!$C$2:$F$112,2,FALSE),"")</f>
        <v/>
      </c>
      <c r="N2753" s="5" t="str">
        <f>IFERROR(VLOOKUP(G2753,[3]item_suppliers!$C$2:$F$112,4,FALSE),"")</f>
        <v/>
      </c>
      <c r="O2753" s="5" t="str">
        <f t="shared" si="212"/>
        <v/>
      </c>
      <c r="P2753" s="5">
        <f>IF(EXACT(L2753,"sell"),VLOOKUP(D2753,[1]items!$A$2:$E$39,5,FALSE),"")</f>
        <v>51753</v>
      </c>
      <c r="Q2753" s="5">
        <f t="shared" si="213"/>
        <v>2587650</v>
      </c>
      <c r="R2753" s="13" t="str">
        <f t="shared" si="214"/>
        <v/>
      </c>
    </row>
    <row r="2754" spans="1:18" x14ac:dyDescent="0.2">
      <c r="A2754" s="5" t="s">
        <v>2814</v>
      </c>
      <c r="B2754" s="6" t="d">
        <v>2021-03-01</v>
      </c>
      <c r="C2754" s="7">
        <f t="shared" ref="C2754:C2817" si="215">YEAR(B2754)</f>
        <v>2021</v>
      </c>
      <c r="D2754" s="5" t="s">
        <v>17</v>
      </c>
      <c r="E2754" s="5" t="str">
        <f>VLOOKUP(D2754,[1]items!$A$2:$E$39,2,FALSE)</f>
        <v>Bedak Heroxyn 150 gr</v>
      </c>
      <c r="F2754" s="5" t="str">
        <f>VLOOKUP(E2754,[1]items!$B$2:$E$39,2,FALSE)</f>
        <v>Obat Alergi</v>
      </c>
      <c r="G2754" s="5" t="str">
        <f t="shared" ref="G2754:G2817" si="216">_xlfn.CONCAT(D2754,"|",I2754)</f>
        <v>OA0005|</v>
      </c>
      <c r="H2754" s="10">
        <v>57</v>
      </c>
      <c r="I2754" s="11"/>
      <c r="J2754" s="10" t="str">
        <f>IF(EXACT(L2754,"buy"),VLOOKUP(I2754,[2]suppliers!$A$2:$B$17,2,FALSE),"")</f>
        <v/>
      </c>
      <c r="K2754" s="5" t="s">
        <v>84</v>
      </c>
      <c r="L2754" s="5" t="s">
        <v>85</v>
      </c>
      <c r="M2754" s="5" t="str">
        <f>IFERROR(VLOOKUP(G2754,[3]item_suppliers!$C$2:$F$112,2,FALSE),"")</f>
        <v/>
      </c>
      <c r="N2754" s="5" t="str">
        <f>IFERROR(VLOOKUP(G2754,[3]item_suppliers!$C$2:$F$112,4,FALSE),"")</f>
        <v/>
      </c>
      <c r="O2754" s="5" t="str">
        <f t="shared" ref="O2754:O2817" si="217">IFERROR(H2754*N2754,"")</f>
        <v/>
      </c>
      <c r="P2754" s="5">
        <f>IF(EXACT(L2754,"sell"),VLOOKUP(D2754,[1]items!$A$2:$E$39,5,FALSE),"")</f>
        <v>17170</v>
      </c>
      <c r="Q2754" s="5">
        <f t="shared" ref="Q2754:Q2817" si="218">IFERROR(H2754*P2754,"")</f>
        <v>978690</v>
      </c>
      <c r="R2754" s="13" t="str">
        <f t="shared" ref="R2754:R2817" si="219">IF(EXACT(L2754,"buy"),1/COUNTIF($N$2:$N$4710,N2754),"")</f>
        <v/>
      </c>
    </row>
    <row r="2755" spans="1:18" x14ac:dyDescent="0.2">
      <c r="A2755" s="8" t="s">
        <v>2815</v>
      </c>
      <c r="B2755" s="9" t="d">
        <v>2021-03-01</v>
      </c>
      <c r="C2755" s="7">
        <f t="shared" si="215"/>
        <v>2021</v>
      </c>
      <c r="D2755" s="8" t="s">
        <v>70</v>
      </c>
      <c r="E2755" s="5" t="str">
        <f>VLOOKUP(D2755,[1]items!$A$2:$E$39,2,FALSE)</f>
        <v>Irbesartan</v>
      </c>
      <c r="F2755" s="5" t="str">
        <f>VLOOKUP(E2755,[1]items!$B$2:$E$39,2,FALSE)</f>
        <v>Obat Hipertensi</v>
      </c>
      <c r="G2755" s="5" t="str">
        <f t="shared" si="216"/>
        <v>OH0005|</v>
      </c>
      <c r="H2755" s="10">
        <v>41</v>
      </c>
      <c r="I2755" s="11"/>
      <c r="J2755" s="10" t="str">
        <f>IF(EXACT(L2755,"buy"),VLOOKUP(I2755,[2]suppliers!$A$2:$B$17,2,FALSE),"")</f>
        <v/>
      </c>
      <c r="K2755" s="8" t="s">
        <v>84</v>
      </c>
      <c r="L2755" s="8" t="s">
        <v>85</v>
      </c>
      <c r="M2755" s="5" t="str">
        <f>IFERROR(VLOOKUP(G2755,[3]item_suppliers!$C$2:$F$112,2,FALSE),"")</f>
        <v/>
      </c>
      <c r="N2755" s="5" t="str">
        <f>IFERROR(VLOOKUP(G2755,[3]item_suppliers!$C$2:$F$112,4,FALSE),"")</f>
        <v/>
      </c>
      <c r="O2755" s="5" t="str">
        <f t="shared" si="217"/>
        <v/>
      </c>
      <c r="P2755" s="5">
        <f>IF(EXACT(L2755,"sell"),VLOOKUP(D2755,[1]items!$A$2:$E$39,5,FALSE),"")</f>
        <v>109447</v>
      </c>
      <c r="Q2755" s="5">
        <f t="shared" si="218"/>
        <v>4487327</v>
      </c>
      <c r="R2755" s="13" t="str">
        <f t="shared" si="219"/>
        <v/>
      </c>
    </row>
    <row r="2756" spans="1:18" x14ac:dyDescent="0.2">
      <c r="A2756" s="5" t="s">
        <v>2816</v>
      </c>
      <c r="B2756" s="6" t="d">
        <v>2021-03-01</v>
      </c>
      <c r="C2756" s="7">
        <f t="shared" si="215"/>
        <v>2021</v>
      </c>
      <c r="D2756" s="5" t="s">
        <v>82</v>
      </c>
      <c r="E2756" s="5" t="str">
        <f>VLOOKUP(D2756,[1]items!$A$2:$E$39,2,FALSE)</f>
        <v>Otilon Ear Drops 8 mL</v>
      </c>
      <c r="F2756" s="5" t="str">
        <f>VLOOKUP(E2756,[1]items!$B$2:$E$39,2,FALSE)</f>
        <v>Obat Telinga</v>
      </c>
      <c r="G2756" s="5" t="str">
        <f t="shared" si="216"/>
        <v>OT0001|</v>
      </c>
      <c r="H2756" s="10">
        <v>12</v>
      </c>
      <c r="I2756" s="11"/>
      <c r="J2756" s="10" t="str">
        <f>IF(EXACT(L2756,"buy"),VLOOKUP(I2756,[2]suppliers!$A$2:$B$17,2,FALSE),"")</f>
        <v/>
      </c>
      <c r="K2756" s="5" t="s">
        <v>84</v>
      </c>
      <c r="L2756" s="5" t="s">
        <v>85</v>
      </c>
      <c r="M2756" s="5" t="str">
        <f>IFERROR(VLOOKUP(G2756,[3]item_suppliers!$C$2:$F$112,2,FALSE),"")</f>
        <v/>
      </c>
      <c r="N2756" s="5" t="str">
        <f>IFERROR(VLOOKUP(G2756,[3]item_suppliers!$C$2:$F$112,4,FALSE),"")</f>
        <v/>
      </c>
      <c r="O2756" s="5" t="str">
        <f t="shared" si="217"/>
        <v/>
      </c>
      <c r="P2756" s="5">
        <f>IF(EXACT(L2756,"sell"),VLOOKUP(D2756,[1]items!$A$2:$E$39,5,FALSE),"")</f>
        <v>55935</v>
      </c>
      <c r="Q2756" s="5">
        <f t="shared" si="218"/>
        <v>671220</v>
      </c>
      <c r="R2756" s="13" t="str">
        <f t="shared" si="219"/>
        <v/>
      </c>
    </row>
    <row r="2757" spans="1:18" x14ac:dyDescent="0.2">
      <c r="A2757" s="8" t="s">
        <v>2817</v>
      </c>
      <c r="B2757" s="9" t="d">
        <v>2021-03-01</v>
      </c>
      <c r="C2757" s="7">
        <f t="shared" si="215"/>
        <v>2021</v>
      </c>
      <c r="D2757" s="8" t="s">
        <v>59</v>
      </c>
      <c r="E2757" s="5" t="str">
        <f>VLOOKUP(D2757,[1]items!$A$2:$E$39,2,FALSE)</f>
        <v>Carditens</v>
      </c>
      <c r="F2757" s="5" t="str">
        <f>VLOOKUP(E2757,[1]items!$B$2:$E$39,2,FALSE)</f>
        <v>Obat Hipertensi</v>
      </c>
      <c r="G2757" s="5" t="str">
        <f t="shared" si="216"/>
        <v>OH0001|</v>
      </c>
      <c r="H2757" s="10">
        <v>5</v>
      </c>
      <c r="I2757" s="11"/>
      <c r="J2757" s="10" t="str">
        <f>IF(EXACT(L2757,"buy"),VLOOKUP(I2757,[2]suppliers!$A$2:$B$17,2,FALSE),"")</f>
        <v/>
      </c>
      <c r="K2757" s="8" t="s">
        <v>84</v>
      </c>
      <c r="L2757" s="8" t="s">
        <v>85</v>
      </c>
      <c r="M2757" s="5" t="str">
        <f>IFERROR(VLOOKUP(G2757,[3]item_suppliers!$C$2:$F$112,2,FALSE),"")</f>
        <v/>
      </c>
      <c r="N2757" s="5" t="str">
        <f>IFERROR(VLOOKUP(G2757,[3]item_suppliers!$C$2:$F$112,4,FALSE),"")</f>
        <v/>
      </c>
      <c r="O2757" s="5" t="str">
        <f t="shared" si="217"/>
        <v/>
      </c>
      <c r="P2757" s="5">
        <f>IF(EXACT(L2757,"sell"),VLOOKUP(D2757,[1]items!$A$2:$E$39,5,FALSE),"")</f>
        <v>100900</v>
      </c>
      <c r="Q2757" s="5">
        <f t="shared" si="218"/>
        <v>504500</v>
      </c>
      <c r="R2757" s="13" t="str">
        <f t="shared" si="219"/>
        <v/>
      </c>
    </row>
    <row r="2758" spans="1:18" x14ac:dyDescent="0.2">
      <c r="A2758" s="5" t="s">
        <v>2818</v>
      </c>
      <c r="B2758" s="6" t="d">
        <v>2021-03-01</v>
      </c>
      <c r="C2758" s="7">
        <f t="shared" si="215"/>
        <v>2021</v>
      </c>
      <c r="D2758" s="5" t="s">
        <v>28</v>
      </c>
      <c r="E2758" s="5" t="str">
        <f>VLOOKUP(D2758,[1]items!$A$2:$E$39,2,FALSE)</f>
        <v>Lo Han Kuo Infusion 12</v>
      </c>
      <c r="F2758" s="5" t="str">
        <f>VLOOKUP(E2758,[1]items!$B$2:$E$39,2,FALSE)</f>
        <v>Obat Batuk &amp; Pilek</v>
      </c>
      <c r="G2758" s="5" t="str">
        <f t="shared" si="216"/>
        <v>OB0004|</v>
      </c>
      <c r="H2758" s="10">
        <v>27</v>
      </c>
      <c r="I2758" s="11"/>
      <c r="J2758" s="10" t="str">
        <f>IF(EXACT(L2758,"buy"),VLOOKUP(I2758,[2]suppliers!$A$2:$B$17,2,FALSE),"")</f>
        <v/>
      </c>
      <c r="K2758" s="5" t="s">
        <v>84</v>
      </c>
      <c r="L2758" s="5" t="s">
        <v>85</v>
      </c>
      <c r="M2758" s="5" t="str">
        <f>IFERROR(VLOOKUP(G2758,[3]item_suppliers!$C$2:$F$112,2,FALSE),"")</f>
        <v/>
      </c>
      <c r="N2758" s="5" t="str">
        <f>IFERROR(VLOOKUP(G2758,[3]item_suppliers!$C$2:$F$112,4,FALSE),"")</f>
        <v/>
      </c>
      <c r="O2758" s="5" t="str">
        <f t="shared" si="217"/>
        <v/>
      </c>
      <c r="P2758" s="5">
        <f>IF(EXACT(L2758,"sell"),VLOOKUP(D2758,[1]items!$A$2:$E$39,5,FALSE),"")</f>
        <v>24179</v>
      </c>
      <c r="Q2758" s="5">
        <f t="shared" si="218"/>
        <v>652833</v>
      </c>
      <c r="R2758" s="13" t="str">
        <f t="shared" si="219"/>
        <v/>
      </c>
    </row>
    <row r="2759" spans="1:18" x14ac:dyDescent="0.2">
      <c r="A2759" s="8" t="s">
        <v>2819</v>
      </c>
      <c r="B2759" s="9" t="d">
        <v>2021-03-01</v>
      </c>
      <c r="C2759" s="7">
        <f t="shared" si="215"/>
        <v>2021</v>
      </c>
      <c r="D2759" s="8" t="s">
        <v>11</v>
      </c>
      <c r="E2759" s="5" t="str">
        <f>VLOOKUP(D2759,[1]items!$A$2:$E$39,2,FALSE)</f>
        <v>Acetylcysteine Mahakam 200 mg</v>
      </c>
      <c r="F2759" s="5" t="str">
        <f>VLOOKUP(E2759,[1]items!$B$2:$E$39,2,FALSE)</f>
        <v>Obat Alergi</v>
      </c>
      <c r="G2759" s="5" t="str">
        <f t="shared" si="216"/>
        <v>OA0003|DQLab-14</v>
      </c>
      <c r="H2759" s="10">
        <v>2000</v>
      </c>
      <c r="I2759" s="10" t="s">
        <v>8</v>
      </c>
      <c r="J2759" s="10" t="str">
        <f>IF(EXACT(L2759,"buy"),VLOOKUP(I2759,[2]suppliers!$A$2:$B$17,2,FALSE),"")</f>
        <v>DQLab Pharmacy Tanjung Priuk</v>
      </c>
      <c r="K2759" s="8"/>
      <c r="L2759" s="8" t="s">
        <v>9</v>
      </c>
      <c r="M2759" s="5">
        <f>IFERROR(VLOOKUP(G2759,[3]item_suppliers!$C$2:$F$112,2,FALSE),"")</f>
        <v>21</v>
      </c>
      <c r="N2759" s="5">
        <f>IFERROR(VLOOKUP(G2759,[3]item_suppliers!$C$2:$F$112,4,FALSE),"")</f>
        <v>33029</v>
      </c>
      <c r="O2759" s="5">
        <f t="shared" si="217"/>
        <v>66058000</v>
      </c>
      <c r="P2759" s="5" t="str">
        <f>IF(EXACT(L2759,"sell"),VLOOKUP(D2759,[1]items!$A$2:$E$39,5,FALSE),"")</f>
        <v/>
      </c>
      <c r="Q2759" s="5" t="str">
        <f t="shared" si="218"/>
        <v/>
      </c>
      <c r="R2759" s="13">
        <f t="shared" si="219"/>
        <v>1</v>
      </c>
    </row>
    <row r="2760" spans="1:18" x14ac:dyDescent="0.2">
      <c r="A2760" s="5" t="s">
        <v>2820</v>
      </c>
      <c r="B2760" s="6" t="d">
        <v>2021-03-01</v>
      </c>
      <c r="C2760" s="7">
        <f t="shared" si="215"/>
        <v>2021</v>
      </c>
      <c r="D2760" s="5" t="s">
        <v>17</v>
      </c>
      <c r="E2760" s="5" t="str">
        <f>VLOOKUP(D2760,[1]items!$A$2:$E$39,2,FALSE)</f>
        <v>Bedak Heroxyn 150 gr</v>
      </c>
      <c r="F2760" s="5" t="str">
        <f>VLOOKUP(E2760,[1]items!$B$2:$E$39,2,FALSE)</f>
        <v>Obat Alergi</v>
      </c>
      <c r="G2760" s="5" t="str">
        <f t="shared" si="216"/>
        <v>OA0005|DQLab-13</v>
      </c>
      <c r="H2760" s="10">
        <v>2000</v>
      </c>
      <c r="I2760" s="10" t="s">
        <v>15</v>
      </c>
      <c r="J2760" s="10" t="str">
        <f>IF(EXACT(L2760,"buy"),VLOOKUP(I2760,[2]suppliers!$A$2:$B$17,2,FALSE),"")</f>
        <v>DQLab Pharmacy Pancoran</v>
      </c>
      <c r="K2760" s="5"/>
      <c r="L2760" s="5" t="s">
        <v>9</v>
      </c>
      <c r="M2760" s="5">
        <f>IFERROR(VLOOKUP(G2760,[3]item_suppliers!$C$2:$F$112,2,FALSE),"")</f>
        <v>7</v>
      </c>
      <c r="N2760" s="5">
        <f>IFERROR(VLOOKUP(G2760,[3]item_suppliers!$C$2:$F$112,4,FALSE),"")</f>
        <v>17646</v>
      </c>
      <c r="O2760" s="5">
        <f t="shared" si="217"/>
        <v>35292000</v>
      </c>
      <c r="P2760" s="5" t="str">
        <f>IF(EXACT(L2760,"sell"),VLOOKUP(D2760,[1]items!$A$2:$E$39,5,FALSE),"")</f>
        <v/>
      </c>
      <c r="Q2760" s="5" t="str">
        <f t="shared" si="218"/>
        <v/>
      </c>
      <c r="R2760" s="13">
        <f t="shared" si="219"/>
        <v>1</v>
      </c>
    </row>
    <row r="2761" spans="1:18" x14ac:dyDescent="0.2">
      <c r="A2761" s="8" t="s">
        <v>2821</v>
      </c>
      <c r="B2761" s="9" t="d">
        <v>2021-03-01</v>
      </c>
      <c r="C2761" s="7">
        <f t="shared" si="215"/>
        <v>2021</v>
      </c>
      <c r="D2761" s="8" t="s">
        <v>20</v>
      </c>
      <c r="E2761" s="5" t="str">
        <f>VLOOKUP(D2761,[1]items!$A$2:$E$39,2,FALSE)</f>
        <v>Dexteem Box Plus 100 Tablet</v>
      </c>
      <c r="F2761" s="5" t="str">
        <f>VLOOKUP(E2761,[1]items!$B$2:$E$39,2,FALSE)</f>
        <v>Obat Alergi</v>
      </c>
      <c r="G2761" s="5" t="str">
        <f t="shared" si="216"/>
        <v>OA0006|DQLab-01</v>
      </c>
      <c r="H2761" s="10">
        <v>2000</v>
      </c>
      <c r="I2761" s="10" t="s">
        <v>21</v>
      </c>
      <c r="J2761" s="10" t="str">
        <f>IF(EXACT(L2761,"buy"),VLOOKUP(I2761,[2]suppliers!$A$2:$B$17,2,FALSE),"")</f>
        <v>DQLab Pharmacy Kebon Jeruk</v>
      </c>
      <c r="K2761" s="8"/>
      <c r="L2761" s="8" t="s">
        <v>9</v>
      </c>
      <c r="M2761" s="5">
        <f>IFERROR(VLOOKUP(G2761,[3]item_suppliers!$C$2:$F$112,2,FALSE),"")</f>
        <v>14</v>
      </c>
      <c r="N2761" s="5">
        <f>IFERROR(VLOOKUP(G2761,[3]item_suppliers!$C$2:$F$112,4,FALSE),"")</f>
        <v>24587</v>
      </c>
      <c r="O2761" s="5">
        <f t="shared" si="217"/>
        <v>49174000</v>
      </c>
      <c r="P2761" s="5" t="str">
        <f>IF(EXACT(L2761,"sell"),VLOOKUP(D2761,[1]items!$A$2:$E$39,5,FALSE),"")</f>
        <v/>
      </c>
      <c r="Q2761" s="5" t="str">
        <f t="shared" si="218"/>
        <v/>
      </c>
      <c r="R2761" s="13">
        <f t="shared" si="219"/>
        <v>0.33333333333333331</v>
      </c>
    </row>
    <row r="2762" spans="1:18" x14ac:dyDescent="0.2">
      <c r="A2762" s="5" t="s">
        <v>2822</v>
      </c>
      <c r="B2762" s="6" t="d">
        <v>2021-03-01</v>
      </c>
      <c r="C2762" s="7">
        <f t="shared" si="215"/>
        <v>2021</v>
      </c>
      <c r="D2762" s="5" t="s">
        <v>26</v>
      </c>
      <c r="E2762" s="5" t="str">
        <f>VLOOKUP(D2762,[1]items!$A$2:$E$39,2,FALSE)</f>
        <v>Decolsen 1 Strip 4 Tablet</v>
      </c>
      <c r="F2762" s="5" t="str">
        <f>VLOOKUP(E2762,[1]items!$B$2:$E$39,2,FALSE)</f>
        <v>Obat Batuk &amp; Pilek</v>
      </c>
      <c r="G2762" s="5" t="str">
        <f t="shared" si="216"/>
        <v>OB0002|DQLab-01</v>
      </c>
      <c r="H2762" s="10">
        <v>3000</v>
      </c>
      <c r="I2762" s="10" t="s">
        <v>21</v>
      </c>
      <c r="J2762" s="10" t="str">
        <f>IF(EXACT(L2762,"buy"),VLOOKUP(I2762,[2]suppliers!$A$2:$B$17,2,FALSE),"")</f>
        <v>DQLab Pharmacy Kebon Jeruk</v>
      </c>
      <c r="K2762" s="5"/>
      <c r="L2762" s="5" t="s">
        <v>9</v>
      </c>
      <c r="M2762" s="5">
        <f>IFERROR(VLOOKUP(G2762,[3]item_suppliers!$C$2:$F$112,2,FALSE),"")</f>
        <v>21</v>
      </c>
      <c r="N2762" s="5">
        <f>IFERROR(VLOOKUP(G2762,[3]item_suppliers!$C$2:$F$112,4,FALSE),"")</f>
        <v>2786</v>
      </c>
      <c r="O2762" s="5">
        <f t="shared" si="217"/>
        <v>8358000</v>
      </c>
      <c r="P2762" s="5" t="str">
        <f>IF(EXACT(L2762,"sell"),VLOOKUP(D2762,[1]items!$A$2:$E$39,5,FALSE),"")</f>
        <v/>
      </c>
      <c r="Q2762" s="5" t="str">
        <f t="shared" si="218"/>
        <v/>
      </c>
      <c r="R2762" s="13">
        <f t="shared" si="219"/>
        <v>0.5</v>
      </c>
    </row>
    <row r="2763" spans="1:18" x14ac:dyDescent="0.2">
      <c r="A2763" s="8" t="s">
        <v>2823</v>
      </c>
      <c r="B2763" s="9" t="d">
        <v>2021-03-01</v>
      </c>
      <c r="C2763" s="7">
        <f t="shared" si="215"/>
        <v>2021</v>
      </c>
      <c r="D2763" s="8" t="s">
        <v>43</v>
      </c>
      <c r="E2763" s="5" t="str">
        <f>VLOOKUP(D2763,[1]items!$A$2:$E$39,2,FALSE)</f>
        <v>Panadol Anak Tablet 1 Strip</v>
      </c>
      <c r="F2763" s="5" t="str">
        <f>VLOOKUP(E2763,[1]items!$B$2:$E$39,2,FALSE)</f>
        <v>Obat Sakit Kepala &amp; Demam</v>
      </c>
      <c r="G2763" s="5" t="str">
        <f t="shared" si="216"/>
        <v>OD0005|DQLab-16</v>
      </c>
      <c r="H2763" s="10">
        <v>1000</v>
      </c>
      <c r="I2763" s="10" t="s">
        <v>44</v>
      </c>
      <c r="J2763" s="10" t="str">
        <f>IF(EXACT(L2763,"buy"),VLOOKUP(I2763,[2]suppliers!$A$2:$B$17,2,FALSE),"")</f>
        <v>DQLab Pharmacy Pulogadung</v>
      </c>
      <c r="K2763" s="8"/>
      <c r="L2763" s="8" t="s">
        <v>9</v>
      </c>
      <c r="M2763" s="5">
        <f>IFERROR(VLOOKUP(G2763,[3]item_suppliers!$C$2:$F$112,2,FALSE),"")</f>
        <v>7</v>
      </c>
      <c r="N2763" s="5">
        <f>IFERROR(VLOOKUP(G2763,[3]item_suppliers!$C$2:$F$112,4,FALSE),"")</f>
        <v>24011</v>
      </c>
      <c r="O2763" s="5">
        <f t="shared" si="217"/>
        <v>24011000</v>
      </c>
      <c r="P2763" s="5" t="str">
        <f>IF(EXACT(L2763,"sell"),VLOOKUP(D2763,[1]items!$A$2:$E$39,5,FALSE),"")</f>
        <v/>
      </c>
      <c r="Q2763" s="5" t="str">
        <f t="shared" si="218"/>
        <v/>
      </c>
      <c r="R2763" s="13">
        <f t="shared" si="219"/>
        <v>1</v>
      </c>
    </row>
    <row r="2764" spans="1:18" x14ac:dyDescent="0.2">
      <c r="A2764" s="5" t="s">
        <v>2824</v>
      </c>
      <c r="B2764" s="6" t="d">
        <v>2021-03-01</v>
      </c>
      <c r="C2764" s="7">
        <f t="shared" si="215"/>
        <v>2021</v>
      </c>
      <c r="D2764" s="5" t="s">
        <v>52</v>
      </c>
      <c r="E2764" s="5" t="str">
        <f>VLOOKUP(D2764,[1]items!$A$2:$E$39,2,FALSE)</f>
        <v>Sanmol 500 MG 4 Tablet</v>
      </c>
      <c r="F2764" s="5" t="str">
        <f>VLOOKUP(E2764,[1]items!$B$2:$E$39,2,FALSE)</f>
        <v>Obat Sakit Kepala &amp; Demam</v>
      </c>
      <c r="G2764" s="5" t="str">
        <f t="shared" si="216"/>
        <v>OD0009|DQLab-10</v>
      </c>
      <c r="H2764" s="10">
        <v>1000</v>
      </c>
      <c r="I2764" s="10" t="s">
        <v>18</v>
      </c>
      <c r="J2764" s="10" t="str">
        <f>IF(EXACT(L2764,"buy"),VLOOKUP(I2764,[2]suppliers!$A$2:$B$17,2,FALSE),"")</f>
        <v>DQLab Pharmacy Cempaka Putih</v>
      </c>
      <c r="K2764" s="5"/>
      <c r="L2764" s="5" t="s">
        <v>9</v>
      </c>
      <c r="M2764" s="5">
        <f>IFERROR(VLOOKUP(G2764,[3]item_suppliers!$C$2:$F$112,2,FALSE),"")</f>
        <v>28</v>
      </c>
      <c r="N2764" s="5">
        <f>IFERROR(VLOOKUP(G2764,[3]item_suppliers!$C$2:$F$112,4,FALSE),"")</f>
        <v>1550</v>
      </c>
      <c r="O2764" s="5">
        <f t="shared" si="217"/>
        <v>1550000</v>
      </c>
      <c r="P2764" s="5" t="str">
        <f>IF(EXACT(L2764,"sell"),VLOOKUP(D2764,[1]items!$A$2:$E$39,5,FALSE),"")</f>
        <v/>
      </c>
      <c r="Q2764" s="5" t="str">
        <f t="shared" si="218"/>
        <v/>
      </c>
      <c r="R2764" s="13">
        <f t="shared" si="219"/>
        <v>0.5</v>
      </c>
    </row>
    <row r="2765" spans="1:18" x14ac:dyDescent="0.2">
      <c r="A2765" s="8" t="s">
        <v>2825</v>
      </c>
      <c r="B2765" s="9" t="d">
        <v>2021-03-01</v>
      </c>
      <c r="C2765" s="7">
        <f t="shared" si="215"/>
        <v>2021</v>
      </c>
      <c r="D2765" s="8" t="s">
        <v>54</v>
      </c>
      <c r="E2765" s="5" t="str">
        <f>VLOOKUP(D2765,[1]items!$A$2:$E$39,2,FALSE)</f>
        <v>Cilostazol Bernofarm</v>
      </c>
      <c r="F2765" s="5" t="str">
        <f>VLOOKUP(E2765,[1]items!$B$2:$E$39,2,FALSE)</f>
        <v>Obat Sakit Kepala &amp; Demam</v>
      </c>
      <c r="G2765" s="5" t="str">
        <f t="shared" si="216"/>
        <v>OD0010|DQLab-12</v>
      </c>
      <c r="H2765" s="10">
        <v>1000</v>
      </c>
      <c r="I2765" s="10" t="s">
        <v>32</v>
      </c>
      <c r="J2765" s="10" t="str">
        <f>IF(EXACT(L2765,"buy"),VLOOKUP(I2765,[2]suppliers!$A$2:$B$17,2,FALSE),"")</f>
        <v>DQLab Pharmacy Jagakarsa</v>
      </c>
      <c r="K2765" s="8"/>
      <c r="L2765" s="8" t="s">
        <v>9</v>
      </c>
      <c r="M2765" s="5">
        <f>IFERROR(VLOOKUP(G2765,[3]item_suppliers!$C$2:$F$112,2,FALSE),"")</f>
        <v>28</v>
      </c>
      <c r="N2765" s="5">
        <f>IFERROR(VLOOKUP(G2765,[3]item_suppliers!$C$2:$F$112,4,FALSE),"")</f>
        <v>45675</v>
      </c>
      <c r="O2765" s="5">
        <f t="shared" si="217"/>
        <v>45675000</v>
      </c>
      <c r="P2765" s="5" t="str">
        <f>IF(EXACT(L2765,"sell"),VLOOKUP(D2765,[1]items!$A$2:$E$39,5,FALSE),"")</f>
        <v/>
      </c>
      <c r="Q2765" s="5" t="str">
        <f t="shared" si="218"/>
        <v/>
      </c>
      <c r="R2765" s="13">
        <f t="shared" si="219"/>
        <v>1</v>
      </c>
    </row>
    <row r="2766" spans="1:18" x14ac:dyDescent="0.2">
      <c r="A2766" s="5" t="s">
        <v>2826</v>
      </c>
      <c r="B2766" s="6" t="d">
        <v>2021-03-01</v>
      </c>
      <c r="C2766" s="7">
        <f t="shared" si="215"/>
        <v>2021</v>
      </c>
      <c r="D2766" s="5" t="s">
        <v>82</v>
      </c>
      <c r="E2766" s="5" t="str">
        <f>VLOOKUP(D2766,[1]items!$A$2:$E$39,2,FALSE)</f>
        <v>Otilon Ear Drops 8 mL</v>
      </c>
      <c r="F2766" s="5" t="str">
        <f>VLOOKUP(E2766,[1]items!$B$2:$E$39,2,FALSE)</f>
        <v>Obat Telinga</v>
      </c>
      <c r="G2766" s="5" t="str">
        <f t="shared" si="216"/>
        <v>OT0001|DQLab-02</v>
      </c>
      <c r="H2766" s="10">
        <v>1000</v>
      </c>
      <c r="I2766" s="10" t="s">
        <v>12</v>
      </c>
      <c r="J2766" s="10" t="str">
        <f>IF(EXACT(L2766,"buy"),VLOOKUP(I2766,[2]suppliers!$A$2:$B$17,2,FALSE),"")</f>
        <v>DQLab Pharmacy Senayan</v>
      </c>
      <c r="K2766" s="5"/>
      <c r="L2766" s="5" t="s">
        <v>9</v>
      </c>
      <c r="M2766" s="5">
        <f>IFERROR(VLOOKUP(G2766,[3]item_suppliers!$C$2:$F$112,2,FALSE),"")</f>
        <v>28</v>
      </c>
      <c r="N2766" s="5">
        <f>IFERROR(VLOOKUP(G2766,[3]item_suppliers!$C$2:$F$112,4,FALSE),"")</f>
        <v>54278</v>
      </c>
      <c r="O2766" s="5">
        <f t="shared" si="217"/>
        <v>54278000</v>
      </c>
      <c r="P2766" s="5" t="str">
        <f>IF(EXACT(L2766,"sell"),VLOOKUP(D2766,[1]items!$A$2:$E$39,5,FALSE),"")</f>
        <v/>
      </c>
      <c r="Q2766" s="5" t="str">
        <f t="shared" si="218"/>
        <v/>
      </c>
      <c r="R2766" s="13">
        <f t="shared" si="219"/>
        <v>0.25</v>
      </c>
    </row>
    <row r="2767" spans="1:18" x14ac:dyDescent="0.2">
      <c r="A2767" s="8" t="s">
        <v>2827</v>
      </c>
      <c r="B2767" s="9" t="d">
        <v>2021-03-02</v>
      </c>
      <c r="C2767" s="7">
        <f t="shared" si="215"/>
        <v>2021</v>
      </c>
      <c r="D2767" s="8" t="s">
        <v>26</v>
      </c>
      <c r="E2767" s="5" t="str">
        <f>VLOOKUP(D2767,[1]items!$A$2:$E$39,2,FALSE)</f>
        <v>Decolsen 1 Strip 4 Tablet</v>
      </c>
      <c r="F2767" s="5" t="str">
        <f>VLOOKUP(E2767,[1]items!$B$2:$E$39,2,FALSE)</f>
        <v>Obat Batuk &amp; Pilek</v>
      </c>
      <c r="G2767" s="5" t="str">
        <f t="shared" si="216"/>
        <v>OB0002|</v>
      </c>
      <c r="H2767" s="10">
        <v>40</v>
      </c>
      <c r="I2767" s="11"/>
      <c r="J2767" s="10" t="str">
        <f>IF(EXACT(L2767,"buy"),VLOOKUP(I2767,[2]suppliers!$A$2:$B$17,2,FALSE),"")</f>
        <v/>
      </c>
      <c r="K2767" s="8" t="s">
        <v>84</v>
      </c>
      <c r="L2767" s="8" t="s">
        <v>85</v>
      </c>
      <c r="M2767" s="5" t="str">
        <f>IFERROR(VLOOKUP(G2767,[3]item_suppliers!$C$2:$F$112,2,FALSE),"")</f>
        <v/>
      </c>
      <c r="N2767" s="5" t="str">
        <f>IFERROR(VLOOKUP(G2767,[3]item_suppliers!$C$2:$F$112,4,FALSE),"")</f>
        <v/>
      </c>
      <c r="O2767" s="5" t="str">
        <f t="shared" si="217"/>
        <v/>
      </c>
      <c r="P2767" s="5">
        <f>IF(EXACT(L2767,"sell"),VLOOKUP(D2767,[1]items!$A$2:$E$39,5,FALSE),"")</f>
        <v>2915</v>
      </c>
      <c r="Q2767" s="5">
        <f t="shared" si="218"/>
        <v>116600</v>
      </c>
      <c r="R2767" s="13" t="str">
        <f t="shared" si="219"/>
        <v/>
      </c>
    </row>
    <row r="2768" spans="1:18" x14ac:dyDescent="0.2">
      <c r="A2768" s="5" t="s">
        <v>2828</v>
      </c>
      <c r="B2768" s="6" t="d">
        <v>2021-03-02</v>
      </c>
      <c r="C2768" s="7">
        <f t="shared" si="215"/>
        <v>2021</v>
      </c>
      <c r="D2768" s="5" t="s">
        <v>26</v>
      </c>
      <c r="E2768" s="5" t="str">
        <f>VLOOKUP(D2768,[1]items!$A$2:$E$39,2,FALSE)</f>
        <v>Decolsen 1 Strip 4 Tablet</v>
      </c>
      <c r="F2768" s="5" t="str">
        <f>VLOOKUP(E2768,[1]items!$B$2:$E$39,2,FALSE)</f>
        <v>Obat Batuk &amp; Pilek</v>
      </c>
      <c r="G2768" s="5" t="str">
        <f t="shared" si="216"/>
        <v>OB0002|</v>
      </c>
      <c r="H2768" s="10">
        <v>2</v>
      </c>
      <c r="I2768" s="11"/>
      <c r="J2768" s="10" t="str">
        <f>IF(EXACT(L2768,"buy"),VLOOKUP(I2768,[2]suppliers!$A$2:$B$17,2,FALSE),"")</f>
        <v/>
      </c>
      <c r="K2768" s="5" t="s">
        <v>84</v>
      </c>
      <c r="L2768" s="5" t="s">
        <v>85</v>
      </c>
      <c r="M2768" s="5" t="str">
        <f>IFERROR(VLOOKUP(G2768,[3]item_suppliers!$C$2:$F$112,2,FALSE),"")</f>
        <v/>
      </c>
      <c r="N2768" s="5" t="str">
        <f>IFERROR(VLOOKUP(G2768,[3]item_suppliers!$C$2:$F$112,4,FALSE),"")</f>
        <v/>
      </c>
      <c r="O2768" s="5" t="str">
        <f t="shared" si="217"/>
        <v/>
      </c>
      <c r="P2768" s="5">
        <f>IF(EXACT(L2768,"sell"),VLOOKUP(D2768,[1]items!$A$2:$E$39,5,FALSE),"")</f>
        <v>2915</v>
      </c>
      <c r="Q2768" s="5">
        <f t="shared" si="218"/>
        <v>5830</v>
      </c>
      <c r="R2768" s="13" t="str">
        <f t="shared" si="219"/>
        <v/>
      </c>
    </row>
    <row r="2769" spans="1:18" x14ac:dyDescent="0.2">
      <c r="A2769" s="8" t="s">
        <v>2829</v>
      </c>
      <c r="B2769" s="9" t="d">
        <v>2021-03-02</v>
      </c>
      <c r="C2769" s="7">
        <f t="shared" si="215"/>
        <v>2021</v>
      </c>
      <c r="D2769" s="8" t="s">
        <v>26</v>
      </c>
      <c r="E2769" s="5" t="str">
        <f>VLOOKUP(D2769,[1]items!$A$2:$E$39,2,FALSE)</f>
        <v>Decolsen 1 Strip 4 Tablet</v>
      </c>
      <c r="F2769" s="5" t="str">
        <f>VLOOKUP(E2769,[1]items!$B$2:$E$39,2,FALSE)</f>
        <v>Obat Batuk &amp; Pilek</v>
      </c>
      <c r="G2769" s="5" t="str">
        <f t="shared" si="216"/>
        <v>OB0002|</v>
      </c>
      <c r="H2769" s="10">
        <v>21</v>
      </c>
      <c r="I2769" s="11"/>
      <c r="J2769" s="10" t="str">
        <f>IF(EXACT(L2769,"buy"),VLOOKUP(I2769,[2]suppliers!$A$2:$B$17,2,FALSE),"")</f>
        <v/>
      </c>
      <c r="K2769" s="8" t="s">
        <v>84</v>
      </c>
      <c r="L2769" s="8" t="s">
        <v>85</v>
      </c>
      <c r="M2769" s="5" t="str">
        <f>IFERROR(VLOOKUP(G2769,[3]item_suppliers!$C$2:$F$112,2,FALSE),"")</f>
        <v/>
      </c>
      <c r="N2769" s="5" t="str">
        <f>IFERROR(VLOOKUP(G2769,[3]item_suppliers!$C$2:$F$112,4,FALSE),"")</f>
        <v/>
      </c>
      <c r="O2769" s="5" t="str">
        <f t="shared" si="217"/>
        <v/>
      </c>
      <c r="P2769" s="5">
        <f>IF(EXACT(L2769,"sell"),VLOOKUP(D2769,[1]items!$A$2:$E$39,5,FALSE),"")</f>
        <v>2915</v>
      </c>
      <c r="Q2769" s="5">
        <f t="shared" si="218"/>
        <v>61215</v>
      </c>
      <c r="R2769" s="13" t="str">
        <f t="shared" si="219"/>
        <v/>
      </c>
    </row>
    <row r="2770" spans="1:18" x14ac:dyDescent="0.2">
      <c r="A2770" s="5" t="s">
        <v>2830</v>
      </c>
      <c r="B2770" s="6" t="d">
        <v>2021-03-02</v>
      </c>
      <c r="C2770" s="7">
        <f t="shared" si="215"/>
        <v>2021</v>
      </c>
      <c r="D2770" s="5" t="s">
        <v>50</v>
      </c>
      <c r="E2770" s="5" t="str">
        <f>VLOOKUP(D2770,[1]items!$A$2:$E$39,2,FALSE)</f>
        <v>Bodrex Extra</v>
      </c>
      <c r="F2770" s="5" t="str">
        <f>VLOOKUP(E2770,[1]items!$B$2:$E$39,2,FALSE)</f>
        <v>Obat Sakit Kepala &amp; Demam</v>
      </c>
      <c r="G2770" s="5" t="str">
        <f t="shared" si="216"/>
        <v>OD0008|</v>
      </c>
      <c r="H2770" s="10">
        <v>24</v>
      </c>
      <c r="I2770" s="11"/>
      <c r="J2770" s="10" t="str">
        <f>IF(EXACT(L2770,"buy"),VLOOKUP(I2770,[2]suppliers!$A$2:$B$17,2,FALSE),"")</f>
        <v/>
      </c>
      <c r="K2770" s="5" t="s">
        <v>84</v>
      </c>
      <c r="L2770" s="5" t="s">
        <v>85</v>
      </c>
      <c r="M2770" s="5" t="str">
        <f>IFERROR(VLOOKUP(G2770,[3]item_suppliers!$C$2:$F$112,2,FALSE),"")</f>
        <v/>
      </c>
      <c r="N2770" s="5" t="str">
        <f>IFERROR(VLOOKUP(G2770,[3]item_suppliers!$C$2:$F$112,4,FALSE),"")</f>
        <v/>
      </c>
      <c r="O2770" s="5" t="str">
        <f t="shared" si="217"/>
        <v/>
      </c>
      <c r="P2770" s="5">
        <f>IF(EXACT(L2770,"sell"),VLOOKUP(D2770,[1]items!$A$2:$E$39,5,FALSE),"")</f>
        <v>51753</v>
      </c>
      <c r="Q2770" s="5">
        <f t="shared" si="218"/>
        <v>1242072</v>
      </c>
      <c r="R2770" s="13" t="str">
        <f t="shared" si="219"/>
        <v/>
      </c>
    </row>
    <row r="2771" spans="1:18" x14ac:dyDescent="0.2">
      <c r="A2771" s="8" t="s">
        <v>2831</v>
      </c>
      <c r="B2771" s="9" t="d">
        <v>2021-03-02</v>
      </c>
      <c r="C2771" s="7">
        <f t="shared" si="215"/>
        <v>2021</v>
      </c>
      <c r="D2771" s="8" t="s">
        <v>50</v>
      </c>
      <c r="E2771" s="5" t="str">
        <f>VLOOKUP(D2771,[1]items!$A$2:$E$39,2,FALSE)</f>
        <v>Bodrex Extra</v>
      </c>
      <c r="F2771" s="5" t="str">
        <f>VLOOKUP(E2771,[1]items!$B$2:$E$39,2,FALSE)</f>
        <v>Obat Sakit Kepala &amp; Demam</v>
      </c>
      <c r="G2771" s="5" t="str">
        <f t="shared" si="216"/>
        <v>OD0008|</v>
      </c>
      <c r="H2771" s="10">
        <v>31</v>
      </c>
      <c r="I2771" s="11"/>
      <c r="J2771" s="10" t="str">
        <f>IF(EXACT(L2771,"buy"),VLOOKUP(I2771,[2]suppliers!$A$2:$B$17,2,FALSE),"")</f>
        <v/>
      </c>
      <c r="K2771" s="8" t="s">
        <v>84</v>
      </c>
      <c r="L2771" s="8" t="s">
        <v>85</v>
      </c>
      <c r="M2771" s="5" t="str">
        <f>IFERROR(VLOOKUP(G2771,[3]item_suppliers!$C$2:$F$112,2,FALSE),"")</f>
        <v/>
      </c>
      <c r="N2771" s="5" t="str">
        <f>IFERROR(VLOOKUP(G2771,[3]item_suppliers!$C$2:$F$112,4,FALSE),"")</f>
        <v/>
      </c>
      <c r="O2771" s="5" t="str">
        <f t="shared" si="217"/>
        <v/>
      </c>
      <c r="P2771" s="5">
        <f>IF(EXACT(L2771,"sell"),VLOOKUP(D2771,[1]items!$A$2:$E$39,5,FALSE),"")</f>
        <v>51753</v>
      </c>
      <c r="Q2771" s="5">
        <f t="shared" si="218"/>
        <v>1604343</v>
      </c>
      <c r="R2771" s="13" t="str">
        <f t="shared" si="219"/>
        <v/>
      </c>
    </row>
    <row r="2772" spans="1:18" x14ac:dyDescent="0.2">
      <c r="A2772" s="5" t="s">
        <v>2832</v>
      </c>
      <c r="B2772" s="6" t="d">
        <v>2021-03-02</v>
      </c>
      <c r="C2772" s="7">
        <f t="shared" si="215"/>
        <v>2021</v>
      </c>
      <c r="D2772" s="5" t="s">
        <v>82</v>
      </c>
      <c r="E2772" s="5" t="str">
        <f>VLOOKUP(D2772,[1]items!$A$2:$E$39,2,FALSE)</f>
        <v>Otilon Ear Drops 8 mL</v>
      </c>
      <c r="F2772" s="5" t="str">
        <f>VLOOKUP(E2772,[1]items!$B$2:$E$39,2,FALSE)</f>
        <v>Obat Telinga</v>
      </c>
      <c r="G2772" s="5" t="str">
        <f t="shared" si="216"/>
        <v>OT0001|</v>
      </c>
      <c r="H2772" s="10">
        <v>28</v>
      </c>
      <c r="I2772" s="11"/>
      <c r="J2772" s="10" t="str">
        <f>IF(EXACT(L2772,"buy"),VLOOKUP(I2772,[2]suppliers!$A$2:$B$17,2,FALSE),"")</f>
        <v/>
      </c>
      <c r="K2772" s="5" t="s">
        <v>84</v>
      </c>
      <c r="L2772" s="5" t="s">
        <v>85</v>
      </c>
      <c r="M2772" s="5" t="str">
        <f>IFERROR(VLOOKUP(G2772,[3]item_suppliers!$C$2:$F$112,2,FALSE),"")</f>
        <v/>
      </c>
      <c r="N2772" s="5" t="str">
        <f>IFERROR(VLOOKUP(G2772,[3]item_suppliers!$C$2:$F$112,4,FALSE),"")</f>
        <v/>
      </c>
      <c r="O2772" s="5" t="str">
        <f t="shared" si="217"/>
        <v/>
      </c>
      <c r="P2772" s="5">
        <f>IF(EXACT(L2772,"sell"),VLOOKUP(D2772,[1]items!$A$2:$E$39,5,FALSE),"")</f>
        <v>55935</v>
      </c>
      <c r="Q2772" s="5">
        <f t="shared" si="218"/>
        <v>1566180</v>
      </c>
      <c r="R2772" s="13" t="str">
        <f t="shared" si="219"/>
        <v/>
      </c>
    </row>
    <row r="2773" spans="1:18" x14ac:dyDescent="0.2">
      <c r="A2773" s="8" t="s">
        <v>2833</v>
      </c>
      <c r="B2773" s="9" t="d">
        <v>2021-03-02</v>
      </c>
      <c r="C2773" s="7">
        <f t="shared" si="215"/>
        <v>2021</v>
      </c>
      <c r="D2773" s="8" t="s">
        <v>56</v>
      </c>
      <c r="E2773" s="5" t="str">
        <f>VLOOKUP(D2773,[1]items!$A$2:$E$39,2,FALSE)</f>
        <v>Paramex Tablet / Obat</v>
      </c>
      <c r="F2773" s="5" t="str">
        <f>VLOOKUP(E2773,[1]items!$B$2:$E$39,2,FALSE)</f>
        <v>Obat Sakit Kepala &amp; Demam</v>
      </c>
      <c r="G2773" s="5" t="str">
        <f t="shared" si="216"/>
        <v>OD0011|</v>
      </c>
      <c r="H2773" s="10">
        <v>51</v>
      </c>
      <c r="I2773" s="11"/>
      <c r="J2773" s="10" t="str">
        <f>IF(EXACT(L2773,"buy"),VLOOKUP(I2773,[2]suppliers!$A$2:$B$17,2,FALSE),"")</f>
        <v/>
      </c>
      <c r="K2773" s="8" t="s">
        <v>84</v>
      </c>
      <c r="L2773" s="8" t="s">
        <v>85</v>
      </c>
      <c r="M2773" s="5" t="str">
        <f>IFERROR(VLOOKUP(G2773,[3]item_suppliers!$C$2:$F$112,2,FALSE),"")</f>
        <v/>
      </c>
      <c r="N2773" s="5" t="str">
        <f>IFERROR(VLOOKUP(G2773,[3]item_suppliers!$C$2:$F$112,4,FALSE),"")</f>
        <v/>
      </c>
      <c r="O2773" s="5" t="str">
        <f t="shared" si="217"/>
        <v/>
      </c>
      <c r="P2773" s="5">
        <f>IF(EXACT(L2773,"sell"),VLOOKUP(D2773,[1]items!$A$2:$E$39,5,FALSE),"")</f>
        <v>2586</v>
      </c>
      <c r="Q2773" s="5">
        <f t="shared" si="218"/>
        <v>131886</v>
      </c>
      <c r="R2773" s="13" t="str">
        <f t="shared" si="219"/>
        <v/>
      </c>
    </row>
    <row r="2774" spans="1:18" x14ac:dyDescent="0.2">
      <c r="A2774" s="5" t="s">
        <v>2834</v>
      </c>
      <c r="B2774" s="6" t="d">
        <v>2021-03-02</v>
      </c>
      <c r="C2774" s="7">
        <f t="shared" si="215"/>
        <v>2021</v>
      </c>
      <c r="D2774" s="5" t="s">
        <v>67</v>
      </c>
      <c r="E2774" s="5" t="str">
        <f>VLOOKUP(D2774,[1]items!$A$2:$E$39,2,FALSE)</f>
        <v>Amlodipine Besilate</v>
      </c>
      <c r="F2774" s="5" t="str">
        <f>VLOOKUP(E2774,[1]items!$B$2:$E$39,2,FALSE)</f>
        <v>Obat Hipertensi</v>
      </c>
      <c r="G2774" s="5" t="str">
        <f t="shared" si="216"/>
        <v>OH0004|</v>
      </c>
      <c r="H2774" s="10">
        <v>1</v>
      </c>
      <c r="I2774" s="11"/>
      <c r="J2774" s="10" t="str">
        <f>IF(EXACT(L2774,"buy"),VLOOKUP(I2774,[2]suppliers!$A$2:$B$17,2,FALSE),"")</f>
        <v/>
      </c>
      <c r="K2774" s="5" t="s">
        <v>84</v>
      </c>
      <c r="L2774" s="5" t="s">
        <v>85</v>
      </c>
      <c r="M2774" s="5" t="str">
        <f>IFERROR(VLOOKUP(G2774,[3]item_suppliers!$C$2:$F$112,2,FALSE),"")</f>
        <v/>
      </c>
      <c r="N2774" s="5" t="str">
        <f>IFERROR(VLOOKUP(G2774,[3]item_suppliers!$C$2:$F$112,4,FALSE),"")</f>
        <v/>
      </c>
      <c r="O2774" s="5" t="str">
        <f t="shared" si="217"/>
        <v/>
      </c>
      <c r="P2774" s="5">
        <f>IF(EXACT(L2774,"sell"),VLOOKUP(D2774,[1]items!$A$2:$E$39,5,FALSE),"")</f>
        <v>7504</v>
      </c>
      <c r="Q2774" s="5">
        <f t="shared" si="218"/>
        <v>7504</v>
      </c>
      <c r="R2774" s="13" t="str">
        <f t="shared" si="219"/>
        <v/>
      </c>
    </row>
    <row r="2775" spans="1:18" x14ac:dyDescent="0.2">
      <c r="A2775" s="8" t="s">
        <v>2835</v>
      </c>
      <c r="B2775" s="9" t="d">
        <v>2021-03-03</v>
      </c>
      <c r="C2775" s="7">
        <f t="shared" si="215"/>
        <v>2021</v>
      </c>
      <c r="D2775" s="8" t="s">
        <v>26</v>
      </c>
      <c r="E2775" s="5" t="str">
        <f>VLOOKUP(D2775,[1]items!$A$2:$E$39,2,FALSE)</f>
        <v>Decolsen 1 Strip 4 Tablet</v>
      </c>
      <c r="F2775" s="5" t="str">
        <f>VLOOKUP(E2775,[1]items!$B$2:$E$39,2,FALSE)</f>
        <v>Obat Batuk &amp; Pilek</v>
      </c>
      <c r="G2775" s="5" t="str">
        <f t="shared" si="216"/>
        <v>OB0002|</v>
      </c>
      <c r="H2775" s="10">
        <v>76</v>
      </c>
      <c r="I2775" s="11"/>
      <c r="J2775" s="10" t="str">
        <f>IF(EXACT(L2775,"buy"),VLOOKUP(I2775,[2]suppliers!$A$2:$B$17,2,FALSE),"")</f>
        <v/>
      </c>
      <c r="K2775" s="8" t="s">
        <v>84</v>
      </c>
      <c r="L2775" s="8" t="s">
        <v>85</v>
      </c>
      <c r="M2775" s="5" t="str">
        <f>IFERROR(VLOOKUP(G2775,[3]item_suppliers!$C$2:$F$112,2,FALSE),"")</f>
        <v/>
      </c>
      <c r="N2775" s="5" t="str">
        <f>IFERROR(VLOOKUP(G2775,[3]item_suppliers!$C$2:$F$112,4,FALSE),"")</f>
        <v/>
      </c>
      <c r="O2775" s="5" t="str">
        <f t="shared" si="217"/>
        <v/>
      </c>
      <c r="P2775" s="5">
        <f>IF(EXACT(L2775,"sell"),VLOOKUP(D2775,[1]items!$A$2:$E$39,5,FALSE),"")</f>
        <v>2915</v>
      </c>
      <c r="Q2775" s="5">
        <f t="shared" si="218"/>
        <v>221540</v>
      </c>
      <c r="R2775" s="13" t="str">
        <f t="shared" si="219"/>
        <v/>
      </c>
    </row>
    <row r="2776" spans="1:18" x14ac:dyDescent="0.2">
      <c r="A2776" s="5" t="s">
        <v>2836</v>
      </c>
      <c r="B2776" s="6" t="d">
        <v>2021-03-03</v>
      </c>
      <c r="C2776" s="7">
        <f t="shared" si="215"/>
        <v>2021</v>
      </c>
      <c r="D2776" s="5" t="s">
        <v>50</v>
      </c>
      <c r="E2776" s="5" t="str">
        <f>VLOOKUP(D2776,[1]items!$A$2:$E$39,2,FALSE)</f>
        <v>Bodrex Extra</v>
      </c>
      <c r="F2776" s="5" t="str">
        <f>VLOOKUP(E2776,[1]items!$B$2:$E$39,2,FALSE)</f>
        <v>Obat Sakit Kepala &amp; Demam</v>
      </c>
      <c r="G2776" s="5" t="str">
        <f t="shared" si="216"/>
        <v>OD0008|</v>
      </c>
      <c r="H2776" s="10">
        <v>11</v>
      </c>
      <c r="I2776" s="11"/>
      <c r="J2776" s="10" t="str">
        <f>IF(EXACT(L2776,"buy"),VLOOKUP(I2776,[2]suppliers!$A$2:$B$17,2,FALSE),"")</f>
        <v/>
      </c>
      <c r="K2776" s="5" t="s">
        <v>84</v>
      </c>
      <c r="L2776" s="5" t="s">
        <v>85</v>
      </c>
      <c r="M2776" s="5" t="str">
        <f>IFERROR(VLOOKUP(G2776,[3]item_suppliers!$C$2:$F$112,2,FALSE),"")</f>
        <v/>
      </c>
      <c r="N2776" s="5" t="str">
        <f>IFERROR(VLOOKUP(G2776,[3]item_suppliers!$C$2:$F$112,4,FALSE),"")</f>
        <v/>
      </c>
      <c r="O2776" s="5" t="str">
        <f t="shared" si="217"/>
        <v/>
      </c>
      <c r="P2776" s="5">
        <f>IF(EXACT(L2776,"sell"),VLOOKUP(D2776,[1]items!$A$2:$E$39,5,FALSE),"")</f>
        <v>51753</v>
      </c>
      <c r="Q2776" s="5">
        <f t="shared" si="218"/>
        <v>569283</v>
      </c>
      <c r="R2776" s="13" t="str">
        <f t="shared" si="219"/>
        <v/>
      </c>
    </row>
    <row r="2777" spans="1:18" x14ac:dyDescent="0.2">
      <c r="A2777" s="8" t="s">
        <v>2837</v>
      </c>
      <c r="B2777" s="9" t="d">
        <v>2021-03-03</v>
      </c>
      <c r="C2777" s="7">
        <f t="shared" si="215"/>
        <v>2021</v>
      </c>
      <c r="D2777" s="8" t="s">
        <v>52</v>
      </c>
      <c r="E2777" s="5" t="str">
        <f>VLOOKUP(D2777,[1]items!$A$2:$E$39,2,FALSE)</f>
        <v>Sanmol 500 MG 4 Tablet</v>
      </c>
      <c r="F2777" s="5" t="str">
        <f>VLOOKUP(E2777,[1]items!$B$2:$E$39,2,FALSE)</f>
        <v>Obat Sakit Kepala &amp; Demam</v>
      </c>
      <c r="G2777" s="5" t="str">
        <f t="shared" si="216"/>
        <v>OD0009|</v>
      </c>
      <c r="H2777" s="10">
        <v>24</v>
      </c>
      <c r="I2777" s="11"/>
      <c r="J2777" s="10" t="str">
        <f>IF(EXACT(L2777,"buy"),VLOOKUP(I2777,[2]suppliers!$A$2:$B$17,2,FALSE),"")</f>
        <v/>
      </c>
      <c r="K2777" s="8" t="s">
        <v>84</v>
      </c>
      <c r="L2777" s="8" t="s">
        <v>85</v>
      </c>
      <c r="M2777" s="5" t="str">
        <f>IFERROR(VLOOKUP(G2777,[3]item_suppliers!$C$2:$F$112,2,FALSE),"")</f>
        <v/>
      </c>
      <c r="N2777" s="5" t="str">
        <f>IFERROR(VLOOKUP(G2777,[3]item_suppliers!$C$2:$F$112,4,FALSE),"")</f>
        <v/>
      </c>
      <c r="O2777" s="5" t="str">
        <f t="shared" si="217"/>
        <v/>
      </c>
      <c r="P2777" s="5">
        <f>IF(EXACT(L2777,"sell"),VLOOKUP(D2777,[1]items!$A$2:$E$39,5,FALSE),"")</f>
        <v>1619</v>
      </c>
      <c r="Q2777" s="5">
        <f t="shared" si="218"/>
        <v>38856</v>
      </c>
      <c r="R2777" s="13" t="str">
        <f t="shared" si="219"/>
        <v/>
      </c>
    </row>
    <row r="2778" spans="1:18" x14ac:dyDescent="0.2">
      <c r="A2778" s="5" t="s">
        <v>2838</v>
      </c>
      <c r="B2778" s="6" t="d">
        <v>2021-03-03</v>
      </c>
      <c r="C2778" s="7">
        <f t="shared" si="215"/>
        <v>2021</v>
      </c>
      <c r="D2778" s="5" t="s">
        <v>82</v>
      </c>
      <c r="E2778" s="5" t="str">
        <f>VLOOKUP(D2778,[1]items!$A$2:$E$39,2,FALSE)</f>
        <v>Otilon Ear Drops 8 mL</v>
      </c>
      <c r="F2778" s="5" t="str">
        <f>VLOOKUP(E2778,[1]items!$B$2:$E$39,2,FALSE)</f>
        <v>Obat Telinga</v>
      </c>
      <c r="G2778" s="5" t="str">
        <f t="shared" si="216"/>
        <v>OT0001|</v>
      </c>
      <c r="H2778" s="10">
        <v>33</v>
      </c>
      <c r="I2778" s="11"/>
      <c r="J2778" s="10" t="str">
        <f>IF(EXACT(L2778,"buy"),VLOOKUP(I2778,[2]suppliers!$A$2:$B$17,2,FALSE),"")</f>
        <v/>
      </c>
      <c r="K2778" s="5" t="s">
        <v>84</v>
      </c>
      <c r="L2778" s="5" t="s">
        <v>85</v>
      </c>
      <c r="M2778" s="5" t="str">
        <f>IFERROR(VLOOKUP(G2778,[3]item_suppliers!$C$2:$F$112,2,FALSE),"")</f>
        <v/>
      </c>
      <c r="N2778" s="5" t="str">
        <f>IFERROR(VLOOKUP(G2778,[3]item_suppliers!$C$2:$F$112,4,FALSE),"")</f>
        <v/>
      </c>
      <c r="O2778" s="5" t="str">
        <f t="shared" si="217"/>
        <v/>
      </c>
      <c r="P2778" s="5">
        <f>IF(EXACT(L2778,"sell"),VLOOKUP(D2778,[1]items!$A$2:$E$39,5,FALSE),"")</f>
        <v>55935</v>
      </c>
      <c r="Q2778" s="5">
        <f t="shared" si="218"/>
        <v>1845855</v>
      </c>
      <c r="R2778" s="13" t="str">
        <f t="shared" si="219"/>
        <v/>
      </c>
    </row>
    <row r="2779" spans="1:18" x14ac:dyDescent="0.2">
      <c r="A2779" s="8" t="s">
        <v>2839</v>
      </c>
      <c r="B2779" s="9" t="d">
        <v>2021-03-03</v>
      </c>
      <c r="C2779" s="7">
        <f t="shared" si="215"/>
        <v>2021</v>
      </c>
      <c r="D2779" s="8" t="s">
        <v>20</v>
      </c>
      <c r="E2779" s="5" t="str">
        <f>VLOOKUP(D2779,[1]items!$A$2:$E$39,2,FALSE)</f>
        <v>Dexteem Box Plus 100 Tablet</v>
      </c>
      <c r="F2779" s="5" t="str">
        <f>VLOOKUP(E2779,[1]items!$B$2:$E$39,2,FALSE)</f>
        <v>Obat Alergi</v>
      </c>
      <c r="G2779" s="5" t="str">
        <f t="shared" si="216"/>
        <v>OA0006|</v>
      </c>
      <c r="H2779" s="10">
        <v>74</v>
      </c>
      <c r="I2779" s="11"/>
      <c r="J2779" s="10" t="str">
        <f>IF(EXACT(L2779,"buy"),VLOOKUP(I2779,[2]suppliers!$A$2:$B$17,2,FALSE),"")</f>
        <v/>
      </c>
      <c r="K2779" s="8" t="s">
        <v>84</v>
      </c>
      <c r="L2779" s="8" t="s">
        <v>85</v>
      </c>
      <c r="M2779" s="5" t="str">
        <f>IFERROR(VLOOKUP(G2779,[3]item_suppliers!$C$2:$F$112,2,FALSE),"")</f>
        <v/>
      </c>
      <c r="N2779" s="5" t="str">
        <f>IFERROR(VLOOKUP(G2779,[3]item_suppliers!$C$2:$F$112,4,FALSE),"")</f>
        <v/>
      </c>
      <c r="O2779" s="5" t="str">
        <f t="shared" si="217"/>
        <v/>
      </c>
      <c r="P2779" s="5">
        <f>IF(EXACT(L2779,"sell"),VLOOKUP(D2779,[1]items!$A$2:$E$39,5,FALSE),"")</f>
        <v>25449</v>
      </c>
      <c r="Q2779" s="5">
        <f t="shared" si="218"/>
        <v>1883226</v>
      </c>
      <c r="R2779" s="13" t="str">
        <f t="shared" si="219"/>
        <v/>
      </c>
    </row>
    <row r="2780" spans="1:18" x14ac:dyDescent="0.2">
      <c r="A2780" s="5" t="s">
        <v>2840</v>
      </c>
      <c r="B2780" s="6" t="d">
        <v>2021-03-03</v>
      </c>
      <c r="C2780" s="7">
        <f t="shared" si="215"/>
        <v>2021</v>
      </c>
      <c r="D2780" s="5" t="s">
        <v>59</v>
      </c>
      <c r="E2780" s="5" t="str">
        <f>VLOOKUP(D2780,[1]items!$A$2:$E$39,2,FALSE)</f>
        <v>Carditens</v>
      </c>
      <c r="F2780" s="5" t="str">
        <f>VLOOKUP(E2780,[1]items!$B$2:$E$39,2,FALSE)</f>
        <v>Obat Hipertensi</v>
      </c>
      <c r="G2780" s="5" t="str">
        <f t="shared" si="216"/>
        <v>OH0001|</v>
      </c>
      <c r="H2780" s="10">
        <v>17</v>
      </c>
      <c r="I2780" s="11"/>
      <c r="J2780" s="10" t="str">
        <f>IF(EXACT(L2780,"buy"),VLOOKUP(I2780,[2]suppliers!$A$2:$B$17,2,FALSE),"")</f>
        <v/>
      </c>
      <c r="K2780" s="5" t="s">
        <v>84</v>
      </c>
      <c r="L2780" s="5" t="s">
        <v>85</v>
      </c>
      <c r="M2780" s="5" t="str">
        <f>IFERROR(VLOOKUP(G2780,[3]item_suppliers!$C$2:$F$112,2,FALSE),"")</f>
        <v/>
      </c>
      <c r="N2780" s="5" t="str">
        <f>IFERROR(VLOOKUP(G2780,[3]item_suppliers!$C$2:$F$112,4,FALSE),"")</f>
        <v/>
      </c>
      <c r="O2780" s="5" t="str">
        <f t="shared" si="217"/>
        <v/>
      </c>
      <c r="P2780" s="5">
        <f>IF(EXACT(L2780,"sell"),VLOOKUP(D2780,[1]items!$A$2:$E$39,5,FALSE),"")</f>
        <v>100900</v>
      </c>
      <c r="Q2780" s="5">
        <f t="shared" si="218"/>
        <v>1715300</v>
      </c>
      <c r="R2780" s="13" t="str">
        <f t="shared" si="219"/>
        <v/>
      </c>
    </row>
    <row r="2781" spans="1:18" x14ac:dyDescent="0.2">
      <c r="A2781" s="8" t="s">
        <v>2841</v>
      </c>
      <c r="B2781" s="9" t="d">
        <v>2021-03-04</v>
      </c>
      <c r="C2781" s="7">
        <f t="shared" si="215"/>
        <v>2021</v>
      </c>
      <c r="D2781" s="8" t="s">
        <v>26</v>
      </c>
      <c r="E2781" s="5" t="str">
        <f>VLOOKUP(D2781,[1]items!$A$2:$E$39,2,FALSE)</f>
        <v>Decolsen 1 Strip 4 Tablet</v>
      </c>
      <c r="F2781" s="5" t="str">
        <f>VLOOKUP(E2781,[1]items!$B$2:$E$39,2,FALSE)</f>
        <v>Obat Batuk &amp; Pilek</v>
      </c>
      <c r="G2781" s="5" t="str">
        <f t="shared" si="216"/>
        <v>OB0002|</v>
      </c>
      <c r="H2781" s="10">
        <v>46</v>
      </c>
      <c r="I2781" s="11"/>
      <c r="J2781" s="10" t="str">
        <f>IF(EXACT(L2781,"buy"),VLOOKUP(I2781,[2]suppliers!$A$2:$B$17,2,FALSE),"")</f>
        <v/>
      </c>
      <c r="K2781" s="8" t="s">
        <v>84</v>
      </c>
      <c r="L2781" s="8" t="s">
        <v>85</v>
      </c>
      <c r="M2781" s="5" t="str">
        <f>IFERROR(VLOOKUP(G2781,[3]item_suppliers!$C$2:$F$112,2,FALSE),"")</f>
        <v/>
      </c>
      <c r="N2781" s="5" t="str">
        <f>IFERROR(VLOOKUP(G2781,[3]item_suppliers!$C$2:$F$112,4,FALSE),"")</f>
        <v/>
      </c>
      <c r="O2781" s="5" t="str">
        <f t="shared" si="217"/>
        <v/>
      </c>
      <c r="P2781" s="5">
        <f>IF(EXACT(L2781,"sell"),VLOOKUP(D2781,[1]items!$A$2:$E$39,5,FALSE),"")</f>
        <v>2915</v>
      </c>
      <c r="Q2781" s="5">
        <f t="shared" si="218"/>
        <v>134090</v>
      </c>
      <c r="R2781" s="13" t="str">
        <f t="shared" si="219"/>
        <v/>
      </c>
    </row>
    <row r="2782" spans="1:18" x14ac:dyDescent="0.2">
      <c r="A2782" s="5" t="s">
        <v>2842</v>
      </c>
      <c r="B2782" s="6" t="d">
        <v>2021-03-04</v>
      </c>
      <c r="C2782" s="7">
        <f t="shared" si="215"/>
        <v>2021</v>
      </c>
      <c r="D2782" s="5" t="s">
        <v>50</v>
      </c>
      <c r="E2782" s="5" t="str">
        <f>VLOOKUP(D2782,[1]items!$A$2:$E$39,2,FALSE)</f>
        <v>Bodrex Extra</v>
      </c>
      <c r="F2782" s="5" t="str">
        <f>VLOOKUP(E2782,[1]items!$B$2:$E$39,2,FALSE)</f>
        <v>Obat Sakit Kepala &amp; Demam</v>
      </c>
      <c r="G2782" s="5" t="str">
        <f t="shared" si="216"/>
        <v>OD0008|</v>
      </c>
      <c r="H2782" s="10">
        <v>53</v>
      </c>
      <c r="I2782" s="11"/>
      <c r="J2782" s="10" t="str">
        <f>IF(EXACT(L2782,"buy"),VLOOKUP(I2782,[2]suppliers!$A$2:$B$17,2,FALSE),"")</f>
        <v/>
      </c>
      <c r="K2782" s="5" t="s">
        <v>84</v>
      </c>
      <c r="L2782" s="5" t="s">
        <v>85</v>
      </c>
      <c r="M2782" s="5" t="str">
        <f>IFERROR(VLOOKUP(G2782,[3]item_suppliers!$C$2:$F$112,2,FALSE),"")</f>
        <v/>
      </c>
      <c r="N2782" s="5" t="str">
        <f>IFERROR(VLOOKUP(G2782,[3]item_suppliers!$C$2:$F$112,4,FALSE),"")</f>
        <v/>
      </c>
      <c r="O2782" s="5" t="str">
        <f t="shared" si="217"/>
        <v/>
      </c>
      <c r="P2782" s="5">
        <f>IF(EXACT(L2782,"sell"),VLOOKUP(D2782,[1]items!$A$2:$E$39,5,FALSE),"")</f>
        <v>51753</v>
      </c>
      <c r="Q2782" s="5">
        <f t="shared" si="218"/>
        <v>2742909</v>
      </c>
      <c r="R2782" s="13" t="str">
        <f t="shared" si="219"/>
        <v/>
      </c>
    </row>
    <row r="2783" spans="1:18" x14ac:dyDescent="0.2">
      <c r="A2783" s="8" t="s">
        <v>2843</v>
      </c>
      <c r="B2783" s="9" t="d">
        <v>2021-03-04</v>
      </c>
      <c r="C2783" s="7">
        <f t="shared" si="215"/>
        <v>2021</v>
      </c>
      <c r="D2783" s="8" t="s">
        <v>17</v>
      </c>
      <c r="E2783" s="5" t="str">
        <f>VLOOKUP(D2783,[1]items!$A$2:$E$39,2,FALSE)</f>
        <v>Bedak Heroxyn 150 gr</v>
      </c>
      <c r="F2783" s="5" t="str">
        <f>VLOOKUP(E2783,[1]items!$B$2:$E$39,2,FALSE)</f>
        <v>Obat Alergi</v>
      </c>
      <c r="G2783" s="5" t="str">
        <f t="shared" si="216"/>
        <v>OA0005|</v>
      </c>
      <c r="H2783" s="10">
        <v>62</v>
      </c>
      <c r="I2783" s="11"/>
      <c r="J2783" s="10" t="str">
        <f>IF(EXACT(L2783,"buy"),VLOOKUP(I2783,[2]suppliers!$A$2:$B$17,2,FALSE),"")</f>
        <v/>
      </c>
      <c r="K2783" s="8" t="s">
        <v>84</v>
      </c>
      <c r="L2783" s="8" t="s">
        <v>85</v>
      </c>
      <c r="M2783" s="5" t="str">
        <f>IFERROR(VLOOKUP(G2783,[3]item_suppliers!$C$2:$F$112,2,FALSE),"")</f>
        <v/>
      </c>
      <c r="N2783" s="5" t="str">
        <f>IFERROR(VLOOKUP(G2783,[3]item_suppliers!$C$2:$F$112,4,FALSE),"")</f>
        <v/>
      </c>
      <c r="O2783" s="5" t="str">
        <f t="shared" si="217"/>
        <v/>
      </c>
      <c r="P2783" s="5">
        <f>IF(EXACT(L2783,"sell"),VLOOKUP(D2783,[1]items!$A$2:$E$39,5,FALSE),"")</f>
        <v>17170</v>
      </c>
      <c r="Q2783" s="5">
        <f t="shared" si="218"/>
        <v>1064540</v>
      </c>
      <c r="R2783" s="13" t="str">
        <f t="shared" si="219"/>
        <v/>
      </c>
    </row>
    <row r="2784" spans="1:18" x14ac:dyDescent="0.2">
      <c r="A2784" s="5" t="s">
        <v>2844</v>
      </c>
      <c r="B2784" s="6" t="d">
        <v>2021-03-04</v>
      </c>
      <c r="C2784" s="7">
        <f t="shared" si="215"/>
        <v>2021</v>
      </c>
      <c r="D2784" s="5" t="s">
        <v>52</v>
      </c>
      <c r="E2784" s="5" t="str">
        <f>VLOOKUP(D2784,[1]items!$A$2:$E$39,2,FALSE)</f>
        <v>Sanmol 500 MG 4 Tablet</v>
      </c>
      <c r="F2784" s="5" t="str">
        <f>VLOOKUP(E2784,[1]items!$B$2:$E$39,2,FALSE)</f>
        <v>Obat Sakit Kepala &amp; Demam</v>
      </c>
      <c r="G2784" s="5" t="str">
        <f t="shared" si="216"/>
        <v>OD0009|</v>
      </c>
      <c r="H2784" s="10">
        <v>7</v>
      </c>
      <c r="I2784" s="11"/>
      <c r="J2784" s="10" t="str">
        <f>IF(EXACT(L2784,"buy"),VLOOKUP(I2784,[2]suppliers!$A$2:$B$17,2,FALSE),"")</f>
        <v/>
      </c>
      <c r="K2784" s="5" t="s">
        <v>84</v>
      </c>
      <c r="L2784" s="5" t="s">
        <v>85</v>
      </c>
      <c r="M2784" s="5" t="str">
        <f>IFERROR(VLOOKUP(G2784,[3]item_suppliers!$C$2:$F$112,2,FALSE),"")</f>
        <v/>
      </c>
      <c r="N2784" s="5" t="str">
        <f>IFERROR(VLOOKUP(G2784,[3]item_suppliers!$C$2:$F$112,4,FALSE),"")</f>
        <v/>
      </c>
      <c r="O2784" s="5" t="str">
        <f t="shared" si="217"/>
        <v/>
      </c>
      <c r="P2784" s="5">
        <f>IF(EXACT(L2784,"sell"),VLOOKUP(D2784,[1]items!$A$2:$E$39,5,FALSE),"")</f>
        <v>1619</v>
      </c>
      <c r="Q2784" s="5">
        <f t="shared" si="218"/>
        <v>11333</v>
      </c>
      <c r="R2784" s="13" t="str">
        <f t="shared" si="219"/>
        <v/>
      </c>
    </row>
    <row r="2785" spans="1:18" x14ac:dyDescent="0.2">
      <c r="A2785" s="8" t="s">
        <v>2845</v>
      </c>
      <c r="B2785" s="9" t="d">
        <v>2021-03-04</v>
      </c>
      <c r="C2785" s="7">
        <f t="shared" si="215"/>
        <v>2021</v>
      </c>
      <c r="D2785" s="8" t="s">
        <v>14</v>
      </c>
      <c r="E2785" s="5" t="str">
        <f>VLOOKUP(D2785,[1]items!$A$2:$E$39,2,FALSE)</f>
        <v>Bisoprolol Ogb Dexa</v>
      </c>
      <c r="F2785" s="5" t="str">
        <f>VLOOKUP(E2785,[1]items!$B$2:$E$39,2,FALSE)</f>
        <v>Obat Alergi</v>
      </c>
      <c r="G2785" s="5" t="str">
        <f t="shared" si="216"/>
        <v>OA0004|</v>
      </c>
      <c r="H2785" s="10">
        <v>15</v>
      </c>
      <c r="I2785" s="11"/>
      <c r="J2785" s="10" t="str">
        <f>IF(EXACT(L2785,"buy"),VLOOKUP(I2785,[2]suppliers!$A$2:$B$17,2,FALSE),"")</f>
        <v/>
      </c>
      <c r="K2785" s="8" t="s">
        <v>84</v>
      </c>
      <c r="L2785" s="8" t="s">
        <v>85</v>
      </c>
      <c r="M2785" s="5" t="str">
        <f>IFERROR(VLOOKUP(G2785,[3]item_suppliers!$C$2:$F$112,2,FALSE),"")</f>
        <v/>
      </c>
      <c r="N2785" s="5" t="str">
        <f>IFERROR(VLOOKUP(G2785,[3]item_suppliers!$C$2:$F$112,4,FALSE),"")</f>
        <v/>
      </c>
      <c r="O2785" s="5" t="str">
        <f t="shared" si="217"/>
        <v/>
      </c>
      <c r="P2785" s="5">
        <f>IF(EXACT(L2785,"sell"),VLOOKUP(D2785,[1]items!$A$2:$E$39,5,FALSE),"")</f>
        <v>10180</v>
      </c>
      <c r="Q2785" s="5">
        <f t="shared" si="218"/>
        <v>152700</v>
      </c>
      <c r="R2785" s="13" t="str">
        <f t="shared" si="219"/>
        <v/>
      </c>
    </row>
    <row r="2786" spans="1:18" x14ac:dyDescent="0.2">
      <c r="A2786" s="5" t="s">
        <v>2846</v>
      </c>
      <c r="B2786" s="6" t="d">
        <v>2021-03-05</v>
      </c>
      <c r="C2786" s="7">
        <f t="shared" si="215"/>
        <v>2021</v>
      </c>
      <c r="D2786" s="5" t="s">
        <v>26</v>
      </c>
      <c r="E2786" s="5" t="str">
        <f>VLOOKUP(D2786,[1]items!$A$2:$E$39,2,FALSE)</f>
        <v>Decolsen 1 Strip 4 Tablet</v>
      </c>
      <c r="F2786" s="5" t="str">
        <f>VLOOKUP(E2786,[1]items!$B$2:$E$39,2,FALSE)</f>
        <v>Obat Batuk &amp; Pilek</v>
      </c>
      <c r="G2786" s="5" t="str">
        <f t="shared" si="216"/>
        <v>OB0002|</v>
      </c>
      <c r="H2786" s="10">
        <v>60</v>
      </c>
      <c r="I2786" s="11"/>
      <c r="J2786" s="10" t="str">
        <f>IF(EXACT(L2786,"buy"),VLOOKUP(I2786,[2]suppliers!$A$2:$B$17,2,FALSE),"")</f>
        <v/>
      </c>
      <c r="K2786" s="5" t="s">
        <v>84</v>
      </c>
      <c r="L2786" s="5" t="s">
        <v>85</v>
      </c>
      <c r="M2786" s="5" t="str">
        <f>IFERROR(VLOOKUP(G2786,[3]item_suppliers!$C$2:$F$112,2,FALSE),"")</f>
        <v/>
      </c>
      <c r="N2786" s="5" t="str">
        <f>IFERROR(VLOOKUP(G2786,[3]item_suppliers!$C$2:$F$112,4,FALSE),"")</f>
        <v/>
      </c>
      <c r="O2786" s="5" t="str">
        <f t="shared" si="217"/>
        <v/>
      </c>
      <c r="P2786" s="5">
        <f>IF(EXACT(L2786,"sell"),VLOOKUP(D2786,[1]items!$A$2:$E$39,5,FALSE),"")</f>
        <v>2915</v>
      </c>
      <c r="Q2786" s="5">
        <f t="shared" si="218"/>
        <v>174900</v>
      </c>
      <c r="R2786" s="13" t="str">
        <f t="shared" si="219"/>
        <v/>
      </c>
    </row>
    <row r="2787" spans="1:18" x14ac:dyDescent="0.2">
      <c r="A2787" s="8" t="s">
        <v>2847</v>
      </c>
      <c r="B2787" s="9" t="d">
        <v>2021-03-05</v>
      </c>
      <c r="C2787" s="7">
        <f t="shared" si="215"/>
        <v>2021</v>
      </c>
      <c r="D2787" s="8" t="s">
        <v>50</v>
      </c>
      <c r="E2787" s="5" t="str">
        <f>VLOOKUP(D2787,[1]items!$A$2:$E$39,2,FALSE)</f>
        <v>Bodrex Extra</v>
      </c>
      <c r="F2787" s="5" t="str">
        <f>VLOOKUP(E2787,[1]items!$B$2:$E$39,2,FALSE)</f>
        <v>Obat Sakit Kepala &amp; Demam</v>
      </c>
      <c r="G2787" s="5" t="str">
        <f t="shared" si="216"/>
        <v>OD0008|</v>
      </c>
      <c r="H2787" s="10">
        <v>14</v>
      </c>
      <c r="I2787" s="11"/>
      <c r="J2787" s="10" t="str">
        <f>IF(EXACT(L2787,"buy"),VLOOKUP(I2787,[2]suppliers!$A$2:$B$17,2,FALSE),"")</f>
        <v/>
      </c>
      <c r="K2787" s="8" t="s">
        <v>84</v>
      </c>
      <c r="L2787" s="8" t="s">
        <v>85</v>
      </c>
      <c r="M2787" s="5" t="str">
        <f>IFERROR(VLOOKUP(G2787,[3]item_suppliers!$C$2:$F$112,2,FALSE),"")</f>
        <v/>
      </c>
      <c r="N2787" s="5" t="str">
        <f>IFERROR(VLOOKUP(G2787,[3]item_suppliers!$C$2:$F$112,4,FALSE),"")</f>
        <v/>
      </c>
      <c r="O2787" s="5" t="str">
        <f t="shared" si="217"/>
        <v/>
      </c>
      <c r="P2787" s="5">
        <f>IF(EXACT(L2787,"sell"),VLOOKUP(D2787,[1]items!$A$2:$E$39,5,FALSE),"")</f>
        <v>51753</v>
      </c>
      <c r="Q2787" s="5">
        <f t="shared" si="218"/>
        <v>724542</v>
      </c>
      <c r="R2787" s="13" t="str">
        <f t="shared" si="219"/>
        <v/>
      </c>
    </row>
    <row r="2788" spans="1:18" x14ac:dyDescent="0.2">
      <c r="A2788" s="5" t="s">
        <v>2848</v>
      </c>
      <c r="B2788" s="6" t="d">
        <v>2021-03-05</v>
      </c>
      <c r="C2788" s="7">
        <f t="shared" si="215"/>
        <v>2021</v>
      </c>
      <c r="D2788" s="5" t="s">
        <v>17</v>
      </c>
      <c r="E2788" s="5" t="str">
        <f>VLOOKUP(D2788,[1]items!$A$2:$E$39,2,FALSE)</f>
        <v>Bedak Heroxyn 150 gr</v>
      </c>
      <c r="F2788" s="5" t="str">
        <f>VLOOKUP(E2788,[1]items!$B$2:$E$39,2,FALSE)</f>
        <v>Obat Alergi</v>
      </c>
      <c r="G2788" s="5" t="str">
        <f t="shared" si="216"/>
        <v>OA0005|</v>
      </c>
      <c r="H2788" s="10">
        <v>33</v>
      </c>
      <c r="I2788" s="11"/>
      <c r="J2788" s="10" t="str">
        <f>IF(EXACT(L2788,"buy"),VLOOKUP(I2788,[2]suppliers!$A$2:$B$17,2,FALSE),"")</f>
        <v/>
      </c>
      <c r="K2788" s="5" t="s">
        <v>84</v>
      </c>
      <c r="L2788" s="5" t="s">
        <v>85</v>
      </c>
      <c r="M2788" s="5" t="str">
        <f>IFERROR(VLOOKUP(G2788,[3]item_suppliers!$C$2:$F$112,2,FALSE),"")</f>
        <v/>
      </c>
      <c r="N2788" s="5" t="str">
        <f>IFERROR(VLOOKUP(G2788,[3]item_suppliers!$C$2:$F$112,4,FALSE),"")</f>
        <v/>
      </c>
      <c r="O2788" s="5" t="str">
        <f t="shared" si="217"/>
        <v/>
      </c>
      <c r="P2788" s="5">
        <f>IF(EXACT(L2788,"sell"),VLOOKUP(D2788,[1]items!$A$2:$E$39,5,FALSE),"")</f>
        <v>17170</v>
      </c>
      <c r="Q2788" s="5">
        <f t="shared" si="218"/>
        <v>566610</v>
      </c>
      <c r="R2788" s="13" t="str">
        <f t="shared" si="219"/>
        <v/>
      </c>
    </row>
    <row r="2789" spans="1:18" x14ac:dyDescent="0.2">
      <c r="A2789" s="8" t="s">
        <v>2849</v>
      </c>
      <c r="B2789" s="9" t="d">
        <v>2021-03-05</v>
      </c>
      <c r="C2789" s="7">
        <f t="shared" si="215"/>
        <v>2021</v>
      </c>
      <c r="D2789" s="8" t="s">
        <v>70</v>
      </c>
      <c r="E2789" s="5" t="str">
        <f>VLOOKUP(D2789,[1]items!$A$2:$E$39,2,FALSE)</f>
        <v>Irbesartan</v>
      </c>
      <c r="F2789" s="5" t="str">
        <f>VLOOKUP(E2789,[1]items!$B$2:$E$39,2,FALSE)</f>
        <v>Obat Hipertensi</v>
      </c>
      <c r="G2789" s="5" t="str">
        <f t="shared" si="216"/>
        <v>OH0005|</v>
      </c>
      <c r="H2789" s="10">
        <v>40</v>
      </c>
      <c r="I2789" s="11"/>
      <c r="J2789" s="10" t="str">
        <f>IF(EXACT(L2789,"buy"),VLOOKUP(I2789,[2]suppliers!$A$2:$B$17,2,FALSE),"")</f>
        <v/>
      </c>
      <c r="K2789" s="8" t="s">
        <v>84</v>
      </c>
      <c r="L2789" s="8" t="s">
        <v>85</v>
      </c>
      <c r="M2789" s="5" t="str">
        <f>IFERROR(VLOOKUP(G2789,[3]item_suppliers!$C$2:$F$112,2,FALSE),"")</f>
        <v/>
      </c>
      <c r="N2789" s="5" t="str">
        <f>IFERROR(VLOOKUP(G2789,[3]item_suppliers!$C$2:$F$112,4,FALSE),"")</f>
        <v/>
      </c>
      <c r="O2789" s="5" t="str">
        <f t="shared" si="217"/>
        <v/>
      </c>
      <c r="P2789" s="5">
        <f>IF(EXACT(L2789,"sell"),VLOOKUP(D2789,[1]items!$A$2:$E$39,5,FALSE),"")</f>
        <v>109447</v>
      </c>
      <c r="Q2789" s="5">
        <f t="shared" si="218"/>
        <v>4377880</v>
      </c>
      <c r="R2789" s="13" t="str">
        <f t="shared" si="219"/>
        <v/>
      </c>
    </row>
    <row r="2790" spans="1:18" x14ac:dyDescent="0.2">
      <c r="A2790" s="5" t="s">
        <v>2850</v>
      </c>
      <c r="B2790" s="6" t="d">
        <v>2021-03-05</v>
      </c>
      <c r="C2790" s="7">
        <f t="shared" si="215"/>
        <v>2021</v>
      </c>
      <c r="D2790" s="5" t="s">
        <v>70</v>
      </c>
      <c r="E2790" s="5" t="str">
        <f>VLOOKUP(D2790,[1]items!$A$2:$E$39,2,FALSE)</f>
        <v>Irbesartan</v>
      </c>
      <c r="F2790" s="5" t="str">
        <f>VLOOKUP(E2790,[1]items!$B$2:$E$39,2,FALSE)</f>
        <v>Obat Hipertensi</v>
      </c>
      <c r="G2790" s="5" t="str">
        <f t="shared" si="216"/>
        <v>OH0005|</v>
      </c>
      <c r="H2790" s="10">
        <v>15</v>
      </c>
      <c r="I2790" s="11"/>
      <c r="J2790" s="10" t="str">
        <f>IF(EXACT(L2790,"buy"),VLOOKUP(I2790,[2]suppliers!$A$2:$B$17,2,FALSE),"")</f>
        <v/>
      </c>
      <c r="K2790" s="5" t="s">
        <v>84</v>
      </c>
      <c r="L2790" s="5" t="s">
        <v>85</v>
      </c>
      <c r="M2790" s="5" t="str">
        <f>IFERROR(VLOOKUP(G2790,[3]item_suppliers!$C$2:$F$112,2,FALSE),"")</f>
        <v/>
      </c>
      <c r="N2790" s="5" t="str">
        <f>IFERROR(VLOOKUP(G2790,[3]item_suppliers!$C$2:$F$112,4,FALSE),"")</f>
        <v/>
      </c>
      <c r="O2790" s="5" t="str">
        <f t="shared" si="217"/>
        <v/>
      </c>
      <c r="P2790" s="5">
        <f>IF(EXACT(L2790,"sell"),VLOOKUP(D2790,[1]items!$A$2:$E$39,5,FALSE),"")</f>
        <v>109447</v>
      </c>
      <c r="Q2790" s="5">
        <f t="shared" si="218"/>
        <v>1641705</v>
      </c>
      <c r="R2790" s="13" t="str">
        <f t="shared" si="219"/>
        <v/>
      </c>
    </row>
    <row r="2791" spans="1:18" x14ac:dyDescent="0.2">
      <c r="A2791" s="8" t="s">
        <v>2851</v>
      </c>
      <c r="B2791" s="9" t="d">
        <v>2021-03-05</v>
      </c>
      <c r="C2791" s="7">
        <f t="shared" si="215"/>
        <v>2021</v>
      </c>
      <c r="D2791" s="8" t="s">
        <v>82</v>
      </c>
      <c r="E2791" s="5" t="str">
        <f>VLOOKUP(D2791,[1]items!$A$2:$E$39,2,FALSE)</f>
        <v>Otilon Ear Drops 8 mL</v>
      </c>
      <c r="F2791" s="5" t="str">
        <f>VLOOKUP(E2791,[1]items!$B$2:$E$39,2,FALSE)</f>
        <v>Obat Telinga</v>
      </c>
      <c r="G2791" s="5" t="str">
        <f t="shared" si="216"/>
        <v>OT0001|</v>
      </c>
      <c r="H2791" s="10">
        <v>48</v>
      </c>
      <c r="I2791" s="11"/>
      <c r="J2791" s="10" t="str">
        <f>IF(EXACT(L2791,"buy"),VLOOKUP(I2791,[2]suppliers!$A$2:$B$17,2,FALSE),"")</f>
        <v/>
      </c>
      <c r="K2791" s="8" t="s">
        <v>84</v>
      </c>
      <c r="L2791" s="8" t="s">
        <v>85</v>
      </c>
      <c r="M2791" s="5" t="str">
        <f>IFERROR(VLOOKUP(G2791,[3]item_suppliers!$C$2:$F$112,2,FALSE),"")</f>
        <v/>
      </c>
      <c r="N2791" s="5" t="str">
        <f>IFERROR(VLOOKUP(G2791,[3]item_suppliers!$C$2:$F$112,4,FALSE),"")</f>
        <v/>
      </c>
      <c r="O2791" s="5" t="str">
        <f t="shared" si="217"/>
        <v/>
      </c>
      <c r="P2791" s="5">
        <f>IF(EXACT(L2791,"sell"),VLOOKUP(D2791,[1]items!$A$2:$E$39,5,FALSE),"")</f>
        <v>55935</v>
      </c>
      <c r="Q2791" s="5">
        <f t="shared" si="218"/>
        <v>2684880</v>
      </c>
      <c r="R2791" s="13" t="str">
        <f t="shared" si="219"/>
        <v/>
      </c>
    </row>
    <row r="2792" spans="1:18" x14ac:dyDescent="0.2">
      <c r="A2792" s="5" t="s">
        <v>2852</v>
      </c>
      <c r="B2792" s="6" t="d">
        <v>2021-03-05</v>
      </c>
      <c r="C2792" s="7">
        <f t="shared" si="215"/>
        <v>2021</v>
      </c>
      <c r="D2792" s="5" t="s">
        <v>56</v>
      </c>
      <c r="E2792" s="5" t="str">
        <f>VLOOKUP(D2792,[1]items!$A$2:$E$39,2,FALSE)</f>
        <v>Paramex Tablet / Obat</v>
      </c>
      <c r="F2792" s="5" t="str">
        <f>VLOOKUP(E2792,[1]items!$B$2:$E$39,2,FALSE)</f>
        <v>Obat Sakit Kepala &amp; Demam</v>
      </c>
      <c r="G2792" s="5" t="str">
        <f t="shared" si="216"/>
        <v>OD0011|</v>
      </c>
      <c r="H2792" s="10">
        <v>64</v>
      </c>
      <c r="I2792" s="11"/>
      <c r="J2792" s="10" t="str">
        <f>IF(EXACT(L2792,"buy"),VLOOKUP(I2792,[2]suppliers!$A$2:$B$17,2,FALSE),"")</f>
        <v/>
      </c>
      <c r="K2792" s="5" t="s">
        <v>84</v>
      </c>
      <c r="L2792" s="5" t="s">
        <v>85</v>
      </c>
      <c r="M2792" s="5" t="str">
        <f>IFERROR(VLOOKUP(G2792,[3]item_suppliers!$C$2:$F$112,2,FALSE),"")</f>
        <v/>
      </c>
      <c r="N2792" s="5" t="str">
        <f>IFERROR(VLOOKUP(G2792,[3]item_suppliers!$C$2:$F$112,4,FALSE),"")</f>
        <v/>
      </c>
      <c r="O2792" s="5" t="str">
        <f t="shared" si="217"/>
        <v/>
      </c>
      <c r="P2792" s="5">
        <f>IF(EXACT(L2792,"sell"),VLOOKUP(D2792,[1]items!$A$2:$E$39,5,FALSE),"")</f>
        <v>2586</v>
      </c>
      <c r="Q2792" s="5">
        <f t="shared" si="218"/>
        <v>165504</v>
      </c>
      <c r="R2792" s="13" t="str">
        <f t="shared" si="219"/>
        <v/>
      </c>
    </row>
    <row r="2793" spans="1:18" x14ac:dyDescent="0.2">
      <c r="A2793" s="8" t="s">
        <v>2853</v>
      </c>
      <c r="B2793" s="9" t="d">
        <v>2021-03-05</v>
      </c>
      <c r="C2793" s="7">
        <f t="shared" si="215"/>
        <v>2021</v>
      </c>
      <c r="D2793" s="8" t="s">
        <v>14</v>
      </c>
      <c r="E2793" s="5" t="str">
        <f>VLOOKUP(D2793,[1]items!$A$2:$E$39,2,FALSE)</f>
        <v>Bisoprolol Ogb Dexa</v>
      </c>
      <c r="F2793" s="5" t="str">
        <f>VLOOKUP(E2793,[1]items!$B$2:$E$39,2,FALSE)</f>
        <v>Obat Alergi</v>
      </c>
      <c r="G2793" s="5" t="str">
        <f t="shared" si="216"/>
        <v>OA0004|</v>
      </c>
      <c r="H2793" s="10">
        <v>140</v>
      </c>
      <c r="I2793" s="11"/>
      <c r="J2793" s="10" t="str">
        <f>IF(EXACT(L2793,"buy"),VLOOKUP(I2793,[2]suppliers!$A$2:$B$17,2,FALSE),"")</f>
        <v/>
      </c>
      <c r="K2793" s="8" t="s">
        <v>84</v>
      </c>
      <c r="L2793" s="8" t="s">
        <v>85</v>
      </c>
      <c r="M2793" s="5" t="str">
        <f>IFERROR(VLOOKUP(G2793,[3]item_suppliers!$C$2:$F$112,2,FALSE),"")</f>
        <v/>
      </c>
      <c r="N2793" s="5" t="str">
        <f>IFERROR(VLOOKUP(G2793,[3]item_suppliers!$C$2:$F$112,4,FALSE),"")</f>
        <v/>
      </c>
      <c r="O2793" s="5" t="str">
        <f t="shared" si="217"/>
        <v/>
      </c>
      <c r="P2793" s="5">
        <f>IF(EXACT(L2793,"sell"),VLOOKUP(D2793,[1]items!$A$2:$E$39,5,FALSE),"")</f>
        <v>10180</v>
      </c>
      <c r="Q2793" s="5">
        <f t="shared" si="218"/>
        <v>1425200</v>
      </c>
      <c r="R2793" s="13" t="str">
        <f t="shared" si="219"/>
        <v/>
      </c>
    </row>
    <row r="2794" spans="1:18" x14ac:dyDescent="0.2">
      <c r="A2794" s="5" t="s">
        <v>2854</v>
      </c>
      <c r="B2794" s="6" t="d">
        <v>2021-03-06</v>
      </c>
      <c r="C2794" s="7">
        <f t="shared" si="215"/>
        <v>2021</v>
      </c>
      <c r="D2794" s="5" t="s">
        <v>50</v>
      </c>
      <c r="E2794" s="5" t="str">
        <f>VLOOKUP(D2794,[1]items!$A$2:$E$39,2,FALSE)</f>
        <v>Bodrex Extra</v>
      </c>
      <c r="F2794" s="5" t="str">
        <f>VLOOKUP(E2794,[1]items!$B$2:$E$39,2,FALSE)</f>
        <v>Obat Sakit Kepala &amp; Demam</v>
      </c>
      <c r="G2794" s="5" t="str">
        <f t="shared" si="216"/>
        <v>OD0008|</v>
      </c>
      <c r="H2794" s="10">
        <v>75</v>
      </c>
      <c r="I2794" s="11"/>
      <c r="J2794" s="10" t="str">
        <f>IF(EXACT(L2794,"buy"),VLOOKUP(I2794,[2]suppliers!$A$2:$B$17,2,FALSE),"")</f>
        <v/>
      </c>
      <c r="K2794" s="5" t="s">
        <v>84</v>
      </c>
      <c r="L2794" s="5" t="s">
        <v>85</v>
      </c>
      <c r="M2794" s="5" t="str">
        <f>IFERROR(VLOOKUP(G2794,[3]item_suppliers!$C$2:$F$112,2,FALSE),"")</f>
        <v/>
      </c>
      <c r="N2794" s="5" t="str">
        <f>IFERROR(VLOOKUP(G2794,[3]item_suppliers!$C$2:$F$112,4,FALSE),"")</f>
        <v/>
      </c>
      <c r="O2794" s="5" t="str">
        <f t="shared" si="217"/>
        <v/>
      </c>
      <c r="P2794" s="5">
        <f>IF(EXACT(L2794,"sell"),VLOOKUP(D2794,[1]items!$A$2:$E$39,5,FALSE),"")</f>
        <v>51753</v>
      </c>
      <c r="Q2794" s="5">
        <f t="shared" si="218"/>
        <v>3881475</v>
      </c>
      <c r="R2794" s="13" t="str">
        <f t="shared" si="219"/>
        <v/>
      </c>
    </row>
    <row r="2795" spans="1:18" x14ac:dyDescent="0.2">
      <c r="A2795" s="8" t="s">
        <v>2855</v>
      </c>
      <c r="B2795" s="9" t="d">
        <v>2021-03-06</v>
      </c>
      <c r="C2795" s="7">
        <f t="shared" si="215"/>
        <v>2021</v>
      </c>
      <c r="D2795" s="8" t="s">
        <v>50</v>
      </c>
      <c r="E2795" s="5" t="str">
        <f>VLOOKUP(D2795,[1]items!$A$2:$E$39,2,FALSE)</f>
        <v>Bodrex Extra</v>
      </c>
      <c r="F2795" s="5" t="str">
        <f>VLOOKUP(E2795,[1]items!$B$2:$E$39,2,FALSE)</f>
        <v>Obat Sakit Kepala &amp; Demam</v>
      </c>
      <c r="G2795" s="5" t="str">
        <f t="shared" si="216"/>
        <v>OD0008|</v>
      </c>
      <c r="H2795" s="10">
        <v>5</v>
      </c>
      <c r="I2795" s="11"/>
      <c r="J2795" s="10" t="str">
        <f>IF(EXACT(L2795,"buy"),VLOOKUP(I2795,[2]suppliers!$A$2:$B$17,2,FALSE),"")</f>
        <v/>
      </c>
      <c r="K2795" s="8" t="s">
        <v>84</v>
      </c>
      <c r="L2795" s="8" t="s">
        <v>85</v>
      </c>
      <c r="M2795" s="5" t="str">
        <f>IFERROR(VLOOKUP(G2795,[3]item_suppliers!$C$2:$F$112,2,FALSE),"")</f>
        <v/>
      </c>
      <c r="N2795" s="5" t="str">
        <f>IFERROR(VLOOKUP(G2795,[3]item_suppliers!$C$2:$F$112,4,FALSE),"")</f>
        <v/>
      </c>
      <c r="O2795" s="5" t="str">
        <f t="shared" si="217"/>
        <v/>
      </c>
      <c r="P2795" s="5">
        <f>IF(EXACT(L2795,"sell"),VLOOKUP(D2795,[1]items!$A$2:$E$39,5,FALSE),"")</f>
        <v>51753</v>
      </c>
      <c r="Q2795" s="5">
        <f t="shared" si="218"/>
        <v>258765</v>
      </c>
      <c r="R2795" s="13" t="str">
        <f t="shared" si="219"/>
        <v/>
      </c>
    </row>
    <row r="2796" spans="1:18" x14ac:dyDescent="0.2">
      <c r="A2796" s="5" t="s">
        <v>2856</v>
      </c>
      <c r="B2796" s="6" t="d">
        <v>2021-03-06</v>
      </c>
      <c r="C2796" s="7">
        <f t="shared" si="215"/>
        <v>2021</v>
      </c>
      <c r="D2796" s="5" t="s">
        <v>65</v>
      </c>
      <c r="E2796" s="5" t="str">
        <f>VLOOKUP(D2796,[1]items!$A$2:$E$39,2,FALSE)</f>
        <v>Candesartan Ogb Dexa</v>
      </c>
      <c r="F2796" s="5" t="str">
        <f>VLOOKUP(E2796,[1]items!$B$2:$E$39,2,FALSE)</f>
        <v>Obat Hipertensi</v>
      </c>
      <c r="G2796" s="5" t="str">
        <f t="shared" si="216"/>
        <v>OH0003|</v>
      </c>
      <c r="H2796" s="10">
        <v>48</v>
      </c>
      <c r="I2796" s="11"/>
      <c r="J2796" s="10" t="str">
        <f>IF(EXACT(L2796,"buy"),VLOOKUP(I2796,[2]suppliers!$A$2:$B$17,2,FALSE),"")</f>
        <v/>
      </c>
      <c r="K2796" s="5" t="s">
        <v>84</v>
      </c>
      <c r="L2796" s="5" t="s">
        <v>85</v>
      </c>
      <c r="M2796" s="5" t="str">
        <f>IFERROR(VLOOKUP(G2796,[3]item_suppliers!$C$2:$F$112,2,FALSE),"")</f>
        <v/>
      </c>
      <c r="N2796" s="5" t="str">
        <f>IFERROR(VLOOKUP(G2796,[3]item_suppliers!$C$2:$F$112,4,FALSE),"")</f>
        <v/>
      </c>
      <c r="O2796" s="5" t="str">
        <f t="shared" si="217"/>
        <v/>
      </c>
      <c r="P2796" s="5">
        <f>IF(EXACT(L2796,"sell"),VLOOKUP(D2796,[1]items!$A$2:$E$39,5,FALSE),"")</f>
        <v>5095</v>
      </c>
      <c r="Q2796" s="5">
        <f t="shared" si="218"/>
        <v>244560</v>
      </c>
      <c r="R2796" s="13" t="str">
        <f t="shared" si="219"/>
        <v/>
      </c>
    </row>
    <row r="2797" spans="1:18" x14ac:dyDescent="0.2">
      <c r="A2797" s="8" t="s">
        <v>2857</v>
      </c>
      <c r="B2797" s="9" t="d">
        <v>2021-03-06</v>
      </c>
      <c r="C2797" s="7">
        <f t="shared" si="215"/>
        <v>2021</v>
      </c>
      <c r="D2797" s="8" t="s">
        <v>11</v>
      </c>
      <c r="E2797" s="5" t="str">
        <f>VLOOKUP(D2797,[1]items!$A$2:$E$39,2,FALSE)</f>
        <v>Acetylcysteine Mahakam 200 mg</v>
      </c>
      <c r="F2797" s="5" t="str">
        <f>VLOOKUP(E2797,[1]items!$B$2:$E$39,2,FALSE)</f>
        <v>Obat Alergi</v>
      </c>
      <c r="G2797" s="5" t="str">
        <f t="shared" si="216"/>
        <v>OA0003|</v>
      </c>
      <c r="H2797" s="10">
        <v>1</v>
      </c>
      <c r="I2797" s="11"/>
      <c r="J2797" s="10" t="str">
        <f>IF(EXACT(L2797,"buy"),VLOOKUP(I2797,[2]suppliers!$A$2:$B$17,2,FALSE),"")</f>
        <v/>
      </c>
      <c r="K2797" s="8" t="s">
        <v>84</v>
      </c>
      <c r="L2797" s="8" t="s">
        <v>85</v>
      </c>
      <c r="M2797" s="5" t="str">
        <f>IFERROR(VLOOKUP(G2797,[3]item_suppliers!$C$2:$F$112,2,FALSE),"")</f>
        <v/>
      </c>
      <c r="N2797" s="5" t="str">
        <f>IFERROR(VLOOKUP(G2797,[3]item_suppliers!$C$2:$F$112,4,FALSE),"")</f>
        <v/>
      </c>
      <c r="O2797" s="5" t="str">
        <f t="shared" si="217"/>
        <v/>
      </c>
      <c r="P2797" s="5">
        <f>IF(EXACT(L2797,"sell"),VLOOKUP(D2797,[1]items!$A$2:$E$39,5,FALSE),"")</f>
        <v>33330</v>
      </c>
      <c r="Q2797" s="5">
        <f t="shared" si="218"/>
        <v>33330</v>
      </c>
      <c r="R2797" s="13" t="str">
        <f t="shared" si="219"/>
        <v/>
      </c>
    </row>
    <row r="2798" spans="1:18" x14ac:dyDescent="0.2">
      <c r="A2798" s="5" t="s">
        <v>2858</v>
      </c>
      <c r="B2798" s="6" t="d">
        <v>2021-03-06</v>
      </c>
      <c r="C2798" s="7">
        <f t="shared" si="215"/>
        <v>2021</v>
      </c>
      <c r="D2798" s="5" t="s">
        <v>35</v>
      </c>
      <c r="E2798" s="5" t="str">
        <f>VLOOKUP(D2798,[1]items!$A$2:$E$39,2,FALSE)</f>
        <v>Konidin 4 Tablet</v>
      </c>
      <c r="F2798" s="5" t="str">
        <f>VLOOKUP(E2798,[1]items!$B$2:$E$39,2,FALSE)</f>
        <v>Obat Batuk &amp; Pilek</v>
      </c>
      <c r="G2798" s="5" t="str">
        <f t="shared" si="216"/>
        <v>OB0008|</v>
      </c>
      <c r="H2798" s="10">
        <v>3</v>
      </c>
      <c r="I2798" s="11"/>
      <c r="J2798" s="10" t="str">
        <f>IF(EXACT(L2798,"buy"),VLOOKUP(I2798,[2]suppliers!$A$2:$B$17,2,FALSE),"")</f>
        <v/>
      </c>
      <c r="K2798" s="5" t="s">
        <v>84</v>
      </c>
      <c r="L2798" s="5" t="s">
        <v>85</v>
      </c>
      <c r="M2798" s="5" t="str">
        <f>IFERROR(VLOOKUP(G2798,[3]item_suppliers!$C$2:$F$112,2,FALSE),"")</f>
        <v/>
      </c>
      <c r="N2798" s="5" t="str">
        <f>IFERROR(VLOOKUP(G2798,[3]item_suppliers!$C$2:$F$112,4,FALSE),"")</f>
        <v/>
      </c>
      <c r="O2798" s="5" t="str">
        <f t="shared" si="217"/>
        <v/>
      </c>
      <c r="P2798" s="5">
        <f>IF(EXACT(L2798,"sell"),VLOOKUP(D2798,[1]items!$A$2:$E$39,5,FALSE),"")</f>
        <v>2490</v>
      </c>
      <c r="Q2798" s="5">
        <f t="shared" si="218"/>
        <v>7470</v>
      </c>
      <c r="R2798" s="13" t="str">
        <f t="shared" si="219"/>
        <v/>
      </c>
    </row>
    <row r="2799" spans="1:18" x14ac:dyDescent="0.2">
      <c r="A2799" s="8" t="s">
        <v>2859</v>
      </c>
      <c r="B2799" s="9" t="d">
        <v>2021-03-07</v>
      </c>
      <c r="C2799" s="7">
        <f t="shared" si="215"/>
        <v>2021</v>
      </c>
      <c r="D2799" s="8" t="s">
        <v>17</v>
      </c>
      <c r="E2799" s="5" t="str">
        <f>VLOOKUP(D2799,[1]items!$A$2:$E$39,2,FALSE)</f>
        <v>Bedak Heroxyn 150 gr</v>
      </c>
      <c r="F2799" s="5" t="str">
        <f>VLOOKUP(E2799,[1]items!$B$2:$E$39,2,FALSE)</f>
        <v>Obat Alergi</v>
      </c>
      <c r="G2799" s="5" t="str">
        <f t="shared" si="216"/>
        <v>OA0005|</v>
      </c>
      <c r="H2799" s="10">
        <v>25</v>
      </c>
      <c r="I2799" s="11"/>
      <c r="J2799" s="10" t="str">
        <f>IF(EXACT(L2799,"buy"),VLOOKUP(I2799,[2]suppliers!$A$2:$B$17,2,FALSE),"")</f>
        <v/>
      </c>
      <c r="K2799" s="8" t="s">
        <v>84</v>
      </c>
      <c r="L2799" s="8" t="s">
        <v>85</v>
      </c>
      <c r="M2799" s="5" t="str">
        <f>IFERROR(VLOOKUP(G2799,[3]item_suppliers!$C$2:$F$112,2,FALSE),"")</f>
        <v/>
      </c>
      <c r="N2799" s="5" t="str">
        <f>IFERROR(VLOOKUP(G2799,[3]item_suppliers!$C$2:$F$112,4,FALSE),"")</f>
        <v/>
      </c>
      <c r="O2799" s="5" t="str">
        <f t="shared" si="217"/>
        <v/>
      </c>
      <c r="P2799" s="5">
        <f>IF(EXACT(L2799,"sell"),VLOOKUP(D2799,[1]items!$A$2:$E$39,5,FALSE),"")</f>
        <v>17170</v>
      </c>
      <c r="Q2799" s="5">
        <f t="shared" si="218"/>
        <v>429250</v>
      </c>
      <c r="R2799" s="13" t="str">
        <f t="shared" si="219"/>
        <v/>
      </c>
    </row>
    <row r="2800" spans="1:18" x14ac:dyDescent="0.2">
      <c r="A2800" s="5" t="s">
        <v>2860</v>
      </c>
      <c r="B2800" s="6" t="d">
        <v>2021-03-07</v>
      </c>
      <c r="C2800" s="7">
        <f t="shared" si="215"/>
        <v>2021</v>
      </c>
      <c r="D2800" s="5" t="s">
        <v>11</v>
      </c>
      <c r="E2800" s="5" t="str">
        <f>VLOOKUP(D2800,[1]items!$A$2:$E$39,2,FALSE)</f>
        <v>Acetylcysteine Mahakam 200 mg</v>
      </c>
      <c r="F2800" s="5" t="str">
        <f>VLOOKUP(E2800,[1]items!$B$2:$E$39,2,FALSE)</f>
        <v>Obat Alergi</v>
      </c>
      <c r="G2800" s="5" t="str">
        <f t="shared" si="216"/>
        <v>OA0003|</v>
      </c>
      <c r="H2800" s="10">
        <v>219</v>
      </c>
      <c r="I2800" s="11"/>
      <c r="J2800" s="10" t="str">
        <f>IF(EXACT(L2800,"buy"),VLOOKUP(I2800,[2]suppliers!$A$2:$B$17,2,FALSE),"")</f>
        <v/>
      </c>
      <c r="K2800" s="5" t="s">
        <v>84</v>
      </c>
      <c r="L2800" s="5" t="s">
        <v>85</v>
      </c>
      <c r="M2800" s="5" t="str">
        <f>IFERROR(VLOOKUP(G2800,[3]item_suppliers!$C$2:$F$112,2,FALSE),"")</f>
        <v/>
      </c>
      <c r="N2800" s="5" t="str">
        <f>IFERROR(VLOOKUP(G2800,[3]item_suppliers!$C$2:$F$112,4,FALSE),"")</f>
        <v/>
      </c>
      <c r="O2800" s="5" t="str">
        <f t="shared" si="217"/>
        <v/>
      </c>
      <c r="P2800" s="5">
        <f>IF(EXACT(L2800,"sell"),VLOOKUP(D2800,[1]items!$A$2:$E$39,5,FALSE),"")</f>
        <v>33330</v>
      </c>
      <c r="Q2800" s="5">
        <f t="shared" si="218"/>
        <v>7299270</v>
      </c>
      <c r="R2800" s="13" t="str">
        <f t="shared" si="219"/>
        <v/>
      </c>
    </row>
    <row r="2801" spans="1:18" x14ac:dyDescent="0.2">
      <c r="A2801" s="8" t="s">
        <v>2861</v>
      </c>
      <c r="B2801" s="9" t="d">
        <v>2021-03-07</v>
      </c>
      <c r="C2801" s="7">
        <f t="shared" si="215"/>
        <v>2021</v>
      </c>
      <c r="D2801" s="8" t="s">
        <v>46</v>
      </c>
      <c r="E2801" s="5" t="str">
        <f>VLOOKUP(D2801,[1]items!$A$2:$E$39,2,FALSE)</f>
        <v>Proris Ibuprofen</v>
      </c>
      <c r="F2801" s="5" t="str">
        <f>VLOOKUP(E2801,[1]items!$B$2:$E$39,2,FALSE)</f>
        <v>Obat Sakit Kepala &amp; Demam</v>
      </c>
      <c r="G2801" s="5" t="str">
        <f t="shared" si="216"/>
        <v>OD0006|</v>
      </c>
      <c r="H2801" s="10">
        <v>23</v>
      </c>
      <c r="I2801" s="11"/>
      <c r="J2801" s="10" t="str">
        <f>IF(EXACT(L2801,"buy"),VLOOKUP(I2801,[2]suppliers!$A$2:$B$17,2,FALSE),"")</f>
        <v/>
      </c>
      <c r="K2801" s="8" t="s">
        <v>84</v>
      </c>
      <c r="L2801" s="8" t="s">
        <v>85</v>
      </c>
      <c r="M2801" s="5" t="str">
        <f>IFERROR(VLOOKUP(G2801,[3]item_suppliers!$C$2:$F$112,2,FALSE),"")</f>
        <v/>
      </c>
      <c r="N2801" s="5" t="str">
        <f>IFERROR(VLOOKUP(G2801,[3]item_suppliers!$C$2:$F$112,4,FALSE),"")</f>
        <v/>
      </c>
      <c r="O2801" s="5" t="str">
        <f t="shared" si="217"/>
        <v/>
      </c>
      <c r="P2801" s="5">
        <f>IF(EXACT(L2801,"sell"),VLOOKUP(D2801,[1]items!$A$2:$E$39,5,FALSE),"")</f>
        <v>25275</v>
      </c>
      <c r="Q2801" s="5">
        <f t="shared" si="218"/>
        <v>581325</v>
      </c>
      <c r="R2801" s="13" t="str">
        <f t="shared" si="219"/>
        <v/>
      </c>
    </row>
    <row r="2802" spans="1:18" x14ac:dyDescent="0.2">
      <c r="A2802" s="5" t="s">
        <v>2862</v>
      </c>
      <c r="B2802" s="6" t="d">
        <v>2021-03-07</v>
      </c>
      <c r="C2802" s="7">
        <f t="shared" si="215"/>
        <v>2021</v>
      </c>
      <c r="D2802" s="5" t="s">
        <v>46</v>
      </c>
      <c r="E2802" s="5" t="str">
        <f>VLOOKUP(D2802,[1]items!$A$2:$E$39,2,FALSE)</f>
        <v>Proris Ibuprofen</v>
      </c>
      <c r="F2802" s="5" t="str">
        <f>VLOOKUP(E2802,[1]items!$B$2:$E$39,2,FALSE)</f>
        <v>Obat Sakit Kepala &amp; Demam</v>
      </c>
      <c r="G2802" s="5" t="str">
        <f t="shared" si="216"/>
        <v>OD0006|</v>
      </c>
      <c r="H2802" s="10">
        <v>33</v>
      </c>
      <c r="I2802" s="11"/>
      <c r="J2802" s="10" t="str">
        <f>IF(EXACT(L2802,"buy"),VLOOKUP(I2802,[2]suppliers!$A$2:$B$17,2,FALSE),"")</f>
        <v/>
      </c>
      <c r="K2802" s="5" t="s">
        <v>84</v>
      </c>
      <c r="L2802" s="5" t="s">
        <v>85</v>
      </c>
      <c r="M2802" s="5" t="str">
        <f>IFERROR(VLOOKUP(G2802,[3]item_suppliers!$C$2:$F$112,2,FALSE),"")</f>
        <v/>
      </c>
      <c r="N2802" s="5" t="str">
        <f>IFERROR(VLOOKUP(G2802,[3]item_suppliers!$C$2:$F$112,4,FALSE),"")</f>
        <v/>
      </c>
      <c r="O2802" s="5" t="str">
        <f t="shared" si="217"/>
        <v/>
      </c>
      <c r="P2802" s="5">
        <f>IF(EXACT(L2802,"sell"),VLOOKUP(D2802,[1]items!$A$2:$E$39,5,FALSE),"")</f>
        <v>25275</v>
      </c>
      <c r="Q2802" s="5">
        <f t="shared" si="218"/>
        <v>834075</v>
      </c>
      <c r="R2802" s="13" t="str">
        <f t="shared" si="219"/>
        <v/>
      </c>
    </row>
    <row r="2803" spans="1:18" x14ac:dyDescent="0.2">
      <c r="A2803" s="8" t="s">
        <v>2863</v>
      </c>
      <c r="B2803" s="9" t="d">
        <v>2021-03-08</v>
      </c>
      <c r="C2803" s="7">
        <f t="shared" si="215"/>
        <v>2021</v>
      </c>
      <c r="D2803" s="8" t="s">
        <v>26</v>
      </c>
      <c r="E2803" s="5" t="str">
        <f>VLOOKUP(D2803,[1]items!$A$2:$E$39,2,FALSE)</f>
        <v>Decolsen 1 Strip 4 Tablet</v>
      </c>
      <c r="F2803" s="5" t="str">
        <f>VLOOKUP(E2803,[1]items!$B$2:$E$39,2,FALSE)</f>
        <v>Obat Batuk &amp; Pilek</v>
      </c>
      <c r="G2803" s="5" t="str">
        <f t="shared" si="216"/>
        <v>OB0002|</v>
      </c>
      <c r="H2803" s="10">
        <v>70</v>
      </c>
      <c r="I2803" s="11"/>
      <c r="J2803" s="10" t="str">
        <f>IF(EXACT(L2803,"buy"),VLOOKUP(I2803,[2]suppliers!$A$2:$B$17,2,FALSE),"")</f>
        <v/>
      </c>
      <c r="K2803" s="8" t="s">
        <v>84</v>
      </c>
      <c r="L2803" s="8" t="s">
        <v>85</v>
      </c>
      <c r="M2803" s="5" t="str">
        <f>IFERROR(VLOOKUP(G2803,[3]item_suppliers!$C$2:$F$112,2,FALSE),"")</f>
        <v/>
      </c>
      <c r="N2803" s="5" t="str">
        <f>IFERROR(VLOOKUP(G2803,[3]item_suppliers!$C$2:$F$112,4,FALSE),"")</f>
        <v/>
      </c>
      <c r="O2803" s="5" t="str">
        <f t="shared" si="217"/>
        <v/>
      </c>
      <c r="P2803" s="5">
        <f>IF(EXACT(L2803,"sell"),VLOOKUP(D2803,[1]items!$A$2:$E$39,5,FALSE),"")</f>
        <v>2915</v>
      </c>
      <c r="Q2803" s="5">
        <f t="shared" si="218"/>
        <v>204050</v>
      </c>
      <c r="R2803" s="13" t="str">
        <f t="shared" si="219"/>
        <v/>
      </c>
    </row>
    <row r="2804" spans="1:18" x14ac:dyDescent="0.2">
      <c r="A2804" s="5" t="s">
        <v>2864</v>
      </c>
      <c r="B2804" s="6" t="d">
        <v>2021-03-08</v>
      </c>
      <c r="C2804" s="7">
        <f t="shared" si="215"/>
        <v>2021</v>
      </c>
      <c r="D2804" s="5" t="s">
        <v>26</v>
      </c>
      <c r="E2804" s="5" t="str">
        <f>VLOOKUP(D2804,[1]items!$A$2:$E$39,2,FALSE)</f>
        <v>Decolsen 1 Strip 4 Tablet</v>
      </c>
      <c r="F2804" s="5" t="str">
        <f>VLOOKUP(E2804,[1]items!$B$2:$E$39,2,FALSE)</f>
        <v>Obat Batuk &amp; Pilek</v>
      </c>
      <c r="G2804" s="5" t="str">
        <f t="shared" si="216"/>
        <v>OB0002|</v>
      </c>
      <c r="H2804" s="10">
        <v>96</v>
      </c>
      <c r="I2804" s="11"/>
      <c r="J2804" s="10" t="str">
        <f>IF(EXACT(L2804,"buy"),VLOOKUP(I2804,[2]suppliers!$A$2:$B$17,2,FALSE),"")</f>
        <v/>
      </c>
      <c r="K2804" s="5" t="s">
        <v>84</v>
      </c>
      <c r="L2804" s="5" t="s">
        <v>85</v>
      </c>
      <c r="M2804" s="5" t="str">
        <f>IFERROR(VLOOKUP(G2804,[3]item_suppliers!$C$2:$F$112,2,FALSE),"")</f>
        <v/>
      </c>
      <c r="N2804" s="5" t="str">
        <f>IFERROR(VLOOKUP(G2804,[3]item_suppliers!$C$2:$F$112,4,FALSE),"")</f>
        <v/>
      </c>
      <c r="O2804" s="5" t="str">
        <f t="shared" si="217"/>
        <v/>
      </c>
      <c r="P2804" s="5">
        <f>IF(EXACT(L2804,"sell"),VLOOKUP(D2804,[1]items!$A$2:$E$39,5,FALSE),"")</f>
        <v>2915</v>
      </c>
      <c r="Q2804" s="5">
        <f t="shared" si="218"/>
        <v>279840</v>
      </c>
      <c r="R2804" s="13" t="str">
        <f t="shared" si="219"/>
        <v/>
      </c>
    </row>
    <row r="2805" spans="1:18" x14ac:dyDescent="0.2">
      <c r="A2805" s="8" t="s">
        <v>2865</v>
      </c>
      <c r="B2805" s="9" t="d">
        <v>2021-03-08</v>
      </c>
      <c r="C2805" s="7">
        <f t="shared" si="215"/>
        <v>2021</v>
      </c>
      <c r="D2805" s="8" t="s">
        <v>17</v>
      </c>
      <c r="E2805" s="5" t="str">
        <f>VLOOKUP(D2805,[1]items!$A$2:$E$39,2,FALSE)</f>
        <v>Bedak Heroxyn 150 gr</v>
      </c>
      <c r="F2805" s="5" t="str">
        <f>VLOOKUP(E2805,[1]items!$B$2:$E$39,2,FALSE)</f>
        <v>Obat Alergi</v>
      </c>
      <c r="G2805" s="5" t="str">
        <f t="shared" si="216"/>
        <v>OA0005|</v>
      </c>
      <c r="H2805" s="10">
        <v>22</v>
      </c>
      <c r="I2805" s="11"/>
      <c r="J2805" s="10" t="str">
        <f>IF(EXACT(L2805,"buy"),VLOOKUP(I2805,[2]suppliers!$A$2:$B$17,2,FALSE),"")</f>
        <v/>
      </c>
      <c r="K2805" s="8" t="s">
        <v>84</v>
      </c>
      <c r="L2805" s="8" t="s">
        <v>85</v>
      </c>
      <c r="M2805" s="5" t="str">
        <f>IFERROR(VLOOKUP(G2805,[3]item_suppliers!$C$2:$F$112,2,FALSE),"")</f>
        <v/>
      </c>
      <c r="N2805" s="5" t="str">
        <f>IFERROR(VLOOKUP(G2805,[3]item_suppliers!$C$2:$F$112,4,FALSE),"")</f>
        <v/>
      </c>
      <c r="O2805" s="5" t="str">
        <f t="shared" si="217"/>
        <v/>
      </c>
      <c r="P2805" s="5">
        <f>IF(EXACT(L2805,"sell"),VLOOKUP(D2805,[1]items!$A$2:$E$39,5,FALSE),"")</f>
        <v>17170</v>
      </c>
      <c r="Q2805" s="5">
        <f t="shared" si="218"/>
        <v>377740</v>
      </c>
      <c r="R2805" s="13" t="str">
        <f t="shared" si="219"/>
        <v/>
      </c>
    </row>
    <row r="2806" spans="1:18" x14ac:dyDescent="0.2">
      <c r="A2806" s="5" t="s">
        <v>2866</v>
      </c>
      <c r="B2806" s="6" t="d">
        <v>2021-03-08</v>
      </c>
      <c r="C2806" s="7">
        <f t="shared" si="215"/>
        <v>2021</v>
      </c>
      <c r="D2806" s="5" t="s">
        <v>82</v>
      </c>
      <c r="E2806" s="5" t="str">
        <f>VLOOKUP(D2806,[1]items!$A$2:$E$39,2,FALSE)</f>
        <v>Otilon Ear Drops 8 mL</v>
      </c>
      <c r="F2806" s="5" t="str">
        <f>VLOOKUP(E2806,[1]items!$B$2:$E$39,2,FALSE)</f>
        <v>Obat Telinga</v>
      </c>
      <c r="G2806" s="5" t="str">
        <f t="shared" si="216"/>
        <v>OT0001|</v>
      </c>
      <c r="H2806" s="10">
        <v>35</v>
      </c>
      <c r="I2806" s="11"/>
      <c r="J2806" s="10" t="str">
        <f>IF(EXACT(L2806,"buy"),VLOOKUP(I2806,[2]suppliers!$A$2:$B$17,2,FALSE),"")</f>
        <v/>
      </c>
      <c r="K2806" s="5" t="s">
        <v>84</v>
      </c>
      <c r="L2806" s="5" t="s">
        <v>85</v>
      </c>
      <c r="M2806" s="5" t="str">
        <f>IFERROR(VLOOKUP(G2806,[3]item_suppliers!$C$2:$F$112,2,FALSE),"")</f>
        <v/>
      </c>
      <c r="N2806" s="5" t="str">
        <f>IFERROR(VLOOKUP(G2806,[3]item_suppliers!$C$2:$F$112,4,FALSE),"")</f>
        <v/>
      </c>
      <c r="O2806" s="5" t="str">
        <f t="shared" si="217"/>
        <v/>
      </c>
      <c r="P2806" s="5">
        <f>IF(EXACT(L2806,"sell"),VLOOKUP(D2806,[1]items!$A$2:$E$39,5,FALSE),"")</f>
        <v>55935</v>
      </c>
      <c r="Q2806" s="5">
        <f t="shared" si="218"/>
        <v>1957725</v>
      </c>
      <c r="R2806" s="13" t="str">
        <f t="shared" si="219"/>
        <v/>
      </c>
    </row>
    <row r="2807" spans="1:18" x14ac:dyDescent="0.2">
      <c r="A2807" s="8" t="s">
        <v>2867</v>
      </c>
      <c r="B2807" s="9" t="d">
        <v>2021-03-08</v>
      </c>
      <c r="C2807" s="7">
        <f t="shared" si="215"/>
        <v>2021</v>
      </c>
      <c r="D2807" s="8" t="s">
        <v>82</v>
      </c>
      <c r="E2807" s="5" t="str">
        <f>VLOOKUP(D2807,[1]items!$A$2:$E$39,2,FALSE)</f>
        <v>Otilon Ear Drops 8 mL</v>
      </c>
      <c r="F2807" s="5" t="str">
        <f>VLOOKUP(E2807,[1]items!$B$2:$E$39,2,FALSE)</f>
        <v>Obat Telinga</v>
      </c>
      <c r="G2807" s="5" t="str">
        <f t="shared" si="216"/>
        <v>OT0001|</v>
      </c>
      <c r="H2807" s="10">
        <v>20</v>
      </c>
      <c r="I2807" s="11"/>
      <c r="J2807" s="10" t="str">
        <f>IF(EXACT(L2807,"buy"),VLOOKUP(I2807,[2]suppliers!$A$2:$B$17,2,FALSE),"")</f>
        <v/>
      </c>
      <c r="K2807" s="8" t="s">
        <v>84</v>
      </c>
      <c r="L2807" s="8" t="s">
        <v>85</v>
      </c>
      <c r="M2807" s="5" t="str">
        <f>IFERROR(VLOOKUP(G2807,[3]item_suppliers!$C$2:$F$112,2,FALSE),"")</f>
        <v/>
      </c>
      <c r="N2807" s="5" t="str">
        <f>IFERROR(VLOOKUP(G2807,[3]item_suppliers!$C$2:$F$112,4,FALSE),"")</f>
        <v/>
      </c>
      <c r="O2807" s="5" t="str">
        <f t="shared" si="217"/>
        <v/>
      </c>
      <c r="P2807" s="5">
        <f>IF(EXACT(L2807,"sell"),VLOOKUP(D2807,[1]items!$A$2:$E$39,5,FALSE),"")</f>
        <v>55935</v>
      </c>
      <c r="Q2807" s="5">
        <f t="shared" si="218"/>
        <v>1118700</v>
      </c>
      <c r="R2807" s="13" t="str">
        <f t="shared" si="219"/>
        <v/>
      </c>
    </row>
    <row r="2808" spans="1:18" x14ac:dyDescent="0.2">
      <c r="A2808" s="5" t="s">
        <v>2868</v>
      </c>
      <c r="B2808" s="6" t="d">
        <v>2021-03-08</v>
      </c>
      <c r="C2808" s="7">
        <f t="shared" si="215"/>
        <v>2021</v>
      </c>
      <c r="D2808" s="5" t="s">
        <v>65</v>
      </c>
      <c r="E2808" s="5" t="str">
        <f>VLOOKUP(D2808,[1]items!$A$2:$E$39,2,FALSE)</f>
        <v>Candesartan Ogb Dexa</v>
      </c>
      <c r="F2808" s="5" t="str">
        <f>VLOOKUP(E2808,[1]items!$B$2:$E$39,2,FALSE)</f>
        <v>Obat Hipertensi</v>
      </c>
      <c r="G2808" s="5" t="str">
        <f t="shared" si="216"/>
        <v>OH0003|</v>
      </c>
      <c r="H2808" s="10">
        <v>9</v>
      </c>
      <c r="I2808" s="11"/>
      <c r="J2808" s="10" t="str">
        <f>IF(EXACT(L2808,"buy"),VLOOKUP(I2808,[2]suppliers!$A$2:$B$17,2,FALSE),"")</f>
        <v/>
      </c>
      <c r="K2808" s="5" t="s">
        <v>84</v>
      </c>
      <c r="L2808" s="5" t="s">
        <v>85</v>
      </c>
      <c r="M2808" s="5" t="str">
        <f>IFERROR(VLOOKUP(G2808,[3]item_suppliers!$C$2:$F$112,2,FALSE),"")</f>
        <v/>
      </c>
      <c r="N2808" s="5" t="str">
        <f>IFERROR(VLOOKUP(G2808,[3]item_suppliers!$C$2:$F$112,4,FALSE),"")</f>
        <v/>
      </c>
      <c r="O2808" s="5" t="str">
        <f t="shared" si="217"/>
        <v/>
      </c>
      <c r="P2808" s="5">
        <f>IF(EXACT(L2808,"sell"),VLOOKUP(D2808,[1]items!$A$2:$E$39,5,FALSE),"")</f>
        <v>5095</v>
      </c>
      <c r="Q2808" s="5">
        <f t="shared" si="218"/>
        <v>45855</v>
      </c>
      <c r="R2808" s="13" t="str">
        <f t="shared" si="219"/>
        <v/>
      </c>
    </row>
    <row r="2809" spans="1:18" x14ac:dyDescent="0.2">
      <c r="A2809" s="8" t="s">
        <v>2869</v>
      </c>
      <c r="B2809" s="9" t="d">
        <v>2021-03-08</v>
      </c>
      <c r="C2809" s="7">
        <f t="shared" si="215"/>
        <v>2021</v>
      </c>
      <c r="D2809" s="8" t="s">
        <v>56</v>
      </c>
      <c r="E2809" s="5" t="str">
        <f>VLOOKUP(D2809,[1]items!$A$2:$E$39,2,FALSE)</f>
        <v>Paramex Tablet / Obat</v>
      </c>
      <c r="F2809" s="5" t="str">
        <f>VLOOKUP(E2809,[1]items!$B$2:$E$39,2,FALSE)</f>
        <v>Obat Sakit Kepala &amp; Demam</v>
      </c>
      <c r="G2809" s="5" t="str">
        <f t="shared" si="216"/>
        <v>OD0011|</v>
      </c>
      <c r="H2809" s="10">
        <v>80</v>
      </c>
      <c r="I2809" s="11"/>
      <c r="J2809" s="10" t="str">
        <f>IF(EXACT(L2809,"buy"),VLOOKUP(I2809,[2]suppliers!$A$2:$B$17,2,FALSE),"")</f>
        <v/>
      </c>
      <c r="K2809" s="8" t="s">
        <v>84</v>
      </c>
      <c r="L2809" s="8" t="s">
        <v>85</v>
      </c>
      <c r="M2809" s="5" t="str">
        <f>IFERROR(VLOOKUP(G2809,[3]item_suppliers!$C$2:$F$112,2,FALSE),"")</f>
        <v/>
      </c>
      <c r="N2809" s="5" t="str">
        <f>IFERROR(VLOOKUP(G2809,[3]item_suppliers!$C$2:$F$112,4,FALSE),"")</f>
        <v/>
      </c>
      <c r="O2809" s="5" t="str">
        <f t="shared" si="217"/>
        <v/>
      </c>
      <c r="P2809" s="5">
        <f>IF(EXACT(L2809,"sell"),VLOOKUP(D2809,[1]items!$A$2:$E$39,5,FALSE),"")</f>
        <v>2586</v>
      </c>
      <c r="Q2809" s="5">
        <f t="shared" si="218"/>
        <v>206880</v>
      </c>
      <c r="R2809" s="13" t="str">
        <f t="shared" si="219"/>
        <v/>
      </c>
    </row>
    <row r="2810" spans="1:18" x14ac:dyDescent="0.2">
      <c r="A2810" s="5" t="s">
        <v>2870</v>
      </c>
      <c r="B2810" s="6" t="d">
        <v>2021-03-08</v>
      </c>
      <c r="C2810" s="7">
        <f t="shared" si="215"/>
        <v>2021</v>
      </c>
      <c r="D2810" s="5" t="s">
        <v>72</v>
      </c>
      <c r="E2810" s="5" t="str">
        <f>VLOOKUP(D2810,[1]items!$A$2:$E$39,2,FALSE)</f>
        <v>Irvell 150MG Box 20 Tablet</v>
      </c>
      <c r="F2810" s="5" t="str">
        <f>VLOOKUP(E2810,[1]items!$B$2:$E$39,2,FALSE)</f>
        <v>Obat Hipertensi</v>
      </c>
      <c r="G2810" s="5" t="str">
        <f t="shared" si="216"/>
        <v>OH0006|</v>
      </c>
      <c r="H2810" s="10">
        <v>79</v>
      </c>
      <c r="I2810" s="11"/>
      <c r="J2810" s="10" t="str">
        <f>IF(EXACT(L2810,"buy"),VLOOKUP(I2810,[2]suppliers!$A$2:$B$17,2,FALSE),"")</f>
        <v/>
      </c>
      <c r="K2810" s="5" t="s">
        <v>84</v>
      </c>
      <c r="L2810" s="5" t="s">
        <v>85</v>
      </c>
      <c r="M2810" s="5" t="str">
        <f>IFERROR(VLOOKUP(G2810,[3]item_suppliers!$C$2:$F$112,2,FALSE),"")</f>
        <v/>
      </c>
      <c r="N2810" s="5" t="str">
        <f>IFERROR(VLOOKUP(G2810,[3]item_suppliers!$C$2:$F$112,4,FALSE),"")</f>
        <v/>
      </c>
      <c r="O2810" s="5" t="str">
        <f t="shared" si="217"/>
        <v/>
      </c>
      <c r="P2810" s="5">
        <f>IF(EXACT(L2810,"sell"),VLOOKUP(D2810,[1]items!$A$2:$E$39,5,FALSE),"")</f>
        <v>146871</v>
      </c>
      <c r="Q2810" s="5">
        <f t="shared" si="218"/>
        <v>11602809</v>
      </c>
      <c r="R2810" s="13" t="str">
        <f t="shared" si="219"/>
        <v/>
      </c>
    </row>
    <row r="2811" spans="1:18" x14ac:dyDescent="0.2">
      <c r="A2811" s="8" t="s">
        <v>2871</v>
      </c>
      <c r="B2811" s="9" t="d">
        <v>2021-03-09</v>
      </c>
      <c r="C2811" s="7">
        <f t="shared" si="215"/>
        <v>2021</v>
      </c>
      <c r="D2811" s="8" t="s">
        <v>26</v>
      </c>
      <c r="E2811" s="5" t="str">
        <f>VLOOKUP(D2811,[1]items!$A$2:$E$39,2,FALSE)</f>
        <v>Decolsen 1 Strip 4 Tablet</v>
      </c>
      <c r="F2811" s="5" t="str">
        <f>VLOOKUP(E2811,[1]items!$B$2:$E$39,2,FALSE)</f>
        <v>Obat Batuk &amp; Pilek</v>
      </c>
      <c r="G2811" s="5" t="str">
        <f t="shared" si="216"/>
        <v>OB0002|</v>
      </c>
      <c r="H2811" s="10">
        <v>66</v>
      </c>
      <c r="I2811" s="11"/>
      <c r="J2811" s="10" t="str">
        <f>IF(EXACT(L2811,"buy"),VLOOKUP(I2811,[2]suppliers!$A$2:$B$17,2,FALSE),"")</f>
        <v/>
      </c>
      <c r="K2811" s="8" t="s">
        <v>84</v>
      </c>
      <c r="L2811" s="8" t="s">
        <v>85</v>
      </c>
      <c r="M2811" s="5" t="str">
        <f>IFERROR(VLOOKUP(G2811,[3]item_suppliers!$C$2:$F$112,2,FALSE),"")</f>
        <v/>
      </c>
      <c r="N2811" s="5" t="str">
        <f>IFERROR(VLOOKUP(G2811,[3]item_suppliers!$C$2:$F$112,4,FALSE),"")</f>
        <v/>
      </c>
      <c r="O2811" s="5" t="str">
        <f t="shared" si="217"/>
        <v/>
      </c>
      <c r="P2811" s="5">
        <f>IF(EXACT(L2811,"sell"),VLOOKUP(D2811,[1]items!$A$2:$E$39,5,FALSE),"")</f>
        <v>2915</v>
      </c>
      <c r="Q2811" s="5">
        <f t="shared" si="218"/>
        <v>192390</v>
      </c>
      <c r="R2811" s="13" t="str">
        <f t="shared" si="219"/>
        <v/>
      </c>
    </row>
    <row r="2812" spans="1:18" x14ac:dyDescent="0.2">
      <c r="A2812" s="5" t="s">
        <v>2872</v>
      </c>
      <c r="B2812" s="6" t="d">
        <v>2021-03-09</v>
      </c>
      <c r="C2812" s="7">
        <f t="shared" si="215"/>
        <v>2021</v>
      </c>
      <c r="D2812" s="5" t="s">
        <v>48</v>
      </c>
      <c r="E2812" s="5" t="str">
        <f>VLOOKUP(D2812,[1]items!$A$2:$E$39,2,FALSE)</f>
        <v>Sanmol Paracetamol</v>
      </c>
      <c r="F2812" s="5" t="str">
        <f>VLOOKUP(E2812,[1]items!$B$2:$E$39,2,FALSE)</f>
        <v>Obat Sakit Kepala &amp; Demam</v>
      </c>
      <c r="G2812" s="5" t="str">
        <f t="shared" si="216"/>
        <v>OD0007|</v>
      </c>
      <c r="H2812" s="10">
        <v>6</v>
      </c>
      <c r="I2812" s="11"/>
      <c r="J2812" s="10" t="str">
        <f>IF(EXACT(L2812,"buy"),VLOOKUP(I2812,[2]suppliers!$A$2:$B$17,2,FALSE),"")</f>
        <v/>
      </c>
      <c r="K2812" s="5" t="s">
        <v>84</v>
      </c>
      <c r="L2812" s="5" t="s">
        <v>85</v>
      </c>
      <c r="M2812" s="5" t="str">
        <f>IFERROR(VLOOKUP(G2812,[3]item_suppliers!$C$2:$F$112,2,FALSE),"")</f>
        <v/>
      </c>
      <c r="N2812" s="5" t="str">
        <f>IFERROR(VLOOKUP(G2812,[3]item_suppliers!$C$2:$F$112,4,FALSE),"")</f>
        <v/>
      </c>
      <c r="O2812" s="5" t="str">
        <f t="shared" si="217"/>
        <v/>
      </c>
      <c r="P2812" s="5">
        <f>IF(EXACT(L2812,"sell"),VLOOKUP(D2812,[1]items!$A$2:$E$39,5,FALSE),"")</f>
        <v>16261</v>
      </c>
      <c r="Q2812" s="5">
        <f t="shared" si="218"/>
        <v>97566</v>
      </c>
      <c r="R2812" s="13" t="str">
        <f t="shared" si="219"/>
        <v/>
      </c>
    </row>
    <row r="2813" spans="1:18" x14ac:dyDescent="0.2">
      <c r="A2813" s="8" t="s">
        <v>2873</v>
      </c>
      <c r="B2813" s="9" t="d">
        <v>2021-03-09</v>
      </c>
      <c r="C2813" s="7">
        <f t="shared" si="215"/>
        <v>2021</v>
      </c>
      <c r="D2813" s="8" t="s">
        <v>59</v>
      </c>
      <c r="E2813" s="5" t="str">
        <f>VLOOKUP(D2813,[1]items!$A$2:$E$39,2,FALSE)</f>
        <v>Carditens</v>
      </c>
      <c r="F2813" s="5" t="str">
        <f>VLOOKUP(E2813,[1]items!$B$2:$E$39,2,FALSE)</f>
        <v>Obat Hipertensi</v>
      </c>
      <c r="G2813" s="5" t="str">
        <f t="shared" si="216"/>
        <v>OH0001|</v>
      </c>
      <c r="H2813" s="10">
        <v>1</v>
      </c>
      <c r="I2813" s="11"/>
      <c r="J2813" s="10" t="str">
        <f>IF(EXACT(L2813,"buy"),VLOOKUP(I2813,[2]suppliers!$A$2:$B$17,2,FALSE),"")</f>
        <v/>
      </c>
      <c r="K2813" s="8" t="s">
        <v>84</v>
      </c>
      <c r="L2813" s="8" t="s">
        <v>85</v>
      </c>
      <c r="M2813" s="5" t="str">
        <f>IFERROR(VLOOKUP(G2813,[3]item_suppliers!$C$2:$F$112,2,FALSE),"")</f>
        <v/>
      </c>
      <c r="N2813" s="5" t="str">
        <f>IFERROR(VLOOKUP(G2813,[3]item_suppliers!$C$2:$F$112,4,FALSE),"")</f>
        <v/>
      </c>
      <c r="O2813" s="5" t="str">
        <f t="shared" si="217"/>
        <v/>
      </c>
      <c r="P2813" s="5">
        <f>IF(EXACT(L2813,"sell"),VLOOKUP(D2813,[1]items!$A$2:$E$39,5,FALSE),"")</f>
        <v>100900</v>
      </c>
      <c r="Q2813" s="5">
        <f t="shared" si="218"/>
        <v>100900</v>
      </c>
      <c r="R2813" s="13" t="str">
        <f t="shared" si="219"/>
        <v/>
      </c>
    </row>
    <row r="2814" spans="1:18" x14ac:dyDescent="0.2">
      <c r="A2814" s="5" t="s">
        <v>2874</v>
      </c>
      <c r="B2814" s="6" t="d">
        <v>2021-03-09</v>
      </c>
      <c r="C2814" s="7">
        <f t="shared" si="215"/>
        <v>2021</v>
      </c>
      <c r="D2814" s="5" t="s">
        <v>28</v>
      </c>
      <c r="E2814" s="5" t="str">
        <f>VLOOKUP(D2814,[1]items!$A$2:$E$39,2,FALSE)</f>
        <v>Lo Han Kuo Infusion 12</v>
      </c>
      <c r="F2814" s="5" t="str">
        <f>VLOOKUP(E2814,[1]items!$B$2:$E$39,2,FALSE)</f>
        <v>Obat Batuk &amp; Pilek</v>
      </c>
      <c r="G2814" s="5" t="str">
        <f t="shared" si="216"/>
        <v>OB0004|</v>
      </c>
      <c r="H2814" s="10">
        <v>24</v>
      </c>
      <c r="I2814" s="11"/>
      <c r="J2814" s="10" t="str">
        <f>IF(EXACT(L2814,"buy"),VLOOKUP(I2814,[2]suppliers!$A$2:$B$17,2,FALSE),"")</f>
        <v/>
      </c>
      <c r="K2814" s="5" t="s">
        <v>84</v>
      </c>
      <c r="L2814" s="5" t="s">
        <v>85</v>
      </c>
      <c r="M2814" s="5" t="str">
        <f>IFERROR(VLOOKUP(G2814,[3]item_suppliers!$C$2:$F$112,2,FALSE),"")</f>
        <v/>
      </c>
      <c r="N2814" s="5" t="str">
        <f>IFERROR(VLOOKUP(G2814,[3]item_suppliers!$C$2:$F$112,4,FALSE),"")</f>
        <v/>
      </c>
      <c r="O2814" s="5" t="str">
        <f t="shared" si="217"/>
        <v/>
      </c>
      <c r="P2814" s="5">
        <f>IF(EXACT(L2814,"sell"),VLOOKUP(D2814,[1]items!$A$2:$E$39,5,FALSE),"")</f>
        <v>24179</v>
      </c>
      <c r="Q2814" s="5">
        <f t="shared" si="218"/>
        <v>580296</v>
      </c>
      <c r="R2814" s="13" t="str">
        <f t="shared" si="219"/>
        <v/>
      </c>
    </row>
    <row r="2815" spans="1:18" x14ac:dyDescent="0.2">
      <c r="A2815" s="8" t="s">
        <v>2875</v>
      </c>
      <c r="B2815" s="9" t="d">
        <v>2021-03-09</v>
      </c>
      <c r="C2815" s="7">
        <f t="shared" si="215"/>
        <v>2021</v>
      </c>
      <c r="D2815" s="8" t="s">
        <v>67</v>
      </c>
      <c r="E2815" s="5" t="str">
        <f>VLOOKUP(D2815,[1]items!$A$2:$E$39,2,FALSE)</f>
        <v>Amlodipine Besilate</v>
      </c>
      <c r="F2815" s="5" t="str">
        <f>VLOOKUP(E2815,[1]items!$B$2:$E$39,2,FALSE)</f>
        <v>Obat Hipertensi</v>
      </c>
      <c r="G2815" s="5" t="str">
        <f t="shared" si="216"/>
        <v>OH0004|</v>
      </c>
      <c r="H2815" s="10">
        <v>15</v>
      </c>
      <c r="I2815" s="11"/>
      <c r="J2815" s="10" t="str">
        <f>IF(EXACT(L2815,"buy"),VLOOKUP(I2815,[2]suppliers!$A$2:$B$17,2,FALSE),"")</f>
        <v/>
      </c>
      <c r="K2815" s="8" t="s">
        <v>84</v>
      </c>
      <c r="L2815" s="8" t="s">
        <v>85</v>
      </c>
      <c r="M2815" s="5" t="str">
        <f>IFERROR(VLOOKUP(G2815,[3]item_suppliers!$C$2:$F$112,2,FALSE),"")</f>
        <v/>
      </c>
      <c r="N2815" s="5" t="str">
        <f>IFERROR(VLOOKUP(G2815,[3]item_suppliers!$C$2:$F$112,4,FALSE),"")</f>
        <v/>
      </c>
      <c r="O2815" s="5" t="str">
        <f t="shared" si="217"/>
        <v/>
      </c>
      <c r="P2815" s="5">
        <f>IF(EXACT(L2815,"sell"),VLOOKUP(D2815,[1]items!$A$2:$E$39,5,FALSE),"")</f>
        <v>7504</v>
      </c>
      <c r="Q2815" s="5">
        <f t="shared" si="218"/>
        <v>112560</v>
      </c>
      <c r="R2815" s="13" t="str">
        <f t="shared" si="219"/>
        <v/>
      </c>
    </row>
    <row r="2816" spans="1:18" x14ac:dyDescent="0.2">
      <c r="A2816" s="5" t="s">
        <v>2876</v>
      </c>
      <c r="B2816" s="6" t="d">
        <v>2021-03-09</v>
      </c>
      <c r="C2816" s="7">
        <f t="shared" si="215"/>
        <v>2021</v>
      </c>
      <c r="D2816" s="5" t="s">
        <v>62</v>
      </c>
      <c r="E2816" s="5" t="str">
        <f>VLOOKUP(D2816,[1]items!$A$2:$E$39,2,FALSE)</f>
        <v>Concor 5MG Strip 10</v>
      </c>
      <c r="F2816" s="5" t="str">
        <f>VLOOKUP(E2816,[1]items!$B$2:$E$39,2,FALSE)</f>
        <v>Obat Hipertensi</v>
      </c>
      <c r="G2816" s="5" t="str">
        <f t="shared" si="216"/>
        <v>OH0002|</v>
      </c>
      <c r="H2816" s="10">
        <v>93</v>
      </c>
      <c r="I2816" s="11"/>
      <c r="J2816" s="10" t="str">
        <f>IF(EXACT(L2816,"buy"),VLOOKUP(I2816,[2]suppliers!$A$2:$B$17,2,FALSE),"")</f>
        <v/>
      </c>
      <c r="K2816" s="5" t="s">
        <v>84</v>
      </c>
      <c r="L2816" s="5" t="s">
        <v>85</v>
      </c>
      <c r="M2816" s="5" t="str">
        <f>IFERROR(VLOOKUP(G2816,[3]item_suppliers!$C$2:$F$112,2,FALSE),"")</f>
        <v/>
      </c>
      <c r="N2816" s="5" t="str">
        <f>IFERROR(VLOOKUP(G2816,[3]item_suppliers!$C$2:$F$112,4,FALSE),"")</f>
        <v/>
      </c>
      <c r="O2816" s="5" t="str">
        <f t="shared" si="217"/>
        <v/>
      </c>
      <c r="P2816" s="5">
        <f>IF(EXACT(L2816,"sell"),VLOOKUP(D2816,[1]items!$A$2:$E$39,5,FALSE),"")</f>
        <v>103632</v>
      </c>
      <c r="Q2816" s="5">
        <f t="shared" si="218"/>
        <v>9637776</v>
      </c>
      <c r="R2816" s="13" t="str">
        <f t="shared" si="219"/>
        <v/>
      </c>
    </row>
    <row r="2817" spans="1:18" x14ac:dyDescent="0.2">
      <c r="A2817" s="8" t="s">
        <v>2877</v>
      </c>
      <c r="B2817" s="9" t="d">
        <v>2021-03-09</v>
      </c>
      <c r="C2817" s="7">
        <f t="shared" si="215"/>
        <v>2021</v>
      </c>
      <c r="D2817" s="8" t="s">
        <v>54</v>
      </c>
      <c r="E2817" s="5" t="str">
        <f>VLOOKUP(D2817,[1]items!$A$2:$E$39,2,FALSE)</f>
        <v>Cilostazol Bernofarm</v>
      </c>
      <c r="F2817" s="5" t="str">
        <f>VLOOKUP(E2817,[1]items!$B$2:$E$39,2,FALSE)</f>
        <v>Obat Sakit Kepala &amp; Demam</v>
      </c>
      <c r="G2817" s="5" t="str">
        <f t="shared" si="216"/>
        <v>OD0010|</v>
      </c>
      <c r="H2817" s="10">
        <v>115</v>
      </c>
      <c r="I2817" s="11"/>
      <c r="J2817" s="10" t="str">
        <f>IF(EXACT(L2817,"buy"),VLOOKUP(I2817,[2]suppliers!$A$2:$B$17,2,FALSE),"")</f>
        <v/>
      </c>
      <c r="K2817" s="8" t="s">
        <v>84</v>
      </c>
      <c r="L2817" s="8" t="s">
        <v>85</v>
      </c>
      <c r="M2817" s="5" t="str">
        <f>IFERROR(VLOOKUP(G2817,[3]item_suppliers!$C$2:$F$112,2,FALSE),"")</f>
        <v/>
      </c>
      <c r="N2817" s="5" t="str">
        <f>IFERROR(VLOOKUP(G2817,[3]item_suppliers!$C$2:$F$112,4,FALSE),"")</f>
        <v/>
      </c>
      <c r="O2817" s="5" t="str">
        <f t="shared" si="217"/>
        <v/>
      </c>
      <c r="P2817" s="5">
        <f>IF(EXACT(L2817,"sell"),VLOOKUP(D2817,[1]items!$A$2:$E$39,5,FALSE),"")</f>
        <v>46223</v>
      </c>
      <c r="Q2817" s="5">
        <f t="shared" si="218"/>
        <v>5315645</v>
      </c>
      <c r="R2817" s="13" t="str">
        <f t="shared" si="219"/>
        <v/>
      </c>
    </row>
    <row r="2818" spans="1:18" x14ac:dyDescent="0.2">
      <c r="A2818" s="5" t="s">
        <v>2878</v>
      </c>
      <c r="B2818" s="6" t="d">
        <v>2021-03-10</v>
      </c>
      <c r="C2818" s="7">
        <f t="shared" ref="C2818:C2881" si="220">YEAR(B2818)</f>
        <v>2021</v>
      </c>
      <c r="D2818" s="5" t="s">
        <v>50</v>
      </c>
      <c r="E2818" s="5" t="str">
        <f>VLOOKUP(D2818,[1]items!$A$2:$E$39,2,FALSE)</f>
        <v>Bodrex Extra</v>
      </c>
      <c r="F2818" s="5" t="str">
        <f>VLOOKUP(E2818,[1]items!$B$2:$E$39,2,FALSE)</f>
        <v>Obat Sakit Kepala &amp; Demam</v>
      </c>
      <c r="G2818" s="5" t="str">
        <f t="shared" ref="G2818:G2881" si="221">_xlfn.CONCAT(D2818,"|",I2818)</f>
        <v>OD0008|</v>
      </c>
      <c r="H2818" s="10">
        <v>72</v>
      </c>
      <c r="I2818" s="11"/>
      <c r="J2818" s="10" t="str">
        <f>IF(EXACT(L2818,"buy"),VLOOKUP(I2818,[2]suppliers!$A$2:$B$17,2,FALSE),"")</f>
        <v/>
      </c>
      <c r="K2818" s="5" t="s">
        <v>84</v>
      </c>
      <c r="L2818" s="5" t="s">
        <v>85</v>
      </c>
      <c r="M2818" s="5" t="str">
        <f>IFERROR(VLOOKUP(G2818,[3]item_suppliers!$C$2:$F$112,2,FALSE),"")</f>
        <v/>
      </c>
      <c r="N2818" s="5" t="str">
        <f>IFERROR(VLOOKUP(G2818,[3]item_suppliers!$C$2:$F$112,4,FALSE),"")</f>
        <v/>
      </c>
      <c r="O2818" s="5" t="str">
        <f t="shared" ref="O2818:O2881" si="222">IFERROR(H2818*N2818,"")</f>
        <v/>
      </c>
      <c r="P2818" s="5">
        <f>IF(EXACT(L2818,"sell"),VLOOKUP(D2818,[1]items!$A$2:$E$39,5,FALSE),"")</f>
        <v>51753</v>
      </c>
      <c r="Q2818" s="5">
        <f t="shared" ref="Q2818:Q2881" si="223">IFERROR(H2818*P2818,"")</f>
        <v>3726216</v>
      </c>
      <c r="R2818" s="13" t="str">
        <f t="shared" ref="R2818:R2881" si="224">IF(EXACT(L2818,"buy"),1/COUNTIF($N$2:$N$4710,N2818),"")</f>
        <v/>
      </c>
    </row>
    <row r="2819" spans="1:18" x14ac:dyDescent="0.2">
      <c r="A2819" s="8" t="s">
        <v>2879</v>
      </c>
      <c r="B2819" s="9" t="d">
        <v>2021-03-10</v>
      </c>
      <c r="C2819" s="7">
        <f t="shared" si="220"/>
        <v>2021</v>
      </c>
      <c r="D2819" s="8" t="s">
        <v>82</v>
      </c>
      <c r="E2819" s="5" t="str">
        <f>VLOOKUP(D2819,[1]items!$A$2:$E$39,2,FALSE)</f>
        <v>Otilon Ear Drops 8 mL</v>
      </c>
      <c r="F2819" s="5" t="str">
        <f>VLOOKUP(E2819,[1]items!$B$2:$E$39,2,FALSE)</f>
        <v>Obat Telinga</v>
      </c>
      <c r="G2819" s="5" t="str">
        <f t="shared" si="221"/>
        <v>OT0001|</v>
      </c>
      <c r="H2819" s="10">
        <v>48</v>
      </c>
      <c r="I2819" s="11"/>
      <c r="J2819" s="10" t="str">
        <f>IF(EXACT(L2819,"buy"),VLOOKUP(I2819,[2]suppliers!$A$2:$B$17,2,FALSE),"")</f>
        <v/>
      </c>
      <c r="K2819" s="8" t="s">
        <v>84</v>
      </c>
      <c r="L2819" s="8" t="s">
        <v>85</v>
      </c>
      <c r="M2819" s="5" t="str">
        <f>IFERROR(VLOOKUP(G2819,[3]item_suppliers!$C$2:$F$112,2,FALSE),"")</f>
        <v/>
      </c>
      <c r="N2819" s="5" t="str">
        <f>IFERROR(VLOOKUP(G2819,[3]item_suppliers!$C$2:$F$112,4,FALSE),"")</f>
        <v/>
      </c>
      <c r="O2819" s="5" t="str">
        <f t="shared" si="222"/>
        <v/>
      </c>
      <c r="P2819" s="5">
        <f>IF(EXACT(L2819,"sell"),VLOOKUP(D2819,[1]items!$A$2:$E$39,5,FALSE),"")</f>
        <v>55935</v>
      </c>
      <c r="Q2819" s="5">
        <f t="shared" si="223"/>
        <v>2684880</v>
      </c>
      <c r="R2819" s="13" t="str">
        <f t="shared" si="224"/>
        <v/>
      </c>
    </row>
    <row r="2820" spans="1:18" x14ac:dyDescent="0.2">
      <c r="A2820" s="5" t="s">
        <v>2880</v>
      </c>
      <c r="B2820" s="6" t="d">
        <v>2021-03-10</v>
      </c>
      <c r="C2820" s="7">
        <f t="shared" si="220"/>
        <v>2021</v>
      </c>
      <c r="D2820" s="5" t="s">
        <v>65</v>
      </c>
      <c r="E2820" s="5" t="str">
        <f>VLOOKUP(D2820,[1]items!$A$2:$E$39,2,FALSE)</f>
        <v>Candesartan Ogb Dexa</v>
      </c>
      <c r="F2820" s="5" t="str">
        <f>VLOOKUP(E2820,[1]items!$B$2:$E$39,2,FALSE)</f>
        <v>Obat Hipertensi</v>
      </c>
      <c r="G2820" s="5" t="str">
        <f t="shared" si="221"/>
        <v>OH0003|</v>
      </c>
      <c r="H2820" s="10">
        <v>28</v>
      </c>
      <c r="I2820" s="11"/>
      <c r="J2820" s="10" t="str">
        <f>IF(EXACT(L2820,"buy"),VLOOKUP(I2820,[2]suppliers!$A$2:$B$17,2,FALSE),"")</f>
        <v/>
      </c>
      <c r="K2820" s="5" t="s">
        <v>84</v>
      </c>
      <c r="L2820" s="5" t="s">
        <v>85</v>
      </c>
      <c r="M2820" s="5" t="str">
        <f>IFERROR(VLOOKUP(G2820,[3]item_suppliers!$C$2:$F$112,2,FALSE),"")</f>
        <v/>
      </c>
      <c r="N2820" s="5" t="str">
        <f>IFERROR(VLOOKUP(G2820,[3]item_suppliers!$C$2:$F$112,4,FALSE),"")</f>
        <v/>
      </c>
      <c r="O2820" s="5" t="str">
        <f t="shared" si="222"/>
        <v/>
      </c>
      <c r="P2820" s="5">
        <f>IF(EXACT(L2820,"sell"),VLOOKUP(D2820,[1]items!$A$2:$E$39,5,FALSE),"")</f>
        <v>5095</v>
      </c>
      <c r="Q2820" s="5">
        <f t="shared" si="223"/>
        <v>142660</v>
      </c>
      <c r="R2820" s="13" t="str">
        <f t="shared" si="224"/>
        <v/>
      </c>
    </row>
    <row r="2821" spans="1:18" x14ac:dyDescent="0.2">
      <c r="A2821" s="8" t="s">
        <v>2881</v>
      </c>
      <c r="B2821" s="9" t="d">
        <v>2021-03-10</v>
      </c>
      <c r="C2821" s="7">
        <f t="shared" si="220"/>
        <v>2021</v>
      </c>
      <c r="D2821" s="8" t="s">
        <v>48</v>
      </c>
      <c r="E2821" s="5" t="str">
        <f>VLOOKUP(D2821,[1]items!$A$2:$E$39,2,FALSE)</f>
        <v>Sanmol Paracetamol</v>
      </c>
      <c r="F2821" s="5" t="str">
        <f>VLOOKUP(E2821,[1]items!$B$2:$E$39,2,FALSE)</f>
        <v>Obat Sakit Kepala &amp; Demam</v>
      </c>
      <c r="G2821" s="5" t="str">
        <f t="shared" si="221"/>
        <v>OD0007|</v>
      </c>
      <c r="H2821" s="10">
        <v>20</v>
      </c>
      <c r="I2821" s="11"/>
      <c r="J2821" s="10" t="str">
        <f>IF(EXACT(L2821,"buy"),VLOOKUP(I2821,[2]suppliers!$A$2:$B$17,2,FALSE),"")</f>
        <v/>
      </c>
      <c r="K2821" s="8" t="s">
        <v>84</v>
      </c>
      <c r="L2821" s="8" t="s">
        <v>85</v>
      </c>
      <c r="M2821" s="5" t="str">
        <f>IFERROR(VLOOKUP(G2821,[3]item_suppliers!$C$2:$F$112,2,FALSE),"")</f>
        <v/>
      </c>
      <c r="N2821" s="5" t="str">
        <f>IFERROR(VLOOKUP(G2821,[3]item_suppliers!$C$2:$F$112,4,FALSE),"")</f>
        <v/>
      </c>
      <c r="O2821" s="5" t="str">
        <f t="shared" si="222"/>
        <v/>
      </c>
      <c r="P2821" s="5">
        <f>IF(EXACT(L2821,"sell"),VLOOKUP(D2821,[1]items!$A$2:$E$39,5,FALSE),"")</f>
        <v>16261</v>
      </c>
      <c r="Q2821" s="5">
        <f t="shared" si="223"/>
        <v>325220</v>
      </c>
      <c r="R2821" s="13" t="str">
        <f t="shared" si="224"/>
        <v/>
      </c>
    </row>
    <row r="2822" spans="1:18" x14ac:dyDescent="0.2">
      <c r="A2822" s="5" t="s">
        <v>2882</v>
      </c>
      <c r="B2822" s="6" t="d">
        <v>2021-03-10</v>
      </c>
      <c r="C2822" s="7">
        <f t="shared" si="220"/>
        <v>2021</v>
      </c>
      <c r="D2822" s="5" t="s">
        <v>31</v>
      </c>
      <c r="E2822" s="5" t="str">
        <f>VLOOKUP(D2822,[1]items!$A$2:$E$39,2,FALSE)</f>
        <v>Ultraflu Box Isi 25 Strip</v>
      </c>
      <c r="F2822" s="5" t="str">
        <f>VLOOKUP(E2822,[1]items!$B$2:$E$39,2,FALSE)</f>
        <v>Obat Batuk &amp; Pilek</v>
      </c>
      <c r="G2822" s="5" t="str">
        <f t="shared" si="221"/>
        <v>OB0006|</v>
      </c>
      <c r="H2822" s="10">
        <v>8</v>
      </c>
      <c r="I2822" s="11"/>
      <c r="J2822" s="10" t="str">
        <f>IF(EXACT(L2822,"buy"),VLOOKUP(I2822,[2]suppliers!$A$2:$B$17,2,FALSE),"")</f>
        <v/>
      </c>
      <c r="K2822" s="5" t="s">
        <v>84</v>
      </c>
      <c r="L2822" s="5" t="s">
        <v>85</v>
      </c>
      <c r="M2822" s="5" t="str">
        <f>IFERROR(VLOOKUP(G2822,[3]item_suppliers!$C$2:$F$112,2,FALSE),"")</f>
        <v/>
      </c>
      <c r="N2822" s="5" t="str">
        <f>IFERROR(VLOOKUP(G2822,[3]item_suppliers!$C$2:$F$112,4,FALSE),"")</f>
        <v/>
      </c>
      <c r="O2822" s="5" t="str">
        <f t="shared" si="222"/>
        <v/>
      </c>
      <c r="P2822" s="5">
        <f>IF(EXACT(L2822,"sell"),VLOOKUP(D2822,[1]items!$A$2:$E$39,5,FALSE),"")</f>
        <v>73805</v>
      </c>
      <c r="Q2822" s="5">
        <f t="shared" si="223"/>
        <v>590440</v>
      </c>
      <c r="R2822" s="13" t="str">
        <f t="shared" si="224"/>
        <v/>
      </c>
    </row>
    <row r="2823" spans="1:18" x14ac:dyDescent="0.2">
      <c r="A2823" s="8" t="s">
        <v>2883</v>
      </c>
      <c r="B2823" s="9" t="d">
        <v>2021-03-10</v>
      </c>
      <c r="C2823" s="7">
        <f t="shared" si="220"/>
        <v>2021</v>
      </c>
      <c r="D2823" s="8" t="s">
        <v>37</v>
      </c>
      <c r="E2823" s="5" t="str">
        <f>VLOOKUP(D2823,[1]items!$A$2:$E$39,2,FALSE)</f>
        <v>Koolfever</v>
      </c>
      <c r="F2823" s="5" t="str">
        <f>VLOOKUP(E2823,[1]items!$B$2:$E$39,2,FALSE)</f>
        <v>Obat Sakit Kepala &amp; Demam</v>
      </c>
      <c r="G2823" s="5" t="str">
        <f t="shared" si="221"/>
        <v>OD0001|</v>
      </c>
      <c r="H2823" s="10">
        <v>91</v>
      </c>
      <c r="I2823" s="11"/>
      <c r="J2823" s="10" t="str">
        <f>IF(EXACT(L2823,"buy"),VLOOKUP(I2823,[2]suppliers!$A$2:$B$17,2,FALSE),"")</f>
        <v/>
      </c>
      <c r="K2823" s="8" t="s">
        <v>84</v>
      </c>
      <c r="L2823" s="8" t="s">
        <v>85</v>
      </c>
      <c r="M2823" s="5" t="str">
        <f>IFERROR(VLOOKUP(G2823,[3]item_suppliers!$C$2:$F$112,2,FALSE),"")</f>
        <v/>
      </c>
      <c r="N2823" s="5" t="str">
        <f>IFERROR(VLOOKUP(G2823,[3]item_suppliers!$C$2:$F$112,4,FALSE),"")</f>
        <v/>
      </c>
      <c r="O2823" s="5" t="str">
        <f t="shared" si="222"/>
        <v/>
      </c>
      <c r="P2823" s="5">
        <f>IF(EXACT(L2823,"sell"),VLOOKUP(D2823,[1]items!$A$2:$E$39,5,FALSE),"")</f>
        <v>7620</v>
      </c>
      <c r="Q2823" s="5">
        <f t="shared" si="223"/>
        <v>693420</v>
      </c>
      <c r="R2823" s="13" t="str">
        <f t="shared" si="224"/>
        <v/>
      </c>
    </row>
    <row r="2824" spans="1:18" x14ac:dyDescent="0.2">
      <c r="A2824" s="5" t="s">
        <v>2884</v>
      </c>
      <c r="B2824" s="6" t="d">
        <v>2021-03-10</v>
      </c>
      <c r="C2824" s="7">
        <f t="shared" si="220"/>
        <v>2021</v>
      </c>
      <c r="D2824" s="5" t="s">
        <v>11</v>
      </c>
      <c r="E2824" s="5" t="str">
        <f>VLOOKUP(D2824,[1]items!$A$2:$E$39,2,FALSE)</f>
        <v>Acetylcysteine Mahakam 200 mg</v>
      </c>
      <c r="F2824" s="5" t="str">
        <f>VLOOKUP(E2824,[1]items!$B$2:$E$39,2,FALSE)</f>
        <v>Obat Alergi</v>
      </c>
      <c r="G2824" s="5" t="str">
        <f t="shared" si="221"/>
        <v>OA0003|</v>
      </c>
      <c r="H2824" s="10">
        <v>52</v>
      </c>
      <c r="I2824" s="11"/>
      <c r="J2824" s="10" t="str">
        <f>IF(EXACT(L2824,"buy"),VLOOKUP(I2824,[2]suppliers!$A$2:$B$17,2,FALSE),"")</f>
        <v/>
      </c>
      <c r="K2824" s="5" t="s">
        <v>84</v>
      </c>
      <c r="L2824" s="5" t="s">
        <v>85</v>
      </c>
      <c r="M2824" s="5" t="str">
        <f>IFERROR(VLOOKUP(G2824,[3]item_suppliers!$C$2:$F$112,2,FALSE),"")</f>
        <v/>
      </c>
      <c r="N2824" s="5" t="str">
        <f>IFERROR(VLOOKUP(G2824,[3]item_suppliers!$C$2:$F$112,4,FALSE),"")</f>
        <v/>
      </c>
      <c r="O2824" s="5" t="str">
        <f t="shared" si="222"/>
        <v/>
      </c>
      <c r="P2824" s="5">
        <f>IF(EXACT(L2824,"sell"),VLOOKUP(D2824,[1]items!$A$2:$E$39,5,FALSE),"")</f>
        <v>33330</v>
      </c>
      <c r="Q2824" s="5">
        <f t="shared" si="223"/>
        <v>1733160</v>
      </c>
      <c r="R2824" s="13" t="str">
        <f t="shared" si="224"/>
        <v/>
      </c>
    </row>
    <row r="2825" spans="1:18" x14ac:dyDescent="0.2">
      <c r="A2825" s="8" t="s">
        <v>2885</v>
      </c>
      <c r="B2825" s="9" t="d">
        <v>2021-03-11</v>
      </c>
      <c r="C2825" s="7">
        <f t="shared" si="220"/>
        <v>2021</v>
      </c>
      <c r="D2825" s="8" t="s">
        <v>50</v>
      </c>
      <c r="E2825" s="5" t="str">
        <f>VLOOKUP(D2825,[1]items!$A$2:$E$39,2,FALSE)</f>
        <v>Bodrex Extra</v>
      </c>
      <c r="F2825" s="5" t="str">
        <f>VLOOKUP(E2825,[1]items!$B$2:$E$39,2,FALSE)</f>
        <v>Obat Sakit Kepala &amp; Demam</v>
      </c>
      <c r="G2825" s="5" t="str">
        <f t="shared" si="221"/>
        <v>OD0008|</v>
      </c>
      <c r="H2825" s="10">
        <v>21</v>
      </c>
      <c r="I2825" s="11"/>
      <c r="J2825" s="10" t="str">
        <f>IF(EXACT(L2825,"buy"),VLOOKUP(I2825,[2]suppliers!$A$2:$B$17,2,FALSE),"")</f>
        <v/>
      </c>
      <c r="K2825" s="8" t="s">
        <v>84</v>
      </c>
      <c r="L2825" s="8" t="s">
        <v>85</v>
      </c>
      <c r="M2825" s="5" t="str">
        <f>IFERROR(VLOOKUP(G2825,[3]item_suppliers!$C$2:$F$112,2,FALSE),"")</f>
        <v/>
      </c>
      <c r="N2825" s="5" t="str">
        <f>IFERROR(VLOOKUP(G2825,[3]item_suppliers!$C$2:$F$112,4,FALSE),"")</f>
        <v/>
      </c>
      <c r="O2825" s="5" t="str">
        <f t="shared" si="222"/>
        <v/>
      </c>
      <c r="P2825" s="5">
        <f>IF(EXACT(L2825,"sell"),VLOOKUP(D2825,[1]items!$A$2:$E$39,5,FALSE),"")</f>
        <v>51753</v>
      </c>
      <c r="Q2825" s="5">
        <f t="shared" si="223"/>
        <v>1086813</v>
      </c>
      <c r="R2825" s="13" t="str">
        <f t="shared" si="224"/>
        <v/>
      </c>
    </row>
    <row r="2826" spans="1:18" x14ac:dyDescent="0.2">
      <c r="A2826" s="5" t="s">
        <v>2886</v>
      </c>
      <c r="B2826" s="6" t="d">
        <v>2021-03-11</v>
      </c>
      <c r="C2826" s="7">
        <f t="shared" si="220"/>
        <v>2021</v>
      </c>
      <c r="D2826" s="5" t="s">
        <v>50</v>
      </c>
      <c r="E2826" s="5" t="str">
        <f>VLOOKUP(D2826,[1]items!$A$2:$E$39,2,FALSE)</f>
        <v>Bodrex Extra</v>
      </c>
      <c r="F2826" s="5" t="str">
        <f>VLOOKUP(E2826,[1]items!$B$2:$E$39,2,FALSE)</f>
        <v>Obat Sakit Kepala &amp; Demam</v>
      </c>
      <c r="G2826" s="5" t="str">
        <f t="shared" si="221"/>
        <v>OD0008|</v>
      </c>
      <c r="H2826" s="10">
        <v>56</v>
      </c>
      <c r="I2826" s="11"/>
      <c r="J2826" s="10" t="str">
        <f>IF(EXACT(L2826,"buy"),VLOOKUP(I2826,[2]suppliers!$A$2:$B$17,2,FALSE),"")</f>
        <v/>
      </c>
      <c r="K2826" s="5" t="s">
        <v>84</v>
      </c>
      <c r="L2826" s="5" t="s">
        <v>85</v>
      </c>
      <c r="M2826" s="5" t="str">
        <f>IFERROR(VLOOKUP(G2826,[3]item_suppliers!$C$2:$F$112,2,FALSE),"")</f>
        <v/>
      </c>
      <c r="N2826" s="5" t="str">
        <f>IFERROR(VLOOKUP(G2826,[3]item_suppliers!$C$2:$F$112,4,FALSE),"")</f>
        <v/>
      </c>
      <c r="O2826" s="5" t="str">
        <f t="shared" si="222"/>
        <v/>
      </c>
      <c r="P2826" s="5">
        <f>IF(EXACT(L2826,"sell"),VLOOKUP(D2826,[1]items!$A$2:$E$39,5,FALSE),"")</f>
        <v>51753</v>
      </c>
      <c r="Q2826" s="5">
        <f t="shared" si="223"/>
        <v>2898168</v>
      </c>
      <c r="R2826" s="13" t="str">
        <f t="shared" si="224"/>
        <v/>
      </c>
    </row>
    <row r="2827" spans="1:18" x14ac:dyDescent="0.2">
      <c r="A2827" s="8" t="s">
        <v>2887</v>
      </c>
      <c r="B2827" s="9" t="d">
        <v>2021-03-11</v>
      </c>
      <c r="C2827" s="7">
        <f t="shared" si="220"/>
        <v>2021</v>
      </c>
      <c r="D2827" s="8" t="s">
        <v>50</v>
      </c>
      <c r="E2827" s="5" t="str">
        <f>VLOOKUP(D2827,[1]items!$A$2:$E$39,2,FALSE)</f>
        <v>Bodrex Extra</v>
      </c>
      <c r="F2827" s="5" t="str">
        <f>VLOOKUP(E2827,[1]items!$B$2:$E$39,2,FALSE)</f>
        <v>Obat Sakit Kepala &amp; Demam</v>
      </c>
      <c r="G2827" s="5" t="str">
        <f t="shared" si="221"/>
        <v>OD0008|</v>
      </c>
      <c r="H2827" s="10">
        <v>5</v>
      </c>
      <c r="I2827" s="11"/>
      <c r="J2827" s="10" t="str">
        <f>IF(EXACT(L2827,"buy"),VLOOKUP(I2827,[2]suppliers!$A$2:$B$17,2,FALSE),"")</f>
        <v/>
      </c>
      <c r="K2827" s="8" t="s">
        <v>84</v>
      </c>
      <c r="L2827" s="8" t="s">
        <v>85</v>
      </c>
      <c r="M2827" s="5" t="str">
        <f>IFERROR(VLOOKUP(G2827,[3]item_suppliers!$C$2:$F$112,2,FALSE),"")</f>
        <v/>
      </c>
      <c r="N2827" s="5" t="str">
        <f>IFERROR(VLOOKUP(G2827,[3]item_suppliers!$C$2:$F$112,4,FALSE),"")</f>
        <v/>
      </c>
      <c r="O2827" s="5" t="str">
        <f t="shared" si="222"/>
        <v/>
      </c>
      <c r="P2827" s="5">
        <f>IF(EXACT(L2827,"sell"),VLOOKUP(D2827,[1]items!$A$2:$E$39,5,FALSE),"")</f>
        <v>51753</v>
      </c>
      <c r="Q2827" s="5">
        <f t="shared" si="223"/>
        <v>258765</v>
      </c>
      <c r="R2827" s="13" t="str">
        <f t="shared" si="224"/>
        <v/>
      </c>
    </row>
    <row r="2828" spans="1:18" x14ac:dyDescent="0.2">
      <c r="A2828" s="5" t="s">
        <v>2888</v>
      </c>
      <c r="B2828" s="6" t="d">
        <v>2021-03-11</v>
      </c>
      <c r="C2828" s="7">
        <f t="shared" si="220"/>
        <v>2021</v>
      </c>
      <c r="D2828" s="5" t="s">
        <v>50</v>
      </c>
      <c r="E2828" s="5" t="str">
        <f>VLOOKUP(D2828,[1]items!$A$2:$E$39,2,FALSE)</f>
        <v>Bodrex Extra</v>
      </c>
      <c r="F2828" s="5" t="str">
        <f>VLOOKUP(E2828,[1]items!$B$2:$E$39,2,FALSE)</f>
        <v>Obat Sakit Kepala &amp; Demam</v>
      </c>
      <c r="G2828" s="5" t="str">
        <f t="shared" si="221"/>
        <v>OD0008|</v>
      </c>
      <c r="H2828" s="10">
        <v>2</v>
      </c>
      <c r="I2828" s="11"/>
      <c r="J2828" s="10" t="str">
        <f>IF(EXACT(L2828,"buy"),VLOOKUP(I2828,[2]suppliers!$A$2:$B$17,2,FALSE),"")</f>
        <v/>
      </c>
      <c r="K2828" s="5" t="s">
        <v>84</v>
      </c>
      <c r="L2828" s="5" t="s">
        <v>85</v>
      </c>
      <c r="M2828" s="5" t="str">
        <f>IFERROR(VLOOKUP(G2828,[3]item_suppliers!$C$2:$F$112,2,FALSE),"")</f>
        <v/>
      </c>
      <c r="N2828" s="5" t="str">
        <f>IFERROR(VLOOKUP(G2828,[3]item_suppliers!$C$2:$F$112,4,FALSE),"")</f>
        <v/>
      </c>
      <c r="O2828" s="5" t="str">
        <f t="shared" si="222"/>
        <v/>
      </c>
      <c r="P2828" s="5">
        <f>IF(EXACT(L2828,"sell"),VLOOKUP(D2828,[1]items!$A$2:$E$39,5,FALSE),"")</f>
        <v>51753</v>
      </c>
      <c r="Q2828" s="5">
        <f t="shared" si="223"/>
        <v>103506</v>
      </c>
      <c r="R2828" s="13" t="str">
        <f t="shared" si="224"/>
        <v/>
      </c>
    </row>
    <row r="2829" spans="1:18" x14ac:dyDescent="0.2">
      <c r="A2829" s="8" t="s">
        <v>2889</v>
      </c>
      <c r="B2829" s="9" t="d">
        <v>2021-03-11</v>
      </c>
      <c r="C2829" s="7">
        <f t="shared" si="220"/>
        <v>2021</v>
      </c>
      <c r="D2829" s="8" t="s">
        <v>70</v>
      </c>
      <c r="E2829" s="5" t="str">
        <f>VLOOKUP(D2829,[1]items!$A$2:$E$39,2,FALSE)</f>
        <v>Irbesartan</v>
      </c>
      <c r="F2829" s="5" t="str">
        <f>VLOOKUP(E2829,[1]items!$B$2:$E$39,2,FALSE)</f>
        <v>Obat Hipertensi</v>
      </c>
      <c r="G2829" s="5" t="str">
        <f t="shared" si="221"/>
        <v>OH0005|</v>
      </c>
      <c r="H2829" s="10">
        <v>2</v>
      </c>
      <c r="I2829" s="11"/>
      <c r="J2829" s="10" t="str">
        <f>IF(EXACT(L2829,"buy"),VLOOKUP(I2829,[2]suppliers!$A$2:$B$17,2,FALSE),"")</f>
        <v/>
      </c>
      <c r="K2829" s="8" t="s">
        <v>84</v>
      </c>
      <c r="L2829" s="8" t="s">
        <v>85</v>
      </c>
      <c r="M2829" s="5" t="str">
        <f>IFERROR(VLOOKUP(G2829,[3]item_suppliers!$C$2:$F$112,2,FALSE),"")</f>
        <v/>
      </c>
      <c r="N2829" s="5" t="str">
        <f>IFERROR(VLOOKUP(G2829,[3]item_suppliers!$C$2:$F$112,4,FALSE),"")</f>
        <v/>
      </c>
      <c r="O2829" s="5" t="str">
        <f t="shared" si="222"/>
        <v/>
      </c>
      <c r="P2829" s="5">
        <f>IF(EXACT(L2829,"sell"),VLOOKUP(D2829,[1]items!$A$2:$E$39,5,FALSE),"")</f>
        <v>109447</v>
      </c>
      <c r="Q2829" s="5">
        <f t="shared" si="223"/>
        <v>218894</v>
      </c>
      <c r="R2829" s="13" t="str">
        <f t="shared" si="224"/>
        <v/>
      </c>
    </row>
    <row r="2830" spans="1:18" x14ac:dyDescent="0.2">
      <c r="A2830" s="5" t="s">
        <v>2890</v>
      </c>
      <c r="B2830" s="6" t="d">
        <v>2021-03-11</v>
      </c>
      <c r="C2830" s="7">
        <f t="shared" si="220"/>
        <v>2021</v>
      </c>
      <c r="D2830" s="5" t="s">
        <v>70</v>
      </c>
      <c r="E2830" s="5" t="str">
        <f>VLOOKUP(D2830,[1]items!$A$2:$E$39,2,FALSE)</f>
        <v>Irbesartan</v>
      </c>
      <c r="F2830" s="5" t="str">
        <f>VLOOKUP(E2830,[1]items!$B$2:$E$39,2,FALSE)</f>
        <v>Obat Hipertensi</v>
      </c>
      <c r="G2830" s="5" t="str">
        <f t="shared" si="221"/>
        <v>OH0005|</v>
      </c>
      <c r="H2830" s="10">
        <v>24</v>
      </c>
      <c r="I2830" s="11"/>
      <c r="J2830" s="10" t="str">
        <f>IF(EXACT(L2830,"buy"),VLOOKUP(I2830,[2]suppliers!$A$2:$B$17,2,FALSE),"")</f>
        <v/>
      </c>
      <c r="K2830" s="5" t="s">
        <v>84</v>
      </c>
      <c r="L2830" s="5" t="s">
        <v>85</v>
      </c>
      <c r="M2830" s="5" t="str">
        <f>IFERROR(VLOOKUP(G2830,[3]item_suppliers!$C$2:$F$112,2,FALSE),"")</f>
        <v/>
      </c>
      <c r="N2830" s="5" t="str">
        <f>IFERROR(VLOOKUP(G2830,[3]item_suppliers!$C$2:$F$112,4,FALSE),"")</f>
        <v/>
      </c>
      <c r="O2830" s="5" t="str">
        <f t="shared" si="222"/>
        <v/>
      </c>
      <c r="P2830" s="5">
        <f>IF(EXACT(L2830,"sell"),VLOOKUP(D2830,[1]items!$A$2:$E$39,5,FALSE),"")</f>
        <v>109447</v>
      </c>
      <c r="Q2830" s="5">
        <f t="shared" si="223"/>
        <v>2626728</v>
      </c>
      <c r="R2830" s="13" t="str">
        <f t="shared" si="224"/>
        <v/>
      </c>
    </row>
    <row r="2831" spans="1:18" x14ac:dyDescent="0.2">
      <c r="A2831" s="8" t="s">
        <v>2891</v>
      </c>
      <c r="B2831" s="9" t="d">
        <v>2021-03-12</v>
      </c>
      <c r="C2831" s="7">
        <f t="shared" si="220"/>
        <v>2021</v>
      </c>
      <c r="D2831" s="8" t="s">
        <v>26</v>
      </c>
      <c r="E2831" s="5" t="str">
        <f>VLOOKUP(D2831,[1]items!$A$2:$E$39,2,FALSE)</f>
        <v>Decolsen 1 Strip 4 Tablet</v>
      </c>
      <c r="F2831" s="5" t="str">
        <f>VLOOKUP(E2831,[1]items!$B$2:$E$39,2,FALSE)</f>
        <v>Obat Batuk &amp; Pilek</v>
      </c>
      <c r="G2831" s="5" t="str">
        <f t="shared" si="221"/>
        <v>OB0002|</v>
      </c>
      <c r="H2831" s="10">
        <v>37</v>
      </c>
      <c r="I2831" s="11"/>
      <c r="J2831" s="10" t="str">
        <f>IF(EXACT(L2831,"buy"),VLOOKUP(I2831,[2]suppliers!$A$2:$B$17,2,FALSE),"")</f>
        <v/>
      </c>
      <c r="K2831" s="8" t="s">
        <v>84</v>
      </c>
      <c r="L2831" s="8" t="s">
        <v>85</v>
      </c>
      <c r="M2831" s="5" t="str">
        <f>IFERROR(VLOOKUP(G2831,[3]item_suppliers!$C$2:$F$112,2,FALSE),"")</f>
        <v/>
      </c>
      <c r="N2831" s="5" t="str">
        <f>IFERROR(VLOOKUP(G2831,[3]item_suppliers!$C$2:$F$112,4,FALSE),"")</f>
        <v/>
      </c>
      <c r="O2831" s="5" t="str">
        <f t="shared" si="222"/>
        <v/>
      </c>
      <c r="P2831" s="5">
        <f>IF(EXACT(L2831,"sell"),VLOOKUP(D2831,[1]items!$A$2:$E$39,5,FALSE),"")</f>
        <v>2915</v>
      </c>
      <c r="Q2831" s="5">
        <f t="shared" si="223"/>
        <v>107855</v>
      </c>
      <c r="R2831" s="13" t="str">
        <f t="shared" si="224"/>
        <v/>
      </c>
    </row>
    <row r="2832" spans="1:18" x14ac:dyDescent="0.2">
      <c r="A2832" s="5" t="s">
        <v>2892</v>
      </c>
      <c r="B2832" s="6" t="d">
        <v>2021-03-12</v>
      </c>
      <c r="C2832" s="7">
        <f t="shared" si="220"/>
        <v>2021</v>
      </c>
      <c r="D2832" s="5" t="s">
        <v>17</v>
      </c>
      <c r="E2832" s="5" t="str">
        <f>VLOOKUP(D2832,[1]items!$A$2:$E$39,2,FALSE)</f>
        <v>Bedak Heroxyn 150 gr</v>
      </c>
      <c r="F2832" s="5" t="str">
        <f>VLOOKUP(E2832,[1]items!$B$2:$E$39,2,FALSE)</f>
        <v>Obat Alergi</v>
      </c>
      <c r="G2832" s="5" t="str">
        <f t="shared" si="221"/>
        <v>OA0005|</v>
      </c>
      <c r="H2832" s="10">
        <v>35</v>
      </c>
      <c r="I2832" s="11"/>
      <c r="J2832" s="10" t="str">
        <f>IF(EXACT(L2832,"buy"),VLOOKUP(I2832,[2]suppliers!$A$2:$B$17,2,FALSE),"")</f>
        <v/>
      </c>
      <c r="K2832" s="5" t="s">
        <v>84</v>
      </c>
      <c r="L2832" s="5" t="s">
        <v>85</v>
      </c>
      <c r="M2832" s="5" t="str">
        <f>IFERROR(VLOOKUP(G2832,[3]item_suppliers!$C$2:$F$112,2,FALSE),"")</f>
        <v/>
      </c>
      <c r="N2832" s="5" t="str">
        <f>IFERROR(VLOOKUP(G2832,[3]item_suppliers!$C$2:$F$112,4,FALSE),"")</f>
        <v/>
      </c>
      <c r="O2832" s="5" t="str">
        <f t="shared" si="222"/>
        <v/>
      </c>
      <c r="P2832" s="5">
        <f>IF(EXACT(L2832,"sell"),VLOOKUP(D2832,[1]items!$A$2:$E$39,5,FALSE),"")</f>
        <v>17170</v>
      </c>
      <c r="Q2832" s="5">
        <f t="shared" si="223"/>
        <v>600950</v>
      </c>
      <c r="R2832" s="13" t="str">
        <f t="shared" si="224"/>
        <v/>
      </c>
    </row>
    <row r="2833" spans="1:18" x14ac:dyDescent="0.2">
      <c r="A2833" s="8" t="s">
        <v>2893</v>
      </c>
      <c r="B2833" s="9" t="d">
        <v>2021-03-12</v>
      </c>
      <c r="C2833" s="7">
        <f t="shared" si="220"/>
        <v>2021</v>
      </c>
      <c r="D2833" s="8" t="s">
        <v>70</v>
      </c>
      <c r="E2833" s="5" t="str">
        <f>VLOOKUP(D2833,[1]items!$A$2:$E$39,2,FALSE)</f>
        <v>Irbesartan</v>
      </c>
      <c r="F2833" s="5" t="str">
        <f>VLOOKUP(E2833,[1]items!$B$2:$E$39,2,FALSE)</f>
        <v>Obat Hipertensi</v>
      </c>
      <c r="G2833" s="5" t="str">
        <f t="shared" si="221"/>
        <v>OH0005|</v>
      </c>
      <c r="H2833" s="10">
        <v>40</v>
      </c>
      <c r="I2833" s="11"/>
      <c r="J2833" s="10" t="str">
        <f>IF(EXACT(L2833,"buy"),VLOOKUP(I2833,[2]suppliers!$A$2:$B$17,2,FALSE),"")</f>
        <v/>
      </c>
      <c r="K2833" s="8" t="s">
        <v>84</v>
      </c>
      <c r="L2833" s="8" t="s">
        <v>85</v>
      </c>
      <c r="M2833" s="5" t="str">
        <f>IFERROR(VLOOKUP(G2833,[3]item_suppliers!$C$2:$F$112,2,FALSE),"")</f>
        <v/>
      </c>
      <c r="N2833" s="5" t="str">
        <f>IFERROR(VLOOKUP(G2833,[3]item_suppliers!$C$2:$F$112,4,FALSE),"")</f>
        <v/>
      </c>
      <c r="O2833" s="5" t="str">
        <f t="shared" si="222"/>
        <v/>
      </c>
      <c r="P2833" s="5">
        <f>IF(EXACT(L2833,"sell"),VLOOKUP(D2833,[1]items!$A$2:$E$39,5,FALSE),"")</f>
        <v>109447</v>
      </c>
      <c r="Q2833" s="5">
        <f t="shared" si="223"/>
        <v>4377880</v>
      </c>
      <c r="R2833" s="13" t="str">
        <f t="shared" si="224"/>
        <v/>
      </c>
    </row>
    <row r="2834" spans="1:18" x14ac:dyDescent="0.2">
      <c r="A2834" s="5" t="s">
        <v>2894</v>
      </c>
      <c r="B2834" s="6" t="d">
        <v>2021-03-12</v>
      </c>
      <c r="C2834" s="7">
        <f t="shared" si="220"/>
        <v>2021</v>
      </c>
      <c r="D2834" s="5" t="s">
        <v>52</v>
      </c>
      <c r="E2834" s="5" t="str">
        <f>VLOOKUP(D2834,[1]items!$A$2:$E$39,2,FALSE)</f>
        <v>Sanmol 500 MG 4 Tablet</v>
      </c>
      <c r="F2834" s="5" t="str">
        <f>VLOOKUP(E2834,[1]items!$B$2:$E$39,2,FALSE)</f>
        <v>Obat Sakit Kepala &amp; Demam</v>
      </c>
      <c r="G2834" s="5" t="str">
        <f t="shared" si="221"/>
        <v>OD0009|</v>
      </c>
      <c r="H2834" s="10">
        <v>30</v>
      </c>
      <c r="I2834" s="11"/>
      <c r="J2834" s="10" t="str">
        <f>IF(EXACT(L2834,"buy"),VLOOKUP(I2834,[2]suppliers!$A$2:$B$17,2,FALSE),"")</f>
        <v/>
      </c>
      <c r="K2834" s="5" t="s">
        <v>84</v>
      </c>
      <c r="L2834" s="5" t="s">
        <v>85</v>
      </c>
      <c r="M2834" s="5" t="str">
        <f>IFERROR(VLOOKUP(G2834,[3]item_suppliers!$C$2:$F$112,2,FALSE),"")</f>
        <v/>
      </c>
      <c r="N2834" s="5" t="str">
        <f>IFERROR(VLOOKUP(G2834,[3]item_suppliers!$C$2:$F$112,4,FALSE),"")</f>
        <v/>
      </c>
      <c r="O2834" s="5" t="str">
        <f t="shared" si="222"/>
        <v/>
      </c>
      <c r="P2834" s="5">
        <f>IF(EXACT(L2834,"sell"),VLOOKUP(D2834,[1]items!$A$2:$E$39,5,FALSE),"")</f>
        <v>1619</v>
      </c>
      <c r="Q2834" s="5">
        <f t="shared" si="223"/>
        <v>48570</v>
      </c>
      <c r="R2834" s="13" t="str">
        <f t="shared" si="224"/>
        <v/>
      </c>
    </row>
    <row r="2835" spans="1:18" x14ac:dyDescent="0.2">
      <c r="A2835" s="8" t="s">
        <v>2895</v>
      </c>
      <c r="B2835" s="9" t="d">
        <v>2021-03-12</v>
      </c>
      <c r="C2835" s="7">
        <f t="shared" si="220"/>
        <v>2021</v>
      </c>
      <c r="D2835" s="8" t="s">
        <v>31</v>
      </c>
      <c r="E2835" s="5" t="str">
        <f>VLOOKUP(D2835,[1]items!$A$2:$E$39,2,FALSE)</f>
        <v>Ultraflu Box Isi 25 Strip</v>
      </c>
      <c r="F2835" s="5" t="str">
        <f>VLOOKUP(E2835,[1]items!$B$2:$E$39,2,FALSE)</f>
        <v>Obat Batuk &amp; Pilek</v>
      </c>
      <c r="G2835" s="5" t="str">
        <f t="shared" si="221"/>
        <v>OB0006|</v>
      </c>
      <c r="H2835" s="10">
        <v>78</v>
      </c>
      <c r="I2835" s="11"/>
      <c r="J2835" s="10" t="str">
        <f>IF(EXACT(L2835,"buy"),VLOOKUP(I2835,[2]suppliers!$A$2:$B$17,2,FALSE),"")</f>
        <v/>
      </c>
      <c r="K2835" s="8" t="s">
        <v>84</v>
      </c>
      <c r="L2835" s="8" t="s">
        <v>85</v>
      </c>
      <c r="M2835" s="5" t="str">
        <f>IFERROR(VLOOKUP(G2835,[3]item_suppliers!$C$2:$F$112,2,FALSE),"")</f>
        <v/>
      </c>
      <c r="N2835" s="5" t="str">
        <f>IFERROR(VLOOKUP(G2835,[3]item_suppliers!$C$2:$F$112,4,FALSE),"")</f>
        <v/>
      </c>
      <c r="O2835" s="5" t="str">
        <f t="shared" si="222"/>
        <v/>
      </c>
      <c r="P2835" s="5">
        <f>IF(EXACT(L2835,"sell"),VLOOKUP(D2835,[1]items!$A$2:$E$39,5,FALSE),"")</f>
        <v>73805</v>
      </c>
      <c r="Q2835" s="5">
        <f t="shared" si="223"/>
        <v>5756790</v>
      </c>
      <c r="R2835" s="13" t="str">
        <f t="shared" si="224"/>
        <v/>
      </c>
    </row>
    <row r="2836" spans="1:18" x14ac:dyDescent="0.2">
      <c r="A2836" s="5" t="s">
        <v>2896</v>
      </c>
      <c r="B2836" s="6" t="d">
        <v>2021-03-12</v>
      </c>
      <c r="C2836" s="7">
        <f t="shared" si="220"/>
        <v>2021</v>
      </c>
      <c r="D2836" s="5" t="s">
        <v>67</v>
      </c>
      <c r="E2836" s="5" t="str">
        <f>VLOOKUP(D2836,[1]items!$A$2:$E$39,2,FALSE)</f>
        <v>Amlodipine Besilate</v>
      </c>
      <c r="F2836" s="5" t="str">
        <f>VLOOKUP(E2836,[1]items!$B$2:$E$39,2,FALSE)</f>
        <v>Obat Hipertensi</v>
      </c>
      <c r="G2836" s="5" t="str">
        <f t="shared" si="221"/>
        <v>OH0004|</v>
      </c>
      <c r="H2836" s="10">
        <v>117</v>
      </c>
      <c r="I2836" s="11"/>
      <c r="J2836" s="10" t="str">
        <f>IF(EXACT(L2836,"buy"),VLOOKUP(I2836,[2]suppliers!$A$2:$B$17,2,FALSE),"")</f>
        <v/>
      </c>
      <c r="K2836" s="5" t="s">
        <v>84</v>
      </c>
      <c r="L2836" s="5" t="s">
        <v>85</v>
      </c>
      <c r="M2836" s="5" t="str">
        <f>IFERROR(VLOOKUP(G2836,[3]item_suppliers!$C$2:$F$112,2,FALSE),"")</f>
        <v/>
      </c>
      <c r="N2836" s="5" t="str">
        <f>IFERROR(VLOOKUP(G2836,[3]item_suppliers!$C$2:$F$112,4,FALSE),"")</f>
        <v/>
      </c>
      <c r="O2836" s="5" t="str">
        <f t="shared" si="222"/>
        <v/>
      </c>
      <c r="P2836" s="5">
        <f>IF(EXACT(L2836,"sell"),VLOOKUP(D2836,[1]items!$A$2:$E$39,5,FALSE),"")</f>
        <v>7504</v>
      </c>
      <c r="Q2836" s="5">
        <f t="shared" si="223"/>
        <v>877968</v>
      </c>
      <c r="R2836" s="13" t="str">
        <f t="shared" si="224"/>
        <v/>
      </c>
    </row>
    <row r="2837" spans="1:18" x14ac:dyDescent="0.2">
      <c r="A2837" s="8" t="s">
        <v>2897</v>
      </c>
      <c r="B2837" s="9" t="d">
        <v>2021-03-12</v>
      </c>
      <c r="C2837" s="7">
        <f t="shared" si="220"/>
        <v>2021</v>
      </c>
      <c r="D2837" s="8" t="s">
        <v>54</v>
      </c>
      <c r="E2837" s="5" t="str">
        <f>VLOOKUP(D2837,[1]items!$A$2:$E$39,2,FALSE)</f>
        <v>Cilostazol Bernofarm</v>
      </c>
      <c r="F2837" s="5" t="str">
        <f>VLOOKUP(E2837,[1]items!$B$2:$E$39,2,FALSE)</f>
        <v>Obat Sakit Kepala &amp; Demam</v>
      </c>
      <c r="G2837" s="5" t="str">
        <f t="shared" si="221"/>
        <v>OD0010|</v>
      </c>
      <c r="H2837" s="10">
        <v>196</v>
      </c>
      <c r="I2837" s="11"/>
      <c r="J2837" s="10" t="str">
        <f>IF(EXACT(L2837,"buy"),VLOOKUP(I2837,[2]suppliers!$A$2:$B$17,2,FALSE),"")</f>
        <v/>
      </c>
      <c r="K2837" s="8" t="s">
        <v>84</v>
      </c>
      <c r="L2837" s="8" t="s">
        <v>85</v>
      </c>
      <c r="M2837" s="5" t="str">
        <f>IFERROR(VLOOKUP(G2837,[3]item_suppliers!$C$2:$F$112,2,FALSE),"")</f>
        <v/>
      </c>
      <c r="N2837" s="5" t="str">
        <f>IFERROR(VLOOKUP(G2837,[3]item_suppliers!$C$2:$F$112,4,FALSE),"")</f>
        <v/>
      </c>
      <c r="O2837" s="5" t="str">
        <f t="shared" si="222"/>
        <v/>
      </c>
      <c r="P2837" s="5">
        <f>IF(EXACT(L2837,"sell"),VLOOKUP(D2837,[1]items!$A$2:$E$39,5,FALSE),"")</f>
        <v>46223</v>
      </c>
      <c r="Q2837" s="5">
        <f t="shared" si="223"/>
        <v>9059708</v>
      </c>
      <c r="R2837" s="13" t="str">
        <f t="shared" si="224"/>
        <v/>
      </c>
    </row>
    <row r="2838" spans="1:18" x14ac:dyDescent="0.2">
      <c r="A2838" s="5" t="s">
        <v>2898</v>
      </c>
      <c r="B2838" s="6" t="d">
        <v>2021-03-13</v>
      </c>
      <c r="C2838" s="7">
        <f t="shared" si="220"/>
        <v>2021</v>
      </c>
      <c r="D2838" s="5" t="s">
        <v>26</v>
      </c>
      <c r="E2838" s="5" t="str">
        <f>VLOOKUP(D2838,[1]items!$A$2:$E$39,2,FALSE)</f>
        <v>Decolsen 1 Strip 4 Tablet</v>
      </c>
      <c r="F2838" s="5" t="str">
        <f>VLOOKUP(E2838,[1]items!$B$2:$E$39,2,FALSE)</f>
        <v>Obat Batuk &amp; Pilek</v>
      </c>
      <c r="G2838" s="5" t="str">
        <f t="shared" si="221"/>
        <v>OB0002|</v>
      </c>
      <c r="H2838" s="10">
        <v>20</v>
      </c>
      <c r="I2838" s="11"/>
      <c r="J2838" s="10" t="str">
        <f>IF(EXACT(L2838,"buy"),VLOOKUP(I2838,[2]suppliers!$A$2:$B$17,2,FALSE),"")</f>
        <v/>
      </c>
      <c r="K2838" s="5" t="s">
        <v>84</v>
      </c>
      <c r="L2838" s="5" t="s">
        <v>85</v>
      </c>
      <c r="M2838" s="5" t="str">
        <f>IFERROR(VLOOKUP(G2838,[3]item_suppliers!$C$2:$F$112,2,FALSE),"")</f>
        <v/>
      </c>
      <c r="N2838" s="5" t="str">
        <f>IFERROR(VLOOKUP(G2838,[3]item_suppliers!$C$2:$F$112,4,FALSE),"")</f>
        <v/>
      </c>
      <c r="O2838" s="5" t="str">
        <f t="shared" si="222"/>
        <v/>
      </c>
      <c r="P2838" s="5">
        <f>IF(EXACT(L2838,"sell"),VLOOKUP(D2838,[1]items!$A$2:$E$39,5,FALSE),"")</f>
        <v>2915</v>
      </c>
      <c r="Q2838" s="5">
        <f t="shared" si="223"/>
        <v>58300</v>
      </c>
      <c r="R2838" s="13" t="str">
        <f t="shared" si="224"/>
        <v/>
      </c>
    </row>
    <row r="2839" spans="1:18" x14ac:dyDescent="0.2">
      <c r="A2839" s="8" t="s">
        <v>2899</v>
      </c>
      <c r="B2839" s="9" t="d">
        <v>2021-03-13</v>
      </c>
      <c r="C2839" s="7">
        <f t="shared" si="220"/>
        <v>2021</v>
      </c>
      <c r="D2839" s="8" t="s">
        <v>65</v>
      </c>
      <c r="E2839" s="5" t="str">
        <f>VLOOKUP(D2839,[1]items!$A$2:$E$39,2,FALSE)</f>
        <v>Candesartan Ogb Dexa</v>
      </c>
      <c r="F2839" s="5" t="str">
        <f>VLOOKUP(E2839,[1]items!$B$2:$E$39,2,FALSE)</f>
        <v>Obat Hipertensi</v>
      </c>
      <c r="G2839" s="5" t="str">
        <f t="shared" si="221"/>
        <v>OH0003|</v>
      </c>
      <c r="H2839" s="10">
        <v>39</v>
      </c>
      <c r="I2839" s="11"/>
      <c r="J2839" s="10" t="str">
        <f>IF(EXACT(L2839,"buy"),VLOOKUP(I2839,[2]suppliers!$A$2:$B$17,2,FALSE),"")</f>
        <v/>
      </c>
      <c r="K2839" s="8" t="s">
        <v>84</v>
      </c>
      <c r="L2839" s="8" t="s">
        <v>85</v>
      </c>
      <c r="M2839" s="5" t="str">
        <f>IFERROR(VLOOKUP(G2839,[3]item_suppliers!$C$2:$F$112,2,FALSE),"")</f>
        <v/>
      </c>
      <c r="N2839" s="5" t="str">
        <f>IFERROR(VLOOKUP(G2839,[3]item_suppliers!$C$2:$F$112,4,FALSE),"")</f>
        <v/>
      </c>
      <c r="O2839" s="5" t="str">
        <f t="shared" si="222"/>
        <v/>
      </c>
      <c r="P2839" s="5">
        <f>IF(EXACT(L2839,"sell"),VLOOKUP(D2839,[1]items!$A$2:$E$39,5,FALSE),"")</f>
        <v>5095</v>
      </c>
      <c r="Q2839" s="5">
        <f t="shared" si="223"/>
        <v>198705</v>
      </c>
      <c r="R2839" s="13" t="str">
        <f t="shared" si="224"/>
        <v/>
      </c>
    </row>
    <row r="2840" spans="1:18" x14ac:dyDescent="0.2">
      <c r="A2840" s="5" t="s">
        <v>2900</v>
      </c>
      <c r="B2840" s="6" t="d">
        <v>2021-03-13</v>
      </c>
      <c r="C2840" s="7">
        <f t="shared" si="220"/>
        <v>2021</v>
      </c>
      <c r="D2840" s="5" t="s">
        <v>56</v>
      </c>
      <c r="E2840" s="5" t="str">
        <f>VLOOKUP(D2840,[1]items!$A$2:$E$39,2,FALSE)</f>
        <v>Paramex Tablet / Obat</v>
      </c>
      <c r="F2840" s="5" t="str">
        <f>VLOOKUP(E2840,[1]items!$B$2:$E$39,2,FALSE)</f>
        <v>Obat Sakit Kepala &amp; Demam</v>
      </c>
      <c r="G2840" s="5" t="str">
        <f t="shared" si="221"/>
        <v>OD0011|</v>
      </c>
      <c r="H2840" s="10">
        <v>213</v>
      </c>
      <c r="I2840" s="11"/>
      <c r="J2840" s="10" t="str">
        <f>IF(EXACT(L2840,"buy"),VLOOKUP(I2840,[2]suppliers!$A$2:$B$17,2,FALSE),"")</f>
        <v/>
      </c>
      <c r="K2840" s="5" t="s">
        <v>84</v>
      </c>
      <c r="L2840" s="5" t="s">
        <v>85</v>
      </c>
      <c r="M2840" s="5" t="str">
        <f>IFERROR(VLOOKUP(G2840,[3]item_suppliers!$C$2:$F$112,2,FALSE),"")</f>
        <v/>
      </c>
      <c r="N2840" s="5" t="str">
        <f>IFERROR(VLOOKUP(G2840,[3]item_suppliers!$C$2:$F$112,4,FALSE),"")</f>
        <v/>
      </c>
      <c r="O2840" s="5" t="str">
        <f t="shared" si="222"/>
        <v/>
      </c>
      <c r="P2840" s="5">
        <f>IF(EXACT(L2840,"sell"),VLOOKUP(D2840,[1]items!$A$2:$E$39,5,FALSE),"")</f>
        <v>2586</v>
      </c>
      <c r="Q2840" s="5">
        <f t="shared" si="223"/>
        <v>550818</v>
      </c>
      <c r="R2840" s="13" t="str">
        <f t="shared" si="224"/>
        <v/>
      </c>
    </row>
    <row r="2841" spans="1:18" x14ac:dyDescent="0.2">
      <c r="A2841" s="8" t="s">
        <v>2901</v>
      </c>
      <c r="B2841" s="9" t="d">
        <v>2021-03-13</v>
      </c>
      <c r="C2841" s="7">
        <f t="shared" si="220"/>
        <v>2021</v>
      </c>
      <c r="D2841" s="8" t="s">
        <v>11</v>
      </c>
      <c r="E2841" s="5" t="str">
        <f>VLOOKUP(D2841,[1]items!$A$2:$E$39,2,FALSE)</f>
        <v>Acetylcysteine Mahakam 200 mg</v>
      </c>
      <c r="F2841" s="5" t="str">
        <f>VLOOKUP(E2841,[1]items!$B$2:$E$39,2,FALSE)</f>
        <v>Obat Alergi</v>
      </c>
      <c r="G2841" s="5" t="str">
        <f t="shared" si="221"/>
        <v>OA0003|</v>
      </c>
      <c r="H2841" s="10">
        <v>16</v>
      </c>
      <c r="I2841" s="11"/>
      <c r="J2841" s="10" t="str">
        <f>IF(EXACT(L2841,"buy"),VLOOKUP(I2841,[2]suppliers!$A$2:$B$17,2,FALSE),"")</f>
        <v/>
      </c>
      <c r="K2841" s="8" t="s">
        <v>84</v>
      </c>
      <c r="L2841" s="8" t="s">
        <v>85</v>
      </c>
      <c r="M2841" s="5" t="str">
        <f>IFERROR(VLOOKUP(G2841,[3]item_suppliers!$C$2:$F$112,2,FALSE),"")</f>
        <v/>
      </c>
      <c r="N2841" s="5" t="str">
        <f>IFERROR(VLOOKUP(G2841,[3]item_suppliers!$C$2:$F$112,4,FALSE),"")</f>
        <v/>
      </c>
      <c r="O2841" s="5" t="str">
        <f t="shared" si="222"/>
        <v/>
      </c>
      <c r="P2841" s="5">
        <f>IF(EXACT(L2841,"sell"),VLOOKUP(D2841,[1]items!$A$2:$E$39,5,FALSE),"")</f>
        <v>33330</v>
      </c>
      <c r="Q2841" s="5">
        <f t="shared" si="223"/>
        <v>533280</v>
      </c>
      <c r="R2841" s="13" t="str">
        <f t="shared" si="224"/>
        <v/>
      </c>
    </row>
    <row r="2842" spans="1:18" x14ac:dyDescent="0.2">
      <c r="A2842" s="5" t="s">
        <v>2902</v>
      </c>
      <c r="B2842" s="6" t="d">
        <v>2021-03-13</v>
      </c>
      <c r="C2842" s="7">
        <f t="shared" si="220"/>
        <v>2021</v>
      </c>
      <c r="D2842" s="5" t="s">
        <v>72</v>
      </c>
      <c r="E2842" s="5" t="str">
        <f>VLOOKUP(D2842,[1]items!$A$2:$E$39,2,FALSE)</f>
        <v>Irvell 150MG Box 20 Tablet</v>
      </c>
      <c r="F2842" s="5" t="str">
        <f>VLOOKUP(E2842,[1]items!$B$2:$E$39,2,FALSE)</f>
        <v>Obat Hipertensi</v>
      </c>
      <c r="G2842" s="5" t="str">
        <f t="shared" si="221"/>
        <v>OH0006|</v>
      </c>
      <c r="H2842" s="10">
        <v>39</v>
      </c>
      <c r="I2842" s="11"/>
      <c r="J2842" s="10" t="str">
        <f>IF(EXACT(L2842,"buy"),VLOOKUP(I2842,[2]suppliers!$A$2:$B$17,2,FALSE),"")</f>
        <v/>
      </c>
      <c r="K2842" s="5" t="s">
        <v>84</v>
      </c>
      <c r="L2842" s="5" t="s">
        <v>85</v>
      </c>
      <c r="M2842" s="5" t="str">
        <f>IFERROR(VLOOKUP(G2842,[3]item_suppliers!$C$2:$F$112,2,FALSE),"")</f>
        <v/>
      </c>
      <c r="N2842" s="5" t="str">
        <f>IFERROR(VLOOKUP(G2842,[3]item_suppliers!$C$2:$F$112,4,FALSE),"")</f>
        <v/>
      </c>
      <c r="O2842" s="5" t="str">
        <f t="shared" si="222"/>
        <v/>
      </c>
      <c r="P2842" s="5">
        <f>IF(EXACT(L2842,"sell"),VLOOKUP(D2842,[1]items!$A$2:$E$39,5,FALSE),"")</f>
        <v>146871</v>
      </c>
      <c r="Q2842" s="5">
        <f t="shared" si="223"/>
        <v>5727969</v>
      </c>
      <c r="R2842" s="13" t="str">
        <f t="shared" si="224"/>
        <v/>
      </c>
    </row>
    <row r="2843" spans="1:18" x14ac:dyDescent="0.2">
      <c r="A2843" s="8" t="s">
        <v>2903</v>
      </c>
      <c r="B2843" s="9" t="d">
        <v>2021-03-13</v>
      </c>
      <c r="C2843" s="7">
        <f t="shared" si="220"/>
        <v>2021</v>
      </c>
      <c r="D2843" s="8" t="s">
        <v>43</v>
      </c>
      <c r="E2843" s="5" t="str">
        <f>VLOOKUP(D2843,[1]items!$A$2:$E$39,2,FALSE)</f>
        <v>Panadol Anak Tablet 1 Strip</v>
      </c>
      <c r="F2843" s="5" t="str">
        <f>VLOOKUP(E2843,[1]items!$B$2:$E$39,2,FALSE)</f>
        <v>Obat Sakit Kepala &amp; Demam</v>
      </c>
      <c r="G2843" s="5" t="str">
        <f t="shared" si="221"/>
        <v>OD0005|</v>
      </c>
      <c r="H2843" s="10">
        <v>281</v>
      </c>
      <c r="I2843" s="11"/>
      <c r="J2843" s="10" t="str">
        <f>IF(EXACT(L2843,"buy"),VLOOKUP(I2843,[2]suppliers!$A$2:$B$17,2,FALSE),"")</f>
        <v/>
      </c>
      <c r="K2843" s="8" t="s">
        <v>84</v>
      </c>
      <c r="L2843" s="8" t="s">
        <v>85</v>
      </c>
      <c r="M2843" s="5" t="str">
        <f>IFERROR(VLOOKUP(G2843,[3]item_suppliers!$C$2:$F$112,2,FALSE),"")</f>
        <v/>
      </c>
      <c r="N2843" s="5" t="str">
        <f>IFERROR(VLOOKUP(G2843,[3]item_suppliers!$C$2:$F$112,4,FALSE),"")</f>
        <v/>
      </c>
      <c r="O2843" s="5" t="str">
        <f t="shared" si="222"/>
        <v/>
      </c>
      <c r="P2843" s="5">
        <f>IF(EXACT(L2843,"sell"),VLOOKUP(D2843,[1]items!$A$2:$E$39,5,FALSE),"")</f>
        <v>25450</v>
      </c>
      <c r="Q2843" s="5">
        <f t="shared" si="223"/>
        <v>7151450</v>
      </c>
      <c r="R2843" s="13" t="str">
        <f t="shared" si="224"/>
        <v/>
      </c>
    </row>
    <row r="2844" spans="1:18" x14ac:dyDescent="0.2">
      <c r="A2844" s="5" t="s">
        <v>2904</v>
      </c>
      <c r="B2844" s="6" t="d">
        <v>2021-03-14</v>
      </c>
      <c r="C2844" s="7">
        <f t="shared" si="220"/>
        <v>2021</v>
      </c>
      <c r="D2844" s="5" t="s">
        <v>70</v>
      </c>
      <c r="E2844" s="5" t="str">
        <f>VLOOKUP(D2844,[1]items!$A$2:$E$39,2,FALSE)</f>
        <v>Irbesartan</v>
      </c>
      <c r="F2844" s="5" t="str">
        <f>VLOOKUP(E2844,[1]items!$B$2:$E$39,2,FALSE)</f>
        <v>Obat Hipertensi</v>
      </c>
      <c r="G2844" s="5" t="str">
        <f t="shared" si="221"/>
        <v>OH0005|</v>
      </c>
      <c r="H2844" s="10">
        <v>8</v>
      </c>
      <c r="I2844" s="11"/>
      <c r="J2844" s="10" t="str">
        <f>IF(EXACT(L2844,"buy"),VLOOKUP(I2844,[2]suppliers!$A$2:$B$17,2,FALSE),"")</f>
        <v/>
      </c>
      <c r="K2844" s="5" t="s">
        <v>84</v>
      </c>
      <c r="L2844" s="5" t="s">
        <v>85</v>
      </c>
      <c r="M2844" s="5" t="str">
        <f>IFERROR(VLOOKUP(G2844,[3]item_suppliers!$C$2:$F$112,2,FALSE),"")</f>
        <v/>
      </c>
      <c r="N2844" s="5" t="str">
        <f>IFERROR(VLOOKUP(G2844,[3]item_suppliers!$C$2:$F$112,4,FALSE),"")</f>
        <v/>
      </c>
      <c r="O2844" s="5" t="str">
        <f t="shared" si="222"/>
        <v/>
      </c>
      <c r="P2844" s="5">
        <f>IF(EXACT(L2844,"sell"),VLOOKUP(D2844,[1]items!$A$2:$E$39,5,FALSE),"")</f>
        <v>109447</v>
      </c>
      <c r="Q2844" s="5">
        <f t="shared" si="223"/>
        <v>875576</v>
      </c>
      <c r="R2844" s="13" t="str">
        <f t="shared" si="224"/>
        <v/>
      </c>
    </row>
    <row r="2845" spans="1:18" x14ac:dyDescent="0.2">
      <c r="A2845" s="8" t="s">
        <v>2905</v>
      </c>
      <c r="B2845" s="9" t="d">
        <v>2021-03-14</v>
      </c>
      <c r="C2845" s="7">
        <f t="shared" si="220"/>
        <v>2021</v>
      </c>
      <c r="D2845" s="8" t="s">
        <v>52</v>
      </c>
      <c r="E2845" s="5" t="str">
        <f>VLOOKUP(D2845,[1]items!$A$2:$E$39,2,FALSE)</f>
        <v>Sanmol 500 MG 4 Tablet</v>
      </c>
      <c r="F2845" s="5" t="str">
        <f>VLOOKUP(E2845,[1]items!$B$2:$E$39,2,FALSE)</f>
        <v>Obat Sakit Kepala &amp; Demam</v>
      </c>
      <c r="G2845" s="5" t="str">
        <f t="shared" si="221"/>
        <v>OD0009|</v>
      </c>
      <c r="H2845" s="10">
        <v>7</v>
      </c>
      <c r="I2845" s="11"/>
      <c r="J2845" s="10" t="str">
        <f>IF(EXACT(L2845,"buy"),VLOOKUP(I2845,[2]suppliers!$A$2:$B$17,2,FALSE),"")</f>
        <v/>
      </c>
      <c r="K2845" s="8" t="s">
        <v>84</v>
      </c>
      <c r="L2845" s="8" t="s">
        <v>85</v>
      </c>
      <c r="M2845" s="5" t="str">
        <f>IFERROR(VLOOKUP(G2845,[3]item_suppliers!$C$2:$F$112,2,FALSE),"")</f>
        <v/>
      </c>
      <c r="N2845" s="5" t="str">
        <f>IFERROR(VLOOKUP(G2845,[3]item_suppliers!$C$2:$F$112,4,FALSE),"")</f>
        <v/>
      </c>
      <c r="O2845" s="5" t="str">
        <f t="shared" si="222"/>
        <v/>
      </c>
      <c r="P2845" s="5">
        <f>IF(EXACT(L2845,"sell"),VLOOKUP(D2845,[1]items!$A$2:$E$39,5,FALSE),"")</f>
        <v>1619</v>
      </c>
      <c r="Q2845" s="5">
        <f t="shared" si="223"/>
        <v>11333</v>
      </c>
      <c r="R2845" s="13" t="str">
        <f t="shared" si="224"/>
        <v/>
      </c>
    </row>
    <row r="2846" spans="1:18" x14ac:dyDescent="0.2">
      <c r="A2846" s="5" t="s">
        <v>2906</v>
      </c>
      <c r="B2846" s="6" t="d">
        <v>2021-03-14</v>
      </c>
      <c r="C2846" s="7">
        <f t="shared" si="220"/>
        <v>2021</v>
      </c>
      <c r="D2846" s="5" t="s">
        <v>82</v>
      </c>
      <c r="E2846" s="5" t="str">
        <f>VLOOKUP(D2846,[1]items!$A$2:$E$39,2,FALSE)</f>
        <v>Otilon Ear Drops 8 mL</v>
      </c>
      <c r="F2846" s="5" t="str">
        <f>VLOOKUP(E2846,[1]items!$B$2:$E$39,2,FALSE)</f>
        <v>Obat Telinga</v>
      </c>
      <c r="G2846" s="5" t="str">
        <f t="shared" si="221"/>
        <v>OT0001|</v>
      </c>
      <c r="H2846" s="10">
        <v>30</v>
      </c>
      <c r="I2846" s="11"/>
      <c r="J2846" s="10" t="str">
        <f>IF(EXACT(L2846,"buy"),VLOOKUP(I2846,[2]suppliers!$A$2:$B$17,2,FALSE),"")</f>
        <v/>
      </c>
      <c r="K2846" s="5" t="s">
        <v>84</v>
      </c>
      <c r="L2846" s="5" t="s">
        <v>85</v>
      </c>
      <c r="M2846" s="5" t="str">
        <f>IFERROR(VLOOKUP(G2846,[3]item_suppliers!$C$2:$F$112,2,FALSE),"")</f>
        <v/>
      </c>
      <c r="N2846" s="5" t="str">
        <f>IFERROR(VLOOKUP(G2846,[3]item_suppliers!$C$2:$F$112,4,FALSE),"")</f>
        <v/>
      </c>
      <c r="O2846" s="5" t="str">
        <f t="shared" si="222"/>
        <v/>
      </c>
      <c r="P2846" s="5">
        <f>IF(EXACT(L2846,"sell"),VLOOKUP(D2846,[1]items!$A$2:$E$39,5,FALSE),"")</f>
        <v>55935</v>
      </c>
      <c r="Q2846" s="5">
        <f t="shared" si="223"/>
        <v>1678050</v>
      </c>
      <c r="R2846" s="13" t="str">
        <f t="shared" si="224"/>
        <v/>
      </c>
    </row>
    <row r="2847" spans="1:18" x14ac:dyDescent="0.2">
      <c r="A2847" s="8" t="s">
        <v>2907</v>
      </c>
      <c r="B2847" s="9" t="d">
        <v>2021-03-14</v>
      </c>
      <c r="C2847" s="7">
        <f t="shared" si="220"/>
        <v>2021</v>
      </c>
      <c r="D2847" s="8" t="s">
        <v>78</v>
      </c>
      <c r="E2847" s="5" t="str">
        <f>VLOOKUP(D2847,[1]items!$A$2:$E$39,2,FALSE)</f>
        <v>Hyperchol 100 MG 12 KPS</v>
      </c>
      <c r="F2847" s="5" t="str">
        <f>VLOOKUP(E2847,[1]items!$B$2:$E$39,2,FALSE)</f>
        <v>Obat Kolesterol</v>
      </c>
      <c r="G2847" s="5" t="str">
        <f t="shared" si="221"/>
        <v>OK0002|</v>
      </c>
      <c r="H2847" s="10">
        <v>57</v>
      </c>
      <c r="I2847" s="11"/>
      <c r="J2847" s="10" t="str">
        <f>IF(EXACT(L2847,"buy"),VLOOKUP(I2847,[2]suppliers!$A$2:$B$17,2,FALSE),"")</f>
        <v/>
      </c>
      <c r="K2847" s="8" t="s">
        <v>84</v>
      </c>
      <c r="L2847" s="8" t="s">
        <v>85</v>
      </c>
      <c r="M2847" s="5" t="str">
        <f>IFERROR(VLOOKUP(G2847,[3]item_suppliers!$C$2:$F$112,2,FALSE),"")</f>
        <v/>
      </c>
      <c r="N2847" s="5" t="str">
        <f>IFERROR(VLOOKUP(G2847,[3]item_suppliers!$C$2:$F$112,4,FALSE),"")</f>
        <v/>
      </c>
      <c r="O2847" s="5" t="str">
        <f t="shared" si="222"/>
        <v/>
      </c>
      <c r="P2847" s="5">
        <f>IF(EXACT(L2847,"sell"),VLOOKUP(D2847,[1]items!$A$2:$E$39,5,FALSE),"")</f>
        <v>43442</v>
      </c>
      <c r="Q2847" s="5">
        <f t="shared" si="223"/>
        <v>2476194</v>
      </c>
      <c r="R2847" s="13" t="str">
        <f t="shared" si="224"/>
        <v/>
      </c>
    </row>
    <row r="2848" spans="1:18" x14ac:dyDescent="0.2">
      <c r="A2848" s="5" t="s">
        <v>2908</v>
      </c>
      <c r="B2848" s="6" t="d">
        <v>2021-03-14</v>
      </c>
      <c r="C2848" s="7">
        <f t="shared" si="220"/>
        <v>2021</v>
      </c>
      <c r="D2848" s="5" t="s">
        <v>94</v>
      </c>
      <c r="E2848" s="5" t="str">
        <f>VLOOKUP(D2848,[1]items!$A$2:$E$39,2,FALSE)</f>
        <v>Vicks Inhaler 0.5 mL</v>
      </c>
      <c r="F2848" s="5" t="str">
        <f>VLOOKUP(E2848,[1]items!$B$2:$E$39,2,FALSE)</f>
        <v>Obat Batuk &amp; Pilek</v>
      </c>
      <c r="G2848" s="5" t="str">
        <f t="shared" si="221"/>
        <v>OB0007|</v>
      </c>
      <c r="H2848" s="10">
        <v>84</v>
      </c>
      <c r="I2848" s="11"/>
      <c r="J2848" s="10" t="str">
        <f>IF(EXACT(L2848,"buy"),VLOOKUP(I2848,[2]suppliers!$A$2:$B$17,2,FALSE),"")</f>
        <v/>
      </c>
      <c r="K2848" s="5" t="s">
        <v>84</v>
      </c>
      <c r="L2848" s="5" t="s">
        <v>85</v>
      </c>
      <c r="M2848" s="5" t="str">
        <f>IFERROR(VLOOKUP(G2848,[3]item_suppliers!$C$2:$F$112,2,FALSE),"")</f>
        <v/>
      </c>
      <c r="N2848" s="5" t="str">
        <f>IFERROR(VLOOKUP(G2848,[3]item_suppliers!$C$2:$F$112,4,FALSE),"")</f>
        <v/>
      </c>
      <c r="O2848" s="5" t="str">
        <f t="shared" si="222"/>
        <v/>
      </c>
      <c r="P2848" s="5">
        <f>IF(EXACT(L2848,"sell"),VLOOKUP(D2848,[1]items!$A$2:$E$39,5,FALSE),"")</f>
        <v>16430</v>
      </c>
      <c r="Q2848" s="5">
        <f t="shared" si="223"/>
        <v>1380120</v>
      </c>
      <c r="R2848" s="13" t="str">
        <f t="shared" si="224"/>
        <v/>
      </c>
    </row>
    <row r="2849" spans="1:18" x14ac:dyDescent="0.2">
      <c r="A2849" s="8" t="s">
        <v>2909</v>
      </c>
      <c r="B2849" s="9" t="d">
        <v>2021-03-14</v>
      </c>
      <c r="C2849" s="7">
        <f t="shared" si="220"/>
        <v>2021</v>
      </c>
      <c r="D2849" s="8" t="s">
        <v>72</v>
      </c>
      <c r="E2849" s="5" t="str">
        <f>VLOOKUP(D2849,[1]items!$A$2:$E$39,2,FALSE)</f>
        <v>Irvell 150MG Box 20 Tablet</v>
      </c>
      <c r="F2849" s="5" t="str">
        <f>VLOOKUP(E2849,[1]items!$B$2:$E$39,2,FALSE)</f>
        <v>Obat Hipertensi</v>
      </c>
      <c r="G2849" s="5" t="str">
        <f t="shared" si="221"/>
        <v>OH0006|</v>
      </c>
      <c r="H2849" s="10">
        <v>68</v>
      </c>
      <c r="I2849" s="11"/>
      <c r="J2849" s="10" t="str">
        <f>IF(EXACT(L2849,"buy"),VLOOKUP(I2849,[2]suppliers!$A$2:$B$17,2,FALSE),"")</f>
        <v/>
      </c>
      <c r="K2849" s="8" t="s">
        <v>84</v>
      </c>
      <c r="L2849" s="8" t="s">
        <v>85</v>
      </c>
      <c r="M2849" s="5" t="str">
        <f>IFERROR(VLOOKUP(G2849,[3]item_suppliers!$C$2:$F$112,2,FALSE),"")</f>
        <v/>
      </c>
      <c r="N2849" s="5" t="str">
        <f>IFERROR(VLOOKUP(G2849,[3]item_suppliers!$C$2:$F$112,4,FALSE),"")</f>
        <v/>
      </c>
      <c r="O2849" s="5" t="str">
        <f t="shared" si="222"/>
        <v/>
      </c>
      <c r="P2849" s="5">
        <f>IF(EXACT(L2849,"sell"),VLOOKUP(D2849,[1]items!$A$2:$E$39,5,FALSE),"")</f>
        <v>146871</v>
      </c>
      <c r="Q2849" s="5">
        <f t="shared" si="223"/>
        <v>9987228</v>
      </c>
      <c r="R2849" s="13" t="str">
        <f t="shared" si="224"/>
        <v/>
      </c>
    </row>
    <row r="2850" spans="1:18" x14ac:dyDescent="0.2">
      <c r="A2850" s="5" t="s">
        <v>2910</v>
      </c>
      <c r="B2850" s="6" t="d">
        <v>2021-03-14</v>
      </c>
      <c r="C2850" s="7">
        <f t="shared" si="220"/>
        <v>2021</v>
      </c>
      <c r="D2850" s="5" t="s">
        <v>62</v>
      </c>
      <c r="E2850" s="5" t="str">
        <f>VLOOKUP(D2850,[1]items!$A$2:$E$39,2,FALSE)</f>
        <v>Concor 5MG Strip 10</v>
      </c>
      <c r="F2850" s="5" t="str">
        <f>VLOOKUP(E2850,[1]items!$B$2:$E$39,2,FALSE)</f>
        <v>Obat Hipertensi</v>
      </c>
      <c r="G2850" s="5" t="str">
        <f t="shared" si="221"/>
        <v>OH0002|</v>
      </c>
      <c r="H2850" s="10">
        <v>17</v>
      </c>
      <c r="I2850" s="11"/>
      <c r="J2850" s="10" t="str">
        <f>IF(EXACT(L2850,"buy"),VLOOKUP(I2850,[2]suppliers!$A$2:$B$17,2,FALSE),"")</f>
        <v/>
      </c>
      <c r="K2850" s="5" t="s">
        <v>84</v>
      </c>
      <c r="L2850" s="5" t="s">
        <v>85</v>
      </c>
      <c r="M2850" s="5" t="str">
        <f>IFERROR(VLOOKUP(G2850,[3]item_suppliers!$C$2:$F$112,2,FALSE),"")</f>
        <v/>
      </c>
      <c r="N2850" s="5" t="str">
        <f>IFERROR(VLOOKUP(G2850,[3]item_suppliers!$C$2:$F$112,4,FALSE),"")</f>
        <v/>
      </c>
      <c r="O2850" s="5" t="str">
        <f t="shared" si="222"/>
        <v/>
      </c>
      <c r="P2850" s="5">
        <f>IF(EXACT(L2850,"sell"),VLOOKUP(D2850,[1]items!$A$2:$E$39,5,FALSE),"")</f>
        <v>103632</v>
      </c>
      <c r="Q2850" s="5">
        <f t="shared" si="223"/>
        <v>1761744</v>
      </c>
      <c r="R2850" s="13" t="str">
        <f t="shared" si="224"/>
        <v/>
      </c>
    </row>
    <row r="2851" spans="1:18" x14ac:dyDescent="0.2">
      <c r="A2851" s="8" t="s">
        <v>2911</v>
      </c>
      <c r="B2851" s="9" t="d">
        <v>2021-03-15</v>
      </c>
      <c r="C2851" s="7">
        <f t="shared" si="220"/>
        <v>2021</v>
      </c>
      <c r="D2851" s="8" t="s">
        <v>17</v>
      </c>
      <c r="E2851" s="5" t="str">
        <f>VLOOKUP(D2851,[1]items!$A$2:$E$39,2,FALSE)</f>
        <v>Bedak Heroxyn 150 gr</v>
      </c>
      <c r="F2851" s="5" t="str">
        <f>VLOOKUP(E2851,[1]items!$B$2:$E$39,2,FALSE)</f>
        <v>Obat Alergi</v>
      </c>
      <c r="G2851" s="5" t="str">
        <f t="shared" si="221"/>
        <v>OA0005|</v>
      </c>
      <c r="H2851" s="10">
        <v>37</v>
      </c>
      <c r="I2851" s="11"/>
      <c r="J2851" s="10" t="str">
        <f>IF(EXACT(L2851,"buy"),VLOOKUP(I2851,[2]suppliers!$A$2:$B$17,2,FALSE),"")</f>
        <v/>
      </c>
      <c r="K2851" s="8" t="s">
        <v>84</v>
      </c>
      <c r="L2851" s="8" t="s">
        <v>85</v>
      </c>
      <c r="M2851" s="5" t="str">
        <f>IFERROR(VLOOKUP(G2851,[3]item_suppliers!$C$2:$F$112,2,FALSE),"")</f>
        <v/>
      </c>
      <c r="N2851" s="5" t="str">
        <f>IFERROR(VLOOKUP(G2851,[3]item_suppliers!$C$2:$F$112,4,FALSE),"")</f>
        <v/>
      </c>
      <c r="O2851" s="5" t="str">
        <f t="shared" si="222"/>
        <v/>
      </c>
      <c r="P2851" s="5">
        <f>IF(EXACT(L2851,"sell"),VLOOKUP(D2851,[1]items!$A$2:$E$39,5,FALSE),"")</f>
        <v>17170</v>
      </c>
      <c r="Q2851" s="5">
        <f t="shared" si="223"/>
        <v>635290</v>
      </c>
      <c r="R2851" s="13" t="str">
        <f t="shared" si="224"/>
        <v/>
      </c>
    </row>
    <row r="2852" spans="1:18" x14ac:dyDescent="0.2">
      <c r="A2852" s="5" t="s">
        <v>2912</v>
      </c>
      <c r="B2852" s="6" t="d">
        <v>2021-03-15</v>
      </c>
      <c r="C2852" s="7">
        <f t="shared" si="220"/>
        <v>2021</v>
      </c>
      <c r="D2852" s="5" t="s">
        <v>20</v>
      </c>
      <c r="E2852" s="5" t="str">
        <f>VLOOKUP(D2852,[1]items!$A$2:$E$39,2,FALSE)</f>
        <v>Dexteem Box Plus 100 Tablet</v>
      </c>
      <c r="F2852" s="5" t="str">
        <f>VLOOKUP(E2852,[1]items!$B$2:$E$39,2,FALSE)</f>
        <v>Obat Alergi</v>
      </c>
      <c r="G2852" s="5" t="str">
        <f t="shared" si="221"/>
        <v>OA0006|</v>
      </c>
      <c r="H2852" s="10">
        <v>6</v>
      </c>
      <c r="I2852" s="11"/>
      <c r="J2852" s="10" t="str">
        <f>IF(EXACT(L2852,"buy"),VLOOKUP(I2852,[2]suppliers!$A$2:$B$17,2,FALSE),"")</f>
        <v/>
      </c>
      <c r="K2852" s="5" t="s">
        <v>84</v>
      </c>
      <c r="L2852" s="5" t="s">
        <v>85</v>
      </c>
      <c r="M2852" s="5" t="str">
        <f>IFERROR(VLOOKUP(G2852,[3]item_suppliers!$C$2:$F$112,2,FALSE),"")</f>
        <v/>
      </c>
      <c r="N2852" s="5" t="str">
        <f>IFERROR(VLOOKUP(G2852,[3]item_suppliers!$C$2:$F$112,4,FALSE),"")</f>
        <v/>
      </c>
      <c r="O2852" s="5" t="str">
        <f t="shared" si="222"/>
        <v/>
      </c>
      <c r="P2852" s="5">
        <f>IF(EXACT(L2852,"sell"),VLOOKUP(D2852,[1]items!$A$2:$E$39,5,FALSE),"")</f>
        <v>25449</v>
      </c>
      <c r="Q2852" s="5">
        <f t="shared" si="223"/>
        <v>152694</v>
      </c>
      <c r="R2852" s="13" t="str">
        <f t="shared" si="224"/>
        <v/>
      </c>
    </row>
    <row r="2853" spans="1:18" x14ac:dyDescent="0.2">
      <c r="A2853" s="8" t="s">
        <v>2913</v>
      </c>
      <c r="B2853" s="9" t="d">
        <v>2021-03-15</v>
      </c>
      <c r="C2853" s="7">
        <f t="shared" si="220"/>
        <v>2021</v>
      </c>
      <c r="D2853" s="8" t="s">
        <v>72</v>
      </c>
      <c r="E2853" s="5" t="str">
        <f>VLOOKUP(D2853,[1]items!$A$2:$E$39,2,FALSE)</f>
        <v>Irvell 150MG Box 20 Tablet</v>
      </c>
      <c r="F2853" s="5" t="str">
        <f>VLOOKUP(E2853,[1]items!$B$2:$E$39,2,FALSE)</f>
        <v>Obat Hipertensi</v>
      </c>
      <c r="G2853" s="5" t="str">
        <f t="shared" si="221"/>
        <v>OH0006|</v>
      </c>
      <c r="H2853" s="10">
        <v>42</v>
      </c>
      <c r="I2853" s="11"/>
      <c r="J2853" s="10" t="str">
        <f>IF(EXACT(L2853,"buy"),VLOOKUP(I2853,[2]suppliers!$A$2:$B$17,2,FALSE),"")</f>
        <v/>
      </c>
      <c r="K2853" s="8" t="s">
        <v>84</v>
      </c>
      <c r="L2853" s="8" t="s">
        <v>85</v>
      </c>
      <c r="M2853" s="5" t="str">
        <f>IFERROR(VLOOKUP(G2853,[3]item_suppliers!$C$2:$F$112,2,FALSE),"")</f>
        <v/>
      </c>
      <c r="N2853" s="5" t="str">
        <f>IFERROR(VLOOKUP(G2853,[3]item_suppliers!$C$2:$F$112,4,FALSE),"")</f>
        <v/>
      </c>
      <c r="O2853" s="5" t="str">
        <f t="shared" si="222"/>
        <v/>
      </c>
      <c r="P2853" s="5">
        <f>IF(EXACT(L2853,"sell"),VLOOKUP(D2853,[1]items!$A$2:$E$39,5,FALSE),"")</f>
        <v>146871</v>
      </c>
      <c r="Q2853" s="5">
        <f t="shared" si="223"/>
        <v>6168582</v>
      </c>
      <c r="R2853" s="13" t="str">
        <f t="shared" si="224"/>
        <v/>
      </c>
    </row>
    <row r="2854" spans="1:18" x14ac:dyDescent="0.2">
      <c r="A2854" s="5" t="s">
        <v>2914</v>
      </c>
      <c r="B2854" s="6" t="d">
        <v>2021-03-15</v>
      </c>
      <c r="C2854" s="7">
        <f t="shared" si="220"/>
        <v>2021</v>
      </c>
      <c r="D2854" s="5" t="s">
        <v>43</v>
      </c>
      <c r="E2854" s="5" t="str">
        <f>VLOOKUP(D2854,[1]items!$A$2:$E$39,2,FALSE)</f>
        <v>Panadol Anak Tablet 1 Strip</v>
      </c>
      <c r="F2854" s="5" t="str">
        <f>VLOOKUP(E2854,[1]items!$B$2:$E$39,2,FALSE)</f>
        <v>Obat Sakit Kepala &amp; Demam</v>
      </c>
      <c r="G2854" s="5" t="str">
        <f t="shared" si="221"/>
        <v>OD0005|</v>
      </c>
      <c r="H2854" s="10">
        <v>9</v>
      </c>
      <c r="I2854" s="11"/>
      <c r="J2854" s="10" t="str">
        <f>IF(EXACT(L2854,"buy"),VLOOKUP(I2854,[2]suppliers!$A$2:$B$17,2,FALSE),"")</f>
        <v/>
      </c>
      <c r="K2854" s="5" t="s">
        <v>84</v>
      </c>
      <c r="L2854" s="5" t="s">
        <v>85</v>
      </c>
      <c r="M2854" s="5" t="str">
        <f>IFERROR(VLOOKUP(G2854,[3]item_suppliers!$C$2:$F$112,2,FALSE),"")</f>
        <v/>
      </c>
      <c r="N2854" s="5" t="str">
        <f>IFERROR(VLOOKUP(G2854,[3]item_suppliers!$C$2:$F$112,4,FALSE),"")</f>
        <v/>
      </c>
      <c r="O2854" s="5" t="str">
        <f t="shared" si="222"/>
        <v/>
      </c>
      <c r="P2854" s="5">
        <f>IF(EXACT(L2854,"sell"),VLOOKUP(D2854,[1]items!$A$2:$E$39,5,FALSE),"")</f>
        <v>25450</v>
      </c>
      <c r="Q2854" s="5">
        <f t="shared" si="223"/>
        <v>229050</v>
      </c>
      <c r="R2854" s="13" t="str">
        <f t="shared" si="224"/>
        <v/>
      </c>
    </row>
    <row r="2855" spans="1:18" x14ac:dyDescent="0.2">
      <c r="A2855" s="8" t="s">
        <v>2915</v>
      </c>
      <c r="B2855" s="9" t="d">
        <v>2021-03-16</v>
      </c>
      <c r="C2855" s="7">
        <f t="shared" si="220"/>
        <v>2021</v>
      </c>
      <c r="D2855" s="8" t="s">
        <v>26</v>
      </c>
      <c r="E2855" s="5" t="str">
        <f>VLOOKUP(D2855,[1]items!$A$2:$E$39,2,FALSE)</f>
        <v>Decolsen 1 Strip 4 Tablet</v>
      </c>
      <c r="F2855" s="5" t="str">
        <f>VLOOKUP(E2855,[1]items!$B$2:$E$39,2,FALSE)</f>
        <v>Obat Batuk &amp; Pilek</v>
      </c>
      <c r="G2855" s="5" t="str">
        <f t="shared" si="221"/>
        <v>OB0002|</v>
      </c>
      <c r="H2855" s="10">
        <v>40</v>
      </c>
      <c r="I2855" s="11"/>
      <c r="J2855" s="10" t="str">
        <f>IF(EXACT(L2855,"buy"),VLOOKUP(I2855,[2]suppliers!$A$2:$B$17,2,FALSE),"")</f>
        <v/>
      </c>
      <c r="K2855" s="8" t="s">
        <v>84</v>
      </c>
      <c r="L2855" s="8" t="s">
        <v>85</v>
      </c>
      <c r="M2855" s="5" t="str">
        <f>IFERROR(VLOOKUP(G2855,[3]item_suppliers!$C$2:$F$112,2,FALSE),"")</f>
        <v/>
      </c>
      <c r="N2855" s="5" t="str">
        <f>IFERROR(VLOOKUP(G2855,[3]item_suppliers!$C$2:$F$112,4,FALSE),"")</f>
        <v/>
      </c>
      <c r="O2855" s="5" t="str">
        <f t="shared" si="222"/>
        <v/>
      </c>
      <c r="P2855" s="5">
        <f>IF(EXACT(L2855,"sell"),VLOOKUP(D2855,[1]items!$A$2:$E$39,5,FALSE),"")</f>
        <v>2915</v>
      </c>
      <c r="Q2855" s="5">
        <f t="shared" si="223"/>
        <v>116600</v>
      </c>
      <c r="R2855" s="13" t="str">
        <f t="shared" si="224"/>
        <v/>
      </c>
    </row>
    <row r="2856" spans="1:18" x14ac:dyDescent="0.2">
      <c r="A2856" s="5" t="s">
        <v>2916</v>
      </c>
      <c r="B2856" s="6" t="d">
        <v>2021-03-16</v>
      </c>
      <c r="C2856" s="7">
        <f t="shared" si="220"/>
        <v>2021</v>
      </c>
      <c r="D2856" s="5" t="s">
        <v>50</v>
      </c>
      <c r="E2856" s="5" t="str">
        <f>VLOOKUP(D2856,[1]items!$A$2:$E$39,2,FALSE)</f>
        <v>Bodrex Extra</v>
      </c>
      <c r="F2856" s="5" t="str">
        <f>VLOOKUP(E2856,[1]items!$B$2:$E$39,2,FALSE)</f>
        <v>Obat Sakit Kepala &amp; Demam</v>
      </c>
      <c r="G2856" s="5" t="str">
        <f t="shared" si="221"/>
        <v>OD0008|</v>
      </c>
      <c r="H2856" s="10">
        <v>21</v>
      </c>
      <c r="I2856" s="11"/>
      <c r="J2856" s="10" t="str">
        <f>IF(EXACT(L2856,"buy"),VLOOKUP(I2856,[2]suppliers!$A$2:$B$17,2,FALSE),"")</f>
        <v/>
      </c>
      <c r="K2856" s="5" t="s">
        <v>84</v>
      </c>
      <c r="L2856" s="5" t="s">
        <v>85</v>
      </c>
      <c r="M2856" s="5" t="str">
        <f>IFERROR(VLOOKUP(G2856,[3]item_suppliers!$C$2:$F$112,2,FALSE),"")</f>
        <v/>
      </c>
      <c r="N2856" s="5" t="str">
        <f>IFERROR(VLOOKUP(G2856,[3]item_suppliers!$C$2:$F$112,4,FALSE),"")</f>
        <v/>
      </c>
      <c r="O2856" s="5" t="str">
        <f t="shared" si="222"/>
        <v/>
      </c>
      <c r="P2856" s="5">
        <f>IF(EXACT(L2856,"sell"),VLOOKUP(D2856,[1]items!$A$2:$E$39,5,FALSE),"")</f>
        <v>51753</v>
      </c>
      <c r="Q2856" s="5">
        <f t="shared" si="223"/>
        <v>1086813</v>
      </c>
      <c r="R2856" s="13" t="str">
        <f t="shared" si="224"/>
        <v/>
      </c>
    </row>
    <row r="2857" spans="1:18" x14ac:dyDescent="0.2">
      <c r="A2857" s="8" t="s">
        <v>2917</v>
      </c>
      <c r="B2857" s="9" t="d">
        <v>2021-03-16</v>
      </c>
      <c r="C2857" s="7">
        <f t="shared" si="220"/>
        <v>2021</v>
      </c>
      <c r="D2857" s="8" t="s">
        <v>50</v>
      </c>
      <c r="E2857" s="5" t="str">
        <f>VLOOKUP(D2857,[1]items!$A$2:$E$39,2,FALSE)</f>
        <v>Bodrex Extra</v>
      </c>
      <c r="F2857" s="5" t="str">
        <f>VLOOKUP(E2857,[1]items!$B$2:$E$39,2,FALSE)</f>
        <v>Obat Sakit Kepala &amp; Demam</v>
      </c>
      <c r="G2857" s="5" t="str">
        <f t="shared" si="221"/>
        <v>OD0008|</v>
      </c>
      <c r="H2857" s="10">
        <v>8</v>
      </c>
      <c r="I2857" s="11"/>
      <c r="J2857" s="10" t="str">
        <f>IF(EXACT(L2857,"buy"),VLOOKUP(I2857,[2]suppliers!$A$2:$B$17,2,FALSE),"")</f>
        <v/>
      </c>
      <c r="K2857" s="8" t="s">
        <v>84</v>
      </c>
      <c r="L2857" s="8" t="s">
        <v>85</v>
      </c>
      <c r="M2857" s="5" t="str">
        <f>IFERROR(VLOOKUP(G2857,[3]item_suppliers!$C$2:$F$112,2,FALSE),"")</f>
        <v/>
      </c>
      <c r="N2857" s="5" t="str">
        <f>IFERROR(VLOOKUP(G2857,[3]item_suppliers!$C$2:$F$112,4,FALSE),"")</f>
        <v/>
      </c>
      <c r="O2857" s="5" t="str">
        <f t="shared" si="222"/>
        <v/>
      </c>
      <c r="P2857" s="5">
        <f>IF(EXACT(L2857,"sell"),VLOOKUP(D2857,[1]items!$A$2:$E$39,5,FALSE),"")</f>
        <v>51753</v>
      </c>
      <c r="Q2857" s="5">
        <f t="shared" si="223"/>
        <v>414024</v>
      </c>
      <c r="R2857" s="13" t="str">
        <f t="shared" si="224"/>
        <v/>
      </c>
    </row>
    <row r="2858" spans="1:18" x14ac:dyDescent="0.2">
      <c r="A2858" s="5" t="s">
        <v>2918</v>
      </c>
      <c r="B2858" s="6" t="d">
        <v>2021-03-16</v>
      </c>
      <c r="C2858" s="7">
        <f t="shared" si="220"/>
        <v>2021</v>
      </c>
      <c r="D2858" s="5" t="s">
        <v>52</v>
      </c>
      <c r="E2858" s="5" t="str">
        <f>VLOOKUP(D2858,[1]items!$A$2:$E$39,2,FALSE)</f>
        <v>Sanmol 500 MG 4 Tablet</v>
      </c>
      <c r="F2858" s="5" t="str">
        <f>VLOOKUP(E2858,[1]items!$B$2:$E$39,2,FALSE)</f>
        <v>Obat Sakit Kepala &amp; Demam</v>
      </c>
      <c r="G2858" s="5" t="str">
        <f t="shared" si="221"/>
        <v>OD0009|</v>
      </c>
      <c r="H2858" s="10">
        <v>26</v>
      </c>
      <c r="I2858" s="11"/>
      <c r="J2858" s="10" t="str">
        <f>IF(EXACT(L2858,"buy"),VLOOKUP(I2858,[2]suppliers!$A$2:$B$17,2,FALSE),"")</f>
        <v/>
      </c>
      <c r="K2858" s="5" t="s">
        <v>84</v>
      </c>
      <c r="L2858" s="5" t="s">
        <v>85</v>
      </c>
      <c r="M2858" s="5" t="str">
        <f>IFERROR(VLOOKUP(G2858,[3]item_suppliers!$C$2:$F$112,2,FALSE),"")</f>
        <v/>
      </c>
      <c r="N2858" s="5" t="str">
        <f>IFERROR(VLOOKUP(G2858,[3]item_suppliers!$C$2:$F$112,4,FALSE),"")</f>
        <v/>
      </c>
      <c r="O2858" s="5" t="str">
        <f t="shared" si="222"/>
        <v/>
      </c>
      <c r="P2858" s="5">
        <f>IF(EXACT(L2858,"sell"),VLOOKUP(D2858,[1]items!$A$2:$E$39,5,FALSE),"")</f>
        <v>1619</v>
      </c>
      <c r="Q2858" s="5">
        <f t="shared" si="223"/>
        <v>42094</v>
      </c>
      <c r="R2858" s="13" t="str">
        <f t="shared" si="224"/>
        <v/>
      </c>
    </row>
    <row r="2859" spans="1:18" x14ac:dyDescent="0.2">
      <c r="A2859" s="8" t="s">
        <v>2919</v>
      </c>
      <c r="B2859" s="9" t="d">
        <v>2021-03-16</v>
      </c>
      <c r="C2859" s="7">
        <f t="shared" si="220"/>
        <v>2021</v>
      </c>
      <c r="D2859" s="8" t="s">
        <v>65</v>
      </c>
      <c r="E2859" s="5" t="str">
        <f>VLOOKUP(D2859,[1]items!$A$2:$E$39,2,FALSE)</f>
        <v>Candesartan Ogb Dexa</v>
      </c>
      <c r="F2859" s="5" t="str">
        <f>VLOOKUP(E2859,[1]items!$B$2:$E$39,2,FALSE)</f>
        <v>Obat Hipertensi</v>
      </c>
      <c r="G2859" s="5" t="str">
        <f t="shared" si="221"/>
        <v>OH0003|</v>
      </c>
      <c r="H2859" s="10">
        <v>23</v>
      </c>
      <c r="I2859" s="11"/>
      <c r="J2859" s="10" t="str">
        <f>IF(EXACT(L2859,"buy"),VLOOKUP(I2859,[2]suppliers!$A$2:$B$17,2,FALSE),"")</f>
        <v/>
      </c>
      <c r="K2859" s="8" t="s">
        <v>84</v>
      </c>
      <c r="L2859" s="8" t="s">
        <v>85</v>
      </c>
      <c r="M2859" s="5" t="str">
        <f>IFERROR(VLOOKUP(G2859,[3]item_suppliers!$C$2:$F$112,2,FALSE),"")</f>
        <v/>
      </c>
      <c r="N2859" s="5" t="str">
        <f>IFERROR(VLOOKUP(G2859,[3]item_suppliers!$C$2:$F$112,4,FALSE),"")</f>
        <v/>
      </c>
      <c r="O2859" s="5" t="str">
        <f t="shared" si="222"/>
        <v/>
      </c>
      <c r="P2859" s="5">
        <f>IF(EXACT(L2859,"sell"),VLOOKUP(D2859,[1]items!$A$2:$E$39,5,FALSE),"")</f>
        <v>5095</v>
      </c>
      <c r="Q2859" s="5">
        <f t="shared" si="223"/>
        <v>117185</v>
      </c>
      <c r="R2859" s="13" t="str">
        <f t="shared" si="224"/>
        <v/>
      </c>
    </row>
    <row r="2860" spans="1:18" x14ac:dyDescent="0.2">
      <c r="A2860" s="5" t="s">
        <v>2920</v>
      </c>
      <c r="B2860" s="6" t="d">
        <v>2021-03-16</v>
      </c>
      <c r="C2860" s="7">
        <f t="shared" si="220"/>
        <v>2021</v>
      </c>
      <c r="D2860" s="5" t="s">
        <v>31</v>
      </c>
      <c r="E2860" s="5" t="str">
        <f>VLOOKUP(D2860,[1]items!$A$2:$E$39,2,FALSE)</f>
        <v>Ultraflu Box Isi 25 Strip</v>
      </c>
      <c r="F2860" s="5" t="str">
        <f>VLOOKUP(E2860,[1]items!$B$2:$E$39,2,FALSE)</f>
        <v>Obat Batuk &amp; Pilek</v>
      </c>
      <c r="G2860" s="5" t="str">
        <f t="shared" si="221"/>
        <v>OB0006|</v>
      </c>
      <c r="H2860" s="10">
        <v>9</v>
      </c>
      <c r="I2860" s="11"/>
      <c r="J2860" s="10" t="str">
        <f>IF(EXACT(L2860,"buy"),VLOOKUP(I2860,[2]suppliers!$A$2:$B$17,2,FALSE),"")</f>
        <v/>
      </c>
      <c r="K2860" s="5" t="s">
        <v>84</v>
      </c>
      <c r="L2860" s="5" t="s">
        <v>85</v>
      </c>
      <c r="M2860" s="5" t="str">
        <f>IFERROR(VLOOKUP(G2860,[3]item_suppliers!$C$2:$F$112,2,FALSE),"")</f>
        <v/>
      </c>
      <c r="N2860" s="5" t="str">
        <f>IFERROR(VLOOKUP(G2860,[3]item_suppliers!$C$2:$F$112,4,FALSE),"")</f>
        <v/>
      </c>
      <c r="O2860" s="5" t="str">
        <f t="shared" si="222"/>
        <v/>
      </c>
      <c r="P2860" s="5">
        <f>IF(EXACT(L2860,"sell"),VLOOKUP(D2860,[1]items!$A$2:$E$39,5,FALSE),"")</f>
        <v>73805</v>
      </c>
      <c r="Q2860" s="5">
        <f t="shared" si="223"/>
        <v>664245</v>
      </c>
      <c r="R2860" s="13" t="str">
        <f t="shared" si="224"/>
        <v/>
      </c>
    </row>
    <row r="2861" spans="1:18" x14ac:dyDescent="0.2">
      <c r="A2861" s="8" t="s">
        <v>2921</v>
      </c>
      <c r="B2861" s="9" t="d">
        <v>2021-03-17</v>
      </c>
      <c r="C2861" s="7">
        <f t="shared" si="220"/>
        <v>2021</v>
      </c>
      <c r="D2861" s="8" t="s">
        <v>50</v>
      </c>
      <c r="E2861" s="5" t="str">
        <f>VLOOKUP(D2861,[1]items!$A$2:$E$39,2,FALSE)</f>
        <v>Bodrex Extra</v>
      </c>
      <c r="F2861" s="5" t="str">
        <f>VLOOKUP(E2861,[1]items!$B$2:$E$39,2,FALSE)</f>
        <v>Obat Sakit Kepala &amp; Demam</v>
      </c>
      <c r="G2861" s="5" t="str">
        <f t="shared" si="221"/>
        <v>OD0008|</v>
      </c>
      <c r="H2861" s="10">
        <v>3</v>
      </c>
      <c r="I2861" s="11"/>
      <c r="J2861" s="10" t="str">
        <f>IF(EXACT(L2861,"buy"),VLOOKUP(I2861,[2]suppliers!$A$2:$B$17,2,FALSE),"")</f>
        <v/>
      </c>
      <c r="K2861" s="8" t="s">
        <v>84</v>
      </c>
      <c r="L2861" s="8" t="s">
        <v>85</v>
      </c>
      <c r="M2861" s="5" t="str">
        <f>IFERROR(VLOOKUP(G2861,[3]item_suppliers!$C$2:$F$112,2,FALSE),"")</f>
        <v/>
      </c>
      <c r="N2861" s="5" t="str">
        <f>IFERROR(VLOOKUP(G2861,[3]item_suppliers!$C$2:$F$112,4,FALSE),"")</f>
        <v/>
      </c>
      <c r="O2861" s="5" t="str">
        <f t="shared" si="222"/>
        <v/>
      </c>
      <c r="P2861" s="5">
        <f>IF(EXACT(L2861,"sell"),VLOOKUP(D2861,[1]items!$A$2:$E$39,5,FALSE),"")</f>
        <v>51753</v>
      </c>
      <c r="Q2861" s="5">
        <f t="shared" si="223"/>
        <v>155259</v>
      </c>
      <c r="R2861" s="13" t="str">
        <f t="shared" si="224"/>
        <v/>
      </c>
    </row>
    <row r="2862" spans="1:18" x14ac:dyDescent="0.2">
      <c r="A2862" s="5" t="s">
        <v>2922</v>
      </c>
      <c r="B2862" s="6" t="d">
        <v>2021-03-17</v>
      </c>
      <c r="C2862" s="7">
        <f t="shared" si="220"/>
        <v>2021</v>
      </c>
      <c r="D2862" s="5" t="s">
        <v>70</v>
      </c>
      <c r="E2862" s="5" t="str">
        <f>VLOOKUP(D2862,[1]items!$A$2:$E$39,2,FALSE)</f>
        <v>Irbesartan</v>
      </c>
      <c r="F2862" s="5" t="str">
        <f>VLOOKUP(E2862,[1]items!$B$2:$E$39,2,FALSE)</f>
        <v>Obat Hipertensi</v>
      </c>
      <c r="G2862" s="5" t="str">
        <f t="shared" si="221"/>
        <v>OH0005|</v>
      </c>
      <c r="H2862" s="10">
        <v>49</v>
      </c>
      <c r="I2862" s="11"/>
      <c r="J2862" s="10" t="str">
        <f>IF(EXACT(L2862,"buy"),VLOOKUP(I2862,[2]suppliers!$A$2:$B$17,2,FALSE),"")</f>
        <v/>
      </c>
      <c r="K2862" s="5" t="s">
        <v>84</v>
      </c>
      <c r="L2862" s="5" t="s">
        <v>85</v>
      </c>
      <c r="M2862" s="5" t="str">
        <f>IFERROR(VLOOKUP(G2862,[3]item_suppliers!$C$2:$F$112,2,FALSE),"")</f>
        <v/>
      </c>
      <c r="N2862" s="5" t="str">
        <f>IFERROR(VLOOKUP(G2862,[3]item_suppliers!$C$2:$F$112,4,FALSE),"")</f>
        <v/>
      </c>
      <c r="O2862" s="5" t="str">
        <f t="shared" si="222"/>
        <v/>
      </c>
      <c r="P2862" s="5">
        <f>IF(EXACT(L2862,"sell"),VLOOKUP(D2862,[1]items!$A$2:$E$39,5,FALSE),"")</f>
        <v>109447</v>
      </c>
      <c r="Q2862" s="5">
        <f t="shared" si="223"/>
        <v>5362903</v>
      </c>
      <c r="R2862" s="13" t="str">
        <f t="shared" si="224"/>
        <v/>
      </c>
    </row>
    <row r="2863" spans="1:18" x14ac:dyDescent="0.2">
      <c r="A2863" s="8" t="s">
        <v>2923</v>
      </c>
      <c r="B2863" s="9" t="d">
        <v>2021-03-17</v>
      </c>
      <c r="C2863" s="7">
        <f t="shared" si="220"/>
        <v>2021</v>
      </c>
      <c r="D2863" s="8" t="s">
        <v>65</v>
      </c>
      <c r="E2863" s="5" t="str">
        <f>VLOOKUP(D2863,[1]items!$A$2:$E$39,2,FALSE)</f>
        <v>Candesartan Ogb Dexa</v>
      </c>
      <c r="F2863" s="5" t="str">
        <f>VLOOKUP(E2863,[1]items!$B$2:$E$39,2,FALSE)</f>
        <v>Obat Hipertensi</v>
      </c>
      <c r="G2863" s="5" t="str">
        <f t="shared" si="221"/>
        <v>OH0003|</v>
      </c>
      <c r="H2863" s="10">
        <v>7</v>
      </c>
      <c r="I2863" s="11"/>
      <c r="J2863" s="10" t="str">
        <f>IF(EXACT(L2863,"buy"),VLOOKUP(I2863,[2]suppliers!$A$2:$B$17,2,FALSE),"")</f>
        <v/>
      </c>
      <c r="K2863" s="8" t="s">
        <v>84</v>
      </c>
      <c r="L2863" s="8" t="s">
        <v>85</v>
      </c>
      <c r="M2863" s="5" t="str">
        <f>IFERROR(VLOOKUP(G2863,[3]item_suppliers!$C$2:$F$112,2,FALSE),"")</f>
        <v/>
      </c>
      <c r="N2863" s="5" t="str">
        <f>IFERROR(VLOOKUP(G2863,[3]item_suppliers!$C$2:$F$112,4,FALSE),"")</f>
        <v/>
      </c>
      <c r="O2863" s="5" t="str">
        <f t="shared" si="222"/>
        <v/>
      </c>
      <c r="P2863" s="5">
        <f>IF(EXACT(L2863,"sell"),VLOOKUP(D2863,[1]items!$A$2:$E$39,5,FALSE),"")</f>
        <v>5095</v>
      </c>
      <c r="Q2863" s="5">
        <f t="shared" si="223"/>
        <v>35665</v>
      </c>
      <c r="R2863" s="13" t="str">
        <f t="shared" si="224"/>
        <v/>
      </c>
    </row>
    <row r="2864" spans="1:18" x14ac:dyDescent="0.2">
      <c r="A2864" s="5" t="s">
        <v>2924</v>
      </c>
      <c r="B2864" s="6" t="d">
        <v>2021-03-17</v>
      </c>
      <c r="C2864" s="7">
        <f t="shared" si="220"/>
        <v>2021</v>
      </c>
      <c r="D2864" s="5" t="s">
        <v>65</v>
      </c>
      <c r="E2864" s="5" t="str">
        <f>VLOOKUP(D2864,[1]items!$A$2:$E$39,2,FALSE)</f>
        <v>Candesartan Ogb Dexa</v>
      </c>
      <c r="F2864" s="5" t="str">
        <f>VLOOKUP(E2864,[1]items!$B$2:$E$39,2,FALSE)</f>
        <v>Obat Hipertensi</v>
      </c>
      <c r="G2864" s="5" t="str">
        <f t="shared" si="221"/>
        <v>OH0003|</v>
      </c>
      <c r="H2864" s="10">
        <v>27</v>
      </c>
      <c r="I2864" s="11"/>
      <c r="J2864" s="10" t="str">
        <f>IF(EXACT(L2864,"buy"),VLOOKUP(I2864,[2]suppliers!$A$2:$B$17,2,FALSE),"")</f>
        <v/>
      </c>
      <c r="K2864" s="5" t="s">
        <v>84</v>
      </c>
      <c r="L2864" s="5" t="s">
        <v>85</v>
      </c>
      <c r="M2864" s="5" t="str">
        <f>IFERROR(VLOOKUP(G2864,[3]item_suppliers!$C$2:$F$112,2,FALSE),"")</f>
        <v/>
      </c>
      <c r="N2864" s="5" t="str">
        <f>IFERROR(VLOOKUP(G2864,[3]item_suppliers!$C$2:$F$112,4,FALSE),"")</f>
        <v/>
      </c>
      <c r="O2864" s="5" t="str">
        <f t="shared" si="222"/>
        <v/>
      </c>
      <c r="P2864" s="5">
        <f>IF(EXACT(L2864,"sell"),VLOOKUP(D2864,[1]items!$A$2:$E$39,5,FALSE),"")</f>
        <v>5095</v>
      </c>
      <c r="Q2864" s="5">
        <f t="shared" si="223"/>
        <v>137565</v>
      </c>
      <c r="R2864" s="13" t="str">
        <f t="shared" si="224"/>
        <v/>
      </c>
    </row>
    <row r="2865" spans="1:18" x14ac:dyDescent="0.2">
      <c r="A2865" s="8" t="s">
        <v>2925</v>
      </c>
      <c r="B2865" s="9" t="d">
        <v>2021-03-17</v>
      </c>
      <c r="C2865" s="7">
        <f t="shared" si="220"/>
        <v>2021</v>
      </c>
      <c r="D2865" s="8" t="s">
        <v>20</v>
      </c>
      <c r="E2865" s="5" t="str">
        <f>VLOOKUP(D2865,[1]items!$A$2:$E$39,2,FALSE)</f>
        <v>Dexteem Box Plus 100 Tablet</v>
      </c>
      <c r="F2865" s="5" t="str">
        <f>VLOOKUP(E2865,[1]items!$B$2:$E$39,2,FALSE)</f>
        <v>Obat Alergi</v>
      </c>
      <c r="G2865" s="5" t="str">
        <f t="shared" si="221"/>
        <v>OA0006|</v>
      </c>
      <c r="H2865" s="10">
        <v>37</v>
      </c>
      <c r="I2865" s="11"/>
      <c r="J2865" s="10" t="str">
        <f>IF(EXACT(L2865,"buy"),VLOOKUP(I2865,[2]suppliers!$A$2:$B$17,2,FALSE),"")</f>
        <v/>
      </c>
      <c r="K2865" s="8" t="s">
        <v>84</v>
      </c>
      <c r="L2865" s="8" t="s">
        <v>85</v>
      </c>
      <c r="M2865" s="5" t="str">
        <f>IFERROR(VLOOKUP(G2865,[3]item_suppliers!$C$2:$F$112,2,FALSE),"")</f>
        <v/>
      </c>
      <c r="N2865" s="5" t="str">
        <f>IFERROR(VLOOKUP(G2865,[3]item_suppliers!$C$2:$F$112,4,FALSE),"")</f>
        <v/>
      </c>
      <c r="O2865" s="5" t="str">
        <f t="shared" si="222"/>
        <v/>
      </c>
      <c r="P2865" s="5">
        <f>IF(EXACT(L2865,"sell"),VLOOKUP(D2865,[1]items!$A$2:$E$39,5,FALSE),"")</f>
        <v>25449</v>
      </c>
      <c r="Q2865" s="5">
        <f t="shared" si="223"/>
        <v>941613</v>
      </c>
      <c r="R2865" s="13" t="str">
        <f t="shared" si="224"/>
        <v/>
      </c>
    </row>
    <row r="2866" spans="1:18" x14ac:dyDescent="0.2">
      <c r="A2866" s="5" t="s">
        <v>2926</v>
      </c>
      <c r="B2866" s="6" t="d">
        <v>2021-03-17</v>
      </c>
      <c r="C2866" s="7">
        <f t="shared" si="220"/>
        <v>2021</v>
      </c>
      <c r="D2866" s="5" t="s">
        <v>78</v>
      </c>
      <c r="E2866" s="5" t="str">
        <f>VLOOKUP(D2866,[1]items!$A$2:$E$39,2,FALSE)</f>
        <v>Hyperchol 100 MG 12 KPS</v>
      </c>
      <c r="F2866" s="5" t="str">
        <f>VLOOKUP(E2866,[1]items!$B$2:$E$39,2,FALSE)</f>
        <v>Obat Kolesterol</v>
      </c>
      <c r="G2866" s="5" t="str">
        <f t="shared" si="221"/>
        <v>OK0002|</v>
      </c>
      <c r="H2866" s="10">
        <v>2</v>
      </c>
      <c r="I2866" s="11"/>
      <c r="J2866" s="10" t="str">
        <f>IF(EXACT(L2866,"buy"),VLOOKUP(I2866,[2]suppliers!$A$2:$B$17,2,FALSE),"")</f>
        <v/>
      </c>
      <c r="K2866" s="5" t="s">
        <v>84</v>
      </c>
      <c r="L2866" s="5" t="s">
        <v>85</v>
      </c>
      <c r="M2866" s="5" t="str">
        <f>IFERROR(VLOOKUP(G2866,[3]item_suppliers!$C$2:$F$112,2,FALSE),"")</f>
        <v/>
      </c>
      <c r="N2866" s="5" t="str">
        <f>IFERROR(VLOOKUP(G2866,[3]item_suppliers!$C$2:$F$112,4,FALSE),"")</f>
        <v/>
      </c>
      <c r="O2866" s="5" t="str">
        <f t="shared" si="222"/>
        <v/>
      </c>
      <c r="P2866" s="5">
        <f>IF(EXACT(L2866,"sell"),VLOOKUP(D2866,[1]items!$A$2:$E$39,5,FALSE),"")</f>
        <v>43442</v>
      </c>
      <c r="Q2866" s="5">
        <f t="shared" si="223"/>
        <v>86884</v>
      </c>
      <c r="R2866" s="13" t="str">
        <f t="shared" si="224"/>
        <v/>
      </c>
    </row>
    <row r="2867" spans="1:18" x14ac:dyDescent="0.2">
      <c r="A2867" s="8" t="s">
        <v>2927</v>
      </c>
      <c r="B2867" s="9" t="d">
        <v>2021-03-17</v>
      </c>
      <c r="C2867" s="7">
        <f t="shared" si="220"/>
        <v>2021</v>
      </c>
      <c r="D2867" s="8" t="s">
        <v>23</v>
      </c>
      <c r="E2867" s="5" t="str">
        <f>VLOOKUP(D2867,[1]items!$A$2:$E$39,2,FALSE)</f>
        <v>Neozep Forte 1 Strip 4 Tablet</v>
      </c>
      <c r="F2867" s="5" t="str">
        <f>VLOOKUP(E2867,[1]items!$B$2:$E$39,2,FALSE)</f>
        <v>Obat Batuk &amp; Pilek</v>
      </c>
      <c r="G2867" s="5" t="str">
        <f t="shared" si="221"/>
        <v>OB0001|</v>
      </c>
      <c r="H2867" s="10">
        <v>42</v>
      </c>
      <c r="I2867" s="11"/>
      <c r="J2867" s="10" t="str">
        <f>IF(EXACT(L2867,"buy"),VLOOKUP(I2867,[2]suppliers!$A$2:$B$17,2,FALSE),"")</f>
        <v/>
      </c>
      <c r="K2867" s="8" t="s">
        <v>84</v>
      </c>
      <c r="L2867" s="8" t="s">
        <v>85</v>
      </c>
      <c r="M2867" s="5" t="str">
        <f>IFERROR(VLOOKUP(G2867,[3]item_suppliers!$C$2:$F$112,2,FALSE),"")</f>
        <v/>
      </c>
      <c r="N2867" s="5" t="str">
        <f>IFERROR(VLOOKUP(G2867,[3]item_suppliers!$C$2:$F$112,4,FALSE),"")</f>
        <v/>
      </c>
      <c r="O2867" s="5" t="str">
        <f t="shared" si="222"/>
        <v/>
      </c>
      <c r="P2867" s="5">
        <f>IF(EXACT(L2867,"sell"),VLOOKUP(D2867,[1]items!$A$2:$E$39,5,FALSE),"")</f>
        <v>2338</v>
      </c>
      <c r="Q2867" s="5">
        <f t="shared" si="223"/>
        <v>98196</v>
      </c>
      <c r="R2867" s="13" t="str">
        <f t="shared" si="224"/>
        <v/>
      </c>
    </row>
    <row r="2868" spans="1:18" x14ac:dyDescent="0.2">
      <c r="A2868" s="5" t="s">
        <v>2928</v>
      </c>
      <c r="B2868" s="6" t="d">
        <v>2021-03-18</v>
      </c>
      <c r="C2868" s="7">
        <f t="shared" si="220"/>
        <v>2021</v>
      </c>
      <c r="D2868" s="5" t="s">
        <v>26</v>
      </c>
      <c r="E2868" s="5" t="str">
        <f>VLOOKUP(D2868,[1]items!$A$2:$E$39,2,FALSE)</f>
        <v>Decolsen 1 Strip 4 Tablet</v>
      </c>
      <c r="F2868" s="5" t="str">
        <f>VLOOKUP(E2868,[1]items!$B$2:$E$39,2,FALSE)</f>
        <v>Obat Batuk &amp; Pilek</v>
      </c>
      <c r="G2868" s="5" t="str">
        <f t="shared" si="221"/>
        <v>OB0002|</v>
      </c>
      <c r="H2868" s="10">
        <v>66</v>
      </c>
      <c r="I2868" s="11"/>
      <c r="J2868" s="10" t="str">
        <f>IF(EXACT(L2868,"buy"),VLOOKUP(I2868,[2]suppliers!$A$2:$B$17,2,FALSE),"")</f>
        <v/>
      </c>
      <c r="K2868" s="5" t="s">
        <v>84</v>
      </c>
      <c r="L2868" s="5" t="s">
        <v>85</v>
      </c>
      <c r="M2868" s="5" t="str">
        <f>IFERROR(VLOOKUP(G2868,[3]item_suppliers!$C$2:$F$112,2,FALSE),"")</f>
        <v/>
      </c>
      <c r="N2868" s="5" t="str">
        <f>IFERROR(VLOOKUP(G2868,[3]item_suppliers!$C$2:$F$112,4,FALSE),"")</f>
        <v/>
      </c>
      <c r="O2868" s="5" t="str">
        <f t="shared" si="222"/>
        <v/>
      </c>
      <c r="P2868" s="5">
        <f>IF(EXACT(L2868,"sell"),VLOOKUP(D2868,[1]items!$A$2:$E$39,5,FALSE),"")</f>
        <v>2915</v>
      </c>
      <c r="Q2868" s="5">
        <f t="shared" si="223"/>
        <v>192390</v>
      </c>
      <c r="R2868" s="13" t="str">
        <f t="shared" si="224"/>
        <v/>
      </c>
    </row>
    <row r="2869" spans="1:18" x14ac:dyDescent="0.2">
      <c r="A2869" s="8" t="s">
        <v>2929</v>
      </c>
      <c r="B2869" s="9" t="d">
        <v>2021-03-18</v>
      </c>
      <c r="C2869" s="7">
        <f t="shared" si="220"/>
        <v>2021</v>
      </c>
      <c r="D2869" s="8" t="s">
        <v>50</v>
      </c>
      <c r="E2869" s="5" t="str">
        <f>VLOOKUP(D2869,[1]items!$A$2:$E$39,2,FALSE)</f>
        <v>Bodrex Extra</v>
      </c>
      <c r="F2869" s="5" t="str">
        <f>VLOOKUP(E2869,[1]items!$B$2:$E$39,2,FALSE)</f>
        <v>Obat Sakit Kepala &amp; Demam</v>
      </c>
      <c r="G2869" s="5" t="str">
        <f t="shared" si="221"/>
        <v>OD0008|</v>
      </c>
      <c r="H2869" s="10">
        <v>13</v>
      </c>
      <c r="I2869" s="11"/>
      <c r="J2869" s="10" t="str">
        <f>IF(EXACT(L2869,"buy"),VLOOKUP(I2869,[2]suppliers!$A$2:$B$17,2,FALSE),"")</f>
        <v/>
      </c>
      <c r="K2869" s="8" t="s">
        <v>84</v>
      </c>
      <c r="L2869" s="8" t="s">
        <v>85</v>
      </c>
      <c r="M2869" s="5" t="str">
        <f>IFERROR(VLOOKUP(G2869,[3]item_suppliers!$C$2:$F$112,2,FALSE),"")</f>
        <v/>
      </c>
      <c r="N2869" s="5" t="str">
        <f>IFERROR(VLOOKUP(G2869,[3]item_suppliers!$C$2:$F$112,4,FALSE),"")</f>
        <v/>
      </c>
      <c r="O2869" s="5" t="str">
        <f t="shared" si="222"/>
        <v/>
      </c>
      <c r="P2869" s="5">
        <f>IF(EXACT(L2869,"sell"),VLOOKUP(D2869,[1]items!$A$2:$E$39,5,FALSE),"")</f>
        <v>51753</v>
      </c>
      <c r="Q2869" s="5">
        <f t="shared" si="223"/>
        <v>672789</v>
      </c>
      <c r="R2869" s="13" t="str">
        <f t="shared" si="224"/>
        <v/>
      </c>
    </row>
    <row r="2870" spans="1:18" x14ac:dyDescent="0.2">
      <c r="A2870" s="5" t="s">
        <v>2930</v>
      </c>
      <c r="B2870" s="6" t="d">
        <v>2021-03-18</v>
      </c>
      <c r="C2870" s="7">
        <f t="shared" si="220"/>
        <v>2021</v>
      </c>
      <c r="D2870" s="5" t="s">
        <v>70</v>
      </c>
      <c r="E2870" s="5" t="str">
        <f>VLOOKUP(D2870,[1]items!$A$2:$E$39,2,FALSE)</f>
        <v>Irbesartan</v>
      </c>
      <c r="F2870" s="5" t="str">
        <f>VLOOKUP(E2870,[1]items!$B$2:$E$39,2,FALSE)</f>
        <v>Obat Hipertensi</v>
      </c>
      <c r="G2870" s="5" t="str">
        <f t="shared" si="221"/>
        <v>OH0005|</v>
      </c>
      <c r="H2870" s="10">
        <v>34</v>
      </c>
      <c r="I2870" s="11"/>
      <c r="J2870" s="10" t="str">
        <f>IF(EXACT(L2870,"buy"),VLOOKUP(I2870,[2]suppliers!$A$2:$B$17,2,FALSE),"")</f>
        <v/>
      </c>
      <c r="K2870" s="5" t="s">
        <v>84</v>
      </c>
      <c r="L2870" s="5" t="s">
        <v>85</v>
      </c>
      <c r="M2870" s="5" t="str">
        <f>IFERROR(VLOOKUP(G2870,[3]item_suppliers!$C$2:$F$112,2,FALSE),"")</f>
        <v/>
      </c>
      <c r="N2870" s="5" t="str">
        <f>IFERROR(VLOOKUP(G2870,[3]item_suppliers!$C$2:$F$112,4,FALSE),"")</f>
        <v/>
      </c>
      <c r="O2870" s="5" t="str">
        <f t="shared" si="222"/>
        <v/>
      </c>
      <c r="P2870" s="5">
        <f>IF(EXACT(L2870,"sell"),VLOOKUP(D2870,[1]items!$A$2:$E$39,5,FALSE),"")</f>
        <v>109447</v>
      </c>
      <c r="Q2870" s="5">
        <f t="shared" si="223"/>
        <v>3721198</v>
      </c>
      <c r="R2870" s="13" t="str">
        <f t="shared" si="224"/>
        <v/>
      </c>
    </row>
    <row r="2871" spans="1:18" x14ac:dyDescent="0.2">
      <c r="A2871" s="8" t="s">
        <v>2931</v>
      </c>
      <c r="B2871" s="9" t="d">
        <v>2021-03-18</v>
      </c>
      <c r="C2871" s="7">
        <f t="shared" si="220"/>
        <v>2021</v>
      </c>
      <c r="D2871" s="8" t="s">
        <v>78</v>
      </c>
      <c r="E2871" s="5" t="str">
        <f>VLOOKUP(D2871,[1]items!$A$2:$E$39,2,FALSE)</f>
        <v>Hyperchol 100 MG 12 KPS</v>
      </c>
      <c r="F2871" s="5" t="str">
        <f>VLOOKUP(E2871,[1]items!$B$2:$E$39,2,FALSE)</f>
        <v>Obat Kolesterol</v>
      </c>
      <c r="G2871" s="5" t="str">
        <f t="shared" si="221"/>
        <v>OK0002|</v>
      </c>
      <c r="H2871" s="10">
        <v>5</v>
      </c>
      <c r="I2871" s="11"/>
      <c r="J2871" s="10" t="str">
        <f>IF(EXACT(L2871,"buy"),VLOOKUP(I2871,[2]suppliers!$A$2:$B$17,2,FALSE),"")</f>
        <v/>
      </c>
      <c r="K2871" s="8" t="s">
        <v>84</v>
      </c>
      <c r="L2871" s="8" t="s">
        <v>85</v>
      </c>
      <c r="M2871" s="5" t="str">
        <f>IFERROR(VLOOKUP(G2871,[3]item_suppliers!$C$2:$F$112,2,FALSE),"")</f>
        <v/>
      </c>
      <c r="N2871" s="5" t="str">
        <f>IFERROR(VLOOKUP(G2871,[3]item_suppliers!$C$2:$F$112,4,FALSE),"")</f>
        <v/>
      </c>
      <c r="O2871" s="5" t="str">
        <f t="shared" si="222"/>
        <v/>
      </c>
      <c r="P2871" s="5">
        <f>IF(EXACT(L2871,"sell"),VLOOKUP(D2871,[1]items!$A$2:$E$39,5,FALSE),"")</f>
        <v>43442</v>
      </c>
      <c r="Q2871" s="5">
        <f t="shared" si="223"/>
        <v>217210</v>
      </c>
      <c r="R2871" s="13" t="str">
        <f t="shared" si="224"/>
        <v/>
      </c>
    </row>
    <row r="2872" spans="1:18" x14ac:dyDescent="0.2">
      <c r="A2872" s="5" t="s">
        <v>2932</v>
      </c>
      <c r="B2872" s="6" t="d">
        <v>2021-03-18</v>
      </c>
      <c r="C2872" s="7">
        <f t="shared" si="220"/>
        <v>2021</v>
      </c>
      <c r="D2872" s="5" t="s">
        <v>14</v>
      </c>
      <c r="E2872" s="5" t="str">
        <f>VLOOKUP(D2872,[1]items!$A$2:$E$39,2,FALSE)</f>
        <v>Bisoprolol Ogb Dexa</v>
      </c>
      <c r="F2872" s="5" t="str">
        <f>VLOOKUP(E2872,[1]items!$B$2:$E$39,2,FALSE)</f>
        <v>Obat Alergi</v>
      </c>
      <c r="G2872" s="5" t="str">
        <f t="shared" si="221"/>
        <v>OA0004|</v>
      </c>
      <c r="H2872" s="10">
        <v>4</v>
      </c>
      <c r="I2872" s="11"/>
      <c r="J2872" s="10" t="str">
        <f>IF(EXACT(L2872,"buy"),VLOOKUP(I2872,[2]suppliers!$A$2:$B$17,2,FALSE),"")</f>
        <v/>
      </c>
      <c r="K2872" s="5" t="s">
        <v>84</v>
      </c>
      <c r="L2872" s="5" t="s">
        <v>85</v>
      </c>
      <c r="M2872" s="5" t="str">
        <f>IFERROR(VLOOKUP(G2872,[3]item_suppliers!$C$2:$F$112,2,FALSE),"")</f>
        <v/>
      </c>
      <c r="N2872" s="5" t="str">
        <f>IFERROR(VLOOKUP(G2872,[3]item_suppliers!$C$2:$F$112,4,FALSE),"")</f>
        <v/>
      </c>
      <c r="O2872" s="5" t="str">
        <f t="shared" si="222"/>
        <v/>
      </c>
      <c r="P2872" s="5">
        <f>IF(EXACT(L2872,"sell"),VLOOKUP(D2872,[1]items!$A$2:$E$39,5,FALSE),"")</f>
        <v>10180</v>
      </c>
      <c r="Q2872" s="5">
        <f t="shared" si="223"/>
        <v>40720</v>
      </c>
      <c r="R2872" s="13" t="str">
        <f t="shared" si="224"/>
        <v/>
      </c>
    </row>
    <row r="2873" spans="1:18" x14ac:dyDescent="0.2">
      <c r="A2873" s="8" t="s">
        <v>2933</v>
      </c>
      <c r="B2873" s="9" t="d">
        <v>2021-03-18</v>
      </c>
      <c r="C2873" s="7">
        <f t="shared" si="220"/>
        <v>2021</v>
      </c>
      <c r="D2873" s="8" t="s">
        <v>67</v>
      </c>
      <c r="E2873" s="5" t="str">
        <f>VLOOKUP(D2873,[1]items!$A$2:$E$39,2,FALSE)</f>
        <v>Amlodipine Besilate</v>
      </c>
      <c r="F2873" s="5" t="str">
        <f>VLOOKUP(E2873,[1]items!$B$2:$E$39,2,FALSE)</f>
        <v>Obat Hipertensi</v>
      </c>
      <c r="G2873" s="5" t="str">
        <f t="shared" si="221"/>
        <v>OH0004|</v>
      </c>
      <c r="H2873" s="10">
        <v>28</v>
      </c>
      <c r="I2873" s="11"/>
      <c r="J2873" s="10" t="str">
        <f>IF(EXACT(L2873,"buy"),VLOOKUP(I2873,[2]suppliers!$A$2:$B$17,2,FALSE),"")</f>
        <v/>
      </c>
      <c r="K2873" s="8" t="s">
        <v>84</v>
      </c>
      <c r="L2873" s="8" t="s">
        <v>85</v>
      </c>
      <c r="M2873" s="5" t="str">
        <f>IFERROR(VLOOKUP(G2873,[3]item_suppliers!$C$2:$F$112,2,FALSE),"")</f>
        <v/>
      </c>
      <c r="N2873" s="5" t="str">
        <f>IFERROR(VLOOKUP(G2873,[3]item_suppliers!$C$2:$F$112,4,FALSE),"")</f>
        <v/>
      </c>
      <c r="O2873" s="5" t="str">
        <f t="shared" si="222"/>
        <v/>
      </c>
      <c r="P2873" s="5">
        <f>IF(EXACT(L2873,"sell"),VLOOKUP(D2873,[1]items!$A$2:$E$39,5,FALSE),"")</f>
        <v>7504</v>
      </c>
      <c r="Q2873" s="5">
        <f t="shared" si="223"/>
        <v>210112</v>
      </c>
      <c r="R2873" s="13" t="str">
        <f t="shared" si="224"/>
        <v/>
      </c>
    </row>
    <row r="2874" spans="1:18" x14ac:dyDescent="0.2">
      <c r="A2874" s="5" t="s">
        <v>2934</v>
      </c>
      <c r="B2874" s="6" t="d">
        <v>2021-03-18</v>
      </c>
      <c r="C2874" s="7">
        <f t="shared" si="220"/>
        <v>2021</v>
      </c>
      <c r="D2874" s="5" t="s">
        <v>43</v>
      </c>
      <c r="E2874" s="5" t="str">
        <f>VLOOKUP(D2874,[1]items!$A$2:$E$39,2,FALSE)</f>
        <v>Panadol Anak Tablet 1 Strip</v>
      </c>
      <c r="F2874" s="5" t="str">
        <f>VLOOKUP(E2874,[1]items!$B$2:$E$39,2,FALSE)</f>
        <v>Obat Sakit Kepala &amp; Demam</v>
      </c>
      <c r="G2874" s="5" t="str">
        <f t="shared" si="221"/>
        <v>OD0005|</v>
      </c>
      <c r="H2874" s="10">
        <v>7</v>
      </c>
      <c r="I2874" s="11"/>
      <c r="J2874" s="10" t="str">
        <f>IF(EXACT(L2874,"buy"),VLOOKUP(I2874,[2]suppliers!$A$2:$B$17,2,FALSE),"")</f>
        <v/>
      </c>
      <c r="K2874" s="5" t="s">
        <v>84</v>
      </c>
      <c r="L2874" s="5" t="s">
        <v>85</v>
      </c>
      <c r="M2874" s="5" t="str">
        <f>IFERROR(VLOOKUP(G2874,[3]item_suppliers!$C$2:$F$112,2,FALSE),"")</f>
        <v/>
      </c>
      <c r="N2874" s="5" t="str">
        <f>IFERROR(VLOOKUP(G2874,[3]item_suppliers!$C$2:$F$112,4,FALSE),"")</f>
        <v/>
      </c>
      <c r="O2874" s="5" t="str">
        <f t="shared" si="222"/>
        <v/>
      </c>
      <c r="P2874" s="5">
        <f>IF(EXACT(L2874,"sell"),VLOOKUP(D2874,[1]items!$A$2:$E$39,5,FALSE),"")</f>
        <v>25450</v>
      </c>
      <c r="Q2874" s="5">
        <f t="shared" si="223"/>
        <v>178150</v>
      </c>
      <c r="R2874" s="13" t="str">
        <f t="shared" si="224"/>
        <v/>
      </c>
    </row>
    <row r="2875" spans="1:18" x14ac:dyDescent="0.2">
      <c r="A2875" s="8" t="s">
        <v>2935</v>
      </c>
      <c r="B2875" s="9" t="d">
        <v>2021-03-18</v>
      </c>
      <c r="C2875" s="7">
        <f t="shared" si="220"/>
        <v>2021</v>
      </c>
      <c r="D2875" s="8" t="s">
        <v>54</v>
      </c>
      <c r="E2875" s="5" t="str">
        <f>VLOOKUP(D2875,[1]items!$A$2:$E$39,2,FALSE)</f>
        <v>Cilostazol Bernofarm</v>
      </c>
      <c r="F2875" s="5" t="str">
        <f>VLOOKUP(E2875,[1]items!$B$2:$E$39,2,FALSE)</f>
        <v>Obat Sakit Kepala &amp; Demam</v>
      </c>
      <c r="G2875" s="5" t="str">
        <f t="shared" si="221"/>
        <v>OD0010|</v>
      </c>
      <c r="H2875" s="10">
        <v>75</v>
      </c>
      <c r="I2875" s="11"/>
      <c r="J2875" s="10" t="str">
        <f>IF(EXACT(L2875,"buy"),VLOOKUP(I2875,[2]suppliers!$A$2:$B$17,2,FALSE),"")</f>
        <v/>
      </c>
      <c r="K2875" s="8" t="s">
        <v>84</v>
      </c>
      <c r="L2875" s="8" t="s">
        <v>85</v>
      </c>
      <c r="M2875" s="5" t="str">
        <f>IFERROR(VLOOKUP(G2875,[3]item_suppliers!$C$2:$F$112,2,FALSE),"")</f>
        <v/>
      </c>
      <c r="N2875" s="5" t="str">
        <f>IFERROR(VLOOKUP(G2875,[3]item_suppliers!$C$2:$F$112,4,FALSE),"")</f>
        <v/>
      </c>
      <c r="O2875" s="5" t="str">
        <f t="shared" si="222"/>
        <v/>
      </c>
      <c r="P2875" s="5">
        <f>IF(EXACT(L2875,"sell"),VLOOKUP(D2875,[1]items!$A$2:$E$39,5,FALSE),"")</f>
        <v>46223</v>
      </c>
      <c r="Q2875" s="5">
        <f t="shared" si="223"/>
        <v>3466725</v>
      </c>
      <c r="R2875" s="13" t="str">
        <f t="shared" si="224"/>
        <v/>
      </c>
    </row>
    <row r="2876" spans="1:18" x14ac:dyDescent="0.2">
      <c r="A2876" s="5" t="s">
        <v>2936</v>
      </c>
      <c r="B2876" s="6" t="d">
        <v>2021-03-19</v>
      </c>
      <c r="C2876" s="7">
        <f t="shared" si="220"/>
        <v>2021</v>
      </c>
      <c r="D2876" s="5" t="s">
        <v>50</v>
      </c>
      <c r="E2876" s="5" t="str">
        <f>VLOOKUP(D2876,[1]items!$A$2:$E$39,2,FALSE)</f>
        <v>Bodrex Extra</v>
      </c>
      <c r="F2876" s="5" t="str">
        <f>VLOOKUP(E2876,[1]items!$B$2:$E$39,2,FALSE)</f>
        <v>Obat Sakit Kepala &amp; Demam</v>
      </c>
      <c r="G2876" s="5" t="str">
        <f t="shared" si="221"/>
        <v>OD0008|</v>
      </c>
      <c r="H2876" s="10">
        <v>21</v>
      </c>
      <c r="I2876" s="11"/>
      <c r="J2876" s="10" t="str">
        <f>IF(EXACT(L2876,"buy"),VLOOKUP(I2876,[2]suppliers!$A$2:$B$17,2,FALSE),"")</f>
        <v/>
      </c>
      <c r="K2876" s="5" t="s">
        <v>84</v>
      </c>
      <c r="L2876" s="5" t="s">
        <v>85</v>
      </c>
      <c r="M2876" s="5" t="str">
        <f>IFERROR(VLOOKUP(G2876,[3]item_suppliers!$C$2:$F$112,2,FALSE),"")</f>
        <v/>
      </c>
      <c r="N2876" s="5" t="str">
        <f>IFERROR(VLOOKUP(G2876,[3]item_suppliers!$C$2:$F$112,4,FALSE),"")</f>
        <v/>
      </c>
      <c r="O2876" s="5" t="str">
        <f t="shared" si="222"/>
        <v/>
      </c>
      <c r="P2876" s="5">
        <f>IF(EXACT(L2876,"sell"),VLOOKUP(D2876,[1]items!$A$2:$E$39,5,FALSE),"")</f>
        <v>51753</v>
      </c>
      <c r="Q2876" s="5">
        <f t="shared" si="223"/>
        <v>1086813</v>
      </c>
      <c r="R2876" s="13" t="str">
        <f t="shared" si="224"/>
        <v/>
      </c>
    </row>
    <row r="2877" spans="1:18" x14ac:dyDescent="0.2">
      <c r="A2877" s="8" t="s">
        <v>2937</v>
      </c>
      <c r="B2877" s="9" t="d">
        <v>2021-03-19</v>
      </c>
      <c r="C2877" s="7">
        <f t="shared" si="220"/>
        <v>2021</v>
      </c>
      <c r="D2877" s="8" t="s">
        <v>70</v>
      </c>
      <c r="E2877" s="5" t="str">
        <f>VLOOKUP(D2877,[1]items!$A$2:$E$39,2,FALSE)</f>
        <v>Irbesartan</v>
      </c>
      <c r="F2877" s="5" t="str">
        <f>VLOOKUP(E2877,[1]items!$B$2:$E$39,2,FALSE)</f>
        <v>Obat Hipertensi</v>
      </c>
      <c r="G2877" s="5" t="str">
        <f t="shared" si="221"/>
        <v>OH0005|</v>
      </c>
      <c r="H2877" s="10">
        <v>8</v>
      </c>
      <c r="I2877" s="11"/>
      <c r="J2877" s="10" t="str">
        <f>IF(EXACT(L2877,"buy"),VLOOKUP(I2877,[2]suppliers!$A$2:$B$17,2,FALSE),"")</f>
        <v/>
      </c>
      <c r="K2877" s="8" t="s">
        <v>84</v>
      </c>
      <c r="L2877" s="8" t="s">
        <v>85</v>
      </c>
      <c r="M2877" s="5" t="str">
        <f>IFERROR(VLOOKUP(G2877,[3]item_suppliers!$C$2:$F$112,2,FALSE),"")</f>
        <v/>
      </c>
      <c r="N2877" s="5" t="str">
        <f>IFERROR(VLOOKUP(G2877,[3]item_suppliers!$C$2:$F$112,4,FALSE),"")</f>
        <v/>
      </c>
      <c r="O2877" s="5" t="str">
        <f t="shared" si="222"/>
        <v/>
      </c>
      <c r="P2877" s="5">
        <f>IF(EXACT(L2877,"sell"),VLOOKUP(D2877,[1]items!$A$2:$E$39,5,FALSE),"")</f>
        <v>109447</v>
      </c>
      <c r="Q2877" s="5">
        <f t="shared" si="223"/>
        <v>875576</v>
      </c>
      <c r="R2877" s="13" t="str">
        <f t="shared" si="224"/>
        <v/>
      </c>
    </row>
    <row r="2878" spans="1:18" x14ac:dyDescent="0.2">
      <c r="A2878" s="5" t="s">
        <v>2938</v>
      </c>
      <c r="B2878" s="6" t="d">
        <v>2021-03-19</v>
      </c>
      <c r="C2878" s="7">
        <f t="shared" si="220"/>
        <v>2021</v>
      </c>
      <c r="D2878" s="5" t="s">
        <v>52</v>
      </c>
      <c r="E2878" s="5" t="str">
        <f>VLOOKUP(D2878,[1]items!$A$2:$E$39,2,FALSE)</f>
        <v>Sanmol 500 MG 4 Tablet</v>
      </c>
      <c r="F2878" s="5" t="str">
        <f>VLOOKUP(E2878,[1]items!$B$2:$E$39,2,FALSE)</f>
        <v>Obat Sakit Kepala &amp; Demam</v>
      </c>
      <c r="G2878" s="5" t="str">
        <f t="shared" si="221"/>
        <v>OD0009|</v>
      </c>
      <c r="H2878" s="10">
        <v>25</v>
      </c>
      <c r="I2878" s="11"/>
      <c r="J2878" s="10" t="str">
        <f>IF(EXACT(L2878,"buy"),VLOOKUP(I2878,[2]suppliers!$A$2:$B$17,2,FALSE),"")</f>
        <v/>
      </c>
      <c r="K2878" s="5" t="s">
        <v>84</v>
      </c>
      <c r="L2878" s="5" t="s">
        <v>85</v>
      </c>
      <c r="M2878" s="5" t="str">
        <f>IFERROR(VLOOKUP(G2878,[3]item_suppliers!$C$2:$F$112,2,FALSE),"")</f>
        <v/>
      </c>
      <c r="N2878" s="5" t="str">
        <f>IFERROR(VLOOKUP(G2878,[3]item_suppliers!$C$2:$F$112,4,FALSE),"")</f>
        <v/>
      </c>
      <c r="O2878" s="5" t="str">
        <f t="shared" si="222"/>
        <v/>
      </c>
      <c r="P2878" s="5">
        <f>IF(EXACT(L2878,"sell"),VLOOKUP(D2878,[1]items!$A$2:$E$39,5,FALSE),"")</f>
        <v>1619</v>
      </c>
      <c r="Q2878" s="5">
        <f t="shared" si="223"/>
        <v>40475</v>
      </c>
      <c r="R2878" s="13" t="str">
        <f t="shared" si="224"/>
        <v/>
      </c>
    </row>
    <row r="2879" spans="1:18" x14ac:dyDescent="0.2">
      <c r="A2879" s="8" t="s">
        <v>2939</v>
      </c>
      <c r="B2879" s="9" t="d">
        <v>2021-03-19</v>
      </c>
      <c r="C2879" s="7">
        <f t="shared" si="220"/>
        <v>2021</v>
      </c>
      <c r="D2879" s="8" t="s">
        <v>65</v>
      </c>
      <c r="E2879" s="5" t="str">
        <f>VLOOKUP(D2879,[1]items!$A$2:$E$39,2,FALSE)</f>
        <v>Candesartan Ogb Dexa</v>
      </c>
      <c r="F2879" s="5" t="str">
        <f>VLOOKUP(E2879,[1]items!$B$2:$E$39,2,FALSE)</f>
        <v>Obat Hipertensi</v>
      </c>
      <c r="G2879" s="5" t="str">
        <f t="shared" si="221"/>
        <v>OH0003|</v>
      </c>
      <c r="H2879" s="10">
        <v>34</v>
      </c>
      <c r="I2879" s="11"/>
      <c r="J2879" s="10" t="str">
        <f>IF(EXACT(L2879,"buy"),VLOOKUP(I2879,[2]suppliers!$A$2:$B$17,2,FALSE),"")</f>
        <v/>
      </c>
      <c r="K2879" s="8" t="s">
        <v>84</v>
      </c>
      <c r="L2879" s="8" t="s">
        <v>85</v>
      </c>
      <c r="M2879" s="5" t="str">
        <f>IFERROR(VLOOKUP(G2879,[3]item_suppliers!$C$2:$F$112,2,FALSE),"")</f>
        <v/>
      </c>
      <c r="N2879" s="5" t="str">
        <f>IFERROR(VLOOKUP(G2879,[3]item_suppliers!$C$2:$F$112,4,FALSE),"")</f>
        <v/>
      </c>
      <c r="O2879" s="5" t="str">
        <f t="shared" si="222"/>
        <v/>
      </c>
      <c r="P2879" s="5">
        <f>IF(EXACT(L2879,"sell"),VLOOKUP(D2879,[1]items!$A$2:$E$39,5,FALSE),"")</f>
        <v>5095</v>
      </c>
      <c r="Q2879" s="5">
        <f t="shared" si="223"/>
        <v>173230</v>
      </c>
      <c r="R2879" s="13" t="str">
        <f t="shared" si="224"/>
        <v/>
      </c>
    </row>
    <row r="2880" spans="1:18" x14ac:dyDescent="0.2">
      <c r="A2880" s="5" t="s">
        <v>2940</v>
      </c>
      <c r="B2880" s="6" t="d">
        <v>2021-03-19</v>
      </c>
      <c r="C2880" s="7">
        <f t="shared" si="220"/>
        <v>2021</v>
      </c>
      <c r="D2880" s="5" t="s">
        <v>11</v>
      </c>
      <c r="E2880" s="5" t="str">
        <f>VLOOKUP(D2880,[1]items!$A$2:$E$39,2,FALSE)</f>
        <v>Acetylcysteine Mahakam 200 mg</v>
      </c>
      <c r="F2880" s="5" t="str">
        <f>VLOOKUP(E2880,[1]items!$B$2:$E$39,2,FALSE)</f>
        <v>Obat Alergi</v>
      </c>
      <c r="G2880" s="5" t="str">
        <f t="shared" si="221"/>
        <v>OA0003|</v>
      </c>
      <c r="H2880" s="10">
        <v>11</v>
      </c>
      <c r="I2880" s="11"/>
      <c r="J2880" s="10" t="str">
        <f>IF(EXACT(L2880,"buy"),VLOOKUP(I2880,[2]suppliers!$A$2:$B$17,2,FALSE),"")</f>
        <v/>
      </c>
      <c r="K2880" s="5" t="s">
        <v>84</v>
      </c>
      <c r="L2880" s="5" t="s">
        <v>85</v>
      </c>
      <c r="M2880" s="5" t="str">
        <f>IFERROR(VLOOKUP(G2880,[3]item_suppliers!$C$2:$F$112,2,FALSE),"")</f>
        <v/>
      </c>
      <c r="N2880" s="5" t="str">
        <f>IFERROR(VLOOKUP(G2880,[3]item_suppliers!$C$2:$F$112,4,FALSE),"")</f>
        <v/>
      </c>
      <c r="O2880" s="5" t="str">
        <f t="shared" si="222"/>
        <v/>
      </c>
      <c r="P2880" s="5">
        <f>IF(EXACT(L2880,"sell"),VLOOKUP(D2880,[1]items!$A$2:$E$39,5,FALSE),"")</f>
        <v>33330</v>
      </c>
      <c r="Q2880" s="5">
        <f t="shared" si="223"/>
        <v>366630</v>
      </c>
      <c r="R2880" s="13" t="str">
        <f t="shared" si="224"/>
        <v/>
      </c>
    </row>
    <row r="2881" spans="1:18" x14ac:dyDescent="0.2">
      <c r="A2881" s="8" t="s">
        <v>2941</v>
      </c>
      <c r="B2881" s="9" t="d">
        <v>2021-03-20</v>
      </c>
      <c r="C2881" s="7">
        <f t="shared" si="220"/>
        <v>2021</v>
      </c>
      <c r="D2881" s="8" t="s">
        <v>26</v>
      </c>
      <c r="E2881" s="5" t="str">
        <f>VLOOKUP(D2881,[1]items!$A$2:$E$39,2,FALSE)</f>
        <v>Decolsen 1 Strip 4 Tablet</v>
      </c>
      <c r="F2881" s="5" t="str">
        <f>VLOOKUP(E2881,[1]items!$B$2:$E$39,2,FALSE)</f>
        <v>Obat Batuk &amp; Pilek</v>
      </c>
      <c r="G2881" s="5" t="str">
        <f t="shared" si="221"/>
        <v>OB0002|</v>
      </c>
      <c r="H2881" s="10">
        <v>25</v>
      </c>
      <c r="I2881" s="11"/>
      <c r="J2881" s="10" t="str">
        <f>IF(EXACT(L2881,"buy"),VLOOKUP(I2881,[2]suppliers!$A$2:$B$17,2,FALSE),"")</f>
        <v/>
      </c>
      <c r="K2881" s="8" t="s">
        <v>84</v>
      </c>
      <c r="L2881" s="8" t="s">
        <v>85</v>
      </c>
      <c r="M2881" s="5" t="str">
        <f>IFERROR(VLOOKUP(G2881,[3]item_suppliers!$C$2:$F$112,2,FALSE),"")</f>
        <v/>
      </c>
      <c r="N2881" s="5" t="str">
        <f>IFERROR(VLOOKUP(G2881,[3]item_suppliers!$C$2:$F$112,4,FALSE),"")</f>
        <v/>
      </c>
      <c r="O2881" s="5" t="str">
        <f t="shared" si="222"/>
        <v/>
      </c>
      <c r="P2881" s="5">
        <f>IF(EXACT(L2881,"sell"),VLOOKUP(D2881,[1]items!$A$2:$E$39,5,FALSE),"")</f>
        <v>2915</v>
      </c>
      <c r="Q2881" s="5">
        <f t="shared" si="223"/>
        <v>72875</v>
      </c>
      <c r="R2881" s="13" t="str">
        <f t="shared" si="224"/>
        <v/>
      </c>
    </row>
    <row r="2882" spans="1:18" x14ac:dyDescent="0.2">
      <c r="A2882" s="5" t="s">
        <v>2942</v>
      </c>
      <c r="B2882" s="6" t="d">
        <v>2021-03-20</v>
      </c>
      <c r="C2882" s="7">
        <f t="shared" ref="C2882:C2945" si="225">YEAR(B2882)</f>
        <v>2021</v>
      </c>
      <c r="D2882" s="5" t="s">
        <v>52</v>
      </c>
      <c r="E2882" s="5" t="str">
        <f>VLOOKUP(D2882,[1]items!$A$2:$E$39,2,FALSE)</f>
        <v>Sanmol 500 MG 4 Tablet</v>
      </c>
      <c r="F2882" s="5" t="str">
        <f>VLOOKUP(E2882,[1]items!$B$2:$E$39,2,FALSE)</f>
        <v>Obat Sakit Kepala &amp; Demam</v>
      </c>
      <c r="G2882" s="5" t="str">
        <f t="shared" ref="G2882:G2945" si="226">_xlfn.CONCAT(D2882,"|",I2882)</f>
        <v>OD0009|</v>
      </c>
      <c r="H2882" s="10">
        <v>16</v>
      </c>
      <c r="I2882" s="11"/>
      <c r="J2882" s="10" t="str">
        <f>IF(EXACT(L2882,"buy"),VLOOKUP(I2882,[2]suppliers!$A$2:$B$17,2,FALSE),"")</f>
        <v/>
      </c>
      <c r="K2882" s="5" t="s">
        <v>84</v>
      </c>
      <c r="L2882" s="5" t="s">
        <v>85</v>
      </c>
      <c r="M2882" s="5" t="str">
        <f>IFERROR(VLOOKUP(G2882,[3]item_suppliers!$C$2:$F$112,2,FALSE),"")</f>
        <v/>
      </c>
      <c r="N2882" s="5" t="str">
        <f>IFERROR(VLOOKUP(G2882,[3]item_suppliers!$C$2:$F$112,4,FALSE),"")</f>
        <v/>
      </c>
      <c r="O2882" s="5" t="str">
        <f t="shared" ref="O2882:O2945" si="227">IFERROR(H2882*N2882,"")</f>
        <v/>
      </c>
      <c r="P2882" s="5">
        <f>IF(EXACT(L2882,"sell"),VLOOKUP(D2882,[1]items!$A$2:$E$39,5,FALSE),"")</f>
        <v>1619</v>
      </c>
      <c r="Q2882" s="5">
        <f t="shared" ref="Q2882:Q2945" si="228">IFERROR(H2882*P2882,"")</f>
        <v>25904</v>
      </c>
      <c r="R2882" s="13" t="str">
        <f t="shared" ref="R2882:R2945" si="229">IF(EXACT(L2882,"buy"),1/COUNTIF($N$2:$N$4710,N2882),"")</f>
        <v/>
      </c>
    </row>
    <row r="2883" spans="1:18" x14ac:dyDescent="0.2">
      <c r="A2883" s="8" t="s">
        <v>2943</v>
      </c>
      <c r="B2883" s="9" t="d">
        <v>2021-03-20</v>
      </c>
      <c r="C2883" s="7">
        <f t="shared" si="225"/>
        <v>2021</v>
      </c>
      <c r="D2883" s="8" t="s">
        <v>82</v>
      </c>
      <c r="E2883" s="5" t="str">
        <f>VLOOKUP(D2883,[1]items!$A$2:$E$39,2,FALSE)</f>
        <v>Otilon Ear Drops 8 mL</v>
      </c>
      <c r="F2883" s="5" t="str">
        <f>VLOOKUP(E2883,[1]items!$B$2:$E$39,2,FALSE)</f>
        <v>Obat Telinga</v>
      </c>
      <c r="G2883" s="5" t="str">
        <f t="shared" si="226"/>
        <v>OT0001|</v>
      </c>
      <c r="H2883" s="10">
        <v>37</v>
      </c>
      <c r="I2883" s="11"/>
      <c r="J2883" s="10" t="str">
        <f>IF(EXACT(L2883,"buy"),VLOOKUP(I2883,[2]suppliers!$A$2:$B$17,2,FALSE),"")</f>
        <v/>
      </c>
      <c r="K2883" s="8" t="s">
        <v>84</v>
      </c>
      <c r="L2883" s="8" t="s">
        <v>85</v>
      </c>
      <c r="M2883" s="5" t="str">
        <f>IFERROR(VLOOKUP(G2883,[3]item_suppliers!$C$2:$F$112,2,FALSE),"")</f>
        <v/>
      </c>
      <c r="N2883" s="5" t="str">
        <f>IFERROR(VLOOKUP(G2883,[3]item_suppliers!$C$2:$F$112,4,FALSE),"")</f>
        <v/>
      </c>
      <c r="O2883" s="5" t="str">
        <f t="shared" si="227"/>
        <v/>
      </c>
      <c r="P2883" s="5">
        <f>IF(EXACT(L2883,"sell"),VLOOKUP(D2883,[1]items!$A$2:$E$39,5,FALSE),"")</f>
        <v>55935</v>
      </c>
      <c r="Q2883" s="5">
        <f t="shared" si="228"/>
        <v>2069595</v>
      </c>
      <c r="R2883" s="13" t="str">
        <f t="shared" si="229"/>
        <v/>
      </c>
    </row>
    <row r="2884" spans="1:18" x14ac:dyDescent="0.2">
      <c r="A2884" s="5" t="s">
        <v>2944</v>
      </c>
      <c r="B2884" s="6" t="d">
        <v>2021-03-20</v>
      </c>
      <c r="C2884" s="7">
        <f t="shared" si="225"/>
        <v>2021</v>
      </c>
      <c r="D2884" s="5" t="s">
        <v>20</v>
      </c>
      <c r="E2884" s="5" t="str">
        <f>VLOOKUP(D2884,[1]items!$A$2:$E$39,2,FALSE)</f>
        <v>Dexteem Box Plus 100 Tablet</v>
      </c>
      <c r="F2884" s="5" t="str">
        <f>VLOOKUP(E2884,[1]items!$B$2:$E$39,2,FALSE)</f>
        <v>Obat Alergi</v>
      </c>
      <c r="G2884" s="5" t="str">
        <f t="shared" si="226"/>
        <v>OA0006|</v>
      </c>
      <c r="H2884" s="10">
        <v>35</v>
      </c>
      <c r="I2884" s="11"/>
      <c r="J2884" s="10" t="str">
        <f>IF(EXACT(L2884,"buy"),VLOOKUP(I2884,[2]suppliers!$A$2:$B$17,2,FALSE),"")</f>
        <v/>
      </c>
      <c r="K2884" s="5" t="s">
        <v>84</v>
      </c>
      <c r="L2884" s="5" t="s">
        <v>85</v>
      </c>
      <c r="M2884" s="5" t="str">
        <f>IFERROR(VLOOKUP(G2884,[3]item_suppliers!$C$2:$F$112,2,FALSE),"")</f>
        <v/>
      </c>
      <c r="N2884" s="5" t="str">
        <f>IFERROR(VLOOKUP(G2884,[3]item_suppliers!$C$2:$F$112,4,FALSE),"")</f>
        <v/>
      </c>
      <c r="O2884" s="5" t="str">
        <f t="shared" si="227"/>
        <v/>
      </c>
      <c r="P2884" s="5">
        <f>IF(EXACT(L2884,"sell"),VLOOKUP(D2884,[1]items!$A$2:$E$39,5,FALSE),"")</f>
        <v>25449</v>
      </c>
      <c r="Q2884" s="5">
        <f t="shared" si="228"/>
        <v>890715</v>
      </c>
      <c r="R2884" s="13" t="str">
        <f t="shared" si="229"/>
        <v/>
      </c>
    </row>
    <row r="2885" spans="1:18" x14ac:dyDescent="0.2">
      <c r="A2885" s="8" t="s">
        <v>2945</v>
      </c>
      <c r="B2885" s="9" t="d">
        <v>2021-03-20</v>
      </c>
      <c r="C2885" s="7">
        <f t="shared" si="225"/>
        <v>2021</v>
      </c>
      <c r="D2885" s="8" t="s">
        <v>23</v>
      </c>
      <c r="E2885" s="5" t="str">
        <f>VLOOKUP(D2885,[1]items!$A$2:$E$39,2,FALSE)</f>
        <v>Neozep Forte 1 Strip 4 Tablet</v>
      </c>
      <c r="F2885" s="5" t="str">
        <f>VLOOKUP(E2885,[1]items!$B$2:$E$39,2,FALSE)</f>
        <v>Obat Batuk &amp; Pilek</v>
      </c>
      <c r="G2885" s="5" t="str">
        <f t="shared" si="226"/>
        <v>OB0001|</v>
      </c>
      <c r="H2885" s="10">
        <v>136</v>
      </c>
      <c r="I2885" s="11"/>
      <c r="J2885" s="10" t="str">
        <f>IF(EXACT(L2885,"buy"),VLOOKUP(I2885,[2]suppliers!$A$2:$B$17,2,FALSE),"")</f>
        <v/>
      </c>
      <c r="K2885" s="8" t="s">
        <v>84</v>
      </c>
      <c r="L2885" s="8" t="s">
        <v>85</v>
      </c>
      <c r="M2885" s="5" t="str">
        <f>IFERROR(VLOOKUP(G2885,[3]item_suppliers!$C$2:$F$112,2,FALSE),"")</f>
        <v/>
      </c>
      <c r="N2885" s="5" t="str">
        <f>IFERROR(VLOOKUP(G2885,[3]item_suppliers!$C$2:$F$112,4,FALSE),"")</f>
        <v/>
      </c>
      <c r="O2885" s="5" t="str">
        <f t="shared" si="227"/>
        <v/>
      </c>
      <c r="P2885" s="5">
        <f>IF(EXACT(L2885,"sell"),VLOOKUP(D2885,[1]items!$A$2:$E$39,5,FALSE),"")</f>
        <v>2338</v>
      </c>
      <c r="Q2885" s="5">
        <f t="shared" si="228"/>
        <v>317968</v>
      </c>
      <c r="R2885" s="13" t="str">
        <f t="shared" si="229"/>
        <v/>
      </c>
    </row>
    <row r="2886" spans="1:18" x14ac:dyDescent="0.2">
      <c r="A2886" s="5" t="s">
        <v>2946</v>
      </c>
      <c r="B2886" s="6" t="d">
        <v>2021-03-21</v>
      </c>
      <c r="C2886" s="7">
        <f t="shared" si="225"/>
        <v>2021</v>
      </c>
      <c r="D2886" s="5" t="s">
        <v>26</v>
      </c>
      <c r="E2886" s="5" t="str">
        <f>VLOOKUP(D2886,[1]items!$A$2:$E$39,2,FALSE)</f>
        <v>Decolsen 1 Strip 4 Tablet</v>
      </c>
      <c r="F2886" s="5" t="str">
        <f>VLOOKUP(E2886,[1]items!$B$2:$E$39,2,FALSE)</f>
        <v>Obat Batuk &amp; Pilek</v>
      </c>
      <c r="G2886" s="5" t="str">
        <f t="shared" si="226"/>
        <v>OB0002|</v>
      </c>
      <c r="H2886" s="10">
        <v>21</v>
      </c>
      <c r="I2886" s="11"/>
      <c r="J2886" s="10" t="str">
        <f>IF(EXACT(L2886,"buy"),VLOOKUP(I2886,[2]suppliers!$A$2:$B$17,2,FALSE),"")</f>
        <v/>
      </c>
      <c r="K2886" s="5" t="s">
        <v>84</v>
      </c>
      <c r="L2886" s="5" t="s">
        <v>85</v>
      </c>
      <c r="M2886" s="5" t="str">
        <f>IFERROR(VLOOKUP(G2886,[3]item_suppliers!$C$2:$F$112,2,FALSE),"")</f>
        <v/>
      </c>
      <c r="N2886" s="5" t="str">
        <f>IFERROR(VLOOKUP(G2886,[3]item_suppliers!$C$2:$F$112,4,FALSE),"")</f>
        <v/>
      </c>
      <c r="O2886" s="5" t="str">
        <f t="shared" si="227"/>
        <v/>
      </c>
      <c r="P2886" s="5">
        <f>IF(EXACT(L2886,"sell"),VLOOKUP(D2886,[1]items!$A$2:$E$39,5,FALSE),"")</f>
        <v>2915</v>
      </c>
      <c r="Q2886" s="5">
        <f t="shared" si="228"/>
        <v>61215</v>
      </c>
      <c r="R2886" s="13" t="str">
        <f t="shared" si="229"/>
        <v/>
      </c>
    </row>
    <row r="2887" spans="1:18" x14ac:dyDescent="0.2">
      <c r="A2887" s="8" t="s">
        <v>2947</v>
      </c>
      <c r="B2887" s="9" t="d">
        <v>2021-03-21</v>
      </c>
      <c r="C2887" s="7">
        <f t="shared" si="225"/>
        <v>2021</v>
      </c>
      <c r="D2887" s="8" t="s">
        <v>26</v>
      </c>
      <c r="E2887" s="5" t="str">
        <f>VLOOKUP(D2887,[1]items!$A$2:$E$39,2,FALSE)</f>
        <v>Decolsen 1 Strip 4 Tablet</v>
      </c>
      <c r="F2887" s="5" t="str">
        <f>VLOOKUP(E2887,[1]items!$B$2:$E$39,2,FALSE)</f>
        <v>Obat Batuk &amp; Pilek</v>
      </c>
      <c r="G2887" s="5" t="str">
        <f t="shared" si="226"/>
        <v>OB0002|</v>
      </c>
      <c r="H2887" s="10">
        <v>28</v>
      </c>
      <c r="I2887" s="11"/>
      <c r="J2887" s="10" t="str">
        <f>IF(EXACT(L2887,"buy"),VLOOKUP(I2887,[2]suppliers!$A$2:$B$17,2,FALSE),"")</f>
        <v/>
      </c>
      <c r="K2887" s="8" t="s">
        <v>84</v>
      </c>
      <c r="L2887" s="8" t="s">
        <v>85</v>
      </c>
      <c r="M2887" s="5" t="str">
        <f>IFERROR(VLOOKUP(G2887,[3]item_suppliers!$C$2:$F$112,2,FALSE),"")</f>
        <v/>
      </c>
      <c r="N2887" s="5" t="str">
        <f>IFERROR(VLOOKUP(G2887,[3]item_suppliers!$C$2:$F$112,4,FALSE),"")</f>
        <v/>
      </c>
      <c r="O2887" s="5" t="str">
        <f t="shared" si="227"/>
        <v/>
      </c>
      <c r="P2887" s="5">
        <f>IF(EXACT(L2887,"sell"),VLOOKUP(D2887,[1]items!$A$2:$E$39,5,FALSE),"")</f>
        <v>2915</v>
      </c>
      <c r="Q2887" s="5">
        <f t="shared" si="228"/>
        <v>81620</v>
      </c>
      <c r="R2887" s="13" t="str">
        <f t="shared" si="229"/>
        <v/>
      </c>
    </row>
    <row r="2888" spans="1:18" x14ac:dyDescent="0.2">
      <c r="A2888" s="5" t="s">
        <v>2948</v>
      </c>
      <c r="B2888" s="6" t="d">
        <v>2021-03-21</v>
      </c>
      <c r="C2888" s="7">
        <f t="shared" si="225"/>
        <v>2021</v>
      </c>
      <c r="D2888" s="5" t="s">
        <v>50</v>
      </c>
      <c r="E2888" s="5" t="str">
        <f>VLOOKUP(D2888,[1]items!$A$2:$E$39,2,FALSE)</f>
        <v>Bodrex Extra</v>
      </c>
      <c r="F2888" s="5" t="str">
        <f>VLOOKUP(E2888,[1]items!$B$2:$E$39,2,FALSE)</f>
        <v>Obat Sakit Kepala &amp; Demam</v>
      </c>
      <c r="G2888" s="5" t="str">
        <f t="shared" si="226"/>
        <v>OD0008|</v>
      </c>
      <c r="H2888" s="10">
        <v>42</v>
      </c>
      <c r="I2888" s="11"/>
      <c r="J2888" s="10" t="str">
        <f>IF(EXACT(L2888,"buy"),VLOOKUP(I2888,[2]suppliers!$A$2:$B$17,2,FALSE),"")</f>
        <v/>
      </c>
      <c r="K2888" s="5" t="s">
        <v>84</v>
      </c>
      <c r="L2888" s="5" t="s">
        <v>85</v>
      </c>
      <c r="M2888" s="5" t="str">
        <f>IFERROR(VLOOKUP(G2888,[3]item_suppliers!$C$2:$F$112,2,FALSE),"")</f>
        <v/>
      </c>
      <c r="N2888" s="5" t="str">
        <f>IFERROR(VLOOKUP(G2888,[3]item_suppliers!$C$2:$F$112,4,FALSE),"")</f>
        <v/>
      </c>
      <c r="O2888" s="5" t="str">
        <f t="shared" si="227"/>
        <v/>
      </c>
      <c r="P2888" s="5">
        <f>IF(EXACT(L2888,"sell"),VLOOKUP(D2888,[1]items!$A$2:$E$39,5,FALSE),"")</f>
        <v>51753</v>
      </c>
      <c r="Q2888" s="5">
        <f t="shared" si="228"/>
        <v>2173626</v>
      </c>
      <c r="R2888" s="13" t="str">
        <f t="shared" si="229"/>
        <v/>
      </c>
    </row>
    <row r="2889" spans="1:18" x14ac:dyDescent="0.2">
      <c r="A2889" s="8" t="s">
        <v>2949</v>
      </c>
      <c r="B2889" s="9" t="d">
        <v>2021-03-21</v>
      </c>
      <c r="C2889" s="7">
        <f t="shared" si="225"/>
        <v>2021</v>
      </c>
      <c r="D2889" s="8" t="s">
        <v>70</v>
      </c>
      <c r="E2889" s="5" t="str">
        <f>VLOOKUP(D2889,[1]items!$A$2:$E$39,2,FALSE)</f>
        <v>Irbesartan</v>
      </c>
      <c r="F2889" s="5" t="str">
        <f>VLOOKUP(E2889,[1]items!$B$2:$E$39,2,FALSE)</f>
        <v>Obat Hipertensi</v>
      </c>
      <c r="G2889" s="5" t="str">
        <f t="shared" si="226"/>
        <v>OH0005|</v>
      </c>
      <c r="H2889" s="10">
        <v>52</v>
      </c>
      <c r="I2889" s="11"/>
      <c r="J2889" s="10" t="str">
        <f>IF(EXACT(L2889,"buy"),VLOOKUP(I2889,[2]suppliers!$A$2:$B$17,2,FALSE),"")</f>
        <v/>
      </c>
      <c r="K2889" s="8" t="s">
        <v>84</v>
      </c>
      <c r="L2889" s="8" t="s">
        <v>85</v>
      </c>
      <c r="M2889" s="5" t="str">
        <f>IFERROR(VLOOKUP(G2889,[3]item_suppliers!$C$2:$F$112,2,FALSE),"")</f>
        <v/>
      </c>
      <c r="N2889" s="5" t="str">
        <f>IFERROR(VLOOKUP(G2889,[3]item_suppliers!$C$2:$F$112,4,FALSE),"")</f>
        <v/>
      </c>
      <c r="O2889" s="5" t="str">
        <f t="shared" si="227"/>
        <v/>
      </c>
      <c r="P2889" s="5">
        <f>IF(EXACT(L2889,"sell"),VLOOKUP(D2889,[1]items!$A$2:$E$39,5,FALSE),"")</f>
        <v>109447</v>
      </c>
      <c r="Q2889" s="5">
        <f t="shared" si="228"/>
        <v>5691244</v>
      </c>
      <c r="R2889" s="13" t="str">
        <f t="shared" si="229"/>
        <v/>
      </c>
    </row>
    <row r="2890" spans="1:18" x14ac:dyDescent="0.2">
      <c r="A2890" s="5" t="s">
        <v>2950</v>
      </c>
      <c r="B2890" s="6" t="d">
        <v>2021-03-21</v>
      </c>
      <c r="C2890" s="7">
        <f t="shared" si="225"/>
        <v>2021</v>
      </c>
      <c r="D2890" s="5" t="s">
        <v>65</v>
      </c>
      <c r="E2890" s="5" t="str">
        <f>VLOOKUP(D2890,[1]items!$A$2:$E$39,2,FALSE)</f>
        <v>Candesartan Ogb Dexa</v>
      </c>
      <c r="F2890" s="5" t="str">
        <f>VLOOKUP(E2890,[1]items!$B$2:$E$39,2,FALSE)</f>
        <v>Obat Hipertensi</v>
      </c>
      <c r="G2890" s="5" t="str">
        <f t="shared" si="226"/>
        <v>OH0003|</v>
      </c>
      <c r="H2890" s="10">
        <v>30</v>
      </c>
      <c r="I2890" s="11"/>
      <c r="J2890" s="10" t="str">
        <f>IF(EXACT(L2890,"buy"),VLOOKUP(I2890,[2]suppliers!$A$2:$B$17,2,FALSE),"")</f>
        <v/>
      </c>
      <c r="K2890" s="5" t="s">
        <v>84</v>
      </c>
      <c r="L2890" s="5" t="s">
        <v>85</v>
      </c>
      <c r="M2890" s="5" t="str">
        <f>IFERROR(VLOOKUP(G2890,[3]item_suppliers!$C$2:$F$112,2,FALSE),"")</f>
        <v/>
      </c>
      <c r="N2890" s="5" t="str">
        <f>IFERROR(VLOOKUP(G2890,[3]item_suppliers!$C$2:$F$112,4,FALSE),"")</f>
        <v/>
      </c>
      <c r="O2890" s="5" t="str">
        <f t="shared" si="227"/>
        <v/>
      </c>
      <c r="P2890" s="5">
        <f>IF(EXACT(L2890,"sell"),VLOOKUP(D2890,[1]items!$A$2:$E$39,5,FALSE),"")</f>
        <v>5095</v>
      </c>
      <c r="Q2890" s="5">
        <f t="shared" si="228"/>
        <v>152850</v>
      </c>
      <c r="R2890" s="13" t="str">
        <f t="shared" si="229"/>
        <v/>
      </c>
    </row>
    <row r="2891" spans="1:18" x14ac:dyDescent="0.2">
      <c r="A2891" s="8" t="s">
        <v>2951</v>
      </c>
      <c r="B2891" s="9" t="d">
        <v>2021-03-21</v>
      </c>
      <c r="C2891" s="7">
        <f t="shared" si="225"/>
        <v>2021</v>
      </c>
      <c r="D2891" s="8" t="s">
        <v>20</v>
      </c>
      <c r="E2891" s="5" t="str">
        <f>VLOOKUP(D2891,[1]items!$A$2:$E$39,2,FALSE)</f>
        <v>Dexteem Box Plus 100 Tablet</v>
      </c>
      <c r="F2891" s="5" t="str">
        <f>VLOOKUP(E2891,[1]items!$B$2:$E$39,2,FALSE)</f>
        <v>Obat Alergi</v>
      </c>
      <c r="G2891" s="5" t="str">
        <f t="shared" si="226"/>
        <v>OA0006|</v>
      </c>
      <c r="H2891" s="10">
        <v>35</v>
      </c>
      <c r="I2891" s="11"/>
      <c r="J2891" s="10" t="str">
        <f>IF(EXACT(L2891,"buy"),VLOOKUP(I2891,[2]suppliers!$A$2:$B$17,2,FALSE),"")</f>
        <v/>
      </c>
      <c r="K2891" s="8" t="s">
        <v>84</v>
      </c>
      <c r="L2891" s="8" t="s">
        <v>85</v>
      </c>
      <c r="M2891" s="5" t="str">
        <f>IFERROR(VLOOKUP(G2891,[3]item_suppliers!$C$2:$F$112,2,FALSE),"")</f>
        <v/>
      </c>
      <c r="N2891" s="5" t="str">
        <f>IFERROR(VLOOKUP(G2891,[3]item_suppliers!$C$2:$F$112,4,FALSE),"")</f>
        <v/>
      </c>
      <c r="O2891" s="5" t="str">
        <f t="shared" si="227"/>
        <v/>
      </c>
      <c r="P2891" s="5">
        <f>IF(EXACT(L2891,"sell"),VLOOKUP(D2891,[1]items!$A$2:$E$39,5,FALSE),"")</f>
        <v>25449</v>
      </c>
      <c r="Q2891" s="5">
        <f t="shared" si="228"/>
        <v>890715</v>
      </c>
      <c r="R2891" s="13" t="str">
        <f t="shared" si="229"/>
        <v/>
      </c>
    </row>
    <row r="2892" spans="1:18" x14ac:dyDescent="0.2">
      <c r="A2892" s="5" t="s">
        <v>2952</v>
      </c>
      <c r="B2892" s="6" t="d">
        <v>2021-03-21</v>
      </c>
      <c r="C2892" s="7">
        <f t="shared" si="225"/>
        <v>2021</v>
      </c>
      <c r="D2892" s="5" t="s">
        <v>67</v>
      </c>
      <c r="E2892" s="5" t="str">
        <f>VLOOKUP(D2892,[1]items!$A$2:$E$39,2,FALSE)</f>
        <v>Amlodipine Besilate</v>
      </c>
      <c r="F2892" s="5" t="str">
        <f>VLOOKUP(E2892,[1]items!$B$2:$E$39,2,FALSE)</f>
        <v>Obat Hipertensi</v>
      </c>
      <c r="G2892" s="5" t="str">
        <f t="shared" si="226"/>
        <v>OH0004|</v>
      </c>
      <c r="H2892" s="10">
        <v>54</v>
      </c>
      <c r="I2892" s="11"/>
      <c r="J2892" s="10" t="str">
        <f>IF(EXACT(L2892,"buy"),VLOOKUP(I2892,[2]suppliers!$A$2:$B$17,2,FALSE),"")</f>
        <v/>
      </c>
      <c r="K2892" s="5" t="s">
        <v>84</v>
      </c>
      <c r="L2892" s="5" t="s">
        <v>85</v>
      </c>
      <c r="M2892" s="5" t="str">
        <f>IFERROR(VLOOKUP(G2892,[3]item_suppliers!$C$2:$F$112,2,FALSE),"")</f>
        <v/>
      </c>
      <c r="N2892" s="5" t="str">
        <f>IFERROR(VLOOKUP(G2892,[3]item_suppliers!$C$2:$F$112,4,FALSE),"")</f>
        <v/>
      </c>
      <c r="O2892" s="5" t="str">
        <f t="shared" si="227"/>
        <v/>
      </c>
      <c r="P2892" s="5">
        <f>IF(EXACT(L2892,"sell"),VLOOKUP(D2892,[1]items!$A$2:$E$39,5,FALSE),"")</f>
        <v>7504</v>
      </c>
      <c r="Q2892" s="5">
        <f t="shared" si="228"/>
        <v>405216</v>
      </c>
      <c r="R2892" s="13" t="str">
        <f t="shared" si="229"/>
        <v/>
      </c>
    </row>
    <row r="2893" spans="1:18" x14ac:dyDescent="0.2">
      <c r="A2893" s="8" t="s">
        <v>2953</v>
      </c>
      <c r="B2893" s="9" t="d">
        <v>2021-03-22</v>
      </c>
      <c r="C2893" s="7">
        <f t="shared" si="225"/>
        <v>2021</v>
      </c>
      <c r="D2893" s="8" t="s">
        <v>52</v>
      </c>
      <c r="E2893" s="5" t="str">
        <f>VLOOKUP(D2893,[1]items!$A$2:$E$39,2,FALSE)</f>
        <v>Sanmol 500 MG 4 Tablet</v>
      </c>
      <c r="F2893" s="5" t="str">
        <f>VLOOKUP(E2893,[1]items!$B$2:$E$39,2,FALSE)</f>
        <v>Obat Sakit Kepala &amp; Demam</v>
      </c>
      <c r="G2893" s="5" t="str">
        <f t="shared" si="226"/>
        <v>OD0009|</v>
      </c>
      <c r="H2893" s="10">
        <v>12</v>
      </c>
      <c r="I2893" s="11"/>
      <c r="J2893" s="10" t="str">
        <f>IF(EXACT(L2893,"buy"),VLOOKUP(I2893,[2]suppliers!$A$2:$B$17,2,FALSE),"")</f>
        <v/>
      </c>
      <c r="K2893" s="8" t="s">
        <v>84</v>
      </c>
      <c r="L2893" s="8" t="s">
        <v>85</v>
      </c>
      <c r="M2893" s="5" t="str">
        <f>IFERROR(VLOOKUP(G2893,[3]item_suppliers!$C$2:$F$112,2,FALSE),"")</f>
        <v/>
      </c>
      <c r="N2893" s="5" t="str">
        <f>IFERROR(VLOOKUP(G2893,[3]item_suppliers!$C$2:$F$112,4,FALSE),"")</f>
        <v/>
      </c>
      <c r="O2893" s="5" t="str">
        <f t="shared" si="227"/>
        <v/>
      </c>
      <c r="P2893" s="5">
        <f>IF(EXACT(L2893,"sell"),VLOOKUP(D2893,[1]items!$A$2:$E$39,5,FALSE),"")</f>
        <v>1619</v>
      </c>
      <c r="Q2893" s="5">
        <f t="shared" si="228"/>
        <v>19428</v>
      </c>
      <c r="R2893" s="13" t="str">
        <f t="shared" si="229"/>
        <v/>
      </c>
    </row>
    <row r="2894" spans="1:18" x14ac:dyDescent="0.2">
      <c r="A2894" s="5" t="s">
        <v>2954</v>
      </c>
      <c r="B2894" s="6" t="d">
        <v>2021-03-22</v>
      </c>
      <c r="C2894" s="7">
        <f t="shared" si="225"/>
        <v>2021</v>
      </c>
      <c r="D2894" s="5" t="s">
        <v>78</v>
      </c>
      <c r="E2894" s="5" t="str">
        <f>VLOOKUP(D2894,[1]items!$A$2:$E$39,2,FALSE)</f>
        <v>Hyperchol 100 MG 12 KPS</v>
      </c>
      <c r="F2894" s="5" t="str">
        <f>VLOOKUP(E2894,[1]items!$B$2:$E$39,2,FALSE)</f>
        <v>Obat Kolesterol</v>
      </c>
      <c r="G2894" s="5" t="str">
        <f t="shared" si="226"/>
        <v>OK0002|</v>
      </c>
      <c r="H2894" s="10">
        <v>27</v>
      </c>
      <c r="I2894" s="11"/>
      <c r="J2894" s="10" t="str">
        <f>IF(EXACT(L2894,"buy"),VLOOKUP(I2894,[2]suppliers!$A$2:$B$17,2,FALSE),"")</f>
        <v/>
      </c>
      <c r="K2894" s="5" t="s">
        <v>84</v>
      </c>
      <c r="L2894" s="5" t="s">
        <v>85</v>
      </c>
      <c r="M2894" s="5" t="str">
        <f>IFERROR(VLOOKUP(G2894,[3]item_suppliers!$C$2:$F$112,2,FALSE),"")</f>
        <v/>
      </c>
      <c r="N2894" s="5" t="str">
        <f>IFERROR(VLOOKUP(G2894,[3]item_suppliers!$C$2:$F$112,4,FALSE),"")</f>
        <v/>
      </c>
      <c r="O2894" s="5" t="str">
        <f t="shared" si="227"/>
        <v/>
      </c>
      <c r="P2894" s="5">
        <f>IF(EXACT(L2894,"sell"),VLOOKUP(D2894,[1]items!$A$2:$E$39,5,FALSE),"")</f>
        <v>43442</v>
      </c>
      <c r="Q2894" s="5">
        <f t="shared" si="228"/>
        <v>1172934</v>
      </c>
      <c r="R2894" s="13" t="str">
        <f t="shared" si="229"/>
        <v/>
      </c>
    </row>
    <row r="2895" spans="1:18" x14ac:dyDescent="0.2">
      <c r="A2895" s="8" t="s">
        <v>2955</v>
      </c>
      <c r="B2895" s="9" t="d">
        <v>2021-03-23</v>
      </c>
      <c r="C2895" s="7">
        <f t="shared" si="225"/>
        <v>2021</v>
      </c>
      <c r="D2895" s="8" t="s">
        <v>26</v>
      </c>
      <c r="E2895" s="5" t="str">
        <f>VLOOKUP(D2895,[1]items!$A$2:$E$39,2,FALSE)</f>
        <v>Decolsen 1 Strip 4 Tablet</v>
      </c>
      <c r="F2895" s="5" t="str">
        <f>VLOOKUP(E2895,[1]items!$B$2:$E$39,2,FALSE)</f>
        <v>Obat Batuk &amp; Pilek</v>
      </c>
      <c r="G2895" s="5" t="str">
        <f t="shared" si="226"/>
        <v>OB0002|</v>
      </c>
      <c r="H2895" s="10">
        <v>16</v>
      </c>
      <c r="I2895" s="11"/>
      <c r="J2895" s="10" t="str">
        <f>IF(EXACT(L2895,"buy"),VLOOKUP(I2895,[2]suppliers!$A$2:$B$17,2,FALSE),"")</f>
        <v/>
      </c>
      <c r="K2895" s="8" t="s">
        <v>84</v>
      </c>
      <c r="L2895" s="8" t="s">
        <v>85</v>
      </c>
      <c r="M2895" s="5" t="str">
        <f>IFERROR(VLOOKUP(G2895,[3]item_suppliers!$C$2:$F$112,2,FALSE),"")</f>
        <v/>
      </c>
      <c r="N2895" s="5" t="str">
        <f>IFERROR(VLOOKUP(G2895,[3]item_suppliers!$C$2:$F$112,4,FALSE),"")</f>
        <v/>
      </c>
      <c r="O2895" s="5" t="str">
        <f t="shared" si="227"/>
        <v/>
      </c>
      <c r="P2895" s="5">
        <f>IF(EXACT(L2895,"sell"),VLOOKUP(D2895,[1]items!$A$2:$E$39,5,FALSE),"")</f>
        <v>2915</v>
      </c>
      <c r="Q2895" s="5">
        <f t="shared" si="228"/>
        <v>46640</v>
      </c>
      <c r="R2895" s="13" t="str">
        <f t="shared" si="229"/>
        <v/>
      </c>
    </row>
    <row r="2896" spans="1:18" x14ac:dyDescent="0.2">
      <c r="A2896" s="5" t="s">
        <v>2956</v>
      </c>
      <c r="B2896" s="6" t="d">
        <v>2021-03-23</v>
      </c>
      <c r="C2896" s="7">
        <f t="shared" si="225"/>
        <v>2021</v>
      </c>
      <c r="D2896" s="5" t="s">
        <v>26</v>
      </c>
      <c r="E2896" s="5" t="str">
        <f>VLOOKUP(D2896,[1]items!$A$2:$E$39,2,FALSE)</f>
        <v>Decolsen 1 Strip 4 Tablet</v>
      </c>
      <c r="F2896" s="5" t="str">
        <f>VLOOKUP(E2896,[1]items!$B$2:$E$39,2,FALSE)</f>
        <v>Obat Batuk &amp; Pilek</v>
      </c>
      <c r="G2896" s="5" t="str">
        <f t="shared" si="226"/>
        <v>OB0002|</v>
      </c>
      <c r="H2896" s="10">
        <v>76</v>
      </c>
      <c r="I2896" s="11"/>
      <c r="J2896" s="10" t="str">
        <f>IF(EXACT(L2896,"buy"),VLOOKUP(I2896,[2]suppliers!$A$2:$B$17,2,FALSE),"")</f>
        <v/>
      </c>
      <c r="K2896" s="5" t="s">
        <v>84</v>
      </c>
      <c r="L2896" s="5" t="s">
        <v>85</v>
      </c>
      <c r="M2896" s="5" t="str">
        <f>IFERROR(VLOOKUP(G2896,[3]item_suppliers!$C$2:$F$112,2,FALSE),"")</f>
        <v/>
      </c>
      <c r="N2896" s="5" t="str">
        <f>IFERROR(VLOOKUP(G2896,[3]item_suppliers!$C$2:$F$112,4,FALSE),"")</f>
        <v/>
      </c>
      <c r="O2896" s="5" t="str">
        <f t="shared" si="227"/>
        <v/>
      </c>
      <c r="P2896" s="5">
        <f>IF(EXACT(L2896,"sell"),VLOOKUP(D2896,[1]items!$A$2:$E$39,5,FALSE),"")</f>
        <v>2915</v>
      </c>
      <c r="Q2896" s="5">
        <f t="shared" si="228"/>
        <v>221540</v>
      </c>
      <c r="R2896" s="13" t="str">
        <f t="shared" si="229"/>
        <v/>
      </c>
    </row>
    <row r="2897" spans="1:18" x14ac:dyDescent="0.2">
      <c r="A2897" s="8" t="s">
        <v>2957</v>
      </c>
      <c r="B2897" s="9" t="d">
        <v>2021-03-23</v>
      </c>
      <c r="C2897" s="7">
        <f t="shared" si="225"/>
        <v>2021</v>
      </c>
      <c r="D2897" s="8" t="s">
        <v>17</v>
      </c>
      <c r="E2897" s="5" t="str">
        <f>VLOOKUP(D2897,[1]items!$A$2:$E$39,2,FALSE)</f>
        <v>Bedak Heroxyn 150 gr</v>
      </c>
      <c r="F2897" s="5" t="str">
        <f>VLOOKUP(E2897,[1]items!$B$2:$E$39,2,FALSE)</f>
        <v>Obat Alergi</v>
      </c>
      <c r="G2897" s="5" t="str">
        <f t="shared" si="226"/>
        <v>OA0005|</v>
      </c>
      <c r="H2897" s="10">
        <v>23</v>
      </c>
      <c r="I2897" s="11"/>
      <c r="J2897" s="10" t="str">
        <f>IF(EXACT(L2897,"buy"),VLOOKUP(I2897,[2]suppliers!$A$2:$B$17,2,FALSE),"")</f>
        <v/>
      </c>
      <c r="K2897" s="8" t="s">
        <v>84</v>
      </c>
      <c r="L2897" s="8" t="s">
        <v>85</v>
      </c>
      <c r="M2897" s="5" t="str">
        <f>IFERROR(VLOOKUP(G2897,[3]item_suppliers!$C$2:$F$112,2,FALSE),"")</f>
        <v/>
      </c>
      <c r="N2897" s="5" t="str">
        <f>IFERROR(VLOOKUP(G2897,[3]item_suppliers!$C$2:$F$112,4,FALSE),"")</f>
        <v/>
      </c>
      <c r="O2897" s="5" t="str">
        <f t="shared" si="227"/>
        <v/>
      </c>
      <c r="P2897" s="5">
        <f>IF(EXACT(L2897,"sell"),VLOOKUP(D2897,[1]items!$A$2:$E$39,5,FALSE),"")</f>
        <v>17170</v>
      </c>
      <c r="Q2897" s="5">
        <f t="shared" si="228"/>
        <v>394910</v>
      </c>
      <c r="R2897" s="13" t="str">
        <f t="shared" si="229"/>
        <v/>
      </c>
    </row>
    <row r="2898" spans="1:18" x14ac:dyDescent="0.2">
      <c r="A2898" s="5" t="s">
        <v>2958</v>
      </c>
      <c r="B2898" s="6" t="d">
        <v>2021-03-23</v>
      </c>
      <c r="C2898" s="7">
        <f t="shared" si="225"/>
        <v>2021</v>
      </c>
      <c r="D2898" s="5" t="s">
        <v>52</v>
      </c>
      <c r="E2898" s="5" t="str">
        <f>VLOOKUP(D2898,[1]items!$A$2:$E$39,2,FALSE)</f>
        <v>Sanmol 500 MG 4 Tablet</v>
      </c>
      <c r="F2898" s="5" t="str">
        <f>VLOOKUP(E2898,[1]items!$B$2:$E$39,2,FALSE)</f>
        <v>Obat Sakit Kepala &amp; Demam</v>
      </c>
      <c r="G2898" s="5" t="str">
        <f t="shared" si="226"/>
        <v>OD0009|</v>
      </c>
      <c r="H2898" s="10">
        <v>36</v>
      </c>
      <c r="I2898" s="11"/>
      <c r="J2898" s="10" t="str">
        <f>IF(EXACT(L2898,"buy"),VLOOKUP(I2898,[2]suppliers!$A$2:$B$17,2,FALSE),"")</f>
        <v/>
      </c>
      <c r="K2898" s="5" t="s">
        <v>84</v>
      </c>
      <c r="L2898" s="5" t="s">
        <v>85</v>
      </c>
      <c r="M2898" s="5" t="str">
        <f>IFERROR(VLOOKUP(G2898,[3]item_suppliers!$C$2:$F$112,2,FALSE),"")</f>
        <v/>
      </c>
      <c r="N2898" s="5" t="str">
        <f>IFERROR(VLOOKUP(G2898,[3]item_suppliers!$C$2:$F$112,4,FALSE),"")</f>
        <v/>
      </c>
      <c r="O2898" s="5" t="str">
        <f t="shared" si="227"/>
        <v/>
      </c>
      <c r="P2898" s="5">
        <f>IF(EXACT(L2898,"sell"),VLOOKUP(D2898,[1]items!$A$2:$E$39,5,FALSE),"")</f>
        <v>1619</v>
      </c>
      <c r="Q2898" s="5">
        <f t="shared" si="228"/>
        <v>58284</v>
      </c>
      <c r="R2898" s="13" t="str">
        <f t="shared" si="229"/>
        <v/>
      </c>
    </row>
    <row r="2899" spans="1:18" x14ac:dyDescent="0.2">
      <c r="A2899" s="8" t="s">
        <v>2959</v>
      </c>
      <c r="B2899" s="9" t="d">
        <v>2021-03-23</v>
      </c>
      <c r="C2899" s="7">
        <f t="shared" si="225"/>
        <v>2021</v>
      </c>
      <c r="D2899" s="8" t="s">
        <v>82</v>
      </c>
      <c r="E2899" s="5" t="str">
        <f>VLOOKUP(D2899,[1]items!$A$2:$E$39,2,FALSE)</f>
        <v>Otilon Ear Drops 8 mL</v>
      </c>
      <c r="F2899" s="5" t="str">
        <f>VLOOKUP(E2899,[1]items!$B$2:$E$39,2,FALSE)</f>
        <v>Obat Telinga</v>
      </c>
      <c r="G2899" s="5" t="str">
        <f t="shared" si="226"/>
        <v>OT0001|</v>
      </c>
      <c r="H2899" s="10">
        <v>45</v>
      </c>
      <c r="I2899" s="11"/>
      <c r="J2899" s="10" t="str">
        <f>IF(EXACT(L2899,"buy"),VLOOKUP(I2899,[2]suppliers!$A$2:$B$17,2,FALSE),"")</f>
        <v/>
      </c>
      <c r="K2899" s="8" t="s">
        <v>84</v>
      </c>
      <c r="L2899" s="8" t="s">
        <v>85</v>
      </c>
      <c r="M2899" s="5" t="str">
        <f>IFERROR(VLOOKUP(G2899,[3]item_suppliers!$C$2:$F$112,2,FALSE),"")</f>
        <v/>
      </c>
      <c r="N2899" s="5" t="str">
        <f>IFERROR(VLOOKUP(G2899,[3]item_suppliers!$C$2:$F$112,4,FALSE),"")</f>
        <v/>
      </c>
      <c r="O2899" s="5" t="str">
        <f t="shared" si="227"/>
        <v/>
      </c>
      <c r="P2899" s="5">
        <f>IF(EXACT(L2899,"sell"),VLOOKUP(D2899,[1]items!$A$2:$E$39,5,FALSE),"")</f>
        <v>55935</v>
      </c>
      <c r="Q2899" s="5">
        <f t="shared" si="228"/>
        <v>2517075</v>
      </c>
      <c r="R2899" s="13" t="str">
        <f t="shared" si="229"/>
        <v/>
      </c>
    </row>
    <row r="2900" spans="1:18" x14ac:dyDescent="0.2">
      <c r="A2900" s="5" t="s">
        <v>2960</v>
      </c>
      <c r="B2900" s="6" t="d">
        <v>2021-03-23</v>
      </c>
      <c r="C2900" s="7">
        <f t="shared" si="225"/>
        <v>2021</v>
      </c>
      <c r="D2900" s="5" t="s">
        <v>48</v>
      </c>
      <c r="E2900" s="5" t="str">
        <f>VLOOKUP(D2900,[1]items!$A$2:$E$39,2,FALSE)</f>
        <v>Sanmol Paracetamol</v>
      </c>
      <c r="F2900" s="5" t="str">
        <f>VLOOKUP(E2900,[1]items!$B$2:$E$39,2,FALSE)</f>
        <v>Obat Sakit Kepala &amp; Demam</v>
      </c>
      <c r="G2900" s="5" t="str">
        <f t="shared" si="226"/>
        <v>OD0007|</v>
      </c>
      <c r="H2900" s="10">
        <v>8</v>
      </c>
      <c r="I2900" s="11"/>
      <c r="J2900" s="10" t="str">
        <f>IF(EXACT(L2900,"buy"),VLOOKUP(I2900,[2]suppliers!$A$2:$B$17,2,FALSE),"")</f>
        <v/>
      </c>
      <c r="K2900" s="5" t="s">
        <v>84</v>
      </c>
      <c r="L2900" s="5" t="s">
        <v>85</v>
      </c>
      <c r="M2900" s="5" t="str">
        <f>IFERROR(VLOOKUP(G2900,[3]item_suppliers!$C$2:$F$112,2,FALSE),"")</f>
        <v/>
      </c>
      <c r="N2900" s="5" t="str">
        <f>IFERROR(VLOOKUP(G2900,[3]item_suppliers!$C$2:$F$112,4,FALSE),"")</f>
        <v/>
      </c>
      <c r="O2900" s="5" t="str">
        <f t="shared" si="227"/>
        <v/>
      </c>
      <c r="P2900" s="5">
        <f>IF(EXACT(L2900,"sell"),VLOOKUP(D2900,[1]items!$A$2:$E$39,5,FALSE),"")</f>
        <v>16261</v>
      </c>
      <c r="Q2900" s="5">
        <f t="shared" si="228"/>
        <v>130088</v>
      </c>
      <c r="R2900" s="13" t="str">
        <f t="shared" si="229"/>
        <v/>
      </c>
    </row>
    <row r="2901" spans="1:18" x14ac:dyDescent="0.2">
      <c r="A2901" s="8" t="s">
        <v>2961</v>
      </c>
      <c r="B2901" s="9" t="d">
        <v>2021-03-24</v>
      </c>
      <c r="C2901" s="7">
        <f t="shared" si="225"/>
        <v>2021</v>
      </c>
      <c r="D2901" s="8" t="s">
        <v>26</v>
      </c>
      <c r="E2901" s="5" t="str">
        <f>VLOOKUP(D2901,[1]items!$A$2:$E$39,2,FALSE)</f>
        <v>Decolsen 1 Strip 4 Tablet</v>
      </c>
      <c r="F2901" s="5" t="str">
        <f>VLOOKUP(E2901,[1]items!$B$2:$E$39,2,FALSE)</f>
        <v>Obat Batuk &amp; Pilek</v>
      </c>
      <c r="G2901" s="5" t="str">
        <f t="shared" si="226"/>
        <v>OB0002|</v>
      </c>
      <c r="H2901" s="10">
        <v>36</v>
      </c>
      <c r="I2901" s="11"/>
      <c r="J2901" s="10" t="str">
        <f>IF(EXACT(L2901,"buy"),VLOOKUP(I2901,[2]suppliers!$A$2:$B$17,2,FALSE),"")</f>
        <v/>
      </c>
      <c r="K2901" s="8" t="s">
        <v>84</v>
      </c>
      <c r="L2901" s="8" t="s">
        <v>85</v>
      </c>
      <c r="M2901" s="5" t="str">
        <f>IFERROR(VLOOKUP(G2901,[3]item_suppliers!$C$2:$F$112,2,FALSE),"")</f>
        <v/>
      </c>
      <c r="N2901" s="5" t="str">
        <f>IFERROR(VLOOKUP(G2901,[3]item_suppliers!$C$2:$F$112,4,FALSE),"")</f>
        <v/>
      </c>
      <c r="O2901" s="5" t="str">
        <f t="shared" si="227"/>
        <v/>
      </c>
      <c r="P2901" s="5">
        <f>IF(EXACT(L2901,"sell"),VLOOKUP(D2901,[1]items!$A$2:$E$39,5,FALSE),"")</f>
        <v>2915</v>
      </c>
      <c r="Q2901" s="5">
        <f t="shared" si="228"/>
        <v>104940</v>
      </c>
      <c r="R2901" s="13" t="str">
        <f t="shared" si="229"/>
        <v/>
      </c>
    </row>
    <row r="2902" spans="1:18" x14ac:dyDescent="0.2">
      <c r="A2902" s="5" t="s">
        <v>2962</v>
      </c>
      <c r="B2902" s="6" t="d">
        <v>2021-03-24</v>
      </c>
      <c r="C2902" s="7">
        <f t="shared" si="225"/>
        <v>2021</v>
      </c>
      <c r="D2902" s="5" t="s">
        <v>50</v>
      </c>
      <c r="E2902" s="5" t="str">
        <f>VLOOKUP(D2902,[1]items!$A$2:$E$39,2,FALSE)</f>
        <v>Bodrex Extra</v>
      </c>
      <c r="F2902" s="5" t="str">
        <f>VLOOKUP(E2902,[1]items!$B$2:$E$39,2,FALSE)</f>
        <v>Obat Sakit Kepala &amp; Demam</v>
      </c>
      <c r="G2902" s="5" t="str">
        <f t="shared" si="226"/>
        <v>OD0008|</v>
      </c>
      <c r="H2902" s="10">
        <v>50</v>
      </c>
      <c r="I2902" s="11"/>
      <c r="J2902" s="10" t="str">
        <f>IF(EXACT(L2902,"buy"),VLOOKUP(I2902,[2]suppliers!$A$2:$B$17,2,FALSE),"")</f>
        <v/>
      </c>
      <c r="K2902" s="5" t="s">
        <v>84</v>
      </c>
      <c r="L2902" s="5" t="s">
        <v>85</v>
      </c>
      <c r="M2902" s="5" t="str">
        <f>IFERROR(VLOOKUP(G2902,[3]item_suppliers!$C$2:$F$112,2,FALSE),"")</f>
        <v/>
      </c>
      <c r="N2902" s="5" t="str">
        <f>IFERROR(VLOOKUP(G2902,[3]item_suppliers!$C$2:$F$112,4,FALSE),"")</f>
        <v/>
      </c>
      <c r="O2902" s="5" t="str">
        <f t="shared" si="227"/>
        <v/>
      </c>
      <c r="P2902" s="5">
        <f>IF(EXACT(L2902,"sell"),VLOOKUP(D2902,[1]items!$A$2:$E$39,5,FALSE),"")</f>
        <v>51753</v>
      </c>
      <c r="Q2902" s="5">
        <f t="shared" si="228"/>
        <v>2587650</v>
      </c>
      <c r="R2902" s="13" t="str">
        <f t="shared" si="229"/>
        <v/>
      </c>
    </row>
    <row r="2903" spans="1:18" x14ac:dyDescent="0.2">
      <c r="A2903" s="8" t="s">
        <v>2963</v>
      </c>
      <c r="B2903" s="9" t="d">
        <v>2021-03-24</v>
      </c>
      <c r="C2903" s="7">
        <f t="shared" si="225"/>
        <v>2021</v>
      </c>
      <c r="D2903" s="8" t="s">
        <v>52</v>
      </c>
      <c r="E2903" s="5" t="str">
        <f>VLOOKUP(D2903,[1]items!$A$2:$E$39,2,FALSE)</f>
        <v>Sanmol 500 MG 4 Tablet</v>
      </c>
      <c r="F2903" s="5" t="str">
        <f>VLOOKUP(E2903,[1]items!$B$2:$E$39,2,FALSE)</f>
        <v>Obat Sakit Kepala &amp; Demam</v>
      </c>
      <c r="G2903" s="5" t="str">
        <f t="shared" si="226"/>
        <v>OD0009|</v>
      </c>
      <c r="H2903" s="10">
        <v>50</v>
      </c>
      <c r="I2903" s="11"/>
      <c r="J2903" s="10" t="str">
        <f>IF(EXACT(L2903,"buy"),VLOOKUP(I2903,[2]suppliers!$A$2:$B$17,2,FALSE),"")</f>
        <v/>
      </c>
      <c r="K2903" s="8" t="s">
        <v>84</v>
      </c>
      <c r="L2903" s="8" t="s">
        <v>85</v>
      </c>
      <c r="M2903" s="5" t="str">
        <f>IFERROR(VLOOKUP(G2903,[3]item_suppliers!$C$2:$F$112,2,FALSE),"")</f>
        <v/>
      </c>
      <c r="N2903" s="5" t="str">
        <f>IFERROR(VLOOKUP(G2903,[3]item_suppliers!$C$2:$F$112,4,FALSE),"")</f>
        <v/>
      </c>
      <c r="O2903" s="5" t="str">
        <f t="shared" si="227"/>
        <v/>
      </c>
      <c r="P2903" s="5">
        <f>IF(EXACT(L2903,"sell"),VLOOKUP(D2903,[1]items!$A$2:$E$39,5,FALSE),"")</f>
        <v>1619</v>
      </c>
      <c r="Q2903" s="5">
        <f t="shared" si="228"/>
        <v>80950</v>
      </c>
      <c r="R2903" s="13" t="str">
        <f t="shared" si="229"/>
        <v/>
      </c>
    </row>
    <row r="2904" spans="1:18" x14ac:dyDescent="0.2">
      <c r="A2904" s="5" t="s">
        <v>2964</v>
      </c>
      <c r="B2904" s="6" t="d">
        <v>2021-03-24</v>
      </c>
      <c r="C2904" s="7">
        <f t="shared" si="225"/>
        <v>2021</v>
      </c>
      <c r="D2904" s="5" t="s">
        <v>48</v>
      </c>
      <c r="E2904" s="5" t="str">
        <f>VLOOKUP(D2904,[1]items!$A$2:$E$39,2,FALSE)</f>
        <v>Sanmol Paracetamol</v>
      </c>
      <c r="F2904" s="5" t="str">
        <f>VLOOKUP(E2904,[1]items!$B$2:$E$39,2,FALSE)</f>
        <v>Obat Sakit Kepala &amp; Demam</v>
      </c>
      <c r="G2904" s="5" t="str">
        <f t="shared" si="226"/>
        <v>OD0007|</v>
      </c>
      <c r="H2904" s="10">
        <v>28</v>
      </c>
      <c r="I2904" s="11"/>
      <c r="J2904" s="10" t="str">
        <f>IF(EXACT(L2904,"buy"),VLOOKUP(I2904,[2]suppliers!$A$2:$B$17,2,FALSE),"")</f>
        <v/>
      </c>
      <c r="K2904" s="5" t="s">
        <v>84</v>
      </c>
      <c r="L2904" s="5" t="s">
        <v>85</v>
      </c>
      <c r="M2904" s="5" t="str">
        <f>IFERROR(VLOOKUP(G2904,[3]item_suppliers!$C$2:$F$112,2,FALSE),"")</f>
        <v/>
      </c>
      <c r="N2904" s="5" t="str">
        <f>IFERROR(VLOOKUP(G2904,[3]item_suppliers!$C$2:$F$112,4,FALSE),"")</f>
        <v/>
      </c>
      <c r="O2904" s="5" t="str">
        <f t="shared" si="227"/>
        <v/>
      </c>
      <c r="P2904" s="5">
        <f>IF(EXACT(L2904,"sell"),VLOOKUP(D2904,[1]items!$A$2:$E$39,5,FALSE),"")</f>
        <v>16261</v>
      </c>
      <c r="Q2904" s="5">
        <f t="shared" si="228"/>
        <v>455308</v>
      </c>
      <c r="R2904" s="13" t="str">
        <f t="shared" si="229"/>
        <v/>
      </c>
    </row>
    <row r="2905" spans="1:18" x14ac:dyDescent="0.2">
      <c r="A2905" s="8" t="s">
        <v>2965</v>
      </c>
      <c r="B2905" s="9" t="d">
        <v>2021-03-24</v>
      </c>
      <c r="C2905" s="7">
        <f t="shared" si="225"/>
        <v>2021</v>
      </c>
      <c r="D2905" s="8" t="s">
        <v>37</v>
      </c>
      <c r="E2905" s="5" t="str">
        <f>VLOOKUP(D2905,[1]items!$A$2:$E$39,2,FALSE)</f>
        <v>Koolfever</v>
      </c>
      <c r="F2905" s="5" t="str">
        <f>VLOOKUP(E2905,[1]items!$B$2:$E$39,2,FALSE)</f>
        <v>Obat Sakit Kepala &amp; Demam</v>
      </c>
      <c r="G2905" s="5" t="str">
        <f t="shared" si="226"/>
        <v>OD0001|</v>
      </c>
      <c r="H2905" s="10">
        <v>4</v>
      </c>
      <c r="I2905" s="11"/>
      <c r="J2905" s="10" t="str">
        <f>IF(EXACT(L2905,"buy"),VLOOKUP(I2905,[2]suppliers!$A$2:$B$17,2,FALSE),"")</f>
        <v/>
      </c>
      <c r="K2905" s="8" t="s">
        <v>84</v>
      </c>
      <c r="L2905" s="8" t="s">
        <v>85</v>
      </c>
      <c r="M2905" s="5" t="str">
        <f>IFERROR(VLOOKUP(G2905,[3]item_suppliers!$C$2:$F$112,2,FALSE),"")</f>
        <v/>
      </c>
      <c r="N2905" s="5" t="str">
        <f>IFERROR(VLOOKUP(G2905,[3]item_suppliers!$C$2:$F$112,4,FALSE),"")</f>
        <v/>
      </c>
      <c r="O2905" s="5" t="str">
        <f t="shared" si="227"/>
        <v/>
      </c>
      <c r="P2905" s="5">
        <f>IF(EXACT(L2905,"sell"),VLOOKUP(D2905,[1]items!$A$2:$E$39,5,FALSE),"")</f>
        <v>7620</v>
      </c>
      <c r="Q2905" s="5">
        <f t="shared" si="228"/>
        <v>30480</v>
      </c>
      <c r="R2905" s="13" t="str">
        <f t="shared" si="229"/>
        <v/>
      </c>
    </row>
    <row r="2906" spans="1:18" x14ac:dyDescent="0.2">
      <c r="A2906" s="5" t="s">
        <v>2966</v>
      </c>
      <c r="B2906" s="6" t="d">
        <v>2021-03-25</v>
      </c>
      <c r="C2906" s="7">
        <f t="shared" si="225"/>
        <v>2021</v>
      </c>
      <c r="D2906" s="5" t="s">
        <v>26</v>
      </c>
      <c r="E2906" s="5" t="str">
        <f>VLOOKUP(D2906,[1]items!$A$2:$E$39,2,FALSE)</f>
        <v>Decolsen 1 Strip 4 Tablet</v>
      </c>
      <c r="F2906" s="5" t="str">
        <f>VLOOKUP(E2906,[1]items!$B$2:$E$39,2,FALSE)</f>
        <v>Obat Batuk &amp; Pilek</v>
      </c>
      <c r="G2906" s="5" t="str">
        <f t="shared" si="226"/>
        <v>OB0002|</v>
      </c>
      <c r="H2906" s="10">
        <v>52</v>
      </c>
      <c r="I2906" s="11"/>
      <c r="J2906" s="10" t="str">
        <f>IF(EXACT(L2906,"buy"),VLOOKUP(I2906,[2]suppliers!$A$2:$B$17,2,FALSE),"")</f>
        <v/>
      </c>
      <c r="K2906" s="5" t="s">
        <v>84</v>
      </c>
      <c r="L2906" s="5" t="s">
        <v>85</v>
      </c>
      <c r="M2906" s="5" t="str">
        <f>IFERROR(VLOOKUP(G2906,[3]item_suppliers!$C$2:$F$112,2,FALSE),"")</f>
        <v/>
      </c>
      <c r="N2906" s="5" t="str">
        <f>IFERROR(VLOOKUP(G2906,[3]item_suppliers!$C$2:$F$112,4,FALSE),"")</f>
        <v/>
      </c>
      <c r="O2906" s="5" t="str">
        <f t="shared" si="227"/>
        <v/>
      </c>
      <c r="P2906" s="5">
        <f>IF(EXACT(L2906,"sell"),VLOOKUP(D2906,[1]items!$A$2:$E$39,5,FALSE),"")</f>
        <v>2915</v>
      </c>
      <c r="Q2906" s="5">
        <f t="shared" si="228"/>
        <v>151580</v>
      </c>
      <c r="R2906" s="13" t="str">
        <f t="shared" si="229"/>
        <v/>
      </c>
    </row>
    <row r="2907" spans="1:18" x14ac:dyDescent="0.2">
      <c r="A2907" s="8" t="s">
        <v>2967</v>
      </c>
      <c r="B2907" s="9" t="d">
        <v>2021-03-25</v>
      </c>
      <c r="C2907" s="7">
        <f t="shared" si="225"/>
        <v>2021</v>
      </c>
      <c r="D2907" s="8" t="s">
        <v>17</v>
      </c>
      <c r="E2907" s="5" t="str">
        <f>VLOOKUP(D2907,[1]items!$A$2:$E$39,2,FALSE)</f>
        <v>Bedak Heroxyn 150 gr</v>
      </c>
      <c r="F2907" s="5" t="str">
        <f>VLOOKUP(E2907,[1]items!$B$2:$E$39,2,FALSE)</f>
        <v>Obat Alergi</v>
      </c>
      <c r="G2907" s="5" t="str">
        <f t="shared" si="226"/>
        <v>OA0005|</v>
      </c>
      <c r="H2907" s="10">
        <v>18</v>
      </c>
      <c r="I2907" s="11"/>
      <c r="J2907" s="10" t="str">
        <f>IF(EXACT(L2907,"buy"),VLOOKUP(I2907,[2]suppliers!$A$2:$B$17,2,FALSE),"")</f>
        <v/>
      </c>
      <c r="K2907" s="8" t="s">
        <v>84</v>
      </c>
      <c r="L2907" s="8" t="s">
        <v>85</v>
      </c>
      <c r="M2907" s="5" t="str">
        <f>IFERROR(VLOOKUP(G2907,[3]item_suppliers!$C$2:$F$112,2,FALSE),"")</f>
        <v/>
      </c>
      <c r="N2907" s="5" t="str">
        <f>IFERROR(VLOOKUP(G2907,[3]item_suppliers!$C$2:$F$112,4,FALSE),"")</f>
        <v/>
      </c>
      <c r="O2907" s="5" t="str">
        <f t="shared" si="227"/>
        <v/>
      </c>
      <c r="P2907" s="5">
        <f>IF(EXACT(L2907,"sell"),VLOOKUP(D2907,[1]items!$A$2:$E$39,5,FALSE),"")</f>
        <v>17170</v>
      </c>
      <c r="Q2907" s="5">
        <f t="shared" si="228"/>
        <v>309060</v>
      </c>
      <c r="R2907" s="13" t="str">
        <f t="shared" si="229"/>
        <v/>
      </c>
    </row>
    <row r="2908" spans="1:18" x14ac:dyDescent="0.2">
      <c r="A2908" s="5" t="s">
        <v>2968</v>
      </c>
      <c r="B2908" s="6" t="d">
        <v>2021-03-25</v>
      </c>
      <c r="C2908" s="7">
        <f t="shared" si="225"/>
        <v>2021</v>
      </c>
      <c r="D2908" s="5" t="s">
        <v>65</v>
      </c>
      <c r="E2908" s="5" t="str">
        <f>VLOOKUP(D2908,[1]items!$A$2:$E$39,2,FALSE)</f>
        <v>Candesartan Ogb Dexa</v>
      </c>
      <c r="F2908" s="5" t="str">
        <f>VLOOKUP(E2908,[1]items!$B$2:$E$39,2,FALSE)</f>
        <v>Obat Hipertensi</v>
      </c>
      <c r="G2908" s="5" t="str">
        <f t="shared" si="226"/>
        <v>OH0003|</v>
      </c>
      <c r="H2908" s="10">
        <v>10</v>
      </c>
      <c r="I2908" s="11"/>
      <c r="J2908" s="10" t="str">
        <f>IF(EXACT(L2908,"buy"),VLOOKUP(I2908,[2]suppliers!$A$2:$B$17,2,FALSE),"")</f>
        <v/>
      </c>
      <c r="K2908" s="5" t="s">
        <v>84</v>
      </c>
      <c r="L2908" s="5" t="s">
        <v>85</v>
      </c>
      <c r="M2908" s="5" t="str">
        <f>IFERROR(VLOOKUP(G2908,[3]item_suppliers!$C$2:$F$112,2,FALSE),"")</f>
        <v/>
      </c>
      <c r="N2908" s="5" t="str">
        <f>IFERROR(VLOOKUP(G2908,[3]item_suppliers!$C$2:$F$112,4,FALSE),"")</f>
        <v/>
      </c>
      <c r="O2908" s="5" t="str">
        <f t="shared" si="227"/>
        <v/>
      </c>
      <c r="P2908" s="5">
        <f>IF(EXACT(L2908,"sell"),VLOOKUP(D2908,[1]items!$A$2:$E$39,5,FALSE),"")</f>
        <v>5095</v>
      </c>
      <c r="Q2908" s="5">
        <f t="shared" si="228"/>
        <v>50950</v>
      </c>
      <c r="R2908" s="13" t="str">
        <f t="shared" si="229"/>
        <v/>
      </c>
    </row>
    <row r="2909" spans="1:18" x14ac:dyDescent="0.2">
      <c r="A2909" s="8" t="s">
        <v>2969</v>
      </c>
      <c r="B2909" s="9" t="d">
        <v>2021-03-25</v>
      </c>
      <c r="C2909" s="7">
        <f t="shared" si="225"/>
        <v>2021</v>
      </c>
      <c r="D2909" s="8" t="s">
        <v>37</v>
      </c>
      <c r="E2909" s="5" t="str">
        <f>VLOOKUP(D2909,[1]items!$A$2:$E$39,2,FALSE)</f>
        <v>Koolfever</v>
      </c>
      <c r="F2909" s="5" t="str">
        <f>VLOOKUP(E2909,[1]items!$B$2:$E$39,2,FALSE)</f>
        <v>Obat Sakit Kepala &amp; Demam</v>
      </c>
      <c r="G2909" s="5" t="str">
        <f t="shared" si="226"/>
        <v>OD0001|</v>
      </c>
      <c r="H2909" s="10">
        <v>16</v>
      </c>
      <c r="I2909" s="11"/>
      <c r="J2909" s="10" t="str">
        <f>IF(EXACT(L2909,"buy"),VLOOKUP(I2909,[2]suppliers!$A$2:$B$17,2,FALSE),"")</f>
        <v/>
      </c>
      <c r="K2909" s="8" t="s">
        <v>84</v>
      </c>
      <c r="L2909" s="8" t="s">
        <v>85</v>
      </c>
      <c r="M2909" s="5" t="str">
        <f>IFERROR(VLOOKUP(G2909,[3]item_suppliers!$C$2:$F$112,2,FALSE),"")</f>
        <v/>
      </c>
      <c r="N2909" s="5" t="str">
        <f>IFERROR(VLOOKUP(G2909,[3]item_suppliers!$C$2:$F$112,4,FALSE),"")</f>
        <v/>
      </c>
      <c r="O2909" s="5" t="str">
        <f t="shared" si="227"/>
        <v/>
      </c>
      <c r="P2909" s="5">
        <f>IF(EXACT(L2909,"sell"),VLOOKUP(D2909,[1]items!$A$2:$E$39,5,FALSE),"")</f>
        <v>7620</v>
      </c>
      <c r="Q2909" s="5">
        <f t="shared" si="228"/>
        <v>121920</v>
      </c>
      <c r="R2909" s="13" t="str">
        <f t="shared" si="229"/>
        <v/>
      </c>
    </row>
    <row r="2910" spans="1:18" x14ac:dyDescent="0.2">
      <c r="A2910" s="5" t="s">
        <v>2970</v>
      </c>
      <c r="B2910" s="6" t="d">
        <v>2021-03-25</v>
      </c>
      <c r="C2910" s="7">
        <f t="shared" si="225"/>
        <v>2021</v>
      </c>
      <c r="D2910" s="5" t="s">
        <v>67</v>
      </c>
      <c r="E2910" s="5" t="str">
        <f>VLOOKUP(D2910,[1]items!$A$2:$E$39,2,FALSE)</f>
        <v>Amlodipine Besilate</v>
      </c>
      <c r="F2910" s="5" t="str">
        <f>VLOOKUP(E2910,[1]items!$B$2:$E$39,2,FALSE)</f>
        <v>Obat Hipertensi</v>
      </c>
      <c r="G2910" s="5" t="str">
        <f t="shared" si="226"/>
        <v>OH0004|</v>
      </c>
      <c r="H2910" s="10">
        <v>384</v>
      </c>
      <c r="I2910" s="11"/>
      <c r="J2910" s="10" t="str">
        <f>IF(EXACT(L2910,"buy"),VLOOKUP(I2910,[2]suppliers!$A$2:$B$17,2,FALSE),"")</f>
        <v/>
      </c>
      <c r="K2910" s="5" t="s">
        <v>84</v>
      </c>
      <c r="L2910" s="5" t="s">
        <v>85</v>
      </c>
      <c r="M2910" s="5" t="str">
        <f>IFERROR(VLOOKUP(G2910,[3]item_suppliers!$C$2:$F$112,2,FALSE),"")</f>
        <v/>
      </c>
      <c r="N2910" s="5" t="str">
        <f>IFERROR(VLOOKUP(G2910,[3]item_suppliers!$C$2:$F$112,4,FALSE),"")</f>
        <v/>
      </c>
      <c r="O2910" s="5" t="str">
        <f t="shared" si="227"/>
        <v/>
      </c>
      <c r="P2910" s="5">
        <f>IF(EXACT(L2910,"sell"),VLOOKUP(D2910,[1]items!$A$2:$E$39,5,FALSE),"")</f>
        <v>7504</v>
      </c>
      <c r="Q2910" s="5">
        <f t="shared" si="228"/>
        <v>2881536</v>
      </c>
      <c r="R2910" s="13" t="str">
        <f t="shared" si="229"/>
        <v/>
      </c>
    </row>
    <row r="2911" spans="1:18" x14ac:dyDescent="0.2">
      <c r="A2911" s="8" t="s">
        <v>2971</v>
      </c>
      <c r="B2911" s="9" t="d">
        <v>2021-03-26</v>
      </c>
      <c r="C2911" s="7">
        <f t="shared" si="225"/>
        <v>2021</v>
      </c>
      <c r="D2911" s="8" t="s">
        <v>50</v>
      </c>
      <c r="E2911" s="5" t="str">
        <f>VLOOKUP(D2911,[1]items!$A$2:$E$39,2,FALSE)</f>
        <v>Bodrex Extra</v>
      </c>
      <c r="F2911" s="5" t="str">
        <f>VLOOKUP(E2911,[1]items!$B$2:$E$39,2,FALSE)</f>
        <v>Obat Sakit Kepala &amp; Demam</v>
      </c>
      <c r="G2911" s="5" t="str">
        <f t="shared" si="226"/>
        <v>OD0008|</v>
      </c>
      <c r="H2911" s="10">
        <v>38</v>
      </c>
      <c r="I2911" s="11"/>
      <c r="J2911" s="10" t="str">
        <f>IF(EXACT(L2911,"buy"),VLOOKUP(I2911,[2]suppliers!$A$2:$B$17,2,FALSE),"")</f>
        <v/>
      </c>
      <c r="K2911" s="8" t="s">
        <v>84</v>
      </c>
      <c r="L2911" s="8" t="s">
        <v>85</v>
      </c>
      <c r="M2911" s="5" t="str">
        <f>IFERROR(VLOOKUP(G2911,[3]item_suppliers!$C$2:$F$112,2,FALSE),"")</f>
        <v/>
      </c>
      <c r="N2911" s="5" t="str">
        <f>IFERROR(VLOOKUP(G2911,[3]item_suppliers!$C$2:$F$112,4,FALSE),"")</f>
        <v/>
      </c>
      <c r="O2911" s="5" t="str">
        <f t="shared" si="227"/>
        <v/>
      </c>
      <c r="P2911" s="5">
        <f>IF(EXACT(L2911,"sell"),VLOOKUP(D2911,[1]items!$A$2:$E$39,5,FALSE),"")</f>
        <v>51753</v>
      </c>
      <c r="Q2911" s="5">
        <f t="shared" si="228"/>
        <v>1966614</v>
      </c>
      <c r="R2911" s="13" t="str">
        <f t="shared" si="229"/>
        <v/>
      </c>
    </row>
    <row r="2912" spans="1:18" x14ac:dyDescent="0.2">
      <c r="A2912" s="5" t="s">
        <v>2972</v>
      </c>
      <c r="B2912" s="6" t="d">
        <v>2021-03-26</v>
      </c>
      <c r="C2912" s="7">
        <f t="shared" si="225"/>
        <v>2021</v>
      </c>
      <c r="D2912" s="5" t="s">
        <v>50</v>
      </c>
      <c r="E2912" s="5" t="str">
        <f>VLOOKUP(D2912,[1]items!$A$2:$E$39,2,FALSE)</f>
        <v>Bodrex Extra</v>
      </c>
      <c r="F2912" s="5" t="str">
        <f>VLOOKUP(E2912,[1]items!$B$2:$E$39,2,FALSE)</f>
        <v>Obat Sakit Kepala &amp; Demam</v>
      </c>
      <c r="G2912" s="5" t="str">
        <f t="shared" si="226"/>
        <v>OD0008|</v>
      </c>
      <c r="H2912" s="10">
        <v>23</v>
      </c>
      <c r="I2912" s="11"/>
      <c r="J2912" s="10" t="str">
        <f>IF(EXACT(L2912,"buy"),VLOOKUP(I2912,[2]suppliers!$A$2:$B$17,2,FALSE),"")</f>
        <v/>
      </c>
      <c r="K2912" s="5" t="s">
        <v>84</v>
      </c>
      <c r="L2912" s="5" t="s">
        <v>85</v>
      </c>
      <c r="M2912" s="5" t="str">
        <f>IFERROR(VLOOKUP(G2912,[3]item_suppliers!$C$2:$F$112,2,FALSE),"")</f>
        <v/>
      </c>
      <c r="N2912" s="5" t="str">
        <f>IFERROR(VLOOKUP(G2912,[3]item_suppliers!$C$2:$F$112,4,FALSE),"")</f>
        <v/>
      </c>
      <c r="O2912" s="5" t="str">
        <f t="shared" si="227"/>
        <v/>
      </c>
      <c r="P2912" s="5">
        <f>IF(EXACT(L2912,"sell"),VLOOKUP(D2912,[1]items!$A$2:$E$39,5,FALSE),"")</f>
        <v>51753</v>
      </c>
      <c r="Q2912" s="5">
        <f t="shared" si="228"/>
        <v>1190319</v>
      </c>
      <c r="R2912" s="13" t="str">
        <f t="shared" si="229"/>
        <v/>
      </c>
    </row>
    <row r="2913" spans="1:18" x14ac:dyDescent="0.2">
      <c r="A2913" s="8" t="s">
        <v>2973</v>
      </c>
      <c r="B2913" s="9" t="d">
        <v>2021-03-26</v>
      </c>
      <c r="C2913" s="7">
        <f t="shared" si="225"/>
        <v>2021</v>
      </c>
      <c r="D2913" s="8" t="s">
        <v>70</v>
      </c>
      <c r="E2913" s="5" t="str">
        <f>VLOOKUP(D2913,[1]items!$A$2:$E$39,2,FALSE)</f>
        <v>Irbesartan</v>
      </c>
      <c r="F2913" s="5" t="str">
        <f>VLOOKUP(E2913,[1]items!$B$2:$E$39,2,FALSE)</f>
        <v>Obat Hipertensi</v>
      </c>
      <c r="G2913" s="5" t="str">
        <f t="shared" si="226"/>
        <v>OH0005|</v>
      </c>
      <c r="H2913" s="10">
        <v>44</v>
      </c>
      <c r="I2913" s="11"/>
      <c r="J2913" s="10" t="str">
        <f>IF(EXACT(L2913,"buy"),VLOOKUP(I2913,[2]suppliers!$A$2:$B$17,2,FALSE),"")</f>
        <v/>
      </c>
      <c r="K2913" s="8" t="s">
        <v>84</v>
      </c>
      <c r="L2913" s="8" t="s">
        <v>85</v>
      </c>
      <c r="M2913" s="5" t="str">
        <f>IFERROR(VLOOKUP(G2913,[3]item_suppliers!$C$2:$F$112,2,FALSE),"")</f>
        <v/>
      </c>
      <c r="N2913" s="5" t="str">
        <f>IFERROR(VLOOKUP(G2913,[3]item_suppliers!$C$2:$F$112,4,FALSE),"")</f>
        <v/>
      </c>
      <c r="O2913" s="5" t="str">
        <f t="shared" si="227"/>
        <v/>
      </c>
      <c r="P2913" s="5">
        <f>IF(EXACT(L2913,"sell"),VLOOKUP(D2913,[1]items!$A$2:$E$39,5,FALSE),"")</f>
        <v>109447</v>
      </c>
      <c r="Q2913" s="5">
        <f t="shared" si="228"/>
        <v>4815668</v>
      </c>
      <c r="R2913" s="13" t="str">
        <f t="shared" si="229"/>
        <v/>
      </c>
    </row>
    <row r="2914" spans="1:18" x14ac:dyDescent="0.2">
      <c r="A2914" s="5" t="s">
        <v>2974</v>
      </c>
      <c r="B2914" s="6" t="d">
        <v>2021-03-26</v>
      </c>
      <c r="C2914" s="7">
        <f t="shared" si="225"/>
        <v>2021</v>
      </c>
      <c r="D2914" s="5" t="s">
        <v>52</v>
      </c>
      <c r="E2914" s="5" t="str">
        <f>VLOOKUP(D2914,[1]items!$A$2:$E$39,2,FALSE)</f>
        <v>Sanmol 500 MG 4 Tablet</v>
      </c>
      <c r="F2914" s="5" t="str">
        <f>VLOOKUP(E2914,[1]items!$B$2:$E$39,2,FALSE)</f>
        <v>Obat Sakit Kepala &amp; Demam</v>
      </c>
      <c r="G2914" s="5" t="str">
        <f t="shared" si="226"/>
        <v>OD0009|</v>
      </c>
      <c r="H2914" s="10">
        <v>12</v>
      </c>
      <c r="I2914" s="11"/>
      <c r="J2914" s="10" t="str">
        <f>IF(EXACT(L2914,"buy"),VLOOKUP(I2914,[2]suppliers!$A$2:$B$17,2,FALSE),"")</f>
        <v/>
      </c>
      <c r="K2914" s="5" t="s">
        <v>84</v>
      </c>
      <c r="L2914" s="5" t="s">
        <v>85</v>
      </c>
      <c r="M2914" s="5" t="str">
        <f>IFERROR(VLOOKUP(G2914,[3]item_suppliers!$C$2:$F$112,2,FALSE),"")</f>
        <v/>
      </c>
      <c r="N2914" s="5" t="str">
        <f>IFERROR(VLOOKUP(G2914,[3]item_suppliers!$C$2:$F$112,4,FALSE),"")</f>
        <v/>
      </c>
      <c r="O2914" s="5" t="str">
        <f t="shared" si="227"/>
        <v/>
      </c>
      <c r="P2914" s="5">
        <f>IF(EXACT(L2914,"sell"),VLOOKUP(D2914,[1]items!$A$2:$E$39,5,FALSE),"")</f>
        <v>1619</v>
      </c>
      <c r="Q2914" s="5">
        <f t="shared" si="228"/>
        <v>19428</v>
      </c>
      <c r="R2914" s="13" t="str">
        <f t="shared" si="229"/>
        <v/>
      </c>
    </row>
    <row r="2915" spans="1:18" x14ac:dyDescent="0.2">
      <c r="A2915" s="8" t="s">
        <v>2975</v>
      </c>
      <c r="B2915" s="9" t="d">
        <v>2021-03-26</v>
      </c>
      <c r="C2915" s="7">
        <f t="shared" si="225"/>
        <v>2021</v>
      </c>
      <c r="D2915" s="8" t="s">
        <v>82</v>
      </c>
      <c r="E2915" s="5" t="str">
        <f>VLOOKUP(D2915,[1]items!$A$2:$E$39,2,FALSE)</f>
        <v>Otilon Ear Drops 8 mL</v>
      </c>
      <c r="F2915" s="5" t="str">
        <f>VLOOKUP(E2915,[1]items!$B$2:$E$39,2,FALSE)</f>
        <v>Obat Telinga</v>
      </c>
      <c r="G2915" s="5" t="str">
        <f t="shared" si="226"/>
        <v>OT0001|</v>
      </c>
      <c r="H2915" s="10">
        <v>22</v>
      </c>
      <c r="I2915" s="11"/>
      <c r="J2915" s="10" t="str">
        <f>IF(EXACT(L2915,"buy"),VLOOKUP(I2915,[2]suppliers!$A$2:$B$17,2,FALSE),"")</f>
        <v/>
      </c>
      <c r="K2915" s="8" t="s">
        <v>84</v>
      </c>
      <c r="L2915" s="8" t="s">
        <v>85</v>
      </c>
      <c r="M2915" s="5" t="str">
        <f>IFERROR(VLOOKUP(G2915,[3]item_suppliers!$C$2:$F$112,2,FALSE),"")</f>
        <v/>
      </c>
      <c r="N2915" s="5" t="str">
        <f>IFERROR(VLOOKUP(G2915,[3]item_suppliers!$C$2:$F$112,4,FALSE),"")</f>
        <v/>
      </c>
      <c r="O2915" s="5" t="str">
        <f t="shared" si="227"/>
        <v/>
      </c>
      <c r="P2915" s="5">
        <f>IF(EXACT(L2915,"sell"),VLOOKUP(D2915,[1]items!$A$2:$E$39,5,FALSE),"")</f>
        <v>55935</v>
      </c>
      <c r="Q2915" s="5">
        <f t="shared" si="228"/>
        <v>1230570</v>
      </c>
      <c r="R2915" s="13" t="str">
        <f t="shared" si="229"/>
        <v/>
      </c>
    </row>
    <row r="2916" spans="1:18" x14ac:dyDescent="0.2">
      <c r="A2916" s="5" t="s">
        <v>2976</v>
      </c>
      <c r="B2916" s="6" t="d">
        <v>2021-03-26</v>
      </c>
      <c r="C2916" s="7">
        <f t="shared" si="225"/>
        <v>2021</v>
      </c>
      <c r="D2916" s="5" t="s">
        <v>48</v>
      </c>
      <c r="E2916" s="5" t="str">
        <f>VLOOKUP(D2916,[1]items!$A$2:$E$39,2,FALSE)</f>
        <v>Sanmol Paracetamol</v>
      </c>
      <c r="F2916" s="5" t="str">
        <f>VLOOKUP(E2916,[1]items!$B$2:$E$39,2,FALSE)</f>
        <v>Obat Sakit Kepala &amp; Demam</v>
      </c>
      <c r="G2916" s="5" t="str">
        <f t="shared" si="226"/>
        <v>OD0007|</v>
      </c>
      <c r="H2916" s="10">
        <v>15</v>
      </c>
      <c r="I2916" s="11"/>
      <c r="J2916" s="10" t="str">
        <f>IF(EXACT(L2916,"buy"),VLOOKUP(I2916,[2]suppliers!$A$2:$B$17,2,FALSE),"")</f>
        <v/>
      </c>
      <c r="K2916" s="5" t="s">
        <v>84</v>
      </c>
      <c r="L2916" s="5" t="s">
        <v>85</v>
      </c>
      <c r="M2916" s="5" t="str">
        <f>IFERROR(VLOOKUP(G2916,[3]item_suppliers!$C$2:$F$112,2,FALSE),"")</f>
        <v/>
      </c>
      <c r="N2916" s="5" t="str">
        <f>IFERROR(VLOOKUP(G2916,[3]item_suppliers!$C$2:$F$112,4,FALSE),"")</f>
        <v/>
      </c>
      <c r="O2916" s="5" t="str">
        <f t="shared" si="227"/>
        <v/>
      </c>
      <c r="P2916" s="5">
        <f>IF(EXACT(L2916,"sell"),VLOOKUP(D2916,[1]items!$A$2:$E$39,5,FALSE),"")</f>
        <v>16261</v>
      </c>
      <c r="Q2916" s="5">
        <f t="shared" si="228"/>
        <v>243915</v>
      </c>
      <c r="R2916" s="13" t="str">
        <f t="shared" si="229"/>
        <v/>
      </c>
    </row>
    <row r="2917" spans="1:18" x14ac:dyDescent="0.2">
      <c r="A2917" s="8" t="s">
        <v>2977</v>
      </c>
      <c r="B2917" s="9" t="d">
        <v>2021-03-26</v>
      </c>
      <c r="C2917" s="7">
        <f t="shared" si="225"/>
        <v>2021</v>
      </c>
      <c r="D2917" s="8" t="s">
        <v>48</v>
      </c>
      <c r="E2917" s="5" t="str">
        <f>VLOOKUP(D2917,[1]items!$A$2:$E$39,2,FALSE)</f>
        <v>Sanmol Paracetamol</v>
      </c>
      <c r="F2917" s="5" t="str">
        <f>VLOOKUP(E2917,[1]items!$B$2:$E$39,2,FALSE)</f>
        <v>Obat Sakit Kepala &amp; Demam</v>
      </c>
      <c r="G2917" s="5" t="str">
        <f t="shared" si="226"/>
        <v>OD0007|</v>
      </c>
      <c r="H2917" s="10">
        <v>30</v>
      </c>
      <c r="I2917" s="11"/>
      <c r="J2917" s="10" t="str">
        <f>IF(EXACT(L2917,"buy"),VLOOKUP(I2917,[2]suppliers!$A$2:$B$17,2,FALSE),"")</f>
        <v/>
      </c>
      <c r="K2917" s="8" t="s">
        <v>84</v>
      </c>
      <c r="L2917" s="8" t="s">
        <v>85</v>
      </c>
      <c r="M2917" s="5" t="str">
        <f>IFERROR(VLOOKUP(G2917,[3]item_suppliers!$C$2:$F$112,2,FALSE),"")</f>
        <v/>
      </c>
      <c r="N2917" s="5" t="str">
        <f>IFERROR(VLOOKUP(G2917,[3]item_suppliers!$C$2:$F$112,4,FALSE),"")</f>
        <v/>
      </c>
      <c r="O2917" s="5" t="str">
        <f t="shared" si="227"/>
        <v/>
      </c>
      <c r="P2917" s="5">
        <f>IF(EXACT(L2917,"sell"),VLOOKUP(D2917,[1]items!$A$2:$E$39,5,FALSE),"")</f>
        <v>16261</v>
      </c>
      <c r="Q2917" s="5">
        <f t="shared" si="228"/>
        <v>487830</v>
      </c>
      <c r="R2917" s="13" t="str">
        <f t="shared" si="229"/>
        <v/>
      </c>
    </row>
    <row r="2918" spans="1:18" x14ac:dyDescent="0.2">
      <c r="A2918" s="5" t="s">
        <v>2978</v>
      </c>
      <c r="B2918" s="6" t="d">
        <v>2021-03-26</v>
      </c>
      <c r="C2918" s="7">
        <f t="shared" si="225"/>
        <v>2021</v>
      </c>
      <c r="D2918" s="5" t="s">
        <v>28</v>
      </c>
      <c r="E2918" s="5" t="str">
        <f>VLOOKUP(D2918,[1]items!$A$2:$E$39,2,FALSE)</f>
        <v>Lo Han Kuo Infusion 12</v>
      </c>
      <c r="F2918" s="5" t="str">
        <f>VLOOKUP(E2918,[1]items!$B$2:$E$39,2,FALSE)</f>
        <v>Obat Batuk &amp; Pilek</v>
      </c>
      <c r="G2918" s="5" t="str">
        <f t="shared" si="226"/>
        <v>OB0004|</v>
      </c>
      <c r="H2918" s="10">
        <v>34</v>
      </c>
      <c r="I2918" s="11"/>
      <c r="J2918" s="10" t="str">
        <f>IF(EXACT(L2918,"buy"),VLOOKUP(I2918,[2]suppliers!$A$2:$B$17,2,FALSE),"")</f>
        <v/>
      </c>
      <c r="K2918" s="5" t="s">
        <v>84</v>
      </c>
      <c r="L2918" s="5" t="s">
        <v>85</v>
      </c>
      <c r="M2918" s="5" t="str">
        <f>IFERROR(VLOOKUP(G2918,[3]item_suppliers!$C$2:$F$112,2,FALSE),"")</f>
        <v/>
      </c>
      <c r="N2918" s="5" t="str">
        <f>IFERROR(VLOOKUP(G2918,[3]item_suppliers!$C$2:$F$112,4,FALSE),"")</f>
        <v/>
      </c>
      <c r="O2918" s="5" t="str">
        <f t="shared" si="227"/>
        <v/>
      </c>
      <c r="P2918" s="5">
        <f>IF(EXACT(L2918,"sell"),VLOOKUP(D2918,[1]items!$A$2:$E$39,5,FALSE),"")</f>
        <v>24179</v>
      </c>
      <c r="Q2918" s="5">
        <f t="shared" si="228"/>
        <v>822086</v>
      </c>
      <c r="R2918" s="13" t="str">
        <f t="shared" si="229"/>
        <v/>
      </c>
    </row>
    <row r="2919" spans="1:18" x14ac:dyDescent="0.2">
      <c r="A2919" s="8" t="s">
        <v>2979</v>
      </c>
      <c r="B2919" s="9" t="d">
        <v>2021-03-27</v>
      </c>
      <c r="C2919" s="7">
        <f t="shared" si="225"/>
        <v>2021</v>
      </c>
      <c r="D2919" s="8" t="s">
        <v>684</v>
      </c>
      <c r="E2919" s="5" t="str">
        <f>VLOOKUP(D2919,[1]items!$A$2:$E$39,2,FALSE)</f>
        <v>Hisamitsu Bye Bye Fever</v>
      </c>
      <c r="F2919" s="5" t="str">
        <f>VLOOKUP(E2919,[1]items!$B$2:$E$39,2,FALSE)</f>
        <v>Obat Sakit Kepala &amp; Demam</v>
      </c>
      <c r="G2919" s="5" t="str">
        <f t="shared" si="226"/>
        <v>OD0004|</v>
      </c>
      <c r="H2919" s="10">
        <v>17</v>
      </c>
      <c r="I2919" s="11"/>
      <c r="J2919" s="10" t="str">
        <f>IF(EXACT(L2919,"buy"),VLOOKUP(I2919,[2]suppliers!$A$2:$B$17,2,FALSE),"")</f>
        <v/>
      </c>
      <c r="K2919" s="8" t="s">
        <v>84</v>
      </c>
      <c r="L2919" s="8" t="s">
        <v>85</v>
      </c>
      <c r="M2919" s="5" t="str">
        <f>IFERROR(VLOOKUP(G2919,[3]item_suppliers!$C$2:$F$112,2,FALSE),"")</f>
        <v/>
      </c>
      <c r="N2919" s="5" t="str">
        <f>IFERROR(VLOOKUP(G2919,[3]item_suppliers!$C$2:$F$112,4,FALSE),"")</f>
        <v/>
      </c>
      <c r="O2919" s="5" t="str">
        <f t="shared" si="227"/>
        <v/>
      </c>
      <c r="P2919" s="5">
        <f>IF(EXACT(L2919,"sell"),VLOOKUP(D2919,[1]items!$A$2:$E$39,5,FALSE),"")</f>
        <v>7035</v>
      </c>
      <c r="Q2919" s="5">
        <f t="shared" si="228"/>
        <v>119595</v>
      </c>
      <c r="R2919" s="13" t="str">
        <f t="shared" si="229"/>
        <v/>
      </c>
    </row>
    <row r="2920" spans="1:18" x14ac:dyDescent="0.2">
      <c r="A2920" s="5" t="s">
        <v>2980</v>
      </c>
      <c r="B2920" s="6" t="d">
        <v>2021-03-27</v>
      </c>
      <c r="C2920" s="7">
        <f t="shared" si="225"/>
        <v>2021</v>
      </c>
      <c r="D2920" s="5" t="s">
        <v>20</v>
      </c>
      <c r="E2920" s="5" t="str">
        <f>VLOOKUP(D2920,[1]items!$A$2:$E$39,2,FALSE)</f>
        <v>Dexteem Box Plus 100 Tablet</v>
      </c>
      <c r="F2920" s="5" t="str">
        <f>VLOOKUP(E2920,[1]items!$B$2:$E$39,2,FALSE)</f>
        <v>Obat Alergi</v>
      </c>
      <c r="G2920" s="5" t="str">
        <f t="shared" si="226"/>
        <v>OA0006|</v>
      </c>
      <c r="H2920" s="10">
        <v>3</v>
      </c>
      <c r="I2920" s="11"/>
      <c r="J2920" s="10" t="str">
        <f>IF(EXACT(L2920,"buy"),VLOOKUP(I2920,[2]suppliers!$A$2:$B$17,2,FALSE),"")</f>
        <v/>
      </c>
      <c r="K2920" s="5" t="s">
        <v>84</v>
      </c>
      <c r="L2920" s="5" t="s">
        <v>85</v>
      </c>
      <c r="M2920" s="5" t="str">
        <f>IFERROR(VLOOKUP(G2920,[3]item_suppliers!$C$2:$F$112,2,FALSE),"")</f>
        <v/>
      </c>
      <c r="N2920" s="5" t="str">
        <f>IFERROR(VLOOKUP(G2920,[3]item_suppliers!$C$2:$F$112,4,FALSE),"")</f>
        <v/>
      </c>
      <c r="O2920" s="5" t="str">
        <f t="shared" si="227"/>
        <v/>
      </c>
      <c r="P2920" s="5">
        <f>IF(EXACT(L2920,"sell"),VLOOKUP(D2920,[1]items!$A$2:$E$39,5,FALSE),"")</f>
        <v>25449</v>
      </c>
      <c r="Q2920" s="5">
        <f t="shared" si="228"/>
        <v>76347</v>
      </c>
      <c r="R2920" s="13" t="str">
        <f t="shared" si="229"/>
        <v/>
      </c>
    </row>
    <row r="2921" spans="1:18" x14ac:dyDescent="0.2">
      <c r="A2921" s="8" t="s">
        <v>2981</v>
      </c>
      <c r="B2921" s="9" t="d">
        <v>2021-03-27</v>
      </c>
      <c r="C2921" s="7">
        <f t="shared" si="225"/>
        <v>2021</v>
      </c>
      <c r="D2921" s="8" t="s">
        <v>48</v>
      </c>
      <c r="E2921" s="5" t="str">
        <f>VLOOKUP(D2921,[1]items!$A$2:$E$39,2,FALSE)</f>
        <v>Sanmol Paracetamol</v>
      </c>
      <c r="F2921" s="5" t="str">
        <f>VLOOKUP(E2921,[1]items!$B$2:$E$39,2,FALSE)</f>
        <v>Obat Sakit Kepala &amp; Demam</v>
      </c>
      <c r="G2921" s="5" t="str">
        <f t="shared" si="226"/>
        <v>OD0007|</v>
      </c>
      <c r="H2921" s="10">
        <v>3</v>
      </c>
      <c r="I2921" s="11"/>
      <c r="J2921" s="10" t="str">
        <f>IF(EXACT(L2921,"buy"),VLOOKUP(I2921,[2]suppliers!$A$2:$B$17,2,FALSE),"")</f>
        <v/>
      </c>
      <c r="K2921" s="8" t="s">
        <v>84</v>
      </c>
      <c r="L2921" s="8" t="s">
        <v>85</v>
      </c>
      <c r="M2921" s="5" t="str">
        <f>IFERROR(VLOOKUP(G2921,[3]item_suppliers!$C$2:$F$112,2,FALSE),"")</f>
        <v/>
      </c>
      <c r="N2921" s="5" t="str">
        <f>IFERROR(VLOOKUP(G2921,[3]item_suppliers!$C$2:$F$112,4,FALSE),"")</f>
        <v/>
      </c>
      <c r="O2921" s="5" t="str">
        <f t="shared" si="227"/>
        <v/>
      </c>
      <c r="P2921" s="5">
        <f>IF(EXACT(L2921,"sell"),VLOOKUP(D2921,[1]items!$A$2:$E$39,5,FALSE),"")</f>
        <v>16261</v>
      </c>
      <c r="Q2921" s="5">
        <f t="shared" si="228"/>
        <v>48783</v>
      </c>
      <c r="R2921" s="13" t="str">
        <f t="shared" si="229"/>
        <v/>
      </c>
    </row>
    <row r="2922" spans="1:18" x14ac:dyDescent="0.2">
      <c r="A2922" s="5" t="s">
        <v>2982</v>
      </c>
      <c r="B2922" s="6" t="d">
        <v>2021-03-27</v>
      </c>
      <c r="C2922" s="7">
        <f t="shared" si="225"/>
        <v>2021</v>
      </c>
      <c r="D2922" s="5" t="s">
        <v>37</v>
      </c>
      <c r="E2922" s="5" t="str">
        <f>VLOOKUP(D2922,[1]items!$A$2:$E$39,2,FALSE)</f>
        <v>Koolfever</v>
      </c>
      <c r="F2922" s="5" t="str">
        <f>VLOOKUP(E2922,[1]items!$B$2:$E$39,2,FALSE)</f>
        <v>Obat Sakit Kepala &amp; Demam</v>
      </c>
      <c r="G2922" s="5" t="str">
        <f t="shared" si="226"/>
        <v>OD0001|</v>
      </c>
      <c r="H2922" s="10">
        <v>4</v>
      </c>
      <c r="I2922" s="11"/>
      <c r="J2922" s="10" t="str">
        <f>IF(EXACT(L2922,"buy"),VLOOKUP(I2922,[2]suppliers!$A$2:$B$17,2,FALSE),"")</f>
        <v/>
      </c>
      <c r="K2922" s="5" t="s">
        <v>84</v>
      </c>
      <c r="L2922" s="5" t="s">
        <v>85</v>
      </c>
      <c r="M2922" s="5" t="str">
        <f>IFERROR(VLOOKUP(G2922,[3]item_suppliers!$C$2:$F$112,2,FALSE),"")</f>
        <v/>
      </c>
      <c r="N2922" s="5" t="str">
        <f>IFERROR(VLOOKUP(G2922,[3]item_suppliers!$C$2:$F$112,4,FALSE),"")</f>
        <v/>
      </c>
      <c r="O2922" s="5" t="str">
        <f t="shared" si="227"/>
        <v/>
      </c>
      <c r="P2922" s="5">
        <f>IF(EXACT(L2922,"sell"),VLOOKUP(D2922,[1]items!$A$2:$E$39,5,FALSE),"")</f>
        <v>7620</v>
      </c>
      <c r="Q2922" s="5">
        <f t="shared" si="228"/>
        <v>30480</v>
      </c>
      <c r="R2922" s="13" t="str">
        <f t="shared" si="229"/>
        <v/>
      </c>
    </row>
    <row r="2923" spans="1:18" x14ac:dyDescent="0.2">
      <c r="A2923" s="8" t="s">
        <v>2983</v>
      </c>
      <c r="B2923" s="9" t="d">
        <v>2021-03-27</v>
      </c>
      <c r="C2923" s="7">
        <f t="shared" si="225"/>
        <v>2021</v>
      </c>
      <c r="D2923" s="8" t="s">
        <v>78</v>
      </c>
      <c r="E2923" s="5" t="str">
        <f>VLOOKUP(D2923,[1]items!$A$2:$E$39,2,FALSE)</f>
        <v>Hyperchol 100 MG 12 KPS</v>
      </c>
      <c r="F2923" s="5" t="str">
        <f>VLOOKUP(E2923,[1]items!$B$2:$E$39,2,FALSE)</f>
        <v>Obat Kolesterol</v>
      </c>
      <c r="G2923" s="5" t="str">
        <f t="shared" si="226"/>
        <v>OK0002|</v>
      </c>
      <c r="H2923" s="10">
        <v>73</v>
      </c>
      <c r="I2923" s="11"/>
      <c r="J2923" s="10" t="str">
        <f>IF(EXACT(L2923,"buy"),VLOOKUP(I2923,[2]suppliers!$A$2:$B$17,2,FALSE),"")</f>
        <v/>
      </c>
      <c r="K2923" s="8" t="s">
        <v>84</v>
      </c>
      <c r="L2923" s="8" t="s">
        <v>85</v>
      </c>
      <c r="M2923" s="5" t="str">
        <f>IFERROR(VLOOKUP(G2923,[3]item_suppliers!$C$2:$F$112,2,FALSE),"")</f>
        <v/>
      </c>
      <c r="N2923" s="5" t="str">
        <f>IFERROR(VLOOKUP(G2923,[3]item_suppliers!$C$2:$F$112,4,FALSE),"")</f>
        <v/>
      </c>
      <c r="O2923" s="5" t="str">
        <f t="shared" si="227"/>
        <v/>
      </c>
      <c r="P2923" s="5">
        <f>IF(EXACT(L2923,"sell"),VLOOKUP(D2923,[1]items!$A$2:$E$39,5,FALSE),"")</f>
        <v>43442</v>
      </c>
      <c r="Q2923" s="5">
        <f t="shared" si="228"/>
        <v>3171266</v>
      </c>
      <c r="R2923" s="13" t="str">
        <f t="shared" si="229"/>
        <v/>
      </c>
    </row>
    <row r="2924" spans="1:18" x14ac:dyDescent="0.2">
      <c r="A2924" s="5" t="s">
        <v>2984</v>
      </c>
      <c r="B2924" s="6" t="d">
        <v>2021-03-27</v>
      </c>
      <c r="C2924" s="7">
        <f t="shared" si="225"/>
        <v>2021</v>
      </c>
      <c r="D2924" s="5" t="s">
        <v>59</v>
      </c>
      <c r="E2924" s="5" t="str">
        <f>VLOOKUP(D2924,[1]items!$A$2:$E$39,2,FALSE)</f>
        <v>Carditens</v>
      </c>
      <c r="F2924" s="5" t="str">
        <f>VLOOKUP(E2924,[1]items!$B$2:$E$39,2,FALSE)</f>
        <v>Obat Hipertensi</v>
      </c>
      <c r="G2924" s="5" t="str">
        <f t="shared" si="226"/>
        <v>OH0001|</v>
      </c>
      <c r="H2924" s="10">
        <v>7</v>
      </c>
      <c r="I2924" s="11"/>
      <c r="J2924" s="10" t="str">
        <f>IF(EXACT(L2924,"buy"),VLOOKUP(I2924,[2]suppliers!$A$2:$B$17,2,FALSE),"")</f>
        <v/>
      </c>
      <c r="K2924" s="5" t="s">
        <v>84</v>
      </c>
      <c r="L2924" s="5" t="s">
        <v>85</v>
      </c>
      <c r="M2924" s="5" t="str">
        <f>IFERROR(VLOOKUP(G2924,[3]item_suppliers!$C$2:$F$112,2,FALSE),"")</f>
        <v/>
      </c>
      <c r="N2924" s="5" t="str">
        <f>IFERROR(VLOOKUP(G2924,[3]item_suppliers!$C$2:$F$112,4,FALSE),"")</f>
        <v/>
      </c>
      <c r="O2924" s="5" t="str">
        <f t="shared" si="227"/>
        <v/>
      </c>
      <c r="P2924" s="5">
        <f>IF(EXACT(L2924,"sell"),VLOOKUP(D2924,[1]items!$A$2:$E$39,5,FALSE),"")</f>
        <v>100900</v>
      </c>
      <c r="Q2924" s="5">
        <f t="shared" si="228"/>
        <v>706300</v>
      </c>
      <c r="R2924" s="13" t="str">
        <f t="shared" si="229"/>
        <v/>
      </c>
    </row>
    <row r="2925" spans="1:18" x14ac:dyDescent="0.2">
      <c r="A2925" s="8" t="s">
        <v>2985</v>
      </c>
      <c r="B2925" s="9" t="d">
        <v>2021-03-27</v>
      </c>
      <c r="C2925" s="7">
        <f t="shared" si="225"/>
        <v>2021</v>
      </c>
      <c r="D2925" s="8" t="s">
        <v>7</v>
      </c>
      <c r="E2925" s="5" t="str">
        <f>VLOOKUP(D2925,[1]items!$A$2:$E$39,2,FALSE)</f>
        <v>Ozen 10 MG Blister</v>
      </c>
      <c r="F2925" s="5" t="str">
        <f>VLOOKUP(E2925,[1]items!$B$2:$E$39,2,FALSE)</f>
        <v>Obat Alergi</v>
      </c>
      <c r="G2925" s="5" t="str">
        <f t="shared" si="226"/>
        <v>OA0001|</v>
      </c>
      <c r="H2925" s="10">
        <v>50</v>
      </c>
      <c r="I2925" s="11"/>
      <c r="J2925" s="10" t="str">
        <f>IF(EXACT(L2925,"buy"),VLOOKUP(I2925,[2]suppliers!$A$2:$B$17,2,FALSE),"")</f>
        <v/>
      </c>
      <c r="K2925" s="8" t="s">
        <v>84</v>
      </c>
      <c r="L2925" s="8" t="s">
        <v>85</v>
      </c>
      <c r="M2925" s="5" t="str">
        <f>IFERROR(VLOOKUP(G2925,[3]item_suppliers!$C$2:$F$112,2,FALSE),"")</f>
        <v/>
      </c>
      <c r="N2925" s="5" t="str">
        <f>IFERROR(VLOOKUP(G2925,[3]item_suppliers!$C$2:$F$112,4,FALSE),"")</f>
        <v/>
      </c>
      <c r="O2925" s="5" t="str">
        <f t="shared" si="227"/>
        <v/>
      </c>
      <c r="P2925" s="5">
        <f>IF(EXACT(L2925,"sell"),VLOOKUP(D2925,[1]items!$A$2:$E$39,5,FALSE),"")</f>
        <v>18816</v>
      </c>
      <c r="Q2925" s="5">
        <f t="shared" si="228"/>
        <v>940800</v>
      </c>
      <c r="R2925" s="13" t="str">
        <f t="shared" si="229"/>
        <v/>
      </c>
    </row>
    <row r="2926" spans="1:18" x14ac:dyDescent="0.2">
      <c r="A2926" s="5" t="s">
        <v>2986</v>
      </c>
      <c r="B2926" s="6" t="d">
        <v>2021-03-28</v>
      </c>
      <c r="C2926" s="7">
        <f t="shared" si="225"/>
        <v>2021</v>
      </c>
      <c r="D2926" s="5" t="s">
        <v>26</v>
      </c>
      <c r="E2926" s="5" t="str">
        <f>VLOOKUP(D2926,[1]items!$A$2:$E$39,2,FALSE)</f>
        <v>Decolsen 1 Strip 4 Tablet</v>
      </c>
      <c r="F2926" s="5" t="str">
        <f>VLOOKUP(E2926,[1]items!$B$2:$E$39,2,FALSE)</f>
        <v>Obat Batuk &amp; Pilek</v>
      </c>
      <c r="G2926" s="5" t="str">
        <f t="shared" si="226"/>
        <v>OB0002|</v>
      </c>
      <c r="H2926" s="10">
        <v>30</v>
      </c>
      <c r="I2926" s="11"/>
      <c r="J2926" s="10" t="str">
        <f>IF(EXACT(L2926,"buy"),VLOOKUP(I2926,[2]suppliers!$A$2:$B$17,2,FALSE),"")</f>
        <v/>
      </c>
      <c r="K2926" s="5" t="s">
        <v>84</v>
      </c>
      <c r="L2926" s="5" t="s">
        <v>85</v>
      </c>
      <c r="M2926" s="5" t="str">
        <f>IFERROR(VLOOKUP(G2926,[3]item_suppliers!$C$2:$F$112,2,FALSE),"")</f>
        <v/>
      </c>
      <c r="N2926" s="5" t="str">
        <f>IFERROR(VLOOKUP(G2926,[3]item_suppliers!$C$2:$F$112,4,FALSE),"")</f>
        <v/>
      </c>
      <c r="O2926" s="5" t="str">
        <f t="shared" si="227"/>
        <v/>
      </c>
      <c r="P2926" s="5">
        <f>IF(EXACT(L2926,"sell"),VLOOKUP(D2926,[1]items!$A$2:$E$39,5,FALSE),"")</f>
        <v>2915</v>
      </c>
      <c r="Q2926" s="5">
        <f t="shared" si="228"/>
        <v>87450</v>
      </c>
      <c r="R2926" s="13" t="str">
        <f t="shared" si="229"/>
        <v/>
      </c>
    </row>
    <row r="2927" spans="1:18" x14ac:dyDescent="0.2">
      <c r="A2927" s="8" t="s">
        <v>2987</v>
      </c>
      <c r="B2927" s="9" t="d">
        <v>2021-03-28</v>
      </c>
      <c r="C2927" s="7">
        <f t="shared" si="225"/>
        <v>2021</v>
      </c>
      <c r="D2927" s="8" t="s">
        <v>11</v>
      </c>
      <c r="E2927" s="5" t="str">
        <f>VLOOKUP(D2927,[1]items!$A$2:$E$39,2,FALSE)</f>
        <v>Acetylcysteine Mahakam 200 mg</v>
      </c>
      <c r="F2927" s="5" t="str">
        <f>VLOOKUP(E2927,[1]items!$B$2:$E$39,2,FALSE)</f>
        <v>Obat Alergi</v>
      </c>
      <c r="G2927" s="5" t="str">
        <f t="shared" si="226"/>
        <v>OA0003|</v>
      </c>
      <c r="H2927" s="10">
        <v>2</v>
      </c>
      <c r="I2927" s="11"/>
      <c r="J2927" s="10" t="str">
        <f>IF(EXACT(L2927,"buy"),VLOOKUP(I2927,[2]suppliers!$A$2:$B$17,2,FALSE),"")</f>
        <v/>
      </c>
      <c r="K2927" s="8" t="s">
        <v>84</v>
      </c>
      <c r="L2927" s="8" t="s">
        <v>85</v>
      </c>
      <c r="M2927" s="5" t="str">
        <f>IFERROR(VLOOKUP(G2927,[3]item_suppliers!$C$2:$F$112,2,FALSE),"")</f>
        <v/>
      </c>
      <c r="N2927" s="5" t="str">
        <f>IFERROR(VLOOKUP(G2927,[3]item_suppliers!$C$2:$F$112,4,FALSE),"")</f>
        <v/>
      </c>
      <c r="O2927" s="5" t="str">
        <f t="shared" si="227"/>
        <v/>
      </c>
      <c r="P2927" s="5">
        <f>IF(EXACT(L2927,"sell"),VLOOKUP(D2927,[1]items!$A$2:$E$39,5,FALSE),"")</f>
        <v>33330</v>
      </c>
      <c r="Q2927" s="5">
        <f t="shared" si="228"/>
        <v>66660</v>
      </c>
      <c r="R2927" s="13" t="str">
        <f t="shared" si="229"/>
        <v/>
      </c>
    </row>
    <row r="2928" spans="1:18" x14ac:dyDescent="0.2">
      <c r="A2928" s="5" t="s">
        <v>2988</v>
      </c>
      <c r="B2928" s="6" t="d">
        <v>2021-03-28</v>
      </c>
      <c r="C2928" s="7">
        <f t="shared" si="225"/>
        <v>2021</v>
      </c>
      <c r="D2928" s="5" t="s">
        <v>46</v>
      </c>
      <c r="E2928" s="5" t="str">
        <f>VLOOKUP(D2928,[1]items!$A$2:$E$39,2,FALSE)</f>
        <v>Proris Ibuprofen</v>
      </c>
      <c r="F2928" s="5" t="str">
        <f>VLOOKUP(E2928,[1]items!$B$2:$E$39,2,FALSE)</f>
        <v>Obat Sakit Kepala &amp; Demam</v>
      </c>
      <c r="G2928" s="5" t="str">
        <f t="shared" si="226"/>
        <v>OD0006|</v>
      </c>
      <c r="H2928" s="10">
        <v>20</v>
      </c>
      <c r="I2928" s="11"/>
      <c r="J2928" s="10" t="str">
        <f>IF(EXACT(L2928,"buy"),VLOOKUP(I2928,[2]suppliers!$A$2:$B$17,2,FALSE),"")</f>
        <v/>
      </c>
      <c r="K2928" s="5" t="s">
        <v>84</v>
      </c>
      <c r="L2928" s="5" t="s">
        <v>85</v>
      </c>
      <c r="M2928" s="5" t="str">
        <f>IFERROR(VLOOKUP(G2928,[3]item_suppliers!$C$2:$F$112,2,FALSE),"")</f>
        <v/>
      </c>
      <c r="N2928" s="5" t="str">
        <f>IFERROR(VLOOKUP(G2928,[3]item_suppliers!$C$2:$F$112,4,FALSE),"")</f>
        <v/>
      </c>
      <c r="O2928" s="5" t="str">
        <f t="shared" si="227"/>
        <v/>
      </c>
      <c r="P2928" s="5">
        <f>IF(EXACT(L2928,"sell"),VLOOKUP(D2928,[1]items!$A$2:$E$39,5,FALSE),"")</f>
        <v>25275</v>
      </c>
      <c r="Q2928" s="5">
        <f t="shared" si="228"/>
        <v>505500</v>
      </c>
      <c r="R2928" s="13" t="str">
        <f t="shared" si="229"/>
        <v/>
      </c>
    </row>
    <row r="2929" spans="1:18" x14ac:dyDescent="0.2">
      <c r="A2929" s="8" t="s">
        <v>2989</v>
      </c>
      <c r="B2929" s="9" t="d">
        <v>2021-03-28</v>
      </c>
      <c r="C2929" s="7">
        <f t="shared" si="225"/>
        <v>2021</v>
      </c>
      <c r="D2929" s="8" t="s">
        <v>23</v>
      </c>
      <c r="E2929" s="5" t="str">
        <f>VLOOKUP(D2929,[1]items!$A$2:$E$39,2,FALSE)</f>
        <v>Neozep Forte 1 Strip 4 Tablet</v>
      </c>
      <c r="F2929" s="5" t="str">
        <f>VLOOKUP(E2929,[1]items!$B$2:$E$39,2,FALSE)</f>
        <v>Obat Batuk &amp; Pilek</v>
      </c>
      <c r="G2929" s="5" t="str">
        <f t="shared" si="226"/>
        <v>OB0001|</v>
      </c>
      <c r="H2929" s="10">
        <v>342</v>
      </c>
      <c r="I2929" s="11"/>
      <c r="J2929" s="10" t="str">
        <f>IF(EXACT(L2929,"buy"),VLOOKUP(I2929,[2]suppliers!$A$2:$B$17,2,FALSE),"")</f>
        <v/>
      </c>
      <c r="K2929" s="8" t="s">
        <v>84</v>
      </c>
      <c r="L2929" s="8" t="s">
        <v>85</v>
      </c>
      <c r="M2929" s="5" t="str">
        <f>IFERROR(VLOOKUP(G2929,[3]item_suppliers!$C$2:$F$112,2,FALSE),"")</f>
        <v/>
      </c>
      <c r="N2929" s="5" t="str">
        <f>IFERROR(VLOOKUP(G2929,[3]item_suppliers!$C$2:$F$112,4,FALSE),"")</f>
        <v/>
      </c>
      <c r="O2929" s="5" t="str">
        <f t="shared" si="227"/>
        <v/>
      </c>
      <c r="P2929" s="5">
        <f>IF(EXACT(L2929,"sell"),VLOOKUP(D2929,[1]items!$A$2:$E$39,5,FALSE),"")</f>
        <v>2338</v>
      </c>
      <c r="Q2929" s="5">
        <f t="shared" si="228"/>
        <v>799596</v>
      </c>
      <c r="R2929" s="13" t="str">
        <f t="shared" si="229"/>
        <v/>
      </c>
    </row>
    <row r="2930" spans="1:18" x14ac:dyDescent="0.2">
      <c r="A2930" s="5" t="s">
        <v>2990</v>
      </c>
      <c r="B2930" s="6" t="d">
        <v>2021-03-29</v>
      </c>
      <c r="C2930" s="7">
        <f t="shared" si="225"/>
        <v>2021</v>
      </c>
      <c r="D2930" s="5" t="s">
        <v>26</v>
      </c>
      <c r="E2930" s="5" t="str">
        <f>VLOOKUP(D2930,[1]items!$A$2:$E$39,2,FALSE)</f>
        <v>Decolsen 1 Strip 4 Tablet</v>
      </c>
      <c r="F2930" s="5" t="str">
        <f>VLOOKUP(E2930,[1]items!$B$2:$E$39,2,FALSE)</f>
        <v>Obat Batuk &amp; Pilek</v>
      </c>
      <c r="G2930" s="5" t="str">
        <f t="shared" si="226"/>
        <v>OB0002|</v>
      </c>
      <c r="H2930" s="10">
        <v>83</v>
      </c>
      <c r="I2930" s="11"/>
      <c r="J2930" s="10" t="str">
        <f>IF(EXACT(L2930,"buy"),VLOOKUP(I2930,[2]suppliers!$A$2:$B$17,2,FALSE),"")</f>
        <v/>
      </c>
      <c r="K2930" s="5" t="s">
        <v>84</v>
      </c>
      <c r="L2930" s="5" t="s">
        <v>85</v>
      </c>
      <c r="M2930" s="5" t="str">
        <f>IFERROR(VLOOKUP(G2930,[3]item_suppliers!$C$2:$F$112,2,FALSE),"")</f>
        <v/>
      </c>
      <c r="N2930" s="5" t="str">
        <f>IFERROR(VLOOKUP(G2930,[3]item_suppliers!$C$2:$F$112,4,FALSE),"")</f>
        <v/>
      </c>
      <c r="O2930" s="5" t="str">
        <f t="shared" si="227"/>
        <v/>
      </c>
      <c r="P2930" s="5">
        <f>IF(EXACT(L2930,"sell"),VLOOKUP(D2930,[1]items!$A$2:$E$39,5,FALSE),"")</f>
        <v>2915</v>
      </c>
      <c r="Q2930" s="5">
        <f t="shared" si="228"/>
        <v>241945</v>
      </c>
      <c r="R2930" s="13" t="str">
        <f t="shared" si="229"/>
        <v/>
      </c>
    </row>
    <row r="2931" spans="1:18" x14ac:dyDescent="0.2">
      <c r="A2931" s="8" t="s">
        <v>2991</v>
      </c>
      <c r="B2931" s="9" t="d">
        <v>2021-03-29</v>
      </c>
      <c r="C2931" s="7">
        <f t="shared" si="225"/>
        <v>2021</v>
      </c>
      <c r="D2931" s="8" t="s">
        <v>26</v>
      </c>
      <c r="E2931" s="5" t="str">
        <f>VLOOKUP(D2931,[1]items!$A$2:$E$39,2,FALSE)</f>
        <v>Decolsen 1 Strip 4 Tablet</v>
      </c>
      <c r="F2931" s="5" t="str">
        <f>VLOOKUP(E2931,[1]items!$B$2:$E$39,2,FALSE)</f>
        <v>Obat Batuk &amp; Pilek</v>
      </c>
      <c r="G2931" s="5" t="str">
        <f t="shared" si="226"/>
        <v>OB0002|</v>
      </c>
      <c r="H2931" s="10">
        <v>2</v>
      </c>
      <c r="I2931" s="11"/>
      <c r="J2931" s="10" t="str">
        <f>IF(EXACT(L2931,"buy"),VLOOKUP(I2931,[2]suppliers!$A$2:$B$17,2,FALSE),"")</f>
        <v/>
      </c>
      <c r="K2931" s="8" t="s">
        <v>84</v>
      </c>
      <c r="L2931" s="8" t="s">
        <v>85</v>
      </c>
      <c r="M2931" s="5" t="str">
        <f>IFERROR(VLOOKUP(G2931,[3]item_suppliers!$C$2:$F$112,2,FALSE),"")</f>
        <v/>
      </c>
      <c r="N2931" s="5" t="str">
        <f>IFERROR(VLOOKUP(G2931,[3]item_suppliers!$C$2:$F$112,4,FALSE),"")</f>
        <v/>
      </c>
      <c r="O2931" s="5" t="str">
        <f t="shared" si="227"/>
        <v/>
      </c>
      <c r="P2931" s="5">
        <f>IF(EXACT(L2931,"sell"),VLOOKUP(D2931,[1]items!$A$2:$E$39,5,FALSE),"")</f>
        <v>2915</v>
      </c>
      <c r="Q2931" s="5">
        <f t="shared" si="228"/>
        <v>5830</v>
      </c>
      <c r="R2931" s="13" t="str">
        <f t="shared" si="229"/>
        <v/>
      </c>
    </row>
    <row r="2932" spans="1:18" x14ac:dyDescent="0.2">
      <c r="A2932" s="5" t="s">
        <v>2992</v>
      </c>
      <c r="B2932" s="6" t="d">
        <v>2021-03-29</v>
      </c>
      <c r="C2932" s="7">
        <f t="shared" si="225"/>
        <v>2021</v>
      </c>
      <c r="D2932" s="5" t="s">
        <v>52</v>
      </c>
      <c r="E2932" s="5" t="str">
        <f>VLOOKUP(D2932,[1]items!$A$2:$E$39,2,FALSE)</f>
        <v>Sanmol 500 MG 4 Tablet</v>
      </c>
      <c r="F2932" s="5" t="str">
        <f>VLOOKUP(E2932,[1]items!$B$2:$E$39,2,FALSE)</f>
        <v>Obat Sakit Kepala &amp; Demam</v>
      </c>
      <c r="G2932" s="5" t="str">
        <f t="shared" si="226"/>
        <v>OD0009|</v>
      </c>
      <c r="H2932" s="10">
        <v>47</v>
      </c>
      <c r="I2932" s="11"/>
      <c r="J2932" s="10" t="str">
        <f>IF(EXACT(L2932,"buy"),VLOOKUP(I2932,[2]suppliers!$A$2:$B$17,2,FALSE),"")</f>
        <v/>
      </c>
      <c r="K2932" s="5" t="s">
        <v>84</v>
      </c>
      <c r="L2932" s="5" t="s">
        <v>85</v>
      </c>
      <c r="M2932" s="5" t="str">
        <f>IFERROR(VLOOKUP(G2932,[3]item_suppliers!$C$2:$F$112,2,FALSE),"")</f>
        <v/>
      </c>
      <c r="N2932" s="5" t="str">
        <f>IFERROR(VLOOKUP(G2932,[3]item_suppliers!$C$2:$F$112,4,FALSE),"")</f>
        <v/>
      </c>
      <c r="O2932" s="5" t="str">
        <f t="shared" si="227"/>
        <v/>
      </c>
      <c r="P2932" s="5">
        <f>IF(EXACT(L2932,"sell"),VLOOKUP(D2932,[1]items!$A$2:$E$39,5,FALSE),"")</f>
        <v>1619</v>
      </c>
      <c r="Q2932" s="5">
        <f t="shared" si="228"/>
        <v>76093</v>
      </c>
      <c r="R2932" s="13" t="str">
        <f t="shared" si="229"/>
        <v/>
      </c>
    </row>
    <row r="2933" spans="1:18" x14ac:dyDescent="0.2">
      <c r="A2933" s="8" t="s">
        <v>2993</v>
      </c>
      <c r="B2933" s="9" t="d">
        <v>2021-03-29</v>
      </c>
      <c r="C2933" s="7">
        <f t="shared" si="225"/>
        <v>2021</v>
      </c>
      <c r="D2933" s="8" t="s">
        <v>52</v>
      </c>
      <c r="E2933" s="5" t="str">
        <f>VLOOKUP(D2933,[1]items!$A$2:$E$39,2,FALSE)</f>
        <v>Sanmol 500 MG 4 Tablet</v>
      </c>
      <c r="F2933" s="5" t="str">
        <f>VLOOKUP(E2933,[1]items!$B$2:$E$39,2,FALSE)</f>
        <v>Obat Sakit Kepala &amp; Demam</v>
      </c>
      <c r="G2933" s="5" t="str">
        <f t="shared" si="226"/>
        <v>OD0009|</v>
      </c>
      <c r="H2933" s="10">
        <v>44</v>
      </c>
      <c r="I2933" s="11"/>
      <c r="J2933" s="10" t="str">
        <f>IF(EXACT(L2933,"buy"),VLOOKUP(I2933,[2]suppliers!$A$2:$B$17,2,FALSE),"")</f>
        <v/>
      </c>
      <c r="K2933" s="8" t="s">
        <v>84</v>
      </c>
      <c r="L2933" s="8" t="s">
        <v>85</v>
      </c>
      <c r="M2933" s="5" t="str">
        <f>IFERROR(VLOOKUP(G2933,[3]item_suppliers!$C$2:$F$112,2,FALSE),"")</f>
        <v/>
      </c>
      <c r="N2933" s="5" t="str">
        <f>IFERROR(VLOOKUP(G2933,[3]item_suppliers!$C$2:$F$112,4,FALSE),"")</f>
        <v/>
      </c>
      <c r="O2933" s="5" t="str">
        <f t="shared" si="227"/>
        <v/>
      </c>
      <c r="P2933" s="5">
        <f>IF(EXACT(L2933,"sell"),VLOOKUP(D2933,[1]items!$A$2:$E$39,5,FALSE),"")</f>
        <v>1619</v>
      </c>
      <c r="Q2933" s="5">
        <f t="shared" si="228"/>
        <v>71236</v>
      </c>
      <c r="R2933" s="13" t="str">
        <f t="shared" si="229"/>
        <v/>
      </c>
    </row>
    <row r="2934" spans="1:18" x14ac:dyDescent="0.2">
      <c r="A2934" s="5" t="s">
        <v>2994</v>
      </c>
      <c r="B2934" s="6" t="d">
        <v>2021-03-29</v>
      </c>
      <c r="C2934" s="7">
        <f t="shared" si="225"/>
        <v>2021</v>
      </c>
      <c r="D2934" s="5" t="s">
        <v>82</v>
      </c>
      <c r="E2934" s="5" t="str">
        <f>VLOOKUP(D2934,[1]items!$A$2:$E$39,2,FALSE)</f>
        <v>Otilon Ear Drops 8 mL</v>
      </c>
      <c r="F2934" s="5" t="str">
        <f>VLOOKUP(E2934,[1]items!$B$2:$E$39,2,FALSE)</f>
        <v>Obat Telinga</v>
      </c>
      <c r="G2934" s="5" t="str">
        <f t="shared" si="226"/>
        <v>OT0001|</v>
      </c>
      <c r="H2934" s="10">
        <v>47</v>
      </c>
      <c r="I2934" s="11"/>
      <c r="J2934" s="10" t="str">
        <f>IF(EXACT(L2934,"buy"),VLOOKUP(I2934,[2]suppliers!$A$2:$B$17,2,FALSE),"")</f>
        <v/>
      </c>
      <c r="K2934" s="5" t="s">
        <v>84</v>
      </c>
      <c r="L2934" s="5" t="s">
        <v>85</v>
      </c>
      <c r="M2934" s="5" t="str">
        <f>IFERROR(VLOOKUP(G2934,[3]item_suppliers!$C$2:$F$112,2,FALSE),"")</f>
        <v/>
      </c>
      <c r="N2934" s="5" t="str">
        <f>IFERROR(VLOOKUP(G2934,[3]item_suppliers!$C$2:$F$112,4,FALSE),"")</f>
        <v/>
      </c>
      <c r="O2934" s="5" t="str">
        <f t="shared" si="227"/>
        <v/>
      </c>
      <c r="P2934" s="5">
        <f>IF(EXACT(L2934,"sell"),VLOOKUP(D2934,[1]items!$A$2:$E$39,5,FALSE),"")</f>
        <v>55935</v>
      </c>
      <c r="Q2934" s="5">
        <f t="shared" si="228"/>
        <v>2628945</v>
      </c>
      <c r="R2934" s="13" t="str">
        <f t="shared" si="229"/>
        <v/>
      </c>
    </row>
    <row r="2935" spans="1:18" x14ac:dyDescent="0.2">
      <c r="A2935" s="8" t="s">
        <v>2995</v>
      </c>
      <c r="B2935" s="9" t="d">
        <v>2021-03-29</v>
      </c>
      <c r="C2935" s="7">
        <f t="shared" si="225"/>
        <v>2021</v>
      </c>
      <c r="D2935" s="8" t="s">
        <v>65</v>
      </c>
      <c r="E2935" s="5" t="str">
        <f>VLOOKUP(D2935,[1]items!$A$2:$E$39,2,FALSE)</f>
        <v>Candesartan Ogb Dexa</v>
      </c>
      <c r="F2935" s="5" t="str">
        <f>VLOOKUP(E2935,[1]items!$B$2:$E$39,2,FALSE)</f>
        <v>Obat Hipertensi</v>
      </c>
      <c r="G2935" s="5" t="str">
        <f t="shared" si="226"/>
        <v>OH0003|</v>
      </c>
      <c r="H2935" s="10">
        <v>2</v>
      </c>
      <c r="I2935" s="11"/>
      <c r="J2935" s="10" t="str">
        <f>IF(EXACT(L2935,"buy"),VLOOKUP(I2935,[2]suppliers!$A$2:$B$17,2,FALSE),"")</f>
        <v/>
      </c>
      <c r="K2935" s="8" t="s">
        <v>84</v>
      </c>
      <c r="L2935" s="8" t="s">
        <v>85</v>
      </c>
      <c r="M2935" s="5" t="str">
        <f>IFERROR(VLOOKUP(G2935,[3]item_suppliers!$C$2:$F$112,2,FALSE),"")</f>
        <v/>
      </c>
      <c r="N2935" s="5" t="str">
        <f>IFERROR(VLOOKUP(G2935,[3]item_suppliers!$C$2:$F$112,4,FALSE),"")</f>
        <v/>
      </c>
      <c r="O2935" s="5" t="str">
        <f t="shared" si="227"/>
        <v/>
      </c>
      <c r="P2935" s="5">
        <f>IF(EXACT(L2935,"sell"),VLOOKUP(D2935,[1]items!$A$2:$E$39,5,FALSE),"")</f>
        <v>5095</v>
      </c>
      <c r="Q2935" s="5">
        <f t="shared" si="228"/>
        <v>10190</v>
      </c>
      <c r="R2935" s="13" t="str">
        <f t="shared" si="229"/>
        <v/>
      </c>
    </row>
    <row r="2936" spans="1:18" x14ac:dyDescent="0.2">
      <c r="A2936" s="5" t="s">
        <v>2996</v>
      </c>
      <c r="B2936" s="6" t="d">
        <v>2021-03-29</v>
      </c>
      <c r="C2936" s="7">
        <f t="shared" si="225"/>
        <v>2021</v>
      </c>
      <c r="D2936" s="5" t="s">
        <v>56</v>
      </c>
      <c r="E2936" s="5" t="str">
        <f>VLOOKUP(D2936,[1]items!$A$2:$E$39,2,FALSE)</f>
        <v>Paramex Tablet / Obat</v>
      </c>
      <c r="F2936" s="5" t="str">
        <f>VLOOKUP(E2936,[1]items!$B$2:$E$39,2,FALSE)</f>
        <v>Obat Sakit Kepala &amp; Demam</v>
      </c>
      <c r="G2936" s="5" t="str">
        <f t="shared" si="226"/>
        <v>OD0011|</v>
      </c>
      <c r="H2936" s="10">
        <v>325</v>
      </c>
      <c r="I2936" s="11"/>
      <c r="J2936" s="10" t="str">
        <f>IF(EXACT(L2936,"buy"),VLOOKUP(I2936,[2]suppliers!$A$2:$B$17,2,FALSE),"")</f>
        <v/>
      </c>
      <c r="K2936" s="5" t="s">
        <v>84</v>
      </c>
      <c r="L2936" s="5" t="s">
        <v>85</v>
      </c>
      <c r="M2936" s="5" t="str">
        <f>IFERROR(VLOOKUP(G2936,[3]item_suppliers!$C$2:$F$112,2,FALSE),"")</f>
        <v/>
      </c>
      <c r="N2936" s="5" t="str">
        <f>IFERROR(VLOOKUP(G2936,[3]item_suppliers!$C$2:$F$112,4,FALSE),"")</f>
        <v/>
      </c>
      <c r="O2936" s="5" t="str">
        <f t="shared" si="227"/>
        <v/>
      </c>
      <c r="P2936" s="5">
        <f>IF(EXACT(L2936,"sell"),VLOOKUP(D2936,[1]items!$A$2:$E$39,5,FALSE),"")</f>
        <v>2586</v>
      </c>
      <c r="Q2936" s="5">
        <f t="shared" si="228"/>
        <v>840450</v>
      </c>
      <c r="R2936" s="13" t="str">
        <f t="shared" si="229"/>
        <v/>
      </c>
    </row>
    <row r="2937" spans="1:18" x14ac:dyDescent="0.2">
      <c r="A2937" s="8" t="s">
        <v>2997</v>
      </c>
      <c r="B2937" s="9" t="d">
        <v>2021-03-29</v>
      </c>
      <c r="C2937" s="7">
        <f t="shared" si="225"/>
        <v>2021</v>
      </c>
      <c r="D2937" s="8" t="s">
        <v>78</v>
      </c>
      <c r="E2937" s="5" t="str">
        <f>VLOOKUP(D2937,[1]items!$A$2:$E$39,2,FALSE)</f>
        <v>Hyperchol 100 MG 12 KPS</v>
      </c>
      <c r="F2937" s="5" t="str">
        <f>VLOOKUP(E2937,[1]items!$B$2:$E$39,2,FALSE)</f>
        <v>Obat Kolesterol</v>
      </c>
      <c r="G2937" s="5" t="str">
        <f t="shared" si="226"/>
        <v>OK0002|</v>
      </c>
      <c r="H2937" s="10">
        <v>3</v>
      </c>
      <c r="I2937" s="11"/>
      <c r="J2937" s="10" t="str">
        <f>IF(EXACT(L2937,"buy"),VLOOKUP(I2937,[2]suppliers!$A$2:$B$17,2,FALSE),"")</f>
        <v/>
      </c>
      <c r="K2937" s="8" t="s">
        <v>84</v>
      </c>
      <c r="L2937" s="8" t="s">
        <v>85</v>
      </c>
      <c r="M2937" s="5" t="str">
        <f>IFERROR(VLOOKUP(G2937,[3]item_suppliers!$C$2:$F$112,2,FALSE),"")</f>
        <v/>
      </c>
      <c r="N2937" s="5" t="str">
        <f>IFERROR(VLOOKUP(G2937,[3]item_suppliers!$C$2:$F$112,4,FALSE),"")</f>
        <v/>
      </c>
      <c r="O2937" s="5" t="str">
        <f t="shared" si="227"/>
        <v/>
      </c>
      <c r="P2937" s="5">
        <f>IF(EXACT(L2937,"sell"),VLOOKUP(D2937,[1]items!$A$2:$E$39,5,FALSE),"")</f>
        <v>43442</v>
      </c>
      <c r="Q2937" s="5">
        <f t="shared" si="228"/>
        <v>130326</v>
      </c>
      <c r="R2937" s="13" t="str">
        <f t="shared" si="229"/>
        <v/>
      </c>
    </row>
    <row r="2938" spans="1:18" x14ac:dyDescent="0.2">
      <c r="A2938" s="5" t="s">
        <v>2998</v>
      </c>
      <c r="B2938" s="6" t="d">
        <v>2021-03-29</v>
      </c>
      <c r="C2938" s="7">
        <f t="shared" si="225"/>
        <v>2021</v>
      </c>
      <c r="D2938" s="5" t="s">
        <v>11</v>
      </c>
      <c r="E2938" s="5" t="str">
        <f>VLOOKUP(D2938,[1]items!$A$2:$E$39,2,FALSE)</f>
        <v>Acetylcysteine Mahakam 200 mg</v>
      </c>
      <c r="F2938" s="5" t="str">
        <f>VLOOKUP(E2938,[1]items!$B$2:$E$39,2,FALSE)</f>
        <v>Obat Alergi</v>
      </c>
      <c r="G2938" s="5" t="str">
        <f t="shared" si="226"/>
        <v>OA0003|</v>
      </c>
      <c r="H2938" s="10">
        <v>53</v>
      </c>
      <c r="I2938" s="11"/>
      <c r="J2938" s="10" t="str">
        <f>IF(EXACT(L2938,"buy"),VLOOKUP(I2938,[2]suppliers!$A$2:$B$17,2,FALSE),"")</f>
        <v/>
      </c>
      <c r="K2938" s="5" t="s">
        <v>84</v>
      </c>
      <c r="L2938" s="5" t="s">
        <v>85</v>
      </c>
      <c r="M2938" s="5" t="str">
        <f>IFERROR(VLOOKUP(G2938,[3]item_suppliers!$C$2:$F$112,2,FALSE),"")</f>
        <v/>
      </c>
      <c r="N2938" s="5" t="str">
        <f>IFERROR(VLOOKUP(G2938,[3]item_suppliers!$C$2:$F$112,4,FALSE),"")</f>
        <v/>
      </c>
      <c r="O2938" s="5" t="str">
        <f t="shared" si="227"/>
        <v/>
      </c>
      <c r="P2938" s="5">
        <f>IF(EXACT(L2938,"sell"),VLOOKUP(D2938,[1]items!$A$2:$E$39,5,FALSE),"")</f>
        <v>33330</v>
      </c>
      <c r="Q2938" s="5">
        <f t="shared" si="228"/>
        <v>1766490</v>
      </c>
      <c r="R2938" s="13" t="str">
        <f t="shared" si="229"/>
        <v/>
      </c>
    </row>
    <row r="2939" spans="1:18" x14ac:dyDescent="0.2">
      <c r="A2939" s="8" t="s">
        <v>2999</v>
      </c>
      <c r="B2939" s="9" t="d">
        <v>2021-03-29</v>
      </c>
      <c r="C2939" s="7">
        <f t="shared" si="225"/>
        <v>2021</v>
      </c>
      <c r="D2939" s="8" t="s">
        <v>46</v>
      </c>
      <c r="E2939" s="5" t="str">
        <f>VLOOKUP(D2939,[1]items!$A$2:$E$39,2,FALSE)</f>
        <v>Proris Ibuprofen</v>
      </c>
      <c r="F2939" s="5" t="str">
        <f>VLOOKUP(E2939,[1]items!$B$2:$E$39,2,FALSE)</f>
        <v>Obat Sakit Kepala &amp; Demam</v>
      </c>
      <c r="G2939" s="5" t="str">
        <f t="shared" si="226"/>
        <v>OD0006|</v>
      </c>
      <c r="H2939" s="10">
        <v>4</v>
      </c>
      <c r="I2939" s="11"/>
      <c r="J2939" s="10" t="str">
        <f>IF(EXACT(L2939,"buy"),VLOOKUP(I2939,[2]suppliers!$A$2:$B$17,2,FALSE),"")</f>
        <v/>
      </c>
      <c r="K2939" s="8" t="s">
        <v>84</v>
      </c>
      <c r="L2939" s="8" t="s">
        <v>85</v>
      </c>
      <c r="M2939" s="5" t="str">
        <f>IFERROR(VLOOKUP(G2939,[3]item_suppliers!$C$2:$F$112,2,FALSE),"")</f>
        <v/>
      </c>
      <c r="N2939" s="5" t="str">
        <f>IFERROR(VLOOKUP(G2939,[3]item_suppliers!$C$2:$F$112,4,FALSE),"")</f>
        <v/>
      </c>
      <c r="O2939" s="5" t="str">
        <f t="shared" si="227"/>
        <v/>
      </c>
      <c r="P2939" s="5">
        <f>IF(EXACT(L2939,"sell"),VLOOKUP(D2939,[1]items!$A$2:$E$39,5,FALSE),"")</f>
        <v>25275</v>
      </c>
      <c r="Q2939" s="5">
        <f t="shared" si="228"/>
        <v>101100</v>
      </c>
      <c r="R2939" s="13" t="str">
        <f t="shared" si="229"/>
        <v/>
      </c>
    </row>
    <row r="2940" spans="1:18" x14ac:dyDescent="0.2">
      <c r="A2940" s="5" t="s">
        <v>3000</v>
      </c>
      <c r="B2940" s="6" t="d">
        <v>2021-03-30</v>
      </c>
      <c r="C2940" s="7">
        <f t="shared" si="225"/>
        <v>2021</v>
      </c>
      <c r="D2940" s="5" t="s">
        <v>26</v>
      </c>
      <c r="E2940" s="5" t="str">
        <f>VLOOKUP(D2940,[1]items!$A$2:$E$39,2,FALSE)</f>
        <v>Decolsen 1 Strip 4 Tablet</v>
      </c>
      <c r="F2940" s="5" t="str">
        <f>VLOOKUP(E2940,[1]items!$B$2:$E$39,2,FALSE)</f>
        <v>Obat Batuk &amp; Pilek</v>
      </c>
      <c r="G2940" s="5" t="str">
        <f t="shared" si="226"/>
        <v>OB0002|</v>
      </c>
      <c r="H2940" s="10">
        <v>80</v>
      </c>
      <c r="I2940" s="11"/>
      <c r="J2940" s="10" t="str">
        <f>IF(EXACT(L2940,"buy"),VLOOKUP(I2940,[2]suppliers!$A$2:$B$17,2,FALSE),"")</f>
        <v/>
      </c>
      <c r="K2940" s="5" t="s">
        <v>84</v>
      </c>
      <c r="L2940" s="5" t="s">
        <v>85</v>
      </c>
      <c r="M2940" s="5" t="str">
        <f>IFERROR(VLOOKUP(G2940,[3]item_suppliers!$C$2:$F$112,2,FALSE),"")</f>
        <v/>
      </c>
      <c r="N2940" s="5" t="str">
        <f>IFERROR(VLOOKUP(G2940,[3]item_suppliers!$C$2:$F$112,4,FALSE),"")</f>
        <v/>
      </c>
      <c r="O2940" s="5" t="str">
        <f t="shared" si="227"/>
        <v/>
      </c>
      <c r="P2940" s="5">
        <f>IF(EXACT(L2940,"sell"),VLOOKUP(D2940,[1]items!$A$2:$E$39,5,FALSE),"")</f>
        <v>2915</v>
      </c>
      <c r="Q2940" s="5">
        <f t="shared" si="228"/>
        <v>233200</v>
      </c>
      <c r="R2940" s="13" t="str">
        <f t="shared" si="229"/>
        <v/>
      </c>
    </row>
    <row r="2941" spans="1:18" x14ac:dyDescent="0.2">
      <c r="A2941" s="8" t="s">
        <v>3001</v>
      </c>
      <c r="B2941" s="9" t="d">
        <v>2021-03-31</v>
      </c>
      <c r="C2941" s="7">
        <f t="shared" si="225"/>
        <v>2021</v>
      </c>
      <c r="D2941" s="8" t="s">
        <v>26</v>
      </c>
      <c r="E2941" s="5" t="str">
        <f>VLOOKUP(D2941,[1]items!$A$2:$E$39,2,FALSE)</f>
        <v>Decolsen 1 Strip 4 Tablet</v>
      </c>
      <c r="F2941" s="5" t="str">
        <f>VLOOKUP(E2941,[1]items!$B$2:$E$39,2,FALSE)</f>
        <v>Obat Batuk &amp; Pilek</v>
      </c>
      <c r="G2941" s="5" t="str">
        <f t="shared" si="226"/>
        <v>OB0002|</v>
      </c>
      <c r="H2941" s="10">
        <v>57</v>
      </c>
      <c r="I2941" s="11"/>
      <c r="J2941" s="10" t="str">
        <f>IF(EXACT(L2941,"buy"),VLOOKUP(I2941,[2]suppliers!$A$2:$B$17,2,FALSE),"")</f>
        <v/>
      </c>
      <c r="K2941" s="8" t="s">
        <v>84</v>
      </c>
      <c r="L2941" s="8" t="s">
        <v>85</v>
      </c>
      <c r="M2941" s="5" t="str">
        <f>IFERROR(VLOOKUP(G2941,[3]item_suppliers!$C$2:$F$112,2,FALSE),"")</f>
        <v/>
      </c>
      <c r="N2941" s="5" t="str">
        <f>IFERROR(VLOOKUP(G2941,[3]item_suppliers!$C$2:$F$112,4,FALSE),"")</f>
        <v/>
      </c>
      <c r="O2941" s="5" t="str">
        <f t="shared" si="227"/>
        <v/>
      </c>
      <c r="P2941" s="5">
        <f>IF(EXACT(L2941,"sell"),VLOOKUP(D2941,[1]items!$A$2:$E$39,5,FALSE),"")</f>
        <v>2915</v>
      </c>
      <c r="Q2941" s="5">
        <f t="shared" si="228"/>
        <v>166155</v>
      </c>
      <c r="R2941" s="13" t="str">
        <f t="shared" si="229"/>
        <v/>
      </c>
    </row>
    <row r="2942" spans="1:18" x14ac:dyDescent="0.2">
      <c r="A2942" s="5" t="s">
        <v>3002</v>
      </c>
      <c r="B2942" s="6" t="d">
        <v>2021-03-31</v>
      </c>
      <c r="C2942" s="7">
        <f t="shared" si="225"/>
        <v>2021</v>
      </c>
      <c r="D2942" s="5" t="s">
        <v>50</v>
      </c>
      <c r="E2942" s="5" t="str">
        <f>VLOOKUP(D2942,[1]items!$A$2:$E$39,2,FALSE)</f>
        <v>Bodrex Extra</v>
      </c>
      <c r="F2942" s="5" t="str">
        <f>VLOOKUP(E2942,[1]items!$B$2:$E$39,2,FALSE)</f>
        <v>Obat Sakit Kepala &amp; Demam</v>
      </c>
      <c r="G2942" s="5" t="str">
        <f t="shared" si="226"/>
        <v>OD0008|</v>
      </c>
      <c r="H2942" s="10">
        <v>59</v>
      </c>
      <c r="I2942" s="11"/>
      <c r="J2942" s="10" t="str">
        <f>IF(EXACT(L2942,"buy"),VLOOKUP(I2942,[2]suppliers!$A$2:$B$17,2,FALSE),"")</f>
        <v/>
      </c>
      <c r="K2942" s="5" t="s">
        <v>84</v>
      </c>
      <c r="L2942" s="5" t="s">
        <v>85</v>
      </c>
      <c r="M2942" s="5" t="str">
        <f>IFERROR(VLOOKUP(G2942,[3]item_suppliers!$C$2:$F$112,2,FALSE),"")</f>
        <v/>
      </c>
      <c r="N2942" s="5" t="str">
        <f>IFERROR(VLOOKUP(G2942,[3]item_suppliers!$C$2:$F$112,4,FALSE),"")</f>
        <v/>
      </c>
      <c r="O2942" s="5" t="str">
        <f t="shared" si="227"/>
        <v/>
      </c>
      <c r="P2942" s="5">
        <f>IF(EXACT(L2942,"sell"),VLOOKUP(D2942,[1]items!$A$2:$E$39,5,FALSE),"")</f>
        <v>51753</v>
      </c>
      <c r="Q2942" s="5">
        <f t="shared" si="228"/>
        <v>3053427</v>
      </c>
      <c r="R2942" s="13" t="str">
        <f t="shared" si="229"/>
        <v/>
      </c>
    </row>
    <row r="2943" spans="1:18" x14ac:dyDescent="0.2">
      <c r="A2943" s="8" t="s">
        <v>3003</v>
      </c>
      <c r="B2943" s="9" t="d">
        <v>2021-03-31</v>
      </c>
      <c r="C2943" s="7">
        <f t="shared" si="225"/>
        <v>2021</v>
      </c>
      <c r="D2943" s="8" t="s">
        <v>17</v>
      </c>
      <c r="E2943" s="5" t="str">
        <f>VLOOKUP(D2943,[1]items!$A$2:$E$39,2,FALSE)</f>
        <v>Bedak Heroxyn 150 gr</v>
      </c>
      <c r="F2943" s="5" t="str">
        <f>VLOOKUP(E2943,[1]items!$B$2:$E$39,2,FALSE)</f>
        <v>Obat Alergi</v>
      </c>
      <c r="G2943" s="5" t="str">
        <f t="shared" si="226"/>
        <v>OA0005|</v>
      </c>
      <c r="H2943" s="10">
        <v>5</v>
      </c>
      <c r="I2943" s="11"/>
      <c r="J2943" s="10" t="str">
        <f>IF(EXACT(L2943,"buy"),VLOOKUP(I2943,[2]suppliers!$A$2:$B$17,2,FALSE),"")</f>
        <v/>
      </c>
      <c r="K2943" s="8" t="s">
        <v>84</v>
      </c>
      <c r="L2943" s="8" t="s">
        <v>85</v>
      </c>
      <c r="M2943" s="5" t="str">
        <f>IFERROR(VLOOKUP(G2943,[3]item_suppliers!$C$2:$F$112,2,FALSE),"")</f>
        <v/>
      </c>
      <c r="N2943" s="5" t="str">
        <f>IFERROR(VLOOKUP(G2943,[3]item_suppliers!$C$2:$F$112,4,FALSE),"")</f>
        <v/>
      </c>
      <c r="O2943" s="5" t="str">
        <f t="shared" si="227"/>
        <v/>
      </c>
      <c r="P2943" s="5">
        <f>IF(EXACT(L2943,"sell"),VLOOKUP(D2943,[1]items!$A$2:$E$39,5,FALSE),"")</f>
        <v>17170</v>
      </c>
      <c r="Q2943" s="5">
        <f t="shared" si="228"/>
        <v>85850</v>
      </c>
      <c r="R2943" s="13" t="str">
        <f t="shared" si="229"/>
        <v/>
      </c>
    </row>
    <row r="2944" spans="1:18" x14ac:dyDescent="0.2">
      <c r="A2944" s="5" t="s">
        <v>3004</v>
      </c>
      <c r="B2944" s="6" t="d">
        <v>2021-03-31</v>
      </c>
      <c r="C2944" s="7">
        <f t="shared" si="225"/>
        <v>2021</v>
      </c>
      <c r="D2944" s="5" t="s">
        <v>52</v>
      </c>
      <c r="E2944" s="5" t="str">
        <f>VLOOKUP(D2944,[1]items!$A$2:$E$39,2,FALSE)</f>
        <v>Sanmol 500 MG 4 Tablet</v>
      </c>
      <c r="F2944" s="5" t="str">
        <f>VLOOKUP(E2944,[1]items!$B$2:$E$39,2,FALSE)</f>
        <v>Obat Sakit Kepala &amp; Demam</v>
      </c>
      <c r="G2944" s="5" t="str">
        <f t="shared" si="226"/>
        <v>OD0009|</v>
      </c>
      <c r="H2944" s="10">
        <v>30</v>
      </c>
      <c r="I2944" s="11"/>
      <c r="J2944" s="10" t="str">
        <f>IF(EXACT(L2944,"buy"),VLOOKUP(I2944,[2]suppliers!$A$2:$B$17,2,FALSE),"")</f>
        <v/>
      </c>
      <c r="K2944" s="5" t="s">
        <v>84</v>
      </c>
      <c r="L2944" s="5" t="s">
        <v>85</v>
      </c>
      <c r="M2944" s="5" t="str">
        <f>IFERROR(VLOOKUP(G2944,[3]item_suppliers!$C$2:$F$112,2,FALSE),"")</f>
        <v/>
      </c>
      <c r="N2944" s="5" t="str">
        <f>IFERROR(VLOOKUP(G2944,[3]item_suppliers!$C$2:$F$112,4,FALSE),"")</f>
        <v/>
      </c>
      <c r="O2944" s="5" t="str">
        <f t="shared" si="227"/>
        <v/>
      </c>
      <c r="P2944" s="5">
        <f>IF(EXACT(L2944,"sell"),VLOOKUP(D2944,[1]items!$A$2:$E$39,5,FALSE),"")</f>
        <v>1619</v>
      </c>
      <c r="Q2944" s="5">
        <f t="shared" si="228"/>
        <v>48570</v>
      </c>
      <c r="R2944" s="13" t="str">
        <f t="shared" si="229"/>
        <v/>
      </c>
    </row>
    <row r="2945" spans="1:18" x14ac:dyDescent="0.2">
      <c r="A2945" s="8" t="s">
        <v>3005</v>
      </c>
      <c r="B2945" s="9" t="d">
        <v>2021-03-31</v>
      </c>
      <c r="C2945" s="7">
        <f t="shared" si="225"/>
        <v>2021</v>
      </c>
      <c r="D2945" s="8" t="s">
        <v>82</v>
      </c>
      <c r="E2945" s="5" t="str">
        <f>VLOOKUP(D2945,[1]items!$A$2:$E$39,2,FALSE)</f>
        <v>Otilon Ear Drops 8 mL</v>
      </c>
      <c r="F2945" s="5" t="str">
        <f>VLOOKUP(E2945,[1]items!$B$2:$E$39,2,FALSE)</f>
        <v>Obat Telinga</v>
      </c>
      <c r="G2945" s="5" t="str">
        <f t="shared" si="226"/>
        <v>OT0001|</v>
      </c>
      <c r="H2945" s="10">
        <v>33</v>
      </c>
      <c r="I2945" s="11"/>
      <c r="J2945" s="10" t="str">
        <f>IF(EXACT(L2945,"buy"),VLOOKUP(I2945,[2]suppliers!$A$2:$B$17,2,FALSE),"")</f>
        <v/>
      </c>
      <c r="K2945" s="8" t="s">
        <v>84</v>
      </c>
      <c r="L2945" s="8" t="s">
        <v>85</v>
      </c>
      <c r="M2945" s="5" t="str">
        <f>IFERROR(VLOOKUP(G2945,[3]item_suppliers!$C$2:$F$112,2,FALSE),"")</f>
        <v/>
      </c>
      <c r="N2945" s="5" t="str">
        <f>IFERROR(VLOOKUP(G2945,[3]item_suppliers!$C$2:$F$112,4,FALSE),"")</f>
        <v/>
      </c>
      <c r="O2945" s="5" t="str">
        <f t="shared" si="227"/>
        <v/>
      </c>
      <c r="P2945" s="5">
        <f>IF(EXACT(L2945,"sell"),VLOOKUP(D2945,[1]items!$A$2:$E$39,5,FALSE),"")</f>
        <v>55935</v>
      </c>
      <c r="Q2945" s="5">
        <f t="shared" si="228"/>
        <v>1845855</v>
      </c>
      <c r="R2945" s="13" t="str">
        <f t="shared" si="229"/>
        <v/>
      </c>
    </row>
    <row r="2946" spans="1:18" x14ac:dyDescent="0.2">
      <c r="A2946" s="5" t="s">
        <v>3006</v>
      </c>
      <c r="B2946" s="6" t="d">
        <v>2021-03-31</v>
      </c>
      <c r="C2946" s="7">
        <f t="shared" ref="C2946:C3009" si="230">YEAR(B2946)</f>
        <v>2021</v>
      </c>
      <c r="D2946" s="5" t="s">
        <v>37</v>
      </c>
      <c r="E2946" s="5" t="str">
        <f>VLOOKUP(D2946,[1]items!$A$2:$E$39,2,FALSE)</f>
        <v>Koolfever</v>
      </c>
      <c r="F2946" s="5" t="str">
        <f>VLOOKUP(E2946,[1]items!$B$2:$E$39,2,FALSE)</f>
        <v>Obat Sakit Kepala &amp; Demam</v>
      </c>
      <c r="G2946" s="5" t="str">
        <f t="shared" ref="G2946:G3009" si="231">_xlfn.CONCAT(D2946,"|",I2946)</f>
        <v>OD0001|</v>
      </c>
      <c r="H2946" s="10">
        <v>15</v>
      </c>
      <c r="I2946" s="11"/>
      <c r="J2946" s="10" t="str">
        <f>IF(EXACT(L2946,"buy"),VLOOKUP(I2946,[2]suppliers!$A$2:$B$17,2,FALSE),"")</f>
        <v/>
      </c>
      <c r="K2946" s="5" t="s">
        <v>84</v>
      </c>
      <c r="L2946" s="5" t="s">
        <v>85</v>
      </c>
      <c r="M2946" s="5" t="str">
        <f>IFERROR(VLOOKUP(G2946,[3]item_suppliers!$C$2:$F$112,2,FALSE),"")</f>
        <v/>
      </c>
      <c r="N2946" s="5" t="str">
        <f>IFERROR(VLOOKUP(G2946,[3]item_suppliers!$C$2:$F$112,4,FALSE),"")</f>
        <v/>
      </c>
      <c r="O2946" s="5" t="str">
        <f t="shared" ref="O2946:O3009" si="232">IFERROR(H2946*N2946,"")</f>
        <v/>
      </c>
      <c r="P2946" s="5">
        <f>IF(EXACT(L2946,"sell"),VLOOKUP(D2946,[1]items!$A$2:$E$39,5,FALSE),"")</f>
        <v>7620</v>
      </c>
      <c r="Q2946" s="5">
        <f t="shared" ref="Q2946:Q3009" si="233">IFERROR(H2946*P2946,"")</f>
        <v>114300</v>
      </c>
      <c r="R2946" s="13" t="str">
        <f t="shared" ref="R2946:R3009" si="234">IF(EXACT(L2946,"buy"),1/COUNTIF($N$2:$N$4710,N2946),"")</f>
        <v/>
      </c>
    </row>
    <row r="2947" spans="1:18" x14ac:dyDescent="0.2">
      <c r="A2947" s="8" t="s">
        <v>3007</v>
      </c>
      <c r="B2947" s="9" t="d">
        <v>2021-03-31</v>
      </c>
      <c r="C2947" s="7">
        <f t="shared" si="230"/>
        <v>2021</v>
      </c>
      <c r="D2947" s="8" t="s">
        <v>46</v>
      </c>
      <c r="E2947" s="5" t="str">
        <f>VLOOKUP(D2947,[1]items!$A$2:$E$39,2,FALSE)</f>
        <v>Proris Ibuprofen</v>
      </c>
      <c r="F2947" s="5" t="str">
        <f>VLOOKUP(E2947,[1]items!$B$2:$E$39,2,FALSE)</f>
        <v>Obat Sakit Kepala &amp; Demam</v>
      </c>
      <c r="G2947" s="5" t="str">
        <f t="shared" si="231"/>
        <v>OD0006|</v>
      </c>
      <c r="H2947" s="10">
        <v>45</v>
      </c>
      <c r="I2947" s="11"/>
      <c r="J2947" s="10" t="str">
        <f>IF(EXACT(L2947,"buy"),VLOOKUP(I2947,[2]suppliers!$A$2:$B$17,2,FALSE),"")</f>
        <v/>
      </c>
      <c r="K2947" s="8" t="s">
        <v>84</v>
      </c>
      <c r="L2947" s="8" t="s">
        <v>85</v>
      </c>
      <c r="M2947" s="5" t="str">
        <f>IFERROR(VLOOKUP(G2947,[3]item_suppliers!$C$2:$F$112,2,FALSE),"")</f>
        <v/>
      </c>
      <c r="N2947" s="5" t="str">
        <f>IFERROR(VLOOKUP(G2947,[3]item_suppliers!$C$2:$F$112,4,FALSE),"")</f>
        <v/>
      </c>
      <c r="O2947" s="5" t="str">
        <f t="shared" si="232"/>
        <v/>
      </c>
      <c r="P2947" s="5">
        <f>IF(EXACT(L2947,"sell"),VLOOKUP(D2947,[1]items!$A$2:$E$39,5,FALSE),"")</f>
        <v>25275</v>
      </c>
      <c r="Q2947" s="5">
        <f t="shared" si="233"/>
        <v>1137375</v>
      </c>
      <c r="R2947" s="13" t="str">
        <f t="shared" si="234"/>
        <v/>
      </c>
    </row>
    <row r="2948" spans="1:18" x14ac:dyDescent="0.2">
      <c r="A2948" s="5" t="s">
        <v>3008</v>
      </c>
      <c r="B2948" s="6" t="d">
        <v>2021-04-01</v>
      </c>
      <c r="C2948" s="7">
        <f t="shared" si="230"/>
        <v>2021</v>
      </c>
      <c r="D2948" s="5" t="s">
        <v>50</v>
      </c>
      <c r="E2948" s="5" t="str">
        <f>VLOOKUP(D2948,[1]items!$A$2:$E$39,2,FALSE)</f>
        <v>Bodrex Extra</v>
      </c>
      <c r="F2948" s="5" t="str">
        <f>VLOOKUP(E2948,[1]items!$B$2:$E$39,2,FALSE)</f>
        <v>Obat Sakit Kepala &amp; Demam</v>
      </c>
      <c r="G2948" s="5" t="str">
        <f t="shared" si="231"/>
        <v>OD0008|</v>
      </c>
      <c r="H2948" s="10">
        <v>43</v>
      </c>
      <c r="I2948" s="11"/>
      <c r="J2948" s="10" t="str">
        <f>IF(EXACT(L2948,"buy"),VLOOKUP(I2948,[2]suppliers!$A$2:$B$17,2,FALSE),"")</f>
        <v/>
      </c>
      <c r="K2948" s="5" t="s">
        <v>84</v>
      </c>
      <c r="L2948" s="5" t="s">
        <v>85</v>
      </c>
      <c r="M2948" s="5" t="str">
        <f>IFERROR(VLOOKUP(G2948,[3]item_suppliers!$C$2:$F$112,2,FALSE),"")</f>
        <v/>
      </c>
      <c r="N2948" s="5" t="str">
        <f>IFERROR(VLOOKUP(G2948,[3]item_suppliers!$C$2:$F$112,4,FALSE),"")</f>
        <v/>
      </c>
      <c r="O2948" s="5" t="str">
        <f t="shared" si="232"/>
        <v/>
      </c>
      <c r="P2948" s="5">
        <f>IF(EXACT(L2948,"sell"),VLOOKUP(D2948,[1]items!$A$2:$E$39,5,FALSE),"")</f>
        <v>51753</v>
      </c>
      <c r="Q2948" s="5">
        <f t="shared" si="233"/>
        <v>2225379</v>
      </c>
      <c r="R2948" s="13" t="str">
        <f t="shared" si="234"/>
        <v/>
      </c>
    </row>
    <row r="2949" spans="1:18" x14ac:dyDescent="0.2">
      <c r="A2949" s="8" t="s">
        <v>3009</v>
      </c>
      <c r="B2949" s="9" t="d">
        <v>2021-04-01</v>
      </c>
      <c r="C2949" s="7">
        <f t="shared" si="230"/>
        <v>2021</v>
      </c>
      <c r="D2949" s="8" t="s">
        <v>50</v>
      </c>
      <c r="E2949" s="5" t="str">
        <f>VLOOKUP(D2949,[1]items!$A$2:$E$39,2,FALSE)</f>
        <v>Bodrex Extra</v>
      </c>
      <c r="F2949" s="5" t="str">
        <f>VLOOKUP(E2949,[1]items!$B$2:$E$39,2,FALSE)</f>
        <v>Obat Sakit Kepala &amp; Demam</v>
      </c>
      <c r="G2949" s="5" t="str">
        <f t="shared" si="231"/>
        <v>OD0008|</v>
      </c>
      <c r="H2949" s="10">
        <v>51</v>
      </c>
      <c r="I2949" s="11"/>
      <c r="J2949" s="10" t="str">
        <f>IF(EXACT(L2949,"buy"),VLOOKUP(I2949,[2]suppliers!$A$2:$B$17,2,FALSE),"")</f>
        <v/>
      </c>
      <c r="K2949" s="8" t="s">
        <v>84</v>
      </c>
      <c r="L2949" s="8" t="s">
        <v>85</v>
      </c>
      <c r="M2949" s="5" t="str">
        <f>IFERROR(VLOOKUP(G2949,[3]item_suppliers!$C$2:$F$112,2,FALSE),"")</f>
        <v/>
      </c>
      <c r="N2949" s="5" t="str">
        <f>IFERROR(VLOOKUP(G2949,[3]item_suppliers!$C$2:$F$112,4,FALSE),"")</f>
        <v/>
      </c>
      <c r="O2949" s="5" t="str">
        <f t="shared" si="232"/>
        <v/>
      </c>
      <c r="P2949" s="5">
        <f>IF(EXACT(L2949,"sell"),VLOOKUP(D2949,[1]items!$A$2:$E$39,5,FALSE),"")</f>
        <v>51753</v>
      </c>
      <c r="Q2949" s="5">
        <f t="shared" si="233"/>
        <v>2639403</v>
      </c>
      <c r="R2949" s="13" t="str">
        <f t="shared" si="234"/>
        <v/>
      </c>
    </row>
    <row r="2950" spans="1:18" x14ac:dyDescent="0.2">
      <c r="A2950" s="5" t="s">
        <v>3010</v>
      </c>
      <c r="B2950" s="6" t="d">
        <v>2021-04-01</v>
      </c>
      <c r="C2950" s="7">
        <f t="shared" si="230"/>
        <v>2021</v>
      </c>
      <c r="D2950" s="5" t="s">
        <v>31</v>
      </c>
      <c r="E2950" s="5" t="str">
        <f>VLOOKUP(D2950,[1]items!$A$2:$E$39,2,FALSE)</f>
        <v>Ultraflu Box Isi 25 Strip</v>
      </c>
      <c r="F2950" s="5" t="str">
        <f>VLOOKUP(E2950,[1]items!$B$2:$E$39,2,FALSE)</f>
        <v>Obat Batuk &amp; Pilek</v>
      </c>
      <c r="G2950" s="5" t="str">
        <f t="shared" si="231"/>
        <v>OB0006|</v>
      </c>
      <c r="H2950" s="10">
        <v>1</v>
      </c>
      <c r="I2950" s="11"/>
      <c r="J2950" s="10" t="str">
        <f>IF(EXACT(L2950,"buy"),VLOOKUP(I2950,[2]suppliers!$A$2:$B$17,2,FALSE),"")</f>
        <v/>
      </c>
      <c r="K2950" s="5" t="s">
        <v>84</v>
      </c>
      <c r="L2950" s="5" t="s">
        <v>85</v>
      </c>
      <c r="M2950" s="5" t="str">
        <f>IFERROR(VLOOKUP(G2950,[3]item_suppliers!$C$2:$F$112,2,FALSE),"")</f>
        <v/>
      </c>
      <c r="N2950" s="5" t="str">
        <f>IFERROR(VLOOKUP(G2950,[3]item_suppliers!$C$2:$F$112,4,FALSE),"")</f>
        <v/>
      </c>
      <c r="O2950" s="5" t="str">
        <f t="shared" si="232"/>
        <v/>
      </c>
      <c r="P2950" s="5">
        <f>IF(EXACT(L2950,"sell"),VLOOKUP(D2950,[1]items!$A$2:$E$39,5,FALSE),"")</f>
        <v>73805</v>
      </c>
      <c r="Q2950" s="5">
        <f t="shared" si="233"/>
        <v>73805</v>
      </c>
      <c r="R2950" s="13" t="str">
        <f t="shared" si="234"/>
        <v/>
      </c>
    </row>
    <row r="2951" spans="1:18" x14ac:dyDescent="0.2">
      <c r="A2951" s="8" t="s">
        <v>3011</v>
      </c>
      <c r="B2951" s="9" t="d">
        <v>2021-04-01</v>
      </c>
      <c r="C2951" s="7">
        <f t="shared" si="230"/>
        <v>2021</v>
      </c>
      <c r="D2951" s="8" t="s">
        <v>37</v>
      </c>
      <c r="E2951" s="5" t="str">
        <f>VLOOKUP(D2951,[1]items!$A$2:$E$39,2,FALSE)</f>
        <v>Koolfever</v>
      </c>
      <c r="F2951" s="5" t="str">
        <f>VLOOKUP(E2951,[1]items!$B$2:$E$39,2,FALSE)</f>
        <v>Obat Sakit Kepala &amp; Demam</v>
      </c>
      <c r="G2951" s="5" t="str">
        <f t="shared" si="231"/>
        <v>OD0001|</v>
      </c>
      <c r="H2951" s="10">
        <v>16</v>
      </c>
      <c r="I2951" s="11"/>
      <c r="J2951" s="10" t="str">
        <f>IF(EXACT(L2951,"buy"),VLOOKUP(I2951,[2]suppliers!$A$2:$B$17,2,FALSE),"")</f>
        <v/>
      </c>
      <c r="K2951" s="8" t="s">
        <v>84</v>
      </c>
      <c r="L2951" s="8" t="s">
        <v>85</v>
      </c>
      <c r="M2951" s="5" t="str">
        <f>IFERROR(VLOOKUP(G2951,[3]item_suppliers!$C$2:$F$112,2,FALSE),"")</f>
        <v/>
      </c>
      <c r="N2951" s="5" t="str">
        <f>IFERROR(VLOOKUP(G2951,[3]item_suppliers!$C$2:$F$112,4,FALSE),"")</f>
        <v/>
      </c>
      <c r="O2951" s="5" t="str">
        <f t="shared" si="232"/>
        <v/>
      </c>
      <c r="P2951" s="5">
        <f>IF(EXACT(L2951,"sell"),VLOOKUP(D2951,[1]items!$A$2:$E$39,5,FALSE),"")</f>
        <v>7620</v>
      </c>
      <c r="Q2951" s="5">
        <f t="shared" si="233"/>
        <v>121920</v>
      </c>
      <c r="R2951" s="13" t="str">
        <f t="shared" si="234"/>
        <v/>
      </c>
    </row>
    <row r="2952" spans="1:18" x14ac:dyDescent="0.2">
      <c r="A2952" s="5" t="s">
        <v>3012</v>
      </c>
      <c r="B2952" s="6" t="d">
        <v>2021-04-01</v>
      </c>
      <c r="C2952" s="7">
        <f t="shared" si="230"/>
        <v>2021</v>
      </c>
      <c r="D2952" s="5" t="s">
        <v>59</v>
      </c>
      <c r="E2952" s="5" t="str">
        <f>VLOOKUP(D2952,[1]items!$A$2:$E$39,2,FALSE)</f>
        <v>Carditens</v>
      </c>
      <c r="F2952" s="5" t="str">
        <f>VLOOKUP(E2952,[1]items!$B$2:$E$39,2,FALSE)</f>
        <v>Obat Hipertensi</v>
      </c>
      <c r="G2952" s="5" t="str">
        <f t="shared" si="231"/>
        <v>OH0001|</v>
      </c>
      <c r="H2952" s="10">
        <v>65</v>
      </c>
      <c r="I2952" s="11"/>
      <c r="J2952" s="10" t="str">
        <f>IF(EXACT(L2952,"buy"),VLOOKUP(I2952,[2]suppliers!$A$2:$B$17,2,FALSE),"")</f>
        <v/>
      </c>
      <c r="K2952" s="5" t="s">
        <v>84</v>
      </c>
      <c r="L2952" s="5" t="s">
        <v>85</v>
      </c>
      <c r="M2952" s="5" t="str">
        <f>IFERROR(VLOOKUP(G2952,[3]item_suppliers!$C$2:$F$112,2,FALSE),"")</f>
        <v/>
      </c>
      <c r="N2952" s="5" t="str">
        <f>IFERROR(VLOOKUP(G2952,[3]item_suppliers!$C$2:$F$112,4,FALSE),"")</f>
        <v/>
      </c>
      <c r="O2952" s="5" t="str">
        <f t="shared" si="232"/>
        <v/>
      </c>
      <c r="P2952" s="5">
        <f>IF(EXACT(L2952,"sell"),VLOOKUP(D2952,[1]items!$A$2:$E$39,5,FALSE),"")</f>
        <v>100900</v>
      </c>
      <c r="Q2952" s="5">
        <f t="shared" si="233"/>
        <v>6558500</v>
      </c>
      <c r="R2952" s="13" t="str">
        <f t="shared" si="234"/>
        <v/>
      </c>
    </row>
    <row r="2953" spans="1:18" x14ac:dyDescent="0.2">
      <c r="A2953" s="8" t="s">
        <v>3013</v>
      </c>
      <c r="B2953" s="9" t="d">
        <v>2021-04-01</v>
      </c>
      <c r="C2953" s="7">
        <f t="shared" si="230"/>
        <v>2021</v>
      </c>
      <c r="D2953" s="8" t="s">
        <v>31</v>
      </c>
      <c r="E2953" s="5" t="str">
        <f>VLOOKUP(D2953,[1]items!$A$2:$E$39,2,FALSE)</f>
        <v>Ultraflu Box Isi 25 Strip</v>
      </c>
      <c r="F2953" s="5" t="str">
        <f>VLOOKUP(E2953,[1]items!$B$2:$E$39,2,FALSE)</f>
        <v>Obat Batuk &amp; Pilek</v>
      </c>
      <c r="G2953" s="5" t="str">
        <f t="shared" si="231"/>
        <v>OB0006|DQLab-12</v>
      </c>
      <c r="H2953" s="10">
        <v>2000</v>
      </c>
      <c r="I2953" s="10" t="s">
        <v>32</v>
      </c>
      <c r="J2953" s="10" t="str">
        <f>IF(EXACT(L2953,"buy"),VLOOKUP(I2953,[2]suppliers!$A$2:$B$17,2,FALSE),"")</f>
        <v>DQLab Pharmacy Jagakarsa</v>
      </c>
      <c r="K2953" s="8"/>
      <c r="L2953" s="8" t="s">
        <v>9</v>
      </c>
      <c r="M2953" s="5">
        <f>IFERROR(VLOOKUP(G2953,[3]item_suppliers!$C$2:$F$112,2,FALSE),"")</f>
        <v>28</v>
      </c>
      <c r="N2953" s="5">
        <f>IFERROR(VLOOKUP(G2953,[3]item_suppliers!$C$2:$F$112,4,FALSE),"")</f>
        <v>73713</v>
      </c>
      <c r="O2953" s="5">
        <f t="shared" si="232"/>
        <v>147426000</v>
      </c>
      <c r="P2953" s="5" t="str">
        <f>IF(EXACT(L2953,"sell"),VLOOKUP(D2953,[1]items!$A$2:$E$39,5,FALSE),"")</f>
        <v/>
      </c>
      <c r="Q2953" s="5" t="str">
        <f t="shared" si="233"/>
        <v/>
      </c>
      <c r="R2953" s="13">
        <f t="shared" si="234"/>
        <v>1</v>
      </c>
    </row>
    <row r="2954" spans="1:18" x14ac:dyDescent="0.2">
      <c r="A2954" s="5" t="s">
        <v>3014</v>
      </c>
      <c r="B2954" s="6" t="d">
        <v>2021-04-01</v>
      </c>
      <c r="C2954" s="7">
        <f t="shared" si="230"/>
        <v>2021</v>
      </c>
      <c r="D2954" s="5" t="s">
        <v>56</v>
      </c>
      <c r="E2954" s="5" t="str">
        <f>VLOOKUP(D2954,[1]items!$A$2:$E$39,2,FALSE)</f>
        <v>Paramex Tablet / Obat</v>
      </c>
      <c r="F2954" s="5" t="str">
        <f>VLOOKUP(E2954,[1]items!$B$2:$E$39,2,FALSE)</f>
        <v>Obat Sakit Kepala &amp; Demam</v>
      </c>
      <c r="G2954" s="5" t="str">
        <f t="shared" si="231"/>
        <v>OD0011|DQLab-03</v>
      </c>
      <c r="H2954" s="10">
        <v>2000</v>
      </c>
      <c r="I2954" s="10" t="s">
        <v>57</v>
      </c>
      <c r="J2954" s="10" t="str">
        <f>IF(EXACT(L2954,"buy"),VLOOKUP(I2954,[2]suppliers!$A$2:$B$17,2,FALSE),"")</f>
        <v>DQLab Pharmacy Tanah Abang</v>
      </c>
      <c r="K2954" s="5"/>
      <c r="L2954" s="5" t="s">
        <v>9</v>
      </c>
      <c r="M2954" s="5">
        <f>IFERROR(VLOOKUP(G2954,[3]item_suppliers!$C$2:$F$112,2,FALSE),"")</f>
        <v>28</v>
      </c>
      <c r="N2954" s="5">
        <f>IFERROR(VLOOKUP(G2954,[3]item_suppliers!$C$2:$F$112,4,FALSE),"")</f>
        <v>2557</v>
      </c>
      <c r="O2954" s="5">
        <f t="shared" si="232"/>
        <v>5114000</v>
      </c>
      <c r="P2954" s="5" t="str">
        <f>IF(EXACT(L2954,"sell"),VLOOKUP(D2954,[1]items!$A$2:$E$39,5,FALSE),"")</f>
        <v/>
      </c>
      <c r="Q2954" s="5" t="str">
        <f t="shared" si="233"/>
        <v/>
      </c>
      <c r="R2954" s="13">
        <f t="shared" si="234"/>
        <v>0.5</v>
      </c>
    </row>
    <row r="2955" spans="1:18" x14ac:dyDescent="0.2">
      <c r="A2955" s="8" t="s">
        <v>3015</v>
      </c>
      <c r="B2955" s="9" t="d">
        <v>2021-04-01</v>
      </c>
      <c r="C2955" s="7">
        <f t="shared" si="230"/>
        <v>2021</v>
      </c>
      <c r="D2955" s="8" t="s">
        <v>70</v>
      </c>
      <c r="E2955" s="5" t="str">
        <f>VLOOKUP(D2955,[1]items!$A$2:$E$39,2,FALSE)</f>
        <v>Irbesartan</v>
      </c>
      <c r="F2955" s="5" t="str">
        <f>VLOOKUP(E2955,[1]items!$B$2:$E$39,2,FALSE)</f>
        <v>Obat Hipertensi</v>
      </c>
      <c r="G2955" s="5" t="str">
        <f t="shared" si="231"/>
        <v>OH0005|DQLab-02</v>
      </c>
      <c r="H2955" s="10">
        <v>1000</v>
      </c>
      <c r="I2955" s="10" t="s">
        <v>12</v>
      </c>
      <c r="J2955" s="10" t="str">
        <f>IF(EXACT(L2955,"buy"),VLOOKUP(I2955,[2]suppliers!$A$2:$B$17,2,FALSE),"")</f>
        <v>DQLab Pharmacy Senayan</v>
      </c>
      <c r="K2955" s="8"/>
      <c r="L2955" s="8" t="s">
        <v>9</v>
      </c>
      <c r="M2955" s="5">
        <f>IFERROR(VLOOKUP(G2955,[3]item_suppliers!$C$2:$F$112,2,FALSE),"")</f>
        <v>7</v>
      </c>
      <c r="N2955" s="5">
        <f>IFERROR(VLOOKUP(G2955,[3]item_suppliers!$C$2:$F$112,4,FALSE),"")</f>
        <v>113627</v>
      </c>
      <c r="O2955" s="5">
        <f t="shared" si="232"/>
        <v>113627000</v>
      </c>
      <c r="P2955" s="5" t="str">
        <f>IF(EXACT(L2955,"sell"),VLOOKUP(D2955,[1]items!$A$2:$E$39,5,FALSE),"")</f>
        <v/>
      </c>
      <c r="Q2955" s="5" t="str">
        <f t="shared" si="233"/>
        <v/>
      </c>
      <c r="R2955" s="13">
        <f t="shared" si="234"/>
        <v>1</v>
      </c>
    </row>
    <row r="2956" spans="1:18" x14ac:dyDescent="0.2">
      <c r="A2956" s="5" t="s">
        <v>3016</v>
      </c>
      <c r="B2956" s="6" t="d">
        <v>2021-04-01</v>
      </c>
      <c r="C2956" s="7">
        <f t="shared" si="230"/>
        <v>2021</v>
      </c>
      <c r="D2956" s="5" t="s">
        <v>78</v>
      </c>
      <c r="E2956" s="5" t="str">
        <f>VLOOKUP(D2956,[1]items!$A$2:$E$39,2,FALSE)</f>
        <v>Hyperchol 100 MG 12 KPS</v>
      </c>
      <c r="F2956" s="5" t="str">
        <f>VLOOKUP(E2956,[1]items!$B$2:$E$39,2,FALSE)</f>
        <v>Obat Kolesterol</v>
      </c>
      <c r="G2956" s="5" t="str">
        <f t="shared" si="231"/>
        <v>OK0002|DQLab-08</v>
      </c>
      <c r="H2956" s="10">
        <v>2000</v>
      </c>
      <c r="I2956" s="10" t="s">
        <v>24</v>
      </c>
      <c r="J2956" s="10" t="str">
        <f>IF(EXACT(L2956,"buy"),VLOOKUP(I2956,[2]suppliers!$A$2:$B$17,2,FALSE),"")</f>
        <v>DQLab Pharmacy Cilandak</v>
      </c>
      <c r="K2956" s="5"/>
      <c r="L2956" s="5" t="s">
        <v>9</v>
      </c>
      <c r="M2956" s="5">
        <f>IFERROR(VLOOKUP(G2956,[3]item_suppliers!$C$2:$F$112,2,FALSE),"")</f>
        <v>14</v>
      </c>
      <c r="N2956" s="5">
        <f>IFERROR(VLOOKUP(G2956,[3]item_suppliers!$C$2:$F$112,4,FALSE),"")</f>
        <v>41238</v>
      </c>
      <c r="O2956" s="5">
        <f t="shared" si="232"/>
        <v>82476000</v>
      </c>
      <c r="P2956" s="5" t="str">
        <f>IF(EXACT(L2956,"sell"),VLOOKUP(D2956,[1]items!$A$2:$E$39,5,FALSE),"")</f>
        <v/>
      </c>
      <c r="Q2956" s="5" t="str">
        <f t="shared" si="233"/>
        <v/>
      </c>
      <c r="R2956" s="13">
        <f t="shared" si="234"/>
        <v>1</v>
      </c>
    </row>
    <row r="2957" spans="1:18" x14ac:dyDescent="0.2">
      <c r="A2957" s="8" t="s">
        <v>3017</v>
      </c>
      <c r="B2957" s="9" t="d">
        <v>2021-04-02</v>
      </c>
      <c r="C2957" s="7">
        <f t="shared" si="230"/>
        <v>2021</v>
      </c>
      <c r="D2957" s="8" t="s">
        <v>26</v>
      </c>
      <c r="E2957" s="5" t="str">
        <f>VLOOKUP(D2957,[1]items!$A$2:$E$39,2,FALSE)</f>
        <v>Decolsen 1 Strip 4 Tablet</v>
      </c>
      <c r="F2957" s="5" t="str">
        <f>VLOOKUP(E2957,[1]items!$B$2:$E$39,2,FALSE)</f>
        <v>Obat Batuk &amp; Pilek</v>
      </c>
      <c r="G2957" s="5" t="str">
        <f t="shared" si="231"/>
        <v>OB0002|</v>
      </c>
      <c r="H2957" s="10">
        <v>36</v>
      </c>
      <c r="I2957" s="11"/>
      <c r="J2957" s="10" t="str">
        <f>IF(EXACT(L2957,"buy"),VLOOKUP(I2957,[2]suppliers!$A$2:$B$17,2,FALSE),"")</f>
        <v/>
      </c>
      <c r="K2957" s="8" t="s">
        <v>84</v>
      </c>
      <c r="L2957" s="8" t="s">
        <v>85</v>
      </c>
      <c r="M2957" s="5" t="str">
        <f>IFERROR(VLOOKUP(G2957,[3]item_suppliers!$C$2:$F$112,2,FALSE),"")</f>
        <v/>
      </c>
      <c r="N2957" s="5" t="str">
        <f>IFERROR(VLOOKUP(G2957,[3]item_suppliers!$C$2:$F$112,4,FALSE),"")</f>
        <v/>
      </c>
      <c r="O2957" s="5" t="str">
        <f t="shared" si="232"/>
        <v/>
      </c>
      <c r="P2957" s="5">
        <f>IF(EXACT(L2957,"sell"),VLOOKUP(D2957,[1]items!$A$2:$E$39,5,FALSE),"")</f>
        <v>2915</v>
      </c>
      <c r="Q2957" s="5">
        <f t="shared" si="233"/>
        <v>104940</v>
      </c>
      <c r="R2957" s="13" t="str">
        <f t="shared" si="234"/>
        <v/>
      </c>
    </row>
    <row r="2958" spans="1:18" x14ac:dyDescent="0.2">
      <c r="A2958" s="5" t="s">
        <v>3018</v>
      </c>
      <c r="B2958" s="6" t="d">
        <v>2021-04-02</v>
      </c>
      <c r="C2958" s="7">
        <f t="shared" si="230"/>
        <v>2021</v>
      </c>
      <c r="D2958" s="5" t="s">
        <v>50</v>
      </c>
      <c r="E2958" s="5" t="str">
        <f>VLOOKUP(D2958,[1]items!$A$2:$E$39,2,FALSE)</f>
        <v>Bodrex Extra</v>
      </c>
      <c r="F2958" s="5" t="str">
        <f>VLOOKUP(E2958,[1]items!$B$2:$E$39,2,FALSE)</f>
        <v>Obat Sakit Kepala &amp; Demam</v>
      </c>
      <c r="G2958" s="5" t="str">
        <f t="shared" si="231"/>
        <v>OD0008|</v>
      </c>
      <c r="H2958" s="10">
        <v>35</v>
      </c>
      <c r="I2958" s="11"/>
      <c r="J2958" s="10" t="str">
        <f>IF(EXACT(L2958,"buy"),VLOOKUP(I2958,[2]suppliers!$A$2:$B$17,2,FALSE),"")</f>
        <v/>
      </c>
      <c r="K2958" s="5" t="s">
        <v>84</v>
      </c>
      <c r="L2958" s="5" t="s">
        <v>85</v>
      </c>
      <c r="M2958" s="5" t="str">
        <f>IFERROR(VLOOKUP(G2958,[3]item_suppliers!$C$2:$F$112,2,FALSE),"")</f>
        <v/>
      </c>
      <c r="N2958" s="5" t="str">
        <f>IFERROR(VLOOKUP(G2958,[3]item_suppliers!$C$2:$F$112,4,FALSE),"")</f>
        <v/>
      </c>
      <c r="O2958" s="5" t="str">
        <f t="shared" si="232"/>
        <v/>
      </c>
      <c r="P2958" s="5">
        <f>IF(EXACT(L2958,"sell"),VLOOKUP(D2958,[1]items!$A$2:$E$39,5,FALSE),"")</f>
        <v>51753</v>
      </c>
      <c r="Q2958" s="5">
        <f t="shared" si="233"/>
        <v>1811355</v>
      </c>
      <c r="R2958" s="13" t="str">
        <f t="shared" si="234"/>
        <v/>
      </c>
    </row>
    <row r="2959" spans="1:18" x14ac:dyDescent="0.2">
      <c r="A2959" s="8" t="s">
        <v>3019</v>
      </c>
      <c r="B2959" s="9" t="d">
        <v>2021-04-02</v>
      </c>
      <c r="C2959" s="7">
        <f t="shared" si="230"/>
        <v>2021</v>
      </c>
      <c r="D2959" s="8" t="s">
        <v>17</v>
      </c>
      <c r="E2959" s="5" t="str">
        <f>VLOOKUP(D2959,[1]items!$A$2:$E$39,2,FALSE)</f>
        <v>Bedak Heroxyn 150 gr</v>
      </c>
      <c r="F2959" s="5" t="str">
        <f>VLOOKUP(E2959,[1]items!$B$2:$E$39,2,FALSE)</f>
        <v>Obat Alergi</v>
      </c>
      <c r="G2959" s="5" t="str">
        <f t="shared" si="231"/>
        <v>OA0005|</v>
      </c>
      <c r="H2959" s="10">
        <v>42</v>
      </c>
      <c r="I2959" s="11"/>
      <c r="J2959" s="10" t="str">
        <f>IF(EXACT(L2959,"buy"),VLOOKUP(I2959,[2]suppliers!$A$2:$B$17,2,FALSE),"")</f>
        <v/>
      </c>
      <c r="K2959" s="8" t="s">
        <v>84</v>
      </c>
      <c r="L2959" s="8" t="s">
        <v>85</v>
      </c>
      <c r="M2959" s="5" t="str">
        <f>IFERROR(VLOOKUP(G2959,[3]item_suppliers!$C$2:$F$112,2,FALSE),"")</f>
        <v/>
      </c>
      <c r="N2959" s="5" t="str">
        <f>IFERROR(VLOOKUP(G2959,[3]item_suppliers!$C$2:$F$112,4,FALSE),"")</f>
        <v/>
      </c>
      <c r="O2959" s="5" t="str">
        <f t="shared" si="232"/>
        <v/>
      </c>
      <c r="P2959" s="5">
        <f>IF(EXACT(L2959,"sell"),VLOOKUP(D2959,[1]items!$A$2:$E$39,5,FALSE),"")</f>
        <v>17170</v>
      </c>
      <c r="Q2959" s="5">
        <f t="shared" si="233"/>
        <v>721140</v>
      </c>
      <c r="R2959" s="13" t="str">
        <f t="shared" si="234"/>
        <v/>
      </c>
    </row>
    <row r="2960" spans="1:18" x14ac:dyDescent="0.2">
      <c r="A2960" s="5" t="s">
        <v>3020</v>
      </c>
      <c r="B2960" s="6" t="d">
        <v>2021-04-02</v>
      </c>
      <c r="C2960" s="7">
        <f t="shared" si="230"/>
        <v>2021</v>
      </c>
      <c r="D2960" s="5" t="s">
        <v>70</v>
      </c>
      <c r="E2960" s="5" t="str">
        <f>VLOOKUP(D2960,[1]items!$A$2:$E$39,2,FALSE)</f>
        <v>Irbesartan</v>
      </c>
      <c r="F2960" s="5" t="str">
        <f>VLOOKUP(E2960,[1]items!$B$2:$E$39,2,FALSE)</f>
        <v>Obat Hipertensi</v>
      </c>
      <c r="G2960" s="5" t="str">
        <f t="shared" si="231"/>
        <v>OH0005|</v>
      </c>
      <c r="H2960" s="10">
        <v>34</v>
      </c>
      <c r="I2960" s="11"/>
      <c r="J2960" s="10" t="str">
        <f>IF(EXACT(L2960,"buy"),VLOOKUP(I2960,[2]suppliers!$A$2:$B$17,2,FALSE),"")</f>
        <v/>
      </c>
      <c r="K2960" s="5" t="s">
        <v>84</v>
      </c>
      <c r="L2960" s="5" t="s">
        <v>85</v>
      </c>
      <c r="M2960" s="5" t="str">
        <f>IFERROR(VLOOKUP(G2960,[3]item_suppliers!$C$2:$F$112,2,FALSE),"")</f>
        <v/>
      </c>
      <c r="N2960" s="5" t="str">
        <f>IFERROR(VLOOKUP(G2960,[3]item_suppliers!$C$2:$F$112,4,FALSE),"")</f>
        <v/>
      </c>
      <c r="O2960" s="5" t="str">
        <f t="shared" si="232"/>
        <v/>
      </c>
      <c r="P2960" s="5">
        <f>IF(EXACT(L2960,"sell"),VLOOKUP(D2960,[1]items!$A$2:$E$39,5,FALSE),"")</f>
        <v>109447</v>
      </c>
      <c r="Q2960" s="5">
        <f t="shared" si="233"/>
        <v>3721198</v>
      </c>
      <c r="R2960" s="13" t="str">
        <f t="shared" si="234"/>
        <v/>
      </c>
    </row>
    <row r="2961" spans="1:18" x14ac:dyDescent="0.2">
      <c r="A2961" s="8" t="s">
        <v>3021</v>
      </c>
      <c r="B2961" s="9" t="d">
        <v>2021-04-02</v>
      </c>
      <c r="C2961" s="7">
        <f t="shared" si="230"/>
        <v>2021</v>
      </c>
      <c r="D2961" s="8" t="s">
        <v>52</v>
      </c>
      <c r="E2961" s="5" t="str">
        <f>VLOOKUP(D2961,[1]items!$A$2:$E$39,2,FALSE)</f>
        <v>Sanmol 500 MG 4 Tablet</v>
      </c>
      <c r="F2961" s="5" t="str">
        <f>VLOOKUP(E2961,[1]items!$B$2:$E$39,2,FALSE)</f>
        <v>Obat Sakit Kepala &amp; Demam</v>
      </c>
      <c r="G2961" s="5" t="str">
        <f t="shared" si="231"/>
        <v>OD0009|</v>
      </c>
      <c r="H2961" s="10">
        <v>24</v>
      </c>
      <c r="I2961" s="11"/>
      <c r="J2961" s="10" t="str">
        <f>IF(EXACT(L2961,"buy"),VLOOKUP(I2961,[2]suppliers!$A$2:$B$17,2,FALSE),"")</f>
        <v/>
      </c>
      <c r="K2961" s="8" t="s">
        <v>84</v>
      </c>
      <c r="L2961" s="8" t="s">
        <v>85</v>
      </c>
      <c r="M2961" s="5" t="str">
        <f>IFERROR(VLOOKUP(G2961,[3]item_suppliers!$C$2:$F$112,2,FALSE),"")</f>
        <v/>
      </c>
      <c r="N2961" s="5" t="str">
        <f>IFERROR(VLOOKUP(G2961,[3]item_suppliers!$C$2:$F$112,4,FALSE),"")</f>
        <v/>
      </c>
      <c r="O2961" s="5" t="str">
        <f t="shared" si="232"/>
        <v/>
      </c>
      <c r="P2961" s="5">
        <f>IF(EXACT(L2961,"sell"),VLOOKUP(D2961,[1]items!$A$2:$E$39,5,FALSE),"")</f>
        <v>1619</v>
      </c>
      <c r="Q2961" s="5">
        <f t="shared" si="233"/>
        <v>38856</v>
      </c>
      <c r="R2961" s="13" t="str">
        <f t="shared" si="234"/>
        <v/>
      </c>
    </row>
    <row r="2962" spans="1:18" x14ac:dyDescent="0.2">
      <c r="A2962" s="5" t="s">
        <v>3022</v>
      </c>
      <c r="B2962" s="6" t="d">
        <v>2021-04-02</v>
      </c>
      <c r="C2962" s="7">
        <f t="shared" si="230"/>
        <v>2021</v>
      </c>
      <c r="D2962" s="5" t="s">
        <v>56</v>
      </c>
      <c r="E2962" s="5" t="str">
        <f>VLOOKUP(D2962,[1]items!$A$2:$E$39,2,FALSE)</f>
        <v>Paramex Tablet / Obat</v>
      </c>
      <c r="F2962" s="5" t="str">
        <f>VLOOKUP(E2962,[1]items!$B$2:$E$39,2,FALSE)</f>
        <v>Obat Sakit Kepala &amp; Demam</v>
      </c>
      <c r="G2962" s="5" t="str">
        <f t="shared" si="231"/>
        <v>OD0011|</v>
      </c>
      <c r="H2962" s="10">
        <v>404</v>
      </c>
      <c r="I2962" s="11"/>
      <c r="J2962" s="10" t="str">
        <f>IF(EXACT(L2962,"buy"),VLOOKUP(I2962,[2]suppliers!$A$2:$B$17,2,FALSE),"")</f>
        <v/>
      </c>
      <c r="K2962" s="5" t="s">
        <v>84</v>
      </c>
      <c r="L2962" s="5" t="s">
        <v>85</v>
      </c>
      <c r="M2962" s="5" t="str">
        <f>IFERROR(VLOOKUP(G2962,[3]item_suppliers!$C$2:$F$112,2,FALSE),"")</f>
        <v/>
      </c>
      <c r="N2962" s="5" t="str">
        <f>IFERROR(VLOOKUP(G2962,[3]item_suppliers!$C$2:$F$112,4,FALSE),"")</f>
        <v/>
      </c>
      <c r="O2962" s="5" t="str">
        <f t="shared" si="232"/>
        <v/>
      </c>
      <c r="P2962" s="5">
        <f>IF(EXACT(L2962,"sell"),VLOOKUP(D2962,[1]items!$A$2:$E$39,5,FALSE),"")</f>
        <v>2586</v>
      </c>
      <c r="Q2962" s="5">
        <f t="shared" si="233"/>
        <v>1044744</v>
      </c>
      <c r="R2962" s="13" t="str">
        <f t="shared" si="234"/>
        <v/>
      </c>
    </row>
    <row r="2963" spans="1:18" x14ac:dyDescent="0.2">
      <c r="A2963" s="8" t="s">
        <v>3023</v>
      </c>
      <c r="B2963" s="9" t="d">
        <v>2021-04-02</v>
      </c>
      <c r="C2963" s="7">
        <f t="shared" si="230"/>
        <v>2021</v>
      </c>
      <c r="D2963" s="8" t="s">
        <v>59</v>
      </c>
      <c r="E2963" s="5" t="str">
        <f>VLOOKUP(D2963,[1]items!$A$2:$E$39,2,FALSE)</f>
        <v>Carditens</v>
      </c>
      <c r="F2963" s="5" t="str">
        <f>VLOOKUP(E2963,[1]items!$B$2:$E$39,2,FALSE)</f>
        <v>Obat Hipertensi</v>
      </c>
      <c r="G2963" s="5" t="str">
        <f t="shared" si="231"/>
        <v>OH0001|</v>
      </c>
      <c r="H2963" s="10">
        <v>4</v>
      </c>
      <c r="I2963" s="11"/>
      <c r="J2963" s="10" t="str">
        <f>IF(EXACT(L2963,"buy"),VLOOKUP(I2963,[2]suppliers!$A$2:$B$17,2,FALSE),"")</f>
        <v/>
      </c>
      <c r="K2963" s="8" t="s">
        <v>84</v>
      </c>
      <c r="L2963" s="8" t="s">
        <v>85</v>
      </c>
      <c r="M2963" s="5" t="str">
        <f>IFERROR(VLOOKUP(G2963,[3]item_suppliers!$C$2:$F$112,2,FALSE),"")</f>
        <v/>
      </c>
      <c r="N2963" s="5" t="str">
        <f>IFERROR(VLOOKUP(G2963,[3]item_suppliers!$C$2:$F$112,4,FALSE),"")</f>
        <v/>
      </c>
      <c r="O2963" s="5" t="str">
        <f t="shared" si="232"/>
        <v/>
      </c>
      <c r="P2963" s="5">
        <f>IF(EXACT(L2963,"sell"),VLOOKUP(D2963,[1]items!$A$2:$E$39,5,FALSE),"")</f>
        <v>100900</v>
      </c>
      <c r="Q2963" s="5">
        <f t="shared" si="233"/>
        <v>403600</v>
      </c>
      <c r="R2963" s="13" t="str">
        <f t="shared" si="234"/>
        <v/>
      </c>
    </row>
    <row r="2964" spans="1:18" x14ac:dyDescent="0.2">
      <c r="A2964" s="5" t="s">
        <v>3024</v>
      </c>
      <c r="B2964" s="6" t="d">
        <v>2021-04-02</v>
      </c>
      <c r="C2964" s="7">
        <f t="shared" si="230"/>
        <v>2021</v>
      </c>
      <c r="D2964" s="5" t="s">
        <v>67</v>
      </c>
      <c r="E2964" s="5" t="str">
        <f>VLOOKUP(D2964,[1]items!$A$2:$E$39,2,FALSE)</f>
        <v>Amlodipine Besilate</v>
      </c>
      <c r="F2964" s="5" t="str">
        <f>VLOOKUP(E2964,[1]items!$B$2:$E$39,2,FALSE)</f>
        <v>Obat Hipertensi</v>
      </c>
      <c r="G2964" s="5" t="str">
        <f t="shared" si="231"/>
        <v>OH0004|</v>
      </c>
      <c r="H2964" s="10">
        <v>13</v>
      </c>
      <c r="I2964" s="11"/>
      <c r="J2964" s="10" t="str">
        <f>IF(EXACT(L2964,"buy"),VLOOKUP(I2964,[2]suppliers!$A$2:$B$17,2,FALSE),"")</f>
        <v/>
      </c>
      <c r="K2964" s="5" t="s">
        <v>84</v>
      </c>
      <c r="L2964" s="5" t="s">
        <v>85</v>
      </c>
      <c r="M2964" s="5" t="str">
        <f>IFERROR(VLOOKUP(G2964,[3]item_suppliers!$C$2:$F$112,2,FALSE),"")</f>
        <v/>
      </c>
      <c r="N2964" s="5" t="str">
        <f>IFERROR(VLOOKUP(G2964,[3]item_suppliers!$C$2:$F$112,4,FALSE),"")</f>
        <v/>
      </c>
      <c r="O2964" s="5" t="str">
        <f t="shared" si="232"/>
        <v/>
      </c>
      <c r="P2964" s="5">
        <f>IF(EXACT(L2964,"sell"),VLOOKUP(D2964,[1]items!$A$2:$E$39,5,FALSE),"")</f>
        <v>7504</v>
      </c>
      <c r="Q2964" s="5">
        <f t="shared" si="233"/>
        <v>97552</v>
      </c>
      <c r="R2964" s="13" t="str">
        <f t="shared" si="234"/>
        <v/>
      </c>
    </row>
    <row r="2965" spans="1:18" x14ac:dyDescent="0.2">
      <c r="A2965" s="8" t="s">
        <v>3025</v>
      </c>
      <c r="B2965" s="9" t="d">
        <v>2021-04-03</v>
      </c>
      <c r="C2965" s="7">
        <f t="shared" si="230"/>
        <v>2021</v>
      </c>
      <c r="D2965" s="8" t="s">
        <v>320</v>
      </c>
      <c r="E2965" s="5" t="str">
        <f>VLOOKUP(D2965,[1]items!$A$2:$E$39,2,FALSE)</f>
        <v>Paratusin 1 Strip 10 Tablet</v>
      </c>
      <c r="F2965" s="5" t="str">
        <f>VLOOKUP(E2965,[1]items!$B$2:$E$39,2,FALSE)</f>
        <v>Obat Batuk &amp; Pilek</v>
      </c>
      <c r="G2965" s="5" t="str">
        <f t="shared" si="231"/>
        <v>OB0009|</v>
      </c>
      <c r="H2965" s="10">
        <v>16</v>
      </c>
      <c r="I2965" s="11"/>
      <c r="J2965" s="10" t="str">
        <f>IF(EXACT(L2965,"buy"),VLOOKUP(I2965,[2]suppliers!$A$2:$B$17,2,FALSE),"")</f>
        <v/>
      </c>
      <c r="K2965" s="8" t="s">
        <v>84</v>
      </c>
      <c r="L2965" s="8" t="s">
        <v>85</v>
      </c>
      <c r="M2965" s="5" t="str">
        <f>IFERROR(VLOOKUP(G2965,[3]item_suppliers!$C$2:$F$112,2,FALSE),"")</f>
        <v/>
      </c>
      <c r="N2965" s="5" t="str">
        <f>IFERROR(VLOOKUP(G2965,[3]item_suppliers!$C$2:$F$112,4,FALSE),"")</f>
        <v/>
      </c>
      <c r="O2965" s="5" t="str">
        <f t="shared" si="232"/>
        <v/>
      </c>
      <c r="P2965" s="5">
        <f>IF(EXACT(L2965,"sell"),VLOOKUP(D2965,[1]items!$A$2:$E$39,5,FALSE),"")</f>
        <v>13818</v>
      </c>
      <c r="Q2965" s="5">
        <f t="shared" si="233"/>
        <v>221088</v>
      </c>
      <c r="R2965" s="13" t="str">
        <f t="shared" si="234"/>
        <v/>
      </c>
    </row>
    <row r="2966" spans="1:18" x14ac:dyDescent="0.2">
      <c r="A2966" s="5" t="s">
        <v>3026</v>
      </c>
      <c r="B2966" s="6" t="d">
        <v>2021-04-03</v>
      </c>
      <c r="C2966" s="7">
        <f t="shared" si="230"/>
        <v>2021</v>
      </c>
      <c r="D2966" s="5" t="s">
        <v>50</v>
      </c>
      <c r="E2966" s="5" t="str">
        <f>VLOOKUP(D2966,[1]items!$A$2:$E$39,2,FALSE)</f>
        <v>Bodrex Extra</v>
      </c>
      <c r="F2966" s="5" t="str">
        <f>VLOOKUP(E2966,[1]items!$B$2:$E$39,2,FALSE)</f>
        <v>Obat Sakit Kepala &amp; Demam</v>
      </c>
      <c r="G2966" s="5" t="str">
        <f t="shared" si="231"/>
        <v>OD0008|</v>
      </c>
      <c r="H2966" s="10">
        <v>79</v>
      </c>
      <c r="I2966" s="11"/>
      <c r="J2966" s="10" t="str">
        <f>IF(EXACT(L2966,"buy"),VLOOKUP(I2966,[2]suppliers!$A$2:$B$17,2,FALSE),"")</f>
        <v/>
      </c>
      <c r="K2966" s="5" t="s">
        <v>84</v>
      </c>
      <c r="L2966" s="5" t="s">
        <v>85</v>
      </c>
      <c r="M2966" s="5" t="str">
        <f>IFERROR(VLOOKUP(G2966,[3]item_suppliers!$C$2:$F$112,2,FALSE),"")</f>
        <v/>
      </c>
      <c r="N2966" s="5" t="str">
        <f>IFERROR(VLOOKUP(G2966,[3]item_suppliers!$C$2:$F$112,4,FALSE),"")</f>
        <v/>
      </c>
      <c r="O2966" s="5" t="str">
        <f t="shared" si="232"/>
        <v/>
      </c>
      <c r="P2966" s="5">
        <f>IF(EXACT(L2966,"sell"),VLOOKUP(D2966,[1]items!$A$2:$E$39,5,FALSE),"")</f>
        <v>51753</v>
      </c>
      <c r="Q2966" s="5">
        <f t="shared" si="233"/>
        <v>4088487</v>
      </c>
      <c r="R2966" s="13" t="str">
        <f t="shared" si="234"/>
        <v/>
      </c>
    </row>
    <row r="2967" spans="1:18" x14ac:dyDescent="0.2">
      <c r="A2967" s="8" t="s">
        <v>3027</v>
      </c>
      <c r="B2967" s="9" t="d">
        <v>2021-04-03</v>
      </c>
      <c r="C2967" s="7">
        <f t="shared" si="230"/>
        <v>2021</v>
      </c>
      <c r="D2967" s="8" t="s">
        <v>52</v>
      </c>
      <c r="E2967" s="5" t="str">
        <f>VLOOKUP(D2967,[1]items!$A$2:$E$39,2,FALSE)</f>
        <v>Sanmol 500 MG 4 Tablet</v>
      </c>
      <c r="F2967" s="5" t="str">
        <f>VLOOKUP(E2967,[1]items!$B$2:$E$39,2,FALSE)</f>
        <v>Obat Sakit Kepala &amp; Demam</v>
      </c>
      <c r="G2967" s="5" t="str">
        <f t="shared" si="231"/>
        <v>OD0009|</v>
      </c>
      <c r="H2967" s="10">
        <v>10</v>
      </c>
      <c r="I2967" s="11"/>
      <c r="J2967" s="10" t="str">
        <f>IF(EXACT(L2967,"buy"),VLOOKUP(I2967,[2]suppliers!$A$2:$B$17,2,FALSE),"")</f>
        <v/>
      </c>
      <c r="K2967" s="8" t="s">
        <v>84</v>
      </c>
      <c r="L2967" s="8" t="s">
        <v>85</v>
      </c>
      <c r="M2967" s="5" t="str">
        <f>IFERROR(VLOOKUP(G2967,[3]item_suppliers!$C$2:$F$112,2,FALSE),"")</f>
        <v/>
      </c>
      <c r="N2967" s="5" t="str">
        <f>IFERROR(VLOOKUP(G2967,[3]item_suppliers!$C$2:$F$112,4,FALSE),"")</f>
        <v/>
      </c>
      <c r="O2967" s="5" t="str">
        <f t="shared" si="232"/>
        <v/>
      </c>
      <c r="P2967" s="5">
        <f>IF(EXACT(L2967,"sell"),VLOOKUP(D2967,[1]items!$A$2:$E$39,5,FALSE),"")</f>
        <v>1619</v>
      </c>
      <c r="Q2967" s="5">
        <f t="shared" si="233"/>
        <v>16190</v>
      </c>
      <c r="R2967" s="13" t="str">
        <f t="shared" si="234"/>
        <v/>
      </c>
    </row>
    <row r="2968" spans="1:18" x14ac:dyDescent="0.2">
      <c r="A2968" s="5" t="s">
        <v>3028</v>
      </c>
      <c r="B2968" s="6" t="d">
        <v>2021-04-03</v>
      </c>
      <c r="C2968" s="7">
        <f t="shared" si="230"/>
        <v>2021</v>
      </c>
      <c r="D2968" s="5" t="s">
        <v>82</v>
      </c>
      <c r="E2968" s="5" t="str">
        <f>VLOOKUP(D2968,[1]items!$A$2:$E$39,2,FALSE)</f>
        <v>Otilon Ear Drops 8 mL</v>
      </c>
      <c r="F2968" s="5" t="str">
        <f>VLOOKUP(E2968,[1]items!$B$2:$E$39,2,FALSE)</f>
        <v>Obat Telinga</v>
      </c>
      <c r="G2968" s="5" t="str">
        <f t="shared" si="231"/>
        <v>OT0001|</v>
      </c>
      <c r="H2968" s="10">
        <v>11</v>
      </c>
      <c r="I2968" s="11"/>
      <c r="J2968" s="10" t="str">
        <f>IF(EXACT(L2968,"buy"),VLOOKUP(I2968,[2]suppliers!$A$2:$B$17,2,FALSE),"")</f>
        <v/>
      </c>
      <c r="K2968" s="5" t="s">
        <v>84</v>
      </c>
      <c r="L2968" s="5" t="s">
        <v>85</v>
      </c>
      <c r="M2968" s="5" t="str">
        <f>IFERROR(VLOOKUP(G2968,[3]item_suppliers!$C$2:$F$112,2,FALSE),"")</f>
        <v/>
      </c>
      <c r="N2968" s="5" t="str">
        <f>IFERROR(VLOOKUP(G2968,[3]item_suppliers!$C$2:$F$112,4,FALSE),"")</f>
        <v/>
      </c>
      <c r="O2968" s="5" t="str">
        <f t="shared" si="232"/>
        <v/>
      </c>
      <c r="P2968" s="5">
        <f>IF(EXACT(L2968,"sell"),VLOOKUP(D2968,[1]items!$A$2:$E$39,5,FALSE),"")</f>
        <v>55935</v>
      </c>
      <c r="Q2968" s="5">
        <f t="shared" si="233"/>
        <v>615285</v>
      </c>
      <c r="R2968" s="13" t="str">
        <f t="shared" si="234"/>
        <v/>
      </c>
    </row>
    <row r="2969" spans="1:18" x14ac:dyDescent="0.2">
      <c r="A2969" s="8" t="s">
        <v>3029</v>
      </c>
      <c r="B2969" s="9" t="d">
        <v>2021-04-03</v>
      </c>
      <c r="C2969" s="7">
        <f t="shared" si="230"/>
        <v>2021</v>
      </c>
      <c r="D2969" s="8" t="s">
        <v>56</v>
      </c>
      <c r="E2969" s="5" t="str">
        <f>VLOOKUP(D2969,[1]items!$A$2:$E$39,2,FALSE)</f>
        <v>Paramex Tablet / Obat</v>
      </c>
      <c r="F2969" s="5" t="str">
        <f>VLOOKUP(E2969,[1]items!$B$2:$E$39,2,FALSE)</f>
        <v>Obat Sakit Kepala &amp; Demam</v>
      </c>
      <c r="G2969" s="5" t="str">
        <f t="shared" si="231"/>
        <v>OD0011|</v>
      </c>
      <c r="H2969" s="10">
        <v>291</v>
      </c>
      <c r="I2969" s="11"/>
      <c r="J2969" s="10" t="str">
        <f>IF(EXACT(L2969,"buy"),VLOOKUP(I2969,[2]suppliers!$A$2:$B$17,2,FALSE),"")</f>
        <v/>
      </c>
      <c r="K2969" s="8" t="s">
        <v>84</v>
      </c>
      <c r="L2969" s="8" t="s">
        <v>85</v>
      </c>
      <c r="M2969" s="5" t="str">
        <f>IFERROR(VLOOKUP(G2969,[3]item_suppliers!$C$2:$F$112,2,FALSE),"")</f>
        <v/>
      </c>
      <c r="N2969" s="5" t="str">
        <f>IFERROR(VLOOKUP(G2969,[3]item_suppliers!$C$2:$F$112,4,FALSE),"")</f>
        <v/>
      </c>
      <c r="O2969" s="5" t="str">
        <f t="shared" si="232"/>
        <v/>
      </c>
      <c r="P2969" s="5">
        <f>IF(EXACT(L2969,"sell"),VLOOKUP(D2969,[1]items!$A$2:$E$39,5,FALSE),"")</f>
        <v>2586</v>
      </c>
      <c r="Q2969" s="5">
        <f t="shared" si="233"/>
        <v>752526</v>
      </c>
      <c r="R2969" s="13" t="str">
        <f t="shared" si="234"/>
        <v/>
      </c>
    </row>
    <row r="2970" spans="1:18" x14ac:dyDescent="0.2">
      <c r="A2970" s="5" t="s">
        <v>3030</v>
      </c>
      <c r="B2970" s="6" t="d">
        <v>2021-04-03</v>
      </c>
      <c r="C2970" s="7">
        <f t="shared" si="230"/>
        <v>2021</v>
      </c>
      <c r="D2970" s="5" t="s">
        <v>14</v>
      </c>
      <c r="E2970" s="5" t="str">
        <f>VLOOKUP(D2970,[1]items!$A$2:$E$39,2,FALSE)</f>
        <v>Bisoprolol Ogb Dexa</v>
      </c>
      <c r="F2970" s="5" t="str">
        <f>VLOOKUP(E2970,[1]items!$B$2:$E$39,2,FALSE)</f>
        <v>Obat Alergi</v>
      </c>
      <c r="G2970" s="5" t="str">
        <f t="shared" si="231"/>
        <v>OA0004|</v>
      </c>
      <c r="H2970" s="10">
        <v>35</v>
      </c>
      <c r="I2970" s="11"/>
      <c r="J2970" s="10" t="str">
        <f>IF(EXACT(L2970,"buy"),VLOOKUP(I2970,[2]suppliers!$A$2:$B$17,2,FALSE),"")</f>
        <v/>
      </c>
      <c r="K2970" s="5" t="s">
        <v>84</v>
      </c>
      <c r="L2970" s="5" t="s">
        <v>85</v>
      </c>
      <c r="M2970" s="5" t="str">
        <f>IFERROR(VLOOKUP(G2970,[3]item_suppliers!$C$2:$F$112,2,FALSE),"")</f>
        <v/>
      </c>
      <c r="N2970" s="5" t="str">
        <f>IFERROR(VLOOKUP(G2970,[3]item_suppliers!$C$2:$F$112,4,FALSE),"")</f>
        <v/>
      </c>
      <c r="O2970" s="5" t="str">
        <f t="shared" si="232"/>
        <v/>
      </c>
      <c r="P2970" s="5">
        <f>IF(EXACT(L2970,"sell"),VLOOKUP(D2970,[1]items!$A$2:$E$39,5,FALSE),"")</f>
        <v>10180</v>
      </c>
      <c r="Q2970" s="5">
        <f t="shared" si="233"/>
        <v>356300</v>
      </c>
      <c r="R2970" s="13" t="str">
        <f t="shared" si="234"/>
        <v/>
      </c>
    </row>
    <row r="2971" spans="1:18" x14ac:dyDescent="0.2">
      <c r="A2971" s="8" t="s">
        <v>3031</v>
      </c>
      <c r="B2971" s="9" t="d">
        <v>2021-04-03</v>
      </c>
      <c r="C2971" s="7">
        <f t="shared" si="230"/>
        <v>2021</v>
      </c>
      <c r="D2971" s="8" t="s">
        <v>23</v>
      </c>
      <c r="E2971" s="5" t="str">
        <f>VLOOKUP(D2971,[1]items!$A$2:$E$39,2,FALSE)</f>
        <v>Neozep Forte 1 Strip 4 Tablet</v>
      </c>
      <c r="F2971" s="5" t="str">
        <f>VLOOKUP(E2971,[1]items!$B$2:$E$39,2,FALSE)</f>
        <v>Obat Batuk &amp; Pilek</v>
      </c>
      <c r="G2971" s="5" t="str">
        <f t="shared" si="231"/>
        <v>OB0001|</v>
      </c>
      <c r="H2971" s="10">
        <v>58</v>
      </c>
      <c r="I2971" s="11"/>
      <c r="J2971" s="10" t="str">
        <f>IF(EXACT(L2971,"buy"),VLOOKUP(I2971,[2]suppliers!$A$2:$B$17,2,FALSE),"")</f>
        <v/>
      </c>
      <c r="K2971" s="8" t="s">
        <v>84</v>
      </c>
      <c r="L2971" s="8" t="s">
        <v>85</v>
      </c>
      <c r="M2971" s="5" t="str">
        <f>IFERROR(VLOOKUP(G2971,[3]item_suppliers!$C$2:$F$112,2,FALSE),"")</f>
        <v/>
      </c>
      <c r="N2971" s="5" t="str">
        <f>IFERROR(VLOOKUP(G2971,[3]item_suppliers!$C$2:$F$112,4,FALSE),"")</f>
        <v/>
      </c>
      <c r="O2971" s="5" t="str">
        <f t="shared" si="232"/>
        <v/>
      </c>
      <c r="P2971" s="5">
        <f>IF(EXACT(L2971,"sell"),VLOOKUP(D2971,[1]items!$A$2:$E$39,5,FALSE),"")</f>
        <v>2338</v>
      </c>
      <c r="Q2971" s="5">
        <f t="shared" si="233"/>
        <v>135604</v>
      </c>
      <c r="R2971" s="13" t="str">
        <f t="shared" si="234"/>
        <v/>
      </c>
    </row>
    <row r="2972" spans="1:18" x14ac:dyDescent="0.2">
      <c r="A2972" s="5" t="s">
        <v>3032</v>
      </c>
      <c r="B2972" s="6" t="d">
        <v>2021-04-04</v>
      </c>
      <c r="C2972" s="7">
        <f t="shared" si="230"/>
        <v>2021</v>
      </c>
      <c r="D2972" s="5" t="s">
        <v>70</v>
      </c>
      <c r="E2972" s="5" t="str">
        <f>VLOOKUP(D2972,[1]items!$A$2:$E$39,2,FALSE)</f>
        <v>Irbesartan</v>
      </c>
      <c r="F2972" s="5" t="str">
        <f>VLOOKUP(E2972,[1]items!$B$2:$E$39,2,FALSE)</f>
        <v>Obat Hipertensi</v>
      </c>
      <c r="G2972" s="5" t="str">
        <f t="shared" si="231"/>
        <v>OH0005|</v>
      </c>
      <c r="H2972" s="10">
        <v>48</v>
      </c>
      <c r="I2972" s="11"/>
      <c r="J2972" s="10" t="str">
        <f>IF(EXACT(L2972,"buy"),VLOOKUP(I2972,[2]suppliers!$A$2:$B$17,2,FALSE),"")</f>
        <v/>
      </c>
      <c r="K2972" s="5" t="s">
        <v>84</v>
      </c>
      <c r="L2972" s="5" t="s">
        <v>85</v>
      </c>
      <c r="M2972" s="5" t="str">
        <f>IFERROR(VLOOKUP(G2972,[3]item_suppliers!$C$2:$F$112,2,FALSE),"")</f>
        <v/>
      </c>
      <c r="N2972" s="5" t="str">
        <f>IFERROR(VLOOKUP(G2972,[3]item_suppliers!$C$2:$F$112,4,FALSE),"")</f>
        <v/>
      </c>
      <c r="O2972" s="5" t="str">
        <f t="shared" si="232"/>
        <v/>
      </c>
      <c r="P2972" s="5">
        <f>IF(EXACT(L2972,"sell"),VLOOKUP(D2972,[1]items!$A$2:$E$39,5,FALSE),"")</f>
        <v>109447</v>
      </c>
      <c r="Q2972" s="5">
        <f t="shared" si="233"/>
        <v>5253456</v>
      </c>
      <c r="R2972" s="13" t="str">
        <f t="shared" si="234"/>
        <v/>
      </c>
    </row>
    <row r="2973" spans="1:18" x14ac:dyDescent="0.2">
      <c r="A2973" s="8" t="s">
        <v>3033</v>
      </c>
      <c r="B2973" s="9" t="d">
        <v>2021-04-04</v>
      </c>
      <c r="C2973" s="7">
        <f t="shared" si="230"/>
        <v>2021</v>
      </c>
      <c r="D2973" s="8" t="s">
        <v>56</v>
      </c>
      <c r="E2973" s="5" t="str">
        <f>VLOOKUP(D2973,[1]items!$A$2:$E$39,2,FALSE)</f>
        <v>Paramex Tablet / Obat</v>
      </c>
      <c r="F2973" s="5" t="str">
        <f>VLOOKUP(E2973,[1]items!$B$2:$E$39,2,FALSE)</f>
        <v>Obat Sakit Kepala &amp; Demam</v>
      </c>
      <c r="G2973" s="5" t="str">
        <f t="shared" si="231"/>
        <v>OD0011|</v>
      </c>
      <c r="H2973" s="10">
        <v>7</v>
      </c>
      <c r="I2973" s="11"/>
      <c r="J2973" s="10" t="str">
        <f>IF(EXACT(L2973,"buy"),VLOOKUP(I2973,[2]suppliers!$A$2:$B$17,2,FALSE),"")</f>
        <v/>
      </c>
      <c r="K2973" s="8" t="s">
        <v>84</v>
      </c>
      <c r="L2973" s="8" t="s">
        <v>85</v>
      </c>
      <c r="M2973" s="5" t="str">
        <f>IFERROR(VLOOKUP(G2973,[3]item_suppliers!$C$2:$F$112,2,FALSE),"")</f>
        <v/>
      </c>
      <c r="N2973" s="5" t="str">
        <f>IFERROR(VLOOKUP(G2973,[3]item_suppliers!$C$2:$F$112,4,FALSE),"")</f>
        <v/>
      </c>
      <c r="O2973" s="5" t="str">
        <f t="shared" si="232"/>
        <v/>
      </c>
      <c r="P2973" s="5">
        <f>IF(EXACT(L2973,"sell"),VLOOKUP(D2973,[1]items!$A$2:$E$39,5,FALSE),"")</f>
        <v>2586</v>
      </c>
      <c r="Q2973" s="5">
        <f t="shared" si="233"/>
        <v>18102</v>
      </c>
      <c r="R2973" s="13" t="str">
        <f t="shared" si="234"/>
        <v/>
      </c>
    </row>
    <row r="2974" spans="1:18" x14ac:dyDescent="0.2">
      <c r="A2974" s="5" t="s">
        <v>3034</v>
      </c>
      <c r="B2974" s="6" t="d">
        <v>2021-04-04</v>
      </c>
      <c r="C2974" s="7">
        <f t="shared" si="230"/>
        <v>2021</v>
      </c>
      <c r="D2974" s="5" t="s">
        <v>14</v>
      </c>
      <c r="E2974" s="5" t="str">
        <f>VLOOKUP(D2974,[1]items!$A$2:$E$39,2,FALSE)</f>
        <v>Bisoprolol Ogb Dexa</v>
      </c>
      <c r="F2974" s="5" t="str">
        <f>VLOOKUP(E2974,[1]items!$B$2:$E$39,2,FALSE)</f>
        <v>Obat Alergi</v>
      </c>
      <c r="G2974" s="5" t="str">
        <f t="shared" si="231"/>
        <v>OA0004|</v>
      </c>
      <c r="H2974" s="10">
        <v>19</v>
      </c>
      <c r="I2974" s="11"/>
      <c r="J2974" s="10" t="str">
        <f>IF(EXACT(L2974,"buy"),VLOOKUP(I2974,[2]suppliers!$A$2:$B$17,2,FALSE),"")</f>
        <v/>
      </c>
      <c r="K2974" s="5" t="s">
        <v>84</v>
      </c>
      <c r="L2974" s="5" t="s">
        <v>85</v>
      </c>
      <c r="M2974" s="5" t="str">
        <f>IFERROR(VLOOKUP(G2974,[3]item_suppliers!$C$2:$F$112,2,FALSE),"")</f>
        <v/>
      </c>
      <c r="N2974" s="5" t="str">
        <f>IFERROR(VLOOKUP(G2974,[3]item_suppliers!$C$2:$F$112,4,FALSE),"")</f>
        <v/>
      </c>
      <c r="O2974" s="5" t="str">
        <f t="shared" si="232"/>
        <v/>
      </c>
      <c r="P2974" s="5">
        <f>IF(EXACT(L2974,"sell"),VLOOKUP(D2974,[1]items!$A$2:$E$39,5,FALSE),"")</f>
        <v>10180</v>
      </c>
      <c r="Q2974" s="5">
        <f t="shared" si="233"/>
        <v>193420</v>
      </c>
      <c r="R2974" s="13" t="str">
        <f t="shared" si="234"/>
        <v/>
      </c>
    </row>
    <row r="2975" spans="1:18" x14ac:dyDescent="0.2">
      <c r="A2975" s="8" t="s">
        <v>3035</v>
      </c>
      <c r="B2975" s="9" t="d">
        <v>2021-04-04</v>
      </c>
      <c r="C2975" s="7">
        <f t="shared" si="230"/>
        <v>2021</v>
      </c>
      <c r="D2975" s="8" t="s">
        <v>11</v>
      </c>
      <c r="E2975" s="5" t="str">
        <f>VLOOKUP(D2975,[1]items!$A$2:$E$39,2,FALSE)</f>
        <v>Acetylcysteine Mahakam 200 mg</v>
      </c>
      <c r="F2975" s="5" t="str">
        <f>VLOOKUP(E2975,[1]items!$B$2:$E$39,2,FALSE)</f>
        <v>Obat Alergi</v>
      </c>
      <c r="G2975" s="5" t="str">
        <f t="shared" si="231"/>
        <v>OA0003|</v>
      </c>
      <c r="H2975" s="10">
        <v>9</v>
      </c>
      <c r="I2975" s="11"/>
      <c r="J2975" s="10" t="str">
        <f>IF(EXACT(L2975,"buy"),VLOOKUP(I2975,[2]suppliers!$A$2:$B$17,2,FALSE),"")</f>
        <v/>
      </c>
      <c r="K2975" s="8" t="s">
        <v>84</v>
      </c>
      <c r="L2975" s="8" t="s">
        <v>85</v>
      </c>
      <c r="M2975" s="5" t="str">
        <f>IFERROR(VLOOKUP(G2975,[3]item_suppliers!$C$2:$F$112,2,FALSE),"")</f>
        <v/>
      </c>
      <c r="N2975" s="5" t="str">
        <f>IFERROR(VLOOKUP(G2975,[3]item_suppliers!$C$2:$F$112,4,FALSE),"")</f>
        <v/>
      </c>
      <c r="O2975" s="5" t="str">
        <f t="shared" si="232"/>
        <v/>
      </c>
      <c r="P2975" s="5">
        <f>IF(EXACT(L2975,"sell"),VLOOKUP(D2975,[1]items!$A$2:$E$39,5,FALSE),"")</f>
        <v>33330</v>
      </c>
      <c r="Q2975" s="5">
        <f t="shared" si="233"/>
        <v>299970</v>
      </c>
      <c r="R2975" s="13" t="str">
        <f t="shared" si="234"/>
        <v/>
      </c>
    </row>
    <row r="2976" spans="1:18" x14ac:dyDescent="0.2">
      <c r="A2976" s="5" t="s">
        <v>3036</v>
      </c>
      <c r="B2976" s="6" t="d">
        <v>2021-04-04</v>
      </c>
      <c r="C2976" s="7">
        <f t="shared" si="230"/>
        <v>2021</v>
      </c>
      <c r="D2976" s="5" t="s">
        <v>62</v>
      </c>
      <c r="E2976" s="5" t="str">
        <f>VLOOKUP(D2976,[1]items!$A$2:$E$39,2,FALSE)</f>
        <v>Concor 5MG Strip 10</v>
      </c>
      <c r="F2976" s="5" t="str">
        <f>VLOOKUP(E2976,[1]items!$B$2:$E$39,2,FALSE)</f>
        <v>Obat Hipertensi</v>
      </c>
      <c r="G2976" s="5" t="str">
        <f t="shared" si="231"/>
        <v>OH0002|</v>
      </c>
      <c r="H2976" s="10">
        <v>2</v>
      </c>
      <c r="I2976" s="11"/>
      <c r="J2976" s="10" t="str">
        <f>IF(EXACT(L2976,"buy"),VLOOKUP(I2976,[2]suppliers!$A$2:$B$17,2,FALSE),"")</f>
        <v/>
      </c>
      <c r="K2976" s="5" t="s">
        <v>84</v>
      </c>
      <c r="L2976" s="5" t="s">
        <v>85</v>
      </c>
      <c r="M2976" s="5" t="str">
        <f>IFERROR(VLOOKUP(G2976,[3]item_suppliers!$C$2:$F$112,2,FALSE),"")</f>
        <v/>
      </c>
      <c r="N2976" s="5" t="str">
        <f>IFERROR(VLOOKUP(G2976,[3]item_suppliers!$C$2:$F$112,4,FALSE),"")</f>
        <v/>
      </c>
      <c r="O2976" s="5" t="str">
        <f t="shared" si="232"/>
        <v/>
      </c>
      <c r="P2976" s="5">
        <f>IF(EXACT(L2976,"sell"),VLOOKUP(D2976,[1]items!$A$2:$E$39,5,FALSE),"")</f>
        <v>103632</v>
      </c>
      <c r="Q2976" s="5">
        <f t="shared" si="233"/>
        <v>207264</v>
      </c>
      <c r="R2976" s="13" t="str">
        <f t="shared" si="234"/>
        <v/>
      </c>
    </row>
    <row r="2977" spans="1:18" x14ac:dyDescent="0.2">
      <c r="A2977" s="8" t="s">
        <v>3037</v>
      </c>
      <c r="B2977" s="9" t="d">
        <v>2021-04-05</v>
      </c>
      <c r="C2977" s="7">
        <f t="shared" si="230"/>
        <v>2021</v>
      </c>
      <c r="D2977" s="8" t="s">
        <v>26</v>
      </c>
      <c r="E2977" s="5" t="str">
        <f>VLOOKUP(D2977,[1]items!$A$2:$E$39,2,FALSE)</f>
        <v>Decolsen 1 Strip 4 Tablet</v>
      </c>
      <c r="F2977" s="5" t="str">
        <f>VLOOKUP(E2977,[1]items!$B$2:$E$39,2,FALSE)</f>
        <v>Obat Batuk &amp; Pilek</v>
      </c>
      <c r="G2977" s="5" t="str">
        <f t="shared" si="231"/>
        <v>OB0002|</v>
      </c>
      <c r="H2977" s="10">
        <v>37</v>
      </c>
      <c r="I2977" s="11"/>
      <c r="J2977" s="10" t="str">
        <f>IF(EXACT(L2977,"buy"),VLOOKUP(I2977,[2]suppliers!$A$2:$B$17,2,FALSE),"")</f>
        <v/>
      </c>
      <c r="K2977" s="8" t="s">
        <v>84</v>
      </c>
      <c r="L2977" s="8" t="s">
        <v>85</v>
      </c>
      <c r="M2977" s="5" t="str">
        <f>IFERROR(VLOOKUP(G2977,[3]item_suppliers!$C$2:$F$112,2,FALSE),"")</f>
        <v/>
      </c>
      <c r="N2977" s="5" t="str">
        <f>IFERROR(VLOOKUP(G2977,[3]item_suppliers!$C$2:$F$112,4,FALSE),"")</f>
        <v/>
      </c>
      <c r="O2977" s="5" t="str">
        <f t="shared" si="232"/>
        <v/>
      </c>
      <c r="P2977" s="5">
        <f>IF(EXACT(L2977,"sell"),VLOOKUP(D2977,[1]items!$A$2:$E$39,5,FALSE),"")</f>
        <v>2915</v>
      </c>
      <c r="Q2977" s="5">
        <f t="shared" si="233"/>
        <v>107855</v>
      </c>
      <c r="R2977" s="13" t="str">
        <f t="shared" si="234"/>
        <v/>
      </c>
    </row>
    <row r="2978" spans="1:18" x14ac:dyDescent="0.2">
      <c r="A2978" s="5" t="s">
        <v>3038</v>
      </c>
      <c r="B2978" s="6" t="d">
        <v>2021-04-05</v>
      </c>
      <c r="C2978" s="7">
        <f t="shared" si="230"/>
        <v>2021</v>
      </c>
      <c r="D2978" s="5" t="s">
        <v>26</v>
      </c>
      <c r="E2978" s="5" t="str">
        <f>VLOOKUP(D2978,[1]items!$A$2:$E$39,2,FALSE)</f>
        <v>Decolsen 1 Strip 4 Tablet</v>
      </c>
      <c r="F2978" s="5" t="str">
        <f>VLOOKUP(E2978,[1]items!$B$2:$E$39,2,FALSE)</f>
        <v>Obat Batuk &amp; Pilek</v>
      </c>
      <c r="G2978" s="5" t="str">
        <f t="shared" si="231"/>
        <v>OB0002|</v>
      </c>
      <c r="H2978" s="10">
        <v>61</v>
      </c>
      <c r="I2978" s="11"/>
      <c r="J2978" s="10" t="str">
        <f>IF(EXACT(L2978,"buy"),VLOOKUP(I2978,[2]suppliers!$A$2:$B$17,2,FALSE),"")</f>
        <v/>
      </c>
      <c r="K2978" s="5" t="s">
        <v>84</v>
      </c>
      <c r="L2978" s="5" t="s">
        <v>85</v>
      </c>
      <c r="M2978" s="5" t="str">
        <f>IFERROR(VLOOKUP(G2978,[3]item_suppliers!$C$2:$F$112,2,FALSE),"")</f>
        <v/>
      </c>
      <c r="N2978" s="5" t="str">
        <f>IFERROR(VLOOKUP(G2978,[3]item_suppliers!$C$2:$F$112,4,FALSE),"")</f>
        <v/>
      </c>
      <c r="O2978" s="5" t="str">
        <f t="shared" si="232"/>
        <v/>
      </c>
      <c r="P2978" s="5">
        <f>IF(EXACT(L2978,"sell"),VLOOKUP(D2978,[1]items!$A$2:$E$39,5,FALSE),"")</f>
        <v>2915</v>
      </c>
      <c r="Q2978" s="5">
        <f t="shared" si="233"/>
        <v>177815</v>
      </c>
      <c r="R2978" s="13" t="str">
        <f t="shared" si="234"/>
        <v/>
      </c>
    </row>
    <row r="2979" spans="1:18" x14ac:dyDescent="0.2">
      <c r="A2979" s="8" t="s">
        <v>3039</v>
      </c>
      <c r="B2979" s="9" t="d">
        <v>2021-04-05</v>
      </c>
      <c r="C2979" s="7">
        <f t="shared" si="230"/>
        <v>2021</v>
      </c>
      <c r="D2979" s="8" t="s">
        <v>17</v>
      </c>
      <c r="E2979" s="5" t="str">
        <f>VLOOKUP(D2979,[1]items!$A$2:$E$39,2,FALSE)</f>
        <v>Bedak Heroxyn 150 gr</v>
      </c>
      <c r="F2979" s="5" t="str">
        <f>VLOOKUP(E2979,[1]items!$B$2:$E$39,2,FALSE)</f>
        <v>Obat Alergi</v>
      </c>
      <c r="G2979" s="5" t="str">
        <f t="shared" si="231"/>
        <v>OA0005|</v>
      </c>
      <c r="H2979" s="10">
        <v>37</v>
      </c>
      <c r="I2979" s="11"/>
      <c r="J2979" s="10" t="str">
        <f>IF(EXACT(L2979,"buy"),VLOOKUP(I2979,[2]suppliers!$A$2:$B$17,2,FALSE),"")</f>
        <v/>
      </c>
      <c r="K2979" s="8" t="s">
        <v>84</v>
      </c>
      <c r="L2979" s="8" t="s">
        <v>85</v>
      </c>
      <c r="M2979" s="5" t="str">
        <f>IFERROR(VLOOKUP(G2979,[3]item_suppliers!$C$2:$F$112,2,FALSE),"")</f>
        <v/>
      </c>
      <c r="N2979" s="5" t="str">
        <f>IFERROR(VLOOKUP(G2979,[3]item_suppliers!$C$2:$F$112,4,FALSE),"")</f>
        <v/>
      </c>
      <c r="O2979" s="5" t="str">
        <f t="shared" si="232"/>
        <v/>
      </c>
      <c r="P2979" s="5">
        <f>IF(EXACT(L2979,"sell"),VLOOKUP(D2979,[1]items!$A$2:$E$39,5,FALSE),"")</f>
        <v>17170</v>
      </c>
      <c r="Q2979" s="5">
        <f t="shared" si="233"/>
        <v>635290</v>
      </c>
      <c r="R2979" s="13" t="str">
        <f t="shared" si="234"/>
        <v/>
      </c>
    </row>
    <row r="2980" spans="1:18" x14ac:dyDescent="0.2">
      <c r="A2980" s="5" t="s">
        <v>3040</v>
      </c>
      <c r="B2980" s="6" t="d">
        <v>2021-04-05</v>
      </c>
      <c r="C2980" s="7">
        <f t="shared" si="230"/>
        <v>2021</v>
      </c>
      <c r="D2980" s="5" t="s">
        <v>17</v>
      </c>
      <c r="E2980" s="5" t="str">
        <f>VLOOKUP(D2980,[1]items!$A$2:$E$39,2,FALSE)</f>
        <v>Bedak Heroxyn 150 gr</v>
      </c>
      <c r="F2980" s="5" t="str">
        <f>VLOOKUP(E2980,[1]items!$B$2:$E$39,2,FALSE)</f>
        <v>Obat Alergi</v>
      </c>
      <c r="G2980" s="5" t="str">
        <f t="shared" si="231"/>
        <v>OA0005|</v>
      </c>
      <c r="H2980" s="10">
        <v>78</v>
      </c>
      <c r="I2980" s="11"/>
      <c r="J2980" s="10" t="str">
        <f>IF(EXACT(L2980,"buy"),VLOOKUP(I2980,[2]suppliers!$A$2:$B$17,2,FALSE),"")</f>
        <v/>
      </c>
      <c r="K2980" s="5" t="s">
        <v>84</v>
      </c>
      <c r="L2980" s="5" t="s">
        <v>85</v>
      </c>
      <c r="M2980" s="5" t="str">
        <f>IFERROR(VLOOKUP(G2980,[3]item_suppliers!$C$2:$F$112,2,FALSE),"")</f>
        <v/>
      </c>
      <c r="N2980" s="5" t="str">
        <f>IFERROR(VLOOKUP(G2980,[3]item_suppliers!$C$2:$F$112,4,FALSE),"")</f>
        <v/>
      </c>
      <c r="O2980" s="5" t="str">
        <f t="shared" si="232"/>
        <v/>
      </c>
      <c r="P2980" s="5">
        <f>IF(EXACT(L2980,"sell"),VLOOKUP(D2980,[1]items!$A$2:$E$39,5,FALSE),"")</f>
        <v>17170</v>
      </c>
      <c r="Q2980" s="5">
        <f t="shared" si="233"/>
        <v>1339260</v>
      </c>
      <c r="R2980" s="13" t="str">
        <f t="shared" si="234"/>
        <v/>
      </c>
    </row>
    <row r="2981" spans="1:18" x14ac:dyDescent="0.2">
      <c r="A2981" s="8" t="s">
        <v>3041</v>
      </c>
      <c r="B2981" s="9" t="d">
        <v>2021-04-05</v>
      </c>
      <c r="C2981" s="7">
        <f t="shared" si="230"/>
        <v>2021</v>
      </c>
      <c r="D2981" s="8" t="s">
        <v>65</v>
      </c>
      <c r="E2981" s="5" t="str">
        <f>VLOOKUP(D2981,[1]items!$A$2:$E$39,2,FALSE)</f>
        <v>Candesartan Ogb Dexa</v>
      </c>
      <c r="F2981" s="5" t="str">
        <f>VLOOKUP(E2981,[1]items!$B$2:$E$39,2,FALSE)</f>
        <v>Obat Hipertensi</v>
      </c>
      <c r="G2981" s="5" t="str">
        <f t="shared" si="231"/>
        <v>OH0003|</v>
      </c>
      <c r="H2981" s="10">
        <v>38</v>
      </c>
      <c r="I2981" s="11"/>
      <c r="J2981" s="10" t="str">
        <f>IF(EXACT(L2981,"buy"),VLOOKUP(I2981,[2]suppliers!$A$2:$B$17,2,FALSE),"")</f>
        <v/>
      </c>
      <c r="K2981" s="8" t="s">
        <v>84</v>
      </c>
      <c r="L2981" s="8" t="s">
        <v>85</v>
      </c>
      <c r="M2981" s="5" t="str">
        <f>IFERROR(VLOOKUP(G2981,[3]item_suppliers!$C$2:$F$112,2,FALSE),"")</f>
        <v/>
      </c>
      <c r="N2981" s="5" t="str">
        <f>IFERROR(VLOOKUP(G2981,[3]item_suppliers!$C$2:$F$112,4,FALSE),"")</f>
        <v/>
      </c>
      <c r="O2981" s="5" t="str">
        <f t="shared" si="232"/>
        <v/>
      </c>
      <c r="P2981" s="5">
        <f>IF(EXACT(L2981,"sell"),VLOOKUP(D2981,[1]items!$A$2:$E$39,5,FALSE),"")</f>
        <v>5095</v>
      </c>
      <c r="Q2981" s="5">
        <f t="shared" si="233"/>
        <v>193610</v>
      </c>
      <c r="R2981" s="13" t="str">
        <f t="shared" si="234"/>
        <v/>
      </c>
    </row>
    <row r="2982" spans="1:18" x14ac:dyDescent="0.2">
      <c r="A2982" s="5" t="s">
        <v>3042</v>
      </c>
      <c r="B2982" s="6" t="d">
        <v>2021-04-05</v>
      </c>
      <c r="C2982" s="7">
        <f t="shared" si="230"/>
        <v>2021</v>
      </c>
      <c r="D2982" s="5" t="s">
        <v>56</v>
      </c>
      <c r="E2982" s="5" t="str">
        <f>VLOOKUP(D2982,[1]items!$A$2:$E$39,2,FALSE)</f>
        <v>Paramex Tablet / Obat</v>
      </c>
      <c r="F2982" s="5" t="str">
        <f>VLOOKUP(E2982,[1]items!$B$2:$E$39,2,FALSE)</f>
        <v>Obat Sakit Kepala &amp; Demam</v>
      </c>
      <c r="G2982" s="5" t="str">
        <f t="shared" si="231"/>
        <v>OD0011|</v>
      </c>
      <c r="H2982" s="10">
        <v>27</v>
      </c>
      <c r="I2982" s="11"/>
      <c r="J2982" s="10" t="str">
        <f>IF(EXACT(L2982,"buy"),VLOOKUP(I2982,[2]suppliers!$A$2:$B$17,2,FALSE),"")</f>
        <v/>
      </c>
      <c r="K2982" s="5" t="s">
        <v>84</v>
      </c>
      <c r="L2982" s="5" t="s">
        <v>85</v>
      </c>
      <c r="M2982" s="5" t="str">
        <f>IFERROR(VLOOKUP(G2982,[3]item_suppliers!$C$2:$F$112,2,FALSE),"")</f>
        <v/>
      </c>
      <c r="N2982" s="5" t="str">
        <f>IFERROR(VLOOKUP(G2982,[3]item_suppliers!$C$2:$F$112,4,FALSE),"")</f>
        <v/>
      </c>
      <c r="O2982" s="5" t="str">
        <f t="shared" si="232"/>
        <v/>
      </c>
      <c r="P2982" s="5">
        <f>IF(EXACT(L2982,"sell"),VLOOKUP(D2982,[1]items!$A$2:$E$39,5,FALSE),"")</f>
        <v>2586</v>
      </c>
      <c r="Q2982" s="5">
        <f t="shared" si="233"/>
        <v>69822</v>
      </c>
      <c r="R2982" s="13" t="str">
        <f t="shared" si="234"/>
        <v/>
      </c>
    </row>
    <row r="2983" spans="1:18" x14ac:dyDescent="0.2">
      <c r="A2983" s="8" t="s">
        <v>3043</v>
      </c>
      <c r="B2983" s="9" t="d">
        <v>2021-04-05</v>
      </c>
      <c r="C2983" s="7">
        <f t="shared" si="230"/>
        <v>2021</v>
      </c>
      <c r="D2983" s="8" t="s">
        <v>37</v>
      </c>
      <c r="E2983" s="5" t="str">
        <f>VLOOKUP(D2983,[1]items!$A$2:$E$39,2,FALSE)</f>
        <v>Koolfever</v>
      </c>
      <c r="F2983" s="5" t="str">
        <f>VLOOKUP(E2983,[1]items!$B$2:$E$39,2,FALSE)</f>
        <v>Obat Sakit Kepala &amp; Demam</v>
      </c>
      <c r="G2983" s="5" t="str">
        <f t="shared" si="231"/>
        <v>OD0001|</v>
      </c>
      <c r="H2983" s="10">
        <v>70</v>
      </c>
      <c r="I2983" s="11"/>
      <c r="J2983" s="10" t="str">
        <f>IF(EXACT(L2983,"buy"),VLOOKUP(I2983,[2]suppliers!$A$2:$B$17,2,FALSE),"")</f>
        <v/>
      </c>
      <c r="K2983" s="8" t="s">
        <v>84</v>
      </c>
      <c r="L2983" s="8" t="s">
        <v>85</v>
      </c>
      <c r="M2983" s="5" t="str">
        <f>IFERROR(VLOOKUP(G2983,[3]item_suppliers!$C$2:$F$112,2,FALSE),"")</f>
        <v/>
      </c>
      <c r="N2983" s="5" t="str">
        <f>IFERROR(VLOOKUP(G2983,[3]item_suppliers!$C$2:$F$112,4,FALSE),"")</f>
        <v/>
      </c>
      <c r="O2983" s="5" t="str">
        <f t="shared" si="232"/>
        <v/>
      </c>
      <c r="P2983" s="5">
        <f>IF(EXACT(L2983,"sell"),VLOOKUP(D2983,[1]items!$A$2:$E$39,5,FALSE),"")</f>
        <v>7620</v>
      </c>
      <c r="Q2983" s="5">
        <f t="shared" si="233"/>
        <v>533400</v>
      </c>
      <c r="R2983" s="13" t="str">
        <f t="shared" si="234"/>
        <v/>
      </c>
    </row>
    <row r="2984" spans="1:18" x14ac:dyDescent="0.2">
      <c r="A2984" s="5" t="s">
        <v>3044</v>
      </c>
      <c r="B2984" s="6" t="d">
        <v>2021-04-05</v>
      </c>
      <c r="C2984" s="7">
        <f t="shared" si="230"/>
        <v>2021</v>
      </c>
      <c r="D2984" s="5" t="s">
        <v>59</v>
      </c>
      <c r="E2984" s="5" t="str">
        <f>VLOOKUP(D2984,[1]items!$A$2:$E$39,2,FALSE)</f>
        <v>Carditens</v>
      </c>
      <c r="F2984" s="5" t="str">
        <f>VLOOKUP(E2984,[1]items!$B$2:$E$39,2,FALSE)</f>
        <v>Obat Hipertensi</v>
      </c>
      <c r="G2984" s="5" t="str">
        <f t="shared" si="231"/>
        <v>OH0001|</v>
      </c>
      <c r="H2984" s="10">
        <v>258</v>
      </c>
      <c r="I2984" s="11"/>
      <c r="J2984" s="10" t="str">
        <f>IF(EXACT(L2984,"buy"),VLOOKUP(I2984,[2]suppliers!$A$2:$B$17,2,FALSE),"")</f>
        <v/>
      </c>
      <c r="K2984" s="5" t="s">
        <v>84</v>
      </c>
      <c r="L2984" s="5" t="s">
        <v>85</v>
      </c>
      <c r="M2984" s="5" t="str">
        <f>IFERROR(VLOOKUP(G2984,[3]item_suppliers!$C$2:$F$112,2,FALSE),"")</f>
        <v/>
      </c>
      <c r="N2984" s="5" t="str">
        <f>IFERROR(VLOOKUP(G2984,[3]item_suppliers!$C$2:$F$112,4,FALSE),"")</f>
        <v/>
      </c>
      <c r="O2984" s="5" t="str">
        <f t="shared" si="232"/>
        <v/>
      </c>
      <c r="P2984" s="5">
        <f>IF(EXACT(L2984,"sell"),VLOOKUP(D2984,[1]items!$A$2:$E$39,5,FALSE),"")</f>
        <v>100900</v>
      </c>
      <c r="Q2984" s="5">
        <f t="shared" si="233"/>
        <v>26032200</v>
      </c>
      <c r="R2984" s="13" t="str">
        <f t="shared" si="234"/>
        <v/>
      </c>
    </row>
    <row r="2985" spans="1:18" x14ac:dyDescent="0.2">
      <c r="A2985" s="8" t="s">
        <v>3045</v>
      </c>
      <c r="B2985" s="9" t="d">
        <v>2021-04-05</v>
      </c>
      <c r="C2985" s="7">
        <f t="shared" si="230"/>
        <v>2021</v>
      </c>
      <c r="D2985" s="8" t="s">
        <v>67</v>
      </c>
      <c r="E2985" s="5" t="str">
        <f>VLOOKUP(D2985,[1]items!$A$2:$E$39,2,FALSE)</f>
        <v>Amlodipine Besilate</v>
      </c>
      <c r="F2985" s="5" t="str">
        <f>VLOOKUP(E2985,[1]items!$B$2:$E$39,2,FALSE)</f>
        <v>Obat Hipertensi</v>
      </c>
      <c r="G2985" s="5" t="str">
        <f t="shared" si="231"/>
        <v>OH0004|</v>
      </c>
      <c r="H2985" s="10">
        <v>108</v>
      </c>
      <c r="I2985" s="11"/>
      <c r="J2985" s="10" t="str">
        <f>IF(EXACT(L2985,"buy"),VLOOKUP(I2985,[2]suppliers!$A$2:$B$17,2,FALSE),"")</f>
        <v/>
      </c>
      <c r="K2985" s="8" t="s">
        <v>84</v>
      </c>
      <c r="L2985" s="8" t="s">
        <v>85</v>
      </c>
      <c r="M2985" s="5" t="str">
        <f>IFERROR(VLOOKUP(G2985,[3]item_suppliers!$C$2:$F$112,2,FALSE),"")</f>
        <v/>
      </c>
      <c r="N2985" s="5" t="str">
        <f>IFERROR(VLOOKUP(G2985,[3]item_suppliers!$C$2:$F$112,4,FALSE),"")</f>
        <v/>
      </c>
      <c r="O2985" s="5" t="str">
        <f t="shared" si="232"/>
        <v/>
      </c>
      <c r="P2985" s="5">
        <f>IF(EXACT(L2985,"sell"),VLOOKUP(D2985,[1]items!$A$2:$E$39,5,FALSE),"")</f>
        <v>7504</v>
      </c>
      <c r="Q2985" s="5">
        <f t="shared" si="233"/>
        <v>810432</v>
      </c>
      <c r="R2985" s="13" t="str">
        <f t="shared" si="234"/>
        <v/>
      </c>
    </row>
    <row r="2986" spans="1:18" x14ac:dyDescent="0.2">
      <c r="A2986" s="5" t="s">
        <v>3046</v>
      </c>
      <c r="B2986" s="6" t="d">
        <v>2021-04-05</v>
      </c>
      <c r="C2986" s="7">
        <f t="shared" si="230"/>
        <v>2021</v>
      </c>
      <c r="D2986" s="5" t="s">
        <v>54</v>
      </c>
      <c r="E2986" s="5" t="str">
        <f>VLOOKUP(D2986,[1]items!$A$2:$E$39,2,FALSE)</f>
        <v>Cilostazol Bernofarm</v>
      </c>
      <c r="F2986" s="5" t="str">
        <f>VLOOKUP(E2986,[1]items!$B$2:$E$39,2,FALSE)</f>
        <v>Obat Sakit Kepala &amp; Demam</v>
      </c>
      <c r="G2986" s="5" t="str">
        <f t="shared" si="231"/>
        <v>OD0010|</v>
      </c>
      <c r="H2986" s="10">
        <v>8</v>
      </c>
      <c r="I2986" s="11"/>
      <c r="J2986" s="10" t="str">
        <f>IF(EXACT(L2986,"buy"),VLOOKUP(I2986,[2]suppliers!$A$2:$B$17,2,FALSE),"")</f>
        <v/>
      </c>
      <c r="K2986" s="5" t="s">
        <v>84</v>
      </c>
      <c r="L2986" s="5" t="s">
        <v>85</v>
      </c>
      <c r="M2986" s="5" t="str">
        <f>IFERROR(VLOOKUP(G2986,[3]item_suppliers!$C$2:$F$112,2,FALSE),"")</f>
        <v/>
      </c>
      <c r="N2986" s="5" t="str">
        <f>IFERROR(VLOOKUP(G2986,[3]item_suppliers!$C$2:$F$112,4,FALSE),"")</f>
        <v/>
      </c>
      <c r="O2986" s="5" t="str">
        <f t="shared" si="232"/>
        <v/>
      </c>
      <c r="P2986" s="5">
        <f>IF(EXACT(L2986,"sell"),VLOOKUP(D2986,[1]items!$A$2:$E$39,5,FALSE),"")</f>
        <v>46223</v>
      </c>
      <c r="Q2986" s="5">
        <f t="shared" si="233"/>
        <v>369784</v>
      </c>
      <c r="R2986" s="13" t="str">
        <f t="shared" si="234"/>
        <v/>
      </c>
    </row>
    <row r="2987" spans="1:18" x14ac:dyDescent="0.2">
      <c r="A2987" s="8" t="s">
        <v>3047</v>
      </c>
      <c r="B2987" s="9" t="d">
        <v>2021-04-06</v>
      </c>
      <c r="C2987" s="7">
        <f t="shared" si="230"/>
        <v>2021</v>
      </c>
      <c r="D2987" s="8" t="s">
        <v>26</v>
      </c>
      <c r="E2987" s="5" t="str">
        <f>VLOOKUP(D2987,[1]items!$A$2:$E$39,2,FALSE)</f>
        <v>Decolsen 1 Strip 4 Tablet</v>
      </c>
      <c r="F2987" s="5" t="str">
        <f>VLOOKUP(E2987,[1]items!$B$2:$E$39,2,FALSE)</f>
        <v>Obat Batuk &amp; Pilek</v>
      </c>
      <c r="G2987" s="5" t="str">
        <f t="shared" si="231"/>
        <v>OB0002|</v>
      </c>
      <c r="H2987" s="10">
        <v>1</v>
      </c>
      <c r="I2987" s="11"/>
      <c r="J2987" s="10" t="str">
        <f>IF(EXACT(L2987,"buy"),VLOOKUP(I2987,[2]suppliers!$A$2:$B$17,2,FALSE),"")</f>
        <v/>
      </c>
      <c r="K2987" s="8" t="s">
        <v>84</v>
      </c>
      <c r="L2987" s="8" t="s">
        <v>85</v>
      </c>
      <c r="M2987" s="5" t="str">
        <f>IFERROR(VLOOKUP(G2987,[3]item_suppliers!$C$2:$F$112,2,FALSE),"")</f>
        <v/>
      </c>
      <c r="N2987" s="5" t="str">
        <f>IFERROR(VLOOKUP(G2987,[3]item_suppliers!$C$2:$F$112,4,FALSE),"")</f>
        <v/>
      </c>
      <c r="O2987" s="5" t="str">
        <f t="shared" si="232"/>
        <v/>
      </c>
      <c r="P2987" s="5">
        <f>IF(EXACT(L2987,"sell"),VLOOKUP(D2987,[1]items!$A$2:$E$39,5,FALSE),"")</f>
        <v>2915</v>
      </c>
      <c r="Q2987" s="5">
        <f t="shared" si="233"/>
        <v>2915</v>
      </c>
      <c r="R2987" s="13" t="str">
        <f t="shared" si="234"/>
        <v/>
      </c>
    </row>
    <row r="2988" spans="1:18" x14ac:dyDescent="0.2">
      <c r="A2988" s="5" t="s">
        <v>3048</v>
      </c>
      <c r="B2988" s="6" t="d">
        <v>2021-04-06</v>
      </c>
      <c r="C2988" s="7">
        <f t="shared" si="230"/>
        <v>2021</v>
      </c>
      <c r="D2988" s="5" t="s">
        <v>50</v>
      </c>
      <c r="E2988" s="5" t="str">
        <f>VLOOKUP(D2988,[1]items!$A$2:$E$39,2,FALSE)</f>
        <v>Bodrex Extra</v>
      </c>
      <c r="F2988" s="5" t="str">
        <f>VLOOKUP(E2988,[1]items!$B$2:$E$39,2,FALSE)</f>
        <v>Obat Sakit Kepala &amp; Demam</v>
      </c>
      <c r="G2988" s="5" t="str">
        <f t="shared" si="231"/>
        <v>OD0008|</v>
      </c>
      <c r="H2988" s="10">
        <v>36</v>
      </c>
      <c r="I2988" s="11"/>
      <c r="J2988" s="10" t="str">
        <f>IF(EXACT(L2988,"buy"),VLOOKUP(I2988,[2]suppliers!$A$2:$B$17,2,FALSE),"")</f>
        <v/>
      </c>
      <c r="K2988" s="5" t="s">
        <v>84</v>
      </c>
      <c r="L2988" s="5" t="s">
        <v>85</v>
      </c>
      <c r="M2988" s="5" t="str">
        <f>IFERROR(VLOOKUP(G2988,[3]item_suppliers!$C$2:$F$112,2,FALSE),"")</f>
        <v/>
      </c>
      <c r="N2988" s="5" t="str">
        <f>IFERROR(VLOOKUP(G2988,[3]item_suppliers!$C$2:$F$112,4,FALSE),"")</f>
        <v/>
      </c>
      <c r="O2988" s="5" t="str">
        <f t="shared" si="232"/>
        <v/>
      </c>
      <c r="P2988" s="5">
        <f>IF(EXACT(L2988,"sell"),VLOOKUP(D2988,[1]items!$A$2:$E$39,5,FALSE),"")</f>
        <v>51753</v>
      </c>
      <c r="Q2988" s="5">
        <f t="shared" si="233"/>
        <v>1863108</v>
      </c>
      <c r="R2988" s="13" t="str">
        <f t="shared" si="234"/>
        <v/>
      </c>
    </row>
    <row r="2989" spans="1:18" x14ac:dyDescent="0.2">
      <c r="A2989" s="8" t="s">
        <v>3049</v>
      </c>
      <c r="B2989" s="9" t="d">
        <v>2021-04-06</v>
      </c>
      <c r="C2989" s="7">
        <f t="shared" si="230"/>
        <v>2021</v>
      </c>
      <c r="D2989" s="8" t="s">
        <v>17</v>
      </c>
      <c r="E2989" s="5" t="str">
        <f>VLOOKUP(D2989,[1]items!$A$2:$E$39,2,FALSE)</f>
        <v>Bedak Heroxyn 150 gr</v>
      </c>
      <c r="F2989" s="5" t="str">
        <f>VLOOKUP(E2989,[1]items!$B$2:$E$39,2,FALSE)</f>
        <v>Obat Alergi</v>
      </c>
      <c r="G2989" s="5" t="str">
        <f t="shared" si="231"/>
        <v>OA0005|</v>
      </c>
      <c r="H2989" s="10">
        <v>11</v>
      </c>
      <c r="I2989" s="11"/>
      <c r="J2989" s="10" t="str">
        <f>IF(EXACT(L2989,"buy"),VLOOKUP(I2989,[2]suppliers!$A$2:$B$17,2,FALSE),"")</f>
        <v/>
      </c>
      <c r="K2989" s="8" t="s">
        <v>84</v>
      </c>
      <c r="L2989" s="8" t="s">
        <v>85</v>
      </c>
      <c r="M2989" s="5" t="str">
        <f>IFERROR(VLOOKUP(G2989,[3]item_suppliers!$C$2:$F$112,2,FALSE),"")</f>
        <v/>
      </c>
      <c r="N2989" s="5" t="str">
        <f>IFERROR(VLOOKUP(G2989,[3]item_suppliers!$C$2:$F$112,4,FALSE),"")</f>
        <v/>
      </c>
      <c r="O2989" s="5" t="str">
        <f t="shared" si="232"/>
        <v/>
      </c>
      <c r="P2989" s="5">
        <f>IF(EXACT(L2989,"sell"),VLOOKUP(D2989,[1]items!$A$2:$E$39,5,FALSE),"")</f>
        <v>17170</v>
      </c>
      <c r="Q2989" s="5">
        <f t="shared" si="233"/>
        <v>188870</v>
      </c>
      <c r="R2989" s="13" t="str">
        <f t="shared" si="234"/>
        <v/>
      </c>
    </row>
    <row r="2990" spans="1:18" x14ac:dyDescent="0.2">
      <c r="A2990" s="5" t="s">
        <v>3050</v>
      </c>
      <c r="B2990" s="6" t="d">
        <v>2021-04-06</v>
      </c>
      <c r="C2990" s="7">
        <f t="shared" si="230"/>
        <v>2021</v>
      </c>
      <c r="D2990" s="5" t="s">
        <v>52</v>
      </c>
      <c r="E2990" s="5" t="str">
        <f>VLOOKUP(D2990,[1]items!$A$2:$E$39,2,FALSE)</f>
        <v>Sanmol 500 MG 4 Tablet</v>
      </c>
      <c r="F2990" s="5" t="str">
        <f>VLOOKUP(E2990,[1]items!$B$2:$E$39,2,FALSE)</f>
        <v>Obat Sakit Kepala &amp; Demam</v>
      </c>
      <c r="G2990" s="5" t="str">
        <f t="shared" si="231"/>
        <v>OD0009|</v>
      </c>
      <c r="H2990" s="10">
        <v>29</v>
      </c>
      <c r="I2990" s="11"/>
      <c r="J2990" s="10" t="str">
        <f>IF(EXACT(L2990,"buy"),VLOOKUP(I2990,[2]suppliers!$A$2:$B$17,2,FALSE),"")</f>
        <v/>
      </c>
      <c r="K2990" s="5" t="s">
        <v>84</v>
      </c>
      <c r="L2990" s="5" t="s">
        <v>85</v>
      </c>
      <c r="M2990" s="5" t="str">
        <f>IFERROR(VLOOKUP(G2990,[3]item_suppliers!$C$2:$F$112,2,FALSE),"")</f>
        <v/>
      </c>
      <c r="N2990" s="5" t="str">
        <f>IFERROR(VLOOKUP(G2990,[3]item_suppliers!$C$2:$F$112,4,FALSE),"")</f>
        <v/>
      </c>
      <c r="O2990" s="5" t="str">
        <f t="shared" si="232"/>
        <v/>
      </c>
      <c r="P2990" s="5">
        <f>IF(EXACT(L2990,"sell"),VLOOKUP(D2990,[1]items!$A$2:$E$39,5,FALSE),"")</f>
        <v>1619</v>
      </c>
      <c r="Q2990" s="5">
        <f t="shared" si="233"/>
        <v>46951</v>
      </c>
      <c r="R2990" s="13" t="str">
        <f t="shared" si="234"/>
        <v/>
      </c>
    </row>
    <row r="2991" spans="1:18" x14ac:dyDescent="0.2">
      <c r="A2991" s="8" t="s">
        <v>3051</v>
      </c>
      <c r="B2991" s="9" t="d">
        <v>2021-04-06</v>
      </c>
      <c r="C2991" s="7">
        <f t="shared" si="230"/>
        <v>2021</v>
      </c>
      <c r="D2991" s="8" t="s">
        <v>43</v>
      </c>
      <c r="E2991" s="5" t="str">
        <f>VLOOKUP(D2991,[1]items!$A$2:$E$39,2,FALSE)</f>
        <v>Panadol Anak Tablet 1 Strip</v>
      </c>
      <c r="F2991" s="5" t="str">
        <f>VLOOKUP(E2991,[1]items!$B$2:$E$39,2,FALSE)</f>
        <v>Obat Sakit Kepala &amp; Demam</v>
      </c>
      <c r="G2991" s="5" t="str">
        <f t="shared" si="231"/>
        <v>OD0005|</v>
      </c>
      <c r="H2991" s="10">
        <v>3</v>
      </c>
      <c r="I2991" s="11"/>
      <c r="J2991" s="10" t="str">
        <f>IF(EXACT(L2991,"buy"),VLOOKUP(I2991,[2]suppliers!$A$2:$B$17,2,FALSE),"")</f>
        <v/>
      </c>
      <c r="K2991" s="8" t="s">
        <v>84</v>
      </c>
      <c r="L2991" s="8" t="s">
        <v>85</v>
      </c>
      <c r="M2991" s="5" t="str">
        <f>IFERROR(VLOOKUP(G2991,[3]item_suppliers!$C$2:$F$112,2,FALSE),"")</f>
        <v/>
      </c>
      <c r="N2991" s="5" t="str">
        <f>IFERROR(VLOOKUP(G2991,[3]item_suppliers!$C$2:$F$112,4,FALSE),"")</f>
        <v/>
      </c>
      <c r="O2991" s="5" t="str">
        <f t="shared" si="232"/>
        <v/>
      </c>
      <c r="P2991" s="5">
        <f>IF(EXACT(L2991,"sell"),VLOOKUP(D2991,[1]items!$A$2:$E$39,5,FALSE),"")</f>
        <v>25450</v>
      </c>
      <c r="Q2991" s="5">
        <f t="shared" si="233"/>
        <v>76350</v>
      </c>
      <c r="R2991" s="13" t="str">
        <f t="shared" si="234"/>
        <v/>
      </c>
    </row>
    <row r="2992" spans="1:18" x14ac:dyDescent="0.2">
      <c r="A2992" s="5" t="s">
        <v>3052</v>
      </c>
      <c r="B2992" s="6" t="d">
        <v>2021-04-06</v>
      </c>
      <c r="C2992" s="7">
        <f t="shared" si="230"/>
        <v>2021</v>
      </c>
      <c r="D2992" s="5" t="s">
        <v>62</v>
      </c>
      <c r="E2992" s="5" t="str">
        <f>VLOOKUP(D2992,[1]items!$A$2:$E$39,2,FALSE)</f>
        <v>Concor 5MG Strip 10</v>
      </c>
      <c r="F2992" s="5" t="str">
        <f>VLOOKUP(E2992,[1]items!$B$2:$E$39,2,FALSE)</f>
        <v>Obat Hipertensi</v>
      </c>
      <c r="G2992" s="5" t="str">
        <f t="shared" si="231"/>
        <v>OH0002|</v>
      </c>
      <c r="H2992" s="10">
        <v>39</v>
      </c>
      <c r="I2992" s="11"/>
      <c r="J2992" s="10" t="str">
        <f>IF(EXACT(L2992,"buy"),VLOOKUP(I2992,[2]suppliers!$A$2:$B$17,2,FALSE),"")</f>
        <v/>
      </c>
      <c r="K2992" s="5" t="s">
        <v>84</v>
      </c>
      <c r="L2992" s="5" t="s">
        <v>85</v>
      </c>
      <c r="M2992" s="5" t="str">
        <f>IFERROR(VLOOKUP(G2992,[3]item_suppliers!$C$2:$F$112,2,FALSE),"")</f>
        <v/>
      </c>
      <c r="N2992" s="5" t="str">
        <f>IFERROR(VLOOKUP(G2992,[3]item_suppliers!$C$2:$F$112,4,FALSE),"")</f>
        <v/>
      </c>
      <c r="O2992" s="5" t="str">
        <f t="shared" si="232"/>
        <v/>
      </c>
      <c r="P2992" s="5">
        <f>IF(EXACT(L2992,"sell"),VLOOKUP(D2992,[1]items!$A$2:$E$39,5,FALSE),"")</f>
        <v>103632</v>
      </c>
      <c r="Q2992" s="5">
        <f t="shared" si="233"/>
        <v>4041648</v>
      </c>
      <c r="R2992" s="13" t="str">
        <f t="shared" si="234"/>
        <v/>
      </c>
    </row>
    <row r="2993" spans="1:18" x14ac:dyDescent="0.2">
      <c r="A2993" s="8" t="s">
        <v>3053</v>
      </c>
      <c r="B2993" s="9" t="d">
        <v>2021-04-07</v>
      </c>
      <c r="C2993" s="7">
        <f t="shared" si="230"/>
        <v>2021</v>
      </c>
      <c r="D2993" s="8" t="s">
        <v>500</v>
      </c>
      <c r="E2993" s="5" t="str">
        <f>VLOOKUP(D2993,[1]items!$A$2:$E$39,2,FALSE)</f>
        <v>Vicks Formula 44 Antitusif</v>
      </c>
      <c r="F2993" s="5" t="str">
        <f>VLOOKUP(E2993,[1]items!$B$2:$E$39,2,FALSE)</f>
        <v>Obat Batuk &amp; Pilek</v>
      </c>
      <c r="G2993" s="5" t="str">
        <f t="shared" si="231"/>
        <v>OB0005|</v>
      </c>
      <c r="H2993" s="10">
        <v>15</v>
      </c>
      <c r="I2993" s="11"/>
      <c r="J2993" s="10" t="str">
        <f>IF(EXACT(L2993,"buy"),VLOOKUP(I2993,[2]suppliers!$A$2:$B$17,2,FALSE),"")</f>
        <v/>
      </c>
      <c r="K2993" s="8" t="s">
        <v>84</v>
      </c>
      <c r="L2993" s="8" t="s">
        <v>85</v>
      </c>
      <c r="M2993" s="5" t="str">
        <f>IFERROR(VLOOKUP(G2993,[3]item_suppliers!$C$2:$F$112,2,FALSE),"")</f>
        <v/>
      </c>
      <c r="N2993" s="5" t="str">
        <f>IFERROR(VLOOKUP(G2993,[3]item_suppliers!$C$2:$F$112,4,FALSE),"")</f>
        <v/>
      </c>
      <c r="O2993" s="5" t="str">
        <f t="shared" si="232"/>
        <v/>
      </c>
      <c r="P2993" s="5">
        <f>IF(EXACT(L2993,"sell"),VLOOKUP(D2993,[1]items!$A$2:$E$39,5,FALSE),"")</f>
        <v>23836</v>
      </c>
      <c r="Q2993" s="5">
        <f t="shared" si="233"/>
        <v>357540</v>
      </c>
      <c r="R2993" s="13" t="str">
        <f t="shared" si="234"/>
        <v/>
      </c>
    </row>
    <row r="2994" spans="1:18" x14ac:dyDescent="0.2">
      <c r="A2994" s="5" t="s">
        <v>3054</v>
      </c>
      <c r="B2994" s="6" t="d">
        <v>2021-04-07</v>
      </c>
      <c r="C2994" s="7">
        <f t="shared" si="230"/>
        <v>2021</v>
      </c>
      <c r="D2994" s="5" t="s">
        <v>26</v>
      </c>
      <c r="E2994" s="5" t="str">
        <f>VLOOKUP(D2994,[1]items!$A$2:$E$39,2,FALSE)</f>
        <v>Decolsen 1 Strip 4 Tablet</v>
      </c>
      <c r="F2994" s="5" t="str">
        <f>VLOOKUP(E2994,[1]items!$B$2:$E$39,2,FALSE)</f>
        <v>Obat Batuk &amp; Pilek</v>
      </c>
      <c r="G2994" s="5" t="str">
        <f t="shared" si="231"/>
        <v>OB0002|</v>
      </c>
      <c r="H2994" s="10">
        <v>82</v>
      </c>
      <c r="I2994" s="11"/>
      <c r="J2994" s="10" t="str">
        <f>IF(EXACT(L2994,"buy"),VLOOKUP(I2994,[2]suppliers!$A$2:$B$17,2,FALSE),"")</f>
        <v/>
      </c>
      <c r="K2994" s="5" t="s">
        <v>84</v>
      </c>
      <c r="L2994" s="5" t="s">
        <v>85</v>
      </c>
      <c r="M2994" s="5" t="str">
        <f>IFERROR(VLOOKUP(G2994,[3]item_suppliers!$C$2:$F$112,2,FALSE),"")</f>
        <v/>
      </c>
      <c r="N2994" s="5" t="str">
        <f>IFERROR(VLOOKUP(G2994,[3]item_suppliers!$C$2:$F$112,4,FALSE),"")</f>
        <v/>
      </c>
      <c r="O2994" s="5" t="str">
        <f t="shared" si="232"/>
        <v/>
      </c>
      <c r="P2994" s="5">
        <f>IF(EXACT(L2994,"sell"),VLOOKUP(D2994,[1]items!$A$2:$E$39,5,FALSE),"")</f>
        <v>2915</v>
      </c>
      <c r="Q2994" s="5">
        <f t="shared" si="233"/>
        <v>239030</v>
      </c>
      <c r="R2994" s="13" t="str">
        <f t="shared" si="234"/>
        <v/>
      </c>
    </row>
    <row r="2995" spans="1:18" x14ac:dyDescent="0.2">
      <c r="A2995" s="8" t="s">
        <v>3055</v>
      </c>
      <c r="B2995" s="9" t="d">
        <v>2021-04-07</v>
      </c>
      <c r="C2995" s="7">
        <f t="shared" si="230"/>
        <v>2021</v>
      </c>
      <c r="D2995" s="8" t="s">
        <v>17</v>
      </c>
      <c r="E2995" s="5" t="str">
        <f>VLOOKUP(D2995,[1]items!$A$2:$E$39,2,FALSE)</f>
        <v>Bedak Heroxyn 150 gr</v>
      </c>
      <c r="F2995" s="5" t="str">
        <f>VLOOKUP(E2995,[1]items!$B$2:$E$39,2,FALSE)</f>
        <v>Obat Alergi</v>
      </c>
      <c r="G2995" s="5" t="str">
        <f t="shared" si="231"/>
        <v>OA0005|</v>
      </c>
      <c r="H2995" s="10">
        <v>82</v>
      </c>
      <c r="I2995" s="11"/>
      <c r="J2995" s="10" t="str">
        <f>IF(EXACT(L2995,"buy"),VLOOKUP(I2995,[2]suppliers!$A$2:$B$17,2,FALSE),"")</f>
        <v/>
      </c>
      <c r="K2995" s="8" t="s">
        <v>84</v>
      </c>
      <c r="L2995" s="8" t="s">
        <v>85</v>
      </c>
      <c r="M2995" s="5" t="str">
        <f>IFERROR(VLOOKUP(G2995,[3]item_suppliers!$C$2:$F$112,2,FALSE),"")</f>
        <v/>
      </c>
      <c r="N2995" s="5" t="str">
        <f>IFERROR(VLOOKUP(G2995,[3]item_suppliers!$C$2:$F$112,4,FALSE),"")</f>
        <v/>
      </c>
      <c r="O2995" s="5" t="str">
        <f t="shared" si="232"/>
        <v/>
      </c>
      <c r="P2995" s="5">
        <f>IF(EXACT(L2995,"sell"),VLOOKUP(D2995,[1]items!$A$2:$E$39,5,FALSE),"")</f>
        <v>17170</v>
      </c>
      <c r="Q2995" s="5">
        <f t="shared" si="233"/>
        <v>1407940</v>
      </c>
      <c r="R2995" s="13" t="str">
        <f t="shared" si="234"/>
        <v/>
      </c>
    </row>
    <row r="2996" spans="1:18" x14ac:dyDescent="0.2">
      <c r="A2996" s="5" t="s">
        <v>3056</v>
      </c>
      <c r="B2996" s="6" t="d">
        <v>2021-04-07</v>
      </c>
      <c r="C2996" s="7">
        <f t="shared" si="230"/>
        <v>2021</v>
      </c>
      <c r="D2996" s="5" t="s">
        <v>70</v>
      </c>
      <c r="E2996" s="5" t="str">
        <f>VLOOKUP(D2996,[1]items!$A$2:$E$39,2,FALSE)</f>
        <v>Irbesartan</v>
      </c>
      <c r="F2996" s="5" t="str">
        <f>VLOOKUP(E2996,[1]items!$B$2:$E$39,2,FALSE)</f>
        <v>Obat Hipertensi</v>
      </c>
      <c r="G2996" s="5" t="str">
        <f t="shared" si="231"/>
        <v>OH0005|</v>
      </c>
      <c r="H2996" s="10">
        <v>28</v>
      </c>
      <c r="I2996" s="11"/>
      <c r="J2996" s="10" t="str">
        <f>IF(EXACT(L2996,"buy"),VLOOKUP(I2996,[2]suppliers!$A$2:$B$17,2,FALSE),"")</f>
        <v/>
      </c>
      <c r="K2996" s="5" t="s">
        <v>84</v>
      </c>
      <c r="L2996" s="5" t="s">
        <v>85</v>
      </c>
      <c r="M2996" s="5" t="str">
        <f>IFERROR(VLOOKUP(G2996,[3]item_suppliers!$C$2:$F$112,2,FALSE),"")</f>
        <v/>
      </c>
      <c r="N2996" s="5" t="str">
        <f>IFERROR(VLOOKUP(G2996,[3]item_suppliers!$C$2:$F$112,4,FALSE),"")</f>
        <v/>
      </c>
      <c r="O2996" s="5" t="str">
        <f t="shared" si="232"/>
        <v/>
      </c>
      <c r="P2996" s="5">
        <f>IF(EXACT(L2996,"sell"),VLOOKUP(D2996,[1]items!$A$2:$E$39,5,FALSE),"")</f>
        <v>109447</v>
      </c>
      <c r="Q2996" s="5">
        <f t="shared" si="233"/>
        <v>3064516</v>
      </c>
      <c r="R2996" s="13" t="str">
        <f t="shared" si="234"/>
        <v/>
      </c>
    </row>
    <row r="2997" spans="1:18" x14ac:dyDescent="0.2">
      <c r="A2997" s="8" t="s">
        <v>3057</v>
      </c>
      <c r="B2997" s="9" t="d">
        <v>2021-04-07</v>
      </c>
      <c r="C2997" s="7">
        <f t="shared" si="230"/>
        <v>2021</v>
      </c>
      <c r="D2997" s="8" t="s">
        <v>52</v>
      </c>
      <c r="E2997" s="5" t="str">
        <f>VLOOKUP(D2997,[1]items!$A$2:$E$39,2,FALSE)</f>
        <v>Sanmol 500 MG 4 Tablet</v>
      </c>
      <c r="F2997" s="5" t="str">
        <f>VLOOKUP(E2997,[1]items!$B$2:$E$39,2,FALSE)</f>
        <v>Obat Sakit Kepala &amp; Demam</v>
      </c>
      <c r="G2997" s="5" t="str">
        <f t="shared" si="231"/>
        <v>OD0009|</v>
      </c>
      <c r="H2997" s="10">
        <v>50</v>
      </c>
      <c r="I2997" s="11"/>
      <c r="J2997" s="10" t="str">
        <f>IF(EXACT(L2997,"buy"),VLOOKUP(I2997,[2]suppliers!$A$2:$B$17,2,FALSE),"")</f>
        <v/>
      </c>
      <c r="K2997" s="8" t="s">
        <v>84</v>
      </c>
      <c r="L2997" s="8" t="s">
        <v>85</v>
      </c>
      <c r="M2997" s="5" t="str">
        <f>IFERROR(VLOOKUP(G2997,[3]item_suppliers!$C$2:$F$112,2,FALSE),"")</f>
        <v/>
      </c>
      <c r="N2997" s="5" t="str">
        <f>IFERROR(VLOOKUP(G2997,[3]item_suppliers!$C$2:$F$112,4,FALSE),"")</f>
        <v/>
      </c>
      <c r="O2997" s="5" t="str">
        <f t="shared" si="232"/>
        <v/>
      </c>
      <c r="P2997" s="5">
        <f>IF(EXACT(L2997,"sell"),VLOOKUP(D2997,[1]items!$A$2:$E$39,5,FALSE),"")</f>
        <v>1619</v>
      </c>
      <c r="Q2997" s="5">
        <f t="shared" si="233"/>
        <v>80950</v>
      </c>
      <c r="R2997" s="13" t="str">
        <f t="shared" si="234"/>
        <v/>
      </c>
    </row>
    <row r="2998" spans="1:18" x14ac:dyDescent="0.2">
      <c r="A2998" s="5" t="s">
        <v>3058</v>
      </c>
      <c r="B2998" s="6" t="d">
        <v>2021-04-07</v>
      </c>
      <c r="C2998" s="7">
        <f t="shared" si="230"/>
        <v>2021</v>
      </c>
      <c r="D2998" s="5" t="s">
        <v>52</v>
      </c>
      <c r="E2998" s="5" t="str">
        <f>VLOOKUP(D2998,[1]items!$A$2:$E$39,2,FALSE)</f>
        <v>Sanmol 500 MG 4 Tablet</v>
      </c>
      <c r="F2998" s="5" t="str">
        <f>VLOOKUP(E2998,[1]items!$B$2:$E$39,2,FALSE)</f>
        <v>Obat Sakit Kepala &amp; Demam</v>
      </c>
      <c r="G2998" s="5" t="str">
        <f t="shared" si="231"/>
        <v>OD0009|</v>
      </c>
      <c r="H2998" s="10">
        <v>8</v>
      </c>
      <c r="I2998" s="11"/>
      <c r="J2998" s="10" t="str">
        <f>IF(EXACT(L2998,"buy"),VLOOKUP(I2998,[2]suppliers!$A$2:$B$17,2,FALSE),"")</f>
        <v/>
      </c>
      <c r="K2998" s="5" t="s">
        <v>84</v>
      </c>
      <c r="L2998" s="5" t="s">
        <v>85</v>
      </c>
      <c r="M2998" s="5" t="str">
        <f>IFERROR(VLOOKUP(G2998,[3]item_suppliers!$C$2:$F$112,2,FALSE),"")</f>
        <v/>
      </c>
      <c r="N2998" s="5" t="str">
        <f>IFERROR(VLOOKUP(G2998,[3]item_suppliers!$C$2:$F$112,4,FALSE),"")</f>
        <v/>
      </c>
      <c r="O2998" s="5" t="str">
        <f t="shared" si="232"/>
        <v/>
      </c>
      <c r="P2998" s="5">
        <f>IF(EXACT(L2998,"sell"),VLOOKUP(D2998,[1]items!$A$2:$E$39,5,FALSE),"")</f>
        <v>1619</v>
      </c>
      <c r="Q2998" s="5">
        <f t="shared" si="233"/>
        <v>12952</v>
      </c>
      <c r="R2998" s="13" t="str">
        <f t="shared" si="234"/>
        <v/>
      </c>
    </row>
    <row r="2999" spans="1:18" x14ac:dyDescent="0.2">
      <c r="A2999" s="8" t="s">
        <v>3059</v>
      </c>
      <c r="B2999" s="9" t="d">
        <v>2021-04-07</v>
      </c>
      <c r="C2999" s="7">
        <f t="shared" si="230"/>
        <v>2021</v>
      </c>
      <c r="D2999" s="8" t="s">
        <v>82</v>
      </c>
      <c r="E2999" s="5" t="str">
        <f>VLOOKUP(D2999,[1]items!$A$2:$E$39,2,FALSE)</f>
        <v>Otilon Ear Drops 8 mL</v>
      </c>
      <c r="F2999" s="5" t="str">
        <f>VLOOKUP(E2999,[1]items!$B$2:$E$39,2,FALSE)</f>
        <v>Obat Telinga</v>
      </c>
      <c r="G2999" s="5" t="str">
        <f t="shared" si="231"/>
        <v>OT0001|</v>
      </c>
      <c r="H2999" s="10">
        <v>28</v>
      </c>
      <c r="I2999" s="11"/>
      <c r="J2999" s="10" t="str">
        <f>IF(EXACT(L2999,"buy"),VLOOKUP(I2999,[2]suppliers!$A$2:$B$17,2,FALSE),"")</f>
        <v/>
      </c>
      <c r="K2999" s="8" t="s">
        <v>84</v>
      </c>
      <c r="L2999" s="8" t="s">
        <v>85</v>
      </c>
      <c r="M2999" s="5" t="str">
        <f>IFERROR(VLOOKUP(G2999,[3]item_suppliers!$C$2:$F$112,2,FALSE),"")</f>
        <v/>
      </c>
      <c r="N2999" s="5" t="str">
        <f>IFERROR(VLOOKUP(G2999,[3]item_suppliers!$C$2:$F$112,4,FALSE),"")</f>
        <v/>
      </c>
      <c r="O2999" s="5" t="str">
        <f t="shared" si="232"/>
        <v/>
      </c>
      <c r="P2999" s="5">
        <f>IF(EXACT(L2999,"sell"),VLOOKUP(D2999,[1]items!$A$2:$E$39,5,FALSE),"")</f>
        <v>55935</v>
      </c>
      <c r="Q2999" s="5">
        <f t="shared" si="233"/>
        <v>1566180</v>
      </c>
      <c r="R2999" s="13" t="str">
        <f t="shared" si="234"/>
        <v/>
      </c>
    </row>
    <row r="3000" spans="1:18" x14ac:dyDescent="0.2">
      <c r="A3000" s="5" t="s">
        <v>3060</v>
      </c>
      <c r="B3000" s="6" t="d">
        <v>2021-04-07</v>
      </c>
      <c r="C3000" s="7">
        <f t="shared" si="230"/>
        <v>2021</v>
      </c>
      <c r="D3000" s="5" t="s">
        <v>65</v>
      </c>
      <c r="E3000" s="5" t="str">
        <f>VLOOKUP(D3000,[1]items!$A$2:$E$39,2,FALSE)</f>
        <v>Candesartan Ogb Dexa</v>
      </c>
      <c r="F3000" s="5" t="str">
        <f>VLOOKUP(E3000,[1]items!$B$2:$E$39,2,FALSE)</f>
        <v>Obat Hipertensi</v>
      </c>
      <c r="G3000" s="5" t="str">
        <f t="shared" si="231"/>
        <v>OH0003|</v>
      </c>
      <c r="H3000" s="10">
        <v>9</v>
      </c>
      <c r="I3000" s="11"/>
      <c r="J3000" s="10" t="str">
        <f>IF(EXACT(L3000,"buy"),VLOOKUP(I3000,[2]suppliers!$A$2:$B$17,2,FALSE),"")</f>
        <v/>
      </c>
      <c r="K3000" s="5" t="s">
        <v>84</v>
      </c>
      <c r="L3000" s="5" t="s">
        <v>85</v>
      </c>
      <c r="M3000" s="5" t="str">
        <f>IFERROR(VLOOKUP(G3000,[3]item_suppliers!$C$2:$F$112,2,FALSE),"")</f>
        <v/>
      </c>
      <c r="N3000" s="5" t="str">
        <f>IFERROR(VLOOKUP(G3000,[3]item_suppliers!$C$2:$F$112,4,FALSE),"")</f>
        <v/>
      </c>
      <c r="O3000" s="5" t="str">
        <f t="shared" si="232"/>
        <v/>
      </c>
      <c r="P3000" s="5">
        <f>IF(EXACT(L3000,"sell"),VLOOKUP(D3000,[1]items!$A$2:$E$39,5,FALSE),"")</f>
        <v>5095</v>
      </c>
      <c r="Q3000" s="5">
        <f t="shared" si="233"/>
        <v>45855</v>
      </c>
      <c r="R3000" s="13" t="str">
        <f t="shared" si="234"/>
        <v/>
      </c>
    </row>
    <row r="3001" spans="1:18" x14ac:dyDescent="0.2">
      <c r="A3001" s="8" t="s">
        <v>3061</v>
      </c>
      <c r="B3001" s="9" t="d">
        <v>2021-04-07</v>
      </c>
      <c r="C3001" s="7">
        <f t="shared" si="230"/>
        <v>2021</v>
      </c>
      <c r="D3001" s="8" t="s">
        <v>20</v>
      </c>
      <c r="E3001" s="5" t="str">
        <f>VLOOKUP(D3001,[1]items!$A$2:$E$39,2,FALSE)</f>
        <v>Dexteem Box Plus 100 Tablet</v>
      </c>
      <c r="F3001" s="5" t="str">
        <f>VLOOKUP(E3001,[1]items!$B$2:$E$39,2,FALSE)</f>
        <v>Obat Alergi</v>
      </c>
      <c r="G3001" s="5" t="str">
        <f t="shared" si="231"/>
        <v>OA0006|</v>
      </c>
      <c r="H3001" s="10">
        <v>42</v>
      </c>
      <c r="I3001" s="11"/>
      <c r="J3001" s="10" t="str">
        <f>IF(EXACT(L3001,"buy"),VLOOKUP(I3001,[2]suppliers!$A$2:$B$17,2,FALSE),"")</f>
        <v/>
      </c>
      <c r="K3001" s="8" t="s">
        <v>84</v>
      </c>
      <c r="L3001" s="8" t="s">
        <v>85</v>
      </c>
      <c r="M3001" s="5" t="str">
        <f>IFERROR(VLOOKUP(G3001,[3]item_suppliers!$C$2:$F$112,2,FALSE),"")</f>
        <v/>
      </c>
      <c r="N3001" s="5" t="str">
        <f>IFERROR(VLOOKUP(G3001,[3]item_suppliers!$C$2:$F$112,4,FALSE),"")</f>
        <v/>
      </c>
      <c r="O3001" s="5" t="str">
        <f t="shared" si="232"/>
        <v/>
      </c>
      <c r="P3001" s="5">
        <f>IF(EXACT(L3001,"sell"),VLOOKUP(D3001,[1]items!$A$2:$E$39,5,FALSE),"")</f>
        <v>25449</v>
      </c>
      <c r="Q3001" s="5">
        <f t="shared" si="233"/>
        <v>1068858</v>
      </c>
      <c r="R3001" s="13" t="str">
        <f t="shared" si="234"/>
        <v/>
      </c>
    </row>
    <row r="3002" spans="1:18" x14ac:dyDescent="0.2">
      <c r="A3002" s="5" t="s">
        <v>3062</v>
      </c>
      <c r="B3002" s="6" t="d">
        <v>2021-04-07</v>
      </c>
      <c r="C3002" s="7">
        <f t="shared" si="230"/>
        <v>2021</v>
      </c>
      <c r="D3002" s="5" t="s">
        <v>20</v>
      </c>
      <c r="E3002" s="5" t="str">
        <f>VLOOKUP(D3002,[1]items!$A$2:$E$39,2,FALSE)</f>
        <v>Dexteem Box Plus 100 Tablet</v>
      </c>
      <c r="F3002" s="5" t="str">
        <f>VLOOKUP(E3002,[1]items!$B$2:$E$39,2,FALSE)</f>
        <v>Obat Alergi</v>
      </c>
      <c r="G3002" s="5" t="str">
        <f t="shared" si="231"/>
        <v>OA0006|</v>
      </c>
      <c r="H3002" s="10">
        <v>36</v>
      </c>
      <c r="I3002" s="11"/>
      <c r="J3002" s="10" t="str">
        <f>IF(EXACT(L3002,"buy"),VLOOKUP(I3002,[2]suppliers!$A$2:$B$17,2,FALSE),"")</f>
        <v/>
      </c>
      <c r="K3002" s="5" t="s">
        <v>84</v>
      </c>
      <c r="L3002" s="5" t="s">
        <v>85</v>
      </c>
      <c r="M3002" s="5" t="str">
        <f>IFERROR(VLOOKUP(G3002,[3]item_suppliers!$C$2:$F$112,2,FALSE),"")</f>
        <v/>
      </c>
      <c r="N3002" s="5" t="str">
        <f>IFERROR(VLOOKUP(G3002,[3]item_suppliers!$C$2:$F$112,4,FALSE),"")</f>
        <v/>
      </c>
      <c r="O3002" s="5" t="str">
        <f t="shared" si="232"/>
        <v/>
      </c>
      <c r="P3002" s="5">
        <f>IF(EXACT(L3002,"sell"),VLOOKUP(D3002,[1]items!$A$2:$E$39,5,FALSE),"")</f>
        <v>25449</v>
      </c>
      <c r="Q3002" s="5">
        <f t="shared" si="233"/>
        <v>916164</v>
      </c>
      <c r="R3002" s="13" t="str">
        <f t="shared" si="234"/>
        <v/>
      </c>
    </row>
    <row r="3003" spans="1:18" x14ac:dyDescent="0.2">
      <c r="A3003" s="8" t="s">
        <v>3063</v>
      </c>
      <c r="B3003" s="9" t="d">
        <v>2021-04-07</v>
      </c>
      <c r="C3003" s="7">
        <f t="shared" si="230"/>
        <v>2021</v>
      </c>
      <c r="D3003" s="8" t="s">
        <v>94</v>
      </c>
      <c r="E3003" s="5" t="str">
        <f>VLOOKUP(D3003,[1]items!$A$2:$E$39,2,FALSE)</f>
        <v>Vicks Inhaler 0.5 mL</v>
      </c>
      <c r="F3003" s="5" t="str">
        <f>VLOOKUP(E3003,[1]items!$B$2:$E$39,2,FALSE)</f>
        <v>Obat Batuk &amp; Pilek</v>
      </c>
      <c r="G3003" s="5" t="str">
        <f t="shared" si="231"/>
        <v>OB0007|</v>
      </c>
      <c r="H3003" s="10">
        <v>34</v>
      </c>
      <c r="I3003" s="11"/>
      <c r="J3003" s="10" t="str">
        <f>IF(EXACT(L3003,"buy"),VLOOKUP(I3003,[2]suppliers!$A$2:$B$17,2,FALSE),"")</f>
        <v/>
      </c>
      <c r="K3003" s="8" t="s">
        <v>84</v>
      </c>
      <c r="L3003" s="8" t="s">
        <v>85</v>
      </c>
      <c r="M3003" s="5" t="str">
        <f>IFERROR(VLOOKUP(G3003,[3]item_suppliers!$C$2:$F$112,2,FALSE),"")</f>
        <v/>
      </c>
      <c r="N3003" s="5" t="str">
        <f>IFERROR(VLOOKUP(G3003,[3]item_suppliers!$C$2:$F$112,4,FALSE),"")</f>
        <v/>
      </c>
      <c r="O3003" s="5" t="str">
        <f t="shared" si="232"/>
        <v/>
      </c>
      <c r="P3003" s="5">
        <f>IF(EXACT(L3003,"sell"),VLOOKUP(D3003,[1]items!$A$2:$E$39,5,FALSE),"")</f>
        <v>16430</v>
      </c>
      <c r="Q3003" s="5">
        <f t="shared" si="233"/>
        <v>558620</v>
      </c>
      <c r="R3003" s="13" t="str">
        <f t="shared" si="234"/>
        <v/>
      </c>
    </row>
    <row r="3004" spans="1:18" x14ac:dyDescent="0.2">
      <c r="A3004" s="5" t="s">
        <v>3064</v>
      </c>
      <c r="B3004" s="6" t="d">
        <v>2021-04-08</v>
      </c>
      <c r="C3004" s="7">
        <f t="shared" si="230"/>
        <v>2021</v>
      </c>
      <c r="D3004" s="5" t="s">
        <v>1084</v>
      </c>
      <c r="E3004" s="5" t="str">
        <f>VLOOKUP(D3004,[1]items!$A$2:$E$39,2,FALSE)</f>
        <v>Ketoconazole Ogb Dexa</v>
      </c>
      <c r="F3004" s="5" t="str">
        <f>VLOOKUP(E3004,[1]items!$B$2:$E$39,2,FALSE)</f>
        <v>Obat Alergi</v>
      </c>
      <c r="G3004" s="5" t="str">
        <f t="shared" si="231"/>
        <v>OA0002|</v>
      </c>
      <c r="H3004" s="10">
        <v>1</v>
      </c>
      <c r="I3004" s="11"/>
      <c r="J3004" s="10" t="str">
        <f>IF(EXACT(L3004,"buy"),VLOOKUP(I3004,[2]suppliers!$A$2:$B$17,2,FALSE),"")</f>
        <v/>
      </c>
      <c r="K3004" s="5" t="s">
        <v>84</v>
      </c>
      <c r="L3004" s="5" t="s">
        <v>85</v>
      </c>
      <c r="M3004" s="5" t="str">
        <f>IFERROR(VLOOKUP(G3004,[3]item_suppliers!$C$2:$F$112,2,FALSE),"")</f>
        <v/>
      </c>
      <c r="N3004" s="5" t="str">
        <f>IFERROR(VLOOKUP(G3004,[3]item_suppliers!$C$2:$F$112,4,FALSE),"")</f>
        <v/>
      </c>
      <c r="O3004" s="5" t="str">
        <f t="shared" si="232"/>
        <v/>
      </c>
      <c r="P3004" s="5">
        <f>IF(EXACT(L3004,"sell"),VLOOKUP(D3004,[1]items!$A$2:$E$39,5,FALSE),"")</f>
        <v>4507</v>
      </c>
      <c r="Q3004" s="5">
        <f t="shared" si="233"/>
        <v>4507</v>
      </c>
      <c r="R3004" s="13" t="str">
        <f t="shared" si="234"/>
        <v/>
      </c>
    </row>
    <row r="3005" spans="1:18" x14ac:dyDescent="0.2">
      <c r="A3005" s="8" t="s">
        <v>3065</v>
      </c>
      <c r="B3005" s="9" t="d">
        <v>2021-04-08</v>
      </c>
      <c r="C3005" s="7">
        <f t="shared" si="230"/>
        <v>2021</v>
      </c>
      <c r="D3005" s="8" t="s">
        <v>26</v>
      </c>
      <c r="E3005" s="5" t="str">
        <f>VLOOKUP(D3005,[1]items!$A$2:$E$39,2,FALSE)</f>
        <v>Decolsen 1 Strip 4 Tablet</v>
      </c>
      <c r="F3005" s="5" t="str">
        <f>VLOOKUP(E3005,[1]items!$B$2:$E$39,2,FALSE)</f>
        <v>Obat Batuk &amp; Pilek</v>
      </c>
      <c r="G3005" s="5" t="str">
        <f t="shared" si="231"/>
        <v>OB0002|</v>
      </c>
      <c r="H3005" s="10">
        <v>86</v>
      </c>
      <c r="I3005" s="11"/>
      <c r="J3005" s="10" t="str">
        <f>IF(EXACT(L3005,"buy"),VLOOKUP(I3005,[2]suppliers!$A$2:$B$17,2,FALSE),"")</f>
        <v/>
      </c>
      <c r="K3005" s="8" t="s">
        <v>84</v>
      </c>
      <c r="L3005" s="8" t="s">
        <v>85</v>
      </c>
      <c r="M3005" s="5" t="str">
        <f>IFERROR(VLOOKUP(G3005,[3]item_suppliers!$C$2:$F$112,2,FALSE),"")</f>
        <v/>
      </c>
      <c r="N3005" s="5" t="str">
        <f>IFERROR(VLOOKUP(G3005,[3]item_suppliers!$C$2:$F$112,4,FALSE),"")</f>
        <v/>
      </c>
      <c r="O3005" s="5" t="str">
        <f t="shared" si="232"/>
        <v/>
      </c>
      <c r="P3005" s="5">
        <f>IF(EXACT(L3005,"sell"),VLOOKUP(D3005,[1]items!$A$2:$E$39,5,FALSE),"")</f>
        <v>2915</v>
      </c>
      <c r="Q3005" s="5">
        <f t="shared" si="233"/>
        <v>250690</v>
      </c>
      <c r="R3005" s="13" t="str">
        <f t="shared" si="234"/>
        <v/>
      </c>
    </row>
    <row r="3006" spans="1:18" x14ac:dyDescent="0.2">
      <c r="A3006" s="5" t="s">
        <v>3066</v>
      </c>
      <c r="B3006" s="6" t="d">
        <v>2021-04-08</v>
      </c>
      <c r="C3006" s="7">
        <f t="shared" si="230"/>
        <v>2021</v>
      </c>
      <c r="D3006" s="5" t="s">
        <v>70</v>
      </c>
      <c r="E3006" s="5" t="str">
        <f>VLOOKUP(D3006,[1]items!$A$2:$E$39,2,FALSE)</f>
        <v>Irbesartan</v>
      </c>
      <c r="F3006" s="5" t="str">
        <f>VLOOKUP(E3006,[1]items!$B$2:$E$39,2,FALSE)</f>
        <v>Obat Hipertensi</v>
      </c>
      <c r="G3006" s="5" t="str">
        <f t="shared" si="231"/>
        <v>OH0005|</v>
      </c>
      <c r="H3006" s="10">
        <v>50</v>
      </c>
      <c r="I3006" s="11"/>
      <c r="J3006" s="10" t="str">
        <f>IF(EXACT(L3006,"buy"),VLOOKUP(I3006,[2]suppliers!$A$2:$B$17,2,FALSE),"")</f>
        <v/>
      </c>
      <c r="K3006" s="5" t="s">
        <v>84</v>
      </c>
      <c r="L3006" s="5" t="s">
        <v>85</v>
      </c>
      <c r="M3006" s="5" t="str">
        <f>IFERROR(VLOOKUP(G3006,[3]item_suppliers!$C$2:$F$112,2,FALSE),"")</f>
        <v/>
      </c>
      <c r="N3006" s="5" t="str">
        <f>IFERROR(VLOOKUP(G3006,[3]item_suppliers!$C$2:$F$112,4,FALSE),"")</f>
        <v/>
      </c>
      <c r="O3006" s="5" t="str">
        <f t="shared" si="232"/>
        <v/>
      </c>
      <c r="P3006" s="5">
        <f>IF(EXACT(L3006,"sell"),VLOOKUP(D3006,[1]items!$A$2:$E$39,5,FALSE),"")</f>
        <v>109447</v>
      </c>
      <c r="Q3006" s="5">
        <f t="shared" si="233"/>
        <v>5472350</v>
      </c>
      <c r="R3006" s="13" t="str">
        <f t="shared" si="234"/>
        <v/>
      </c>
    </row>
    <row r="3007" spans="1:18" x14ac:dyDescent="0.2">
      <c r="A3007" s="8" t="s">
        <v>3067</v>
      </c>
      <c r="B3007" s="9" t="d">
        <v>2021-04-08</v>
      </c>
      <c r="C3007" s="7">
        <f t="shared" si="230"/>
        <v>2021</v>
      </c>
      <c r="D3007" s="8" t="s">
        <v>14</v>
      </c>
      <c r="E3007" s="5" t="str">
        <f>VLOOKUP(D3007,[1]items!$A$2:$E$39,2,FALSE)</f>
        <v>Bisoprolol Ogb Dexa</v>
      </c>
      <c r="F3007" s="5" t="str">
        <f>VLOOKUP(E3007,[1]items!$B$2:$E$39,2,FALSE)</f>
        <v>Obat Alergi</v>
      </c>
      <c r="G3007" s="5" t="str">
        <f t="shared" si="231"/>
        <v>OA0004|</v>
      </c>
      <c r="H3007" s="10">
        <v>52</v>
      </c>
      <c r="I3007" s="11"/>
      <c r="J3007" s="10" t="str">
        <f>IF(EXACT(L3007,"buy"),VLOOKUP(I3007,[2]suppliers!$A$2:$B$17,2,FALSE),"")</f>
        <v/>
      </c>
      <c r="K3007" s="8" t="s">
        <v>84</v>
      </c>
      <c r="L3007" s="8" t="s">
        <v>85</v>
      </c>
      <c r="M3007" s="5" t="str">
        <f>IFERROR(VLOOKUP(G3007,[3]item_suppliers!$C$2:$F$112,2,FALSE),"")</f>
        <v/>
      </c>
      <c r="N3007" s="5" t="str">
        <f>IFERROR(VLOOKUP(G3007,[3]item_suppliers!$C$2:$F$112,4,FALSE),"")</f>
        <v/>
      </c>
      <c r="O3007" s="5" t="str">
        <f t="shared" si="232"/>
        <v/>
      </c>
      <c r="P3007" s="5">
        <f>IF(EXACT(L3007,"sell"),VLOOKUP(D3007,[1]items!$A$2:$E$39,5,FALSE),"")</f>
        <v>10180</v>
      </c>
      <c r="Q3007" s="5">
        <f t="shared" si="233"/>
        <v>529360</v>
      </c>
      <c r="R3007" s="13" t="str">
        <f t="shared" si="234"/>
        <v/>
      </c>
    </row>
    <row r="3008" spans="1:18" x14ac:dyDescent="0.2">
      <c r="A3008" s="5" t="s">
        <v>3068</v>
      </c>
      <c r="B3008" s="6" t="d">
        <v>2021-04-08</v>
      </c>
      <c r="C3008" s="7">
        <f t="shared" si="230"/>
        <v>2021</v>
      </c>
      <c r="D3008" s="5" t="s">
        <v>14</v>
      </c>
      <c r="E3008" s="5" t="str">
        <f>VLOOKUP(D3008,[1]items!$A$2:$E$39,2,FALSE)</f>
        <v>Bisoprolol Ogb Dexa</v>
      </c>
      <c r="F3008" s="5" t="str">
        <f>VLOOKUP(E3008,[1]items!$B$2:$E$39,2,FALSE)</f>
        <v>Obat Alergi</v>
      </c>
      <c r="G3008" s="5" t="str">
        <f t="shared" si="231"/>
        <v>OA0004|</v>
      </c>
      <c r="H3008" s="10">
        <v>47</v>
      </c>
      <c r="I3008" s="11"/>
      <c r="J3008" s="10" t="str">
        <f>IF(EXACT(L3008,"buy"),VLOOKUP(I3008,[2]suppliers!$A$2:$B$17,2,FALSE),"")</f>
        <v/>
      </c>
      <c r="K3008" s="5" t="s">
        <v>84</v>
      </c>
      <c r="L3008" s="5" t="s">
        <v>85</v>
      </c>
      <c r="M3008" s="5" t="str">
        <f>IFERROR(VLOOKUP(G3008,[3]item_suppliers!$C$2:$F$112,2,FALSE),"")</f>
        <v/>
      </c>
      <c r="N3008" s="5" t="str">
        <f>IFERROR(VLOOKUP(G3008,[3]item_suppliers!$C$2:$F$112,4,FALSE),"")</f>
        <v/>
      </c>
      <c r="O3008" s="5" t="str">
        <f t="shared" si="232"/>
        <v/>
      </c>
      <c r="P3008" s="5">
        <f>IF(EXACT(L3008,"sell"),VLOOKUP(D3008,[1]items!$A$2:$E$39,5,FALSE),"")</f>
        <v>10180</v>
      </c>
      <c r="Q3008" s="5">
        <f t="shared" si="233"/>
        <v>478460</v>
      </c>
      <c r="R3008" s="13" t="str">
        <f t="shared" si="234"/>
        <v/>
      </c>
    </row>
    <row r="3009" spans="1:18" x14ac:dyDescent="0.2">
      <c r="A3009" s="8" t="s">
        <v>3069</v>
      </c>
      <c r="B3009" s="9" t="d">
        <v>2021-04-08</v>
      </c>
      <c r="C3009" s="7">
        <f t="shared" si="230"/>
        <v>2021</v>
      </c>
      <c r="D3009" s="8" t="s">
        <v>7</v>
      </c>
      <c r="E3009" s="5" t="str">
        <f>VLOOKUP(D3009,[1]items!$A$2:$E$39,2,FALSE)</f>
        <v>Ozen 10 MG Blister</v>
      </c>
      <c r="F3009" s="5" t="str">
        <f>VLOOKUP(E3009,[1]items!$B$2:$E$39,2,FALSE)</f>
        <v>Obat Alergi</v>
      </c>
      <c r="G3009" s="5" t="str">
        <f t="shared" si="231"/>
        <v>OA0001|</v>
      </c>
      <c r="H3009" s="10">
        <v>49</v>
      </c>
      <c r="I3009" s="11"/>
      <c r="J3009" s="10" t="str">
        <f>IF(EXACT(L3009,"buy"),VLOOKUP(I3009,[2]suppliers!$A$2:$B$17,2,FALSE),"")</f>
        <v/>
      </c>
      <c r="K3009" s="8" t="s">
        <v>84</v>
      </c>
      <c r="L3009" s="8" t="s">
        <v>85</v>
      </c>
      <c r="M3009" s="5" t="str">
        <f>IFERROR(VLOOKUP(G3009,[3]item_suppliers!$C$2:$F$112,2,FALSE),"")</f>
        <v/>
      </c>
      <c r="N3009" s="5" t="str">
        <f>IFERROR(VLOOKUP(G3009,[3]item_suppliers!$C$2:$F$112,4,FALSE),"")</f>
        <v/>
      </c>
      <c r="O3009" s="5" t="str">
        <f t="shared" si="232"/>
        <v/>
      </c>
      <c r="P3009" s="5">
        <f>IF(EXACT(L3009,"sell"),VLOOKUP(D3009,[1]items!$A$2:$E$39,5,FALSE),"")</f>
        <v>18816</v>
      </c>
      <c r="Q3009" s="5">
        <f t="shared" si="233"/>
        <v>921984</v>
      </c>
      <c r="R3009" s="13" t="str">
        <f t="shared" si="234"/>
        <v/>
      </c>
    </row>
    <row r="3010" spans="1:18" x14ac:dyDescent="0.2">
      <c r="A3010" s="5" t="s">
        <v>3070</v>
      </c>
      <c r="B3010" s="6" t="d">
        <v>2021-04-08</v>
      </c>
      <c r="C3010" s="7">
        <f t="shared" ref="C3010:C3073" si="235">YEAR(B3010)</f>
        <v>2021</v>
      </c>
      <c r="D3010" s="5" t="s">
        <v>35</v>
      </c>
      <c r="E3010" s="5" t="str">
        <f>VLOOKUP(D3010,[1]items!$A$2:$E$39,2,FALSE)</f>
        <v>Konidin 4 Tablet</v>
      </c>
      <c r="F3010" s="5" t="str">
        <f>VLOOKUP(E3010,[1]items!$B$2:$E$39,2,FALSE)</f>
        <v>Obat Batuk &amp; Pilek</v>
      </c>
      <c r="G3010" s="5" t="str">
        <f t="shared" ref="G3010:G3073" si="236">_xlfn.CONCAT(D3010,"|",I3010)</f>
        <v>OB0008|</v>
      </c>
      <c r="H3010" s="10">
        <v>36</v>
      </c>
      <c r="I3010" s="11"/>
      <c r="J3010" s="10" t="str">
        <f>IF(EXACT(L3010,"buy"),VLOOKUP(I3010,[2]suppliers!$A$2:$B$17,2,FALSE),"")</f>
        <v/>
      </c>
      <c r="K3010" s="5" t="s">
        <v>84</v>
      </c>
      <c r="L3010" s="5" t="s">
        <v>85</v>
      </c>
      <c r="M3010" s="5" t="str">
        <f>IFERROR(VLOOKUP(G3010,[3]item_suppliers!$C$2:$F$112,2,FALSE),"")</f>
        <v/>
      </c>
      <c r="N3010" s="5" t="str">
        <f>IFERROR(VLOOKUP(G3010,[3]item_suppliers!$C$2:$F$112,4,FALSE),"")</f>
        <v/>
      </c>
      <c r="O3010" s="5" t="str">
        <f t="shared" ref="O3010:O3073" si="237">IFERROR(H3010*N3010,"")</f>
        <v/>
      </c>
      <c r="P3010" s="5">
        <f>IF(EXACT(L3010,"sell"),VLOOKUP(D3010,[1]items!$A$2:$E$39,5,FALSE),"")</f>
        <v>2490</v>
      </c>
      <c r="Q3010" s="5">
        <f t="shared" ref="Q3010:Q3073" si="238">IFERROR(H3010*P3010,"")</f>
        <v>89640</v>
      </c>
      <c r="R3010" s="13" t="str">
        <f t="shared" ref="R3010:R3073" si="239">IF(EXACT(L3010,"buy"),1/COUNTIF($N$2:$N$4710,N3010),"")</f>
        <v/>
      </c>
    </row>
    <row r="3011" spans="1:18" x14ac:dyDescent="0.2">
      <c r="A3011" s="8" t="s">
        <v>3071</v>
      </c>
      <c r="B3011" s="9" t="d">
        <v>2021-04-09</v>
      </c>
      <c r="C3011" s="7">
        <f t="shared" si="235"/>
        <v>2021</v>
      </c>
      <c r="D3011" s="8" t="s">
        <v>320</v>
      </c>
      <c r="E3011" s="5" t="str">
        <f>VLOOKUP(D3011,[1]items!$A$2:$E$39,2,FALSE)</f>
        <v>Paratusin 1 Strip 10 Tablet</v>
      </c>
      <c r="F3011" s="5" t="str">
        <f>VLOOKUP(E3011,[1]items!$B$2:$E$39,2,FALSE)</f>
        <v>Obat Batuk &amp; Pilek</v>
      </c>
      <c r="G3011" s="5" t="str">
        <f t="shared" si="236"/>
        <v>OB0009|</v>
      </c>
      <c r="H3011" s="10">
        <v>31</v>
      </c>
      <c r="I3011" s="11"/>
      <c r="J3011" s="10" t="str">
        <f>IF(EXACT(L3011,"buy"),VLOOKUP(I3011,[2]suppliers!$A$2:$B$17,2,FALSE),"")</f>
        <v/>
      </c>
      <c r="K3011" s="8" t="s">
        <v>84</v>
      </c>
      <c r="L3011" s="8" t="s">
        <v>85</v>
      </c>
      <c r="M3011" s="5" t="str">
        <f>IFERROR(VLOOKUP(G3011,[3]item_suppliers!$C$2:$F$112,2,FALSE),"")</f>
        <v/>
      </c>
      <c r="N3011" s="5" t="str">
        <f>IFERROR(VLOOKUP(G3011,[3]item_suppliers!$C$2:$F$112,4,FALSE),"")</f>
        <v/>
      </c>
      <c r="O3011" s="5" t="str">
        <f t="shared" si="237"/>
        <v/>
      </c>
      <c r="P3011" s="5">
        <f>IF(EXACT(L3011,"sell"),VLOOKUP(D3011,[1]items!$A$2:$E$39,5,FALSE),"")</f>
        <v>13818</v>
      </c>
      <c r="Q3011" s="5">
        <f t="shared" si="238"/>
        <v>428358</v>
      </c>
      <c r="R3011" s="13" t="str">
        <f t="shared" si="239"/>
        <v/>
      </c>
    </row>
    <row r="3012" spans="1:18" x14ac:dyDescent="0.2">
      <c r="A3012" s="5" t="s">
        <v>3072</v>
      </c>
      <c r="B3012" s="6" t="d">
        <v>2021-04-09</v>
      </c>
      <c r="C3012" s="7">
        <f t="shared" si="235"/>
        <v>2021</v>
      </c>
      <c r="D3012" s="5" t="s">
        <v>26</v>
      </c>
      <c r="E3012" s="5" t="str">
        <f>VLOOKUP(D3012,[1]items!$A$2:$E$39,2,FALSE)</f>
        <v>Decolsen 1 Strip 4 Tablet</v>
      </c>
      <c r="F3012" s="5" t="str">
        <f>VLOOKUP(E3012,[1]items!$B$2:$E$39,2,FALSE)</f>
        <v>Obat Batuk &amp; Pilek</v>
      </c>
      <c r="G3012" s="5" t="str">
        <f t="shared" si="236"/>
        <v>OB0002|</v>
      </c>
      <c r="H3012" s="10">
        <v>5</v>
      </c>
      <c r="I3012" s="11"/>
      <c r="J3012" s="10" t="str">
        <f>IF(EXACT(L3012,"buy"),VLOOKUP(I3012,[2]suppliers!$A$2:$B$17,2,FALSE),"")</f>
        <v/>
      </c>
      <c r="K3012" s="5" t="s">
        <v>84</v>
      </c>
      <c r="L3012" s="5" t="s">
        <v>85</v>
      </c>
      <c r="M3012" s="5" t="str">
        <f>IFERROR(VLOOKUP(G3012,[3]item_suppliers!$C$2:$F$112,2,FALSE),"")</f>
        <v/>
      </c>
      <c r="N3012" s="5" t="str">
        <f>IFERROR(VLOOKUP(G3012,[3]item_suppliers!$C$2:$F$112,4,FALSE),"")</f>
        <v/>
      </c>
      <c r="O3012" s="5" t="str">
        <f t="shared" si="237"/>
        <v/>
      </c>
      <c r="P3012" s="5">
        <f>IF(EXACT(L3012,"sell"),VLOOKUP(D3012,[1]items!$A$2:$E$39,5,FALSE),"")</f>
        <v>2915</v>
      </c>
      <c r="Q3012" s="5">
        <f t="shared" si="238"/>
        <v>14575</v>
      </c>
      <c r="R3012" s="13" t="str">
        <f t="shared" si="239"/>
        <v/>
      </c>
    </row>
    <row r="3013" spans="1:18" x14ac:dyDescent="0.2">
      <c r="A3013" s="8" t="s">
        <v>3073</v>
      </c>
      <c r="B3013" s="9" t="d">
        <v>2021-04-09</v>
      </c>
      <c r="C3013" s="7">
        <f t="shared" si="235"/>
        <v>2021</v>
      </c>
      <c r="D3013" s="8" t="s">
        <v>50</v>
      </c>
      <c r="E3013" s="5" t="str">
        <f>VLOOKUP(D3013,[1]items!$A$2:$E$39,2,FALSE)</f>
        <v>Bodrex Extra</v>
      </c>
      <c r="F3013" s="5" t="str">
        <f>VLOOKUP(E3013,[1]items!$B$2:$E$39,2,FALSE)</f>
        <v>Obat Sakit Kepala &amp; Demam</v>
      </c>
      <c r="G3013" s="5" t="str">
        <f t="shared" si="236"/>
        <v>OD0008|</v>
      </c>
      <c r="H3013" s="10">
        <v>1</v>
      </c>
      <c r="I3013" s="11"/>
      <c r="J3013" s="10" t="str">
        <f>IF(EXACT(L3013,"buy"),VLOOKUP(I3013,[2]suppliers!$A$2:$B$17,2,FALSE),"")</f>
        <v/>
      </c>
      <c r="K3013" s="8" t="s">
        <v>84</v>
      </c>
      <c r="L3013" s="8" t="s">
        <v>85</v>
      </c>
      <c r="M3013" s="5" t="str">
        <f>IFERROR(VLOOKUP(G3013,[3]item_suppliers!$C$2:$F$112,2,FALSE),"")</f>
        <v/>
      </c>
      <c r="N3013" s="5" t="str">
        <f>IFERROR(VLOOKUP(G3013,[3]item_suppliers!$C$2:$F$112,4,FALSE),"")</f>
        <v/>
      </c>
      <c r="O3013" s="5" t="str">
        <f t="shared" si="237"/>
        <v/>
      </c>
      <c r="P3013" s="5">
        <f>IF(EXACT(L3013,"sell"),VLOOKUP(D3013,[1]items!$A$2:$E$39,5,FALSE),"")</f>
        <v>51753</v>
      </c>
      <c r="Q3013" s="5">
        <f t="shared" si="238"/>
        <v>51753</v>
      </c>
      <c r="R3013" s="13" t="str">
        <f t="shared" si="239"/>
        <v/>
      </c>
    </row>
    <row r="3014" spans="1:18" x14ac:dyDescent="0.2">
      <c r="A3014" s="5" t="s">
        <v>3074</v>
      </c>
      <c r="B3014" s="6" t="d">
        <v>2021-04-09</v>
      </c>
      <c r="C3014" s="7">
        <f t="shared" si="235"/>
        <v>2021</v>
      </c>
      <c r="D3014" s="5" t="s">
        <v>52</v>
      </c>
      <c r="E3014" s="5" t="str">
        <f>VLOOKUP(D3014,[1]items!$A$2:$E$39,2,FALSE)</f>
        <v>Sanmol 500 MG 4 Tablet</v>
      </c>
      <c r="F3014" s="5" t="str">
        <f>VLOOKUP(E3014,[1]items!$B$2:$E$39,2,FALSE)</f>
        <v>Obat Sakit Kepala &amp; Demam</v>
      </c>
      <c r="G3014" s="5" t="str">
        <f t="shared" si="236"/>
        <v>OD0009|</v>
      </c>
      <c r="H3014" s="10">
        <v>19</v>
      </c>
      <c r="I3014" s="11"/>
      <c r="J3014" s="10" t="str">
        <f>IF(EXACT(L3014,"buy"),VLOOKUP(I3014,[2]suppliers!$A$2:$B$17,2,FALSE),"")</f>
        <v/>
      </c>
      <c r="K3014" s="5" t="s">
        <v>84</v>
      </c>
      <c r="L3014" s="5" t="s">
        <v>85</v>
      </c>
      <c r="M3014" s="5" t="str">
        <f>IFERROR(VLOOKUP(G3014,[3]item_suppliers!$C$2:$F$112,2,FALSE),"")</f>
        <v/>
      </c>
      <c r="N3014" s="5" t="str">
        <f>IFERROR(VLOOKUP(G3014,[3]item_suppliers!$C$2:$F$112,4,FALSE),"")</f>
        <v/>
      </c>
      <c r="O3014" s="5" t="str">
        <f t="shared" si="237"/>
        <v/>
      </c>
      <c r="P3014" s="5">
        <f>IF(EXACT(L3014,"sell"),VLOOKUP(D3014,[1]items!$A$2:$E$39,5,FALSE),"")</f>
        <v>1619</v>
      </c>
      <c r="Q3014" s="5">
        <f t="shared" si="238"/>
        <v>30761</v>
      </c>
      <c r="R3014" s="13" t="str">
        <f t="shared" si="239"/>
        <v/>
      </c>
    </row>
    <row r="3015" spans="1:18" x14ac:dyDescent="0.2">
      <c r="A3015" s="8" t="s">
        <v>3075</v>
      </c>
      <c r="B3015" s="9" t="d">
        <v>2021-04-09</v>
      </c>
      <c r="C3015" s="7">
        <f t="shared" si="235"/>
        <v>2021</v>
      </c>
      <c r="D3015" s="8" t="s">
        <v>56</v>
      </c>
      <c r="E3015" s="5" t="str">
        <f>VLOOKUP(D3015,[1]items!$A$2:$E$39,2,FALSE)</f>
        <v>Paramex Tablet / Obat</v>
      </c>
      <c r="F3015" s="5" t="str">
        <f>VLOOKUP(E3015,[1]items!$B$2:$E$39,2,FALSE)</f>
        <v>Obat Sakit Kepala &amp; Demam</v>
      </c>
      <c r="G3015" s="5" t="str">
        <f t="shared" si="236"/>
        <v>OD0011|</v>
      </c>
      <c r="H3015" s="10">
        <v>105</v>
      </c>
      <c r="I3015" s="11"/>
      <c r="J3015" s="10" t="str">
        <f>IF(EXACT(L3015,"buy"),VLOOKUP(I3015,[2]suppliers!$A$2:$B$17,2,FALSE),"")</f>
        <v/>
      </c>
      <c r="K3015" s="8" t="s">
        <v>84</v>
      </c>
      <c r="L3015" s="8" t="s">
        <v>85</v>
      </c>
      <c r="M3015" s="5" t="str">
        <f>IFERROR(VLOOKUP(G3015,[3]item_suppliers!$C$2:$F$112,2,FALSE),"")</f>
        <v/>
      </c>
      <c r="N3015" s="5" t="str">
        <f>IFERROR(VLOOKUP(G3015,[3]item_suppliers!$C$2:$F$112,4,FALSE),"")</f>
        <v/>
      </c>
      <c r="O3015" s="5" t="str">
        <f t="shared" si="237"/>
        <v/>
      </c>
      <c r="P3015" s="5">
        <f>IF(EXACT(L3015,"sell"),VLOOKUP(D3015,[1]items!$A$2:$E$39,5,FALSE),"")</f>
        <v>2586</v>
      </c>
      <c r="Q3015" s="5">
        <f t="shared" si="238"/>
        <v>271530</v>
      </c>
      <c r="R3015" s="13" t="str">
        <f t="shared" si="239"/>
        <v/>
      </c>
    </row>
    <row r="3016" spans="1:18" x14ac:dyDescent="0.2">
      <c r="A3016" s="5" t="s">
        <v>3076</v>
      </c>
      <c r="B3016" s="6" t="d">
        <v>2021-04-09</v>
      </c>
      <c r="C3016" s="7">
        <f t="shared" si="235"/>
        <v>2021</v>
      </c>
      <c r="D3016" s="5" t="s">
        <v>56</v>
      </c>
      <c r="E3016" s="5" t="str">
        <f>VLOOKUP(D3016,[1]items!$A$2:$E$39,2,FALSE)</f>
        <v>Paramex Tablet / Obat</v>
      </c>
      <c r="F3016" s="5" t="str">
        <f>VLOOKUP(E3016,[1]items!$B$2:$E$39,2,FALSE)</f>
        <v>Obat Sakit Kepala &amp; Demam</v>
      </c>
      <c r="G3016" s="5" t="str">
        <f t="shared" si="236"/>
        <v>OD0011|</v>
      </c>
      <c r="H3016" s="10">
        <v>9</v>
      </c>
      <c r="I3016" s="11"/>
      <c r="J3016" s="10" t="str">
        <f>IF(EXACT(L3016,"buy"),VLOOKUP(I3016,[2]suppliers!$A$2:$B$17,2,FALSE),"")</f>
        <v/>
      </c>
      <c r="K3016" s="5" t="s">
        <v>84</v>
      </c>
      <c r="L3016" s="5" t="s">
        <v>85</v>
      </c>
      <c r="M3016" s="5" t="str">
        <f>IFERROR(VLOOKUP(G3016,[3]item_suppliers!$C$2:$F$112,2,FALSE),"")</f>
        <v/>
      </c>
      <c r="N3016" s="5" t="str">
        <f>IFERROR(VLOOKUP(G3016,[3]item_suppliers!$C$2:$F$112,4,FALSE),"")</f>
        <v/>
      </c>
      <c r="O3016" s="5" t="str">
        <f t="shared" si="237"/>
        <v/>
      </c>
      <c r="P3016" s="5">
        <f>IF(EXACT(L3016,"sell"),VLOOKUP(D3016,[1]items!$A$2:$E$39,5,FALSE),"")</f>
        <v>2586</v>
      </c>
      <c r="Q3016" s="5">
        <f t="shared" si="238"/>
        <v>23274</v>
      </c>
      <c r="R3016" s="13" t="str">
        <f t="shared" si="239"/>
        <v/>
      </c>
    </row>
    <row r="3017" spans="1:18" x14ac:dyDescent="0.2">
      <c r="A3017" s="8" t="s">
        <v>3077</v>
      </c>
      <c r="B3017" s="9" t="d">
        <v>2021-04-09</v>
      </c>
      <c r="C3017" s="7">
        <f t="shared" si="235"/>
        <v>2021</v>
      </c>
      <c r="D3017" s="8" t="s">
        <v>37</v>
      </c>
      <c r="E3017" s="5" t="str">
        <f>VLOOKUP(D3017,[1]items!$A$2:$E$39,2,FALSE)</f>
        <v>Koolfever</v>
      </c>
      <c r="F3017" s="5" t="str">
        <f>VLOOKUP(E3017,[1]items!$B$2:$E$39,2,FALSE)</f>
        <v>Obat Sakit Kepala &amp; Demam</v>
      </c>
      <c r="G3017" s="5" t="str">
        <f t="shared" si="236"/>
        <v>OD0001|</v>
      </c>
      <c r="H3017" s="10">
        <v>59</v>
      </c>
      <c r="I3017" s="11"/>
      <c r="J3017" s="10" t="str">
        <f>IF(EXACT(L3017,"buy"),VLOOKUP(I3017,[2]suppliers!$A$2:$B$17,2,FALSE),"")</f>
        <v/>
      </c>
      <c r="K3017" s="8" t="s">
        <v>84</v>
      </c>
      <c r="L3017" s="8" t="s">
        <v>85</v>
      </c>
      <c r="M3017" s="5" t="str">
        <f>IFERROR(VLOOKUP(G3017,[3]item_suppliers!$C$2:$F$112,2,FALSE),"")</f>
        <v/>
      </c>
      <c r="N3017" s="5" t="str">
        <f>IFERROR(VLOOKUP(G3017,[3]item_suppliers!$C$2:$F$112,4,FALSE),"")</f>
        <v/>
      </c>
      <c r="O3017" s="5" t="str">
        <f t="shared" si="237"/>
        <v/>
      </c>
      <c r="P3017" s="5">
        <f>IF(EXACT(L3017,"sell"),VLOOKUP(D3017,[1]items!$A$2:$E$39,5,FALSE),"")</f>
        <v>7620</v>
      </c>
      <c r="Q3017" s="5">
        <f t="shared" si="238"/>
        <v>449580</v>
      </c>
      <c r="R3017" s="13" t="str">
        <f t="shared" si="239"/>
        <v/>
      </c>
    </row>
    <row r="3018" spans="1:18" x14ac:dyDescent="0.2">
      <c r="A3018" s="5" t="s">
        <v>3078</v>
      </c>
      <c r="B3018" s="6" t="d">
        <v>2021-04-09</v>
      </c>
      <c r="C3018" s="7">
        <f t="shared" si="235"/>
        <v>2021</v>
      </c>
      <c r="D3018" s="5" t="s">
        <v>23</v>
      </c>
      <c r="E3018" s="5" t="str">
        <f>VLOOKUP(D3018,[1]items!$A$2:$E$39,2,FALSE)</f>
        <v>Neozep Forte 1 Strip 4 Tablet</v>
      </c>
      <c r="F3018" s="5" t="str">
        <f>VLOOKUP(E3018,[1]items!$B$2:$E$39,2,FALSE)</f>
        <v>Obat Batuk &amp; Pilek</v>
      </c>
      <c r="G3018" s="5" t="str">
        <f t="shared" si="236"/>
        <v>OB0001|</v>
      </c>
      <c r="H3018" s="10">
        <v>0</v>
      </c>
      <c r="I3018" s="11"/>
      <c r="J3018" s="10" t="str">
        <f>IF(EXACT(L3018,"buy"),VLOOKUP(I3018,[2]suppliers!$A$2:$B$17,2,FALSE),"")</f>
        <v/>
      </c>
      <c r="K3018" s="5" t="s">
        <v>84</v>
      </c>
      <c r="L3018" s="5" t="s">
        <v>85</v>
      </c>
      <c r="M3018" s="5" t="str">
        <f>IFERROR(VLOOKUP(G3018,[3]item_suppliers!$C$2:$F$112,2,FALSE),"")</f>
        <v/>
      </c>
      <c r="N3018" s="5" t="str">
        <f>IFERROR(VLOOKUP(G3018,[3]item_suppliers!$C$2:$F$112,4,FALSE),"")</f>
        <v/>
      </c>
      <c r="O3018" s="5" t="str">
        <f t="shared" si="237"/>
        <v/>
      </c>
      <c r="P3018" s="5">
        <f>IF(EXACT(L3018,"sell"),VLOOKUP(D3018,[1]items!$A$2:$E$39,5,FALSE),"")</f>
        <v>2338</v>
      </c>
      <c r="Q3018" s="5">
        <f t="shared" si="238"/>
        <v>0</v>
      </c>
      <c r="R3018" s="13" t="str">
        <f t="shared" si="239"/>
        <v/>
      </c>
    </row>
    <row r="3019" spans="1:18" x14ac:dyDescent="0.2">
      <c r="A3019" s="8" t="s">
        <v>3079</v>
      </c>
      <c r="B3019" s="9" t="d">
        <v>2021-04-10</v>
      </c>
      <c r="C3019" s="7">
        <f t="shared" si="235"/>
        <v>2021</v>
      </c>
      <c r="D3019" s="8" t="s">
        <v>17</v>
      </c>
      <c r="E3019" s="5" t="str">
        <f>VLOOKUP(D3019,[1]items!$A$2:$E$39,2,FALSE)</f>
        <v>Bedak Heroxyn 150 gr</v>
      </c>
      <c r="F3019" s="5" t="str">
        <f>VLOOKUP(E3019,[1]items!$B$2:$E$39,2,FALSE)</f>
        <v>Obat Alergi</v>
      </c>
      <c r="G3019" s="5" t="str">
        <f t="shared" si="236"/>
        <v>OA0005|</v>
      </c>
      <c r="H3019" s="10">
        <v>45</v>
      </c>
      <c r="I3019" s="11"/>
      <c r="J3019" s="10" t="str">
        <f>IF(EXACT(L3019,"buy"),VLOOKUP(I3019,[2]suppliers!$A$2:$B$17,2,FALSE),"")</f>
        <v/>
      </c>
      <c r="K3019" s="8" t="s">
        <v>84</v>
      </c>
      <c r="L3019" s="8" t="s">
        <v>85</v>
      </c>
      <c r="M3019" s="5" t="str">
        <f>IFERROR(VLOOKUP(G3019,[3]item_suppliers!$C$2:$F$112,2,FALSE),"")</f>
        <v/>
      </c>
      <c r="N3019" s="5" t="str">
        <f>IFERROR(VLOOKUP(G3019,[3]item_suppliers!$C$2:$F$112,4,FALSE),"")</f>
        <v/>
      </c>
      <c r="O3019" s="5" t="str">
        <f t="shared" si="237"/>
        <v/>
      </c>
      <c r="P3019" s="5">
        <f>IF(EXACT(L3019,"sell"),VLOOKUP(D3019,[1]items!$A$2:$E$39,5,FALSE),"")</f>
        <v>17170</v>
      </c>
      <c r="Q3019" s="5">
        <f t="shared" si="238"/>
        <v>772650</v>
      </c>
      <c r="R3019" s="13" t="str">
        <f t="shared" si="239"/>
        <v/>
      </c>
    </row>
    <row r="3020" spans="1:18" x14ac:dyDescent="0.2">
      <c r="A3020" s="5" t="s">
        <v>3080</v>
      </c>
      <c r="B3020" s="6" t="d">
        <v>2021-04-10</v>
      </c>
      <c r="C3020" s="7">
        <f t="shared" si="235"/>
        <v>2021</v>
      </c>
      <c r="D3020" s="5" t="s">
        <v>17</v>
      </c>
      <c r="E3020" s="5" t="str">
        <f>VLOOKUP(D3020,[1]items!$A$2:$E$39,2,FALSE)</f>
        <v>Bedak Heroxyn 150 gr</v>
      </c>
      <c r="F3020" s="5" t="str">
        <f>VLOOKUP(E3020,[1]items!$B$2:$E$39,2,FALSE)</f>
        <v>Obat Alergi</v>
      </c>
      <c r="G3020" s="5" t="str">
        <f t="shared" si="236"/>
        <v>OA0005|</v>
      </c>
      <c r="H3020" s="10">
        <v>7</v>
      </c>
      <c r="I3020" s="11"/>
      <c r="J3020" s="10" t="str">
        <f>IF(EXACT(L3020,"buy"),VLOOKUP(I3020,[2]suppliers!$A$2:$B$17,2,FALSE),"")</f>
        <v/>
      </c>
      <c r="K3020" s="5" t="s">
        <v>84</v>
      </c>
      <c r="L3020" s="5" t="s">
        <v>85</v>
      </c>
      <c r="M3020" s="5" t="str">
        <f>IFERROR(VLOOKUP(G3020,[3]item_suppliers!$C$2:$F$112,2,FALSE),"")</f>
        <v/>
      </c>
      <c r="N3020" s="5" t="str">
        <f>IFERROR(VLOOKUP(G3020,[3]item_suppliers!$C$2:$F$112,4,FALSE),"")</f>
        <v/>
      </c>
      <c r="O3020" s="5" t="str">
        <f t="shared" si="237"/>
        <v/>
      </c>
      <c r="P3020" s="5">
        <f>IF(EXACT(L3020,"sell"),VLOOKUP(D3020,[1]items!$A$2:$E$39,5,FALSE),"")</f>
        <v>17170</v>
      </c>
      <c r="Q3020" s="5">
        <f t="shared" si="238"/>
        <v>120190</v>
      </c>
      <c r="R3020" s="13" t="str">
        <f t="shared" si="239"/>
        <v/>
      </c>
    </row>
    <row r="3021" spans="1:18" x14ac:dyDescent="0.2">
      <c r="A3021" s="8" t="s">
        <v>3081</v>
      </c>
      <c r="B3021" s="9" t="d">
        <v>2021-04-10</v>
      </c>
      <c r="C3021" s="7">
        <f t="shared" si="235"/>
        <v>2021</v>
      </c>
      <c r="D3021" s="8" t="s">
        <v>70</v>
      </c>
      <c r="E3021" s="5" t="str">
        <f>VLOOKUP(D3021,[1]items!$A$2:$E$39,2,FALSE)</f>
        <v>Irbesartan</v>
      </c>
      <c r="F3021" s="5" t="str">
        <f>VLOOKUP(E3021,[1]items!$B$2:$E$39,2,FALSE)</f>
        <v>Obat Hipertensi</v>
      </c>
      <c r="G3021" s="5" t="str">
        <f t="shared" si="236"/>
        <v>OH0005|</v>
      </c>
      <c r="H3021" s="10">
        <v>35</v>
      </c>
      <c r="I3021" s="11"/>
      <c r="J3021" s="10" t="str">
        <f>IF(EXACT(L3021,"buy"),VLOOKUP(I3021,[2]suppliers!$A$2:$B$17,2,FALSE),"")</f>
        <v/>
      </c>
      <c r="K3021" s="8" t="s">
        <v>84</v>
      </c>
      <c r="L3021" s="8" t="s">
        <v>85</v>
      </c>
      <c r="M3021" s="5" t="str">
        <f>IFERROR(VLOOKUP(G3021,[3]item_suppliers!$C$2:$F$112,2,FALSE),"")</f>
        <v/>
      </c>
      <c r="N3021" s="5" t="str">
        <f>IFERROR(VLOOKUP(G3021,[3]item_suppliers!$C$2:$F$112,4,FALSE),"")</f>
        <v/>
      </c>
      <c r="O3021" s="5" t="str">
        <f t="shared" si="237"/>
        <v/>
      </c>
      <c r="P3021" s="5">
        <f>IF(EXACT(L3021,"sell"),VLOOKUP(D3021,[1]items!$A$2:$E$39,5,FALSE),"")</f>
        <v>109447</v>
      </c>
      <c r="Q3021" s="5">
        <f t="shared" si="238"/>
        <v>3830645</v>
      </c>
      <c r="R3021" s="13" t="str">
        <f t="shared" si="239"/>
        <v/>
      </c>
    </row>
    <row r="3022" spans="1:18" x14ac:dyDescent="0.2">
      <c r="A3022" s="5" t="s">
        <v>3082</v>
      </c>
      <c r="B3022" s="6" t="d">
        <v>2021-04-10</v>
      </c>
      <c r="C3022" s="7">
        <f t="shared" si="235"/>
        <v>2021</v>
      </c>
      <c r="D3022" s="5" t="s">
        <v>70</v>
      </c>
      <c r="E3022" s="5" t="str">
        <f>VLOOKUP(D3022,[1]items!$A$2:$E$39,2,FALSE)</f>
        <v>Irbesartan</v>
      </c>
      <c r="F3022" s="5" t="str">
        <f>VLOOKUP(E3022,[1]items!$B$2:$E$39,2,FALSE)</f>
        <v>Obat Hipertensi</v>
      </c>
      <c r="G3022" s="5" t="str">
        <f t="shared" si="236"/>
        <v>OH0005|</v>
      </c>
      <c r="H3022" s="10">
        <v>22</v>
      </c>
      <c r="I3022" s="11"/>
      <c r="J3022" s="10" t="str">
        <f>IF(EXACT(L3022,"buy"),VLOOKUP(I3022,[2]suppliers!$A$2:$B$17,2,FALSE),"")</f>
        <v/>
      </c>
      <c r="K3022" s="5" t="s">
        <v>84</v>
      </c>
      <c r="L3022" s="5" t="s">
        <v>85</v>
      </c>
      <c r="M3022" s="5" t="str">
        <f>IFERROR(VLOOKUP(G3022,[3]item_suppliers!$C$2:$F$112,2,FALSE),"")</f>
        <v/>
      </c>
      <c r="N3022" s="5" t="str">
        <f>IFERROR(VLOOKUP(G3022,[3]item_suppliers!$C$2:$F$112,4,FALSE),"")</f>
        <v/>
      </c>
      <c r="O3022" s="5" t="str">
        <f t="shared" si="237"/>
        <v/>
      </c>
      <c r="P3022" s="5">
        <f>IF(EXACT(L3022,"sell"),VLOOKUP(D3022,[1]items!$A$2:$E$39,5,FALSE),"")</f>
        <v>109447</v>
      </c>
      <c r="Q3022" s="5">
        <f t="shared" si="238"/>
        <v>2407834</v>
      </c>
      <c r="R3022" s="13" t="str">
        <f t="shared" si="239"/>
        <v/>
      </c>
    </row>
    <row r="3023" spans="1:18" x14ac:dyDescent="0.2">
      <c r="A3023" s="8" t="s">
        <v>3083</v>
      </c>
      <c r="B3023" s="9" t="d">
        <v>2021-04-10</v>
      </c>
      <c r="C3023" s="7">
        <f t="shared" si="235"/>
        <v>2021</v>
      </c>
      <c r="D3023" s="8" t="s">
        <v>70</v>
      </c>
      <c r="E3023" s="5" t="str">
        <f>VLOOKUP(D3023,[1]items!$A$2:$E$39,2,FALSE)</f>
        <v>Irbesartan</v>
      </c>
      <c r="F3023" s="5" t="str">
        <f>VLOOKUP(E3023,[1]items!$B$2:$E$39,2,FALSE)</f>
        <v>Obat Hipertensi</v>
      </c>
      <c r="G3023" s="5" t="str">
        <f t="shared" si="236"/>
        <v>OH0005|</v>
      </c>
      <c r="H3023" s="10">
        <v>34</v>
      </c>
      <c r="I3023" s="11"/>
      <c r="J3023" s="10" t="str">
        <f>IF(EXACT(L3023,"buy"),VLOOKUP(I3023,[2]suppliers!$A$2:$B$17,2,FALSE),"")</f>
        <v/>
      </c>
      <c r="K3023" s="8" t="s">
        <v>84</v>
      </c>
      <c r="L3023" s="8" t="s">
        <v>85</v>
      </c>
      <c r="M3023" s="5" t="str">
        <f>IFERROR(VLOOKUP(G3023,[3]item_suppliers!$C$2:$F$112,2,FALSE),"")</f>
        <v/>
      </c>
      <c r="N3023" s="5" t="str">
        <f>IFERROR(VLOOKUP(G3023,[3]item_suppliers!$C$2:$F$112,4,FALSE),"")</f>
        <v/>
      </c>
      <c r="O3023" s="5" t="str">
        <f t="shared" si="237"/>
        <v/>
      </c>
      <c r="P3023" s="5">
        <f>IF(EXACT(L3023,"sell"),VLOOKUP(D3023,[1]items!$A$2:$E$39,5,FALSE),"")</f>
        <v>109447</v>
      </c>
      <c r="Q3023" s="5">
        <f t="shared" si="238"/>
        <v>3721198</v>
      </c>
      <c r="R3023" s="13" t="str">
        <f t="shared" si="239"/>
        <v/>
      </c>
    </row>
    <row r="3024" spans="1:18" x14ac:dyDescent="0.2">
      <c r="A3024" s="5" t="s">
        <v>3084</v>
      </c>
      <c r="B3024" s="6" t="d">
        <v>2021-04-10</v>
      </c>
      <c r="C3024" s="7">
        <f t="shared" si="235"/>
        <v>2021</v>
      </c>
      <c r="D3024" s="5" t="s">
        <v>35</v>
      </c>
      <c r="E3024" s="5" t="str">
        <f>VLOOKUP(D3024,[1]items!$A$2:$E$39,2,FALSE)</f>
        <v>Konidin 4 Tablet</v>
      </c>
      <c r="F3024" s="5" t="str">
        <f>VLOOKUP(E3024,[1]items!$B$2:$E$39,2,FALSE)</f>
        <v>Obat Batuk &amp; Pilek</v>
      </c>
      <c r="G3024" s="5" t="str">
        <f t="shared" si="236"/>
        <v>OB0008|</v>
      </c>
      <c r="H3024" s="10">
        <v>29</v>
      </c>
      <c r="I3024" s="11"/>
      <c r="J3024" s="10" t="str">
        <f>IF(EXACT(L3024,"buy"),VLOOKUP(I3024,[2]suppliers!$A$2:$B$17,2,FALSE),"")</f>
        <v/>
      </c>
      <c r="K3024" s="5" t="s">
        <v>84</v>
      </c>
      <c r="L3024" s="5" t="s">
        <v>85</v>
      </c>
      <c r="M3024" s="5" t="str">
        <f>IFERROR(VLOOKUP(G3024,[3]item_suppliers!$C$2:$F$112,2,FALSE),"")</f>
        <v/>
      </c>
      <c r="N3024" s="5" t="str">
        <f>IFERROR(VLOOKUP(G3024,[3]item_suppliers!$C$2:$F$112,4,FALSE),"")</f>
        <v/>
      </c>
      <c r="O3024" s="5" t="str">
        <f t="shared" si="237"/>
        <v/>
      </c>
      <c r="P3024" s="5">
        <f>IF(EXACT(L3024,"sell"),VLOOKUP(D3024,[1]items!$A$2:$E$39,5,FALSE),"")</f>
        <v>2490</v>
      </c>
      <c r="Q3024" s="5">
        <f t="shared" si="238"/>
        <v>72210</v>
      </c>
      <c r="R3024" s="13" t="str">
        <f t="shared" si="239"/>
        <v/>
      </c>
    </row>
    <row r="3025" spans="1:18" x14ac:dyDescent="0.2">
      <c r="A3025" s="8" t="s">
        <v>3085</v>
      </c>
      <c r="B3025" s="9" t="d">
        <v>2021-04-10</v>
      </c>
      <c r="C3025" s="7">
        <f t="shared" si="235"/>
        <v>2021</v>
      </c>
      <c r="D3025" s="8" t="s">
        <v>62</v>
      </c>
      <c r="E3025" s="5" t="str">
        <f>VLOOKUP(D3025,[1]items!$A$2:$E$39,2,FALSE)</f>
        <v>Concor 5MG Strip 10</v>
      </c>
      <c r="F3025" s="5" t="str">
        <f>VLOOKUP(E3025,[1]items!$B$2:$E$39,2,FALSE)</f>
        <v>Obat Hipertensi</v>
      </c>
      <c r="G3025" s="5" t="str">
        <f t="shared" si="236"/>
        <v>OH0002|</v>
      </c>
      <c r="H3025" s="10">
        <v>104</v>
      </c>
      <c r="I3025" s="11"/>
      <c r="J3025" s="10" t="str">
        <f>IF(EXACT(L3025,"buy"),VLOOKUP(I3025,[2]suppliers!$A$2:$B$17,2,FALSE),"")</f>
        <v/>
      </c>
      <c r="K3025" s="8" t="s">
        <v>84</v>
      </c>
      <c r="L3025" s="8" t="s">
        <v>85</v>
      </c>
      <c r="M3025" s="5" t="str">
        <f>IFERROR(VLOOKUP(G3025,[3]item_suppliers!$C$2:$F$112,2,FALSE),"")</f>
        <v/>
      </c>
      <c r="N3025" s="5" t="str">
        <f>IFERROR(VLOOKUP(G3025,[3]item_suppliers!$C$2:$F$112,4,FALSE),"")</f>
        <v/>
      </c>
      <c r="O3025" s="5" t="str">
        <f t="shared" si="237"/>
        <v/>
      </c>
      <c r="P3025" s="5">
        <f>IF(EXACT(L3025,"sell"),VLOOKUP(D3025,[1]items!$A$2:$E$39,5,FALSE),"")</f>
        <v>103632</v>
      </c>
      <c r="Q3025" s="5">
        <f t="shared" si="238"/>
        <v>10777728</v>
      </c>
      <c r="R3025" s="13" t="str">
        <f t="shared" si="239"/>
        <v/>
      </c>
    </row>
    <row r="3026" spans="1:18" x14ac:dyDescent="0.2">
      <c r="A3026" s="5" t="s">
        <v>3086</v>
      </c>
      <c r="B3026" s="6" t="d">
        <v>2021-04-11</v>
      </c>
      <c r="C3026" s="7">
        <f t="shared" si="235"/>
        <v>2021</v>
      </c>
      <c r="D3026" s="5" t="s">
        <v>26</v>
      </c>
      <c r="E3026" s="5" t="str">
        <f>VLOOKUP(D3026,[1]items!$A$2:$E$39,2,FALSE)</f>
        <v>Decolsen 1 Strip 4 Tablet</v>
      </c>
      <c r="F3026" s="5" t="str">
        <f>VLOOKUP(E3026,[1]items!$B$2:$E$39,2,FALSE)</f>
        <v>Obat Batuk &amp; Pilek</v>
      </c>
      <c r="G3026" s="5" t="str">
        <f t="shared" si="236"/>
        <v>OB0002|</v>
      </c>
      <c r="H3026" s="10">
        <v>48</v>
      </c>
      <c r="I3026" s="11"/>
      <c r="J3026" s="10" t="str">
        <f>IF(EXACT(L3026,"buy"),VLOOKUP(I3026,[2]suppliers!$A$2:$B$17,2,FALSE),"")</f>
        <v/>
      </c>
      <c r="K3026" s="5" t="s">
        <v>84</v>
      </c>
      <c r="L3026" s="5" t="s">
        <v>85</v>
      </c>
      <c r="M3026" s="5" t="str">
        <f>IFERROR(VLOOKUP(G3026,[3]item_suppliers!$C$2:$F$112,2,FALSE),"")</f>
        <v/>
      </c>
      <c r="N3026" s="5" t="str">
        <f>IFERROR(VLOOKUP(G3026,[3]item_suppliers!$C$2:$F$112,4,FALSE),"")</f>
        <v/>
      </c>
      <c r="O3026" s="5" t="str">
        <f t="shared" si="237"/>
        <v/>
      </c>
      <c r="P3026" s="5">
        <f>IF(EXACT(L3026,"sell"),VLOOKUP(D3026,[1]items!$A$2:$E$39,5,FALSE),"")</f>
        <v>2915</v>
      </c>
      <c r="Q3026" s="5">
        <f t="shared" si="238"/>
        <v>139920</v>
      </c>
      <c r="R3026" s="13" t="str">
        <f t="shared" si="239"/>
        <v/>
      </c>
    </row>
    <row r="3027" spans="1:18" x14ac:dyDescent="0.2">
      <c r="A3027" s="8" t="s">
        <v>3087</v>
      </c>
      <c r="B3027" s="9" t="d">
        <v>2021-04-11</v>
      </c>
      <c r="C3027" s="7">
        <f t="shared" si="235"/>
        <v>2021</v>
      </c>
      <c r="D3027" s="8" t="s">
        <v>52</v>
      </c>
      <c r="E3027" s="5" t="str">
        <f>VLOOKUP(D3027,[1]items!$A$2:$E$39,2,FALSE)</f>
        <v>Sanmol 500 MG 4 Tablet</v>
      </c>
      <c r="F3027" s="5" t="str">
        <f>VLOOKUP(E3027,[1]items!$B$2:$E$39,2,FALSE)</f>
        <v>Obat Sakit Kepala &amp; Demam</v>
      </c>
      <c r="G3027" s="5" t="str">
        <f t="shared" si="236"/>
        <v>OD0009|</v>
      </c>
      <c r="H3027" s="10">
        <v>11</v>
      </c>
      <c r="I3027" s="11"/>
      <c r="J3027" s="10" t="str">
        <f>IF(EXACT(L3027,"buy"),VLOOKUP(I3027,[2]suppliers!$A$2:$B$17,2,FALSE),"")</f>
        <v/>
      </c>
      <c r="K3027" s="8" t="s">
        <v>84</v>
      </c>
      <c r="L3027" s="8" t="s">
        <v>85</v>
      </c>
      <c r="M3027" s="5" t="str">
        <f>IFERROR(VLOOKUP(G3027,[3]item_suppliers!$C$2:$F$112,2,FALSE),"")</f>
        <v/>
      </c>
      <c r="N3027" s="5" t="str">
        <f>IFERROR(VLOOKUP(G3027,[3]item_suppliers!$C$2:$F$112,4,FALSE),"")</f>
        <v/>
      </c>
      <c r="O3027" s="5" t="str">
        <f t="shared" si="237"/>
        <v/>
      </c>
      <c r="P3027" s="5">
        <f>IF(EXACT(L3027,"sell"),VLOOKUP(D3027,[1]items!$A$2:$E$39,5,FALSE),"")</f>
        <v>1619</v>
      </c>
      <c r="Q3027" s="5">
        <f t="shared" si="238"/>
        <v>17809</v>
      </c>
      <c r="R3027" s="13" t="str">
        <f t="shared" si="239"/>
        <v/>
      </c>
    </row>
    <row r="3028" spans="1:18" x14ac:dyDescent="0.2">
      <c r="A3028" s="5" t="s">
        <v>3088</v>
      </c>
      <c r="B3028" s="6" t="d">
        <v>2021-04-11</v>
      </c>
      <c r="C3028" s="7">
        <f t="shared" si="235"/>
        <v>2021</v>
      </c>
      <c r="D3028" s="5" t="s">
        <v>67</v>
      </c>
      <c r="E3028" s="5" t="str">
        <f>VLOOKUP(D3028,[1]items!$A$2:$E$39,2,FALSE)</f>
        <v>Amlodipine Besilate</v>
      </c>
      <c r="F3028" s="5" t="str">
        <f>VLOOKUP(E3028,[1]items!$B$2:$E$39,2,FALSE)</f>
        <v>Obat Hipertensi</v>
      </c>
      <c r="G3028" s="5" t="str">
        <f t="shared" si="236"/>
        <v>OH0004|</v>
      </c>
      <c r="H3028" s="10">
        <v>32</v>
      </c>
      <c r="I3028" s="11"/>
      <c r="J3028" s="10" t="str">
        <f>IF(EXACT(L3028,"buy"),VLOOKUP(I3028,[2]suppliers!$A$2:$B$17,2,FALSE),"")</f>
        <v/>
      </c>
      <c r="K3028" s="5" t="s">
        <v>84</v>
      </c>
      <c r="L3028" s="5" t="s">
        <v>85</v>
      </c>
      <c r="M3028" s="5" t="str">
        <f>IFERROR(VLOOKUP(G3028,[3]item_suppliers!$C$2:$F$112,2,FALSE),"")</f>
        <v/>
      </c>
      <c r="N3028" s="5" t="str">
        <f>IFERROR(VLOOKUP(G3028,[3]item_suppliers!$C$2:$F$112,4,FALSE),"")</f>
        <v/>
      </c>
      <c r="O3028" s="5" t="str">
        <f t="shared" si="237"/>
        <v/>
      </c>
      <c r="P3028" s="5">
        <f>IF(EXACT(L3028,"sell"),VLOOKUP(D3028,[1]items!$A$2:$E$39,5,FALSE),"")</f>
        <v>7504</v>
      </c>
      <c r="Q3028" s="5">
        <f t="shared" si="238"/>
        <v>240128</v>
      </c>
      <c r="R3028" s="13" t="str">
        <f t="shared" si="239"/>
        <v/>
      </c>
    </row>
    <row r="3029" spans="1:18" x14ac:dyDescent="0.2">
      <c r="A3029" s="8" t="s">
        <v>3089</v>
      </c>
      <c r="B3029" s="9" t="d">
        <v>2021-04-12</v>
      </c>
      <c r="C3029" s="7">
        <f t="shared" si="235"/>
        <v>2021</v>
      </c>
      <c r="D3029" s="8" t="s">
        <v>26</v>
      </c>
      <c r="E3029" s="5" t="str">
        <f>VLOOKUP(D3029,[1]items!$A$2:$E$39,2,FALSE)</f>
        <v>Decolsen 1 Strip 4 Tablet</v>
      </c>
      <c r="F3029" s="5" t="str">
        <f>VLOOKUP(E3029,[1]items!$B$2:$E$39,2,FALSE)</f>
        <v>Obat Batuk &amp; Pilek</v>
      </c>
      <c r="G3029" s="5" t="str">
        <f t="shared" si="236"/>
        <v>OB0002|</v>
      </c>
      <c r="H3029" s="10">
        <v>64</v>
      </c>
      <c r="I3029" s="11"/>
      <c r="J3029" s="10" t="str">
        <f>IF(EXACT(L3029,"buy"),VLOOKUP(I3029,[2]suppliers!$A$2:$B$17,2,FALSE),"")</f>
        <v/>
      </c>
      <c r="K3029" s="8" t="s">
        <v>84</v>
      </c>
      <c r="L3029" s="8" t="s">
        <v>85</v>
      </c>
      <c r="M3029" s="5" t="str">
        <f>IFERROR(VLOOKUP(G3029,[3]item_suppliers!$C$2:$F$112,2,FALSE),"")</f>
        <v/>
      </c>
      <c r="N3029" s="5" t="str">
        <f>IFERROR(VLOOKUP(G3029,[3]item_suppliers!$C$2:$F$112,4,FALSE),"")</f>
        <v/>
      </c>
      <c r="O3029" s="5" t="str">
        <f t="shared" si="237"/>
        <v/>
      </c>
      <c r="P3029" s="5">
        <f>IF(EXACT(L3029,"sell"),VLOOKUP(D3029,[1]items!$A$2:$E$39,5,FALSE),"")</f>
        <v>2915</v>
      </c>
      <c r="Q3029" s="5">
        <f t="shared" si="238"/>
        <v>186560</v>
      </c>
      <c r="R3029" s="13" t="str">
        <f t="shared" si="239"/>
        <v/>
      </c>
    </row>
    <row r="3030" spans="1:18" x14ac:dyDescent="0.2">
      <c r="A3030" s="5" t="s">
        <v>3090</v>
      </c>
      <c r="B3030" s="6" t="d">
        <v>2021-04-12</v>
      </c>
      <c r="C3030" s="7">
        <f t="shared" si="235"/>
        <v>2021</v>
      </c>
      <c r="D3030" s="5" t="s">
        <v>26</v>
      </c>
      <c r="E3030" s="5" t="str">
        <f>VLOOKUP(D3030,[1]items!$A$2:$E$39,2,FALSE)</f>
        <v>Decolsen 1 Strip 4 Tablet</v>
      </c>
      <c r="F3030" s="5" t="str">
        <f>VLOOKUP(E3030,[1]items!$B$2:$E$39,2,FALSE)</f>
        <v>Obat Batuk &amp; Pilek</v>
      </c>
      <c r="G3030" s="5" t="str">
        <f t="shared" si="236"/>
        <v>OB0002|</v>
      </c>
      <c r="H3030" s="10">
        <v>4</v>
      </c>
      <c r="I3030" s="11"/>
      <c r="J3030" s="10" t="str">
        <f>IF(EXACT(L3030,"buy"),VLOOKUP(I3030,[2]suppliers!$A$2:$B$17,2,FALSE),"")</f>
        <v/>
      </c>
      <c r="K3030" s="5" t="s">
        <v>84</v>
      </c>
      <c r="L3030" s="5" t="s">
        <v>85</v>
      </c>
      <c r="M3030" s="5" t="str">
        <f>IFERROR(VLOOKUP(G3030,[3]item_suppliers!$C$2:$F$112,2,FALSE),"")</f>
        <v/>
      </c>
      <c r="N3030" s="5" t="str">
        <f>IFERROR(VLOOKUP(G3030,[3]item_suppliers!$C$2:$F$112,4,FALSE),"")</f>
        <v/>
      </c>
      <c r="O3030" s="5" t="str">
        <f t="shared" si="237"/>
        <v/>
      </c>
      <c r="P3030" s="5">
        <f>IF(EXACT(L3030,"sell"),VLOOKUP(D3030,[1]items!$A$2:$E$39,5,FALSE),"")</f>
        <v>2915</v>
      </c>
      <c r="Q3030" s="5">
        <f t="shared" si="238"/>
        <v>11660</v>
      </c>
      <c r="R3030" s="13" t="str">
        <f t="shared" si="239"/>
        <v/>
      </c>
    </row>
    <row r="3031" spans="1:18" x14ac:dyDescent="0.2">
      <c r="A3031" s="8" t="s">
        <v>3091</v>
      </c>
      <c r="B3031" s="9" t="d">
        <v>2021-04-12</v>
      </c>
      <c r="C3031" s="7">
        <f t="shared" si="235"/>
        <v>2021</v>
      </c>
      <c r="D3031" s="8" t="s">
        <v>50</v>
      </c>
      <c r="E3031" s="5" t="str">
        <f>VLOOKUP(D3031,[1]items!$A$2:$E$39,2,FALSE)</f>
        <v>Bodrex Extra</v>
      </c>
      <c r="F3031" s="5" t="str">
        <f>VLOOKUP(E3031,[1]items!$B$2:$E$39,2,FALSE)</f>
        <v>Obat Sakit Kepala &amp; Demam</v>
      </c>
      <c r="G3031" s="5" t="str">
        <f t="shared" si="236"/>
        <v>OD0008|</v>
      </c>
      <c r="H3031" s="10">
        <v>68</v>
      </c>
      <c r="I3031" s="11"/>
      <c r="J3031" s="10" t="str">
        <f>IF(EXACT(L3031,"buy"),VLOOKUP(I3031,[2]suppliers!$A$2:$B$17,2,FALSE),"")</f>
        <v/>
      </c>
      <c r="K3031" s="8" t="s">
        <v>84</v>
      </c>
      <c r="L3031" s="8" t="s">
        <v>85</v>
      </c>
      <c r="M3031" s="5" t="str">
        <f>IFERROR(VLOOKUP(G3031,[3]item_suppliers!$C$2:$F$112,2,FALSE),"")</f>
        <v/>
      </c>
      <c r="N3031" s="5" t="str">
        <f>IFERROR(VLOOKUP(G3031,[3]item_suppliers!$C$2:$F$112,4,FALSE),"")</f>
        <v/>
      </c>
      <c r="O3031" s="5" t="str">
        <f t="shared" si="237"/>
        <v/>
      </c>
      <c r="P3031" s="5">
        <f>IF(EXACT(L3031,"sell"),VLOOKUP(D3031,[1]items!$A$2:$E$39,5,FALSE),"")</f>
        <v>51753</v>
      </c>
      <c r="Q3031" s="5">
        <f t="shared" si="238"/>
        <v>3519204</v>
      </c>
      <c r="R3031" s="13" t="str">
        <f t="shared" si="239"/>
        <v/>
      </c>
    </row>
    <row r="3032" spans="1:18" x14ac:dyDescent="0.2">
      <c r="A3032" s="5" t="s">
        <v>3092</v>
      </c>
      <c r="B3032" s="6" t="d">
        <v>2021-04-12</v>
      </c>
      <c r="C3032" s="7">
        <f t="shared" si="235"/>
        <v>2021</v>
      </c>
      <c r="D3032" s="5" t="s">
        <v>17</v>
      </c>
      <c r="E3032" s="5" t="str">
        <f>VLOOKUP(D3032,[1]items!$A$2:$E$39,2,FALSE)</f>
        <v>Bedak Heroxyn 150 gr</v>
      </c>
      <c r="F3032" s="5" t="str">
        <f>VLOOKUP(E3032,[1]items!$B$2:$E$39,2,FALSE)</f>
        <v>Obat Alergi</v>
      </c>
      <c r="G3032" s="5" t="str">
        <f t="shared" si="236"/>
        <v>OA0005|</v>
      </c>
      <c r="H3032" s="10">
        <v>13</v>
      </c>
      <c r="I3032" s="11"/>
      <c r="J3032" s="10" t="str">
        <f>IF(EXACT(L3032,"buy"),VLOOKUP(I3032,[2]suppliers!$A$2:$B$17,2,FALSE),"")</f>
        <v/>
      </c>
      <c r="K3032" s="5" t="s">
        <v>84</v>
      </c>
      <c r="L3032" s="5" t="s">
        <v>85</v>
      </c>
      <c r="M3032" s="5" t="str">
        <f>IFERROR(VLOOKUP(G3032,[3]item_suppliers!$C$2:$F$112,2,FALSE),"")</f>
        <v/>
      </c>
      <c r="N3032" s="5" t="str">
        <f>IFERROR(VLOOKUP(G3032,[3]item_suppliers!$C$2:$F$112,4,FALSE),"")</f>
        <v/>
      </c>
      <c r="O3032" s="5" t="str">
        <f t="shared" si="237"/>
        <v/>
      </c>
      <c r="P3032" s="5">
        <f>IF(EXACT(L3032,"sell"),VLOOKUP(D3032,[1]items!$A$2:$E$39,5,FALSE),"")</f>
        <v>17170</v>
      </c>
      <c r="Q3032" s="5">
        <f t="shared" si="238"/>
        <v>223210</v>
      </c>
      <c r="R3032" s="13" t="str">
        <f t="shared" si="239"/>
        <v/>
      </c>
    </row>
    <row r="3033" spans="1:18" x14ac:dyDescent="0.2">
      <c r="A3033" s="8" t="s">
        <v>3093</v>
      </c>
      <c r="B3033" s="9" t="d">
        <v>2021-04-12</v>
      </c>
      <c r="C3033" s="7">
        <f t="shared" si="235"/>
        <v>2021</v>
      </c>
      <c r="D3033" s="8" t="s">
        <v>17</v>
      </c>
      <c r="E3033" s="5" t="str">
        <f>VLOOKUP(D3033,[1]items!$A$2:$E$39,2,FALSE)</f>
        <v>Bedak Heroxyn 150 gr</v>
      </c>
      <c r="F3033" s="5" t="str">
        <f>VLOOKUP(E3033,[1]items!$B$2:$E$39,2,FALSE)</f>
        <v>Obat Alergi</v>
      </c>
      <c r="G3033" s="5" t="str">
        <f t="shared" si="236"/>
        <v>OA0005|</v>
      </c>
      <c r="H3033" s="10">
        <v>49</v>
      </c>
      <c r="I3033" s="11"/>
      <c r="J3033" s="10" t="str">
        <f>IF(EXACT(L3033,"buy"),VLOOKUP(I3033,[2]suppliers!$A$2:$B$17,2,FALSE),"")</f>
        <v/>
      </c>
      <c r="K3033" s="8" t="s">
        <v>84</v>
      </c>
      <c r="L3033" s="8" t="s">
        <v>85</v>
      </c>
      <c r="M3033" s="5" t="str">
        <f>IFERROR(VLOOKUP(G3033,[3]item_suppliers!$C$2:$F$112,2,FALSE),"")</f>
        <v/>
      </c>
      <c r="N3033" s="5" t="str">
        <f>IFERROR(VLOOKUP(G3033,[3]item_suppliers!$C$2:$F$112,4,FALSE),"")</f>
        <v/>
      </c>
      <c r="O3033" s="5" t="str">
        <f t="shared" si="237"/>
        <v/>
      </c>
      <c r="P3033" s="5">
        <f>IF(EXACT(L3033,"sell"),VLOOKUP(D3033,[1]items!$A$2:$E$39,5,FALSE),"")</f>
        <v>17170</v>
      </c>
      <c r="Q3033" s="5">
        <f t="shared" si="238"/>
        <v>841330</v>
      </c>
      <c r="R3033" s="13" t="str">
        <f t="shared" si="239"/>
        <v/>
      </c>
    </row>
    <row r="3034" spans="1:18" x14ac:dyDescent="0.2">
      <c r="A3034" s="5" t="s">
        <v>3094</v>
      </c>
      <c r="B3034" s="6" t="d">
        <v>2021-04-12</v>
      </c>
      <c r="C3034" s="7">
        <f t="shared" si="235"/>
        <v>2021</v>
      </c>
      <c r="D3034" s="5" t="s">
        <v>17</v>
      </c>
      <c r="E3034" s="5" t="str">
        <f>VLOOKUP(D3034,[1]items!$A$2:$E$39,2,FALSE)</f>
        <v>Bedak Heroxyn 150 gr</v>
      </c>
      <c r="F3034" s="5" t="str">
        <f>VLOOKUP(E3034,[1]items!$B$2:$E$39,2,FALSE)</f>
        <v>Obat Alergi</v>
      </c>
      <c r="G3034" s="5" t="str">
        <f t="shared" si="236"/>
        <v>OA0005|</v>
      </c>
      <c r="H3034" s="10">
        <v>57</v>
      </c>
      <c r="I3034" s="11"/>
      <c r="J3034" s="10" t="str">
        <f>IF(EXACT(L3034,"buy"),VLOOKUP(I3034,[2]suppliers!$A$2:$B$17,2,FALSE),"")</f>
        <v/>
      </c>
      <c r="K3034" s="5" t="s">
        <v>84</v>
      </c>
      <c r="L3034" s="5" t="s">
        <v>85</v>
      </c>
      <c r="M3034" s="5" t="str">
        <f>IFERROR(VLOOKUP(G3034,[3]item_suppliers!$C$2:$F$112,2,FALSE),"")</f>
        <v/>
      </c>
      <c r="N3034" s="5" t="str">
        <f>IFERROR(VLOOKUP(G3034,[3]item_suppliers!$C$2:$F$112,4,FALSE),"")</f>
        <v/>
      </c>
      <c r="O3034" s="5" t="str">
        <f t="shared" si="237"/>
        <v/>
      </c>
      <c r="P3034" s="5">
        <f>IF(EXACT(L3034,"sell"),VLOOKUP(D3034,[1]items!$A$2:$E$39,5,FALSE),"")</f>
        <v>17170</v>
      </c>
      <c r="Q3034" s="5">
        <f t="shared" si="238"/>
        <v>978690</v>
      </c>
      <c r="R3034" s="13" t="str">
        <f t="shared" si="239"/>
        <v/>
      </c>
    </row>
    <row r="3035" spans="1:18" x14ac:dyDescent="0.2">
      <c r="A3035" s="8" t="s">
        <v>3095</v>
      </c>
      <c r="B3035" s="9" t="d">
        <v>2021-04-12</v>
      </c>
      <c r="C3035" s="7">
        <f t="shared" si="235"/>
        <v>2021</v>
      </c>
      <c r="D3035" s="8" t="s">
        <v>70</v>
      </c>
      <c r="E3035" s="5" t="str">
        <f>VLOOKUP(D3035,[1]items!$A$2:$E$39,2,FALSE)</f>
        <v>Irbesartan</v>
      </c>
      <c r="F3035" s="5" t="str">
        <f>VLOOKUP(E3035,[1]items!$B$2:$E$39,2,FALSE)</f>
        <v>Obat Hipertensi</v>
      </c>
      <c r="G3035" s="5" t="str">
        <f t="shared" si="236"/>
        <v>OH0005|</v>
      </c>
      <c r="H3035" s="10">
        <v>44</v>
      </c>
      <c r="I3035" s="11"/>
      <c r="J3035" s="10" t="str">
        <f>IF(EXACT(L3035,"buy"),VLOOKUP(I3035,[2]suppliers!$A$2:$B$17,2,FALSE),"")</f>
        <v/>
      </c>
      <c r="K3035" s="8" t="s">
        <v>84</v>
      </c>
      <c r="L3035" s="8" t="s">
        <v>85</v>
      </c>
      <c r="M3035" s="5" t="str">
        <f>IFERROR(VLOOKUP(G3035,[3]item_suppliers!$C$2:$F$112,2,FALSE),"")</f>
        <v/>
      </c>
      <c r="N3035" s="5" t="str">
        <f>IFERROR(VLOOKUP(G3035,[3]item_suppliers!$C$2:$F$112,4,FALSE),"")</f>
        <v/>
      </c>
      <c r="O3035" s="5" t="str">
        <f t="shared" si="237"/>
        <v/>
      </c>
      <c r="P3035" s="5">
        <f>IF(EXACT(L3035,"sell"),VLOOKUP(D3035,[1]items!$A$2:$E$39,5,FALSE),"")</f>
        <v>109447</v>
      </c>
      <c r="Q3035" s="5">
        <f t="shared" si="238"/>
        <v>4815668</v>
      </c>
      <c r="R3035" s="13" t="str">
        <f t="shared" si="239"/>
        <v/>
      </c>
    </row>
    <row r="3036" spans="1:18" x14ac:dyDescent="0.2">
      <c r="A3036" s="5" t="s">
        <v>3096</v>
      </c>
      <c r="B3036" s="6" t="d">
        <v>2021-04-12</v>
      </c>
      <c r="C3036" s="7">
        <f t="shared" si="235"/>
        <v>2021</v>
      </c>
      <c r="D3036" s="5" t="s">
        <v>48</v>
      </c>
      <c r="E3036" s="5" t="str">
        <f>VLOOKUP(D3036,[1]items!$A$2:$E$39,2,FALSE)</f>
        <v>Sanmol Paracetamol</v>
      </c>
      <c r="F3036" s="5" t="str">
        <f>VLOOKUP(E3036,[1]items!$B$2:$E$39,2,FALSE)</f>
        <v>Obat Sakit Kepala &amp; Demam</v>
      </c>
      <c r="G3036" s="5" t="str">
        <f t="shared" si="236"/>
        <v>OD0007|</v>
      </c>
      <c r="H3036" s="10">
        <v>44</v>
      </c>
      <c r="I3036" s="11"/>
      <c r="J3036" s="10" t="str">
        <f>IF(EXACT(L3036,"buy"),VLOOKUP(I3036,[2]suppliers!$A$2:$B$17,2,FALSE),"")</f>
        <v/>
      </c>
      <c r="K3036" s="5" t="s">
        <v>84</v>
      </c>
      <c r="L3036" s="5" t="s">
        <v>85</v>
      </c>
      <c r="M3036" s="5" t="str">
        <f>IFERROR(VLOOKUP(G3036,[3]item_suppliers!$C$2:$F$112,2,FALSE),"")</f>
        <v/>
      </c>
      <c r="N3036" s="5" t="str">
        <f>IFERROR(VLOOKUP(G3036,[3]item_suppliers!$C$2:$F$112,4,FALSE),"")</f>
        <v/>
      </c>
      <c r="O3036" s="5" t="str">
        <f t="shared" si="237"/>
        <v/>
      </c>
      <c r="P3036" s="5">
        <f>IF(EXACT(L3036,"sell"),VLOOKUP(D3036,[1]items!$A$2:$E$39,5,FALSE),"")</f>
        <v>16261</v>
      </c>
      <c r="Q3036" s="5">
        <f t="shared" si="238"/>
        <v>715484</v>
      </c>
      <c r="R3036" s="13" t="str">
        <f t="shared" si="239"/>
        <v/>
      </c>
    </row>
    <row r="3037" spans="1:18" x14ac:dyDescent="0.2">
      <c r="A3037" s="8" t="s">
        <v>3097</v>
      </c>
      <c r="B3037" s="9" t="d">
        <v>2021-04-12</v>
      </c>
      <c r="C3037" s="7">
        <f t="shared" si="235"/>
        <v>2021</v>
      </c>
      <c r="D3037" s="8" t="s">
        <v>31</v>
      </c>
      <c r="E3037" s="5" t="str">
        <f>VLOOKUP(D3037,[1]items!$A$2:$E$39,2,FALSE)</f>
        <v>Ultraflu Box Isi 25 Strip</v>
      </c>
      <c r="F3037" s="5" t="str">
        <f>VLOOKUP(E3037,[1]items!$B$2:$E$39,2,FALSE)</f>
        <v>Obat Batuk &amp; Pilek</v>
      </c>
      <c r="G3037" s="5" t="str">
        <f t="shared" si="236"/>
        <v>OB0006|</v>
      </c>
      <c r="H3037" s="10">
        <v>18</v>
      </c>
      <c r="I3037" s="11"/>
      <c r="J3037" s="10" t="str">
        <f>IF(EXACT(L3037,"buy"),VLOOKUP(I3037,[2]suppliers!$A$2:$B$17,2,FALSE),"")</f>
        <v/>
      </c>
      <c r="K3037" s="8" t="s">
        <v>84</v>
      </c>
      <c r="L3037" s="8" t="s">
        <v>85</v>
      </c>
      <c r="M3037" s="5" t="str">
        <f>IFERROR(VLOOKUP(G3037,[3]item_suppliers!$C$2:$F$112,2,FALSE),"")</f>
        <v/>
      </c>
      <c r="N3037" s="5" t="str">
        <f>IFERROR(VLOOKUP(G3037,[3]item_suppliers!$C$2:$F$112,4,FALSE),"")</f>
        <v/>
      </c>
      <c r="O3037" s="5" t="str">
        <f t="shared" si="237"/>
        <v/>
      </c>
      <c r="P3037" s="5">
        <f>IF(EXACT(L3037,"sell"),VLOOKUP(D3037,[1]items!$A$2:$E$39,5,FALSE),"")</f>
        <v>73805</v>
      </c>
      <c r="Q3037" s="5">
        <f t="shared" si="238"/>
        <v>1328490</v>
      </c>
      <c r="R3037" s="13" t="str">
        <f t="shared" si="239"/>
        <v/>
      </c>
    </row>
    <row r="3038" spans="1:18" x14ac:dyDescent="0.2">
      <c r="A3038" s="5" t="s">
        <v>3098</v>
      </c>
      <c r="B3038" s="6" t="d">
        <v>2021-04-12</v>
      </c>
      <c r="C3038" s="7">
        <f t="shared" si="235"/>
        <v>2021</v>
      </c>
      <c r="D3038" s="5" t="s">
        <v>31</v>
      </c>
      <c r="E3038" s="5" t="str">
        <f>VLOOKUP(D3038,[1]items!$A$2:$E$39,2,FALSE)</f>
        <v>Ultraflu Box Isi 25 Strip</v>
      </c>
      <c r="F3038" s="5" t="str">
        <f>VLOOKUP(E3038,[1]items!$B$2:$E$39,2,FALSE)</f>
        <v>Obat Batuk &amp; Pilek</v>
      </c>
      <c r="G3038" s="5" t="str">
        <f t="shared" si="236"/>
        <v>OB0006|</v>
      </c>
      <c r="H3038" s="10">
        <v>4</v>
      </c>
      <c r="I3038" s="11"/>
      <c r="J3038" s="10" t="str">
        <f>IF(EXACT(L3038,"buy"),VLOOKUP(I3038,[2]suppliers!$A$2:$B$17,2,FALSE),"")</f>
        <v/>
      </c>
      <c r="K3038" s="5" t="s">
        <v>84</v>
      </c>
      <c r="L3038" s="5" t="s">
        <v>85</v>
      </c>
      <c r="M3038" s="5" t="str">
        <f>IFERROR(VLOOKUP(G3038,[3]item_suppliers!$C$2:$F$112,2,FALSE),"")</f>
        <v/>
      </c>
      <c r="N3038" s="5" t="str">
        <f>IFERROR(VLOOKUP(G3038,[3]item_suppliers!$C$2:$F$112,4,FALSE),"")</f>
        <v/>
      </c>
      <c r="O3038" s="5" t="str">
        <f t="shared" si="237"/>
        <v/>
      </c>
      <c r="P3038" s="5">
        <f>IF(EXACT(L3038,"sell"),VLOOKUP(D3038,[1]items!$A$2:$E$39,5,FALSE),"")</f>
        <v>73805</v>
      </c>
      <c r="Q3038" s="5">
        <f t="shared" si="238"/>
        <v>295220</v>
      </c>
      <c r="R3038" s="13" t="str">
        <f t="shared" si="239"/>
        <v/>
      </c>
    </row>
    <row r="3039" spans="1:18" x14ac:dyDescent="0.2">
      <c r="A3039" s="8" t="s">
        <v>3099</v>
      </c>
      <c r="B3039" s="9" t="d">
        <v>2021-04-12</v>
      </c>
      <c r="C3039" s="7">
        <f t="shared" si="235"/>
        <v>2021</v>
      </c>
      <c r="D3039" s="8" t="s">
        <v>11</v>
      </c>
      <c r="E3039" s="5" t="str">
        <f>VLOOKUP(D3039,[1]items!$A$2:$E$39,2,FALSE)</f>
        <v>Acetylcysteine Mahakam 200 mg</v>
      </c>
      <c r="F3039" s="5" t="str">
        <f>VLOOKUP(E3039,[1]items!$B$2:$E$39,2,FALSE)</f>
        <v>Obat Alergi</v>
      </c>
      <c r="G3039" s="5" t="str">
        <f t="shared" si="236"/>
        <v>OA0003|</v>
      </c>
      <c r="H3039" s="10">
        <v>14</v>
      </c>
      <c r="I3039" s="11"/>
      <c r="J3039" s="10" t="str">
        <f>IF(EXACT(L3039,"buy"),VLOOKUP(I3039,[2]suppliers!$A$2:$B$17,2,FALSE),"")</f>
        <v/>
      </c>
      <c r="K3039" s="8" t="s">
        <v>84</v>
      </c>
      <c r="L3039" s="8" t="s">
        <v>85</v>
      </c>
      <c r="M3039" s="5" t="str">
        <f>IFERROR(VLOOKUP(G3039,[3]item_suppliers!$C$2:$F$112,2,FALSE),"")</f>
        <v/>
      </c>
      <c r="N3039" s="5" t="str">
        <f>IFERROR(VLOOKUP(G3039,[3]item_suppliers!$C$2:$F$112,4,FALSE),"")</f>
        <v/>
      </c>
      <c r="O3039" s="5" t="str">
        <f t="shared" si="237"/>
        <v/>
      </c>
      <c r="P3039" s="5">
        <f>IF(EXACT(L3039,"sell"),VLOOKUP(D3039,[1]items!$A$2:$E$39,5,FALSE),"")</f>
        <v>33330</v>
      </c>
      <c r="Q3039" s="5">
        <f t="shared" si="238"/>
        <v>466620</v>
      </c>
      <c r="R3039" s="13" t="str">
        <f t="shared" si="239"/>
        <v/>
      </c>
    </row>
    <row r="3040" spans="1:18" x14ac:dyDescent="0.2">
      <c r="A3040" s="5" t="s">
        <v>3100</v>
      </c>
      <c r="B3040" s="6" t="d">
        <v>2021-04-12</v>
      </c>
      <c r="C3040" s="7">
        <f t="shared" si="235"/>
        <v>2021</v>
      </c>
      <c r="D3040" s="5" t="s">
        <v>28</v>
      </c>
      <c r="E3040" s="5" t="str">
        <f>VLOOKUP(D3040,[1]items!$A$2:$E$39,2,FALSE)</f>
        <v>Lo Han Kuo Infusion 12</v>
      </c>
      <c r="F3040" s="5" t="str">
        <f>VLOOKUP(E3040,[1]items!$B$2:$E$39,2,FALSE)</f>
        <v>Obat Batuk &amp; Pilek</v>
      </c>
      <c r="G3040" s="5" t="str">
        <f t="shared" si="236"/>
        <v>OB0004|</v>
      </c>
      <c r="H3040" s="10">
        <v>10</v>
      </c>
      <c r="I3040" s="11"/>
      <c r="J3040" s="10" t="str">
        <f>IF(EXACT(L3040,"buy"),VLOOKUP(I3040,[2]suppliers!$A$2:$B$17,2,FALSE),"")</f>
        <v/>
      </c>
      <c r="K3040" s="5" t="s">
        <v>84</v>
      </c>
      <c r="L3040" s="5" t="s">
        <v>85</v>
      </c>
      <c r="M3040" s="5" t="str">
        <f>IFERROR(VLOOKUP(G3040,[3]item_suppliers!$C$2:$F$112,2,FALSE),"")</f>
        <v/>
      </c>
      <c r="N3040" s="5" t="str">
        <f>IFERROR(VLOOKUP(G3040,[3]item_suppliers!$C$2:$F$112,4,FALSE),"")</f>
        <v/>
      </c>
      <c r="O3040" s="5" t="str">
        <f t="shared" si="237"/>
        <v/>
      </c>
      <c r="P3040" s="5">
        <f>IF(EXACT(L3040,"sell"),VLOOKUP(D3040,[1]items!$A$2:$E$39,5,FALSE),"")</f>
        <v>24179</v>
      </c>
      <c r="Q3040" s="5">
        <f t="shared" si="238"/>
        <v>241790</v>
      </c>
      <c r="R3040" s="13" t="str">
        <f t="shared" si="239"/>
        <v/>
      </c>
    </row>
    <row r="3041" spans="1:18" x14ac:dyDescent="0.2">
      <c r="A3041" s="8" t="s">
        <v>3101</v>
      </c>
      <c r="B3041" s="9" t="d">
        <v>2021-04-12</v>
      </c>
      <c r="C3041" s="7">
        <f t="shared" si="235"/>
        <v>2021</v>
      </c>
      <c r="D3041" s="8" t="s">
        <v>7</v>
      </c>
      <c r="E3041" s="5" t="str">
        <f>VLOOKUP(D3041,[1]items!$A$2:$E$39,2,FALSE)</f>
        <v>Ozen 10 MG Blister</v>
      </c>
      <c r="F3041" s="5" t="str">
        <f>VLOOKUP(E3041,[1]items!$B$2:$E$39,2,FALSE)</f>
        <v>Obat Alergi</v>
      </c>
      <c r="G3041" s="5" t="str">
        <f t="shared" si="236"/>
        <v>OA0001|</v>
      </c>
      <c r="H3041" s="10">
        <v>22</v>
      </c>
      <c r="I3041" s="11"/>
      <c r="J3041" s="10" t="str">
        <f>IF(EXACT(L3041,"buy"),VLOOKUP(I3041,[2]suppliers!$A$2:$B$17,2,FALSE),"")</f>
        <v/>
      </c>
      <c r="K3041" s="8" t="s">
        <v>84</v>
      </c>
      <c r="L3041" s="8" t="s">
        <v>85</v>
      </c>
      <c r="M3041" s="5" t="str">
        <f>IFERROR(VLOOKUP(G3041,[3]item_suppliers!$C$2:$F$112,2,FALSE),"")</f>
        <v/>
      </c>
      <c r="N3041" s="5" t="str">
        <f>IFERROR(VLOOKUP(G3041,[3]item_suppliers!$C$2:$F$112,4,FALSE),"")</f>
        <v/>
      </c>
      <c r="O3041" s="5" t="str">
        <f t="shared" si="237"/>
        <v/>
      </c>
      <c r="P3041" s="5">
        <f>IF(EXACT(L3041,"sell"),VLOOKUP(D3041,[1]items!$A$2:$E$39,5,FALSE),"")</f>
        <v>18816</v>
      </c>
      <c r="Q3041" s="5">
        <f t="shared" si="238"/>
        <v>413952</v>
      </c>
      <c r="R3041" s="13" t="str">
        <f t="shared" si="239"/>
        <v/>
      </c>
    </row>
    <row r="3042" spans="1:18" x14ac:dyDescent="0.2">
      <c r="A3042" s="5" t="s">
        <v>3102</v>
      </c>
      <c r="B3042" s="6" t="d">
        <v>2021-04-13</v>
      </c>
      <c r="C3042" s="7">
        <f t="shared" si="235"/>
        <v>2021</v>
      </c>
      <c r="D3042" s="5" t="s">
        <v>17</v>
      </c>
      <c r="E3042" s="5" t="str">
        <f>VLOOKUP(D3042,[1]items!$A$2:$E$39,2,FALSE)</f>
        <v>Bedak Heroxyn 150 gr</v>
      </c>
      <c r="F3042" s="5" t="str">
        <f>VLOOKUP(E3042,[1]items!$B$2:$E$39,2,FALSE)</f>
        <v>Obat Alergi</v>
      </c>
      <c r="G3042" s="5" t="str">
        <f t="shared" si="236"/>
        <v>OA0005|</v>
      </c>
      <c r="H3042" s="10">
        <v>15</v>
      </c>
      <c r="I3042" s="11"/>
      <c r="J3042" s="10" t="str">
        <f>IF(EXACT(L3042,"buy"),VLOOKUP(I3042,[2]suppliers!$A$2:$B$17,2,FALSE),"")</f>
        <v/>
      </c>
      <c r="K3042" s="5" t="s">
        <v>84</v>
      </c>
      <c r="L3042" s="5" t="s">
        <v>85</v>
      </c>
      <c r="M3042" s="5" t="str">
        <f>IFERROR(VLOOKUP(G3042,[3]item_suppliers!$C$2:$F$112,2,FALSE),"")</f>
        <v/>
      </c>
      <c r="N3042" s="5" t="str">
        <f>IFERROR(VLOOKUP(G3042,[3]item_suppliers!$C$2:$F$112,4,FALSE),"")</f>
        <v/>
      </c>
      <c r="O3042" s="5" t="str">
        <f t="shared" si="237"/>
        <v/>
      </c>
      <c r="P3042" s="5">
        <f>IF(EXACT(L3042,"sell"),VLOOKUP(D3042,[1]items!$A$2:$E$39,5,FALSE),"")</f>
        <v>17170</v>
      </c>
      <c r="Q3042" s="5">
        <f t="shared" si="238"/>
        <v>257550</v>
      </c>
      <c r="R3042" s="13" t="str">
        <f t="shared" si="239"/>
        <v/>
      </c>
    </row>
    <row r="3043" spans="1:18" x14ac:dyDescent="0.2">
      <c r="A3043" s="8" t="s">
        <v>3103</v>
      </c>
      <c r="B3043" s="9" t="d">
        <v>2021-04-13</v>
      </c>
      <c r="C3043" s="7">
        <f t="shared" si="235"/>
        <v>2021</v>
      </c>
      <c r="D3043" s="8" t="s">
        <v>70</v>
      </c>
      <c r="E3043" s="5" t="str">
        <f>VLOOKUP(D3043,[1]items!$A$2:$E$39,2,FALSE)</f>
        <v>Irbesartan</v>
      </c>
      <c r="F3043" s="5" t="str">
        <f>VLOOKUP(E3043,[1]items!$B$2:$E$39,2,FALSE)</f>
        <v>Obat Hipertensi</v>
      </c>
      <c r="G3043" s="5" t="str">
        <f t="shared" si="236"/>
        <v>OH0005|</v>
      </c>
      <c r="H3043" s="10">
        <v>43</v>
      </c>
      <c r="I3043" s="11"/>
      <c r="J3043" s="10" t="str">
        <f>IF(EXACT(L3043,"buy"),VLOOKUP(I3043,[2]suppliers!$A$2:$B$17,2,FALSE),"")</f>
        <v/>
      </c>
      <c r="K3043" s="8" t="s">
        <v>84</v>
      </c>
      <c r="L3043" s="8" t="s">
        <v>85</v>
      </c>
      <c r="M3043" s="5" t="str">
        <f>IFERROR(VLOOKUP(G3043,[3]item_suppliers!$C$2:$F$112,2,FALSE),"")</f>
        <v/>
      </c>
      <c r="N3043" s="5" t="str">
        <f>IFERROR(VLOOKUP(G3043,[3]item_suppliers!$C$2:$F$112,4,FALSE),"")</f>
        <v/>
      </c>
      <c r="O3043" s="5" t="str">
        <f t="shared" si="237"/>
        <v/>
      </c>
      <c r="P3043" s="5">
        <f>IF(EXACT(L3043,"sell"),VLOOKUP(D3043,[1]items!$A$2:$E$39,5,FALSE),"")</f>
        <v>109447</v>
      </c>
      <c r="Q3043" s="5">
        <f t="shared" si="238"/>
        <v>4706221</v>
      </c>
      <c r="R3043" s="13" t="str">
        <f t="shared" si="239"/>
        <v/>
      </c>
    </row>
    <row r="3044" spans="1:18" x14ac:dyDescent="0.2">
      <c r="A3044" s="5" t="s">
        <v>3104</v>
      </c>
      <c r="B3044" s="6" t="d">
        <v>2021-04-13</v>
      </c>
      <c r="C3044" s="7">
        <f t="shared" si="235"/>
        <v>2021</v>
      </c>
      <c r="D3044" s="5" t="s">
        <v>48</v>
      </c>
      <c r="E3044" s="5" t="str">
        <f>VLOOKUP(D3044,[1]items!$A$2:$E$39,2,FALSE)</f>
        <v>Sanmol Paracetamol</v>
      </c>
      <c r="F3044" s="5" t="str">
        <f>VLOOKUP(E3044,[1]items!$B$2:$E$39,2,FALSE)</f>
        <v>Obat Sakit Kepala &amp; Demam</v>
      </c>
      <c r="G3044" s="5" t="str">
        <f t="shared" si="236"/>
        <v>OD0007|</v>
      </c>
      <c r="H3044" s="10">
        <v>50</v>
      </c>
      <c r="I3044" s="11"/>
      <c r="J3044" s="10" t="str">
        <f>IF(EXACT(L3044,"buy"),VLOOKUP(I3044,[2]suppliers!$A$2:$B$17,2,FALSE),"")</f>
        <v/>
      </c>
      <c r="K3044" s="5" t="s">
        <v>84</v>
      </c>
      <c r="L3044" s="5" t="s">
        <v>85</v>
      </c>
      <c r="M3044" s="5" t="str">
        <f>IFERROR(VLOOKUP(G3044,[3]item_suppliers!$C$2:$F$112,2,FALSE),"")</f>
        <v/>
      </c>
      <c r="N3044" s="5" t="str">
        <f>IFERROR(VLOOKUP(G3044,[3]item_suppliers!$C$2:$F$112,4,FALSE),"")</f>
        <v/>
      </c>
      <c r="O3044" s="5" t="str">
        <f t="shared" si="237"/>
        <v/>
      </c>
      <c r="P3044" s="5">
        <f>IF(EXACT(L3044,"sell"),VLOOKUP(D3044,[1]items!$A$2:$E$39,5,FALSE),"")</f>
        <v>16261</v>
      </c>
      <c r="Q3044" s="5">
        <f t="shared" si="238"/>
        <v>813050</v>
      </c>
      <c r="R3044" s="13" t="str">
        <f t="shared" si="239"/>
        <v/>
      </c>
    </row>
    <row r="3045" spans="1:18" x14ac:dyDescent="0.2">
      <c r="A3045" s="8" t="s">
        <v>3105</v>
      </c>
      <c r="B3045" s="9" t="d">
        <v>2021-04-13</v>
      </c>
      <c r="C3045" s="7">
        <f t="shared" si="235"/>
        <v>2021</v>
      </c>
      <c r="D3045" s="8" t="s">
        <v>31</v>
      </c>
      <c r="E3045" s="5" t="str">
        <f>VLOOKUP(D3045,[1]items!$A$2:$E$39,2,FALSE)</f>
        <v>Ultraflu Box Isi 25 Strip</v>
      </c>
      <c r="F3045" s="5" t="str">
        <f>VLOOKUP(E3045,[1]items!$B$2:$E$39,2,FALSE)</f>
        <v>Obat Batuk &amp; Pilek</v>
      </c>
      <c r="G3045" s="5" t="str">
        <f t="shared" si="236"/>
        <v>OB0006|</v>
      </c>
      <c r="H3045" s="10">
        <v>35</v>
      </c>
      <c r="I3045" s="11"/>
      <c r="J3045" s="10" t="str">
        <f>IF(EXACT(L3045,"buy"),VLOOKUP(I3045,[2]suppliers!$A$2:$B$17,2,FALSE),"")</f>
        <v/>
      </c>
      <c r="K3045" s="8" t="s">
        <v>84</v>
      </c>
      <c r="L3045" s="8" t="s">
        <v>85</v>
      </c>
      <c r="M3045" s="5" t="str">
        <f>IFERROR(VLOOKUP(G3045,[3]item_suppliers!$C$2:$F$112,2,FALSE),"")</f>
        <v/>
      </c>
      <c r="N3045" s="5" t="str">
        <f>IFERROR(VLOOKUP(G3045,[3]item_suppliers!$C$2:$F$112,4,FALSE),"")</f>
        <v/>
      </c>
      <c r="O3045" s="5" t="str">
        <f t="shared" si="237"/>
        <v/>
      </c>
      <c r="P3045" s="5">
        <f>IF(EXACT(L3045,"sell"),VLOOKUP(D3045,[1]items!$A$2:$E$39,5,FALSE),"")</f>
        <v>73805</v>
      </c>
      <c r="Q3045" s="5">
        <f t="shared" si="238"/>
        <v>2583175</v>
      </c>
      <c r="R3045" s="13" t="str">
        <f t="shared" si="239"/>
        <v/>
      </c>
    </row>
    <row r="3046" spans="1:18" x14ac:dyDescent="0.2">
      <c r="A3046" s="5" t="s">
        <v>3106</v>
      </c>
      <c r="B3046" s="6" t="d">
        <v>2021-04-14</v>
      </c>
      <c r="C3046" s="7">
        <f t="shared" si="235"/>
        <v>2021</v>
      </c>
      <c r="D3046" s="5" t="s">
        <v>82</v>
      </c>
      <c r="E3046" s="5" t="str">
        <f>VLOOKUP(D3046,[1]items!$A$2:$E$39,2,FALSE)</f>
        <v>Otilon Ear Drops 8 mL</v>
      </c>
      <c r="F3046" s="5" t="str">
        <f>VLOOKUP(E3046,[1]items!$B$2:$E$39,2,FALSE)</f>
        <v>Obat Telinga</v>
      </c>
      <c r="G3046" s="5" t="str">
        <f t="shared" si="236"/>
        <v>OT0001|</v>
      </c>
      <c r="H3046" s="10">
        <v>22</v>
      </c>
      <c r="I3046" s="11"/>
      <c r="J3046" s="10" t="str">
        <f>IF(EXACT(L3046,"buy"),VLOOKUP(I3046,[2]suppliers!$A$2:$B$17,2,FALSE),"")</f>
        <v/>
      </c>
      <c r="K3046" s="5" t="s">
        <v>84</v>
      </c>
      <c r="L3046" s="5" t="s">
        <v>85</v>
      </c>
      <c r="M3046" s="5" t="str">
        <f>IFERROR(VLOOKUP(G3046,[3]item_suppliers!$C$2:$F$112,2,FALSE),"")</f>
        <v/>
      </c>
      <c r="N3046" s="5" t="str">
        <f>IFERROR(VLOOKUP(G3046,[3]item_suppliers!$C$2:$F$112,4,FALSE),"")</f>
        <v/>
      </c>
      <c r="O3046" s="5" t="str">
        <f t="shared" si="237"/>
        <v/>
      </c>
      <c r="P3046" s="5">
        <f>IF(EXACT(L3046,"sell"),VLOOKUP(D3046,[1]items!$A$2:$E$39,5,FALSE),"")</f>
        <v>55935</v>
      </c>
      <c r="Q3046" s="5">
        <f t="shared" si="238"/>
        <v>1230570</v>
      </c>
      <c r="R3046" s="13" t="str">
        <f t="shared" si="239"/>
        <v/>
      </c>
    </row>
    <row r="3047" spans="1:18" x14ac:dyDescent="0.2">
      <c r="A3047" s="8" t="s">
        <v>3107</v>
      </c>
      <c r="B3047" s="9" t="d">
        <v>2021-04-14</v>
      </c>
      <c r="C3047" s="7">
        <f t="shared" si="235"/>
        <v>2021</v>
      </c>
      <c r="D3047" s="8" t="s">
        <v>37</v>
      </c>
      <c r="E3047" s="5" t="str">
        <f>VLOOKUP(D3047,[1]items!$A$2:$E$39,2,FALSE)</f>
        <v>Koolfever</v>
      </c>
      <c r="F3047" s="5" t="str">
        <f>VLOOKUP(E3047,[1]items!$B$2:$E$39,2,FALSE)</f>
        <v>Obat Sakit Kepala &amp; Demam</v>
      </c>
      <c r="G3047" s="5" t="str">
        <f t="shared" si="236"/>
        <v>OD0001|</v>
      </c>
      <c r="H3047" s="10">
        <v>114</v>
      </c>
      <c r="I3047" s="11"/>
      <c r="J3047" s="10" t="str">
        <f>IF(EXACT(L3047,"buy"),VLOOKUP(I3047,[2]suppliers!$A$2:$B$17,2,FALSE),"")</f>
        <v/>
      </c>
      <c r="K3047" s="8" t="s">
        <v>84</v>
      </c>
      <c r="L3047" s="8" t="s">
        <v>85</v>
      </c>
      <c r="M3047" s="5" t="str">
        <f>IFERROR(VLOOKUP(G3047,[3]item_suppliers!$C$2:$F$112,2,FALSE),"")</f>
        <v/>
      </c>
      <c r="N3047" s="5" t="str">
        <f>IFERROR(VLOOKUP(G3047,[3]item_suppliers!$C$2:$F$112,4,FALSE),"")</f>
        <v/>
      </c>
      <c r="O3047" s="5" t="str">
        <f t="shared" si="237"/>
        <v/>
      </c>
      <c r="P3047" s="5">
        <f>IF(EXACT(L3047,"sell"),VLOOKUP(D3047,[1]items!$A$2:$E$39,5,FALSE),"")</f>
        <v>7620</v>
      </c>
      <c r="Q3047" s="5">
        <f t="shared" si="238"/>
        <v>868680</v>
      </c>
      <c r="R3047" s="13" t="str">
        <f t="shared" si="239"/>
        <v/>
      </c>
    </row>
    <row r="3048" spans="1:18" x14ac:dyDescent="0.2">
      <c r="A3048" s="5" t="s">
        <v>3108</v>
      </c>
      <c r="B3048" s="6" t="d">
        <v>2021-04-15</v>
      </c>
      <c r="C3048" s="7">
        <f t="shared" si="235"/>
        <v>2021</v>
      </c>
      <c r="D3048" s="5" t="s">
        <v>26</v>
      </c>
      <c r="E3048" s="5" t="str">
        <f>VLOOKUP(D3048,[1]items!$A$2:$E$39,2,FALSE)</f>
        <v>Decolsen 1 Strip 4 Tablet</v>
      </c>
      <c r="F3048" s="5" t="str">
        <f>VLOOKUP(E3048,[1]items!$B$2:$E$39,2,FALSE)</f>
        <v>Obat Batuk &amp; Pilek</v>
      </c>
      <c r="G3048" s="5" t="str">
        <f t="shared" si="236"/>
        <v>OB0002|</v>
      </c>
      <c r="H3048" s="10">
        <v>80</v>
      </c>
      <c r="I3048" s="11"/>
      <c r="J3048" s="10" t="str">
        <f>IF(EXACT(L3048,"buy"),VLOOKUP(I3048,[2]suppliers!$A$2:$B$17,2,FALSE),"")</f>
        <v/>
      </c>
      <c r="K3048" s="5" t="s">
        <v>84</v>
      </c>
      <c r="L3048" s="5" t="s">
        <v>85</v>
      </c>
      <c r="M3048" s="5" t="str">
        <f>IFERROR(VLOOKUP(G3048,[3]item_suppliers!$C$2:$F$112,2,FALSE),"")</f>
        <v/>
      </c>
      <c r="N3048" s="5" t="str">
        <f>IFERROR(VLOOKUP(G3048,[3]item_suppliers!$C$2:$F$112,4,FALSE),"")</f>
        <v/>
      </c>
      <c r="O3048" s="5" t="str">
        <f t="shared" si="237"/>
        <v/>
      </c>
      <c r="P3048" s="5">
        <f>IF(EXACT(L3048,"sell"),VLOOKUP(D3048,[1]items!$A$2:$E$39,5,FALSE),"")</f>
        <v>2915</v>
      </c>
      <c r="Q3048" s="5">
        <f t="shared" si="238"/>
        <v>233200</v>
      </c>
      <c r="R3048" s="13" t="str">
        <f t="shared" si="239"/>
        <v/>
      </c>
    </row>
    <row r="3049" spans="1:18" x14ac:dyDescent="0.2">
      <c r="A3049" s="8" t="s">
        <v>3109</v>
      </c>
      <c r="B3049" s="9" t="d">
        <v>2021-04-15</v>
      </c>
      <c r="C3049" s="7">
        <f t="shared" si="235"/>
        <v>2021</v>
      </c>
      <c r="D3049" s="8" t="s">
        <v>50</v>
      </c>
      <c r="E3049" s="5" t="str">
        <f>VLOOKUP(D3049,[1]items!$A$2:$E$39,2,FALSE)</f>
        <v>Bodrex Extra</v>
      </c>
      <c r="F3049" s="5" t="str">
        <f>VLOOKUP(E3049,[1]items!$B$2:$E$39,2,FALSE)</f>
        <v>Obat Sakit Kepala &amp; Demam</v>
      </c>
      <c r="G3049" s="5" t="str">
        <f t="shared" si="236"/>
        <v>OD0008|</v>
      </c>
      <c r="H3049" s="10">
        <v>83</v>
      </c>
      <c r="I3049" s="11"/>
      <c r="J3049" s="10" t="str">
        <f>IF(EXACT(L3049,"buy"),VLOOKUP(I3049,[2]suppliers!$A$2:$B$17,2,FALSE),"")</f>
        <v/>
      </c>
      <c r="K3049" s="8" t="s">
        <v>84</v>
      </c>
      <c r="L3049" s="8" t="s">
        <v>85</v>
      </c>
      <c r="M3049" s="5" t="str">
        <f>IFERROR(VLOOKUP(G3049,[3]item_suppliers!$C$2:$F$112,2,FALSE),"")</f>
        <v/>
      </c>
      <c r="N3049" s="5" t="str">
        <f>IFERROR(VLOOKUP(G3049,[3]item_suppliers!$C$2:$F$112,4,FALSE),"")</f>
        <v/>
      </c>
      <c r="O3049" s="5" t="str">
        <f t="shared" si="237"/>
        <v/>
      </c>
      <c r="P3049" s="5">
        <f>IF(EXACT(L3049,"sell"),VLOOKUP(D3049,[1]items!$A$2:$E$39,5,FALSE),"")</f>
        <v>51753</v>
      </c>
      <c r="Q3049" s="5">
        <f t="shared" si="238"/>
        <v>4295499</v>
      </c>
      <c r="R3049" s="13" t="str">
        <f t="shared" si="239"/>
        <v/>
      </c>
    </row>
    <row r="3050" spans="1:18" x14ac:dyDescent="0.2">
      <c r="A3050" s="5" t="s">
        <v>3110</v>
      </c>
      <c r="B3050" s="6" t="d">
        <v>2021-04-15</v>
      </c>
      <c r="C3050" s="7">
        <f t="shared" si="235"/>
        <v>2021</v>
      </c>
      <c r="D3050" s="5" t="s">
        <v>70</v>
      </c>
      <c r="E3050" s="5" t="str">
        <f>VLOOKUP(D3050,[1]items!$A$2:$E$39,2,FALSE)</f>
        <v>Irbesartan</v>
      </c>
      <c r="F3050" s="5" t="str">
        <f>VLOOKUP(E3050,[1]items!$B$2:$E$39,2,FALSE)</f>
        <v>Obat Hipertensi</v>
      </c>
      <c r="G3050" s="5" t="str">
        <f t="shared" si="236"/>
        <v>OH0005|</v>
      </c>
      <c r="H3050" s="10">
        <v>41</v>
      </c>
      <c r="I3050" s="11"/>
      <c r="J3050" s="10" t="str">
        <f>IF(EXACT(L3050,"buy"),VLOOKUP(I3050,[2]suppliers!$A$2:$B$17,2,FALSE),"")</f>
        <v/>
      </c>
      <c r="K3050" s="5" t="s">
        <v>84</v>
      </c>
      <c r="L3050" s="5" t="s">
        <v>85</v>
      </c>
      <c r="M3050" s="5" t="str">
        <f>IFERROR(VLOOKUP(G3050,[3]item_suppliers!$C$2:$F$112,2,FALSE),"")</f>
        <v/>
      </c>
      <c r="N3050" s="5" t="str">
        <f>IFERROR(VLOOKUP(G3050,[3]item_suppliers!$C$2:$F$112,4,FALSE),"")</f>
        <v/>
      </c>
      <c r="O3050" s="5" t="str">
        <f t="shared" si="237"/>
        <v/>
      </c>
      <c r="P3050" s="5">
        <f>IF(EXACT(L3050,"sell"),VLOOKUP(D3050,[1]items!$A$2:$E$39,5,FALSE),"")</f>
        <v>109447</v>
      </c>
      <c r="Q3050" s="5">
        <f t="shared" si="238"/>
        <v>4487327</v>
      </c>
      <c r="R3050" s="13" t="str">
        <f t="shared" si="239"/>
        <v/>
      </c>
    </row>
    <row r="3051" spans="1:18" x14ac:dyDescent="0.2">
      <c r="A3051" s="8" t="s">
        <v>3111</v>
      </c>
      <c r="B3051" s="9" t="d">
        <v>2021-04-15</v>
      </c>
      <c r="C3051" s="7">
        <f t="shared" si="235"/>
        <v>2021</v>
      </c>
      <c r="D3051" s="8" t="s">
        <v>82</v>
      </c>
      <c r="E3051" s="5" t="str">
        <f>VLOOKUP(D3051,[1]items!$A$2:$E$39,2,FALSE)</f>
        <v>Otilon Ear Drops 8 mL</v>
      </c>
      <c r="F3051" s="5" t="str">
        <f>VLOOKUP(E3051,[1]items!$B$2:$E$39,2,FALSE)</f>
        <v>Obat Telinga</v>
      </c>
      <c r="G3051" s="5" t="str">
        <f t="shared" si="236"/>
        <v>OT0001|</v>
      </c>
      <c r="H3051" s="10">
        <v>48</v>
      </c>
      <c r="I3051" s="11"/>
      <c r="J3051" s="10" t="str">
        <f>IF(EXACT(L3051,"buy"),VLOOKUP(I3051,[2]suppliers!$A$2:$B$17,2,FALSE),"")</f>
        <v/>
      </c>
      <c r="K3051" s="8" t="s">
        <v>84</v>
      </c>
      <c r="L3051" s="8" t="s">
        <v>85</v>
      </c>
      <c r="M3051" s="5" t="str">
        <f>IFERROR(VLOOKUP(G3051,[3]item_suppliers!$C$2:$F$112,2,FALSE),"")</f>
        <v/>
      </c>
      <c r="N3051" s="5" t="str">
        <f>IFERROR(VLOOKUP(G3051,[3]item_suppliers!$C$2:$F$112,4,FALSE),"")</f>
        <v/>
      </c>
      <c r="O3051" s="5" t="str">
        <f t="shared" si="237"/>
        <v/>
      </c>
      <c r="P3051" s="5">
        <f>IF(EXACT(L3051,"sell"),VLOOKUP(D3051,[1]items!$A$2:$E$39,5,FALSE),"")</f>
        <v>55935</v>
      </c>
      <c r="Q3051" s="5">
        <f t="shared" si="238"/>
        <v>2684880</v>
      </c>
      <c r="R3051" s="13" t="str">
        <f t="shared" si="239"/>
        <v/>
      </c>
    </row>
    <row r="3052" spans="1:18" x14ac:dyDescent="0.2">
      <c r="A3052" s="5" t="s">
        <v>3112</v>
      </c>
      <c r="B3052" s="6" t="d">
        <v>2021-04-15</v>
      </c>
      <c r="C3052" s="7">
        <f t="shared" si="235"/>
        <v>2021</v>
      </c>
      <c r="D3052" s="5" t="s">
        <v>65</v>
      </c>
      <c r="E3052" s="5" t="str">
        <f>VLOOKUP(D3052,[1]items!$A$2:$E$39,2,FALSE)</f>
        <v>Candesartan Ogb Dexa</v>
      </c>
      <c r="F3052" s="5" t="str">
        <f>VLOOKUP(E3052,[1]items!$B$2:$E$39,2,FALSE)</f>
        <v>Obat Hipertensi</v>
      </c>
      <c r="G3052" s="5" t="str">
        <f t="shared" si="236"/>
        <v>OH0003|</v>
      </c>
      <c r="H3052" s="10">
        <v>19</v>
      </c>
      <c r="I3052" s="11"/>
      <c r="J3052" s="10" t="str">
        <f>IF(EXACT(L3052,"buy"),VLOOKUP(I3052,[2]suppliers!$A$2:$B$17,2,FALSE),"")</f>
        <v/>
      </c>
      <c r="K3052" s="5" t="s">
        <v>84</v>
      </c>
      <c r="L3052" s="5" t="s">
        <v>85</v>
      </c>
      <c r="M3052" s="5" t="str">
        <f>IFERROR(VLOOKUP(G3052,[3]item_suppliers!$C$2:$F$112,2,FALSE),"")</f>
        <v/>
      </c>
      <c r="N3052" s="5" t="str">
        <f>IFERROR(VLOOKUP(G3052,[3]item_suppliers!$C$2:$F$112,4,FALSE),"")</f>
        <v/>
      </c>
      <c r="O3052" s="5" t="str">
        <f t="shared" si="237"/>
        <v/>
      </c>
      <c r="P3052" s="5">
        <f>IF(EXACT(L3052,"sell"),VLOOKUP(D3052,[1]items!$A$2:$E$39,5,FALSE),"")</f>
        <v>5095</v>
      </c>
      <c r="Q3052" s="5">
        <f t="shared" si="238"/>
        <v>96805</v>
      </c>
      <c r="R3052" s="13" t="str">
        <f t="shared" si="239"/>
        <v/>
      </c>
    </row>
    <row r="3053" spans="1:18" x14ac:dyDescent="0.2">
      <c r="A3053" s="8" t="s">
        <v>3113</v>
      </c>
      <c r="B3053" s="9" t="d">
        <v>2021-04-15</v>
      </c>
      <c r="C3053" s="7">
        <f t="shared" si="235"/>
        <v>2021</v>
      </c>
      <c r="D3053" s="8" t="s">
        <v>48</v>
      </c>
      <c r="E3053" s="5" t="str">
        <f>VLOOKUP(D3053,[1]items!$A$2:$E$39,2,FALSE)</f>
        <v>Sanmol Paracetamol</v>
      </c>
      <c r="F3053" s="5" t="str">
        <f>VLOOKUP(E3053,[1]items!$B$2:$E$39,2,FALSE)</f>
        <v>Obat Sakit Kepala &amp; Demam</v>
      </c>
      <c r="G3053" s="5" t="str">
        <f t="shared" si="236"/>
        <v>OD0007|</v>
      </c>
      <c r="H3053" s="10">
        <v>90</v>
      </c>
      <c r="I3053" s="11"/>
      <c r="J3053" s="10" t="str">
        <f>IF(EXACT(L3053,"buy"),VLOOKUP(I3053,[2]suppliers!$A$2:$B$17,2,FALSE),"")</f>
        <v/>
      </c>
      <c r="K3053" s="8" t="s">
        <v>84</v>
      </c>
      <c r="L3053" s="8" t="s">
        <v>85</v>
      </c>
      <c r="M3053" s="5" t="str">
        <f>IFERROR(VLOOKUP(G3053,[3]item_suppliers!$C$2:$F$112,2,FALSE),"")</f>
        <v/>
      </c>
      <c r="N3053" s="5" t="str">
        <f>IFERROR(VLOOKUP(G3053,[3]item_suppliers!$C$2:$F$112,4,FALSE),"")</f>
        <v/>
      </c>
      <c r="O3053" s="5" t="str">
        <f t="shared" si="237"/>
        <v/>
      </c>
      <c r="P3053" s="5">
        <f>IF(EXACT(L3053,"sell"),VLOOKUP(D3053,[1]items!$A$2:$E$39,5,FALSE),"")</f>
        <v>16261</v>
      </c>
      <c r="Q3053" s="5">
        <f t="shared" si="238"/>
        <v>1463490</v>
      </c>
      <c r="R3053" s="13" t="str">
        <f t="shared" si="239"/>
        <v/>
      </c>
    </row>
    <row r="3054" spans="1:18" x14ac:dyDescent="0.2">
      <c r="A3054" s="5" t="s">
        <v>3114</v>
      </c>
      <c r="B3054" s="6" t="d">
        <v>2021-04-15</v>
      </c>
      <c r="C3054" s="7">
        <f t="shared" si="235"/>
        <v>2021</v>
      </c>
      <c r="D3054" s="5" t="s">
        <v>31</v>
      </c>
      <c r="E3054" s="5" t="str">
        <f>VLOOKUP(D3054,[1]items!$A$2:$E$39,2,FALSE)</f>
        <v>Ultraflu Box Isi 25 Strip</v>
      </c>
      <c r="F3054" s="5" t="str">
        <f>VLOOKUP(E3054,[1]items!$B$2:$E$39,2,FALSE)</f>
        <v>Obat Batuk &amp; Pilek</v>
      </c>
      <c r="G3054" s="5" t="str">
        <f t="shared" si="236"/>
        <v>OB0006|</v>
      </c>
      <c r="H3054" s="10">
        <v>763</v>
      </c>
      <c r="I3054" s="11"/>
      <c r="J3054" s="10" t="str">
        <f>IF(EXACT(L3054,"buy"),VLOOKUP(I3054,[2]suppliers!$A$2:$B$17,2,FALSE),"")</f>
        <v/>
      </c>
      <c r="K3054" s="5" t="s">
        <v>84</v>
      </c>
      <c r="L3054" s="5" t="s">
        <v>85</v>
      </c>
      <c r="M3054" s="5" t="str">
        <f>IFERROR(VLOOKUP(G3054,[3]item_suppliers!$C$2:$F$112,2,FALSE),"")</f>
        <v/>
      </c>
      <c r="N3054" s="5" t="str">
        <f>IFERROR(VLOOKUP(G3054,[3]item_suppliers!$C$2:$F$112,4,FALSE),"")</f>
        <v/>
      </c>
      <c r="O3054" s="5" t="str">
        <f t="shared" si="237"/>
        <v/>
      </c>
      <c r="P3054" s="5">
        <f>IF(EXACT(L3054,"sell"),VLOOKUP(D3054,[1]items!$A$2:$E$39,5,FALSE),"")</f>
        <v>73805</v>
      </c>
      <c r="Q3054" s="5">
        <f t="shared" si="238"/>
        <v>56313215</v>
      </c>
      <c r="R3054" s="13" t="str">
        <f t="shared" si="239"/>
        <v/>
      </c>
    </row>
    <row r="3055" spans="1:18" x14ac:dyDescent="0.2">
      <c r="A3055" s="8" t="s">
        <v>3115</v>
      </c>
      <c r="B3055" s="9" t="d">
        <v>2021-04-15</v>
      </c>
      <c r="C3055" s="7">
        <f t="shared" si="235"/>
        <v>2021</v>
      </c>
      <c r="D3055" s="8" t="s">
        <v>56</v>
      </c>
      <c r="E3055" s="5" t="str">
        <f>VLOOKUP(D3055,[1]items!$A$2:$E$39,2,FALSE)</f>
        <v>Paramex Tablet / Obat</v>
      </c>
      <c r="F3055" s="5" t="str">
        <f>VLOOKUP(E3055,[1]items!$B$2:$E$39,2,FALSE)</f>
        <v>Obat Sakit Kepala &amp; Demam</v>
      </c>
      <c r="G3055" s="5" t="str">
        <f t="shared" si="236"/>
        <v>OD0011|</v>
      </c>
      <c r="H3055" s="10">
        <v>31</v>
      </c>
      <c r="I3055" s="11"/>
      <c r="J3055" s="10" t="str">
        <f>IF(EXACT(L3055,"buy"),VLOOKUP(I3055,[2]suppliers!$A$2:$B$17,2,FALSE),"")</f>
        <v/>
      </c>
      <c r="K3055" s="8" t="s">
        <v>84</v>
      </c>
      <c r="L3055" s="8" t="s">
        <v>85</v>
      </c>
      <c r="M3055" s="5" t="str">
        <f>IFERROR(VLOOKUP(G3055,[3]item_suppliers!$C$2:$F$112,2,FALSE),"")</f>
        <v/>
      </c>
      <c r="N3055" s="5" t="str">
        <f>IFERROR(VLOOKUP(G3055,[3]item_suppliers!$C$2:$F$112,4,FALSE),"")</f>
        <v/>
      </c>
      <c r="O3055" s="5" t="str">
        <f t="shared" si="237"/>
        <v/>
      </c>
      <c r="P3055" s="5">
        <f>IF(EXACT(L3055,"sell"),VLOOKUP(D3055,[1]items!$A$2:$E$39,5,FALSE),"")</f>
        <v>2586</v>
      </c>
      <c r="Q3055" s="5">
        <f t="shared" si="238"/>
        <v>80166</v>
      </c>
      <c r="R3055" s="13" t="str">
        <f t="shared" si="239"/>
        <v/>
      </c>
    </row>
    <row r="3056" spans="1:18" x14ac:dyDescent="0.2">
      <c r="A3056" s="5" t="s">
        <v>3116</v>
      </c>
      <c r="B3056" s="6" t="d">
        <v>2021-04-15</v>
      </c>
      <c r="C3056" s="7">
        <f t="shared" si="235"/>
        <v>2021</v>
      </c>
      <c r="D3056" s="5" t="s">
        <v>59</v>
      </c>
      <c r="E3056" s="5" t="str">
        <f>VLOOKUP(D3056,[1]items!$A$2:$E$39,2,FALSE)</f>
        <v>Carditens</v>
      </c>
      <c r="F3056" s="5" t="str">
        <f>VLOOKUP(E3056,[1]items!$B$2:$E$39,2,FALSE)</f>
        <v>Obat Hipertensi</v>
      </c>
      <c r="G3056" s="5" t="str">
        <f t="shared" si="236"/>
        <v>OH0001|</v>
      </c>
      <c r="H3056" s="10">
        <v>12</v>
      </c>
      <c r="I3056" s="11"/>
      <c r="J3056" s="10" t="str">
        <f>IF(EXACT(L3056,"buy"),VLOOKUP(I3056,[2]suppliers!$A$2:$B$17,2,FALSE),"")</f>
        <v/>
      </c>
      <c r="K3056" s="5" t="s">
        <v>84</v>
      </c>
      <c r="L3056" s="5" t="s">
        <v>85</v>
      </c>
      <c r="M3056" s="5" t="str">
        <f>IFERROR(VLOOKUP(G3056,[3]item_suppliers!$C$2:$F$112,2,FALSE),"")</f>
        <v/>
      </c>
      <c r="N3056" s="5" t="str">
        <f>IFERROR(VLOOKUP(G3056,[3]item_suppliers!$C$2:$F$112,4,FALSE),"")</f>
        <v/>
      </c>
      <c r="O3056" s="5" t="str">
        <f t="shared" si="237"/>
        <v/>
      </c>
      <c r="P3056" s="5">
        <f>IF(EXACT(L3056,"sell"),VLOOKUP(D3056,[1]items!$A$2:$E$39,5,FALSE),"")</f>
        <v>100900</v>
      </c>
      <c r="Q3056" s="5">
        <f t="shared" si="238"/>
        <v>1210800</v>
      </c>
      <c r="R3056" s="13" t="str">
        <f t="shared" si="239"/>
        <v/>
      </c>
    </row>
    <row r="3057" spans="1:18" x14ac:dyDescent="0.2">
      <c r="A3057" s="8" t="s">
        <v>3117</v>
      </c>
      <c r="B3057" s="9" t="d">
        <v>2021-04-15</v>
      </c>
      <c r="C3057" s="7">
        <f t="shared" si="235"/>
        <v>2021</v>
      </c>
      <c r="D3057" s="8" t="s">
        <v>59</v>
      </c>
      <c r="E3057" s="5" t="str">
        <f>VLOOKUP(D3057,[1]items!$A$2:$E$39,2,FALSE)</f>
        <v>Carditens</v>
      </c>
      <c r="F3057" s="5" t="str">
        <f>VLOOKUP(E3057,[1]items!$B$2:$E$39,2,FALSE)</f>
        <v>Obat Hipertensi</v>
      </c>
      <c r="G3057" s="5" t="str">
        <f t="shared" si="236"/>
        <v>OH0001|</v>
      </c>
      <c r="H3057" s="10">
        <v>4</v>
      </c>
      <c r="I3057" s="11"/>
      <c r="J3057" s="10" t="str">
        <f>IF(EXACT(L3057,"buy"),VLOOKUP(I3057,[2]suppliers!$A$2:$B$17,2,FALSE),"")</f>
        <v/>
      </c>
      <c r="K3057" s="8" t="s">
        <v>84</v>
      </c>
      <c r="L3057" s="8" t="s">
        <v>85</v>
      </c>
      <c r="M3057" s="5" t="str">
        <f>IFERROR(VLOOKUP(G3057,[3]item_suppliers!$C$2:$F$112,2,FALSE),"")</f>
        <v/>
      </c>
      <c r="N3057" s="5" t="str">
        <f>IFERROR(VLOOKUP(G3057,[3]item_suppliers!$C$2:$F$112,4,FALSE),"")</f>
        <v/>
      </c>
      <c r="O3057" s="5" t="str">
        <f t="shared" si="237"/>
        <v/>
      </c>
      <c r="P3057" s="5">
        <f>IF(EXACT(L3057,"sell"),VLOOKUP(D3057,[1]items!$A$2:$E$39,5,FALSE),"")</f>
        <v>100900</v>
      </c>
      <c r="Q3057" s="5">
        <f t="shared" si="238"/>
        <v>403600</v>
      </c>
      <c r="R3057" s="13" t="str">
        <f t="shared" si="239"/>
        <v/>
      </c>
    </row>
    <row r="3058" spans="1:18" x14ac:dyDescent="0.2">
      <c r="A3058" s="5" t="s">
        <v>3118</v>
      </c>
      <c r="B3058" s="6" t="d">
        <v>2021-04-15</v>
      </c>
      <c r="C3058" s="7">
        <f t="shared" si="235"/>
        <v>2021</v>
      </c>
      <c r="D3058" s="5" t="s">
        <v>67</v>
      </c>
      <c r="E3058" s="5" t="str">
        <f>VLOOKUP(D3058,[1]items!$A$2:$E$39,2,FALSE)</f>
        <v>Amlodipine Besilate</v>
      </c>
      <c r="F3058" s="5" t="str">
        <f>VLOOKUP(E3058,[1]items!$B$2:$E$39,2,FALSE)</f>
        <v>Obat Hipertensi</v>
      </c>
      <c r="G3058" s="5" t="str">
        <f t="shared" si="236"/>
        <v>OH0004|</v>
      </c>
      <c r="H3058" s="10">
        <v>13</v>
      </c>
      <c r="I3058" s="11"/>
      <c r="J3058" s="10" t="str">
        <f>IF(EXACT(L3058,"buy"),VLOOKUP(I3058,[2]suppliers!$A$2:$B$17,2,FALSE),"")</f>
        <v/>
      </c>
      <c r="K3058" s="5" t="s">
        <v>84</v>
      </c>
      <c r="L3058" s="5" t="s">
        <v>85</v>
      </c>
      <c r="M3058" s="5" t="str">
        <f>IFERROR(VLOOKUP(G3058,[3]item_suppliers!$C$2:$F$112,2,FALSE),"")</f>
        <v/>
      </c>
      <c r="N3058" s="5" t="str">
        <f>IFERROR(VLOOKUP(G3058,[3]item_suppliers!$C$2:$F$112,4,FALSE),"")</f>
        <v/>
      </c>
      <c r="O3058" s="5" t="str">
        <f t="shared" si="237"/>
        <v/>
      </c>
      <c r="P3058" s="5">
        <f>IF(EXACT(L3058,"sell"),VLOOKUP(D3058,[1]items!$A$2:$E$39,5,FALSE),"")</f>
        <v>7504</v>
      </c>
      <c r="Q3058" s="5">
        <f t="shared" si="238"/>
        <v>97552</v>
      </c>
      <c r="R3058" s="13" t="str">
        <f t="shared" si="239"/>
        <v/>
      </c>
    </row>
    <row r="3059" spans="1:18" x14ac:dyDescent="0.2">
      <c r="A3059" s="8" t="s">
        <v>3119</v>
      </c>
      <c r="B3059" s="9" t="d">
        <v>2021-04-16</v>
      </c>
      <c r="C3059" s="7">
        <f t="shared" si="235"/>
        <v>2021</v>
      </c>
      <c r="D3059" s="8" t="s">
        <v>65</v>
      </c>
      <c r="E3059" s="5" t="str">
        <f>VLOOKUP(D3059,[1]items!$A$2:$E$39,2,FALSE)</f>
        <v>Candesartan Ogb Dexa</v>
      </c>
      <c r="F3059" s="5" t="str">
        <f>VLOOKUP(E3059,[1]items!$B$2:$E$39,2,FALSE)</f>
        <v>Obat Hipertensi</v>
      </c>
      <c r="G3059" s="5" t="str">
        <f t="shared" si="236"/>
        <v>OH0003|</v>
      </c>
      <c r="H3059" s="10">
        <v>46</v>
      </c>
      <c r="I3059" s="11"/>
      <c r="J3059" s="10" t="str">
        <f>IF(EXACT(L3059,"buy"),VLOOKUP(I3059,[2]suppliers!$A$2:$B$17,2,FALSE),"")</f>
        <v/>
      </c>
      <c r="K3059" s="8" t="s">
        <v>84</v>
      </c>
      <c r="L3059" s="8" t="s">
        <v>85</v>
      </c>
      <c r="M3059" s="5" t="str">
        <f>IFERROR(VLOOKUP(G3059,[3]item_suppliers!$C$2:$F$112,2,FALSE),"")</f>
        <v/>
      </c>
      <c r="N3059" s="5" t="str">
        <f>IFERROR(VLOOKUP(G3059,[3]item_suppliers!$C$2:$F$112,4,FALSE),"")</f>
        <v/>
      </c>
      <c r="O3059" s="5" t="str">
        <f t="shared" si="237"/>
        <v/>
      </c>
      <c r="P3059" s="5">
        <f>IF(EXACT(L3059,"sell"),VLOOKUP(D3059,[1]items!$A$2:$E$39,5,FALSE),"")</f>
        <v>5095</v>
      </c>
      <c r="Q3059" s="5">
        <f t="shared" si="238"/>
        <v>234370</v>
      </c>
      <c r="R3059" s="13" t="str">
        <f t="shared" si="239"/>
        <v/>
      </c>
    </row>
    <row r="3060" spans="1:18" x14ac:dyDescent="0.2">
      <c r="A3060" s="5" t="s">
        <v>3120</v>
      </c>
      <c r="B3060" s="6" t="d">
        <v>2021-04-16</v>
      </c>
      <c r="C3060" s="7">
        <f t="shared" si="235"/>
        <v>2021</v>
      </c>
      <c r="D3060" s="5" t="s">
        <v>20</v>
      </c>
      <c r="E3060" s="5" t="str">
        <f>VLOOKUP(D3060,[1]items!$A$2:$E$39,2,FALSE)</f>
        <v>Dexteem Box Plus 100 Tablet</v>
      </c>
      <c r="F3060" s="5" t="str">
        <f>VLOOKUP(E3060,[1]items!$B$2:$E$39,2,FALSE)</f>
        <v>Obat Alergi</v>
      </c>
      <c r="G3060" s="5" t="str">
        <f t="shared" si="236"/>
        <v>OA0006|</v>
      </c>
      <c r="H3060" s="10">
        <v>9</v>
      </c>
      <c r="I3060" s="11"/>
      <c r="J3060" s="10" t="str">
        <f>IF(EXACT(L3060,"buy"),VLOOKUP(I3060,[2]suppliers!$A$2:$B$17,2,FALSE),"")</f>
        <v/>
      </c>
      <c r="K3060" s="5" t="s">
        <v>84</v>
      </c>
      <c r="L3060" s="5" t="s">
        <v>85</v>
      </c>
      <c r="M3060" s="5" t="str">
        <f>IFERROR(VLOOKUP(G3060,[3]item_suppliers!$C$2:$F$112,2,FALSE),"")</f>
        <v/>
      </c>
      <c r="N3060" s="5" t="str">
        <f>IFERROR(VLOOKUP(G3060,[3]item_suppliers!$C$2:$F$112,4,FALSE),"")</f>
        <v/>
      </c>
      <c r="O3060" s="5" t="str">
        <f t="shared" si="237"/>
        <v/>
      </c>
      <c r="P3060" s="5">
        <f>IF(EXACT(L3060,"sell"),VLOOKUP(D3060,[1]items!$A$2:$E$39,5,FALSE),"")</f>
        <v>25449</v>
      </c>
      <c r="Q3060" s="5">
        <f t="shared" si="238"/>
        <v>229041</v>
      </c>
      <c r="R3060" s="13" t="str">
        <f t="shared" si="239"/>
        <v/>
      </c>
    </row>
    <row r="3061" spans="1:18" x14ac:dyDescent="0.2">
      <c r="A3061" s="8" t="s">
        <v>3121</v>
      </c>
      <c r="B3061" s="9" t="d">
        <v>2021-04-16</v>
      </c>
      <c r="C3061" s="7">
        <f t="shared" si="235"/>
        <v>2021</v>
      </c>
      <c r="D3061" s="8" t="s">
        <v>56</v>
      </c>
      <c r="E3061" s="5" t="str">
        <f>VLOOKUP(D3061,[1]items!$A$2:$E$39,2,FALSE)</f>
        <v>Paramex Tablet / Obat</v>
      </c>
      <c r="F3061" s="5" t="str">
        <f>VLOOKUP(E3061,[1]items!$B$2:$E$39,2,FALSE)</f>
        <v>Obat Sakit Kepala &amp; Demam</v>
      </c>
      <c r="G3061" s="5" t="str">
        <f t="shared" si="236"/>
        <v>OD0011|</v>
      </c>
      <c r="H3061" s="10">
        <v>11</v>
      </c>
      <c r="I3061" s="11"/>
      <c r="J3061" s="10" t="str">
        <f>IF(EXACT(L3061,"buy"),VLOOKUP(I3061,[2]suppliers!$A$2:$B$17,2,FALSE),"")</f>
        <v/>
      </c>
      <c r="K3061" s="8" t="s">
        <v>84</v>
      </c>
      <c r="L3061" s="8" t="s">
        <v>85</v>
      </c>
      <c r="M3061" s="5" t="str">
        <f>IFERROR(VLOOKUP(G3061,[3]item_suppliers!$C$2:$F$112,2,FALSE),"")</f>
        <v/>
      </c>
      <c r="N3061" s="5" t="str">
        <f>IFERROR(VLOOKUP(G3061,[3]item_suppliers!$C$2:$F$112,4,FALSE),"")</f>
        <v/>
      </c>
      <c r="O3061" s="5" t="str">
        <f t="shared" si="237"/>
        <v/>
      </c>
      <c r="P3061" s="5">
        <f>IF(EXACT(L3061,"sell"),VLOOKUP(D3061,[1]items!$A$2:$E$39,5,FALSE),"")</f>
        <v>2586</v>
      </c>
      <c r="Q3061" s="5">
        <f t="shared" si="238"/>
        <v>28446</v>
      </c>
      <c r="R3061" s="13" t="str">
        <f t="shared" si="239"/>
        <v/>
      </c>
    </row>
    <row r="3062" spans="1:18" x14ac:dyDescent="0.2">
      <c r="A3062" s="5" t="s">
        <v>3122</v>
      </c>
      <c r="B3062" s="6" t="d">
        <v>2021-04-16</v>
      </c>
      <c r="C3062" s="7">
        <f t="shared" si="235"/>
        <v>2021</v>
      </c>
      <c r="D3062" s="5" t="s">
        <v>94</v>
      </c>
      <c r="E3062" s="5" t="str">
        <f>VLOOKUP(D3062,[1]items!$A$2:$E$39,2,FALSE)</f>
        <v>Vicks Inhaler 0.5 mL</v>
      </c>
      <c r="F3062" s="5" t="str">
        <f>VLOOKUP(E3062,[1]items!$B$2:$E$39,2,FALSE)</f>
        <v>Obat Batuk &amp; Pilek</v>
      </c>
      <c r="G3062" s="5" t="str">
        <f t="shared" si="236"/>
        <v>OB0007|</v>
      </c>
      <c r="H3062" s="10">
        <v>13</v>
      </c>
      <c r="I3062" s="11"/>
      <c r="J3062" s="10" t="str">
        <f>IF(EXACT(L3062,"buy"),VLOOKUP(I3062,[2]suppliers!$A$2:$B$17,2,FALSE),"")</f>
        <v/>
      </c>
      <c r="K3062" s="5" t="s">
        <v>84</v>
      </c>
      <c r="L3062" s="5" t="s">
        <v>85</v>
      </c>
      <c r="M3062" s="5" t="str">
        <f>IFERROR(VLOOKUP(G3062,[3]item_suppliers!$C$2:$F$112,2,FALSE),"")</f>
        <v/>
      </c>
      <c r="N3062" s="5" t="str">
        <f>IFERROR(VLOOKUP(G3062,[3]item_suppliers!$C$2:$F$112,4,FALSE),"")</f>
        <v/>
      </c>
      <c r="O3062" s="5" t="str">
        <f t="shared" si="237"/>
        <v/>
      </c>
      <c r="P3062" s="5">
        <f>IF(EXACT(L3062,"sell"),VLOOKUP(D3062,[1]items!$A$2:$E$39,5,FALSE),"")</f>
        <v>16430</v>
      </c>
      <c r="Q3062" s="5">
        <f t="shared" si="238"/>
        <v>213590</v>
      </c>
      <c r="R3062" s="13" t="str">
        <f t="shared" si="239"/>
        <v/>
      </c>
    </row>
    <row r="3063" spans="1:18" x14ac:dyDescent="0.2">
      <c r="A3063" s="8" t="s">
        <v>3123</v>
      </c>
      <c r="B3063" s="9" t="d">
        <v>2021-04-16</v>
      </c>
      <c r="C3063" s="7">
        <f t="shared" si="235"/>
        <v>2021</v>
      </c>
      <c r="D3063" s="8" t="s">
        <v>28</v>
      </c>
      <c r="E3063" s="5" t="str">
        <f>VLOOKUP(D3063,[1]items!$A$2:$E$39,2,FALSE)</f>
        <v>Lo Han Kuo Infusion 12</v>
      </c>
      <c r="F3063" s="5" t="str">
        <f>VLOOKUP(E3063,[1]items!$B$2:$E$39,2,FALSE)</f>
        <v>Obat Batuk &amp; Pilek</v>
      </c>
      <c r="G3063" s="5" t="str">
        <f t="shared" si="236"/>
        <v>OB0004|</v>
      </c>
      <c r="H3063" s="10">
        <v>86</v>
      </c>
      <c r="I3063" s="11"/>
      <c r="J3063" s="10" t="str">
        <f>IF(EXACT(L3063,"buy"),VLOOKUP(I3063,[2]suppliers!$A$2:$B$17,2,FALSE),"")</f>
        <v/>
      </c>
      <c r="K3063" s="8" t="s">
        <v>84</v>
      </c>
      <c r="L3063" s="8" t="s">
        <v>85</v>
      </c>
      <c r="M3063" s="5" t="str">
        <f>IFERROR(VLOOKUP(G3063,[3]item_suppliers!$C$2:$F$112,2,FALSE),"")</f>
        <v/>
      </c>
      <c r="N3063" s="5" t="str">
        <f>IFERROR(VLOOKUP(G3063,[3]item_suppliers!$C$2:$F$112,4,FALSE),"")</f>
        <v/>
      </c>
      <c r="O3063" s="5" t="str">
        <f t="shared" si="237"/>
        <v/>
      </c>
      <c r="P3063" s="5">
        <f>IF(EXACT(L3063,"sell"),VLOOKUP(D3063,[1]items!$A$2:$E$39,5,FALSE),"")</f>
        <v>24179</v>
      </c>
      <c r="Q3063" s="5">
        <f t="shared" si="238"/>
        <v>2079394</v>
      </c>
      <c r="R3063" s="13" t="str">
        <f t="shared" si="239"/>
        <v/>
      </c>
    </row>
    <row r="3064" spans="1:18" x14ac:dyDescent="0.2">
      <c r="A3064" s="5" t="s">
        <v>3124</v>
      </c>
      <c r="B3064" s="6" t="d">
        <v>2021-04-17</v>
      </c>
      <c r="C3064" s="7">
        <f t="shared" si="235"/>
        <v>2021</v>
      </c>
      <c r="D3064" s="5" t="s">
        <v>26</v>
      </c>
      <c r="E3064" s="5" t="str">
        <f>VLOOKUP(D3064,[1]items!$A$2:$E$39,2,FALSE)</f>
        <v>Decolsen 1 Strip 4 Tablet</v>
      </c>
      <c r="F3064" s="5" t="str">
        <f>VLOOKUP(E3064,[1]items!$B$2:$E$39,2,FALSE)</f>
        <v>Obat Batuk &amp; Pilek</v>
      </c>
      <c r="G3064" s="5" t="str">
        <f t="shared" si="236"/>
        <v>OB0002|</v>
      </c>
      <c r="H3064" s="10">
        <v>46</v>
      </c>
      <c r="I3064" s="11"/>
      <c r="J3064" s="10" t="str">
        <f>IF(EXACT(L3064,"buy"),VLOOKUP(I3064,[2]suppliers!$A$2:$B$17,2,FALSE),"")</f>
        <v/>
      </c>
      <c r="K3064" s="5" t="s">
        <v>84</v>
      </c>
      <c r="L3064" s="5" t="s">
        <v>85</v>
      </c>
      <c r="M3064" s="5" t="str">
        <f>IFERROR(VLOOKUP(G3064,[3]item_suppliers!$C$2:$F$112,2,FALSE),"")</f>
        <v/>
      </c>
      <c r="N3064" s="5" t="str">
        <f>IFERROR(VLOOKUP(G3064,[3]item_suppliers!$C$2:$F$112,4,FALSE),"")</f>
        <v/>
      </c>
      <c r="O3064" s="5" t="str">
        <f t="shared" si="237"/>
        <v/>
      </c>
      <c r="P3064" s="5">
        <f>IF(EXACT(L3064,"sell"),VLOOKUP(D3064,[1]items!$A$2:$E$39,5,FALSE),"")</f>
        <v>2915</v>
      </c>
      <c r="Q3064" s="5">
        <f t="shared" si="238"/>
        <v>134090</v>
      </c>
      <c r="R3064" s="13" t="str">
        <f t="shared" si="239"/>
        <v/>
      </c>
    </row>
    <row r="3065" spans="1:18" x14ac:dyDescent="0.2">
      <c r="A3065" s="8" t="s">
        <v>3125</v>
      </c>
      <c r="B3065" s="9" t="d">
        <v>2021-04-17</v>
      </c>
      <c r="C3065" s="7">
        <f t="shared" si="235"/>
        <v>2021</v>
      </c>
      <c r="D3065" s="8" t="s">
        <v>17</v>
      </c>
      <c r="E3065" s="5" t="str">
        <f>VLOOKUP(D3065,[1]items!$A$2:$E$39,2,FALSE)</f>
        <v>Bedak Heroxyn 150 gr</v>
      </c>
      <c r="F3065" s="5" t="str">
        <f>VLOOKUP(E3065,[1]items!$B$2:$E$39,2,FALSE)</f>
        <v>Obat Alergi</v>
      </c>
      <c r="G3065" s="5" t="str">
        <f t="shared" si="236"/>
        <v>OA0005|</v>
      </c>
      <c r="H3065" s="10">
        <v>52</v>
      </c>
      <c r="I3065" s="11"/>
      <c r="J3065" s="10" t="str">
        <f>IF(EXACT(L3065,"buy"),VLOOKUP(I3065,[2]suppliers!$A$2:$B$17,2,FALSE),"")</f>
        <v/>
      </c>
      <c r="K3065" s="8" t="s">
        <v>84</v>
      </c>
      <c r="L3065" s="8" t="s">
        <v>85</v>
      </c>
      <c r="M3065" s="5" t="str">
        <f>IFERROR(VLOOKUP(G3065,[3]item_suppliers!$C$2:$F$112,2,FALSE),"")</f>
        <v/>
      </c>
      <c r="N3065" s="5" t="str">
        <f>IFERROR(VLOOKUP(G3065,[3]item_suppliers!$C$2:$F$112,4,FALSE),"")</f>
        <v/>
      </c>
      <c r="O3065" s="5" t="str">
        <f t="shared" si="237"/>
        <v/>
      </c>
      <c r="P3065" s="5">
        <f>IF(EXACT(L3065,"sell"),VLOOKUP(D3065,[1]items!$A$2:$E$39,5,FALSE),"")</f>
        <v>17170</v>
      </c>
      <c r="Q3065" s="5">
        <f t="shared" si="238"/>
        <v>892840</v>
      </c>
      <c r="R3065" s="13" t="str">
        <f t="shared" si="239"/>
        <v/>
      </c>
    </row>
    <row r="3066" spans="1:18" x14ac:dyDescent="0.2">
      <c r="A3066" s="5" t="s">
        <v>3126</v>
      </c>
      <c r="B3066" s="6" t="d">
        <v>2021-04-17</v>
      </c>
      <c r="C3066" s="7">
        <f t="shared" si="235"/>
        <v>2021</v>
      </c>
      <c r="D3066" s="5" t="s">
        <v>52</v>
      </c>
      <c r="E3066" s="5" t="str">
        <f>VLOOKUP(D3066,[1]items!$A$2:$E$39,2,FALSE)</f>
        <v>Sanmol 500 MG 4 Tablet</v>
      </c>
      <c r="F3066" s="5" t="str">
        <f>VLOOKUP(E3066,[1]items!$B$2:$E$39,2,FALSE)</f>
        <v>Obat Sakit Kepala &amp; Demam</v>
      </c>
      <c r="G3066" s="5" t="str">
        <f t="shared" si="236"/>
        <v>OD0009|</v>
      </c>
      <c r="H3066" s="10">
        <v>12</v>
      </c>
      <c r="I3066" s="11"/>
      <c r="J3066" s="10" t="str">
        <f>IF(EXACT(L3066,"buy"),VLOOKUP(I3066,[2]suppliers!$A$2:$B$17,2,FALSE),"")</f>
        <v/>
      </c>
      <c r="K3066" s="5" t="s">
        <v>84</v>
      </c>
      <c r="L3066" s="5" t="s">
        <v>85</v>
      </c>
      <c r="M3066" s="5" t="str">
        <f>IFERROR(VLOOKUP(G3066,[3]item_suppliers!$C$2:$F$112,2,FALSE),"")</f>
        <v/>
      </c>
      <c r="N3066" s="5" t="str">
        <f>IFERROR(VLOOKUP(G3066,[3]item_suppliers!$C$2:$F$112,4,FALSE),"")</f>
        <v/>
      </c>
      <c r="O3066" s="5" t="str">
        <f t="shared" si="237"/>
        <v/>
      </c>
      <c r="P3066" s="5">
        <f>IF(EXACT(L3066,"sell"),VLOOKUP(D3066,[1]items!$A$2:$E$39,5,FALSE),"")</f>
        <v>1619</v>
      </c>
      <c r="Q3066" s="5">
        <f t="shared" si="238"/>
        <v>19428</v>
      </c>
      <c r="R3066" s="13" t="str">
        <f t="shared" si="239"/>
        <v/>
      </c>
    </row>
    <row r="3067" spans="1:18" x14ac:dyDescent="0.2">
      <c r="A3067" s="8" t="s">
        <v>3127</v>
      </c>
      <c r="B3067" s="9" t="d">
        <v>2021-04-17</v>
      </c>
      <c r="C3067" s="7">
        <f t="shared" si="235"/>
        <v>2021</v>
      </c>
      <c r="D3067" s="8" t="s">
        <v>94</v>
      </c>
      <c r="E3067" s="5" t="str">
        <f>VLOOKUP(D3067,[1]items!$A$2:$E$39,2,FALSE)</f>
        <v>Vicks Inhaler 0.5 mL</v>
      </c>
      <c r="F3067" s="5" t="str">
        <f>VLOOKUP(E3067,[1]items!$B$2:$E$39,2,FALSE)</f>
        <v>Obat Batuk &amp; Pilek</v>
      </c>
      <c r="G3067" s="5" t="str">
        <f t="shared" si="236"/>
        <v>OB0007|</v>
      </c>
      <c r="H3067" s="10">
        <v>2</v>
      </c>
      <c r="I3067" s="11"/>
      <c r="J3067" s="10" t="str">
        <f>IF(EXACT(L3067,"buy"),VLOOKUP(I3067,[2]suppliers!$A$2:$B$17,2,FALSE),"")</f>
        <v/>
      </c>
      <c r="K3067" s="8" t="s">
        <v>84</v>
      </c>
      <c r="L3067" s="8" t="s">
        <v>85</v>
      </c>
      <c r="M3067" s="5" t="str">
        <f>IFERROR(VLOOKUP(G3067,[3]item_suppliers!$C$2:$F$112,2,FALSE),"")</f>
        <v/>
      </c>
      <c r="N3067" s="5" t="str">
        <f>IFERROR(VLOOKUP(G3067,[3]item_suppliers!$C$2:$F$112,4,FALSE),"")</f>
        <v/>
      </c>
      <c r="O3067" s="5" t="str">
        <f t="shared" si="237"/>
        <v/>
      </c>
      <c r="P3067" s="5">
        <f>IF(EXACT(L3067,"sell"),VLOOKUP(D3067,[1]items!$A$2:$E$39,5,FALSE),"")</f>
        <v>16430</v>
      </c>
      <c r="Q3067" s="5">
        <f t="shared" si="238"/>
        <v>32860</v>
      </c>
      <c r="R3067" s="13" t="str">
        <f t="shared" si="239"/>
        <v/>
      </c>
    </row>
    <row r="3068" spans="1:18" x14ac:dyDescent="0.2">
      <c r="A3068" s="5" t="s">
        <v>3128</v>
      </c>
      <c r="B3068" s="6" t="d">
        <v>2021-04-17</v>
      </c>
      <c r="C3068" s="7">
        <f t="shared" si="235"/>
        <v>2021</v>
      </c>
      <c r="D3068" s="5" t="s">
        <v>94</v>
      </c>
      <c r="E3068" s="5" t="str">
        <f>VLOOKUP(D3068,[1]items!$A$2:$E$39,2,FALSE)</f>
        <v>Vicks Inhaler 0.5 mL</v>
      </c>
      <c r="F3068" s="5" t="str">
        <f>VLOOKUP(E3068,[1]items!$B$2:$E$39,2,FALSE)</f>
        <v>Obat Batuk &amp; Pilek</v>
      </c>
      <c r="G3068" s="5" t="str">
        <f t="shared" si="236"/>
        <v>OB0007|</v>
      </c>
      <c r="H3068" s="10">
        <v>25</v>
      </c>
      <c r="I3068" s="11"/>
      <c r="J3068" s="10" t="str">
        <f>IF(EXACT(L3068,"buy"),VLOOKUP(I3068,[2]suppliers!$A$2:$B$17,2,FALSE),"")</f>
        <v/>
      </c>
      <c r="K3068" s="5" t="s">
        <v>84</v>
      </c>
      <c r="L3068" s="5" t="s">
        <v>85</v>
      </c>
      <c r="M3068" s="5" t="str">
        <f>IFERROR(VLOOKUP(G3068,[3]item_suppliers!$C$2:$F$112,2,FALSE),"")</f>
        <v/>
      </c>
      <c r="N3068" s="5" t="str">
        <f>IFERROR(VLOOKUP(G3068,[3]item_suppliers!$C$2:$F$112,4,FALSE),"")</f>
        <v/>
      </c>
      <c r="O3068" s="5" t="str">
        <f t="shared" si="237"/>
        <v/>
      </c>
      <c r="P3068" s="5">
        <f>IF(EXACT(L3068,"sell"),VLOOKUP(D3068,[1]items!$A$2:$E$39,5,FALSE),"")</f>
        <v>16430</v>
      </c>
      <c r="Q3068" s="5">
        <f t="shared" si="238"/>
        <v>410750</v>
      </c>
      <c r="R3068" s="13" t="str">
        <f t="shared" si="239"/>
        <v/>
      </c>
    </row>
    <row r="3069" spans="1:18" x14ac:dyDescent="0.2">
      <c r="A3069" s="8" t="s">
        <v>3129</v>
      </c>
      <c r="B3069" s="9" t="d">
        <v>2021-04-17</v>
      </c>
      <c r="C3069" s="7">
        <f t="shared" si="235"/>
        <v>2021</v>
      </c>
      <c r="D3069" s="8" t="s">
        <v>72</v>
      </c>
      <c r="E3069" s="5" t="str">
        <f>VLOOKUP(D3069,[1]items!$A$2:$E$39,2,FALSE)</f>
        <v>Irvell 150MG Box 20 Tablet</v>
      </c>
      <c r="F3069" s="5" t="str">
        <f>VLOOKUP(E3069,[1]items!$B$2:$E$39,2,FALSE)</f>
        <v>Obat Hipertensi</v>
      </c>
      <c r="G3069" s="5" t="str">
        <f t="shared" si="236"/>
        <v>OH0006|</v>
      </c>
      <c r="H3069" s="10">
        <v>16</v>
      </c>
      <c r="I3069" s="11"/>
      <c r="J3069" s="10" t="str">
        <f>IF(EXACT(L3069,"buy"),VLOOKUP(I3069,[2]suppliers!$A$2:$B$17,2,FALSE),"")</f>
        <v/>
      </c>
      <c r="K3069" s="8" t="s">
        <v>84</v>
      </c>
      <c r="L3069" s="8" t="s">
        <v>85</v>
      </c>
      <c r="M3069" s="5" t="str">
        <f>IFERROR(VLOOKUP(G3069,[3]item_suppliers!$C$2:$F$112,2,FALSE),"")</f>
        <v/>
      </c>
      <c r="N3069" s="5" t="str">
        <f>IFERROR(VLOOKUP(G3069,[3]item_suppliers!$C$2:$F$112,4,FALSE),"")</f>
        <v/>
      </c>
      <c r="O3069" s="5" t="str">
        <f t="shared" si="237"/>
        <v/>
      </c>
      <c r="P3069" s="5">
        <f>IF(EXACT(L3069,"sell"),VLOOKUP(D3069,[1]items!$A$2:$E$39,5,FALSE),"")</f>
        <v>146871</v>
      </c>
      <c r="Q3069" s="5">
        <f t="shared" si="238"/>
        <v>2349936</v>
      </c>
      <c r="R3069" s="13" t="str">
        <f t="shared" si="239"/>
        <v/>
      </c>
    </row>
    <row r="3070" spans="1:18" x14ac:dyDescent="0.2">
      <c r="A3070" s="5" t="s">
        <v>3130</v>
      </c>
      <c r="B3070" s="6" t="d">
        <v>2021-04-18</v>
      </c>
      <c r="C3070" s="7">
        <f t="shared" si="235"/>
        <v>2021</v>
      </c>
      <c r="D3070" s="5" t="s">
        <v>26</v>
      </c>
      <c r="E3070" s="5" t="str">
        <f>VLOOKUP(D3070,[1]items!$A$2:$E$39,2,FALSE)</f>
        <v>Decolsen 1 Strip 4 Tablet</v>
      </c>
      <c r="F3070" s="5" t="str">
        <f>VLOOKUP(E3070,[1]items!$B$2:$E$39,2,FALSE)</f>
        <v>Obat Batuk &amp; Pilek</v>
      </c>
      <c r="G3070" s="5" t="str">
        <f t="shared" si="236"/>
        <v>OB0002|</v>
      </c>
      <c r="H3070" s="10">
        <v>22</v>
      </c>
      <c r="I3070" s="11"/>
      <c r="J3070" s="10" t="str">
        <f>IF(EXACT(L3070,"buy"),VLOOKUP(I3070,[2]suppliers!$A$2:$B$17,2,FALSE),"")</f>
        <v/>
      </c>
      <c r="K3070" s="5" t="s">
        <v>84</v>
      </c>
      <c r="L3070" s="5" t="s">
        <v>85</v>
      </c>
      <c r="M3070" s="5" t="str">
        <f>IFERROR(VLOOKUP(G3070,[3]item_suppliers!$C$2:$F$112,2,FALSE),"")</f>
        <v/>
      </c>
      <c r="N3070" s="5" t="str">
        <f>IFERROR(VLOOKUP(G3070,[3]item_suppliers!$C$2:$F$112,4,FALSE),"")</f>
        <v/>
      </c>
      <c r="O3070" s="5" t="str">
        <f t="shared" si="237"/>
        <v/>
      </c>
      <c r="P3070" s="5">
        <f>IF(EXACT(L3070,"sell"),VLOOKUP(D3070,[1]items!$A$2:$E$39,5,FALSE),"")</f>
        <v>2915</v>
      </c>
      <c r="Q3070" s="5">
        <f t="shared" si="238"/>
        <v>64130</v>
      </c>
      <c r="R3070" s="13" t="str">
        <f t="shared" si="239"/>
        <v/>
      </c>
    </row>
    <row r="3071" spans="1:18" x14ac:dyDescent="0.2">
      <c r="A3071" s="8" t="s">
        <v>3131</v>
      </c>
      <c r="B3071" s="9" t="d">
        <v>2021-04-18</v>
      </c>
      <c r="C3071" s="7">
        <f t="shared" si="235"/>
        <v>2021</v>
      </c>
      <c r="D3071" s="8" t="s">
        <v>26</v>
      </c>
      <c r="E3071" s="5" t="str">
        <f>VLOOKUP(D3071,[1]items!$A$2:$E$39,2,FALSE)</f>
        <v>Decolsen 1 Strip 4 Tablet</v>
      </c>
      <c r="F3071" s="5" t="str">
        <f>VLOOKUP(E3071,[1]items!$B$2:$E$39,2,FALSE)</f>
        <v>Obat Batuk &amp; Pilek</v>
      </c>
      <c r="G3071" s="5" t="str">
        <f t="shared" si="236"/>
        <v>OB0002|</v>
      </c>
      <c r="H3071" s="10">
        <v>86</v>
      </c>
      <c r="I3071" s="11"/>
      <c r="J3071" s="10" t="str">
        <f>IF(EXACT(L3071,"buy"),VLOOKUP(I3071,[2]suppliers!$A$2:$B$17,2,FALSE),"")</f>
        <v/>
      </c>
      <c r="K3071" s="8" t="s">
        <v>84</v>
      </c>
      <c r="L3071" s="8" t="s">
        <v>85</v>
      </c>
      <c r="M3071" s="5" t="str">
        <f>IFERROR(VLOOKUP(G3071,[3]item_suppliers!$C$2:$F$112,2,FALSE),"")</f>
        <v/>
      </c>
      <c r="N3071" s="5" t="str">
        <f>IFERROR(VLOOKUP(G3071,[3]item_suppliers!$C$2:$F$112,4,FALSE),"")</f>
        <v/>
      </c>
      <c r="O3071" s="5" t="str">
        <f t="shared" si="237"/>
        <v/>
      </c>
      <c r="P3071" s="5">
        <f>IF(EXACT(L3071,"sell"),VLOOKUP(D3071,[1]items!$A$2:$E$39,5,FALSE),"")</f>
        <v>2915</v>
      </c>
      <c r="Q3071" s="5">
        <f t="shared" si="238"/>
        <v>250690</v>
      </c>
      <c r="R3071" s="13" t="str">
        <f t="shared" si="239"/>
        <v/>
      </c>
    </row>
    <row r="3072" spans="1:18" x14ac:dyDescent="0.2">
      <c r="A3072" s="5" t="s">
        <v>3132</v>
      </c>
      <c r="B3072" s="6" t="d">
        <v>2021-04-18</v>
      </c>
      <c r="C3072" s="7">
        <f t="shared" si="235"/>
        <v>2021</v>
      </c>
      <c r="D3072" s="5" t="s">
        <v>17</v>
      </c>
      <c r="E3072" s="5" t="str">
        <f>VLOOKUP(D3072,[1]items!$A$2:$E$39,2,FALSE)</f>
        <v>Bedak Heroxyn 150 gr</v>
      </c>
      <c r="F3072" s="5" t="str">
        <f>VLOOKUP(E3072,[1]items!$B$2:$E$39,2,FALSE)</f>
        <v>Obat Alergi</v>
      </c>
      <c r="G3072" s="5" t="str">
        <f t="shared" si="236"/>
        <v>OA0005|</v>
      </c>
      <c r="H3072" s="10">
        <v>27</v>
      </c>
      <c r="I3072" s="11"/>
      <c r="J3072" s="10" t="str">
        <f>IF(EXACT(L3072,"buy"),VLOOKUP(I3072,[2]suppliers!$A$2:$B$17,2,FALSE),"")</f>
        <v/>
      </c>
      <c r="K3072" s="5" t="s">
        <v>84</v>
      </c>
      <c r="L3072" s="5" t="s">
        <v>85</v>
      </c>
      <c r="M3072" s="5" t="str">
        <f>IFERROR(VLOOKUP(G3072,[3]item_suppliers!$C$2:$F$112,2,FALSE),"")</f>
        <v/>
      </c>
      <c r="N3072" s="5" t="str">
        <f>IFERROR(VLOOKUP(G3072,[3]item_suppliers!$C$2:$F$112,4,FALSE),"")</f>
        <v/>
      </c>
      <c r="O3072" s="5" t="str">
        <f t="shared" si="237"/>
        <v/>
      </c>
      <c r="P3072" s="5">
        <f>IF(EXACT(L3072,"sell"),VLOOKUP(D3072,[1]items!$A$2:$E$39,5,FALSE),"")</f>
        <v>17170</v>
      </c>
      <c r="Q3072" s="5">
        <f t="shared" si="238"/>
        <v>463590</v>
      </c>
      <c r="R3072" s="13" t="str">
        <f t="shared" si="239"/>
        <v/>
      </c>
    </row>
    <row r="3073" spans="1:18" x14ac:dyDescent="0.2">
      <c r="A3073" s="8" t="s">
        <v>3133</v>
      </c>
      <c r="B3073" s="9" t="d">
        <v>2021-04-18</v>
      </c>
      <c r="C3073" s="7">
        <f t="shared" si="235"/>
        <v>2021</v>
      </c>
      <c r="D3073" s="8" t="s">
        <v>17</v>
      </c>
      <c r="E3073" s="5" t="str">
        <f>VLOOKUP(D3073,[1]items!$A$2:$E$39,2,FALSE)</f>
        <v>Bedak Heroxyn 150 gr</v>
      </c>
      <c r="F3073" s="5" t="str">
        <f>VLOOKUP(E3073,[1]items!$B$2:$E$39,2,FALSE)</f>
        <v>Obat Alergi</v>
      </c>
      <c r="G3073" s="5" t="str">
        <f t="shared" si="236"/>
        <v>OA0005|</v>
      </c>
      <c r="H3073" s="10">
        <v>35</v>
      </c>
      <c r="I3073" s="11"/>
      <c r="J3073" s="10" t="str">
        <f>IF(EXACT(L3073,"buy"),VLOOKUP(I3073,[2]suppliers!$A$2:$B$17,2,FALSE),"")</f>
        <v/>
      </c>
      <c r="K3073" s="8" t="s">
        <v>84</v>
      </c>
      <c r="L3073" s="8" t="s">
        <v>85</v>
      </c>
      <c r="M3073" s="5" t="str">
        <f>IFERROR(VLOOKUP(G3073,[3]item_suppliers!$C$2:$F$112,2,FALSE),"")</f>
        <v/>
      </c>
      <c r="N3073" s="5" t="str">
        <f>IFERROR(VLOOKUP(G3073,[3]item_suppliers!$C$2:$F$112,4,FALSE),"")</f>
        <v/>
      </c>
      <c r="O3073" s="5" t="str">
        <f t="shared" si="237"/>
        <v/>
      </c>
      <c r="P3073" s="5">
        <f>IF(EXACT(L3073,"sell"),VLOOKUP(D3073,[1]items!$A$2:$E$39,5,FALSE),"")</f>
        <v>17170</v>
      </c>
      <c r="Q3073" s="5">
        <f t="shared" si="238"/>
        <v>600950</v>
      </c>
      <c r="R3073" s="13" t="str">
        <f t="shared" si="239"/>
        <v/>
      </c>
    </row>
    <row r="3074" spans="1:18" x14ac:dyDescent="0.2">
      <c r="A3074" s="5" t="s">
        <v>3134</v>
      </c>
      <c r="B3074" s="6" t="d">
        <v>2021-04-18</v>
      </c>
      <c r="C3074" s="7">
        <f t="shared" ref="C3074:C3137" si="240">YEAR(B3074)</f>
        <v>2021</v>
      </c>
      <c r="D3074" s="5" t="s">
        <v>72</v>
      </c>
      <c r="E3074" s="5" t="str">
        <f>VLOOKUP(D3074,[1]items!$A$2:$E$39,2,FALSE)</f>
        <v>Irvell 150MG Box 20 Tablet</v>
      </c>
      <c r="F3074" s="5" t="str">
        <f>VLOOKUP(E3074,[1]items!$B$2:$E$39,2,FALSE)</f>
        <v>Obat Hipertensi</v>
      </c>
      <c r="G3074" s="5" t="str">
        <f t="shared" ref="G3074:G3137" si="241">_xlfn.CONCAT(D3074,"|",I3074)</f>
        <v>OH0006|</v>
      </c>
      <c r="H3074" s="10">
        <v>11</v>
      </c>
      <c r="I3074" s="11"/>
      <c r="J3074" s="10" t="str">
        <f>IF(EXACT(L3074,"buy"),VLOOKUP(I3074,[2]suppliers!$A$2:$B$17,2,FALSE),"")</f>
        <v/>
      </c>
      <c r="K3074" s="5" t="s">
        <v>84</v>
      </c>
      <c r="L3074" s="5" t="s">
        <v>85</v>
      </c>
      <c r="M3074" s="5" t="str">
        <f>IFERROR(VLOOKUP(G3074,[3]item_suppliers!$C$2:$F$112,2,FALSE),"")</f>
        <v/>
      </c>
      <c r="N3074" s="5" t="str">
        <f>IFERROR(VLOOKUP(G3074,[3]item_suppliers!$C$2:$F$112,4,FALSE),"")</f>
        <v/>
      </c>
      <c r="O3074" s="5" t="str">
        <f t="shared" ref="O3074:O3137" si="242">IFERROR(H3074*N3074,"")</f>
        <v/>
      </c>
      <c r="P3074" s="5">
        <f>IF(EXACT(L3074,"sell"),VLOOKUP(D3074,[1]items!$A$2:$E$39,5,FALSE),"")</f>
        <v>146871</v>
      </c>
      <c r="Q3074" s="5">
        <f t="shared" ref="Q3074:Q3137" si="243">IFERROR(H3074*P3074,"")</f>
        <v>1615581</v>
      </c>
      <c r="R3074" s="13" t="str">
        <f t="shared" ref="R3074:R3137" si="244">IF(EXACT(L3074,"buy"),1/COUNTIF($N$2:$N$4710,N3074),"")</f>
        <v/>
      </c>
    </row>
    <row r="3075" spans="1:18" x14ac:dyDescent="0.2">
      <c r="A3075" s="8" t="s">
        <v>3135</v>
      </c>
      <c r="B3075" s="9" t="d">
        <v>2021-04-19</v>
      </c>
      <c r="C3075" s="7">
        <f t="shared" si="240"/>
        <v>2021</v>
      </c>
      <c r="D3075" s="8" t="s">
        <v>320</v>
      </c>
      <c r="E3075" s="5" t="str">
        <f>VLOOKUP(D3075,[1]items!$A$2:$E$39,2,FALSE)</f>
        <v>Paratusin 1 Strip 10 Tablet</v>
      </c>
      <c r="F3075" s="5" t="str">
        <f>VLOOKUP(E3075,[1]items!$B$2:$E$39,2,FALSE)</f>
        <v>Obat Batuk &amp; Pilek</v>
      </c>
      <c r="G3075" s="5" t="str">
        <f t="shared" si="241"/>
        <v>OB0009|</v>
      </c>
      <c r="H3075" s="10">
        <v>34</v>
      </c>
      <c r="I3075" s="11"/>
      <c r="J3075" s="10" t="str">
        <f>IF(EXACT(L3075,"buy"),VLOOKUP(I3075,[2]suppliers!$A$2:$B$17,2,FALSE),"")</f>
        <v/>
      </c>
      <c r="K3075" s="8" t="s">
        <v>84</v>
      </c>
      <c r="L3075" s="8" t="s">
        <v>85</v>
      </c>
      <c r="M3075" s="5" t="str">
        <f>IFERROR(VLOOKUP(G3075,[3]item_suppliers!$C$2:$F$112,2,FALSE),"")</f>
        <v/>
      </c>
      <c r="N3075" s="5" t="str">
        <f>IFERROR(VLOOKUP(G3075,[3]item_suppliers!$C$2:$F$112,4,FALSE),"")</f>
        <v/>
      </c>
      <c r="O3075" s="5" t="str">
        <f t="shared" si="242"/>
        <v/>
      </c>
      <c r="P3075" s="5">
        <f>IF(EXACT(L3075,"sell"),VLOOKUP(D3075,[1]items!$A$2:$E$39,5,FALSE),"")</f>
        <v>13818</v>
      </c>
      <c r="Q3075" s="5">
        <f t="shared" si="243"/>
        <v>469812</v>
      </c>
      <c r="R3075" s="13" t="str">
        <f t="shared" si="244"/>
        <v/>
      </c>
    </row>
    <row r="3076" spans="1:18" x14ac:dyDescent="0.2">
      <c r="A3076" s="5" t="s">
        <v>3136</v>
      </c>
      <c r="B3076" s="6" t="d">
        <v>2021-04-19</v>
      </c>
      <c r="C3076" s="7">
        <f t="shared" si="240"/>
        <v>2021</v>
      </c>
      <c r="D3076" s="5" t="s">
        <v>65</v>
      </c>
      <c r="E3076" s="5" t="str">
        <f>VLOOKUP(D3076,[1]items!$A$2:$E$39,2,FALSE)</f>
        <v>Candesartan Ogb Dexa</v>
      </c>
      <c r="F3076" s="5" t="str">
        <f>VLOOKUP(E3076,[1]items!$B$2:$E$39,2,FALSE)</f>
        <v>Obat Hipertensi</v>
      </c>
      <c r="G3076" s="5" t="str">
        <f t="shared" si="241"/>
        <v>OH0003|</v>
      </c>
      <c r="H3076" s="10">
        <v>37</v>
      </c>
      <c r="I3076" s="11"/>
      <c r="J3076" s="10" t="str">
        <f>IF(EXACT(L3076,"buy"),VLOOKUP(I3076,[2]suppliers!$A$2:$B$17,2,FALSE),"")</f>
        <v/>
      </c>
      <c r="K3076" s="5" t="s">
        <v>84</v>
      </c>
      <c r="L3076" s="5" t="s">
        <v>85</v>
      </c>
      <c r="M3076" s="5" t="str">
        <f>IFERROR(VLOOKUP(G3076,[3]item_suppliers!$C$2:$F$112,2,FALSE),"")</f>
        <v/>
      </c>
      <c r="N3076" s="5" t="str">
        <f>IFERROR(VLOOKUP(G3076,[3]item_suppliers!$C$2:$F$112,4,FALSE),"")</f>
        <v/>
      </c>
      <c r="O3076" s="5" t="str">
        <f t="shared" si="242"/>
        <v/>
      </c>
      <c r="P3076" s="5">
        <f>IF(EXACT(L3076,"sell"),VLOOKUP(D3076,[1]items!$A$2:$E$39,5,FALSE),"")</f>
        <v>5095</v>
      </c>
      <c r="Q3076" s="5">
        <f t="shared" si="243"/>
        <v>188515</v>
      </c>
      <c r="R3076" s="13" t="str">
        <f t="shared" si="244"/>
        <v/>
      </c>
    </row>
    <row r="3077" spans="1:18" x14ac:dyDescent="0.2">
      <c r="A3077" s="8" t="s">
        <v>3137</v>
      </c>
      <c r="B3077" s="9" t="d">
        <v>2021-04-19</v>
      </c>
      <c r="C3077" s="7">
        <f t="shared" si="240"/>
        <v>2021</v>
      </c>
      <c r="D3077" s="8" t="s">
        <v>37</v>
      </c>
      <c r="E3077" s="5" t="str">
        <f>VLOOKUP(D3077,[1]items!$A$2:$E$39,2,FALSE)</f>
        <v>Koolfever</v>
      </c>
      <c r="F3077" s="5" t="str">
        <f>VLOOKUP(E3077,[1]items!$B$2:$E$39,2,FALSE)</f>
        <v>Obat Sakit Kepala &amp; Demam</v>
      </c>
      <c r="G3077" s="5" t="str">
        <f t="shared" si="241"/>
        <v>OD0001|</v>
      </c>
      <c r="H3077" s="10">
        <v>26</v>
      </c>
      <c r="I3077" s="11"/>
      <c r="J3077" s="10" t="str">
        <f>IF(EXACT(L3077,"buy"),VLOOKUP(I3077,[2]suppliers!$A$2:$B$17,2,FALSE),"")</f>
        <v/>
      </c>
      <c r="K3077" s="8" t="s">
        <v>84</v>
      </c>
      <c r="L3077" s="8" t="s">
        <v>85</v>
      </c>
      <c r="M3077" s="5" t="str">
        <f>IFERROR(VLOOKUP(G3077,[3]item_suppliers!$C$2:$F$112,2,FALSE),"")</f>
        <v/>
      </c>
      <c r="N3077" s="5" t="str">
        <f>IFERROR(VLOOKUP(G3077,[3]item_suppliers!$C$2:$F$112,4,FALSE),"")</f>
        <v/>
      </c>
      <c r="O3077" s="5" t="str">
        <f t="shared" si="242"/>
        <v/>
      </c>
      <c r="P3077" s="5">
        <f>IF(EXACT(L3077,"sell"),VLOOKUP(D3077,[1]items!$A$2:$E$39,5,FALSE),"")</f>
        <v>7620</v>
      </c>
      <c r="Q3077" s="5">
        <f t="shared" si="243"/>
        <v>198120</v>
      </c>
      <c r="R3077" s="13" t="str">
        <f t="shared" si="244"/>
        <v/>
      </c>
    </row>
    <row r="3078" spans="1:18" x14ac:dyDescent="0.2">
      <c r="A3078" s="5" t="s">
        <v>3138</v>
      </c>
      <c r="B3078" s="6" t="d">
        <v>2021-04-19</v>
      </c>
      <c r="C3078" s="7">
        <f t="shared" si="240"/>
        <v>2021</v>
      </c>
      <c r="D3078" s="5" t="s">
        <v>78</v>
      </c>
      <c r="E3078" s="5" t="str">
        <f>VLOOKUP(D3078,[1]items!$A$2:$E$39,2,FALSE)</f>
        <v>Hyperchol 100 MG 12 KPS</v>
      </c>
      <c r="F3078" s="5" t="str">
        <f>VLOOKUP(E3078,[1]items!$B$2:$E$39,2,FALSE)</f>
        <v>Obat Kolesterol</v>
      </c>
      <c r="G3078" s="5" t="str">
        <f t="shared" si="241"/>
        <v>OK0002|</v>
      </c>
      <c r="H3078" s="10">
        <v>11</v>
      </c>
      <c r="I3078" s="11"/>
      <c r="J3078" s="10" t="str">
        <f>IF(EXACT(L3078,"buy"),VLOOKUP(I3078,[2]suppliers!$A$2:$B$17,2,FALSE),"")</f>
        <v/>
      </c>
      <c r="K3078" s="5" t="s">
        <v>84</v>
      </c>
      <c r="L3078" s="5" t="s">
        <v>85</v>
      </c>
      <c r="M3078" s="5" t="str">
        <f>IFERROR(VLOOKUP(G3078,[3]item_suppliers!$C$2:$F$112,2,FALSE),"")</f>
        <v/>
      </c>
      <c r="N3078" s="5" t="str">
        <f>IFERROR(VLOOKUP(G3078,[3]item_suppliers!$C$2:$F$112,4,FALSE),"")</f>
        <v/>
      </c>
      <c r="O3078" s="5" t="str">
        <f t="shared" si="242"/>
        <v/>
      </c>
      <c r="P3078" s="5">
        <f>IF(EXACT(L3078,"sell"),VLOOKUP(D3078,[1]items!$A$2:$E$39,5,FALSE),"")</f>
        <v>43442</v>
      </c>
      <c r="Q3078" s="5">
        <f t="shared" si="243"/>
        <v>477862</v>
      </c>
      <c r="R3078" s="13" t="str">
        <f t="shared" si="244"/>
        <v/>
      </c>
    </row>
    <row r="3079" spans="1:18" x14ac:dyDescent="0.2">
      <c r="A3079" s="8" t="s">
        <v>3139</v>
      </c>
      <c r="B3079" s="9" t="d">
        <v>2021-04-19</v>
      </c>
      <c r="C3079" s="7">
        <f t="shared" si="240"/>
        <v>2021</v>
      </c>
      <c r="D3079" s="8" t="s">
        <v>94</v>
      </c>
      <c r="E3079" s="5" t="str">
        <f>VLOOKUP(D3079,[1]items!$A$2:$E$39,2,FALSE)</f>
        <v>Vicks Inhaler 0.5 mL</v>
      </c>
      <c r="F3079" s="5" t="str">
        <f>VLOOKUP(E3079,[1]items!$B$2:$E$39,2,FALSE)</f>
        <v>Obat Batuk &amp; Pilek</v>
      </c>
      <c r="G3079" s="5" t="str">
        <f t="shared" si="241"/>
        <v>OB0007|</v>
      </c>
      <c r="H3079" s="10">
        <v>32</v>
      </c>
      <c r="I3079" s="11"/>
      <c r="J3079" s="10" t="str">
        <f>IF(EXACT(L3079,"buy"),VLOOKUP(I3079,[2]suppliers!$A$2:$B$17,2,FALSE),"")</f>
        <v/>
      </c>
      <c r="K3079" s="8" t="s">
        <v>84</v>
      </c>
      <c r="L3079" s="8" t="s">
        <v>85</v>
      </c>
      <c r="M3079" s="5" t="str">
        <f>IFERROR(VLOOKUP(G3079,[3]item_suppliers!$C$2:$F$112,2,FALSE),"")</f>
        <v/>
      </c>
      <c r="N3079" s="5" t="str">
        <f>IFERROR(VLOOKUP(G3079,[3]item_suppliers!$C$2:$F$112,4,FALSE),"")</f>
        <v/>
      </c>
      <c r="O3079" s="5" t="str">
        <f t="shared" si="242"/>
        <v/>
      </c>
      <c r="P3079" s="5">
        <f>IF(EXACT(L3079,"sell"),VLOOKUP(D3079,[1]items!$A$2:$E$39,5,FALSE),"")</f>
        <v>16430</v>
      </c>
      <c r="Q3079" s="5">
        <f t="shared" si="243"/>
        <v>525760</v>
      </c>
      <c r="R3079" s="13" t="str">
        <f t="shared" si="244"/>
        <v/>
      </c>
    </row>
    <row r="3080" spans="1:18" x14ac:dyDescent="0.2">
      <c r="A3080" s="5" t="s">
        <v>3140</v>
      </c>
      <c r="B3080" s="6" t="d">
        <v>2021-04-20</v>
      </c>
      <c r="C3080" s="7">
        <f t="shared" si="240"/>
        <v>2021</v>
      </c>
      <c r="D3080" s="5" t="s">
        <v>26</v>
      </c>
      <c r="E3080" s="5" t="str">
        <f>VLOOKUP(D3080,[1]items!$A$2:$E$39,2,FALSE)</f>
        <v>Decolsen 1 Strip 4 Tablet</v>
      </c>
      <c r="F3080" s="5" t="str">
        <f>VLOOKUP(E3080,[1]items!$B$2:$E$39,2,FALSE)</f>
        <v>Obat Batuk &amp; Pilek</v>
      </c>
      <c r="G3080" s="5" t="str">
        <f t="shared" si="241"/>
        <v>OB0002|</v>
      </c>
      <c r="H3080" s="10">
        <v>9</v>
      </c>
      <c r="I3080" s="11"/>
      <c r="J3080" s="10" t="str">
        <f>IF(EXACT(L3080,"buy"),VLOOKUP(I3080,[2]suppliers!$A$2:$B$17,2,FALSE),"")</f>
        <v/>
      </c>
      <c r="K3080" s="5" t="s">
        <v>84</v>
      </c>
      <c r="L3080" s="5" t="s">
        <v>85</v>
      </c>
      <c r="M3080" s="5" t="str">
        <f>IFERROR(VLOOKUP(G3080,[3]item_suppliers!$C$2:$F$112,2,FALSE),"")</f>
        <v/>
      </c>
      <c r="N3080" s="5" t="str">
        <f>IFERROR(VLOOKUP(G3080,[3]item_suppliers!$C$2:$F$112,4,FALSE),"")</f>
        <v/>
      </c>
      <c r="O3080" s="5" t="str">
        <f t="shared" si="242"/>
        <v/>
      </c>
      <c r="P3080" s="5">
        <f>IF(EXACT(L3080,"sell"),VLOOKUP(D3080,[1]items!$A$2:$E$39,5,FALSE),"")</f>
        <v>2915</v>
      </c>
      <c r="Q3080" s="5">
        <f t="shared" si="243"/>
        <v>26235</v>
      </c>
      <c r="R3080" s="13" t="str">
        <f t="shared" si="244"/>
        <v/>
      </c>
    </row>
    <row r="3081" spans="1:18" x14ac:dyDescent="0.2">
      <c r="A3081" s="8" t="s">
        <v>3141</v>
      </c>
      <c r="B3081" s="9" t="d">
        <v>2021-04-20</v>
      </c>
      <c r="C3081" s="7">
        <f t="shared" si="240"/>
        <v>2021</v>
      </c>
      <c r="D3081" s="8" t="s">
        <v>50</v>
      </c>
      <c r="E3081" s="5" t="str">
        <f>VLOOKUP(D3081,[1]items!$A$2:$E$39,2,FALSE)</f>
        <v>Bodrex Extra</v>
      </c>
      <c r="F3081" s="5" t="str">
        <f>VLOOKUP(E3081,[1]items!$B$2:$E$39,2,FALSE)</f>
        <v>Obat Sakit Kepala &amp; Demam</v>
      </c>
      <c r="G3081" s="5" t="str">
        <f t="shared" si="241"/>
        <v>OD0008|</v>
      </c>
      <c r="H3081" s="10">
        <v>11</v>
      </c>
      <c r="I3081" s="11"/>
      <c r="J3081" s="10" t="str">
        <f>IF(EXACT(L3081,"buy"),VLOOKUP(I3081,[2]suppliers!$A$2:$B$17,2,FALSE),"")</f>
        <v/>
      </c>
      <c r="K3081" s="8" t="s">
        <v>84</v>
      </c>
      <c r="L3081" s="8" t="s">
        <v>85</v>
      </c>
      <c r="M3081" s="5" t="str">
        <f>IFERROR(VLOOKUP(G3081,[3]item_suppliers!$C$2:$F$112,2,FALSE),"")</f>
        <v/>
      </c>
      <c r="N3081" s="5" t="str">
        <f>IFERROR(VLOOKUP(G3081,[3]item_suppliers!$C$2:$F$112,4,FALSE),"")</f>
        <v/>
      </c>
      <c r="O3081" s="5" t="str">
        <f t="shared" si="242"/>
        <v/>
      </c>
      <c r="P3081" s="5">
        <f>IF(EXACT(L3081,"sell"),VLOOKUP(D3081,[1]items!$A$2:$E$39,5,FALSE),"")</f>
        <v>51753</v>
      </c>
      <c r="Q3081" s="5">
        <f t="shared" si="243"/>
        <v>569283</v>
      </c>
      <c r="R3081" s="13" t="str">
        <f t="shared" si="244"/>
        <v/>
      </c>
    </row>
    <row r="3082" spans="1:18" x14ac:dyDescent="0.2">
      <c r="A3082" s="5" t="s">
        <v>3142</v>
      </c>
      <c r="B3082" s="6" t="d">
        <v>2021-04-20</v>
      </c>
      <c r="C3082" s="7">
        <f t="shared" si="240"/>
        <v>2021</v>
      </c>
      <c r="D3082" s="5" t="s">
        <v>50</v>
      </c>
      <c r="E3082" s="5" t="str">
        <f>VLOOKUP(D3082,[1]items!$A$2:$E$39,2,FALSE)</f>
        <v>Bodrex Extra</v>
      </c>
      <c r="F3082" s="5" t="str">
        <f>VLOOKUP(E3082,[1]items!$B$2:$E$39,2,FALSE)</f>
        <v>Obat Sakit Kepala &amp; Demam</v>
      </c>
      <c r="G3082" s="5" t="str">
        <f t="shared" si="241"/>
        <v>OD0008|</v>
      </c>
      <c r="H3082" s="10">
        <v>19</v>
      </c>
      <c r="I3082" s="11"/>
      <c r="J3082" s="10" t="str">
        <f>IF(EXACT(L3082,"buy"),VLOOKUP(I3082,[2]suppliers!$A$2:$B$17,2,FALSE),"")</f>
        <v/>
      </c>
      <c r="K3082" s="5" t="s">
        <v>84</v>
      </c>
      <c r="L3082" s="5" t="s">
        <v>85</v>
      </c>
      <c r="M3082" s="5" t="str">
        <f>IFERROR(VLOOKUP(G3082,[3]item_suppliers!$C$2:$F$112,2,FALSE),"")</f>
        <v/>
      </c>
      <c r="N3082" s="5" t="str">
        <f>IFERROR(VLOOKUP(G3082,[3]item_suppliers!$C$2:$F$112,4,FALSE),"")</f>
        <v/>
      </c>
      <c r="O3082" s="5" t="str">
        <f t="shared" si="242"/>
        <v/>
      </c>
      <c r="P3082" s="5">
        <f>IF(EXACT(L3082,"sell"),VLOOKUP(D3082,[1]items!$A$2:$E$39,5,FALSE),"")</f>
        <v>51753</v>
      </c>
      <c r="Q3082" s="5">
        <f t="shared" si="243"/>
        <v>983307</v>
      </c>
      <c r="R3082" s="13" t="str">
        <f t="shared" si="244"/>
        <v/>
      </c>
    </row>
    <row r="3083" spans="1:18" x14ac:dyDescent="0.2">
      <c r="A3083" s="8" t="s">
        <v>3143</v>
      </c>
      <c r="B3083" s="9" t="d">
        <v>2021-04-20</v>
      </c>
      <c r="C3083" s="7">
        <f t="shared" si="240"/>
        <v>2021</v>
      </c>
      <c r="D3083" s="8" t="s">
        <v>82</v>
      </c>
      <c r="E3083" s="5" t="str">
        <f>VLOOKUP(D3083,[1]items!$A$2:$E$39,2,FALSE)</f>
        <v>Otilon Ear Drops 8 mL</v>
      </c>
      <c r="F3083" s="5" t="str">
        <f>VLOOKUP(E3083,[1]items!$B$2:$E$39,2,FALSE)</f>
        <v>Obat Telinga</v>
      </c>
      <c r="G3083" s="5" t="str">
        <f t="shared" si="241"/>
        <v>OT0001|</v>
      </c>
      <c r="H3083" s="10">
        <v>13</v>
      </c>
      <c r="I3083" s="11"/>
      <c r="J3083" s="10" t="str">
        <f>IF(EXACT(L3083,"buy"),VLOOKUP(I3083,[2]suppliers!$A$2:$B$17,2,FALSE),"")</f>
        <v/>
      </c>
      <c r="K3083" s="8" t="s">
        <v>84</v>
      </c>
      <c r="L3083" s="8" t="s">
        <v>85</v>
      </c>
      <c r="M3083" s="5" t="str">
        <f>IFERROR(VLOOKUP(G3083,[3]item_suppliers!$C$2:$F$112,2,FALSE),"")</f>
        <v/>
      </c>
      <c r="N3083" s="5" t="str">
        <f>IFERROR(VLOOKUP(G3083,[3]item_suppliers!$C$2:$F$112,4,FALSE),"")</f>
        <v/>
      </c>
      <c r="O3083" s="5" t="str">
        <f t="shared" si="242"/>
        <v/>
      </c>
      <c r="P3083" s="5">
        <f>IF(EXACT(L3083,"sell"),VLOOKUP(D3083,[1]items!$A$2:$E$39,5,FALSE),"")</f>
        <v>55935</v>
      </c>
      <c r="Q3083" s="5">
        <f t="shared" si="243"/>
        <v>727155</v>
      </c>
      <c r="R3083" s="13" t="str">
        <f t="shared" si="244"/>
        <v/>
      </c>
    </row>
    <row r="3084" spans="1:18" x14ac:dyDescent="0.2">
      <c r="A3084" s="5" t="s">
        <v>3144</v>
      </c>
      <c r="B3084" s="6" t="d">
        <v>2021-04-20</v>
      </c>
      <c r="C3084" s="7">
        <f t="shared" si="240"/>
        <v>2021</v>
      </c>
      <c r="D3084" s="5" t="s">
        <v>20</v>
      </c>
      <c r="E3084" s="5" t="str">
        <f>VLOOKUP(D3084,[1]items!$A$2:$E$39,2,FALSE)</f>
        <v>Dexteem Box Plus 100 Tablet</v>
      </c>
      <c r="F3084" s="5" t="str">
        <f>VLOOKUP(E3084,[1]items!$B$2:$E$39,2,FALSE)</f>
        <v>Obat Alergi</v>
      </c>
      <c r="G3084" s="5" t="str">
        <f t="shared" si="241"/>
        <v>OA0006|</v>
      </c>
      <c r="H3084" s="10">
        <v>638</v>
      </c>
      <c r="I3084" s="11"/>
      <c r="J3084" s="10" t="str">
        <f>IF(EXACT(L3084,"buy"),VLOOKUP(I3084,[2]suppliers!$A$2:$B$17,2,FALSE),"")</f>
        <v/>
      </c>
      <c r="K3084" s="5" t="s">
        <v>84</v>
      </c>
      <c r="L3084" s="5" t="s">
        <v>85</v>
      </c>
      <c r="M3084" s="5" t="str">
        <f>IFERROR(VLOOKUP(G3084,[3]item_suppliers!$C$2:$F$112,2,FALSE),"")</f>
        <v/>
      </c>
      <c r="N3084" s="5" t="str">
        <f>IFERROR(VLOOKUP(G3084,[3]item_suppliers!$C$2:$F$112,4,FALSE),"")</f>
        <v/>
      </c>
      <c r="O3084" s="5" t="str">
        <f t="shared" si="242"/>
        <v/>
      </c>
      <c r="P3084" s="5">
        <f>IF(EXACT(L3084,"sell"),VLOOKUP(D3084,[1]items!$A$2:$E$39,5,FALSE),"")</f>
        <v>25449</v>
      </c>
      <c r="Q3084" s="5">
        <f t="shared" si="243"/>
        <v>16236462</v>
      </c>
      <c r="R3084" s="13" t="str">
        <f t="shared" si="244"/>
        <v/>
      </c>
    </row>
    <row r="3085" spans="1:18" x14ac:dyDescent="0.2">
      <c r="A3085" s="8" t="s">
        <v>3145</v>
      </c>
      <c r="B3085" s="9" t="d">
        <v>2021-04-20</v>
      </c>
      <c r="C3085" s="7">
        <f t="shared" si="240"/>
        <v>2021</v>
      </c>
      <c r="D3085" s="8" t="s">
        <v>31</v>
      </c>
      <c r="E3085" s="5" t="str">
        <f>VLOOKUP(D3085,[1]items!$A$2:$E$39,2,FALSE)</f>
        <v>Ultraflu Box Isi 25 Strip</v>
      </c>
      <c r="F3085" s="5" t="str">
        <f>VLOOKUP(E3085,[1]items!$B$2:$E$39,2,FALSE)</f>
        <v>Obat Batuk &amp; Pilek</v>
      </c>
      <c r="G3085" s="5" t="str">
        <f t="shared" si="241"/>
        <v>OB0006|</v>
      </c>
      <c r="H3085" s="10">
        <v>17</v>
      </c>
      <c r="I3085" s="11"/>
      <c r="J3085" s="10" t="str">
        <f>IF(EXACT(L3085,"buy"),VLOOKUP(I3085,[2]suppliers!$A$2:$B$17,2,FALSE),"")</f>
        <v/>
      </c>
      <c r="K3085" s="8" t="s">
        <v>84</v>
      </c>
      <c r="L3085" s="8" t="s">
        <v>85</v>
      </c>
      <c r="M3085" s="5" t="str">
        <f>IFERROR(VLOOKUP(G3085,[3]item_suppliers!$C$2:$F$112,2,FALSE),"")</f>
        <v/>
      </c>
      <c r="N3085" s="5" t="str">
        <f>IFERROR(VLOOKUP(G3085,[3]item_suppliers!$C$2:$F$112,4,FALSE),"")</f>
        <v/>
      </c>
      <c r="O3085" s="5" t="str">
        <f t="shared" si="242"/>
        <v/>
      </c>
      <c r="P3085" s="5">
        <f>IF(EXACT(L3085,"sell"),VLOOKUP(D3085,[1]items!$A$2:$E$39,5,FALSE),"")</f>
        <v>73805</v>
      </c>
      <c r="Q3085" s="5">
        <f t="shared" si="243"/>
        <v>1254685</v>
      </c>
      <c r="R3085" s="13" t="str">
        <f t="shared" si="244"/>
        <v/>
      </c>
    </row>
    <row r="3086" spans="1:18" x14ac:dyDescent="0.2">
      <c r="A3086" s="5" t="s">
        <v>3146</v>
      </c>
      <c r="B3086" s="6" t="d">
        <v>2021-04-20</v>
      </c>
      <c r="C3086" s="7">
        <f t="shared" si="240"/>
        <v>2021</v>
      </c>
      <c r="D3086" s="5" t="s">
        <v>56</v>
      </c>
      <c r="E3086" s="5" t="str">
        <f>VLOOKUP(D3086,[1]items!$A$2:$E$39,2,FALSE)</f>
        <v>Paramex Tablet / Obat</v>
      </c>
      <c r="F3086" s="5" t="str">
        <f>VLOOKUP(E3086,[1]items!$B$2:$E$39,2,FALSE)</f>
        <v>Obat Sakit Kepala &amp; Demam</v>
      </c>
      <c r="G3086" s="5" t="str">
        <f t="shared" si="241"/>
        <v>OD0011|</v>
      </c>
      <c r="H3086" s="10">
        <v>47</v>
      </c>
      <c r="I3086" s="11"/>
      <c r="J3086" s="10" t="str">
        <f>IF(EXACT(L3086,"buy"),VLOOKUP(I3086,[2]suppliers!$A$2:$B$17,2,FALSE),"")</f>
        <v/>
      </c>
      <c r="K3086" s="5" t="s">
        <v>84</v>
      </c>
      <c r="L3086" s="5" t="s">
        <v>85</v>
      </c>
      <c r="M3086" s="5" t="str">
        <f>IFERROR(VLOOKUP(G3086,[3]item_suppliers!$C$2:$F$112,2,FALSE),"")</f>
        <v/>
      </c>
      <c r="N3086" s="5" t="str">
        <f>IFERROR(VLOOKUP(G3086,[3]item_suppliers!$C$2:$F$112,4,FALSE),"")</f>
        <v/>
      </c>
      <c r="O3086" s="5" t="str">
        <f t="shared" si="242"/>
        <v/>
      </c>
      <c r="P3086" s="5">
        <f>IF(EXACT(L3086,"sell"),VLOOKUP(D3086,[1]items!$A$2:$E$39,5,FALSE),"")</f>
        <v>2586</v>
      </c>
      <c r="Q3086" s="5">
        <f t="shared" si="243"/>
        <v>121542</v>
      </c>
      <c r="R3086" s="13" t="str">
        <f t="shared" si="244"/>
        <v/>
      </c>
    </row>
    <row r="3087" spans="1:18" x14ac:dyDescent="0.2">
      <c r="A3087" s="8" t="s">
        <v>3147</v>
      </c>
      <c r="B3087" s="9" t="d">
        <v>2021-04-20</v>
      </c>
      <c r="C3087" s="7">
        <f t="shared" si="240"/>
        <v>2021</v>
      </c>
      <c r="D3087" s="8" t="s">
        <v>46</v>
      </c>
      <c r="E3087" s="5" t="str">
        <f>VLOOKUP(D3087,[1]items!$A$2:$E$39,2,FALSE)</f>
        <v>Proris Ibuprofen</v>
      </c>
      <c r="F3087" s="5" t="str">
        <f>VLOOKUP(E3087,[1]items!$B$2:$E$39,2,FALSE)</f>
        <v>Obat Sakit Kepala &amp; Demam</v>
      </c>
      <c r="G3087" s="5" t="str">
        <f t="shared" si="241"/>
        <v>OD0006|</v>
      </c>
      <c r="H3087" s="10">
        <v>6</v>
      </c>
      <c r="I3087" s="11"/>
      <c r="J3087" s="10" t="str">
        <f>IF(EXACT(L3087,"buy"),VLOOKUP(I3087,[2]suppliers!$A$2:$B$17,2,FALSE),"")</f>
        <v/>
      </c>
      <c r="K3087" s="8" t="s">
        <v>84</v>
      </c>
      <c r="L3087" s="8" t="s">
        <v>85</v>
      </c>
      <c r="M3087" s="5" t="str">
        <f>IFERROR(VLOOKUP(G3087,[3]item_suppliers!$C$2:$F$112,2,FALSE),"")</f>
        <v/>
      </c>
      <c r="N3087" s="5" t="str">
        <f>IFERROR(VLOOKUP(G3087,[3]item_suppliers!$C$2:$F$112,4,FALSE),"")</f>
        <v/>
      </c>
      <c r="O3087" s="5" t="str">
        <f t="shared" si="242"/>
        <v/>
      </c>
      <c r="P3087" s="5">
        <f>IF(EXACT(L3087,"sell"),VLOOKUP(D3087,[1]items!$A$2:$E$39,5,FALSE),"")</f>
        <v>25275</v>
      </c>
      <c r="Q3087" s="5">
        <f t="shared" si="243"/>
        <v>151650</v>
      </c>
      <c r="R3087" s="13" t="str">
        <f t="shared" si="244"/>
        <v/>
      </c>
    </row>
    <row r="3088" spans="1:18" x14ac:dyDescent="0.2">
      <c r="A3088" s="5" t="s">
        <v>3148</v>
      </c>
      <c r="B3088" s="6" t="d">
        <v>2021-04-20</v>
      </c>
      <c r="C3088" s="7">
        <f t="shared" si="240"/>
        <v>2021</v>
      </c>
      <c r="D3088" s="5" t="s">
        <v>43</v>
      </c>
      <c r="E3088" s="5" t="str">
        <f>VLOOKUP(D3088,[1]items!$A$2:$E$39,2,FALSE)</f>
        <v>Panadol Anak Tablet 1 Strip</v>
      </c>
      <c r="F3088" s="5" t="str">
        <f>VLOOKUP(E3088,[1]items!$B$2:$E$39,2,FALSE)</f>
        <v>Obat Sakit Kepala &amp; Demam</v>
      </c>
      <c r="G3088" s="5" t="str">
        <f t="shared" si="241"/>
        <v>OD0005|</v>
      </c>
      <c r="H3088" s="10">
        <v>37</v>
      </c>
      <c r="I3088" s="11"/>
      <c r="J3088" s="10" t="str">
        <f>IF(EXACT(L3088,"buy"),VLOOKUP(I3088,[2]suppliers!$A$2:$B$17,2,FALSE),"")</f>
        <v/>
      </c>
      <c r="K3088" s="5" t="s">
        <v>84</v>
      </c>
      <c r="L3088" s="5" t="s">
        <v>85</v>
      </c>
      <c r="M3088" s="5" t="str">
        <f>IFERROR(VLOOKUP(G3088,[3]item_suppliers!$C$2:$F$112,2,FALSE),"")</f>
        <v/>
      </c>
      <c r="N3088" s="5" t="str">
        <f>IFERROR(VLOOKUP(G3088,[3]item_suppliers!$C$2:$F$112,4,FALSE),"")</f>
        <v/>
      </c>
      <c r="O3088" s="5" t="str">
        <f t="shared" si="242"/>
        <v/>
      </c>
      <c r="P3088" s="5">
        <f>IF(EXACT(L3088,"sell"),VLOOKUP(D3088,[1]items!$A$2:$E$39,5,FALSE),"")</f>
        <v>25450</v>
      </c>
      <c r="Q3088" s="5">
        <f t="shared" si="243"/>
        <v>941650</v>
      </c>
      <c r="R3088" s="13" t="str">
        <f t="shared" si="244"/>
        <v/>
      </c>
    </row>
    <row r="3089" spans="1:18" x14ac:dyDescent="0.2">
      <c r="A3089" s="8" t="s">
        <v>3149</v>
      </c>
      <c r="B3089" s="9" t="d">
        <v>2021-04-21</v>
      </c>
      <c r="C3089" s="7">
        <f t="shared" si="240"/>
        <v>2021</v>
      </c>
      <c r="D3089" s="8" t="s">
        <v>50</v>
      </c>
      <c r="E3089" s="5" t="str">
        <f>VLOOKUP(D3089,[1]items!$A$2:$E$39,2,FALSE)</f>
        <v>Bodrex Extra</v>
      </c>
      <c r="F3089" s="5" t="str">
        <f>VLOOKUP(E3089,[1]items!$B$2:$E$39,2,FALSE)</f>
        <v>Obat Sakit Kepala &amp; Demam</v>
      </c>
      <c r="G3089" s="5" t="str">
        <f t="shared" si="241"/>
        <v>OD0008|</v>
      </c>
      <c r="H3089" s="10">
        <v>28</v>
      </c>
      <c r="I3089" s="11"/>
      <c r="J3089" s="10" t="str">
        <f>IF(EXACT(L3089,"buy"),VLOOKUP(I3089,[2]suppliers!$A$2:$B$17,2,FALSE),"")</f>
        <v/>
      </c>
      <c r="K3089" s="8" t="s">
        <v>84</v>
      </c>
      <c r="L3089" s="8" t="s">
        <v>85</v>
      </c>
      <c r="M3089" s="5" t="str">
        <f>IFERROR(VLOOKUP(G3089,[3]item_suppliers!$C$2:$F$112,2,FALSE),"")</f>
        <v/>
      </c>
      <c r="N3089" s="5" t="str">
        <f>IFERROR(VLOOKUP(G3089,[3]item_suppliers!$C$2:$F$112,4,FALSE),"")</f>
        <v/>
      </c>
      <c r="O3089" s="5" t="str">
        <f t="shared" si="242"/>
        <v/>
      </c>
      <c r="P3089" s="5">
        <f>IF(EXACT(L3089,"sell"),VLOOKUP(D3089,[1]items!$A$2:$E$39,5,FALSE),"")</f>
        <v>51753</v>
      </c>
      <c r="Q3089" s="5">
        <f t="shared" si="243"/>
        <v>1449084</v>
      </c>
      <c r="R3089" s="13" t="str">
        <f t="shared" si="244"/>
        <v/>
      </c>
    </row>
    <row r="3090" spans="1:18" x14ac:dyDescent="0.2">
      <c r="A3090" s="5" t="s">
        <v>3150</v>
      </c>
      <c r="B3090" s="6" t="d">
        <v>2021-04-21</v>
      </c>
      <c r="C3090" s="7">
        <f t="shared" si="240"/>
        <v>2021</v>
      </c>
      <c r="D3090" s="5" t="s">
        <v>50</v>
      </c>
      <c r="E3090" s="5" t="str">
        <f>VLOOKUP(D3090,[1]items!$A$2:$E$39,2,FALSE)</f>
        <v>Bodrex Extra</v>
      </c>
      <c r="F3090" s="5" t="str">
        <f>VLOOKUP(E3090,[1]items!$B$2:$E$39,2,FALSE)</f>
        <v>Obat Sakit Kepala &amp; Demam</v>
      </c>
      <c r="G3090" s="5" t="str">
        <f t="shared" si="241"/>
        <v>OD0008|</v>
      </c>
      <c r="H3090" s="10">
        <v>9</v>
      </c>
      <c r="I3090" s="11"/>
      <c r="J3090" s="10" t="str">
        <f>IF(EXACT(L3090,"buy"),VLOOKUP(I3090,[2]suppliers!$A$2:$B$17,2,FALSE),"")</f>
        <v/>
      </c>
      <c r="K3090" s="5" t="s">
        <v>84</v>
      </c>
      <c r="L3090" s="5" t="s">
        <v>85</v>
      </c>
      <c r="M3090" s="5" t="str">
        <f>IFERROR(VLOOKUP(G3090,[3]item_suppliers!$C$2:$F$112,2,FALSE),"")</f>
        <v/>
      </c>
      <c r="N3090" s="5" t="str">
        <f>IFERROR(VLOOKUP(G3090,[3]item_suppliers!$C$2:$F$112,4,FALSE),"")</f>
        <v/>
      </c>
      <c r="O3090" s="5" t="str">
        <f t="shared" si="242"/>
        <v/>
      </c>
      <c r="P3090" s="5">
        <f>IF(EXACT(L3090,"sell"),VLOOKUP(D3090,[1]items!$A$2:$E$39,5,FALSE),"")</f>
        <v>51753</v>
      </c>
      <c r="Q3090" s="5">
        <f t="shared" si="243"/>
        <v>465777</v>
      </c>
      <c r="R3090" s="13" t="str">
        <f t="shared" si="244"/>
        <v/>
      </c>
    </row>
    <row r="3091" spans="1:18" x14ac:dyDescent="0.2">
      <c r="A3091" s="8" t="s">
        <v>3151</v>
      </c>
      <c r="B3091" s="9" t="d">
        <v>2021-04-21</v>
      </c>
      <c r="C3091" s="7">
        <f t="shared" si="240"/>
        <v>2021</v>
      </c>
      <c r="D3091" s="8" t="s">
        <v>78</v>
      </c>
      <c r="E3091" s="5" t="str">
        <f>VLOOKUP(D3091,[1]items!$A$2:$E$39,2,FALSE)</f>
        <v>Hyperchol 100 MG 12 KPS</v>
      </c>
      <c r="F3091" s="5" t="str">
        <f>VLOOKUP(E3091,[1]items!$B$2:$E$39,2,FALSE)</f>
        <v>Obat Kolesterol</v>
      </c>
      <c r="G3091" s="5" t="str">
        <f t="shared" si="241"/>
        <v>OK0002|</v>
      </c>
      <c r="H3091" s="10">
        <v>35</v>
      </c>
      <c r="I3091" s="11"/>
      <c r="J3091" s="10" t="str">
        <f>IF(EXACT(L3091,"buy"),VLOOKUP(I3091,[2]suppliers!$A$2:$B$17,2,FALSE),"")</f>
        <v/>
      </c>
      <c r="K3091" s="8" t="s">
        <v>84</v>
      </c>
      <c r="L3091" s="8" t="s">
        <v>85</v>
      </c>
      <c r="M3091" s="5" t="str">
        <f>IFERROR(VLOOKUP(G3091,[3]item_suppliers!$C$2:$F$112,2,FALSE),"")</f>
        <v/>
      </c>
      <c r="N3091" s="5" t="str">
        <f>IFERROR(VLOOKUP(G3091,[3]item_suppliers!$C$2:$F$112,4,FALSE),"")</f>
        <v/>
      </c>
      <c r="O3091" s="5" t="str">
        <f t="shared" si="242"/>
        <v/>
      </c>
      <c r="P3091" s="5">
        <f>IF(EXACT(L3091,"sell"),VLOOKUP(D3091,[1]items!$A$2:$E$39,5,FALSE),"")</f>
        <v>43442</v>
      </c>
      <c r="Q3091" s="5">
        <f t="shared" si="243"/>
        <v>1520470</v>
      </c>
      <c r="R3091" s="13" t="str">
        <f t="shared" si="244"/>
        <v/>
      </c>
    </row>
    <row r="3092" spans="1:18" x14ac:dyDescent="0.2">
      <c r="A3092" s="5" t="s">
        <v>3152</v>
      </c>
      <c r="B3092" s="6" t="d">
        <v>2021-04-21</v>
      </c>
      <c r="C3092" s="7">
        <f t="shared" si="240"/>
        <v>2021</v>
      </c>
      <c r="D3092" s="5" t="s">
        <v>14</v>
      </c>
      <c r="E3092" s="5" t="str">
        <f>VLOOKUP(D3092,[1]items!$A$2:$E$39,2,FALSE)</f>
        <v>Bisoprolol Ogb Dexa</v>
      </c>
      <c r="F3092" s="5" t="str">
        <f>VLOOKUP(E3092,[1]items!$B$2:$E$39,2,FALSE)</f>
        <v>Obat Alergi</v>
      </c>
      <c r="G3092" s="5" t="str">
        <f t="shared" si="241"/>
        <v>OA0004|</v>
      </c>
      <c r="H3092" s="10">
        <v>9</v>
      </c>
      <c r="I3092" s="11"/>
      <c r="J3092" s="10" t="str">
        <f>IF(EXACT(L3092,"buy"),VLOOKUP(I3092,[2]suppliers!$A$2:$B$17,2,FALSE),"")</f>
        <v/>
      </c>
      <c r="K3092" s="5" t="s">
        <v>84</v>
      </c>
      <c r="L3092" s="5" t="s">
        <v>85</v>
      </c>
      <c r="M3092" s="5" t="str">
        <f>IFERROR(VLOOKUP(G3092,[3]item_suppliers!$C$2:$F$112,2,FALSE),"")</f>
        <v/>
      </c>
      <c r="N3092" s="5" t="str">
        <f>IFERROR(VLOOKUP(G3092,[3]item_suppliers!$C$2:$F$112,4,FALSE),"")</f>
        <v/>
      </c>
      <c r="O3092" s="5" t="str">
        <f t="shared" si="242"/>
        <v/>
      </c>
      <c r="P3092" s="5">
        <f>IF(EXACT(L3092,"sell"),VLOOKUP(D3092,[1]items!$A$2:$E$39,5,FALSE),"")</f>
        <v>10180</v>
      </c>
      <c r="Q3092" s="5">
        <f t="shared" si="243"/>
        <v>91620</v>
      </c>
      <c r="R3092" s="13" t="str">
        <f t="shared" si="244"/>
        <v/>
      </c>
    </row>
    <row r="3093" spans="1:18" x14ac:dyDescent="0.2">
      <c r="A3093" s="8" t="s">
        <v>3153</v>
      </c>
      <c r="B3093" s="9" t="d">
        <v>2021-04-21</v>
      </c>
      <c r="C3093" s="7">
        <f t="shared" si="240"/>
        <v>2021</v>
      </c>
      <c r="D3093" s="8" t="s">
        <v>11</v>
      </c>
      <c r="E3093" s="5" t="str">
        <f>VLOOKUP(D3093,[1]items!$A$2:$E$39,2,FALSE)</f>
        <v>Acetylcysteine Mahakam 200 mg</v>
      </c>
      <c r="F3093" s="5" t="str">
        <f>VLOOKUP(E3093,[1]items!$B$2:$E$39,2,FALSE)</f>
        <v>Obat Alergi</v>
      </c>
      <c r="G3093" s="5" t="str">
        <f t="shared" si="241"/>
        <v>OA0003|</v>
      </c>
      <c r="H3093" s="10">
        <v>10</v>
      </c>
      <c r="I3093" s="11"/>
      <c r="J3093" s="10" t="str">
        <f>IF(EXACT(L3093,"buy"),VLOOKUP(I3093,[2]suppliers!$A$2:$B$17,2,FALSE),"")</f>
        <v/>
      </c>
      <c r="K3093" s="8" t="s">
        <v>84</v>
      </c>
      <c r="L3093" s="8" t="s">
        <v>85</v>
      </c>
      <c r="M3093" s="5" t="str">
        <f>IFERROR(VLOOKUP(G3093,[3]item_suppliers!$C$2:$F$112,2,FALSE),"")</f>
        <v/>
      </c>
      <c r="N3093" s="5" t="str">
        <f>IFERROR(VLOOKUP(G3093,[3]item_suppliers!$C$2:$F$112,4,FALSE),"")</f>
        <v/>
      </c>
      <c r="O3093" s="5" t="str">
        <f t="shared" si="242"/>
        <v/>
      </c>
      <c r="P3093" s="5">
        <f>IF(EXACT(L3093,"sell"),VLOOKUP(D3093,[1]items!$A$2:$E$39,5,FALSE),"")</f>
        <v>33330</v>
      </c>
      <c r="Q3093" s="5">
        <f t="shared" si="243"/>
        <v>333300</v>
      </c>
      <c r="R3093" s="13" t="str">
        <f t="shared" si="244"/>
        <v/>
      </c>
    </row>
    <row r="3094" spans="1:18" x14ac:dyDescent="0.2">
      <c r="A3094" s="5" t="s">
        <v>3154</v>
      </c>
      <c r="B3094" s="6" t="d">
        <v>2021-04-21</v>
      </c>
      <c r="C3094" s="7">
        <f t="shared" si="240"/>
        <v>2021</v>
      </c>
      <c r="D3094" s="5" t="s">
        <v>11</v>
      </c>
      <c r="E3094" s="5" t="str">
        <f>VLOOKUP(D3094,[1]items!$A$2:$E$39,2,FALSE)</f>
        <v>Acetylcysteine Mahakam 200 mg</v>
      </c>
      <c r="F3094" s="5" t="str">
        <f>VLOOKUP(E3094,[1]items!$B$2:$E$39,2,FALSE)</f>
        <v>Obat Alergi</v>
      </c>
      <c r="G3094" s="5" t="str">
        <f t="shared" si="241"/>
        <v>OA0003|</v>
      </c>
      <c r="H3094" s="10">
        <v>288</v>
      </c>
      <c r="I3094" s="11"/>
      <c r="J3094" s="10" t="str">
        <f>IF(EXACT(L3094,"buy"),VLOOKUP(I3094,[2]suppliers!$A$2:$B$17,2,FALSE),"")</f>
        <v/>
      </c>
      <c r="K3094" s="5" t="s">
        <v>84</v>
      </c>
      <c r="L3094" s="5" t="s">
        <v>85</v>
      </c>
      <c r="M3094" s="5" t="str">
        <f>IFERROR(VLOOKUP(G3094,[3]item_suppliers!$C$2:$F$112,2,FALSE),"")</f>
        <v/>
      </c>
      <c r="N3094" s="5" t="str">
        <f>IFERROR(VLOOKUP(G3094,[3]item_suppliers!$C$2:$F$112,4,FALSE),"")</f>
        <v/>
      </c>
      <c r="O3094" s="5" t="str">
        <f t="shared" si="242"/>
        <v/>
      </c>
      <c r="P3094" s="5">
        <f>IF(EXACT(L3094,"sell"),VLOOKUP(D3094,[1]items!$A$2:$E$39,5,FALSE),"")</f>
        <v>33330</v>
      </c>
      <c r="Q3094" s="5">
        <f t="shared" si="243"/>
        <v>9599040</v>
      </c>
      <c r="R3094" s="13" t="str">
        <f t="shared" si="244"/>
        <v/>
      </c>
    </row>
    <row r="3095" spans="1:18" x14ac:dyDescent="0.2">
      <c r="A3095" s="8" t="s">
        <v>3155</v>
      </c>
      <c r="B3095" s="9" t="d">
        <v>2021-04-21</v>
      </c>
      <c r="C3095" s="7">
        <f t="shared" si="240"/>
        <v>2021</v>
      </c>
      <c r="D3095" s="8" t="s">
        <v>54</v>
      </c>
      <c r="E3095" s="5" t="str">
        <f>VLOOKUP(D3095,[1]items!$A$2:$E$39,2,FALSE)</f>
        <v>Cilostazol Bernofarm</v>
      </c>
      <c r="F3095" s="5" t="str">
        <f>VLOOKUP(E3095,[1]items!$B$2:$E$39,2,FALSE)</f>
        <v>Obat Sakit Kepala &amp; Demam</v>
      </c>
      <c r="G3095" s="5" t="str">
        <f t="shared" si="241"/>
        <v>OD0010|</v>
      </c>
      <c r="H3095" s="10">
        <v>53</v>
      </c>
      <c r="I3095" s="11"/>
      <c r="J3095" s="10" t="str">
        <f>IF(EXACT(L3095,"buy"),VLOOKUP(I3095,[2]suppliers!$A$2:$B$17,2,FALSE),"")</f>
        <v/>
      </c>
      <c r="K3095" s="8" t="s">
        <v>84</v>
      </c>
      <c r="L3095" s="8" t="s">
        <v>85</v>
      </c>
      <c r="M3095" s="5" t="str">
        <f>IFERROR(VLOOKUP(G3095,[3]item_suppliers!$C$2:$F$112,2,FALSE),"")</f>
        <v/>
      </c>
      <c r="N3095" s="5" t="str">
        <f>IFERROR(VLOOKUP(G3095,[3]item_suppliers!$C$2:$F$112,4,FALSE),"")</f>
        <v/>
      </c>
      <c r="O3095" s="5" t="str">
        <f t="shared" si="242"/>
        <v/>
      </c>
      <c r="P3095" s="5">
        <f>IF(EXACT(L3095,"sell"),VLOOKUP(D3095,[1]items!$A$2:$E$39,5,FALSE),"")</f>
        <v>46223</v>
      </c>
      <c r="Q3095" s="5">
        <f t="shared" si="243"/>
        <v>2449819</v>
      </c>
      <c r="R3095" s="13" t="str">
        <f t="shared" si="244"/>
        <v/>
      </c>
    </row>
    <row r="3096" spans="1:18" x14ac:dyDescent="0.2">
      <c r="A3096" s="5" t="s">
        <v>3156</v>
      </c>
      <c r="B3096" s="6" t="d">
        <v>2021-04-22</v>
      </c>
      <c r="C3096" s="7">
        <f t="shared" si="240"/>
        <v>2021</v>
      </c>
      <c r="D3096" s="5" t="s">
        <v>26</v>
      </c>
      <c r="E3096" s="5" t="str">
        <f>VLOOKUP(D3096,[1]items!$A$2:$E$39,2,FALSE)</f>
        <v>Decolsen 1 Strip 4 Tablet</v>
      </c>
      <c r="F3096" s="5" t="str">
        <f>VLOOKUP(E3096,[1]items!$B$2:$E$39,2,FALSE)</f>
        <v>Obat Batuk &amp; Pilek</v>
      </c>
      <c r="G3096" s="5" t="str">
        <f t="shared" si="241"/>
        <v>OB0002|</v>
      </c>
      <c r="H3096" s="10">
        <v>1</v>
      </c>
      <c r="I3096" s="11"/>
      <c r="J3096" s="10" t="str">
        <f>IF(EXACT(L3096,"buy"),VLOOKUP(I3096,[2]suppliers!$A$2:$B$17,2,FALSE),"")</f>
        <v/>
      </c>
      <c r="K3096" s="5" t="s">
        <v>84</v>
      </c>
      <c r="L3096" s="5" t="s">
        <v>85</v>
      </c>
      <c r="M3096" s="5" t="str">
        <f>IFERROR(VLOOKUP(G3096,[3]item_suppliers!$C$2:$F$112,2,FALSE),"")</f>
        <v/>
      </c>
      <c r="N3096" s="5" t="str">
        <f>IFERROR(VLOOKUP(G3096,[3]item_suppliers!$C$2:$F$112,4,FALSE),"")</f>
        <v/>
      </c>
      <c r="O3096" s="5" t="str">
        <f t="shared" si="242"/>
        <v/>
      </c>
      <c r="P3096" s="5">
        <f>IF(EXACT(L3096,"sell"),VLOOKUP(D3096,[1]items!$A$2:$E$39,5,FALSE),"")</f>
        <v>2915</v>
      </c>
      <c r="Q3096" s="5">
        <f t="shared" si="243"/>
        <v>2915</v>
      </c>
      <c r="R3096" s="13" t="str">
        <f t="shared" si="244"/>
        <v/>
      </c>
    </row>
    <row r="3097" spans="1:18" x14ac:dyDescent="0.2">
      <c r="A3097" s="8" t="s">
        <v>3157</v>
      </c>
      <c r="B3097" s="9" t="d">
        <v>2021-04-22</v>
      </c>
      <c r="C3097" s="7">
        <f t="shared" si="240"/>
        <v>2021</v>
      </c>
      <c r="D3097" s="8" t="s">
        <v>17</v>
      </c>
      <c r="E3097" s="5" t="str">
        <f>VLOOKUP(D3097,[1]items!$A$2:$E$39,2,FALSE)</f>
        <v>Bedak Heroxyn 150 gr</v>
      </c>
      <c r="F3097" s="5" t="str">
        <f>VLOOKUP(E3097,[1]items!$B$2:$E$39,2,FALSE)</f>
        <v>Obat Alergi</v>
      </c>
      <c r="G3097" s="5" t="str">
        <f t="shared" si="241"/>
        <v>OA0005|</v>
      </c>
      <c r="H3097" s="10">
        <v>33</v>
      </c>
      <c r="I3097" s="11"/>
      <c r="J3097" s="10" t="str">
        <f>IF(EXACT(L3097,"buy"),VLOOKUP(I3097,[2]suppliers!$A$2:$B$17,2,FALSE),"")</f>
        <v/>
      </c>
      <c r="K3097" s="8" t="s">
        <v>84</v>
      </c>
      <c r="L3097" s="8" t="s">
        <v>85</v>
      </c>
      <c r="M3097" s="5" t="str">
        <f>IFERROR(VLOOKUP(G3097,[3]item_suppliers!$C$2:$F$112,2,FALSE),"")</f>
        <v/>
      </c>
      <c r="N3097" s="5" t="str">
        <f>IFERROR(VLOOKUP(G3097,[3]item_suppliers!$C$2:$F$112,4,FALSE),"")</f>
        <v/>
      </c>
      <c r="O3097" s="5" t="str">
        <f t="shared" si="242"/>
        <v/>
      </c>
      <c r="P3097" s="5">
        <f>IF(EXACT(L3097,"sell"),VLOOKUP(D3097,[1]items!$A$2:$E$39,5,FALSE),"")</f>
        <v>17170</v>
      </c>
      <c r="Q3097" s="5">
        <f t="shared" si="243"/>
        <v>566610</v>
      </c>
      <c r="R3097" s="13" t="str">
        <f t="shared" si="244"/>
        <v/>
      </c>
    </row>
    <row r="3098" spans="1:18" x14ac:dyDescent="0.2">
      <c r="A3098" s="5" t="s">
        <v>3158</v>
      </c>
      <c r="B3098" s="6" t="d">
        <v>2021-04-22</v>
      </c>
      <c r="C3098" s="7">
        <f t="shared" si="240"/>
        <v>2021</v>
      </c>
      <c r="D3098" s="5" t="s">
        <v>70</v>
      </c>
      <c r="E3098" s="5" t="str">
        <f>VLOOKUP(D3098,[1]items!$A$2:$E$39,2,FALSE)</f>
        <v>Irbesartan</v>
      </c>
      <c r="F3098" s="5" t="str">
        <f>VLOOKUP(E3098,[1]items!$B$2:$E$39,2,FALSE)</f>
        <v>Obat Hipertensi</v>
      </c>
      <c r="G3098" s="5" t="str">
        <f t="shared" si="241"/>
        <v>OH0005|</v>
      </c>
      <c r="H3098" s="10">
        <v>6</v>
      </c>
      <c r="I3098" s="11"/>
      <c r="J3098" s="10" t="str">
        <f>IF(EXACT(L3098,"buy"),VLOOKUP(I3098,[2]suppliers!$A$2:$B$17,2,FALSE),"")</f>
        <v/>
      </c>
      <c r="K3098" s="5" t="s">
        <v>84</v>
      </c>
      <c r="L3098" s="5" t="s">
        <v>85</v>
      </c>
      <c r="M3098" s="5" t="str">
        <f>IFERROR(VLOOKUP(G3098,[3]item_suppliers!$C$2:$F$112,2,FALSE),"")</f>
        <v/>
      </c>
      <c r="N3098" s="5" t="str">
        <f>IFERROR(VLOOKUP(G3098,[3]item_suppliers!$C$2:$F$112,4,FALSE),"")</f>
        <v/>
      </c>
      <c r="O3098" s="5" t="str">
        <f t="shared" si="242"/>
        <v/>
      </c>
      <c r="P3098" s="5">
        <f>IF(EXACT(L3098,"sell"),VLOOKUP(D3098,[1]items!$A$2:$E$39,5,FALSE),"")</f>
        <v>109447</v>
      </c>
      <c r="Q3098" s="5">
        <f t="shared" si="243"/>
        <v>656682</v>
      </c>
      <c r="R3098" s="13" t="str">
        <f t="shared" si="244"/>
        <v/>
      </c>
    </row>
    <row r="3099" spans="1:18" x14ac:dyDescent="0.2">
      <c r="A3099" s="8" t="s">
        <v>3159</v>
      </c>
      <c r="B3099" s="9" t="d">
        <v>2021-04-22</v>
      </c>
      <c r="C3099" s="7">
        <f t="shared" si="240"/>
        <v>2021</v>
      </c>
      <c r="D3099" s="8" t="s">
        <v>59</v>
      </c>
      <c r="E3099" s="5" t="str">
        <f>VLOOKUP(D3099,[1]items!$A$2:$E$39,2,FALSE)</f>
        <v>Carditens</v>
      </c>
      <c r="F3099" s="5" t="str">
        <f>VLOOKUP(E3099,[1]items!$B$2:$E$39,2,FALSE)</f>
        <v>Obat Hipertensi</v>
      </c>
      <c r="G3099" s="5" t="str">
        <f t="shared" si="241"/>
        <v>OH0001|</v>
      </c>
      <c r="H3099" s="10">
        <v>156</v>
      </c>
      <c r="I3099" s="11"/>
      <c r="J3099" s="10" t="str">
        <f>IF(EXACT(L3099,"buy"),VLOOKUP(I3099,[2]suppliers!$A$2:$B$17,2,FALSE),"")</f>
        <v/>
      </c>
      <c r="K3099" s="8" t="s">
        <v>84</v>
      </c>
      <c r="L3099" s="8" t="s">
        <v>85</v>
      </c>
      <c r="M3099" s="5" t="str">
        <f>IFERROR(VLOOKUP(G3099,[3]item_suppliers!$C$2:$F$112,2,FALSE),"")</f>
        <v/>
      </c>
      <c r="N3099" s="5" t="str">
        <f>IFERROR(VLOOKUP(G3099,[3]item_suppliers!$C$2:$F$112,4,FALSE),"")</f>
        <v/>
      </c>
      <c r="O3099" s="5" t="str">
        <f t="shared" si="242"/>
        <v/>
      </c>
      <c r="P3099" s="5">
        <f>IF(EXACT(L3099,"sell"),VLOOKUP(D3099,[1]items!$A$2:$E$39,5,FALSE),"")</f>
        <v>100900</v>
      </c>
      <c r="Q3099" s="5">
        <f t="shared" si="243"/>
        <v>15740400</v>
      </c>
      <c r="R3099" s="13" t="str">
        <f t="shared" si="244"/>
        <v/>
      </c>
    </row>
    <row r="3100" spans="1:18" x14ac:dyDescent="0.2">
      <c r="A3100" s="5" t="s">
        <v>3160</v>
      </c>
      <c r="B3100" s="6" t="d">
        <v>2021-04-23</v>
      </c>
      <c r="C3100" s="7">
        <f t="shared" si="240"/>
        <v>2021</v>
      </c>
      <c r="D3100" s="5" t="s">
        <v>65</v>
      </c>
      <c r="E3100" s="5" t="str">
        <f>VLOOKUP(D3100,[1]items!$A$2:$E$39,2,FALSE)</f>
        <v>Candesartan Ogb Dexa</v>
      </c>
      <c r="F3100" s="5" t="str">
        <f>VLOOKUP(E3100,[1]items!$B$2:$E$39,2,FALSE)</f>
        <v>Obat Hipertensi</v>
      </c>
      <c r="G3100" s="5" t="str">
        <f t="shared" si="241"/>
        <v>OH0003|</v>
      </c>
      <c r="H3100" s="10">
        <v>31</v>
      </c>
      <c r="I3100" s="11"/>
      <c r="J3100" s="10" t="str">
        <f>IF(EXACT(L3100,"buy"),VLOOKUP(I3100,[2]suppliers!$A$2:$B$17,2,FALSE),"")</f>
        <v/>
      </c>
      <c r="K3100" s="5" t="s">
        <v>84</v>
      </c>
      <c r="L3100" s="5" t="s">
        <v>85</v>
      </c>
      <c r="M3100" s="5" t="str">
        <f>IFERROR(VLOOKUP(G3100,[3]item_suppliers!$C$2:$F$112,2,FALSE),"")</f>
        <v/>
      </c>
      <c r="N3100" s="5" t="str">
        <f>IFERROR(VLOOKUP(G3100,[3]item_suppliers!$C$2:$F$112,4,FALSE),"")</f>
        <v/>
      </c>
      <c r="O3100" s="5" t="str">
        <f t="shared" si="242"/>
        <v/>
      </c>
      <c r="P3100" s="5">
        <f>IF(EXACT(L3100,"sell"),VLOOKUP(D3100,[1]items!$A$2:$E$39,5,FALSE),"")</f>
        <v>5095</v>
      </c>
      <c r="Q3100" s="5">
        <f t="shared" si="243"/>
        <v>157945</v>
      </c>
      <c r="R3100" s="13" t="str">
        <f t="shared" si="244"/>
        <v/>
      </c>
    </row>
    <row r="3101" spans="1:18" x14ac:dyDescent="0.2">
      <c r="A3101" s="8" t="s">
        <v>3161</v>
      </c>
      <c r="B3101" s="9" t="d">
        <v>2021-04-23</v>
      </c>
      <c r="C3101" s="7">
        <f t="shared" si="240"/>
        <v>2021</v>
      </c>
      <c r="D3101" s="8" t="s">
        <v>56</v>
      </c>
      <c r="E3101" s="5" t="str">
        <f>VLOOKUP(D3101,[1]items!$A$2:$E$39,2,FALSE)</f>
        <v>Paramex Tablet / Obat</v>
      </c>
      <c r="F3101" s="5" t="str">
        <f>VLOOKUP(E3101,[1]items!$B$2:$E$39,2,FALSE)</f>
        <v>Obat Sakit Kepala &amp; Demam</v>
      </c>
      <c r="G3101" s="5" t="str">
        <f t="shared" si="241"/>
        <v>OD0011|</v>
      </c>
      <c r="H3101" s="10">
        <v>27</v>
      </c>
      <c r="I3101" s="11"/>
      <c r="J3101" s="10" t="str">
        <f>IF(EXACT(L3101,"buy"),VLOOKUP(I3101,[2]suppliers!$A$2:$B$17,2,FALSE),"")</f>
        <v/>
      </c>
      <c r="K3101" s="8" t="s">
        <v>84</v>
      </c>
      <c r="L3101" s="8" t="s">
        <v>85</v>
      </c>
      <c r="M3101" s="5" t="str">
        <f>IFERROR(VLOOKUP(G3101,[3]item_suppliers!$C$2:$F$112,2,FALSE),"")</f>
        <v/>
      </c>
      <c r="N3101" s="5" t="str">
        <f>IFERROR(VLOOKUP(G3101,[3]item_suppliers!$C$2:$F$112,4,FALSE),"")</f>
        <v/>
      </c>
      <c r="O3101" s="5" t="str">
        <f t="shared" si="242"/>
        <v/>
      </c>
      <c r="P3101" s="5">
        <f>IF(EXACT(L3101,"sell"),VLOOKUP(D3101,[1]items!$A$2:$E$39,5,FALSE),"")</f>
        <v>2586</v>
      </c>
      <c r="Q3101" s="5">
        <f t="shared" si="243"/>
        <v>69822</v>
      </c>
      <c r="R3101" s="13" t="str">
        <f t="shared" si="244"/>
        <v/>
      </c>
    </row>
    <row r="3102" spans="1:18" x14ac:dyDescent="0.2">
      <c r="A3102" s="5" t="s">
        <v>3162</v>
      </c>
      <c r="B3102" s="6" t="d">
        <v>2021-04-23</v>
      </c>
      <c r="C3102" s="7">
        <f t="shared" si="240"/>
        <v>2021</v>
      </c>
      <c r="D3102" s="5" t="s">
        <v>78</v>
      </c>
      <c r="E3102" s="5" t="str">
        <f>VLOOKUP(D3102,[1]items!$A$2:$E$39,2,FALSE)</f>
        <v>Hyperchol 100 MG 12 KPS</v>
      </c>
      <c r="F3102" s="5" t="str">
        <f>VLOOKUP(E3102,[1]items!$B$2:$E$39,2,FALSE)</f>
        <v>Obat Kolesterol</v>
      </c>
      <c r="G3102" s="5" t="str">
        <f t="shared" si="241"/>
        <v>OK0002|</v>
      </c>
      <c r="H3102" s="10">
        <v>275</v>
      </c>
      <c r="I3102" s="11"/>
      <c r="J3102" s="10" t="str">
        <f>IF(EXACT(L3102,"buy"),VLOOKUP(I3102,[2]suppliers!$A$2:$B$17,2,FALSE),"")</f>
        <v/>
      </c>
      <c r="K3102" s="5" t="s">
        <v>84</v>
      </c>
      <c r="L3102" s="5" t="s">
        <v>85</v>
      </c>
      <c r="M3102" s="5" t="str">
        <f>IFERROR(VLOOKUP(G3102,[3]item_suppliers!$C$2:$F$112,2,FALSE),"")</f>
        <v/>
      </c>
      <c r="N3102" s="5" t="str">
        <f>IFERROR(VLOOKUP(G3102,[3]item_suppliers!$C$2:$F$112,4,FALSE),"")</f>
        <v/>
      </c>
      <c r="O3102" s="5" t="str">
        <f t="shared" si="242"/>
        <v/>
      </c>
      <c r="P3102" s="5">
        <f>IF(EXACT(L3102,"sell"),VLOOKUP(D3102,[1]items!$A$2:$E$39,5,FALSE),"")</f>
        <v>43442</v>
      </c>
      <c r="Q3102" s="5">
        <f t="shared" si="243"/>
        <v>11946550</v>
      </c>
      <c r="R3102" s="13" t="str">
        <f t="shared" si="244"/>
        <v/>
      </c>
    </row>
    <row r="3103" spans="1:18" x14ac:dyDescent="0.2">
      <c r="A3103" s="8" t="s">
        <v>3163</v>
      </c>
      <c r="B3103" s="9" t="d">
        <v>2021-04-24</v>
      </c>
      <c r="C3103" s="7">
        <f t="shared" si="240"/>
        <v>2021</v>
      </c>
      <c r="D3103" s="8" t="s">
        <v>26</v>
      </c>
      <c r="E3103" s="5" t="str">
        <f>VLOOKUP(D3103,[1]items!$A$2:$E$39,2,FALSE)</f>
        <v>Decolsen 1 Strip 4 Tablet</v>
      </c>
      <c r="F3103" s="5" t="str">
        <f>VLOOKUP(E3103,[1]items!$B$2:$E$39,2,FALSE)</f>
        <v>Obat Batuk &amp; Pilek</v>
      </c>
      <c r="G3103" s="5" t="str">
        <f t="shared" si="241"/>
        <v>OB0002|</v>
      </c>
      <c r="H3103" s="10">
        <v>13</v>
      </c>
      <c r="I3103" s="11"/>
      <c r="J3103" s="10" t="str">
        <f>IF(EXACT(L3103,"buy"),VLOOKUP(I3103,[2]suppliers!$A$2:$B$17,2,FALSE),"")</f>
        <v/>
      </c>
      <c r="K3103" s="8" t="s">
        <v>84</v>
      </c>
      <c r="L3103" s="8" t="s">
        <v>85</v>
      </c>
      <c r="M3103" s="5" t="str">
        <f>IFERROR(VLOOKUP(G3103,[3]item_suppliers!$C$2:$F$112,2,FALSE),"")</f>
        <v/>
      </c>
      <c r="N3103" s="5" t="str">
        <f>IFERROR(VLOOKUP(G3103,[3]item_suppliers!$C$2:$F$112,4,FALSE),"")</f>
        <v/>
      </c>
      <c r="O3103" s="5" t="str">
        <f t="shared" si="242"/>
        <v/>
      </c>
      <c r="P3103" s="5">
        <f>IF(EXACT(L3103,"sell"),VLOOKUP(D3103,[1]items!$A$2:$E$39,5,FALSE),"")</f>
        <v>2915</v>
      </c>
      <c r="Q3103" s="5">
        <f t="shared" si="243"/>
        <v>37895</v>
      </c>
      <c r="R3103" s="13" t="str">
        <f t="shared" si="244"/>
        <v/>
      </c>
    </row>
    <row r="3104" spans="1:18" x14ac:dyDescent="0.2">
      <c r="A3104" s="5" t="s">
        <v>3164</v>
      </c>
      <c r="B3104" s="6" t="d">
        <v>2021-04-24</v>
      </c>
      <c r="C3104" s="7">
        <f t="shared" si="240"/>
        <v>2021</v>
      </c>
      <c r="D3104" s="5" t="s">
        <v>65</v>
      </c>
      <c r="E3104" s="5" t="str">
        <f>VLOOKUP(D3104,[1]items!$A$2:$E$39,2,FALSE)</f>
        <v>Candesartan Ogb Dexa</v>
      </c>
      <c r="F3104" s="5" t="str">
        <f>VLOOKUP(E3104,[1]items!$B$2:$E$39,2,FALSE)</f>
        <v>Obat Hipertensi</v>
      </c>
      <c r="G3104" s="5" t="str">
        <f t="shared" si="241"/>
        <v>OH0003|</v>
      </c>
      <c r="H3104" s="10">
        <v>52</v>
      </c>
      <c r="I3104" s="11"/>
      <c r="J3104" s="10" t="str">
        <f>IF(EXACT(L3104,"buy"),VLOOKUP(I3104,[2]suppliers!$A$2:$B$17,2,FALSE),"")</f>
        <v/>
      </c>
      <c r="K3104" s="5" t="s">
        <v>84</v>
      </c>
      <c r="L3104" s="5" t="s">
        <v>85</v>
      </c>
      <c r="M3104" s="5" t="str">
        <f>IFERROR(VLOOKUP(G3104,[3]item_suppliers!$C$2:$F$112,2,FALSE),"")</f>
        <v/>
      </c>
      <c r="N3104" s="5" t="str">
        <f>IFERROR(VLOOKUP(G3104,[3]item_suppliers!$C$2:$F$112,4,FALSE),"")</f>
        <v/>
      </c>
      <c r="O3104" s="5" t="str">
        <f t="shared" si="242"/>
        <v/>
      </c>
      <c r="P3104" s="5">
        <f>IF(EXACT(L3104,"sell"),VLOOKUP(D3104,[1]items!$A$2:$E$39,5,FALSE),"")</f>
        <v>5095</v>
      </c>
      <c r="Q3104" s="5">
        <f t="shared" si="243"/>
        <v>264940</v>
      </c>
      <c r="R3104" s="13" t="str">
        <f t="shared" si="244"/>
        <v/>
      </c>
    </row>
    <row r="3105" spans="1:18" x14ac:dyDescent="0.2">
      <c r="A3105" s="8" t="s">
        <v>3165</v>
      </c>
      <c r="B3105" s="9" t="d">
        <v>2021-04-24</v>
      </c>
      <c r="C3105" s="7">
        <f t="shared" si="240"/>
        <v>2021</v>
      </c>
      <c r="D3105" s="8" t="s">
        <v>78</v>
      </c>
      <c r="E3105" s="5" t="str">
        <f>VLOOKUP(D3105,[1]items!$A$2:$E$39,2,FALSE)</f>
        <v>Hyperchol 100 MG 12 KPS</v>
      </c>
      <c r="F3105" s="5" t="str">
        <f>VLOOKUP(E3105,[1]items!$B$2:$E$39,2,FALSE)</f>
        <v>Obat Kolesterol</v>
      </c>
      <c r="G3105" s="5" t="str">
        <f t="shared" si="241"/>
        <v>OK0002|</v>
      </c>
      <c r="H3105" s="10">
        <v>28</v>
      </c>
      <c r="I3105" s="11"/>
      <c r="J3105" s="10" t="str">
        <f>IF(EXACT(L3105,"buy"),VLOOKUP(I3105,[2]suppliers!$A$2:$B$17,2,FALSE),"")</f>
        <v/>
      </c>
      <c r="K3105" s="8" t="s">
        <v>84</v>
      </c>
      <c r="L3105" s="8" t="s">
        <v>85</v>
      </c>
      <c r="M3105" s="5" t="str">
        <f>IFERROR(VLOOKUP(G3105,[3]item_suppliers!$C$2:$F$112,2,FALSE),"")</f>
        <v/>
      </c>
      <c r="N3105" s="5" t="str">
        <f>IFERROR(VLOOKUP(G3105,[3]item_suppliers!$C$2:$F$112,4,FALSE),"")</f>
        <v/>
      </c>
      <c r="O3105" s="5" t="str">
        <f t="shared" si="242"/>
        <v/>
      </c>
      <c r="P3105" s="5">
        <f>IF(EXACT(L3105,"sell"),VLOOKUP(D3105,[1]items!$A$2:$E$39,5,FALSE),"")</f>
        <v>43442</v>
      </c>
      <c r="Q3105" s="5">
        <f t="shared" si="243"/>
        <v>1216376</v>
      </c>
      <c r="R3105" s="13" t="str">
        <f t="shared" si="244"/>
        <v/>
      </c>
    </row>
    <row r="3106" spans="1:18" x14ac:dyDescent="0.2">
      <c r="A3106" s="5" t="s">
        <v>3166</v>
      </c>
      <c r="B3106" s="6" t="d">
        <v>2021-04-24</v>
      </c>
      <c r="C3106" s="7">
        <f t="shared" si="240"/>
        <v>2021</v>
      </c>
      <c r="D3106" s="5" t="s">
        <v>78</v>
      </c>
      <c r="E3106" s="5" t="str">
        <f>VLOOKUP(D3106,[1]items!$A$2:$E$39,2,FALSE)</f>
        <v>Hyperchol 100 MG 12 KPS</v>
      </c>
      <c r="F3106" s="5" t="str">
        <f>VLOOKUP(E3106,[1]items!$B$2:$E$39,2,FALSE)</f>
        <v>Obat Kolesterol</v>
      </c>
      <c r="G3106" s="5" t="str">
        <f t="shared" si="241"/>
        <v>OK0002|</v>
      </c>
      <c r="H3106" s="10">
        <v>63</v>
      </c>
      <c r="I3106" s="11"/>
      <c r="J3106" s="10" t="str">
        <f>IF(EXACT(L3106,"buy"),VLOOKUP(I3106,[2]suppliers!$A$2:$B$17,2,FALSE),"")</f>
        <v/>
      </c>
      <c r="K3106" s="5"/>
      <c r="L3106" s="5" t="s">
        <v>85</v>
      </c>
      <c r="M3106" s="5" t="str">
        <f>IFERROR(VLOOKUP(G3106,[3]item_suppliers!$C$2:$F$112,2,FALSE),"")</f>
        <v/>
      </c>
      <c r="N3106" s="5" t="str">
        <f>IFERROR(VLOOKUP(G3106,[3]item_suppliers!$C$2:$F$112,4,FALSE),"")</f>
        <v/>
      </c>
      <c r="O3106" s="5" t="str">
        <f t="shared" si="242"/>
        <v/>
      </c>
      <c r="P3106" s="5">
        <f>IF(EXACT(L3106,"sell"),VLOOKUP(D3106,[1]items!$A$2:$E$39,5,FALSE),"")</f>
        <v>43442</v>
      </c>
      <c r="Q3106" s="5">
        <f t="shared" si="243"/>
        <v>2736846</v>
      </c>
      <c r="R3106" s="13" t="str">
        <f t="shared" si="244"/>
        <v/>
      </c>
    </row>
    <row r="3107" spans="1:18" x14ac:dyDescent="0.2">
      <c r="A3107" s="8" t="s">
        <v>3167</v>
      </c>
      <c r="B3107" s="9" t="d">
        <v>2021-04-24</v>
      </c>
      <c r="C3107" s="7">
        <f t="shared" si="240"/>
        <v>2021</v>
      </c>
      <c r="D3107" s="8" t="s">
        <v>28</v>
      </c>
      <c r="E3107" s="5" t="str">
        <f>VLOOKUP(D3107,[1]items!$A$2:$E$39,2,FALSE)</f>
        <v>Lo Han Kuo Infusion 12</v>
      </c>
      <c r="F3107" s="5" t="str">
        <f>VLOOKUP(E3107,[1]items!$B$2:$E$39,2,FALSE)</f>
        <v>Obat Batuk &amp; Pilek</v>
      </c>
      <c r="G3107" s="5" t="str">
        <f t="shared" si="241"/>
        <v>OB0004|</v>
      </c>
      <c r="H3107" s="10">
        <v>14</v>
      </c>
      <c r="I3107" s="11"/>
      <c r="J3107" s="10" t="str">
        <f>IF(EXACT(L3107,"buy"),VLOOKUP(I3107,[2]suppliers!$A$2:$B$17,2,FALSE),"")</f>
        <v/>
      </c>
      <c r="K3107" s="8"/>
      <c r="L3107" s="8" t="s">
        <v>85</v>
      </c>
      <c r="M3107" s="5" t="str">
        <f>IFERROR(VLOOKUP(G3107,[3]item_suppliers!$C$2:$F$112,2,FALSE),"")</f>
        <v/>
      </c>
      <c r="N3107" s="5" t="str">
        <f>IFERROR(VLOOKUP(G3107,[3]item_suppliers!$C$2:$F$112,4,FALSE),"")</f>
        <v/>
      </c>
      <c r="O3107" s="5" t="str">
        <f t="shared" si="242"/>
        <v/>
      </c>
      <c r="P3107" s="5">
        <f>IF(EXACT(L3107,"sell"),VLOOKUP(D3107,[1]items!$A$2:$E$39,5,FALSE),"")</f>
        <v>24179</v>
      </c>
      <c r="Q3107" s="5">
        <f t="shared" si="243"/>
        <v>338506</v>
      </c>
      <c r="R3107" s="13" t="str">
        <f t="shared" si="244"/>
        <v/>
      </c>
    </row>
    <row r="3108" spans="1:18" x14ac:dyDescent="0.2">
      <c r="A3108" s="5" t="s">
        <v>3168</v>
      </c>
      <c r="B3108" s="6" t="d">
        <v>2021-04-24</v>
      </c>
      <c r="C3108" s="7">
        <f t="shared" si="240"/>
        <v>2021</v>
      </c>
      <c r="D3108" s="5" t="s">
        <v>23</v>
      </c>
      <c r="E3108" s="5" t="str">
        <f>VLOOKUP(D3108,[1]items!$A$2:$E$39,2,FALSE)</f>
        <v>Neozep Forte 1 Strip 4 Tablet</v>
      </c>
      <c r="F3108" s="5" t="str">
        <f>VLOOKUP(E3108,[1]items!$B$2:$E$39,2,FALSE)</f>
        <v>Obat Batuk &amp; Pilek</v>
      </c>
      <c r="G3108" s="5" t="str">
        <f t="shared" si="241"/>
        <v>OB0001|</v>
      </c>
      <c r="H3108" s="10">
        <v>24</v>
      </c>
      <c r="I3108" s="11"/>
      <c r="J3108" s="10" t="str">
        <f>IF(EXACT(L3108,"buy"),VLOOKUP(I3108,[2]suppliers!$A$2:$B$17,2,FALSE),"")</f>
        <v/>
      </c>
      <c r="K3108" s="5"/>
      <c r="L3108" s="5" t="s">
        <v>85</v>
      </c>
      <c r="M3108" s="5" t="str">
        <f>IFERROR(VLOOKUP(G3108,[3]item_suppliers!$C$2:$F$112,2,FALSE),"")</f>
        <v/>
      </c>
      <c r="N3108" s="5" t="str">
        <f>IFERROR(VLOOKUP(G3108,[3]item_suppliers!$C$2:$F$112,4,FALSE),"")</f>
        <v/>
      </c>
      <c r="O3108" s="5" t="str">
        <f t="shared" si="242"/>
        <v/>
      </c>
      <c r="P3108" s="5">
        <f>IF(EXACT(L3108,"sell"),VLOOKUP(D3108,[1]items!$A$2:$E$39,5,FALSE),"")</f>
        <v>2338</v>
      </c>
      <c r="Q3108" s="5">
        <f t="shared" si="243"/>
        <v>56112</v>
      </c>
      <c r="R3108" s="13" t="str">
        <f t="shared" si="244"/>
        <v/>
      </c>
    </row>
    <row r="3109" spans="1:18" x14ac:dyDescent="0.2">
      <c r="A3109" s="8" t="s">
        <v>3169</v>
      </c>
      <c r="B3109" s="9" t="d">
        <v>2021-04-25</v>
      </c>
      <c r="C3109" s="7">
        <f t="shared" si="240"/>
        <v>2021</v>
      </c>
      <c r="D3109" s="8" t="s">
        <v>17</v>
      </c>
      <c r="E3109" s="5" t="str">
        <f>VLOOKUP(D3109,[1]items!$A$2:$E$39,2,FALSE)</f>
        <v>Bedak Heroxyn 150 gr</v>
      </c>
      <c r="F3109" s="5" t="str">
        <f>VLOOKUP(E3109,[1]items!$B$2:$E$39,2,FALSE)</f>
        <v>Obat Alergi</v>
      </c>
      <c r="G3109" s="5" t="str">
        <f t="shared" si="241"/>
        <v>OA0005|</v>
      </c>
      <c r="H3109" s="10">
        <v>6</v>
      </c>
      <c r="I3109" s="11"/>
      <c r="J3109" s="10" t="str">
        <f>IF(EXACT(L3109,"buy"),VLOOKUP(I3109,[2]suppliers!$A$2:$B$17,2,FALSE),"")</f>
        <v/>
      </c>
      <c r="K3109" s="8"/>
      <c r="L3109" s="8" t="s">
        <v>85</v>
      </c>
      <c r="M3109" s="5" t="str">
        <f>IFERROR(VLOOKUP(G3109,[3]item_suppliers!$C$2:$F$112,2,FALSE),"")</f>
        <v/>
      </c>
      <c r="N3109" s="5" t="str">
        <f>IFERROR(VLOOKUP(G3109,[3]item_suppliers!$C$2:$F$112,4,FALSE),"")</f>
        <v/>
      </c>
      <c r="O3109" s="5" t="str">
        <f t="shared" si="242"/>
        <v/>
      </c>
      <c r="P3109" s="5">
        <f>IF(EXACT(L3109,"sell"),VLOOKUP(D3109,[1]items!$A$2:$E$39,5,FALSE),"")</f>
        <v>17170</v>
      </c>
      <c r="Q3109" s="5">
        <f t="shared" si="243"/>
        <v>103020</v>
      </c>
      <c r="R3109" s="13" t="str">
        <f t="shared" si="244"/>
        <v/>
      </c>
    </row>
    <row r="3110" spans="1:18" x14ac:dyDescent="0.2">
      <c r="A3110" s="5" t="s">
        <v>3170</v>
      </c>
      <c r="B3110" s="6" t="d">
        <v>2021-04-25</v>
      </c>
      <c r="C3110" s="7">
        <f t="shared" si="240"/>
        <v>2021</v>
      </c>
      <c r="D3110" s="5" t="s">
        <v>82</v>
      </c>
      <c r="E3110" s="5" t="str">
        <f>VLOOKUP(D3110,[1]items!$A$2:$E$39,2,FALSE)</f>
        <v>Otilon Ear Drops 8 mL</v>
      </c>
      <c r="F3110" s="5" t="str">
        <f>VLOOKUP(E3110,[1]items!$B$2:$E$39,2,FALSE)</f>
        <v>Obat Telinga</v>
      </c>
      <c r="G3110" s="5" t="str">
        <f t="shared" si="241"/>
        <v>OT0001|</v>
      </c>
      <c r="H3110" s="10">
        <v>1</v>
      </c>
      <c r="I3110" s="11"/>
      <c r="J3110" s="10" t="str">
        <f>IF(EXACT(L3110,"buy"),VLOOKUP(I3110,[2]suppliers!$A$2:$B$17,2,FALSE),"")</f>
        <v/>
      </c>
      <c r="K3110" s="5"/>
      <c r="L3110" s="5" t="s">
        <v>85</v>
      </c>
      <c r="M3110" s="5" t="str">
        <f>IFERROR(VLOOKUP(G3110,[3]item_suppliers!$C$2:$F$112,2,FALSE),"")</f>
        <v/>
      </c>
      <c r="N3110" s="5" t="str">
        <f>IFERROR(VLOOKUP(G3110,[3]item_suppliers!$C$2:$F$112,4,FALSE),"")</f>
        <v/>
      </c>
      <c r="O3110" s="5" t="str">
        <f t="shared" si="242"/>
        <v/>
      </c>
      <c r="P3110" s="5">
        <f>IF(EXACT(L3110,"sell"),VLOOKUP(D3110,[1]items!$A$2:$E$39,5,FALSE),"")</f>
        <v>55935</v>
      </c>
      <c r="Q3110" s="5">
        <f t="shared" si="243"/>
        <v>55935</v>
      </c>
      <c r="R3110" s="13" t="str">
        <f t="shared" si="244"/>
        <v/>
      </c>
    </row>
    <row r="3111" spans="1:18" x14ac:dyDescent="0.2">
      <c r="A3111" s="8" t="s">
        <v>3171</v>
      </c>
      <c r="B3111" s="9" t="d">
        <v>2021-04-25</v>
      </c>
      <c r="C3111" s="7">
        <f t="shared" si="240"/>
        <v>2021</v>
      </c>
      <c r="D3111" s="8" t="s">
        <v>65</v>
      </c>
      <c r="E3111" s="5" t="str">
        <f>VLOOKUP(D3111,[1]items!$A$2:$E$39,2,FALSE)</f>
        <v>Candesartan Ogb Dexa</v>
      </c>
      <c r="F3111" s="5" t="str">
        <f>VLOOKUP(E3111,[1]items!$B$2:$E$39,2,FALSE)</f>
        <v>Obat Hipertensi</v>
      </c>
      <c r="G3111" s="5" t="str">
        <f t="shared" si="241"/>
        <v>OH0003|</v>
      </c>
      <c r="H3111" s="10">
        <v>7</v>
      </c>
      <c r="I3111" s="11"/>
      <c r="J3111" s="10" t="str">
        <f>IF(EXACT(L3111,"buy"),VLOOKUP(I3111,[2]suppliers!$A$2:$B$17,2,FALSE),"")</f>
        <v/>
      </c>
      <c r="K3111" s="8"/>
      <c r="L3111" s="8" t="s">
        <v>85</v>
      </c>
      <c r="M3111" s="5" t="str">
        <f>IFERROR(VLOOKUP(G3111,[3]item_suppliers!$C$2:$F$112,2,FALSE),"")</f>
        <v/>
      </c>
      <c r="N3111" s="5" t="str">
        <f>IFERROR(VLOOKUP(G3111,[3]item_suppliers!$C$2:$F$112,4,FALSE),"")</f>
        <v/>
      </c>
      <c r="O3111" s="5" t="str">
        <f t="shared" si="242"/>
        <v/>
      </c>
      <c r="P3111" s="5">
        <f>IF(EXACT(L3111,"sell"),VLOOKUP(D3111,[1]items!$A$2:$E$39,5,FALSE),"")</f>
        <v>5095</v>
      </c>
      <c r="Q3111" s="5">
        <f t="shared" si="243"/>
        <v>35665</v>
      </c>
      <c r="R3111" s="13" t="str">
        <f t="shared" si="244"/>
        <v/>
      </c>
    </row>
    <row r="3112" spans="1:18" x14ac:dyDescent="0.2">
      <c r="A3112" s="5" t="s">
        <v>3172</v>
      </c>
      <c r="B3112" s="6" t="d">
        <v>2021-04-25</v>
      </c>
      <c r="C3112" s="7">
        <f t="shared" si="240"/>
        <v>2021</v>
      </c>
      <c r="D3112" s="5" t="s">
        <v>56</v>
      </c>
      <c r="E3112" s="5" t="str">
        <f>VLOOKUP(D3112,[1]items!$A$2:$E$39,2,FALSE)</f>
        <v>Paramex Tablet / Obat</v>
      </c>
      <c r="F3112" s="5" t="str">
        <f>VLOOKUP(E3112,[1]items!$B$2:$E$39,2,FALSE)</f>
        <v>Obat Sakit Kepala &amp; Demam</v>
      </c>
      <c r="G3112" s="5" t="str">
        <f t="shared" si="241"/>
        <v>OD0011|</v>
      </c>
      <c r="H3112" s="10">
        <v>88</v>
      </c>
      <c r="I3112" s="11"/>
      <c r="J3112" s="10" t="str">
        <f>IF(EXACT(L3112,"buy"),VLOOKUP(I3112,[2]suppliers!$A$2:$B$17,2,FALSE),"")</f>
        <v/>
      </c>
      <c r="K3112" s="5"/>
      <c r="L3112" s="5" t="s">
        <v>85</v>
      </c>
      <c r="M3112" s="5" t="str">
        <f>IFERROR(VLOOKUP(G3112,[3]item_suppliers!$C$2:$F$112,2,FALSE),"")</f>
        <v/>
      </c>
      <c r="N3112" s="5" t="str">
        <f>IFERROR(VLOOKUP(G3112,[3]item_suppliers!$C$2:$F$112,4,FALSE),"")</f>
        <v/>
      </c>
      <c r="O3112" s="5" t="str">
        <f t="shared" si="242"/>
        <v/>
      </c>
      <c r="P3112" s="5">
        <f>IF(EXACT(L3112,"sell"),VLOOKUP(D3112,[1]items!$A$2:$E$39,5,FALSE),"")</f>
        <v>2586</v>
      </c>
      <c r="Q3112" s="5">
        <f t="shared" si="243"/>
        <v>227568</v>
      </c>
      <c r="R3112" s="13" t="str">
        <f t="shared" si="244"/>
        <v/>
      </c>
    </row>
    <row r="3113" spans="1:18" x14ac:dyDescent="0.2">
      <c r="A3113" s="8" t="s">
        <v>3173</v>
      </c>
      <c r="B3113" s="9" t="d">
        <v>2021-04-25</v>
      </c>
      <c r="C3113" s="7">
        <f t="shared" si="240"/>
        <v>2021</v>
      </c>
      <c r="D3113" s="8" t="s">
        <v>78</v>
      </c>
      <c r="E3113" s="5" t="str">
        <f>VLOOKUP(D3113,[1]items!$A$2:$E$39,2,FALSE)</f>
        <v>Hyperchol 100 MG 12 KPS</v>
      </c>
      <c r="F3113" s="5" t="str">
        <f>VLOOKUP(E3113,[1]items!$B$2:$E$39,2,FALSE)</f>
        <v>Obat Kolesterol</v>
      </c>
      <c r="G3113" s="5" t="str">
        <f t="shared" si="241"/>
        <v>OK0002|</v>
      </c>
      <c r="H3113" s="10">
        <v>46</v>
      </c>
      <c r="I3113" s="11"/>
      <c r="J3113" s="10" t="str">
        <f>IF(EXACT(L3113,"buy"),VLOOKUP(I3113,[2]suppliers!$A$2:$B$17,2,FALSE),"")</f>
        <v/>
      </c>
      <c r="K3113" s="8"/>
      <c r="L3113" s="8" t="s">
        <v>85</v>
      </c>
      <c r="M3113" s="5" t="str">
        <f>IFERROR(VLOOKUP(G3113,[3]item_suppliers!$C$2:$F$112,2,FALSE),"")</f>
        <v/>
      </c>
      <c r="N3113" s="5" t="str">
        <f>IFERROR(VLOOKUP(G3113,[3]item_suppliers!$C$2:$F$112,4,FALSE),"")</f>
        <v/>
      </c>
      <c r="O3113" s="5" t="str">
        <f t="shared" si="242"/>
        <v/>
      </c>
      <c r="P3113" s="5">
        <f>IF(EXACT(L3113,"sell"),VLOOKUP(D3113,[1]items!$A$2:$E$39,5,FALSE),"")</f>
        <v>43442</v>
      </c>
      <c r="Q3113" s="5">
        <f t="shared" si="243"/>
        <v>1998332</v>
      </c>
      <c r="R3113" s="13" t="str">
        <f t="shared" si="244"/>
        <v/>
      </c>
    </row>
    <row r="3114" spans="1:18" x14ac:dyDescent="0.2">
      <c r="A3114" s="5" t="s">
        <v>3174</v>
      </c>
      <c r="B3114" s="6" t="d">
        <v>2021-04-25</v>
      </c>
      <c r="C3114" s="7">
        <f t="shared" si="240"/>
        <v>2021</v>
      </c>
      <c r="D3114" s="5" t="s">
        <v>94</v>
      </c>
      <c r="E3114" s="5" t="str">
        <f>VLOOKUP(D3114,[1]items!$A$2:$E$39,2,FALSE)</f>
        <v>Vicks Inhaler 0.5 mL</v>
      </c>
      <c r="F3114" s="5" t="str">
        <f>VLOOKUP(E3114,[1]items!$B$2:$E$39,2,FALSE)</f>
        <v>Obat Batuk &amp; Pilek</v>
      </c>
      <c r="G3114" s="5" t="str">
        <f t="shared" si="241"/>
        <v>OB0007|</v>
      </c>
      <c r="H3114" s="10">
        <v>6</v>
      </c>
      <c r="I3114" s="11"/>
      <c r="J3114" s="10" t="str">
        <f>IF(EXACT(L3114,"buy"),VLOOKUP(I3114,[2]suppliers!$A$2:$B$17,2,FALSE),"")</f>
        <v/>
      </c>
      <c r="K3114" s="5" t="s">
        <v>84</v>
      </c>
      <c r="L3114" s="5" t="s">
        <v>85</v>
      </c>
      <c r="M3114" s="5" t="str">
        <f>IFERROR(VLOOKUP(G3114,[3]item_suppliers!$C$2:$F$112,2,FALSE),"")</f>
        <v/>
      </c>
      <c r="N3114" s="5" t="str">
        <f>IFERROR(VLOOKUP(G3114,[3]item_suppliers!$C$2:$F$112,4,FALSE),"")</f>
        <v/>
      </c>
      <c r="O3114" s="5" t="str">
        <f t="shared" si="242"/>
        <v/>
      </c>
      <c r="P3114" s="5">
        <f>IF(EXACT(L3114,"sell"),VLOOKUP(D3114,[1]items!$A$2:$E$39,5,FALSE),"")</f>
        <v>16430</v>
      </c>
      <c r="Q3114" s="5">
        <f t="shared" si="243"/>
        <v>98580</v>
      </c>
      <c r="R3114" s="13" t="str">
        <f t="shared" si="244"/>
        <v/>
      </c>
    </row>
    <row r="3115" spans="1:18" x14ac:dyDescent="0.2">
      <c r="A3115" s="8" t="s">
        <v>3175</v>
      </c>
      <c r="B3115" s="9" t="d">
        <v>2021-04-25</v>
      </c>
      <c r="C3115" s="7">
        <f t="shared" si="240"/>
        <v>2021</v>
      </c>
      <c r="D3115" s="8" t="s">
        <v>72</v>
      </c>
      <c r="E3115" s="5" t="str">
        <f>VLOOKUP(D3115,[1]items!$A$2:$E$39,2,FALSE)</f>
        <v>Irvell 150MG Box 20 Tablet</v>
      </c>
      <c r="F3115" s="5" t="str">
        <f>VLOOKUP(E3115,[1]items!$B$2:$E$39,2,FALSE)</f>
        <v>Obat Hipertensi</v>
      </c>
      <c r="G3115" s="5" t="str">
        <f t="shared" si="241"/>
        <v>OH0006|</v>
      </c>
      <c r="H3115" s="10">
        <v>211</v>
      </c>
      <c r="I3115" s="11"/>
      <c r="J3115" s="10" t="str">
        <f>IF(EXACT(L3115,"buy"),VLOOKUP(I3115,[2]suppliers!$A$2:$B$17,2,FALSE),"")</f>
        <v/>
      </c>
      <c r="K3115" s="8" t="s">
        <v>84</v>
      </c>
      <c r="L3115" s="8" t="s">
        <v>85</v>
      </c>
      <c r="M3115" s="5" t="str">
        <f>IFERROR(VLOOKUP(G3115,[3]item_suppliers!$C$2:$F$112,2,FALSE),"")</f>
        <v/>
      </c>
      <c r="N3115" s="5" t="str">
        <f>IFERROR(VLOOKUP(G3115,[3]item_suppliers!$C$2:$F$112,4,FALSE),"")</f>
        <v/>
      </c>
      <c r="O3115" s="5" t="str">
        <f t="shared" si="242"/>
        <v/>
      </c>
      <c r="P3115" s="5">
        <f>IF(EXACT(L3115,"sell"),VLOOKUP(D3115,[1]items!$A$2:$E$39,5,FALSE),"")</f>
        <v>146871</v>
      </c>
      <c r="Q3115" s="5">
        <f t="shared" si="243"/>
        <v>30989781</v>
      </c>
      <c r="R3115" s="13" t="str">
        <f t="shared" si="244"/>
        <v/>
      </c>
    </row>
    <row r="3116" spans="1:18" x14ac:dyDescent="0.2">
      <c r="A3116" s="5" t="s">
        <v>3176</v>
      </c>
      <c r="B3116" s="6" t="d">
        <v>2021-04-25</v>
      </c>
      <c r="C3116" s="7">
        <f t="shared" si="240"/>
        <v>2021</v>
      </c>
      <c r="D3116" s="5" t="s">
        <v>43</v>
      </c>
      <c r="E3116" s="5" t="str">
        <f>VLOOKUP(D3116,[1]items!$A$2:$E$39,2,FALSE)</f>
        <v>Panadol Anak Tablet 1 Strip</v>
      </c>
      <c r="F3116" s="5" t="str">
        <f>VLOOKUP(E3116,[1]items!$B$2:$E$39,2,FALSE)</f>
        <v>Obat Sakit Kepala &amp; Demam</v>
      </c>
      <c r="G3116" s="5" t="str">
        <f t="shared" si="241"/>
        <v>OD0005|</v>
      </c>
      <c r="H3116" s="10">
        <v>132</v>
      </c>
      <c r="I3116" s="11"/>
      <c r="J3116" s="10" t="str">
        <f>IF(EXACT(L3116,"buy"),VLOOKUP(I3116,[2]suppliers!$A$2:$B$17,2,FALSE),"")</f>
        <v/>
      </c>
      <c r="K3116" s="5" t="s">
        <v>84</v>
      </c>
      <c r="L3116" s="5" t="s">
        <v>85</v>
      </c>
      <c r="M3116" s="5" t="str">
        <f>IFERROR(VLOOKUP(G3116,[3]item_suppliers!$C$2:$F$112,2,FALSE),"")</f>
        <v/>
      </c>
      <c r="N3116" s="5" t="str">
        <f>IFERROR(VLOOKUP(G3116,[3]item_suppliers!$C$2:$F$112,4,FALSE),"")</f>
        <v/>
      </c>
      <c r="O3116" s="5" t="str">
        <f t="shared" si="242"/>
        <v/>
      </c>
      <c r="P3116" s="5">
        <f>IF(EXACT(L3116,"sell"),VLOOKUP(D3116,[1]items!$A$2:$E$39,5,FALSE),"")</f>
        <v>25450</v>
      </c>
      <c r="Q3116" s="5">
        <f t="shared" si="243"/>
        <v>3359400</v>
      </c>
      <c r="R3116" s="13" t="str">
        <f t="shared" si="244"/>
        <v/>
      </c>
    </row>
    <row r="3117" spans="1:18" x14ac:dyDescent="0.2">
      <c r="A3117" s="8" t="s">
        <v>3177</v>
      </c>
      <c r="B3117" s="9" t="d">
        <v>2021-04-25</v>
      </c>
      <c r="C3117" s="7">
        <f t="shared" si="240"/>
        <v>2021</v>
      </c>
      <c r="D3117" s="8" t="s">
        <v>54</v>
      </c>
      <c r="E3117" s="5" t="str">
        <f>VLOOKUP(D3117,[1]items!$A$2:$E$39,2,FALSE)</f>
        <v>Cilostazol Bernofarm</v>
      </c>
      <c r="F3117" s="5" t="str">
        <f>VLOOKUP(E3117,[1]items!$B$2:$E$39,2,FALSE)</f>
        <v>Obat Sakit Kepala &amp; Demam</v>
      </c>
      <c r="G3117" s="5" t="str">
        <f t="shared" si="241"/>
        <v>OD0010|</v>
      </c>
      <c r="H3117" s="10">
        <v>40</v>
      </c>
      <c r="I3117" s="11"/>
      <c r="J3117" s="10" t="str">
        <f>IF(EXACT(L3117,"buy"),VLOOKUP(I3117,[2]suppliers!$A$2:$B$17,2,FALSE),"")</f>
        <v/>
      </c>
      <c r="K3117" s="8" t="s">
        <v>84</v>
      </c>
      <c r="L3117" s="8" t="s">
        <v>85</v>
      </c>
      <c r="M3117" s="5" t="str">
        <f>IFERROR(VLOOKUP(G3117,[3]item_suppliers!$C$2:$F$112,2,FALSE),"")</f>
        <v/>
      </c>
      <c r="N3117" s="5" t="str">
        <f>IFERROR(VLOOKUP(G3117,[3]item_suppliers!$C$2:$F$112,4,FALSE),"")</f>
        <v/>
      </c>
      <c r="O3117" s="5" t="str">
        <f t="shared" si="242"/>
        <v/>
      </c>
      <c r="P3117" s="5">
        <f>IF(EXACT(L3117,"sell"),VLOOKUP(D3117,[1]items!$A$2:$E$39,5,FALSE),"")</f>
        <v>46223</v>
      </c>
      <c r="Q3117" s="5">
        <f t="shared" si="243"/>
        <v>1848920</v>
      </c>
      <c r="R3117" s="13" t="str">
        <f t="shared" si="244"/>
        <v/>
      </c>
    </row>
    <row r="3118" spans="1:18" x14ac:dyDescent="0.2">
      <c r="A3118" s="5" t="s">
        <v>3178</v>
      </c>
      <c r="B3118" s="6" t="d">
        <v>2021-04-26</v>
      </c>
      <c r="C3118" s="7">
        <f t="shared" si="240"/>
        <v>2021</v>
      </c>
      <c r="D3118" s="5" t="s">
        <v>26</v>
      </c>
      <c r="E3118" s="5" t="str">
        <f>VLOOKUP(D3118,[1]items!$A$2:$E$39,2,FALSE)</f>
        <v>Decolsen 1 Strip 4 Tablet</v>
      </c>
      <c r="F3118" s="5" t="str">
        <f>VLOOKUP(E3118,[1]items!$B$2:$E$39,2,FALSE)</f>
        <v>Obat Batuk &amp; Pilek</v>
      </c>
      <c r="G3118" s="5" t="str">
        <f t="shared" si="241"/>
        <v>OB0002|</v>
      </c>
      <c r="H3118" s="10">
        <v>22</v>
      </c>
      <c r="I3118" s="11"/>
      <c r="J3118" s="10" t="str">
        <f>IF(EXACT(L3118,"buy"),VLOOKUP(I3118,[2]suppliers!$A$2:$B$17,2,FALSE),"")</f>
        <v/>
      </c>
      <c r="K3118" s="5" t="s">
        <v>84</v>
      </c>
      <c r="L3118" s="5" t="s">
        <v>85</v>
      </c>
      <c r="M3118" s="5" t="str">
        <f>IFERROR(VLOOKUP(G3118,[3]item_suppliers!$C$2:$F$112,2,FALSE),"")</f>
        <v/>
      </c>
      <c r="N3118" s="5" t="str">
        <f>IFERROR(VLOOKUP(G3118,[3]item_suppliers!$C$2:$F$112,4,FALSE),"")</f>
        <v/>
      </c>
      <c r="O3118" s="5" t="str">
        <f t="shared" si="242"/>
        <v/>
      </c>
      <c r="P3118" s="5">
        <f>IF(EXACT(L3118,"sell"),VLOOKUP(D3118,[1]items!$A$2:$E$39,5,FALSE),"")</f>
        <v>2915</v>
      </c>
      <c r="Q3118" s="5">
        <f t="shared" si="243"/>
        <v>64130</v>
      </c>
      <c r="R3118" s="13" t="str">
        <f t="shared" si="244"/>
        <v/>
      </c>
    </row>
    <row r="3119" spans="1:18" x14ac:dyDescent="0.2">
      <c r="A3119" s="8" t="s">
        <v>3179</v>
      </c>
      <c r="B3119" s="9" t="d">
        <v>2021-04-26</v>
      </c>
      <c r="C3119" s="7">
        <f t="shared" si="240"/>
        <v>2021</v>
      </c>
      <c r="D3119" s="8" t="s">
        <v>50</v>
      </c>
      <c r="E3119" s="5" t="str">
        <f>VLOOKUP(D3119,[1]items!$A$2:$E$39,2,FALSE)</f>
        <v>Bodrex Extra</v>
      </c>
      <c r="F3119" s="5" t="str">
        <f>VLOOKUP(E3119,[1]items!$B$2:$E$39,2,FALSE)</f>
        <v>Obat Sakit Kepala &amp; Demam</v>
      </c>
      <c r="G3119" s="5" t="str">
        <f t="shared" si="241"/>
        <v>OD0008|</v>
      </c>
      <c r="H3119" s="10">
        <v>46</v>
      </c>
      <c r="I3119" s="11"/>
      <c r="J3119" s="10" t="str">
        <f>IF(EXACT(L3119,"buy"),VLOOKUP(I3119,[2]suppliers!$A$2:$B$17,2,FALSE),"")</f>
        <v/>
      </c>
      <c r="K3119" s="8" t="s">
        <v>84</v>
      </c>
      <c r="L3119" s="8" t="s">
        <v>85</v>
      </c>
      <c r="M3119" s="5" t="str">
        <f>IFERROR(VLOOKUP(G3119,[3]item_suppliers!$C$2:$F$112,2,FALSE),"")</f>
        <v/>
      </c>
      <c r="N3119" s="5" t="str">
        <f>IFERROR(VLOOKUP(G3119,[3]item_suppliers!$C$2:$F$112,4,FALSE),"")</f>
        <v/>
      </c>
      <c r="O3119" s="5" t="str">
        <f t="shared" si="242"/>
        <v/>
      </c>
      <c r="P3119" s="5">
        <f>IF(EXACT(L3119,"sell"),VLOOKUP(D3119,[1]items!$A$2:$E$39,5,FALSE),"")</f>
        <v>51753</v>
      </c>
      <c r="Q3119" s="5">
        <f t="shared" si="243"/>
        <v>2380638</v>
      </c>
      <c r="R3119" s="13" t="str">
        <f t="shared" si="244"/>
        <v/>
      </c>
    </row>
    <row r="3120" spans="1:18" x14ac:dyDescent="0.2">
      <c r="A3120" s="5" t="s">
        <v>3180</v>
      </c>
      <c r="B3120" s="6" t="d">
        <v>2021-04-26</v>
      </c>
      <c r="C3120" s="7">
        <f t="shared" si="240"/>
        <v>2021</v>
      </c>
      <c r="D3120" s="5" t="s">
        <v>52</v>
      </c>
      <c r="E3120" s="5" t="str">
        <f>VLOOKUP(D3120,[1]items!$A$2:$E$39,2,FALSE)</f>
        <v>Sanmol 500 MG 4 Tablet</v>
      </c>
      <c r="F3120" s="5" t="str">
        <f>VLOOKUP(E3120,[1]items!$B$2:$E$39,2,FALSE)</f>
        <v>Obat Sakit Kepala &amp; Demam</v>
      </c>
      <c r="G3120" s="5" t="str">
        <f t="shared" si="241"/>
        <v>OD0009|</v>
      </c>
      <c r="H3120" s="10">
        <v>44</v>
      </c>
      <c r="I3120" s="11"/>
      <c r="J3120" s="10" t="str">
        <f>IF(EXACT(L3120,"buy"),VLOOKUP(I3120,[2]suppliers!$A$2:$B$17,2,FALSE),"")</f>
        <v/>
      </c>
      <c r="K3120" s="5" t="s">
        <v>84</v>
      </c>
      <c r="L3120" s="5" t="s">
        <v>85</v>
      </c>
      <c r="M3120" s="5" t="str">
        <f>IFERROR(VLOOKUP(G3120,[3]item_suppliers!$C$2:$F$112,2,FALSE),"")</f>
        <v/>
      </c>
      <c r="N3120" s="5" t="str">
        <f>IFERROR(VLOOKUP(G3120,[3]item_suppliers!$C$2:$F$112,4,FALSE),"")</f>
        <v/>
      </c>
      <c r="O3120" s="5" t="str">
        <f t="shared" si="242"/>
        <v/>
      </c>
      <c r="P3120" s="5">
        <f>IF(EXACT(L3120,"sell"),VLOOKUP(D3120,[1]items!$A$2:$E$39,5,FALSE),"")</f>
        <v>1619</v>
      </c>
      <c r="Q3120" s="5">
        <f t="shared" si="243"/>
        <v>71236</v>
      </c>
      <c r="R3120" s="13" t="str">
        <f t="shared" si="244"/>
        <v/>
      </c>
    </row>
    <row r="3121" spans="1:18" x14ac:dyDescent="0.2">
      <c r="A3121" s="8" t="s">
        <v>3181</v>
      </c>
      <c r="B3121" s="9" t="d">
        <v>2021-04-26</v>
      </c>
      <c r="C3121" s="7">
        <f t="shared" si="240"/>
        <v>2021</v>
      </c>
      <c r="D3121" s="8" t="s">
        <v>65</v>
      </c>
      <c r="E3121" s="5" t="str">
        <f>VLOOKUP(D3121,[1]items!$A$2:$E$39,2,FALSE)</f>
        <v>Candesartan Ogb Dexa</v>
      </c>
      <c r="F3121" s="5" t="str">
        <f>VLOOKUP(E3121,[1]items!$B$2:$E$39,2,FALSE)</f>
        <v>Obat Hipertensi</v>
      </c>
      <c r="G3121" s="5" t="str">
        <f t="shared" si="241"/>
        <v>OH0003|</v>
      </c>
      <c r="H3121" s="10">
        <v>37</v>
      </c>
      <c r="I3121" s="11"/>
      <c r="J3121" s="10" t="str">
        <f>IF(EXACT(L3121,"buy"),VLOOKUP(I3121,[2]suppliers!$A$2:$B$17,2,FALSE),"")</f>
        <v/>
      </c>
      <c r="K3121" s="8" t="s">
        <v>84</v>
      </c>
      <c r="L3121" s="8" t="s">
        <v>85</v>
      </c>
      <c r="M3121" s="5" t="str">
        <f>IFERROR(VLOOKUP(G3121,[3]item_suppliers!$C$2:$F$112,2,FALSE),"")</f>
        <v/>
      </c>
      <c r="N3121" s="5" t="str">
        <f>IFERROR(VLOOKUP(G3121,[3]item_suppliers!$C$2:$F$112,4,FALSE),"")</f>
        <v/>
      </c>
      <c r="O3121" s="5" t="str">
        <f t="shared" si="242"/>
        <v/>
      </c>
      <c r="P3121" s="5">
        <f>IF(EXACT(L3121,"sell"),VLOOKUP(D3121,[1]items!$A$2:$E$39,5,FALSE),"")</f>
        <v>5095</v>
      </c>
      <c r="Q3121" s="5">
        <f t="shared" si="243"/>
        <v>188515</v>
      </c>
      <c r="R3121" s="13" t="str">
        <f t="shared" si="244"/>
        <v/>
      </c>
    </row>
    <row r="3122" spans="1:18" x14ac:dyDescent="0.2">
      <c r="A3122" s="5" t="s">
        <v>3182</v>
      </c>
      <c r="B3122" s="6" t="d">
        <v>2021-04-26</v>
      </c>
      <c r="C3122" s="7">
        <f t="shared" si="240"/>
        <v>2021</v>
      </c>
      <c r="D3122" s="5" t="s">
        <v>20</v>
      </c>
      <c r="E3122" s="5" t="str">
        <f>VLOOKUP(D3122,[1]items!$A$2:$E$39,2,FALSE)</f>
        <v>Dexteem Box Plus 100 Tablet</v>
      </c>
      <c r="F3122" s="5" t="str">
        <f>VLOOKUP(E3122,[1]items!$B$2:$E$39,2,FALSE)</f>
        <v>Obat Alergi</v>
      </c>
      <c r="G3122" s="5" t="str">
        <f t="shared" si="241"/>
        <v>OA0006|</v>
      </c>
      <c r="H3122" s="10">
        <v>133</v>
      </c>
      <c r="I3122" s="11"/>
      <c r="J3122" s="10" t="str">
        <f>IF(EXACT(L3122,"buy"),VLOOKUP(I3122,[2]suppliers!$A$2:$B$17,2,FALSE),"")</f>
        <v/>
      </c>
      <c r="K3122" s="5" t="s">
        <v>84</v>
      </c>
      <c r="L3122" s="5" t="s">
        <v>85</v>
      </c>
      <c r="M3122" s="5" t="str">
        <f>IFERROR(VLOOKUP(G3122,[3]item_suppliers!$C$2:$F$112,2,FALSE),"")</f>
        <v/>
      </c>
      <c r="N3122" s="5" t="str">
        <f>IFERROR(VLOOKUP(G3122,[3]item_suppliers!$C$2:$F$112,4,FALSE),"")</f>
        <v/>
      </c>
      <c r="O3122" s="5" t="str">
        <f t="shared" si="242"/>
        <v/>
      </c>
      <c r="P3122" s="5">
        <f>IF(EXACT(L3122,"sell"),VLOOKUP(D3122,[1]items!$A$2:$E$39,5,FALSE),"")</f>
        <v>25449</v>
      </c>
      <c r="Q3122" s="5">
        <f t="shared" si="243"/>
        <v>3384717</v>
      </c>
      <c r="R3122" s="13" t="str">
        <f t="shared" si="244"/>
        <v/>
      </c>
    </row>
    <row r="3123" spans="1:18" x14ac:dyDescent="0.2">
      <c r="A3123" s="8" t="s">
        <v>3183</v>
      </c>
      <c r="B3123" s="9" t="d">
        <v>2021-04-26</v>
      </c>
      <c r="C3123" s="7">
        <f t="shared" si="240"/>
        <v>2021</v>
      </c>
      <c r="D3123" s="8" t="s">
        <v>56</v>
      </c>
      <c r="E3123" s="5" t="str">
        <f>VLOOKUP(D3123,[1]items!$A$2:$E$39,2,FALSE)</f>
        <v>Paramex Tablet / Obat</v>
      </c>
      <c r="F3123" s="5" t="str">
        <f>VLOOKUP(E3123,[1]items!$B$2:$E$39,2,FALSE)</f>
        <v>Obat Sakit Kepala &amp; Demam</v>
      </c>
      <c r="G3123" s="5" t="str">
        <f t="shared" si="241"/>
        <v>OD0011|</v>
      </c>
      <c r="H3123" s="10">
        <v>57</v>
      </c>
      <c r="I3123" s="11"/>
      <c r="J3123" s="10" t="str">
        <f>IF(EXACT(L3123,"buy"),VLOOKUP(I3123,[2]suppliers!$A$2:$B$17,2,FALSE),"")</f>
        <v/>
      </c>
      <c r="K3123" s="8" t="s">
        <v>84</v>
      </c>
      <c r="L3123" s="8" t="s">
        <v>85</v>
      </c>
      <c r="M3123" s="5" t="str">
        <f>IFERROR(VLOOKUP(G3123,[3]item_suppliers!$C$2:$F$112,2,FALSE),"")</f>
        <v/>
      </c>
      <c r="N3123" s="5" t="str">
        <f>IFERROR(VLOOKUP(G3123,[3]item_suppliers!$C$2:$F$112,4,FALSE),"")</f>
        <v/>
      </c>
      <c r="O3123" s="5" t="str">
        <f t="shared" si="242"/>
        <v/>
      </c>
      <c r="P3123" s="5">
        <f>IF(EXACT(L3123,"sell"),VLOOKUP(D3123,[1]items!$A$2:$E$39,5,FALSE),"")</f>
        <v>2586</v>
      </c>
      <c r="Q3123" s="5">
        <f t="shared" si="243"/>
        <v>147402</v>
      </c>
      <c r="R3123" s="13" t="str">
        <f t="shared" si="244"/>
        <v/>
      </c>
    </row>
    <row r="3124" spans="1:18" x14ac:dyDescent="0.2">
      <c r="A3124" s="5" t="s">
        <v>3184</v>
      </c>
      <c r="B3124" s="6" t="d">
        <v>2021-04-26</v>
      </c>
      <c r="C3124" s="7">
        <f t="shared" si="240"/>
        <v>2021</v>
      </c>
      <c r="D3124" s="5" t="s">
        <v>59</v>
      </c>
      <c r="E3124" s="5" t="str">
        <f>VLOOKUP(D3124,[1]items!$A$2:$E$39,2,FALSE)</f>
        <v>Carditens</v>
      </c>
      <c r="F3124" s="5" t="str">
        <f>VLOOKUP(E3124,[1]items!$B$2:$E$39,2,FALSE)</f>
        <v>Obat Hipertensi</v>
      </c>
      <c r="G3124" s="5" t="str">
        <f t="shared" si="241"/>
        <v>OH0001|</v>
      </c>
      <c r="H3124" s="10">
        <v>2</v>
      </c>
      <c r="I3124" s="11"/>
      <c r="J3124" s="10" t="str">
        <f>IF(EXACT(L3124,"buy"),VLOOKUP(I3124,[2]suppliers!$A$2:$B$17,2,FALSE),"")</f>
        <v/>
      </c>
      <c r="K3124" s="5" t="s">
        <v>84</v>
      </c>
      <c r="L3124" s="5" t="s">
        <v>85</v>
      </c>
      <c r="M3124" s="5" t="str">
        <f>IFERROR(VLOOKUP(G3124,[3]item_suppliers!$C$2:$F$112,2,FALSE),"")</f>
        <v/>
      </c>
      <c r="N3124" s="5" t="str">
        <f>IFERROR(VLOOKUP(G3124,[3]item_suppliers!$C$2:$F$112,4,FALSE),"")</f>
        <v/>
      </c>
      <c r="O3124" s="5" t="str">
        <f t="shared" si="242"/>
        <v/>
      </c>
      <c r="P3124" s="5">
        <f>IF(EXACT(L3124,"sell"),VLOOKUP(D3124,[1]items!$A$2:$E$39,5,FALSE),"")</f>
        <v>100900</v>
      </c>
      <c r="Q3124" s="5">
        <f t="shared" si="243"/>
        <v>201800</v>
      </c>
      <c r="R3124" s="13" t="str">
        <f t="shared" si="244"/>
        <v/>
      </c>
    </row>
    <row r="3125" spans="1:18" x14ac:dyDescent="0.2">
      <c r="A3125" s="8" t="s">
        <v>3185</v>
      </c>
      <c r="B3125" s="9" t="d">
        <v>2021-04-27</v>
      </c>
      <c r="C3125" s="7">
        <f t="shared" si="240"/>
        <v>2021</v>
      </c>
      <c r="D3125" s="8" t="s">
        <v>320</v>
      </c>
      <c r="E3125" s="5" t="str">
        <f>VLOOKUP(D3125,[1]items!$A$2:$E$39,2,FALSE)</f>
        <v>Paratusin 1 Strip 10 Tablet</v>
      </c>
      <c r="F3125" s="5" t="str">
        <f>VLOOKUP(E3125,[1]items!$B$2:$E$39,2,FALSE)</f>
        <v>Obat Batuk &amp; Pilek</v>
      </c>
      <c r="G3125" s="5" t="str">
        <f t="shared" si="241"/>
        <v>OB0009|</v>
      </c>
      <c r="H3125" s="10">
        <v>4</v>
      </c>
      <c r="I3125" s="11"/>
      <c r="J3125" s="10" t="str">
        <f>IF(EXACT(L3125,"buy"),VLOOKUP(I3125,[2]suppliers!$A$2:$B$17,2,FALSE),"")</f>
        <v/>
      </c>
      <c r="K3125" s="8" t="s">
        <v>84</v>
      </c>
      <c r="L3125" s="8" t="s">
        <v>85</v>
      </c>
      <c r="M3125" s="5" t="str">
        <f>IFERROR(VLOOKUP(G3125,[3]item_suppliers!$C$2:$F$112,2,FALSE),"")</f>
        <v/>
      </c>
      <c r="N3125" s="5" t="str">
        <f>IFERROR(VLOOKUP(G3125,[3]item_suppliers!$C$2:$F$112,4,FALSE),"")</f>
        <v/>
      </c>
      <c r="O3125" s="5" t="str">
        <f t="shared" si="242"/>
        <v/>
      </c>
      <c r="P3125" s="5">
        <f>IF(EXACT(L3125,"sell"),VLOOKUP(D3125,[1]items!$A$2:$E$39,5,FALSE),"")</f>
        <v>13818</v>
      </c>
      <c r="Q3125" s="5">
        <f t="shared" si="243"/>
        <v>55272</v>
      </c>
      <c r="R3125" s="13" t="str">
        <f t="shared" si="244"/>
        <v/>
      </c>
    </row>
    <row r="3126" spans="1:18" x14ac:dyDescent="0.2">
      <c r="A3126" s="5" t="s">
        <v>3186</v>
      </c>
      <c r="B3126" s="6" t="d">
        <v>2021-04-27</v>
      </c>
      <c r="C3126" s="7">
        <f t="shared" si="240"/>
        <v>2021</v>
      </c>
      <c r="D3126" s="5" t="s">
        <v>26</v>
      </c>
      <c r="E3126" s="5" t="str">
        <f>VLOOKUP(D3126,[1]items!$A$2:$E$39,2,FALSE)</f>
        <v>Decolsen 1 Strip 4 Tablet</v>
      </c>
      <c r="F3126" s="5" t="str">
        <f>VLOOKUP(E3126,[1]items!$B$2:$E$39,2,FALSE)</f>
        <v>Obat Batuk &amp; Pilek</v>
      </c>
      <c r="G3126" s="5" t="str">
        <f t="shared" si="241"/>
        <v>OB0002|</v>
      </c>
      <c r="H3126" s="10">
        <v>71</v>
      </c>
      <c r="I3126" s="11"/>
      <c r="J3126" s="10" t="str">
        <f>IF(EXACT(L3126,"buy"),VLOOKUP(I3126,[2]suppliers!$A$2:$B$17,2,FALSE),"")</f>
        <v/>
      </c>
      <c r="K3126" s="5" t="s">
        <v>84</v>
      </c>
      <c r="L3126" s="5" t="s">
        <v>85</v>
      </c>
      <c r="M3126" s="5" t="str">
        <f>IFERROR(VLOOKUP(G3126,[3]item_suppliers!$C$2:$F$112,2,FALSE),"")</f>
        <v/>
      </c>
      <c r="N3126" s="5" t="str">
        <f>IFERROR(VLOOKUP(G3126,[3]item_suppliers!$C$2:$F$112,4,FALSE),"")</f>
        <v/>
      </c>
      <c r="O3126" s="5" t="str">
        <f t="shared" si="242"/>
        <v/>
      </c>
      <c r="P3126" s="5">
        <f>IF(EXACT(L3126,"sell"),VLOOKUP(D3126,[1]items!$A$2:$E$39,5,FALSE),"")</f>
        <v>2915</v>
      </c>
      <c r="Q3126" s="5">
        <f t="shared" si="243"/>
        <v>206965</v>
      </c>
      <c r="R3126" s="13" t="str">
        <f t="shared" si="244"/>
        <v/>
      </c>
    </row>
    <row r="3127" spans="1:18" x14ac:dyDescent="0.2">
      <c r="A3127" s="8" t="s">
        <v>3187</v>
      </c>
      <c r="B3127" s="9" t="d">
        <v>2021-04-27</v>
      </c>
      <c r="C3127" s="7">
        <f t="shared" si="240"/>
        <v>2021</v>
      </c>
      <c r="D3127" s="8" t="s">
        <v>50</v>
      </c>
      <c r="E3127" s="5" t="str">
        <f>VLOOKUP(D3127,[1]items!$A$2:$E$39,2,FALSE)</f>
        <v>Bodrex Extra</v>
      </c>
      <c r="F3127" s="5" t="str">
        <f>VLOOKUP(E3127,[1]items!$B$2:$E$39,2,FALSE)</f>
        <v>Obat Sakit Kepala &amp; Demam</v>
      </c>
      <c r="G3127" s="5" t="str">
        <f t="shared" si="241"/>
        <v>OD0008|</v>
      </c>
      <c r="H3127" s="10">
        <v>73</v>
      </c>
      <c r="I3127" s="11"/>
      <c r="J3127" s="10" t="str">
        <f>IF(EXACT(L3127,"buy"),VLOOKUP(I3127,[2]suppliers!$A$2:$B$17,2,FALSE),"")</f>
        <v/>
      </c>
      <c r="K3127" s="8" t="s">
        <v>84</v>
      </c>
      <c r="L3127" s="8" t="s">
        <v>85</v>
      </c>
      <c r="M3127" s="5" t="str">
        <f>IFERROR(VLOOKUP(G3127,[3]item_suppliers!$C$2:$F$112,2,FALSE),"")</f>
        <v/>
      </c>
      <c r="N3127" s="5" t="str">
        <f>IFERROR(VLOOKUP(G3127,[3]item_suppliers!$C$2:$F$112,4,FALSE),"")</f>
        <v/>
      </c>
      <c r="O3127" s="5" t="str">
        <f t="shared" si="242"/>
        <v/>
      </c>
      <c r="P3127" s="5">
        <f>IF(EXACT(L3127,"sell"),VLOOKUP(D3127,[1]items!$A$2:$E$39,5,FALSE),"")</f>
        <v>51753</v>
      </c>
      <c r="Q3127" s="5">
        <f t="shared" si="243"/>
        <v>3777969</v>
      </c>
      <c r="R3127" s="13" t="str">
        <f t="shared" si="244"/>
        <v/>
      </c>
    </row>
    <row r="3128" spans="1:18" x14ac:dyDescent="0.2">
      <c r="A3128" s="5" t="s">
        <v>3188</v>
      </c>
      <c r="B3128" s="6" t="d">
        <v>2021-04-27</v>
      </c>
      <c r="C3128" s="7">
        <f t="shared" si="240"/>
        <v>2021</v>
      </c>
      <c r="D3128" s="5" t="s">
        <v>17</v>
      </c>
      <c r="E3128" s="5" t="str">
        <f>VLOOKUP(D3128,[1]items!$A$2:$E$39,2,FALSE)</f>
        <v>Bedak Heroxyn 150 gr</v>
      </c>
      <c r="F3128" s="5" t="str">
        <f>VLOOKUP(E3128,[1]items!$B$2:$E$39,2,FALSE)</f>
        <v>Obat Alergi</v>
      </c>
      <c r="G3128" s="5" t="str">
        <f t="shared" si="241"/>
        <v>OA0005|</v>
      </c>
      <c r="H3128" s="10">
        <v>25</v>
      </c>
      <c r="I3128" s="11"/>
      <c r="J3128" s="10" t="str">
        <f>IF(EXACT(L3128,"buy"),VLOOKUP(I3128,[2]suppliers!$A$2:$B$17,2,FALSE),"")</f>
        <v/>
      </c>
      <c r="K3128" s="5" t="s">
        <v>84</v>
      </c>
      <c r="L3128" s="5" t="s">
        <v>85</v>
      </c>
      <c r="M3128" s="5" t="str">
        <f>IFERROR(VLOOKUP(G3128,[3]item_suppliers!$C$2:$F$112,2,FALSE),"")</f>
        <v/>
      </c>
      <c r="N3128" s="5" t="str">
        <f>IFERROR(VLOOKUP(G3128,[3]item_suppliers!$C$2:$F$112,4,FALSE),"")</f>
        <v/>
      </c>
      <c r="O3128" s="5" t="str">
        <f t="shared" si="242"/>
        <v/>
      </c>
      <c r="P3128" s="5">
        <f>IF(EXACT(L3128,"sell"),VLOOKUP(D3128,[1]items!$A$2:$E$39,5,FALSE),"")</f>
        <v>17170</v>
      </c>
      <c r="Q3128" s="5">
        <f t="shared" si="243"/>
        <v>429250</v>
      </c>
      <c r="R3128" s="13" t="str">
        <f t="shared" si="244"/>
        <v/>
      </c>
    </row>
    <row r="3129" spans="1:18" x14ac:dyDescent="0.2">
      <c r="A3129" s="8" t="s">
        <v>3189</v>
      </c>
      <c r="B3129" s="9" t="d">
        <v>2021-04-27</v>
      </c>
      <c r="C3129" s="7">
        <f t="shared" si="240"/>
        <v>2021</v>
      </c>
      <c r="D3129" s="8" t="s">
        <v>17</v>
      </c>
      <c r="E3129" s="5" t="str">
        <f>VLOOKUP(D3129,[1]items!$A$2:$E$39,2,FALSE)</f>
        <v>Bedak Heroxyn 150 gr</v>
      </c>
      <c r="F3129" s="5" t="str">
        <f>VLOOKUP(E3129,[1]items!$B$2:$E$39,2,FALSE)</f>
        <v>Obat Alergi</v>
      </c>
      <c r="G3129" s="5" t="str">
        <f t="shared" si="241"/>
        <v>OA0005|</v>
      </c>
      <c r="H3129" s="10">
        <v>8</v>
      </c>
      <c r="I3129" s="11"/>
      <c r="J3129" s="10" t="str">
        <f>IF(EXACT(L3129,"buy"),VLOOKUP(I3129,[2]suppliers!$A$2:$B$17,2,FALSE),"")</f>
        <v/>
      </c>
      <c r="K3129" s="8" t="s">
        <v>84</v>
      </c>
      <c r="L3129" s="8" t="s">
        <v>85</v>
      </c>
      <c r="M3129" s="5" t="str">
        <f>IFERROR(VLOOKUP(G3129,[3]item_suppliers!$C$2:$F$112,2,FALSE),"")</f>
        <v/>
      </c>
      <c r="N3129" s="5" t="str">
        <f>IFERROR(VLOOKUP(G3129,[3]item_suppliers!$C$2:$F$112,4,FALSE),"")</f>
        <v/>
      </c>
      <c r="O3129" s="5" t="str">
        <f t="shared" si="242"/>
        <v/>
      </c>
      <c r="P3129" s="5">
        <f>IF(EXACT(L3129,"sell"),VLOOKUP(D3129,[1]items!$A$2:$E$39,5,FALSE),"")</f>
        <v>17170</v>
      </c>
      <c r="Q3129" s="5">
        <f t="shared" si="243"/>
        <v>137360</v>
      </c>
      <c r="R3129" s="13" t="str">
        <f t="shared" si="244"/>
        <v/>
      </c>
    </row>
    <row r="3130" spans="1:18" x14ac:dyDescent="0.2">
      <c r="A3130" s="5" t="s">
        <v>3190</v>
      </c>
      <c r="B3130" s="6" t="d">
        <v>2021-04-27</v>
      </c>
      <c r="C3130" s="7">
        <f t="shared" si="240"/>
        <v>2021</v>
      </c>
      <c r="D3130" s="5" t="s">
        <v>70</v>
      </c>
      <c r="E3130" s="5" t="str">
        <f>VLOOKUP(D3130,[1]items!$A$2:$E$39,2,FALSE)</f>
        <v>Irbesartan</v>
      </c>
      <c r="F3130" s="5" t="str">
        <f>VLOOKUP(E3130,[1]items!$B$2:$E$39,2,FALSE)</f>
        <v>Obat Hipertensi</v>
      </c>
      <c r="G3130" s="5" t="str">
        <f t="shared" si="241"/>
        <v>OH0005|</v>
      </c>
      <c r="H3130" s="10">
        <v>34</v>
      </c>
      <c r="I3130" s="11"/>
      <c r="J3130" s="10" t="str">
        <f>IF(EXACT(L3130,"buy"),VLOOKUP(I3130,[2]suppliers!$A$2:$B$17,2,FALSE),"")</f>
        <v/>
      </c>
      <c r="K3130" s="5" t="s">
        <v>84</v>
      </c>
      <c r="L3130" s="5" t="s">
        <v>85</v>
      </c>
      <c r="M3130" s="5" t="str">
        <f>IFERROR(VLOOKUP(G3130,[3]item_suppliers!$C$2:$F$112,2,FALSE),"")</f>
        <v/>
      </c>
      <c r="N3130" s="5" t="str">
        <f>IFERROR(VLOOKUP(G3130,[3]item_suppliers!$C$2:$F$112,4,FALSE),"")</f>
        <v/>
      </c>
      <c r="O3130" s="5" t="str">
        <f t="shared" si="242"/>
        <v/>
      </c>
      <c r="P3130" s="5">
        <f>IF(EXACT(L3130,"sell"),VLOOKUP(D3130,[1]items!$A$2:$E$39,5,FALSE),"")</f>
        <v>109447</v>
      </c>
      <c r="Q3130" s="5">
        <f t="shared" si="243"/>
        <v>3721198</v>
      </c>
      <c r="R3130" s="13" t="str">
        <f t="shared" si="244"/>
        <v/>
      </c>
    </row>
    <row r="3131" spans="1:18" x14ac:dyDescent="0.2">
      <c r="A3131" s="8" t="s">
        <v>3191</v>
      </c>
      <c r="B3131" s="9" t="d">
        <v>2021-04-27</v>
      </c>
      <c r="C3131" s="7">
        <f t="shared" si="240"/>
        <v>2021</v>
      </c>
      <c r="D3131" s="8" t="s">
        <v>52</v>
      </c>
      <c r="E3131" s="5" t="str">
        <f>VLOOKUP(D3131,[1]items!$A$2:$E$39,2,FALSE)</f>
        <v>Sanmol 500 MG 4 Tablet</v>
      </c>
      <c r="F3131" s="5" t="str">
        <f>VLOOKUP(E3131,[1]items!$B$2:$E$39,2,FALSE)</f>
        <v>Obat Sakit Kepala &amp; Demam</v>
      </c>
      <c r="G3131" s="5" t="str">
        <f t="shared" si="241"/>
        <v>OD0009|</v>
      </c>
      <c r="H3131" s="10">
        <v>30</v>
      </c>
      <c r="I3131" s="11"/>
      <c r="J3131" s="10" t="str">
        <f>IF(EXACT(L3131,"buy"),VLOOKUP(I3131,[2]suppliers!$A$2:$B$17,2,FALSE),"")</f>
        <v/>
      </c>
      <c r="K3131" s="8" t="s">
        <v>84</v>
      </c>
      <c r="L3131" s="8" t="s">
        <v>85</v>
      </c>
      <c r="M3131" s="5" t="str">
        <f>IFERROR(VLOOKUP(G3131,[3]item_suppliers!$C$2:$F$112,2,FALSE),"")</f>
        <v/>
      </c>
      <c r="N3131" s="5" t="str">
        <f>IFERROR(VLOOKUP(G3131,[3]item_suppliers!$C$2:$F$112,4,FALSE),"")</f>
        <v/>
      </c>
      <c r="O3131" s="5" t="str">
        <f t="shared" si="242"/>
        <v/>
      </c>
      <c r="P3131" s="5">
        <f>IF(EXACT(L3131,"sell"),VLOOKUP(D3131,[1]items!$A$2:$E$39,5,FALSE),"")</f>
        <v>1619</v>
      </c>
      <c r="Q3131" s="5">
        <f t="shared" si="243"/>
        <v>48570</v>
      </c>
      <c r="R3131" s="13" t="str">
        <f t="shared" si="244"/>
        <v/>
      </c>
    </row>
    <row r="3132" spans="1:18" x14ac:dyDescent="0.2">
      <c r="A3132" s="5" t="s">
        <v>3192</v>
      </c>
      <c r="B3132" s="6" t="d">
        <v>2021-04-27</v>
      </c>
      <c r="C3132" s="7">
        <f t="shared" si="240"/>
        <v>2021</v>
      </c>
      <c r="D3132" s="5" t="s">
        <v>20</v>
      </c>
      <c r="E3132" s="5" t="str">
        <f>VLOOKUP(D3132,[1]items!$A$2:$E$39,2,FALSE)</f>
        <v>Dexteem Box Plus 100 Tablet</v>
      </c>
      <c r="F3132" s="5" t="str">
        <f>VLOOKUP(E3132,[1]items!$B$2:$E$39,2,FALSE)</f>
        <v>Obat Alergi</v>
      </c>
      <c r="G3132" s="5" t="str">
        <f t="shared" si="241"/>
        <v>OA0006|</v>
      </c>
      <c r="H3132" s="10">
        <v>2</v>
      </c>
      <c r="I3132" s="11"/>
      <c r="J3132" s="10" t="str">
        <f>IF(EXACT(L3132,"buy"),VLOOKUP(I3132,[2]suppliers!$A$2:$B$17,2,FALSE),"")</f>
        <v/>
      </c>
      <c r="K3132" s="5" t="s">
        <v>84</v>
      </c>
      <c r="L3132" s="5" t="s">
        <v>85</v>
      </c>
      <c r="M3132" s="5" t="str">
        <f>IFERROR(VLOOKUP(G3132,[3]item_suppliers!$C$2:$F$112,2,FALSE),"")</f>
        <v/>
      </c>
      <c r="N3132" s="5" t="str">
        <f>IFERROR(VLOOKUP(G3132,[3]item_suppliers!$C$2:$F$112,4,FALSE),"")</f>
        <v/>
      </c>
      <c r="O3132" s="5" t="str">
        <f t="shared" si="242"/>
        <v/>
      </c>
      <c r="P3132" s="5">
        <f>IF(EXACT(L3132,"sell"),VLOOKUP(D3132,[1]items!$A$2:$E$39,5,FALSE),"")</f>
        <v>25449</v>
      </c>
      <c r="Q3132" s="5">
        <f t="shared" si="243"/>
        <v>50898</v>
      </c>
      <c r="R3132" s="13" t="str">
        <f t="shared" si="244"/>
        <v/>
      </c>
    </row>
    <row r="3133" spans="1:18" x14ac:dyDescent="0.2">
      <c r="A3133" s="8" t="s">
        <v>3193</v>
      </c>
      <c r="B3133" s="9" t="d">
        <v>2021-04-27</v>
      </c>
      <c r="C3133" s="7">
        <f t="shared" si="240"/>
        <v>2021</v>
      </c>
      <c r="D3133" s="8" t="s">
        <v>37</v>
      </c>
      <c r="E3133" s="5" t="str">
        <f>VLOOKUP(D3133,[1]items!$A$2:$E$39,2,FALSE)</f>
        <v>Koolfever</v>
      </c>
      <c r="F3133" s="5" t="str">
        <f>VLOOKUP(E3133,[1]items!$B$2:$E$39,2,FALSE)</f>
        <v>Obat Sakit Kepala &amp; Demam</v>
      </c>
      <c r="G3133" s="5" t="str">
        <f t="shared" si="241"/>
        <v>OD0001|</v>
      </c>
      <c r="H3133" s="10">
        <v>112</v>
      </c>
      <c r="I3133" s="11"/>
      <c r="J3133" s="10" t="str">
        <f>IF(EXACT(L3133,"buy"),VLOOKUP(I3133,[2]suppliers!$A$2:$B$17,2,FALSE),"")</f>
        <v/>
      </c>
      <c r="K3133" s="8" t="s">
        <v>84</v>
      </c>
      <c r="L3133" s="8" t="s">
        <v>85</v>
      </c>
      <c r="M3133" s="5" t="str">
        <f>IFERROR(VLOOKUP(G3133,[3]item_suppliers!$C$2:$F$112,2,FALSE),"")</f>
        <v/>
      </c>
      <c r="N3133" s="5" t="str">
        <f>IFERROR(VLOOKUP(G3133,[3]item_suppliers!$C$2:$F$112,4,FALSE),"")</f>
        <v/>
      </c>
      <c r="O3133" s="5" t="str">
        <f t="shared" si="242"/>
        <v/>
      </c>
      <c r="P3133" s="5">
        <f>IF(EXACT(L3133,"sell"),VLOOKUP(D3133,[1]items!$A$2:$E$39,5,FALSE),"")</f>
        <v>7620</v>
      </c>
      <c r="Q3133" s="5">
        <f t="shared" si="243"/>
        <v>853440</v>
      </c>
      <c r="R3133" s="13" t="str">
        <f t="shared" si="244"/>
        <v/>
      </c>
    </row>
    <row r="3134" spans="1:18" x14ac:dyDescent="0.2">
      <c r="A3134" s="5" t="s">
        <v>3194</v>
      </c>
      <c r="B3134" s="6" t="d">
        <v>2021-04-27</v>
      </c>
      <c r="C3134" s="7">
        <f t="shared" si="240"/>
        <v>2021</v>
      </c>
      <c r="D3134" s="5" t="s">
        <v>78</v>
      </c>
      <c r="E3134" s="5" t="str">
        <f>VLOOKUP(D3134,[1]items!$A$2:$E$39,2,FALSE)</f>
        <v>Hyperchol 100 MG 12 KPS</v>
      </c>
      <c r="F3134" s="5" t="str">
        <f>VLOOKUP(E3134,[1]items!$B$2:$E$39,2,FALSE)</f>
        <v>Obat Kolesterol</v>
      </c>
      <c r="G3134" s="5" t="str">
        <f t="shared" si="241"/>
        <v>OK0002|</v>
      </c>
      <c r="H3134" s="10">
        <v>65</v>
      </c>
      <c r="I3134" s="11"/>
      <c r="J3134" s="10" t="str">
        <f>IF(EXACT(L3134,"buy"),VLOOKUP(I3134,[2]suppliers!$A$2:$B$17,2,FALSE),"")</f>
        <v/>
      </c>
      <c r="K3134" s="5" t="s">
        <v>84</v>
      </c>
      <c r="L3134" s="5" t="s">
        <v>85</v>
      </c>
      <c r="M3134" s="5" t="str">
        <f>IFERROR(VLOOKUP(G3134,[3]item_suppliers!$C$2:$F$112,2,FALSE),"")</f>
        <v/>
      </c>
      <c r="N3134" s="5" t="str">
        <f>IFERROR(VLOOKUP(G3134,[3]item_suppliers!$C$2:$F$112,4,FALSE),"")</f>
        <v/>
      </c>
      <c r="O3134" s="5" t="str">
        <f t="shared" si="242"/>
        <v/>
      </c>
      <c r="P3134" s="5">
        <f>IF(EXACT(L3134,"sell"),VLOOKUP(D3134,[1]items!$A$2:$E$39,5,FALSE),"")</f>
        <v>43442</v>
      </c>
      <c r="Q3134" s="5">
        <f t="shared" si="243"/>
        <v>2823730</v>
      </c>
      <c r="R3134" s="13" t="str">
        <f t="shared" si="244"/>
        <v/>
      </c>
    </row>
    <row r="3135" spans="1:18" x14ac:dyDescent="0.2">
      <c r="A3135" s="8" t="s">
        <v>3195</v>
      </c>
      <c r="B3135" s="9" t="d">
        <v>2021-04-27</v>
      </c>
      <c r="C3135" s="7">
        <f t="shared" si="240"/>
        <v>2021</v>
      </c>
      <c r="D3135" s="8" t="s">
        <v>14</v>
      </c>
      <c r="E3135" s="5" t="str">
        <f>VLOOKUP(D3135,[1]items!$A$2:$E$39,2,FALSE)</f>
        <v>Bisoprolol Ogb Dexa</v>
      </c>
      <c r="F3135" s="5" t="str">
        <f>VLOOKUP(E3135,[1]items!$B$2:$E$39,2,FALSE)</f>
        <v>Obat Alergi</v>
      </c>
      <c r="G3135" s="5" t="str">
        <f t="shared" si="241"/>
        <v>OA0004|</v>
      </c>
      <c r="H3135" s="10">
        <v>60</v>
      </c>
      <c r="I3135" s="11"/>
      <c r="J3135" s="10" t="str">
        <f>IF(EXACT(L3135,"buy"),VLOOKUP(I3135,[2]suppliers!$A$2:$B$17,2,FALSE),"")</f>
        <v/>
      </c>
      <c r="K3135" s="8" t="s">
        <v>84</v>
      </c>
      <c r="L3135" s="8" t="s">
        <v>85</v>
      </c>
      <c r="M3135" s="5" t="str">
        <f>IFERROR(VLOOKUP(G3135,[3]item_suppliers!$C$2:$F$112,2,FALSE),"")</f>
        <v/>
      </c>
      <c r="N3135" s="5" t="str">
        <f>IFERROR(VLOOKUP(G3135,[3]item_suppliers!$C$2:$F$112,4,FALSE),"")</f>
        <v/>
      </c>
      <c r="O3135" s="5" t="str">
        <f t="shared" si="242"/>
        <v/>
      </c>
      <c r="P3135" s="5">
        <f>IF(EXACT(L3135,"sell"),VLOOKUP(D3135,[1]items!$A$2:$E$39,5,FALSE),"")</f>
        <v>10180</v>
      </c>
      <c r="Q3135" s="5">
        <f t="shared" si="243"/>
        <v>610800</v>
      </c>
      <c r="R3135" s="13" t="str">
        <f t="shared" si="244"/>
        <v/>
      </c>
    </row>
    <row r="3136" spans="1:18" x14ac:dyDescent="0.2">
      <c r="A3136" s="5" t="s">
        <v>3196</v>
      </c>
      <c r="B3136" s="6" t="d">
        <v>2021-04-27</v>
      </c>
      <c r="C3136" s="7">
        <f t="shared" si="240"/>
        <v>2021</v>
      </c>
      <c r="D3136" s="5" t="s">
        <v>7</v>
      </c>
      <c r="E3136" s="5" t="str">
        <f>VLOOKUP(D3136,[1]items!$A$2:$E$39,2,FALSE)</f>
        <v>Ozen 10 MG Blister</v>
      </c>
      <c r="F3136" s="5" t="str">
        <f>VLOOKUP(E3136,[1]items!$B$2:$E$39,2,FALSE)</f>
        <v>Obat Alergi</v>
      </c>
      <c r="G3136" s="5" t="str">
        <f t="shared" si="241"/>
        <v>OA0001|</v>
      </c>
      <c r="H3136" s="10">
        <v>14</v>
      </c>
      <c r="I3136" s="11"/>
      <c r="J3136" s="10" t="str">
        <f>IF(EXACT(L3136,"buy"),VLOOKUP(I3136,[2]suppliers!$A$2:$B$17,2,FALSE),"")</f>
        <v/>
      </c>
      <c r="K3136" s="5" t="s">
        <v>84</v>
      </c>
      <c r="L3136" s="5" t="s">
        <v>85</v>
      </c>
      <c r="M3136" s="5" t="str">
        <f>IFERROR(VLOOKUP(G3136,[3]item_suppliers!$C$2:$F$112,2,FALSE),"")</f>
        <v/>
      </c>
      <c r="N3136" s="5" t="str">
        <f>IFERROR(VLOOKUP(G3136,[3]item_suppliers!$C$2:$F$112,4,FALSE),"")</f>
        <v/>
      </c>
      <c r="O3136" s="5" t="str">
        <f t="shared" si="242"/>
        <v/>
      </c>
      <c r="P3136" s="5">
        <f>IF(EXACT(L3136,"sell"),VLOOKUP(D3136,[1]items!$A$2:$E$39,5,FALSE),"")</f>
        <v>18816</v>
      </c>
      <c r="Q3136" s="5">
        <f t="shared" si="243"/>
        <v>263424</v>
      </c>
      <c r="R3136" s="13" t="str">
        <f t="shared" si="244"/>
        <v/>
      </c>
    </row>
    <row r="3137" spans="1:18" x14ac:dyDescent="0.2">
      <c r="A3137" s="8" t="s">
        <v>3197</v>
      </c>
      <c r="B3137" s="9" t="d">
        <v>2021-04-28</v>
      </c>
      <c r="C3137" s="7">
        <f t="shared" si="240"/>
        <v>2021</v>
      </c>
      <c r="D3137" s="8" t="s">
        <v>52</v>
      </c>
      <c r="E3137" s="5" t="str">
        <f>VLOOKUP(D3137,[1]items!$A$2:$E$39,2,FALSE)</f>
        <v>Sanmol 500 MG 4 Tablet</v>
      </c>
      <c r="F3137" s="5" t="str">
        <f>VLOOKUP(E3137,[1]items!$B$2:$E$39,2,FALSE)</f>
        <v>Obat Sakit Kepala &amp; Demam</v>
      </c>
      <c r="G3137" s="5" t="str">
        <f t="shared" si="241"/>
        <v>OD0009|</v>
      </c>
      <c r="H3137" s="10">
        <v>18</v>
      </c>
      <c r="I3137" s="11"/>
      <c r="J3137" s="10" t="str">
        <f>IF(EXACT(L3137,"buy"),VLOOKUP(I3137,[2]suppliers!$A$2:$B$17,2,FALSE),"")</f>
        <v/>
      </c>
      <c r="K3137" s="8" t="s">
        <v>84</v>
      </c>
      <c r="L3137" s="8" t="s">
        <v>85</v>
      </c>
      <c r="M3137" s="5" t="str">
        <f>IFERROR(VLOOKUP(G3137,[3]item_suppliers!$C$2:$F$112,2,FALSE),"")</f>
        <v/>
      </c>
      <c r="N3137" s="5" t="str">
        <f>IFERROR(VLOOKUP(G3137,[3]item_suppliers!$C$2:$F$112,4,FALSE),"")</f>
        <v/>
      </c>
      <c r="O3137" s="5" t="str">
        <f t="shared" si="242"/>
        <v/>
      </c>
      <c r="P3137" s="5">
        <f>IF(EXACT(L3137,"sell"),VLOOKUP(D3137,[1]items!$A$2:$E$39,5,FALSE),"")</f>
        <v>1619</v>
      </c>
      <c r="Q3137" s="5">
        <f t="shared" si="243"/>
        <v>29142</v>
      </c>
      <c r="R3137" s="13" t="str">
        <f t="shared" si="244"/>
        <v/>
      </c>
    </row>
    <row r="3138" spans="1:18" x14ac:dyDescent="0.2">
      <c r="A3138" s="5" t="s">
        <v>3198</v>
      </c>
      <c r="B3138" s="6" t="d">
        <v>2021-04-28</v>
      </c>
      <c r="C3138" s="7">
        <f t="shared" ref="C3138:C3201" si="245">YEAR(B3138)</f>
        <v>2021</v>
      </c>
      <c r="D3138" s="5" t="s">
        <v>48</v>
      </c>
      <c r="E3138" s="5" t="str">
        <f>VLOOKUP(D3138,[1]items!$A$2:$E$39,2,FALSE)</f>
        <v>Sanmol Paracetamol</v>
      </c>
      <c r="F3138" s="5" t="str">
        <f>VLOOKUP(E3138,[1]items!$B$2:$E$39,2,FALSE)</f>
        <v>Obat Sakit Kepala &amp; Demam</v>
      </c>
      <c r="G3138" s="5" t="str">
        <f t="shared" ref="G3138:G3201" si="246">_xlfn.CONCAT(D3138,"|",I3138)</f>
        <v>OD0007|</v>
      </c>
      <c r="H3138" s="10">
        <v>58</v>
      </c>
      <c r="I3138" s="11"/>
      <c r="J3138" s="10" t="str">
        <f>IF(EXACT(L3138,"buy"),VLOOKUP(I3138,[2]suppliers!$A$2:$B$17,2,FALSE),"")</f>
        <v/>
      </c>
      <c r="K3138" s="5" t="s">
        <v>84</v>
      </c>
      <c r="L3138" s="5" t="s">
        <v>85</v>
      </c>
      <c r="M3138" s="5" t="str">
        <f>IFERROR(VLOOKUP(G3138,[3]item_suppliers!$C$2:$F$112,2,FALSE),"")</f>
        <v/>
      </c>
      <c r="N3138" s="5" t="str">
        <f>IFERROR(VLOOKUP(G3138,[3]item_suppliers!$C$2:$F$112,4,FALSE),"")</f>
        <v/>
      </c>
      <c r="O3138" s="5" t="str">
        <f t="shared" ref="O3138:O3201" si="247">IFERROR(H3138*N3138,"")</f>
        <v/>
      </c>
      <c r="P3138" s="5">
        <f>IF(EXACT(L3138,"sell"),VLOOKUP(D3138,[1]items!$A$2:$E$39,5,FALSE),"")</f>
        <v>16261</v>
      </c>
      <c r="Q3138" s="5">
        <f t="shared" ref="Q3138:Q3201" si="248">IFERROR(H3138*P3138,"")</f>
        <v>943138</v>
      </c>
      <c r="R3138" s="13" t="str">
        <f t="shared" ref="R3138:R3201" si="249">IF(EXACT(L3138,"buy"),1/COUNTIF($N$2:$N$4710,N3138),"")</f>
        <v/>
      </c>
    </row>
    <row r="3139" spans="1:18" x14ac:dyDescent="0.2">
      <c r="A3139" s="8" t="s">
        <v>3199</v>
      </c>
      <c r="B3139" s="9" t="d">
        <v>2021-04-28</v>
      </c>
      <c r="C3139" s="7">
        <f t="shared" si="245"/>
        <v>2021</v>
      </c>
      <c r="D3139" s="8" t="s">
        <v>56</v>
      </c>
      <c r="E3139" s="5" t="str">
        <f>VLOOKUP(D3139,[1]items!$A$2:$E$39,2,FALSE)</f>
        <v>Paramex Tablet / Obat</v>
      </c>
      <c r="F3139" s="5" t="str">
        <f>VLOOKUP(E3139,[1]items!$B$2:$E$39,2,FALSE)</f>
        <v>Obat Sakit Kepala &amp; Demam</v>
      </c>
      <c r="G3139" s="5" t="str">
        <f t="shared" si="246"/>
        <v>OD0011|</v>
      </c>
      <c r="H3139" s="10">
        <v>1</v>
      </c>
      <c r="I3139" s="11"/>
      <c r="J3139" s="10" t="str">
        <f>IF(EXACT(L3139,"buy"),VLOOKUP(I3139,[2]suppliers!$A$2:$B$17,2,FALSE),"")</f>
        <v/>
      </c>
      <c r="K3139" s="8" t="s">
        <v>84</v>
      </c>
      <c r="L3139" s="8" t="s">
        <v>85</v>
      </c>
      <c r="M3139" s="5" t="str">
        <f>IFERROR(VLOOKUP(G3139,[3]item_suppliers!$C$2:$F$112,2,FALSE),"")</f>
        <v/>
      </c>
      <c r="N3139" s="5" t="str">
        <f>IFERROR(VLOOKUP(G3139,[3]item_suppliers!$C$2:$F$112,4,FALSE),"")</f>
        <v/>
      </c>
      <c r="O3139" s="5" t="str">
        <f t="shared" si="247"/>
        <v/>
      </c>
      <c r="P3139" s="5">
        <f>IF(EXACT(L3139,"sell"),VLOOKUP(D3139,[1]items!$A$2:$E$39,5,FALSE),"")</f>
        <v>2586</v>
      </c>
      <c r="Q3139" s="5">
        <f t="shared" si="248"/>
        <v>2586</v>
      </c>
      <c r="R3139" s="13" t="str">
        <f t="shared" si="249"/>
        <v/>
      </c>
    </row>
    <row r="3140" spans="1:18" x14ac:dyDescent="0.2">
      <c r="A3140" s="5" t="s">
        <v>3200</v>
      </c>
      <c r="B3140" s="6" t="d">
        <v>2021-04-28</v>
      </c>
      <c r="C3140" s="7">
        <f t="shared" si="245"/>
        <v>2021</v>
      </c>
      <c r="D3140" s="5" t="s">
        <v>78</v>
      </c>
      <c r="E3140" s="5" t="str">
        <f>VLOOKUP(D3140,[1]items!$A$2:$E$39,2,FALSE)</f>
        <v>Hyperchol 100 MG 12 KPS</v>
      </c>
      <c r="F3140" s="5" t="str">
        <f>VLOOKUP(E3140,[1]items!$B$2:$E$39,2,FALSE)</f>
        <v>Obat Kolesterol</v>
      </c>
      <c r="G3140" s="5" t="str">
        <f t="shared" si="246"/>
        <v>OK0002|</v>
      </c>
      <c r="H3140" s="10">
        <v>76</v>
      </c>
      <c r="I3140" s="11"/>
      <c r="J3140" s="10" t="str">
        <f>IF(EXACT(L3140,"buy"),VLOOKUP(I3140,[2]suppliers!$A$2:$B$17,2,FALSE),"")</f>
        <v/>
      </c>
      <c r="K3140" s="5" t="s">
        <v>84</v>
      </c>
      <c r="L3140" s="5" t="s">
        <v>85</v>
      </c>
      <c r="M3140" s="5" t="str">
        <f>IFERROR(VLOOKUP(G3140,[3]item_suppliers!$C$2:$F$112,2,FALSE),"")</f>
        <v/>
      </c>
      <c r="N3140" s="5" t="str">
        <f>IFERROR(VLOOKUP(G3140,[3]item_suppliers!$C$2:$F$112,4,FALSE),"")</f>
        <v/>
      </c>
      <c r="O3140" s="5" t="str">
        <f t="shared" si="247"/>
        <v/>
      </c>
      <c r="P3140" s="5">
        <f>IF(EXACT(L3140,"sell"),VLOOKUP(D3140,[1]items!$A$2:$E$39,5,FALSE),"")</f>
        <v>43442</v>
      </c>
      <c r="Q3140" s="5">
        <f t="shared" si="248"/>
        <v>3301592</v>
      </c>
      <c r="R3140" s="13" t="str">
        <f t="shared" si="249"/>
        <v/>
      </c>
    </row>
    <row r="3141" spans="1:18" x14ac:dyDescent="0.2">
      <c r="A3141" s="8" t="s">
        <v>3201</v>
      </c>
      <c r="B3141" s="9" t="d">
        <v>2021-04-28</v>
      </c>
      <c r="C3141" s="7">
        <f t="shared" si="245"/>
        <v>2021</v>
      </c>
      <c r="D3141" s="8" t="s">
        <v>14</v>
      </c>
      <c r="E3141" s="5" t="str">
        <f>VLOOKUP(D3141,[1]items!$A$2:$E$39,2,FALSE)</f>
        <v>Bisoprolol Ogb Dexa</v>
      </c>
      <c r="F3141" s="5" t="str">
        <f>VLOOKUP(E3141,[1]items!$B$2:$E$39,2,FALSE)</f>
        <v>Obat Alergi</v>
      </c>
      <c r="G3141" s="5" t="str">
        <f t="shared" si="246"/>
        <v>OA0004|</v>
      </c>
      <c r="H3141" s="10">
        <v>7</v>
      </c>
      <c r="I3141" s="11"/>
      <c r="J3141" s="10" t="str">
        <f>IF(EXACT(L3141,"buy"),VLOOKUP(I3141,[2]suppliers!$A$2:$B$17,2,FALSE),"")</f>
        <v/>
      </c>
      <c r="K3141" s="8" t="s">
        <v>84</v>
      </c>
      <c r="L3141" s="8" t="s">
        <v>85</v>
      </c>
      <c r="M3141" s="5" t="str">
        <f>IFERROR(VLOOKUP(G3141,[3]item_suppliers!$C$2:$F$112,2,FALSE),"")</f>
        <v/>
      </c>
      <c r="N3141" s="5" t="str">
        <f>IFERROR(VLOOKUP(G3141,[3]item_suppliers!$C$2:$F$112,4,FALSE),"")</f>
        <v/>
      </c>
      <c r="O3141" s="5" t="str">
        <f t="shared" si="247"/>
        <v/>
      </c>
      <c r="P3141" s="5">
        <f>IF(EXACT(L3141,"sell"),VLOOKUP(D3141,[1]items!$A$2:$E$39,5,FALSE),"")</f>
        <v>10180</v>
      </c>
      <c r="Q3141" s="5">
        <f t="shared" si="248"/>
        <v>71260</v>
      </c>
      <c r="R3141" s="13" t="str">
        <f t="shared" si="249"/>
        <v/>
      </c>
    </row>
    <row r="3142" spans="1:18" x14ac:dyDescent="0.2">
      <c r="A3142" s="5" t="s">
        <v>3202</v>
      </c>
      <c r="B3142" s="6" t="d">
        <v>2021-04-28</v>
      </c>
      <c r="C3142" s="7">
        <f t="shared" si="245"/>
        <v>2021</v>
      </c>
      <c r="D3142" s="5" t="s">
        <v>11</v>
      </c>
      <c r="E3142" s="5" t="str">
        <f>VLOOKUP(D3142,[1]items!$A$2:$E$39,2,FALSE)</f>
        <v>Acetylcysteine Mahakam 200 mg</v>
      </c>
      <c r="F3142" s="5" t="str">
        <f>VLOOKUP(E3142,[1]items!$B$2:$E$39,2,FALSE)</f>
        <v>Obat Alergi</v>
      </c>
      <c r="G3142" s="5" t="str">
        <f t="shared" si="246"/>
        <v>OA0003|</v>
      </c>
      <c r="H3142" s="10">
        <v>210</v>
      </c>
      <c r="I3142" s="11"/>
      <c r="J3142" s="10" t="str">
        <f>IF(EXACT(L3142,"buy"),VLOOKUP(I3142,[2]suppliers!$A$2:$B$17,2,FALSE),"")</f>
        <v/>
      </c>
      <c r="K3142" s="5" t="s">
        <v>84</v>
      </c>
      <c r="L3142" s="5" t="s">
        <v>85</v>
      </c>
      <c r="M3142" s="5" t="str">
        <f>IFERROR(VLOOKUP(G3142,[3]item_suppliers!$C$2:$F$112,2,FALSE),"")</f>
        <v/>
      </c>
      <c r="N3142" s="5" t="str">
        <f>IFERROR(VLOOKUP(G3142,[3]item_suppliers!$C$2:$F$112,4,FALSE),"")</f>
        <v/>
      </c>
      <c r="O3142" s="5" t="str">
        <f t="shared" si="247"/>
        <v/>
      </c>
      <c r="P3142" s="5">
        <f>IF(EXACT(L3142,"sell"),VLOOKUP(D3142,[1]items!$A$2:$E$39,5,FALSE),"")</f>
        <v>33330</v>
      </c>
      <c r="Q3142" s="5">
        <f t="shared" si="248"/>
        <v>6999300</v>
      </c>
      <c r="R3142" s="13" t="str">
        <f t="shared" si="249"/>
        <v/>
      </c>
    </row>
    <row r="3143" spans="1:18" x14ac:dyDescent="0.2">
      <c r="A3143" s="8" t="s">
        <v>3203</v>
      </c>
      <c r="B3143" s="9" t="d">
        <v>2021-04-28</v>
      </c>
      <c r="C3143" s="7">
        <f t="shared" si="245"/>
        <v>2021</v>
      </c>
      <c r="D3143" s="8" t="s">
        <v>28</v>
      </c>
      <c r="E3143" s="5" t="str">
        <f>VLOOKUP(D3143,[1]items!$A$2:$E$39,2,FALSE)</f>
        <v>Lo Han Kuo Infusion 12</v>
      </c>
      <c r="F3143" s="5" t="str">
        <f>VLOOKUP(E3143,[1]items!$B$2:$E$39,2,FALSE)</f>
        <v>Obat Batuk &amp; Pilek</v>
      </c>
      <c r="G3143" s="5" t="str">
        <f t="shared" si="246"/>
        <v>OB0004|</v>
      </c>
      <c r="H3143" s="10">
        <v>20</v>
      </c>
      <c r="I3143" s="11"/>
      <c r="J3143" s="10" t="str">
        <f>IF(EXACT(L3143,"buy"),VLOOKUP(I3143,[2]suppliers!$A$2:$B$17,2,FALSE),"")</f>
        <v/>
      </c>
      <c r="K3143" s="8" t="s">
        <v>84</v>
      </c>
      <c r="L3143" s="8" t="s">
        <v>85</v>
      </c>
      <c r="M3143" s="5" t="str">
        <f>IFERROR(VLOOKUP(G3143,[3]item_suppliers!$C$2:$F$112,2,FALSE),"")</f>
        <v/>
      </c>
      <c r="N3143" s="5" t="str">
        <f>IFERROR(VLOOKUP(G3143,[3]item_suppliers!$C$2:$F$112,4,FALSE),"")</f>
        <v/>
      </c>
      <c r="O3143" s="5" t="str">
        <f t="shared" si="247"/>
        <v/>
      </c>
      <c r="P3143" s="5">
        <f>IF(EXACT(L3143,"sell"),VLOOKUP(D3143,[1]items!$A$2:$E$39,5,FALSE),"")</f>
        <v>24179</v>
      </c>
      <c r="Q3143" s="5">
        <f t="shared" si="248"/>
        <v>483580</v>
      </c>
      <c r="R3143" s="13" t="str">
        <f t="shared" si="249"/>
        <v/>
      </c>
    </row>
    <row r="3144" spans="1:18" x14ac:dyDescent="0.2">
      <c r="A3144" s="5" t="s">
        <v>3204</v>
      </c>
      <c r="B3144" s="6" t="d">
        <v>2021-04-28</v>
      </c>
      <c r="C3144" s="7">
        <f t="shared" si="245"/>
        <v>2021</v>
      </c>
      <c r="D3144" s="5" t="s">
        <v>72</v>
      </c>
      <c r="E3144" s="5" t="str">
        <f>VLOOKUP(D3144,[1]items!$A$2:$E$39,2,FALSE)</f>
        <v>Irvell 150MG Box 20 Tablet</v>
      </c>
      <c r="F3144" s="5" t="str">
        <f>VLOOKUP(E3144,[1]items!$B$2:$E$39,2,FALSE)</f>
        <v>Obat Hipertensi</v>
      </c>
      <c r="G3144" s="5" t="str">
        <f t="shared" si="246"/>
        <v>OH0006|</v>
      </c>
      <c r="H3144" s="10">
        <v>13</v>
      </c>
      <c r="I3144" s="11"/>
      <c r="J3144" s="10" t="str">
        <f>IF(EXACT(L3144,"buy"),VLOOKUP(I3144,[2]suppliers!$A$2:$B$17,2,FALSE),"")</f>
        <v/>
      </c>
      <c r="K3144" s="5" t="s">
        <v>84</v>
      </c>
      <c r="L3144" s="5" t="s">
        <v>85</v>
      </c>
      <c r="M3144" s="5" t="str">
        <f>IFERROR(VLOOKUP(G3144,[3]item_suppliers!$C$2:$F$112,2,FALSE),"")</f>
        <v/>
      </c>
      <c r="N3144" s="5" t="str">
        <f>IFERROR(VLOOKUP(G3144,[3]item_suppliers!$C$2:$F$112,4,FALSE),"")</f>
        <v/>
      </c>
      <c r="O3144" s="5" t="str">
        <f t="shared" si="247"/>
        <v/>
      </c>
      <c r="P3144" s="5">
        <f>IF(EXACT(L3144,"sell"),VLOOKUP(D3144,[1]items!$A$2:$E$39,5,FALSE),"")</f>
        <v>146871</v>
      </c>
      <c r="Q3144" s="5">
        <f t="shared" si="248"/>
        <v>1909323</v>
      </c>
      <c r="R3144" s="13" t="str">
        <f t="shared" si="249"/>
        <v/>
      </c>
    </row>
    <row r="3145" spans="1:18" x14ac:dyDescent="0.2">
      <c r="A3145" s="8" t="s">
        <v>3205</v>
      </c>
      <c r="B3145" s="9" t="d">
        <v>2021-04-29</v>
      </c>
      <c r="C3145" s="7">
        <f t="shared" si="245"/>
        <v>2021</v>
      </c>
      <c r="D3145" s="8" t="s">
        <v>26</v>
      </c>
      <c r="E3145" s="5" t="str">
        <f>VLOOKUP(D3145,[1]items!$A$2:$E$39,2,FALSE)</f>
        <v>Decolsen 1 Strip 4 Tablet</v>
      </c>
      <c r="F3145" s="5" t="str">
        <f>VLOOKUP(E3145,[1]items!$B$2:$E$39,2,FALSE)</f>
        <v>Obat Batuk &amp; Pilek</v>
      </c>
      <c r="G3145" s="5" t="str">
        <f t="shared" si="246"/>
        <v>OB0002|</v>
      </c>
      <c r="H3145" s="10">
        <v>33</v>
      </c>
      <c r="I3145" s="11"/>
      <c r="J3145" s="10" t="str">
        <f>IF(EXACT(L3145,"buy"),VLOOKUP(I3145,[2]suppliers!$A$2:$B$17,2,FALSE),"")</f>
        <v/>
      </c>
      <c r="K3145" s="8" t="s">
        <v>84</v>
      </c>
      <c r="L3145" s="8" t="s">
        <v>85</v>
      </c>
      <c r="M3145" s="5" t="str">
        <f>IFERROR(VLOOKUP(G3145,[3]item_suppliers!$C$2:$F$112,2,FALSE),"")</f>
        <v/>
      </c>
      <c r="N3145" s="5" t="str">
        <f>IFERROR(VLOOKUP(G3145,[3]item_suppliers!$C$2:$F$112,4,FALSE),"")</f>
        <v/>
      </c>
      <c r="O3145" s="5" t="str">
        <f t="shared" si="247"/>
        <v/>
      </c>
      <c r="P3145" s="5">
        <f>IF(EXACT(L3145,"sell"),VLOOKUP(D3145,[1]items!$A$2:$E$39,5,FALSE),"")</f>
        <v>2915</v>
      </c>
      <c r="Q3145" s="5">
        <f t="shared" si="248"/>
        <v>96195</v>
      </c>
      <c r="R3145" s="13" t="str">
        <f t="shared" si="249"/>
        <v/>
      </c>
    </row>
    <row r="3146" spans="1:18" x14ac:dyDescent="0.2">
      <c r="A3146" s="5" t="s">
        <v>3206</v>
      </c>
      <c r="B3146" s="6" t="d">
        <v>2021-04-29</v>
      </c>
      <c r="C3146" s="7">
        <f t="shared" si="245"/>
        <v>2021</v>
      </c>
      <c r="D3146" s="5" t="s">
        <v>17</v>
      </c>
      <c r="E3146" s="5" t="str">
        <f>VLOOKUP(D3146,[1]items!$A$2:$E$39,2,FALSE)</f>
        <v>Bedak Heroxyn 150 gr</v>
      </c>
      <c r="F3146" s="5" t="str">
        <f>VLOOKUP(E3146,[1]items!$B$2:$E$39,2,FALSE)</f>
        <v>Obat Alergi</v>
      </c>
      <c r="G3146" s="5" t="str">
        <f t="shared" si="246"/>
        <v>OA0005|</v>
      </c>
      <c r="H3146" s="10">
        <v>11</v>
      </c>
      <c r="I3146" s="11"/>
      <c r="J3146" s="10" t="str">
        <f>IF(EXACT(L3146,"buy"),VLOOKUP(I3146,[2]suppliers!$A$2:$B$17,2,FALSE),"")</f>
        <v/>
      </c>
      <c r="K3146" s="5" t="s">
        <v>84</v>
      </c>
      <c r="L3146" s="5" t="s">
        <v>85</v>
      </c>
      <c r="M3146" s="5" t="str">
        <f>IFERROR(VLOOKUP(G3146,[3]item_suppliers!$C$2:$F$112,2,FALSE),"")</f>
        <v/>
      </c>
      <c r="N3146" s="5" t="str">
        <f>IFERROR(VLOOKUP(G3146,[3]item_suppliers!$C$2:$F$112,4,FALSE),"")</f>
        <v/>
      </c>
      <c r="O3146" s="5" t="str">
        <f t="shared" si="247"/>
        <v/>
      </c>
      <c r="P3146" s="5">
        <f>IF(EXACT(L3146,"sell"),VLOOKUP(D3146,[1]items!$A$2:$E$39,5,FALSE),"")</f>
        <v>17170</v>
      </c>
      <c r="Q3146" s="5">
        <f t="shared" si="248"/>
        <v>188870</v>
      </c>
      <c r="R3146" s="13" t="str">
        <f t="shared" si="249"/>
        <v/>
      </c>
    </row>
    <row r="3147" spans="1:18" x14ac:dyDescent="0.2">
      <c r="A3147" s="8" t="s">
        <v>3207</v>
      </c>
      <c r="B3147" s="9" t="d">
        <v>2021-04-29</v>
      </c>
      <c r="C3147" s="7">
        <f t="shared" si="245"/>
        <v>2021</v>
      </c>
      <c r="D3147" s="8" t="s">
        <v>82</v>
      </c>
      <c r="E3147" s="5" t="str">
        <f>VLOOKUP(D3147,[1]items!$A$2:$E$39,2,FALSE)</f>
        <v>Otilon Ear Drops 8 mL</v>
      </c>
      <c r="F3147" s="5" t="str">
        <f>VLOOKUP(E3147,[1]items!$B$2:$E$39,2,FALSE)</f>
        <v>Obat Telinga</v>
      </c>
      <c r="G3147" s="5" t="str">
        <f t="shared" si="246"/>
        <v>OT0001|</v>
      </c>
      <c r="H3147" s="10">
        <v>27</v>
      </c>
      <c r="I3147" s="11"/>
      <c r="J3147" s="10" t="str">
        <f>IF(EXACT(L3147,"buy"),VLOOKUP(I3147,[2]suppliers!$A$2:$B$17,2,FALSE),"")</f>
        <v/>
      </c>
      <c r="K3147" s="8" t="s">
        <v>84</v>
      </c>
      <c r="L3147" s="8" t="s">
        <v>85</v>
      </c>
      <c r="M3147" s="5" t="str">
        <f>IFERROR(VLOOKUP(G3147,[3]item_suppliers!$C$2:$F$112,2,FALSE),"")</f>
        <v/>
      </c>
      <c r="N3147" s="5" t="str">
        <f>IFERROR(VLOOKUP(G3147,[3]item_suppliers!$C$2:$F$112,4,FALSE),"")</f>
        <v/>
      </c>
      <c r="O3147" s="5" t="str">
        <f t="shared" si="247"/>
        <v/>
      </c>
      <c r="P3147" s="5">
        <f>IF(EXACT(L3147,"sell"),VLOOKUP(D3147,[1]items!$A$2:$E$39,5,FALSE),"")</f>
        <v>55935</v>
      </c>
      <c r="Q3147" s="5">
        <f t="shared" si="248"/>
        <v>1510245</v>
      </c>
      <c r="R3147" s="13" t="str">
        <f t="shared" si="249"/>
        <v/>
      </c>
    </row>
    <row r="3148" spans="1:18" x14ac:dyDescent="0.2">
      <c r="A3148" s="5" t="s">
        <v>3208</v>
      </c>
      <c r="B3148" s="6" t="d">
        <v>2021-04-29</v>
      </c>
      <c r="C3148" s="7">
        <f t="shared" si="245"/>
        <v>2021</v>
      </c>
      <c r="D3148" s="5" t="s">
        <v>48</v>
      </c>
      <c r="E3148" s="5" t="str">
        <f>VLOOKUP(D3148,[1]items!$A$2:$E$39,2,FALSE)</f>
        <v>Sanmol Paracetamol</v>
      </c>
      <c r="F3148" s="5" t="str">
        <f>VLOOKUP(E3148,[1]items!$B$2:$E$39,2,FALSE)</f>
        <v>Obat Sakit Kepala &amp; Demam</v>
      </c>
      <c r="G3148" s="5" t="str">
        <f t="shared" si="246"/>
        <v>OD0007|</v>
      </c>
      <c r="H3148" s="10">
        <v>35</v>
      </c>
      <c r="I3148" s="11"/>
      <c r="J3148" s="10" t="str">
        <f>IF(EXACT(L3148,"buy"),VLOOKUP(I3148,[2]suppliers!$A$2:$B$17,2,FALSE),"")</f>
        <v/>
      </c>
      <c r="K3148" s="5" t="s">
        <v>84</v>
      </c>
      <c r="L3148" s="5" t="s">
        <v>85</v>
      </c>
      <c r="M3148" s="5" t="str">
        <f>IFERROR(VLOOKUP(G3148,[3]item_suppliers!$C$2:$F$112,2,FALSE),"")</f>
        <v/>
      </c>
      <c r="N3148" s="5" t="str">
        <f>IFERROR(VLOOKUP(G3148,[3]item_suppliers!$C$2:$F$112,4,FALSE),"")</f>
        <v/>
      </c>
      <c r="O3148" s="5" t="str">
        <f t="shared" si="247"/>
        <v/>
      </c>
      <c r="P3148" s="5">
        <f>IF(EXACT(L3148,"sell"),VLOOKUP(D3148,[1]items!$A$2:$E$39,5,FALSE),"")</f>
        <v>16261</v>
      </c>
      <c r="Q3148" s="5">
        <f t="shared" si="248"/>
        <v>569135</v>
      </c>
      <c r="R3148" s="13" t="str">
        <f t="shared" si="249"/>
        <v/>
      </c>
    </row>
    <row r="3149" spans="1:18" x14ac:dyDescent="0.2">
      <c r="A3149" s="8" t="s">
        <v>3209</v>
      </c>
      <c r="B3149" s="9" t="d">
        <v>2021-04-29</v>
      </c>
      <c r="C3149" s="7">
        <f t="shared" si="245"/>
        <v>2021</v>
      </c>
      <c r="D3149" s="8" t="s">
        <v>56</v>
      </c>
      <c r="E3149" s="5" t="str">
        <f>VLOOKUP(D3149,[1]items!$A$2:$E$39,2,FALSE)</f>
        <v>Paramex Tablet / Obat</v>
      </c>
      <c r="F3149" s="5" t="str">
        <f>VLOOKUP(E3149,[1]items!$B$2:$E$39,2,FALSE)</f>
        <v>Obat Sakit Kepala &amp; Demam</v>
      </c>
      <c r="G3149" s="5" t="str">
        <f t="shared" si="246"/>
        <v>OD0011|</v>
      </c>
      <c r="H3149" s="10">
        <v>6</v>
      </c>
      <c r="I3149" s="11"/>
      <c r="J3149" s="10" t="str">
        <f>IF(EXACT(L3149,"buy"),VLOOKUP(I3149,[2]suppliers!$A$2:$B$17,2,FALSE),"")</f>
        <v/>
      </c>
      <c r="K3149" s="8" t="s">
        <v>84</v>
      </c>
      <c r="L3149" s="8" t="s">
        <v>85</v>
      </c>
      <c r="M3149" s="5" t="str">
        <f>IFERROR(VLOOKUP(G3149,[3]item_suppliers!$C$2:$F$112,2,FALSE),"")</f>
        <v/>
      </c>
      <c r="N3149" s="5" t="str">
        <f>IFERROR(VLOOKUP(G3149,[3]item_suppliers!$C$2:$F$112,4,FALSE),"")</f>
        <v/>
      </c>
      <c r="O3149" s="5" t="str">
        <f t="shared" si="247"/>
        <v/>
      </c>
      <c r="P3149" s="5">
        <f>IF(EXACT(L3149,"sell"),VLOOKUP(D3149,[1]items!$A$2:$E$39,5,FALSE),"")</f>
        <v>2586</v>
      </c>
      <c r="Q3149" s="5">
        <f t="shared" si="248"/>
        <v>15516</v>
      </c>
      <c r="R3149" s="13" t="str">
        <f t="shared" si="249"/>
        <v/>
      </c>
    </row>
    <row r="3150" spans="1:18" x14ac:dyDescent="0.2">
      <c r="A3150" s="5" t="s">
        <v>3210</v>
      </c>
      <c r="B3150" s="6" t="d">
        <v>2021-04-29</v>
      </c>
      <c r="C3150" s="7">
        <f t="shared" si="245"/>
        <v>2021</v>
      </c>
      <c r="D3150" s="5" t="s">
        <v>28</v>
      </c>
      <c r="E3150" s="5" t="str">
        <f>VLOOKUP(D3150,[1]items!$A$2:$E$39,2,FALSE)</f>
        <v>Lo Han Kuo Infusion 12</v>
      </c>
      <c r="F3150" s="5" t="str">
        <f>VLOOKUP(E3150,[1]items!$B$2:$E$39,2,FALSE)</f>
        <v>Obat Batuk &amp; Pilek</v>
      </c>
      <c r="G3150" s="5" t="str">
        <f t="shared" si="246"/>
        <v>OB0004|</v>
      </c>
      <c r="H3150" s="10">
        <v>102</v>
      </c>
      <c r="I3150" s="11"/>
      <c r="J3150" s="10" t="str">
        <f>IF(EXACT(L3150,"buy"),VLOOKUP(I3150,[2]suppliers!$A$2:$B$17,2,FALSE),"")</f>
        <v/>
      </c>
      <c r="K3150" s="5" t="s">
        <v>84</v>
      </c>
      <c r="L3150" s="5" t="s">
        <v>85</v>
      </c>
      <c r="M3150" s="5" t="str">
        <f>IFERROR(VLOOKUP(G3150,[3]item_suppliers!$C$2:$F$112,2,FALSE),"")</f>
        <v/>
      </c>
      <c r="N3150" s="5" t="str">
        <f>IFERROR(VLOOKUP(G3150,[3]item_suppliers!$C$2:$F$112,4,FALSE),"")</f>
        <v/>
      </c>
      <c r="O3150" s="5" t="str">
        <f t="shared" si="247"/>
        <v/>
      </c>
      <c r="P3150" s="5">
        <f>IF(EXACT(L3150,"sell"),VLOOKUP(D3150,[1]items!$A$2:$E$39,5,FALSE),"")</f>
        <v>24179</v>
      </c>
      <c r="Q3150" s="5">
        <f t="shared" si="248"/>
        <v>2466258</v>
      </c>
      <c r="R3150" s="13" t="str">
        <f t="shared" si="249"/>
        <v/>
      </c>
    </row>
    <row r="3151" spans="1:18" x14ac:dyDescent="0.2">
      <c r="A3151" s="8" t="s">
        <v>3211</v>
      </c>
      <c r="B3151" s="9" t="d">
        <v>2021-04-30</v>
      </c>
      <c r="C3151" s="7">
        <f t="shared" si="245"/>
        <v>2021</v>
      </c>
      <c r="D3151" s="8" t="s">
        <v>26</v>
      </c>
      <c r="E3151" s="5" t="str">
        <f>VLOOKUP(D3151,[1]items!$A$2:$E$39,2,FALSE)</f>
        <v>Decolsen 1 Strip 4 Tablet</v>
      </c>
      <c r="F3151" s="5" t="str">
        <f>VLOOKUP(E3151,[1]items!$B$2:$E$39,2,FALSE)</f>
        <v>Obat Batuk &amp; Pilek</v>
      </c>
      <c r="G3151" s="5" t="str">
        <f t="shared" si="246"/>
        <v>OB0002|</v>
      </c>
      <c r="H3151" s="10">
        <v>50</v>
      </c>
      <c r="I3151" s="11"/>
      <c r="J3151" s="10" t="str">
        <f>IF(EXACT(L3151,"buy"),VLOOKUP(I3151,[2]suppliers!$A$2:$B$17,2,FALSE),"")</f>
        <v/>
      </c>
      <c r="K3151" s="8" t="s">
        <v>84</v>
      </c>
      <c r="L3151" s="8" t="s">
        <v>85</v>
      </c>
      <c r="M3151" s="5" t="str">
        <f>IFERROR(VLOOKUP(G3151,[3]item_suppliers!$C$2:$F$112,2,FALSE),"")</f>
        <v/>
      </c>
      <c r="N3151" s="5" t="str">
        <f>IFERROR(VLOOKUP(G3151,[3]item_suppliers!$C$2:$F$112,4,FALSE),"")</f>
        <v/>
      </c>
      <c r="O3151" s="5" t="str">
        <f t="shared" si="247"/>
        <v/>
      </c>
      <c r="P3151" s="5">
        <f>IF(EXACT(L3151,"sell"),VLOOKUP(D3151,[1]items!$A$2:$E$39,5,FALSE),"")</f>
        <v>2915</v>
      </c>
      <c r="Q3151" s="5">
        <f t="shared" si="248"/>
        <v>145750</v>
      </c>
      <c r="R3151" s="13" t="str">
        <f t="shared" si="249"/>
        <v/>
      </c>
    </row>
    <row r="3152" spans="1:18" x14ac:dyDescent="0.2">
      <c r="A3152" s="5" t="s">
        <v>3212</v>
      </c>
      <c r="B3152" s="6" t="d">
        <v>2021-04-30</v>
      </c>
      <c r="C3152" s="7">
        <f t="shared" si="245"/>
        <v>2021</v>
      </c>
      <c r="D3152" s="5" t="s">
        <v>82</v>
      </c>
      <c r="E3152" s="5" t="str">
        <f>VLOOKUP(D3152,[1]items!$A$2:$E$39,2,FALSE)</f>
        <v>Otilon Ear Drops 8 mL</v>
      </c>
      <c r="F3152" s="5" t="str">
        <f>VLOOKUP(E3152,[1]items!$B$2:$E$39,2,FALSE)</f>
        <v>Obat Telinga</v>
      </c>
      <c r="G3152" s="5" t="str">
        <f t="shared" si="246"/>
        <v>OT0001|</v>
      </c>
      <c r="H3152" s="10">
        <v>29</v>
      </c>
      <c r="I3152" s="11"/>
      <c r="J3152" s="10" t="str">
        <f>IF(EXACT(L3152,"buy"),VLOOKUP(I3152,[2]suppliers!$A$2:$B$17,2,FALSE),"")</f>
        <v/>
      </c>
      <c r="K3152" s="5" t="s">
        <v>84</v>
      </c>
      <c r="L3152" s="5" t="s">
        <v>85</v>
      </c>
      <c r="M3152" s="5" t="str">
        <f>IFERROR(VLOOKUP(G3152,[3]item_suppliers!$C$2:$F$112,2,FALSE),"")</f>
        <v/>
      </c>
      <c r="N3152" s="5" t="str">
        <f>IFERROR(VLOOKUP(G3152,[3]item_suppliers!$C$2:$F$112,4,FALSE),"")</f>
        <v/>
      </c>
      <c r="O3152" s="5" t="str">
        <f t="shared" si="247"/>
        <v/>
      </c>
      <c r="P3152" s="5">
        <f>IF(EXACT(L3152,"sell"),VLOOKUP(D3152,[1]items!$A$2:$E$39,5,FALSE),"")</f>
        <v>55935</v>
      </c>
      <c r="Q3152" s="5">
        <f t="shared" si="248"/>
        <v>1622115</v>
      </c>
      <c r="R3152" s="13" t="str">
        <f t="shared" si="249"/>
        <v/>
      </c>
    </row>
    <row r="3153" spans="1:18" x14ac:dyDescent="0.2">
      <c r="A3153" s="8" t="s">
        <v>3213</v>
      </c>
      <c r="B3153" s="9" t="d">
        <v>2021-04-30</v>
      </c>
      <c r="C3153" s="7">
        <f t="shared" si="245"/>
        <v>2021</v>
      </c>
      <c r="D3153" s="8" t="s">
        <v>48</v>
      </c>
      <c r="E3153" s="5" t="str">
        <f>VLOOKUP(D3153,[1]items!$A$2:$E$39,2,FALSE)</f>
        <v>Sanmol Paracetamol</v>
      </c>
      <c r="F3153" s="5" t="str">
        <f>VLOOKUP(E3153,[1]items!$B$2:$E$39,2,FALSE)</f>
        <v>Obat Sakit Kepala &amp; Demam</v>
      </c>
      <c r="G3153" s="5" t="str">
        <f t="shared" si="246"/>
        <v>OD0007|</v>
      </c>
      <c r="H3153" s="10">
        <v>0</v>
      </c>
      <c r="I3153" s="11"/>
      <c r="J3153" s="10" t="str">
        <f>IF(EXACT(L3153,"buy"),VLOOKUP(I3153,[2]suppliers!$A$2:$B$17,2,FALSE),"")</f>
        <v/>
      </c>
      <c r="K3153" s="8" t="s">
        <v>84</v>
      </c>
      <c r="L3153" s="8" t="s">
        <v>85</v>
      </c>
      <c r="M3153" s="5" t="str">
        <f>IFERROR(VLOOKUP(G3153,[3]item_suppliers!$C$2:$F$112,2,FALSE),"")</f>
        <v/>
      </c>
      <c r="N3153" s="5" t="str">
        <f>IFERROR(VLOOKUP(G3153,[3]item_suppliers!$C$2:$F$112,4,FALSE),"")</f>
        <v/>
      </c>
      <c r="O3153" s="5" t="str">
        <f t="shared" si="247"/>
        <v/>
      </c>
      <c r="P3153" s="5">
        <f>IF(EXACT(L3153,"sell"),VLOOKUP(D3153,[1]items!$A$2:$E$39,5,FALSE),"")</f>
        <v>16261</v>
      </c>
      <c r="Q3153" s="5">
        <f t="shared" si="248"/>
        <v>0</v>
      </c>
      <c r="R3153" s="13" t="str">
        <f t="shared" si="249"/>
        <v/>
      </c>
    </row>
    <row r="3154" spans="1:18" x14ac:dyDescent="0.2">
      <c r="A3154" s="5" t="s">
        <v>3214</v>
      </c>
      <c r="B3154" s="6" t="d">
        <v>2021-05-01</v>
      </c>
      <c r="C3154" s="7">
        <f t="shared" si="245"/>
        <v>2021</v>
      </c>
      <c r="D3154" s="5" t="s">
        <v>26</v>
      </c>
      <c r="E3154" s="5" t="str">
        <f>VLOOKUP(D3154,[1]items!$A$2:$E$39,2,FALSE)</f>
        <v>Decolsen 1 Strip 4 Tablet</v>
      </c>
      <c r="F3154" s="5" t="str">
        <f>VLOOKUP(E3154,[1]items!$B$2:$E$39,2,FALSE)</f>
        <v>Obat Batuk &amp; Pilek</v>
      </c>
      <c r="G3154" s="5" t="str">
        <f t="shared" si="246"/>
        <v>OB0002|</v>
      </c>
      <c r="H3154" s="10">
        <v>14</v>
      </c>
      <c r="I3154" s="11"/>
      <c r="J3154" s="10" t="str">
        <f>IF(EXACT(L3154,"buy"),VLOOKUP(I3154,[2]suppliers!$A$2:$B$17,2,FALSE),"")</f>
        <v/>
      </c>
      <c r="K3154" s="5" t="s">
        <v>84</v>
      </c>
      <c r="L3154" s="5" t="s">
        <v>85</v>
      </c>
      <c r="M3154" s="5" t="str">
        <f>IFERROR(VLOOKUP(G3154,[3]item_suppliers!$C$2:$F$112,2,FALSE),"")</f>
        <v/>
      </c>
      <c r="N3154" s="5" t="str">
        <f>IFERROR(VLOOKUP(G3154,[3]item_suppliers!$C$2:$F$112,4,FALSE),"")</f>
        <v/>
      </c>
      <c r="O3154" s="5" t="str">
        <f t="shared" si="247"/>
        <v/>
      </c>
      <c r="P3154" s="5">
        <f>IF(EXACT(L3154,"sell"),VLOOKUP(D3154,[1]items!$A$2:$E$39,5,FALSE),"")</f>
        <v>2915</v>
      </c>
      <c r="Q3154" s="5">
        <f t="shared" si="248"/>
        <v>40810</v>
      </c>
      <c r="R3154" s="13" t="str">
        <f t="shared" si="249"/>
        <v/>
      </c>
    </row>
    <row r="3155" spans="1:18" x14ac:dyDescent="0.2">
      <c r="A3155" s="8" t="s">
        <v>3215</v>
      </c>
      <c r="B3155" s="9" t="d">
        <v>2021-05-01</v>
      </c>
      <c r="C3155" s="7">
        <f t="shared" si="245"/>
        <v>2021</v>
      </c>
      <c r="D3155" s="8" t="s">
        <v>50</v>
      </c>
      <c r="E3155" s="5" t="str">
        <f>VLOOKUP(D3155,[1]items!$A$2:$E$39,2,FALSE)</f>
        <v>Bodrex Extra</v>
      </c>
      <c r="F3155" s="5" t="str">
        <f>VLOOKUP(E3155,[1]items!$B$2:$E$39,2,FALSE)</f>
        <v>Obat Sakit Kepala &amp; Demam</v>
      </c>
      <c r="G3155" s="5" t="str">
        <f t="shared" si="246"/>
        <v>OD0008|</v>
      </c>
      <c r="H3155" s="10">
        <v>34</v>
      </c>
      <c r="I3155" s="11"/>
      <c r="J3155" s="10" t="str">
        <f>IF(EXACT(L3155,"buy"),VLOOKUP(I3155,[2]suppliers!$A$2:$B$17,2,FALSE),"")</f>
        <v/>
      </c>
      <c r="K3155" s="8" t="s">
        <v>84</v>
      </c>
      <c r="L3155" s="8" t="s">
        <v>85</v>
      </c>
      <c r="M3155" s="5" t="str">
        <f>IFERROR(VLOOKUP(G3155,[3]item_suppliers!$C$2:$F$112,2,FALSE),"")</f>
        <v/>
      </c>
      <c r="N3155" s="5" t="str">
        <f>IFERROR(VLOOKUP(G3155,[3]item_suppliers!$C$2:$F$112,4,FALSE),"")</f>
        <v/>
      </c>
      <c r="O3155" s="5" t="str">
        <f t="shared" si="247"/>
        <v/>
      </c>
      <c r="P3155" s="5">
        <f>IF(EXACT(L3155,"sell"),VLOOKUP(D3155,[1]items!$A$2:$E$39,5,FALSE),"")</f>
        <v>51753</v>
      </c>
      <c r="Q3155" s="5">
        <f t="shared" si="248"/>
        <v>1759602</v>
      </c>
      <c r="R3155" s="13" t="str">
        <f t="shared" si="249"/>
        <v/>
      </c>
    </row>
    <row r="3156" spans="1:18" x14ac:dyDescent="0.2">
      <c r="A3156" s="5" t="s">
        <v>3216</v>
      </c>
      <c r="B3156" s="6" t="d">
        <v>2021-05-01</v>
      </c>
      <c r="C3156" s="7">
        <f t="shared" si="245"/>
        <v>2021</v>
      </c>
      <c r="D3156" s="5" t="s">
        <v>56</v>
      </c>
      <c r="E3156" s="5" t="str">
        <f>VLOOKUP(D3156,[1]items!$A$2:$E$39,2,FALSE)</f>
        <v>Paramex Tablet / Obat</v>
      </c>
      <c r="F3156" s="5" t="str">
        <f>VLOOKUP(E3156,[1]items!$B$2:$E$39,2,FALSE)</f>
        <v>Obat Sakit Kepala &amp; Demam</v>
      </c>
      <c r="G3156" s="5" t="str">
        <f t="shared" si="246"/>
        <v>OD0011|</v>
      </c>
      <c r="H3156" s="10">
        <v>3</v>
      </c>
      <c r="I3156" s="11"/>
      <c r="J3156" s="10" t="str">
        <f>IF(EXACT(L3156,"buy"),VLOOKUP(I3156,[2]suppliers!$A$2:$B$17,2,FALSE),"")</f>
        <v/>
      </c>
      <c r="K3156" s="5" t="s">
        <v>84</v>
      </c>
      <c r="L3156" s="5" t="s">
        <v>85</v>
      </c>
      <c r="M3156" s="5" t="str">
        <f>IFERROR(VLOOKUP(G3156,[3]item_suppliers!$C$2:$F$112,2,FALSE),"")</f>
        <v/>
      </c>
      <c r="N3156" s="5" t="str">
        <f>IFERROR(VLOOKUP(G3156,[3]item_suppliers!$C$2:$F$112,4,FALSE),"")</f>
        <v/>
      </c>
      <c r="O3156" s="5" t="str">
        <f t="shared" si="247"/>
        <v/>
      </c>
      <c r="P3156" s="5">
        <f>IF(EXACT(L3156,"sell"),VLOOKUP(D3156,[1]items!$A$2:$E$39,5,FALSE),"")</f>
        <v>2586</v>
      </c>
      <c r="Q3156" s="5">
        <f t="shared" si="248"/>
        <v>7758</v>
      </c>
      <c r="R3156" s="13" t="str">
        <f t="shared" si="249"/>
        <v/>
      </c>
    </row>
    <row r="3157" spans="1:18" x14ac:dyDescent="0.2">
      <c r="A3157" s="8" t="s">
        <v>3217</v>
      </c>
      <c r="B3157" s="9" t="d">
        <v>2021-05-01</v>
      </c>
      <c r="C3157" s="7">
        <f t="shared" si="245"/>
        <v>2021</v>
      </c>
      <c r="D3157" s="8" t="s">
        <v>37</v>
      </c>
      <c r="E3157" s="5" t="str">
        <f>VLOOKUP(D3157,[1]items!$A$2:$E$39,2,FALSE)</f>
        <v>Koolfever</v>
      </c>
      <c r="F3157" s="5" t="str">
        <f>VLOOKUP(E3157,[1]items!$B$2:$E$39,2,FALSE)</f>
        <v>Obat Sakit Kepala &amp; Demam</v>
      </c>
      <c r="G3157" s="5" t="str">
        <f t="shared" si="246"/>
        <v>OD0001|</v>
      </c>
      <c r="H3157" s="10">
        <v>10</v>
      </c>
      <c r="I3157" s="11"/>
      <c r="J3157" s="10" t="str">
        <f>IF(EXACT(L3157,"buy"),VLOOKUP(I3157,[2]suppliers!$A$2:$B$17,2,FALSE),"")</f>
        <v/>
      </c>
      <c r="K3157" s="8" t="s">
        <v>84</v>
      </c>
      <c r="L3157" s="8" t="s">
        <v>85</v>
      </c>
      <c r="M3157" s="5" t="str">
        <f>IFERROR(VLOOKUP(G3157,[3]item_suppliers!$C$2:$F$112,2,FALSE),"")</f>
        <v/>
      </c>
      <c r="N3157" s="5" t="str">
        <f>IFERROR(VLOOKUP(G3157,[3]item_suppliers!$C$2:$F$112,4,FALSE),"")</f>
        <v/>
      </c>
      <c r="O3157" s="5" t="str">
        <f t="shared" si="247"/>
        <v/>
      </c>
      <c r="P3157" s="5">
        <f>IF(EXACT(L3157,"sell"),VLOOKUP(D3157,[1]items!$A$2:$E$39,5,FALSE),"")</f>
        <v>7620</v>
      </c>
      <c r="Q3157" s="5">
        <f t="shared" si="248"/>
        <v>76200</v>
      </c>
      <c r="R3157" s="13" t="str">
        <f t="shared" si="249"/>
        <v/>
      </c>
    </row>
    <row r="3158" spans="1:18" x14ac:dyDescent="0.2">
      <c r="A3158" s="5" t="s">
        <v>3218</v>
      </c>
      <c r="B3158" s="6" t="d">
        <v>2021-05-01</v>
      </c>
      <c r="C3158" s="7">
        <f t="shared" si="245"/>
        <v>2021</v>
      </c>
      <c r="D3158" s="5" t="s">
        <v>94</v>
      </c>
      <c r="E3158" s="5" t="str">
        <f>VLOOKUP(D3158,[1]items!$A$2:$E$39,2,FALSE)</f>
        <v>Vicks Inhaler 0.5 mL</v>
      </c>
      <c r="F3158" s="5" t="str">
        <f>VLOOKUP(E3158,[1]items!$B$2:$E$39,2,FALSE)</f>
        <v>Obat Batuk &amp; Pilek</v>
      </c>
      <c r="G3158" s="5" t="str">
        <f t="shared" si="246"/>
        <v>OB0007|</v>
      </c>
      <c r="H3158" s="10">
        <v>35</v>
      </c>
      <c r="I3158" s="11"/>
      <c r="J3158" s="10" t="str">
        <f>IF(EXACT(L3158,"buy"),VLOOKUP(I3158,[2]suppliers!$A$2:$B$17,2,FALSE),"")</f>
        <v/>
      </c>
      <c r="K3158" s="5" t="s">
        <v>84</v>
      </c>
      <c r="L3158" s="5" t="s">
        <v>85</v>
      </c>
      <c r="M3158" s="5" t="str">
        <f>IFERROR(VLOOKUP(G3158,[3]item_suppliers!$C$2:$F$112,2,FALSE),"")</f>
        <v/>
      </c>
      <c r="N3158" s="5" t="str">
        <f>IFERROR(VLOOKUP(G3158,[3]item_suppliers!$C$2:$F$112,4,FALSE),"")</f>
        <v/>
      </c>
      <c r="O3158" s="5" t="str">
        <f t="shared" si="247"/>
        <v/>
      </c>
      <c r="P3158" s="5">
        <f>IF(EXACT(L3158,"sell"),VLOOKUP(D3158,[1]items!$A$2:$E$39,5,FALSE),"")</f>
        <v>16430</v>
      </c>
      <c r="Q3158" s="5">
        <f t="shared" si="248"/>
        <v>575050</v>
      </c>
      <c r="R3158" s="13" t="str">
        <f t="shared" si="249"/>
        <v/>
      </c>
    </row>
    <row r="3159" spans="1:18" x14ac:dyDescent="0.2">
      <c r="A3159" s="8" t="s">
        <v>3219</v>
      </c>
      <c r="B3159" s="9" t="d">
        <v>2021-05-01</v>
      </c>
      <c r="C3159" s="7">
        <f t="shared" si="245"/>
        <v>2021</v>
      </c>
      <c r="D3159" s="8" t="s">
        <v>67</v>
      </c>
      <c r="E3159" s="5" t="str">
        <f>VLOOKUP(D3159,[1]items!$A$2:$E$39,2,FALSE)</f>
        <v>Amlodipine Besilate</v>
      </c>
      <c r="F3159" s="5" t="str">
        <f>VLOOKUP(E3159,[1]items!$B$2:$E$39,2,FALSE)</f>
        <v>Obat Hipertensi</v>
      </c>
      <c r="G3159" s="5" t="str">
        <f t="shared" si="246"/>
        <v>OH0004|</v>
      </c>
      <c r="H3159" s="10">
        <v>1</v>
      </c>
      <c r="I3159" s="11"/>
      <c r="J3159" s="10" t="str">
        <f>IF(EXACT(L3159,"buy"),VLOOKUP(I3159,[2]suppliers!$A$2:$B$17,2,FALSE),"")</f>
        <v/>
      </c>
      <c r="K3159" s="8" t="s">
        <v>84</v>
      </c>
      <c r="L3159" s="8" t="s">
        <v>85</v>
      </c>
      <c r="M3159" s="5" t="str">
        <f>IFERROR(VLOOKUP(G3159,[3]item_suppliers!$C$2:$F$112,2,FALSE),"")</f>
        <v/>
      </c>
      <c r="N3159" s="5" t="str">
        <f>IFERROR(VLOOKUP(G3159,[3]item_suppliers!$C$2:$F$112,4,FALSE),"")</f>
        <v/>
      </c>
      <c r="O3159" s="5" t="str">
        <f t="shared" si="247"/>
        <v/>
      </c>
      <c r="P3159" s="5">
        <f>IF(EXACT(L3159,"sell"),VLOOKUP(D3159,[1]items!$A$2:$E$39,5,FALSE),"")</f>
        <v>7504</v>
      </c>
      <c r="Q3159" s="5">
        <f t="shared" si="248"/>
        <v>7504</v>
      </c>
      <c r="R3159" s="13" t="str">
        <f t="shared" si="249"/>
        <v/>
      </c>
    </row>
    <row r="3160" spans="1:18" x14ac:dyDescent="0.2">
      <c r="A3160" s="5" t="s">
        <v>3220</v>
      </c>
      <c r="B3160" s="6" t="d">
        <v>2021-05-01</v>
      </c>
      <c r="C3160" s="7">
        <f t="shared" si="245"/>
        <v>2021</v>
      </c>
      <c r="D3160" s="5" t="s">
        <v>94</v>
      </c>
      <c r="E3160" s="5" t="str">
        <f>VLOOKUP(D3160,[1]items!$A$2:$E$39,2,FALSE)</f>
        <v>Vicks Inhaler 0.5 mL</v>
      </c>
      <c r="F3160" s="5" t="str">
        <f>VLOOKUP(E3160,[1]items!$B$2:$E$39,2,FALSE)</f>
        <v>Obat Batuk &amp; Pilek</v>
      </c>
      <c r="G3160" s="5" t="str">
        <f t="shared" si="246"/>
        <v>OB0007|DQLab-01</v>
      </c>
      <c r="H3160" s="10">
        <v>1000</v>
      </c>
      <c r="I3160" s="10" t="s">
        <v>21</v>
      </c>
      <c r="J3160" s="10" t="str">
        <f>IF(EXACT(L3160,"buy"),VLOOKUP(I3160,[2]suppliers!$A$2:$B$17,2,FALSE),"")</f>
        <v>DQLab Pharmacy Kebon Jeruk</v>
      </c>
      <c r="K3160" s="5"/>
      <c r="L3160" s="5" t="s">
        <v>9</v>
      </c>
      <c r="M3160" s="5">
        <f>IFERROR(VLOOKUP(G3160,[3]item_suppliers!$C$2:$F$112,2,FALSE),"")</f>
        <v>7</v>
      </c>
      <c r="N3160" s="5">
        <f>IFERROR(VLOOKUP(G3160,[3]item_suppliers!$C$2:$F$112,4,FALSE),"")</f>
        <v>16031</v>
      </c>
      <c r="O3160" s="5">
        <f t="shared" si="247"/>
        <v>16031000</v>
      </c>
      <c r="P3160" s="5" t="str">
        <f>IF(EXACT(L3160,"sell"),VLOOKUP(D3160,[1]items!$A$2:$E$39,5,FALSE),"")</f>
        <v/>
      </c>
      <c r="Q3160" s="5" t="str">
        <f t="shared" si="248"/>
        <v/>
      </c>
      <c r="R3160" s="13">
        <f t="shared" si="249"/>
        <v>0.33333333333333331</v>
      </c>
    </row>
    <row r="3161" spans="1:18" x14ac:dyDescent="0.2">
      <c r="A3161" s="8" t="s">
        <v>3221</v>
      </c>
      <c r="B3161" s="9" t="d">
        <v>2021-05-01</v>
      </c>
      <c r="C3161" s="7">
        <f t="shared" si="245"/>
        <v>2021</v>
      </c>
      <c r="D3161" s="8" t="s">
        <v>37</v>
      </c>
      <c r="E3161" s="5" t="str">
        <f>VLOOKUP(D3161,[1]items!$A$2:$E$39,2,FALSE)</f>
        <v>Koolfever</v>
      </c>
      <c r="F3161" s="5" t="str">
        <f>VLOOKUP(E3161,[1]items!$B$2:$E$39,2,FALSE)</f>
        <v>Obat Sakit Kepala &amp; Demam</v>
      </c>
      <c r="G3161" s="5" t="str">
        <f t="shared" si="246"/>
        <v>OD0001|DQLab-05</v>
      </c>
      <c r="H3161" s="10">
        <v>2000</v>
      </c>
      <c r="I3161" s="10" t="s">
        <v>38</v>
      </c>
      <c r="J3161" s="10" t="str">
        <f>IF(EXACT(L3161,"buy"),VLOOKUP(I3161,[2]suppliers!$A$2:$B$17,2,FALSE),"")</f>
        <v>DQLab Pharmacy Palmerah</v>
      </c>
      <c r="K3161" s="8"/>
      <c r="L3161" s="8" t="s">
        <v>9</v>
      </c>
      <c r="M3161" s="5">
        <f>IFERROR(VLOOKUP(G3161,[3]item_suppliers!$C$2:$F$112,2,FALSE),"")</f>
        <v>28</v>
      </c>
      <c r="N3161" s="5">
        <f>IFERROR(VLOOKUP(G3161,[3]item_suppliers!$C$2:$F$112,4,FALSE),"")</f>
        <v>7275</v>
      </c>
      <c r="O3161" s="5">
        <f t="shared" si="247"/>
        <v>14550000</v>
      </c>
      <c r="P3161" s="5" t="str">
        <f>IF(EXACT(L3161,"sell"),VLOOKUP(D3161,[1]items!$A$2:$E$39,5,FALSE),"")</f>
        <v/>
      </c>
      <c r="Q3161" s="5" t="str">
        <f t="shared" si="248"/>
        <v/>
      </c>
      <c r="R3161" s="13">
        <f t="shared" si="249"/>
        <v>1</v>
      </c>
    </row>
    <row r="3162" spans="1:18" x14ac:dyDescent="0.2">
      <c r="A3162" s="5" t="s">
        <v>3222</v>
      </c>
      <c r="B3162" s="6" t="d">
        <v>2021-05-01</v>
      </c>
      <c r="C3162" s="7">
        <f t="shared" si="245"/>
        <v>2021</v>
      </c>
      <c r="D3162" s="5" t="s">
        <v>46</v>
      </c>
      <c r="E3162" s="5" t="str">
        <f>VLOOKUP(D3162,[1]items!$A$2:$E$39,2,FALSE)</f>
        <v>Proris Ibuprofen</v>
      </c>
      <c r="F3162" s="5" t="str">
        <f>VLOOKUP(E3162,[1]items!$B$2:$E$39,2,FALSE)</f>
        <v>Obat Sakit Kepala &amp; Demam</v>
      </c>
      <c r="G3162" s="5" t="str">
        <f t="shared" si="246"/>
        <v>OD0006|DQLab-10</v>
      </c>
      <c r="H3162" s="10">
        <v>2000</v>
      </c>
      <c r="I3162" s="10" t="s">
        <v>18</v>
      </c>
      <c r="J3162" s="10" t="str">
        <f>IF(EXACT(L3162,"buy"),VLOOKUP(I3162,[2]suppliers!$A$2:$B$17,2,FALSE),"")</f>
        <v>DQLab Pharmacy Cempaka Putih</v>
      </c>
      <c r="K3162" s="5"/>
      <c r="L3162" s="5" t="s">
        <v>9</v>
      </c>
      <c r="M3162" s="5">
        <f>IFERROR(VLOOKUP(G3162,[3]item_suppliers!$C$2:$F$112,2,FALSE),"")</f>
        <v>21</v>
      </c>
      <c r="N3162" s="5">
        <f>IFERROR(VLOOKUP(G3162,[3]item_suppliers!$C$2:$F$112,4,FALSE),"")</f>
        <v>26420</v>
      </c>
      <c r="O3162" s="5">
        <f t="shared" si="247"/>
        <v>52840000</v>
      </c>
      <c r="P3162" s="5" t="str">
        <f>IF(EXACT(L3162,"sell"),VLOOKUP(D3162,[1]items!$A$2:$E$39,5,FALSE),"")</f>
        <v/>
      </c>
      <c r="Q3162" s="5" t="str">
        <f t="shared" si="248"/>
        <v/>
      </c>
      <c r="R3162" s="13">
        <f t="shared" si="249"/>
        <v>1</v>
      </c>
    </row>
    <row r="3163" spans="1:18" x14ac:dyDescent="0.2">
      <c r="A3163" s="8" t="s">
        <v>3223</v>
      </c>
      <c r="B3163" s="9" t="d">
        <v>2021-05-01</v>
      </c>
      <c r="C3163" s="7">
        <f t="shared" si="245"/>
        <v>2021</v>
      </c>
      <c r="D3163" s="8" t="s">
        <v>48</v>
      </c>
      <c r="E3163" s="5" t="str">
        <f>VLOOKUP(D3163,[1]items!$A$2:$E$39,2,FALSE)</f>
        <v>Sanmol Paracetamol</v>
      </c>
      <c r="F3163" s="5" t="str">
        <f>VLOOKUP(E3163,[1]items!$B$2:$E$39,2,FALSE)</f>
        <v>Obat Sakit Kepala &amp; Demam</v>
      </c>
      <c r="G3163" s="5" t="str">
        <f t="shared" si="246"/>
        <v>OD0007|DQLab-06</v>
      </c>
      <c r="H3163" s="10">
        <v>2000</v>
      </c>
      <c r="I3163" s="10" t="s">
        <v>29</v>
      </c>
      <c r="J3163" s="10" t="str">
        <f>IF(EXACT(L3163,"buy"),VLOOKUP(I3163,[2]suppliers!$A$2:$B$17,2,FALSE),"")</f>
        <v>DQLab Pharmacy Kelapa Gading</v>
      </c>
      <c r="K3163" s="8"/>
      <c r="L3163" s="8" t="s">
        <v>9</v>
      </c>
      <c r="M3163" s="5">
        <f>IFERROR(VLOOKUP(G3163,[3]item_suppliers!$C$2:$F$112,2,FALSE),"")</f>
        <v>28</v>
      </c>
      <c r="N3163" s="5">
        <f>IFERROR(VLOOKUP(G3163,[3]item_suppliers!$C$2:$F$112,4,FALSE),"")</f>
        <v>15873</v>
      </c>
      <c r="O3163" s="5">
        <f t="shared" si="247"/>
        <v>31746000</v>
      </c>
      <c r="P3163" s="5" t="str">
        <f>IF(EXACT(L3163,"sell"),VLOOKUP(D3163,[1]items!$A$2:$E$39,5,FALSE),"")</f>
        <v/>
      </c>
      <c r="Q3163" s="5" t="str">
        <f t="shared" si="248"/>
        <v/>
      </c>
      <c r="R3163" s="13">
        <f t="shared" si="249"/>
        <v>0.33333333333333331</v>
      </c>
    </row>
    <row r="3164" spans="1:18" x14ac:dyDescent="0.2">
      <c r="A3164" s="5" t="s">
        <v>3224</v>
      </c>
      <c r="B3164" s="6" t="d">
        <v>2021-05-01</v>
      </c>
      <c r="C3164" s="7">
        <f t="shared" si="245"/>
        <v>2021</v>
      </c>
      <c r="D3164" s="5" t="s">
        <v>50</v>
      </c>
      <c r="E3164" s="5" t="str">
        <f>VLOOKUP(D3164,[1]items!$A$2:$E$39,2,FALSE)</f>
        <v>Bodrex Extra</v>
      </c>
      <c r="F3164" s="5" t="str">
        <f>VLOOKUP(E3164,[1]items!$B$2:$E$39,2,FALSE)</f>
        <v>Obat Sakit Kepala &amp; Demam</v>
      </c>
      <c r="G3164" s="5" t="str">
        <f t="shared" si="246"/>
        <v>OD0008|DQLab-09</v>
      </c>
      <c r="H3164" s="10">
        <v>2000</v>
      </c>
      <c r="I3164" s="11" t="s">
        <v>68</v>
      </c>
      <c r="J3164" s="10" t="str">
        <f>IF(EXACT(L3164,"buy"),VLOOKUP(I3164,[2]suppliers!$A$2:$B$17,2,FALSE),"")</f>
        <v>DQLab Pharmacy Setiabudi</v>
      </c>
      <c r="K3164" s="5"/>
      <c r="L3164" s="5" t="s">
        <v>9</v>
      </c>
      <c r="M3164" s="5">
        <f>IFERROR(VLOOKUP(G3164,[3]item_suppliers!$C$2:$F$112,2,FALSE),"")</f>
        <v>7</v>
      </c>
      <c r="N3164" s="5">
        <f>IFERROR(VLOOKUP(G3164,[3]item_suppliers!$C$2:$F$112,4,FALSE),"")</f>
        <v>53770</v>
      </c>
      <c r="O3164" s="5">
        <f t="shared" si="247"/>
        <v>107540000</v>
      </c>
      <c r="P3164" s="5" t="str">
        <f>IF(EXACT(L3164,"sell"),VLOOKUP(D3164,[1]items!$A$2:$E$39,5,FALSE),"")</f>
        <v/>
      </c>
      <c r="Q3164" s="5" t="str">
        <f t="shared" si="248"/>
        <v/>
      </c>
      <c r="R3164" s="13">
        <f t="shared" si="249"/>
        <v>0.25</v>
      </c>
    </row>
    <row r="3165" spans="1:18" x14ac:dyDescent="0.2">
      <c r="A3165" s="8" t="s">
        <v>3225</v>
      </c>
      <c r="B3165" s="9" t="d">
        <v>2021-05-01</v>
      </c>
      <c r="C3165" s="7">
        <f t="shared" si="245"/>
        <v>2021</v>
      </c>
      <c r="D3165" s="8" t="s">
        <v>52</v>
      </c>
      <c r="E3165" s="5" t="str">
        <f>VLOOKUP(D3165,[1]items!$A$2:$E$39,2,FALSE)</f>
        <v>Sanmol 500 MG 4 Tablet</v>
      </c>
      <c r="F3165" s="5" t="str">
        <f>VLOOKUP(E3165,[1]items!$B$2:$E$39,2,FALSE)</f>
        <v>Obat Sakit Kepala &amp; Demam</v>
      </c>
      <c r="G3165" s="5" t="str">
        <f t="shared" si="246"/>
        <v>OD0009|DQLab-11</v>
      </c>
      <c r="H3165" s="10">
        <v>1000</v>
      </c>
      <c r="I3165" s="10" t="s">
        <v>63</v>
      </c>
      <c r="J3165" s="10" t="str">
        <f>IF(EXACT(L3165,"buy"),VLOOKUP(I3165,[2]suppliers!$A$2:$B$17,2,FALSE),"")</f>
        <v>DQLab Pharmacy Jatinegara</v>
      </c>
      <c r="K3165" s="8"/>
      <c r="L3165" s="8" t="s">
        <v>9</v>
      </c>
      <c r="M3165" s="5">
        <f>IFERROR(VLOOKUP(G3165,[3]item_suppliers!$C$2:$F$112,2,FALSE),"")</f>
        <v>21</v>
      </c>
      <c r="N3165" s="5">
        <f>IFERROR(VLOOKUP(G3165,[3]item_suppliers!$C$2:$F$112,4,FALSE),"")</f>
        <v>1554</v>
      </c>
      <c r="O3165" s="5">
        <f t="shared" si="247"/>
        <v>1554000</v>
      </c>
      <c r="P3165" s="5" t="str">
        <f>IF(EXACT(L3165,"sell"),VLOOKUP(D3165,[1]items!$A$2:$E$39,5,FALSE),"")</f>
        <v/>
      </c>
      <c r="Q3165" s="5" t="str">
        <f t="shared" si="248"/>
        <v/>
      </c>
      <c r="R3165" s="13">
        <f t="shared" si="249"/>
        <v>0.5</v>
      </c>
    </row>
    <row r="3166" spans="1:18" x14ac:dyDescent="0.2">
      <c r="A3166" s="5" t="s">
        <v>3226</v>
      </c>
      <c r="B3166" s="6" t="d">
        <v>2021-05-01</v>
      </c>
      <c r="C3166" s="7">
        <f t="shared" si="245"/>
        <v>2021</v>
      </c>
      <c r="D3166" s="5" t="s">
        <v>65</v>
      </c>
      <c r="E3166" s="5" t="str">
        <f>VLOOKUP(D3166,[1]items!$A$2:$E$39,2,FALSE)</f>
        <v>Candesartan Ogb Dexa</v>
      </c>
      <c r="F3166" s="5" t="str">
        <f>VLOOKUP(E3166,[1]items!$B$2:$E$39,2,FALSE)</f>
        <v>Obat Hipertensi</v>
      </c>
      <c r="G3166" s="5" t="str">
        <f t="shared" si="246"/>
        <v>OH0003|DQLab-10</v>
      </c>
      <c r="H3166" s="10">
        <v>1000</v>
      </c>
      <c r="I3166" s="10" t="s">
        <v>18</v>
      </c>
      <c r="J3166" s="10" t="str">
        <f>IF(EXACT(L3166,"buy"),VLOOKUP(I3166,[2]suppliers!$A$2:$B$17,2,FALSE),"")</f>
        <v>DQLab Pharmacy Cempaka Putih</v>
      </c>
      <c r="K3166" s="5"/>
      <c r="L3166" s="5" t="s">
        <v>9</v>
      </c>
      <c r="M3166" s="5">
        <f>IFERROR(VLOOKUP(G3166,[3]item_suppliers!$C$2:$F$112,2,FALSE),"")</f>
        <v>21</v>
      </c>
      <c r="N3166" s="5">
        <f>IFERROR(VLOOKUP(G3166,[3]item_suppliers!$C$2:$F$112,4,FALSE),"")</f>
        <v>4745</v>
      </c>
      <c r="O3166" s="5">
        <f t="shared" si="247"/>
        <v>4745000</v>
      </c>
      <c r="P3166" s="5" t="str">
        <f>IF(EXACT(L3166,"sell"),VLOOKUP(D3166,[1]items!$A$2:$E$39,5,FALSE),"")</f>
        <v/>
      </c>
      <c r="Q3166" s="5" t="str">
        <f t="shared" si="248"/>
        <v/>
      </c>
      <c r="R3166" s="13">
        <f t="shared" si="249"/>
        <v>0.5</v>
      </c>
    </row>
    <row r="3167" spans="1:18" x14ac:dyDescent="0.2">
      <c r="A3167" s="8" t="s">
        <v>3227</v>
      </c>
      <c r="B3167" s="9" t="d">
        <v>2021-05-01</v>
      </c>
      <c r="C3167" s="7">
        <f t="shared" si="245"/>
        <v>2021</v>
      </c>
      <c r="D3167" s="8" t="s">
        <v>67</v>
      </c>
      <c r="E3167" s="5" t="str">
        <f>VLOOKUP(D3167,[1]items!$A$2:$E$39,2,FALSE)</f>
        <v>Amlodipine Besilate</v>
      </c>
      <c r="F3167" s="5" t="str">
        <f>VLOOKUP(E3167,[1]items!$B$2:$E$39,2,FALSE)</f>
        <v>Obat Hipertensi</v>
      </c>
      <c r="G3167" s="5" t="str">
        <f t="shared" si="246"/>
        <v>OH0004|DQLab-09</v>
      </c>
      <c r="H3167" s="10">
        <v>2000</v>
      </c>
      <c r="I3167" s="10" t="s">
        <v>68</v>
      </c>
      <c r="J3167" s="10" t="str">
        <f>IF(EXACT(L3167,"buy"),VLOOKUP(I3167,[2]suppliers!$A$2:$B$17,2,FALSE),"")</f>
        <v>DQLab Pharmacy Setiabudi</v>
      </c>
      <c r="K3167" s="8"/>
      <c r="L3167" s="8" t="s">
        <v>9</v>
      </c>
      <c r="M3167" s="5">
        <f>IFERROR(VLOOKUP(G3167,[3]item_suppliers!$C$2:$F$112,2,FALSE),"")</f>
        <v>21</v>
      </c>
      <c r="N3167" s="5">
        <f>IFERROR(VLOOKUP(G3167,[3]item_suppliers!$C$2:$F$112,4,FALSE),"")</f>
        <v>7089</v>
      </c>
      <c r="O3167" s="5">
        <f t="shared" si="247"/>
        <v>14178000</v>
      </c>
      <c r="P3167" s="5" t="str">
        <f>IF(EXACT(L3167,"sell"),VLOOKUP(D3167,[1]items!$A$2:$E$39,5,FALSE),"")</f>
        <v/>
      </c>
      <c r="Q3167" s="5" t="str">
        <f t="shared" si="248"/>
        <v/>
      </c>
      <c r="R3167" s="13">
        <f t="shared" si="249"/>
        <v>1</v>
      </c>
    </row>
    <row r="3168" spans="1:18" x14ac:dyDescent="0.2">
      <c r="A3168" s="5" t="s">
        <v>3228</v>
      </c>
      <c r="B3168" s="6" t="d">
        <v>2021-05-02</v>
      </c>
      <c r="C3168" s="7">
        <f t="shared" si="245"/>
        <v>2021</v>
      </c>
      <c r="D3168" s="5" t="s">
        <v>82</v>
      </c>
      <c r="E3168" s="5" t="str">
        <f>VLOOKUP(D3168,[1]items!$A$2:$E$39,2,FALSE)</f>
        <v>Otilon Ear Drops 8 mL</v>
      </c>
      <c r="F3168" s="5" t="str">
        <f>VLOOKUP(E3168,[1]items!$B$2:$E$39,2,FALSE)</f>
        <v>Obat Telinga</v>
      </c>
      <c r="G3168" s="5" t="str">
        <f t="shared" si="246"/>
        <v>OT0001|</v>
      </c>
      <c r="H3168" s="10">
        <v>4</v>
      </c>
      <c r="I3168" s="11"/>
      <c r="J3168" s="10" t="str">
        <f>IF(EXACT(L3168,"buy"),VLOOKUP(I3168,[2]suppliers!$A$2:$B$17,2,FALSE),"")</f>
        <v/>
      </c>
      <c r="K3168" s="5" t="s">
        <v>84</v>
      </c>
      <c r="L3168" s="5" t="s">
        <v>85</v>
      </c>
      <c r="M3168" s="5" t="str">
        <f>IFERROR(VLOOKUP(G3168,[3]item_suppliers!$C$2:$F$112,2,FALSE),"")</f>
        <v/>
      </c>
      <c r="N3168" s="5" t="str">
        <f>IFERROR(VLOOKUP(G3168,[3]item_suppliers!$C$2:$F$112,4,FALSE),"")</f>
        <v/>
      </c>
      <c r="O3168" s="5" t="str">
        <f t="shared" si="247"/>
        <v/>
      </c>
      <c r="P3168" s="5">
        <f>IF(EXACT(L3168,"sell"),VLOOKUP(D3168,[1]items!$A$2:$E$39,5,FALSE),"")</f>
        <v>55935</v>
      </c>
      <c r="Q3168" s="5">
        <f t="shared" si="248"/>
        <v>223740</v>
      </c>
      <c r="R3168" s="13" t="str">
        <f t="shared" si="249"/>
        <v/>
      </c>
    </row>
    <row r="3169" spans="1:18" x14ac:dyDescent="0.2">
      <c r="A3169" s="8" t="s">
        <v>3229</v>
      </c>
      <c r="B3169" s="9" t="d">
        <v>2021-05-02</v>
      </c>
      <c r="C3169" s="7">
        <f t="shared" si="245"/>
        <v>2021</v>
      </c>
      <c r="D3169" s="8" t="s">
        <v>65</v>
      </c>
      <c r="E3169" s="5" t="str">
        <f>VLOOKUP(D3169,[1]items!$A$2:$E$39,2,FALSE)</f>
        <v>Candesartan Ogb Dexa</v>
      </c>
      <c r="F3169" s="5" t="str">
        <f>VLOOKUP(E3169,[1]items!$B$2:$E$39,2,FALSE)</f>
        <v>Obat Hipertensi</v>
      </c>
      <c r="G3169" s="5" t="str">
        <f t="shared" si="246"/>
        <v>OH0003|</v>
      </c>
      <c r="H3169" s="10">
        <v>47</v>
      </c>
      <c r="I3169" s="11"/>
      <c r="J3169" s="10" t="str">
        <f>IF(EXACT(L3169,"buy"),VLOOKUP(I3169,[2]suppliers!$A$2:$B$17,2,FALSE),"")</f>
        <v/>
      </c>
      <c r="K3169" s="8" t="s">
        <v>84</v>
      </c>
      <c r="L3169" s="8" t="s">
        <v>85</v>
      </c>
      <c r="M3169" s="5" t="str">
        <f>IFERROR(VLOOKUP(G3169,[3]item_suppliers!$C$2:$F$112,2,FALSE),"")</f>
        <v/>
      </c>
      <c r="N3169" s="5" t="str">
        <f>IFERROR(VLOOKUP(G3169,[3]item_suppliers!$C$2:$F$112,4,FALSE),"")</f>
        <v/>
      </c>
      <c r="O3169" s="5" t="str">
        <f t="shared" si="247"/>
        <v/>
      </c>
      <c r="P3169" s="5">
        <f>IF(EXACT(L3169,"sell"),VLOOKUP(D3169,[1]items!$A$2:$E$39,5,FALSE),"")</f>
        <v>5095</v>
      </c>
      <c r="Q3169" s="5">
        <f t="shared" si="248"/>
        <v>239465</v>
      </c>
      <c r="R3169" s="13" t="str">
        <f t="shared" si="249"/>
        <v/>
      </c>
    </row>
    <row r="3170" spans="1:18" x14ac:dyDescent="0.2">
      <c r="A3170" s="5" t="s">
        <v>3230</v>
      </c>
      <c r="B3170" s="6" t="d">
        <v>2021-05-02</v>
      </c>
      <c r="C3170" s="7">
        <f t="shared" si="245"/>
        <v>2021</v>
      </c>
      <c r="D3170" s="5" t="s">
        <v>65</v>
      </c>
      <c r="E3170" s="5" t="str">
        <f>VLOOKUP(D3170,[1]items!$A$2:$E$39,2,FALSE)</f>
        <v>Candesartan Ogb Dexa</v>
      </c>
      <c r="F3170" s="5" t="str">
        <f>VLOOKUP(E3170,[1]items!$B$2:$E$39,2,FALSE)</f>
        <v>Obat Hipertensi</v>
      </c>
      <c r="G3170" s="5" t="str">
        <f t="shared" si="246"/>
        <v>OH0003|</v>
      </c>
      <c r="H3170" s="10">
        <v>27</v>
      </c>
      <c r="I3170" s="11"/>
      <c r="J3170" s="10" t="str">
        <f>IF(EXACT(L3170,"buy"),VLOOKUP(I3170,[2]suppliers!$A$2:$B$17,2,FALSE),"")</f>
        <v/>
      </c>
      <c r="K3170" s="5" t="s">
        <v>84</v>
      </c>
      <c r="L3170" s="5" t="s">
        <v>85</v>
      </c>
      <c r="M3170" s="5" t="str">
        <f>IFERROR(VLOOKUP(G3170,[3]item_suppliers!$C$2:$F$112,2,FALSE),"")</f>
        <v/>
      </c>
      <c r="N3170" s="5" t="str">
        <f>IFERROR(VLOOKUP(G3170,[3]item_suppliers!$C$2:$F$112,4,FALSE),"")</f>
        <v/>
      </c>
      <c r="O3170" s="5" t="str">
        <f t="shared" si="247"/>
        <v/>
      </c>
      <c r="P3170" s="5">
        <f>IF(EXACT(L3170,"sell"),VLOOKUP(D3170,[1]items!$A$2:$E$39,5,FALSE),"")</f>
        <v>5095</v>
      </c>
      <c r="Q3170" s="5">
        <f t="shared" si="248"/>
        <v>137565</v>
      </c>
      <c r="R3170" s="13" t="str">
        <f t="shared" si="249"/>
        <v/>
      </c>
    </row>
    <row r="3171" spans="1:18" x14ac:dyDescent="0.2">
      <c r="A3171" s="8" t="s">
        <v>3231</v>
      </c>
      <c r="B3171" s="9" t="d">
        <v>2021-05-02</v>
      </c>
      <c r="C3171" s="7">
        <f t="shared" si="245"/>
        <v>2021</v>
      </c>
      <c r="D3171" s="8" t="s">
        <v>20</v>
      </c>
      <c r="E3171" s="5" t="str">
        <f>VLOOKUP(D3171,[1]items!$A$2:$E$39,2,FALSE)</f>
        <v>Dexteem Box Plus 100 Tablet</v>
      </c>
      <c r="F3171" s="5" t="str">
        <f>VLOOKUP(E3171,[1]items!$B$2:$E$39,2,FALSE)</f>
        <v>Obat Alergi</v>
      </c>
      <c r="G3171" s="5" t="str">
        <f t="shared" si="246"/>
        <v>OA0006|</v>
      </c>
      <c r="H3171" s="10">
        <v>63</v>
      </c>
      <c r="I3171" s="11"/>
      <c r="J3171" s="10" t="str">
        <f>IF(EXACT(L3171,"buy"),VLOOKUP(I3171,[2]suppliers!$A$2:$B$17,2,FALSE),"")</f>
        <v/>
      </c>
      <c r="K3171" s="8" t="s">
        <v>84</v>
      </c>
      <c r="L3171" s="8" t="s">
        <v>85</v>
      </c>
      <c r="M3171" s="5" t="str">
        <f>IFERROR(VLOOKUP(G3171,[3]item_suppliers!$C$2:$F$112,2,FALSE),"")</f>
        <v/>
      </c>
      <c r="N3171" s="5" t="str">
        <f>IFERROR(VLOOKUP(G3171,[3]item_suppliers!$C$2:$F$112,4,FALSE),"")</f>
        <v/>
      </c>
      <c r="O3171" s="5" t="str">
        <f t="shared" si="247"/>
        <v/>
      </c>
      <c r="P3171" s="5">
        <f>IF(EXACT(L3171,"sell"),VLOOKUP(D3171,[1]items!$A$2:$E$39,5,FALSE),"")</f>
        <v>25449</v>
      </c>
      <c r="Q3171" s="5">
        <f t="shared" si="248"/>
        <v>1603287</v>
      </c>
      <c r="R3171" s="13" t="str">
        <f t="shared" si="249"/>
        <v/>
      </c>
    </row>
    <row r="3172" spans="1:18" x14ac:dyDescent="0.2">
      <c r="A3172" s="5" t="s">
        <v>3232</v>
      </c>
      <c r="B3172" s="6" t="d">
        <v>2021-05-02</v>
      </c>
      <c r="C3172" s="7">
        <f t="shared" si="245"/>
        <v>2021</v>
      </c>
      <c r="D3172" s="5" t="s">
        <v>48</v>
      </c>
      <c r="E3172" s="5" t="str">
        <f>VLOOKUP(D3172,[1]items!$A$2:$E$39,2,FALSE)</f>
        <v>Sanmol Paracetamol</v>
      </c>
      <c r="F3172" s="5" t="str">
        <f>VLOOKUP(E3172,[1]items!$B$2:$E$39,2,FALSE)</f>
        <v>Obat Sakit Kepala &amp; Demam</v>
      </c>
      <c r="G3172" s="5" t="str">
        <f t="shared" si="246"/>
        <v>OD0007|</v>
      </c>
      <c r="H3172" s="10">
        <v>15</v>
      </c>
      <c r="I3172" s="11"/>
      <c r="J3172" s="10" t="str">
        <f>IF(EXACT(L3172,"buy"),VLOOKUP(I3172,[2]suppliers!$A$2:$B$17,2,FALSE),"")</f>
        <v/>
      </c>
      <c r="K3172" s="5" t="s">
        <v>84</v>
      </c>
      <c r="L3172" s="5" t="s">
        <v>85</v>
      </c>
      <c r="M3172" s="5" t="str">
        <f>IFERROR(VLOOKUP(G3172,[3]item_suppliers!$C$2:$F$112,2,FALSE),"")</f>
        <v/>
      </c>
      <c r="N3172" s="5" t="str">
        <f>IFERROR(VLOOKUP(G3172,[3]item_suppliers!$C$2:$F$112,4,FALSE),"")</f>
        <v/>
      </c>
      <c r="O3172" s="5" t="str">
        <f t="shared" si="247"/>
        <v/>
      </c>
      <c r="P3172" s="5">
        <f>IF(EXACT(L3172,"sell"),VLOOKUP(D3172,[1]items!$A$2:$E$39,5,FALSE),"")</f>
        <v>16261</v>
      </c>
      <c r="Q3172" s="5">
        <f t="shared" si="248"/>
        <v>243915</v>
      </c>
      <c r="R3172" s="13" t="str">
        <f t="shared" si="249"/>
        <v/>
      </c>
    </row>
    <row r="3173" spans="1:18" x14ac:dyDescent="0.2">
      <c r="A3173" s="8" t="s">
        <v>3233</v>
      </c>
      <c r="B3173" s="9" t="d">
        <v>2021-05-02</v>
      </c>
      <c r="C3173" s="7">
        <f t="shared" si="245"/>
        <v>2021</v>
      </c>
      <c r="D3173" s="8" t="s">
        <v>56</v>
      </c>
      <c r="E3173" s="5" t="str">
        <f>VLOOKUP(D3173,[1]items!$A$2:$E$39,2,FALSE)</f>
        <v>Paramex Tablet / Obat</v>
      </c>
      <c r="F3173" s="5" t="str">
        <f>VLOOKUP(E3173,[1]items!$B$2:$E$39,2,FALSE)</f>
        <v>Obat Sakit Kepala &amp; Demam</v>
      </c>
      <c r="G3173" s="5" t="str">
        <f t="shared" si="246"/>
        <v>OD0011|</v>
      </c>
      <c r="H3173" s="10">
        <v>267</v>
      </c>
      <c r="I3173" s="11"/>
      <c r="J3173" s="10" t="str">
        <f>IF(EXACT(L3173,"buy"),VLOOKUP(I3173,[2]suppliers!$A$2:$B$17,2,FALSE),"")</f>
        <v/>
      </c>
      <c r="K3173" s="8" t="s">
        <v>84</v>
      </c>
      <c r="L3173" s="8" t="s">
        <v>85</v>
      </c>
      <c r="M3173" s="5" t="str">
        <f>IFERROR(VLOOKUP(G3173,[3]item_suppliers!$C$2:$F$112,2,FALSE),"")</f>
        <v/>
      </c>
      <c r="N3173" s="5" t="str">
        <f>IFERROR(VLOOKUP(G3173,[3]item_suppliers!$C$2:$F$112,4,FALSE),"")</f>
        <v/>
      </c>
      <c r="O3173" s="5" t="str">
        <f t="shared" si="247"/>
        <v/>
      </c>
      <c r="P3173" s="5">
        <f>IF(EXACT(L3173,"sell"),VLOOKUP(D3173,[1]items!$A$2:$E$39,5,FALSE),"")</f>
        <v>2586</v>
      </c>
      <c r="Q3173" s="5">
        <f t="shared" si="248"/>
        <v>690462</v>
      </c>
      <c r="R3173" s="13" t="str">
        <f t="shared" si="249"/>
        <v/>
      </c>
    </row>
    <row r="3174" spans="1:18" x14ac:dyDescent="0.2">
      <c r="A3174" s="5" t="s">
        <v>3234</v>
      </c>
      <c r="B3174" s="6" t="d">
        <v>2021-05-02</v>
      </c>
      <c r="C3174" s="7">
        <f t="shared" si="245"/>
        <v>2021</v>
      </c>
      <c r="D3174" s="5" t="s">
        <v>67</v>
      </c>
      <c r="E3174" s="5" t="str">
        <f>VLOOKUP(D3174,[1]items!$A$2:$E$39,2,FALSE)</f>
        <v>Amlodipine Besilate</v>
      </c>
      <c r="F3174" s="5" t="str">
        <f>VLOOKUP(E3174,[1]items!$B$2:$E$39,2,FALSE)</f>
        <v>Obat Hipertensi</v>
      </c>
      <c r="G3174" s="5" t="str">
        <f t="shared" si="246"/>
        <v>OH0004|</v>
      </c>
      <c r="H3174" s="10">
        <v>98</v>
      </c>
      <c r="I3174" s="11"/>
      <c r="J3174" s="10" t="str">
        <f>IF(EXACT(L3174,"buy"),VLOOKUP(I3174,[2]suppliers!$A$2:$B$17,2,FALSE),"")</f>
        <v/>
      </c>
      <c r="K3174" s="5" t="s">
        <v>84</v>
      </c>
      <c r="L3174" s="5" t="s">
        <v>85</v>
      </c>
      <c r="M3174" s="5" t="str">
        <f>IFERROR(VLOOKUP(G3174,[3]item_suppliers!$C$2:$F$112,2,FALSE),"")</f>
        <v/>
      </c>
      <c r="N3174" s="5" t="str">
        <f>IFERROR(VLOOKUP(G3174,[3]item_suppliers!$C$2:$F$112,4,FALSE),"")</f>
        <v/>
      </c>
      <c r="O3174" s="5" t="str">
        <f t="shared" si="247"/>
        <v/>
      </c>
      <c r="P3174" s="5">
        <f>IF(EXACT(L3174,"sell"),VLOOKUP(D3174,[1]items!$A$2:$E$39,5,FALSE),"")</f>
        <v>7504</v>
      </c>
      <c r="Q3174" s="5">
        <f t="shared" si="248"/>
        <v>735392</v>
      </c>
      <c r="R3174" s="13" t="str">
        <f t="shared" si="249"/>
        <v/>
      </c>
    </row>
    <row r="3175" spans="1:18" x14ac:dyDescent="0.2">
      <c r="A3175" s="8" t="s">
        <v>3235</v>
      </c>
      <c r="B3175" s="9" t="d">
        <v>2021-05-03</v>
      </c>
      <c r="C3175" s="7">
        <f t="shared" si="245"/>
        <v>2021</v>
      </c>
      <c r="D3175" s="8" t="s">
        <v>50</v>
      </c>
      <c r="E3175" s="5" t="str">
        <f>VLOOKUP(D3175,[1]items!$A$2:$E$39,2,FALSE)</f>
        <v>Bodrex Extra</v>
      </c>
      <c r="F3175" s="5" t="str">
        <f>VLOOKUP(E3175,[1]items!$B$2:$E$39,2,FALSE)</f>
        <v>Obat Sakit Kepala &amp; Demam</v>
      </c>
      <c r="G3175" s="5" t="str">
        <f t="shared" si="246"/>
        <v>OD0008|</v>
      </c>
      <c r="H3175" s="10">
        <v>18</v>
      </c>
      <c r="I3175" s="11"/>
      <c r="J3175" s="10" t="str">
        <f>IF(EXACT(L3175,"buy"),VLOOKUP(I3175,[2]suppliers!$A$2:$B$17,2,FALSE),"")</f>
        <v/>
      </c>
      <c r="K3175" s="8" t="s">
        <v>84</v>
      </c>
      <c r="L3175" s="8" t="s">
        <v>85</v>
      </c>
      <c r="M3175" s="5" t="str">
        <f>IFERROR(VLOOKUP(G3175,[3]item_suppliers!$C$2:$F$112,2,FALSE),"")</f>
        <v/>
      </c>
      <c r="N3175" s="5" t="str">
        <f>IFERROR(VLOOKUP(G3175,[3]item_suppliers!$C$2:$F$112,4,FALSE),"")</f>
        <v/>
      </c>
      <c r="O3175" s="5" t="str">
        <f t="shared" si="247"/>
        <v/>
      </c>
      <c r="P3175" s="5">
        <f>IF(EXACT(L3175,"sell"),VLOOKUP(D3175,[1]items!$A$2:$E$39,5,FALSE),"")</f>
        <v>51753</v>
      </c>
      <c r="Q3175" s="5">
        <f t="shared" si="248"/>
        <v>931554</v>
      </c>
      <c r="R3175" s="13" t="str">
        <f t="shared" si="249"/>
        <v/>
      </c>
    </row>
    <row r="3176" spans="1:18" x14ac:dyDescent="0.2">
      <c r="A3176" s="5" t="s">
        <v>3236</v>
      </c>
      <c r="B3176" s="6" t="d">
        <v>2021-05-03</v>
      </c>
      <c r="C3176" s="7">
        <f t="shared" si="245"/>
        <v>2021</v>
      </c>
      <c r="D3176" s="5" t="s">
        <v>70</v>
      </c>
      <c r="E3176" s="5" t="str">
        <f>VLOOKUP(D3176,[1]items!$A$2:$E$39,2,FALSE)</f>
        <v>Irbesartan</v>
      </c>
      <c r="F3176" s="5" t="str">
        <f>VLOOKUP(E3176,[1]items!$B$2:$E$39,2,FALSE)</f>
        <v>Obat Hipertensi</v>
      </c>
      <c r="G3176" s="5" t="str">
        <f t="shared" si="246"/>
        <v>OH0005|</v>
      </c>
      <c r="H3176" s="10">
        <v>3</v>
      </c>
      <c r="I3176" s="11"/>
      <c r="J3176" s="10" t="str">
        <f>IF(EXACT(L3176,"buy"),VLOOKUP(I3176,[2]suppliers!$A$2:$B$17,2,FALSE),"")</f>
        <v/>
      </c>
      <c r="K3176" s="5" t="s">
        <v>84</v>
      </c>
      <c r="L3176" s="5" t="s">
        <v>85</v>
      </c>
      <c r="M3176" s="5" t="str">
        <f>IFERROR(VLOOKUP(G3176,[3]item_suppliers!$C$2:$F$112,2,FALSE),"")</f>
        <v/>
      </c>
      <c r="N3176" s="5" t="str">
        <f>IFERROR(VLOOKUP(G3176,[3]item_suppliers!$C$2:$F$112,4,FALSE),"")</f>
        <v/>
      </c>
      <c r="O3176" s="5" t="str">
        <f t="shared" si="247"/>
        <v/>
      </c>
      <c r="P3176" s="5">
        <f>IF(EXACT(L3176,"sell"),VLOOKUP(D3176,[1]items!$A$2:$E$39,5,FALSE),"")</f>
        <v>109447</v>
      </c>
      <c r="Q3176" s="5">
        <f t="shared" si="248"/>
        <v>328341</v>
      </c>
      <c r="R3176" s="13" t="str">
        <f t="shared" si="249"/>
        <v/>
      </c>
    </row>
    <row r="3177" spans="1:18" x14ac:dyDescent="0.2">
      <c r="A3177" s="8" t="s">
        <v>3237</v>
      </c>
      <c r="B3177" s="9" t="d">
        <v>2021-05-03</v>
      </c>
      <c r="C3177" s="7">
        <f t="shared" si="245"/>
        <v>2021</v>
      </c>
      <c r="D3177" s="8" t="s">
        <v>48</v>
      </c>
      <c r="E3177" s="5" t="str">
        <f>VLOOKUP(D3177,[1]items!$A$2:$E$39,2,FALSE)</f>
        <v>Sanmol Paracetamol</v>
      </c>
      <c r="F3177" s="5" t="str">
        <f>VLOOKUP(E3177,[1]items!$B$2:$E$39,2,FALSE)</f>
        <v>Obat Sakit Kepala &amp; Demam</v>
      </c>
      <c r="G3177" s="5" t="str">
        <f t="shared" si="246"/>
        <v>OD0007|</v>
      </c>
      <c r="H3177" s="10">
        <v>10</v>
      </c>
      <c r="I3177" s="11"/>
      <c r="J3177" s="10" t="str">
        <f>IF(EXACT(L3177,"buy"),VLOOKUP(I3177,[2]suppliers!$A$2:$B$17,2,FALSE),"")</f>
        <v/>
      </c>
      <c r="K3177" s="8" t="s">
        <v>84</v>
      </c>
      <c r="L3177" s="8" t="s">
        <v>85</v>
      </c>
      <c r="M3177" s="5" t="str">
        <f>IFERROR(VLOOKUP(G3177,[3]item_suppliers!$C$2:$F$112,2,FALSE),"")</f>
        <v/>
      </c>
      <c r="N3177" s="5" t="str">
        <f>IFERROR(VLOOKUP(G3177,[3]item_suppliers!$C$2:$F$112,4,FALSE),"")</f>
        <v/>
      </c>
      <c r="O3177" s="5" t="str">
        <f t="shared" si="247"/>
        <v/>
      </c>
      <c r="P3177" s="5">
        <f>IF(EXACT(L3177,"sell"),VLOOKUP(D3177,[1]items!$A$2:$E$39,5,FALSE),"")</f>
        <v>16261</v>
      </c>
      <c r="Q3177" s="5">
        <f t="shared" si="248"/>
        <v>162610</v>
      </c>
      <c r="R3177" s="13" t="str">
        <f t="shared" si="249"/>
        <v/>
      </c>
    </row>
    <row r="3178" spans="1:18" x14ac:dyDescent="0.2">
      <c r="A3178" s="5" t="s">
        <v>3238</v>
      </c>
      <c r="B3178" s="6" t="d">
        <v>2021-05-03</v>
      </c>
      <c r="C3178" s="7">
        <f t="shared" si="245"/>
        <v>2021</v>
      </c>
      <c r="D3178" s="5" t="s">
        <v>59</v>
      </c>
      <c r="E3178" s="5" t="str">
        <f>VLOOKUP(D3178,[1]items!$A$2:$E$39,2,FALSE)</f>
        <v>Carditens</v>
      </c>
      <c r="F3178" s="5" t="str">
        <f>VLOOKUP(E3178,[1]items!$B$2:$E$39,2,FALSE)</f>
        <v>Obat Hipertensi</v>
      </c>
      <c r="G3178" s="5" t="str">
        <f t="shared" si="246"/>
        <v>OH0001|</v>
      </c>
      <c r="H3178" s="10">
        <v>17</v>
      </c>
      <c r="I3178" s="11"/>
      <c r="J3178" s="10" t="str">
        <f>IF(EXACT(L3178,"buy"),VLOOKUP(I3178,[2]suppliers!$A$2:$B$17,2,FALSE),"")</f>
        <v/>
      </c>
      <c r="K3178" s="5" t="s">
        <v>84</v>
      </c>
      <c r="L3178" s="5" t="s">
        <v>85</v>
      </c>
      <c r="M3178" s="5" t="str">
        <f>IFERROR(VLOOKUP(G3178,[3]item_suppliers!$C$2:$F$112,2,FALSE),"")</f>
        <v/>
      </c>
      <c r="N3178" s="5" t="str">
        <f>IFERROR(VLOOKUP(G3178,[3]item_suppliers!$C$2:$F$112,4,FALSE),"")</f>
        <v/>
      </c>
      <c r="O3178" s="5" t="str">
        <f t="shared" si="247"/>
        <v/>
      </c>
      <c r="P3178" s="5">
        <f>IF(EXACT(L3178,"sell"),VLOOKUP(D3178,[1]items!$A$2:$E$39,5,FALSE),"")</f>
        <v>100900</v>
      </c>
      <c r="Q3178" s="5">
        <f t="shared" si="248"/>
        <v>1715300</v>
      </c>
      <c r="R3178" s="13" t="str">
        <f t="shared" si="249"/>
        <v/>
      </c>
    </row>
    <row r="3179" spans="1:18" x14ac:dyDescent="0.2">
      <c r="A3179" s="8" t="s">
        <v>3239</v>
      </c>
      <c r="B3179" s="9" t="d">
        <v>2021-05-04</v>
      </c>
      <c r="C3179" s="7">
        <f t="shared" si="245"/>
        <v>2021</v>
      </c>
      <c r="D3179" s="8" t="s">
        <v>17</v>
      </c>
      <c r="E3179" s="5" t="str">
        <f>VLOOKUP(D3179,[1]items!$A$2:$E$39,2,FALSE)</f>
        <v>Bedak Heroxyn 150 gr</v>
      </c>
      <c r="F3179" s="5" t="str">
        <f>VLOOKUP(E3179,[1]items!$B$2:$E$39,2,FALSE)</f>
        <v>Obat Alergi</v>
      </c>
      <c r="G3179" s="5" t="str">
        <f t="shared" si="246"/>
        <v>OA0005|</v>
      </c>
      <c r="H3179" s="10">
        <v>39</v>
      </c>
      <c r="I3179" s="11"/>
      <c r="J3179" s="10" t="str">
        <f>IF(EXACT(L3179,"buy"),VLOOKUP(I3179,[2]suppliers!$A$2:$B$17,2,FALSE),"")</f>
        <v/>
      </c>
      <c r="K3179" s="8" t="s">
        <v>84</v>
      </c>
      <c r="L3179" s="8" t="s">
        <v>85</v>
      </c>
      <c r="M3179" s="5" t="str">
        <f>IFERROR(VLOOKUP(G3179,[3]item_suppliers!$C$2:$F$112,2,FALSE),"")</f>
        <v/>
      </c>
      <c r="N3179" s="5" t="str">
        <f>IFERROR(VLOOKUP(G3179,[3]item_suppliers!$C$2:$F$112,4,FALSE),"")</f>
        <v/>
      </c>
      <c r="O3179" s="5" t="str">
        <f t="shared" si="247"/>
        <v/>
      </c>
      <c r="P3179" s="5">
        <f>IF(EXACT(L3179,"sell"),VLOOKUP(D3179,[1]items!$A$2:$E$39,5,FALSE),"")</f>
        <v>17170</v>
      </c>
      <c r="Q3179" s="5">
        <f t="shared" si="248"/>
        <v>669630</v>
      </c>
      <c r="R3179" s="13" t="str">
        <f t="shared" si="249"/>
        <v/>
      </c>
    </row>
    <row r="3180" spans="1:18" x14ac:dyDescent="0.2">
      <c r="A3180" s="5" t="s">
        <v>3240</v>
      </c>
      <c r="B3180" s="6" t="d">
        <v>2021-05-04</v>
      </c>
      <c r="C3180" s="7">
        <f t="shared" si="245"/>
        <v>2021</v>
      </c>
      <c r="D3180" s="5" t="s">
        <v>52</v>
      </c>
      <c r="E3180" s="5" t="str">
        <f>VLOOKUP(D3180,[1]items!$A$2:$E$39,2,FALSE)</f>
        <v>Sanmol 500 MG 4 Tablet</v>
      </c>
      <c r="F3180" s="5" t="str">
        <f>VLOOKUP(E3180,[1]items!$B$2:$E$39,2,FALSE)</f>
        <v>Obat Sakit Kepala &amp; Demam</v>
      </c>
      <c r="G3180" s="5" t="str">
        <f t="shared" si="246"/>
        <v>OD0009|</v>
      </c>
      <c r="H3180" s="10">
        <v>27</v>
      </c>
      <c r="I3180" s="11"/>
      <c r="J3180" s="10" t="str">
        <f>IF(EXACT(L3180,"buy"),VLOOKUP(I3180,[2]suppliers!$A$2:$B$17,2,FALSE),"")</f>
        <v/>
      </c>
      <c r="K3180" s="5" t="s">
        <v>84</v>
      </c>
      <c r="L3180" s="5" t="s">
        <v>85</v>
      </c>
      <c r="M3180" s="5" t="str">
        <f>IFERROR(VLOOKUP(G3180,[3]item_suppliers!$C$2:$F$112,2,FALSE),"")</f>
        <v/>
      </c>
      <c r="N3180" s="5" t="str">
        <f>IFERROR(VLOOKUP(G3180,[3]item_suppliers!$C$2:$F$112,4,FALSE),"")</f>
        <v/>
      </c>
      <c r="O3180" s="5" t="str">
        <f t="shared" si="247"/>
        <v/>
      </c>
      <c r="P3180" s="5">
        <f>IF(EXACT(L3180,"sell"),VLOOKUP(D3180,[1]items!$A$2:$E$39,5,FALSE),"")</f>
        <v>1619</v>
      </c>
      <c r="Q3180" s="5">
        <f t="shared" si="248"/>
        <v>43713</v>
      </c>
      <c r="R3180" s="13" t="str">
        <f t="shared" si="249"/>
        <v/>
      </c>
    </row>
    <row r="3181" spans="1:18" x14ac:dyDescent="0.2">
      <c r="A3181" s="8" t="s">
        <v>3241</v>
      </c>
      <c r="B3181" s="9" t="d">
        <v>2021-05-04</v>
      </c>
      <c r="C3181" s="7">
        <f t="shared" si="245"/>
        <v>2021</v>
      </c>
      <c r="D3181" s="8" t="s">
        <v>65</v>
      </c>
      <c r="E3181" s="5" t="str">
        <f>VLOOKUP(D3181,[1]items!$A$2:$E$39,2,FALSE)</f>
        <v>Candesartan Ogb Dexa</v>
      </c>
      <c r="F3181" s="5" t="str">
        <f>VLOOKUP(E3181,[1]items!$B$2:$E$39,2,FALSE)</f>
        <v>Obat Hipertensi</v>
      </c>
      <c r="G3181" s="5" t="str">
        <f t="shared" si="246"/>
        <v>OH0003|</v>
      </c>
      <c r="H3181" s="10">
        <v>48</v>
      </c>
      <c r="I3181" s="11"/>
      <c r="J3181" s="10" t="str">
        <f>IF(EXACT(L3181,"buy"),VLOOKUP(I3181,[2]suppliers!$A$2:$B$17,2,FALSE),"")</f>
        <v/>
      </c>
      <c r="K3181" s="8" t="s">
        <v>84</v>
      </c>
      <c r="L3181" s="8" t="s">
        <v>85</v>
      </c>
      <c r="M3181" s="5" t="str">
        <f>IFERROR(VLOOKUP(G3181,[3]item_suppliers!$C$2:$F$112,2,FALSE),"")</f>
        <v/>
      </c>
      <c r="N3181" s="5" t="str">
        <f>IFERROR(VLOOKUP(G3181,[3]item_suppliers!$C$2:$F$112,4,FALSE),"")</f>
        <v/>
      </c>
      <c r="O3181" s="5" t="str">
        <f t="shared" si="247"/>
        <v/>
      </c>
      <c r="P3181" s="5">
        <f>IF(EXACT(L3181,"sell"),VLOOKUP(D3181,[1]items!$A$2:$E$39,5,FALSE),"")</f>
        <v>5095</v>
      </c>
      <c r="Q3181" s="5">
        <f t="shared" si="248"/>
        <v>244560</v>
      </c>
      <c r="R3181" s="13" t="str">
        <f t="shared" si="249"/>
        <v/>
      </c>
    </row>
    <row r="3182" spans="1:18" x14ac:dyDescent="0.2">
      <c r="A3182" s="5" t="s">
        <v>3242</v>
      </c>
      <c r="B3182" s="6" t="d">
        <v>2021-05-04</v>
      </c>
      <c r="C3182" s="7">
        <f t="shared" si="245"/>
        <v>2021</v>
      </c>
      <c r="D3182" s="5" t="s">
        <v>20</v>
      </c>
      <c r="E3182" s="5" t="str">
        <f>VLOOKUP(D3182,[1]items!$A$2:$E$39,2,FALSE)</f>
        <v>Dexteem Box Plus 100 Tablet</v>
      </c>
      <c r="F3182" s="5" t="str">
        <f>VLOOKUP(E3182,[1]items!$B$2:$E$39,2,FALSE)</f>
        <v>Obat Alergi</v>
      </c>
      <c r="G3182" s="5" t="str">
        <f t="shared" si="246"/>
        <v>OA0006|</v>
      </c>
      <c r="H3182" s="10">
        <v>15</v>
      </c>
      <c r="I3182" s="11"/>
      <c r="J3182" s="10" t="str">
        <f>IF(EXACT(L3182,"buy"),VLOOKUP(I3182,[2]suppliers!$A$2:$B$17,2,FALSE),"")</f>
        <v/>
      </c>
      <c r="K3182" s="5" t="s">
        <v>84</v>
      </c>
      <c r="L3182" s="5" t="s">
        <v>85</v>
      </c>
      <c r="M3182" s="5" t="str">
        <f>IFERROR(VLOOKUP(G3182,[3]item_suppliers!$C$2:$F$112,2,FALSE),"")</f>
        <v/>
      </c>
      <c r="N3182" s="5" t="str">
        <f>IFERROR(VLOOKUP(G3182,[3]item_suppliers!$C$2:$F$112,4,FALSE),"")</f>
        <v/>
      </c>
      <c r="O3182" s="5" t="str">
        <f t="shared" si="247"/>
        <v/>
      </c>
      <c r="P3182" s="5">
        <f>IF(EXACT(L3182,"sell"),VLOOKUP(D3182,[1]items!$A$2:$E$39,5,FALSE),"")</f>
        <v>25449</v>
      </c>
      <c r="Q3182" s="5">
        <f t="shared" si="248"/>
        <v>381735</v>
      </c>
      <c r="R3182" s="13" t="str">
        <f t="shared" si="249"/>
        <v/>
      </c>
    </row>
    <row r="3183" spans="1:18" x14ac:dyDescent="0.2">
      <c r="A3183" s="8" t="s">
        <v>3243</v>
      </c>
      <c r="B3183" s="9" t="d">
        <v>2021-05-04</v>
      </c>
      <c r="C3183" s="7">
        <f t="shared" si="245"/>
        <v>2021</v>
      </c>
      <c r="D3183" s="8" t="s">
        <v>14</v>
      </c>
      <c r="E3183" s="5" t="str">
        <f>VLOOKUP(D3183,[1]items!$A$2:$E$39,2,FALSE)</f>
        <v>Bisoprolol Ogb Dexa</v>
      </c>
      <c r="F3183" s="5" t="str">
        <f>VLOOKUP(E3183,[1]items!$B$2:$E$39,2,FALSE)</f>
        <v>Obat Alergi</v>
      </c>
      <c r="G3183" s="5" t="str">
        <f t="shared" si="246"/>
        <v>OA0004|</v>
      </c>
      <c r="H3183" s="10">
        <v>28</v>
      </c>
      <c r="I3183" s="11"/>
      <c r="J3183" s="10" t="str">
        <f>IF(EXACT(L3183,"buy"),VLOOKUP(I3183,[2]suppliers!$A$2:$B$17,2,FALSE),"")</f>
        <v/>
      </c>
      <c r="K3183" s="8" t="s">
        <v>84</v>
      </c>
      <c r="L3183" s="8" t="s">
        <v>85</v>
      </c>
      <c r="M3183" s="5" t="str">
        <f>IFERROR(VLOOKUP(G3183,[3]item_suppliers!$C$2:$F$112,2,FALSE),"")</f>
        <v/>
      </c>
      <c r="N3183" s="5" t="str">
        <f>IFERROR(VLOOKUP(G3183,[3]item_suppliers!$C$2:$F$112,4,FALSE),"")</f>
        <v/>
      </c>
      <c r="O3183" s="5" t="str">
        <f t="shared" si="247"/>
        <v/>
      </c>
      <c r="P3183" s="5">
        <f>IF(EXACT(L3183,"sell"),VLOOKUP(D3183,[1]items!$A$2:$E$39,5,FALSE),"")</f>
        <v>10180</v>
      </c>
      <c r="Q3183" s="5">
        <f t="shared" si="248"/>
        <v>285040</v>
      </c>
      <c r="R3183" s="13" t="str">
        <f t="shared" si="249"/>
        <v/>
      </c>
    </row>
    <row r="3184" spans="1:18" x14ac:dyDescent="0.2">
      <c r="A3184" s="5" t="s">
        <v>3244</v>
      </c>
      <c r="B3184" s="6" t="d">
        <v>2021-05-04</v>
      </c>
      <c r="C3184" s="7">
        <f t="shared" si="245"/>
        <v>2021</v>
      </c>
      <c r="D3184" s="5" t="s">
        <v>14</v>
      </c>
      <c r="E3184" s="5" t="str">
        <f>VLOOKUP(D3184,[1]items!$A$2:$E$39,2,FALSE)</f>
        <v>Bisoprolol Ogb Dexa</v>
      </c>
      <c r="F3184" s="5" t="str">
        <f>VLOOKUP(E3184,[1]items!$B$2:$E$39,2,FALSE)</f>
        <v>Obat Alergi</v>
      </c>
      <c r="G3184" s="5" t="str">
        <f t="shared" si="246"/>
        <v>OA0004|</v>
      </c>
      <c r="H3184" s="10">
        <v>68</v>
      </c>
      <c r="I3184" s="11"/>
      <c r="J3184" s="10" t="str">
        <f>IF(EXACT(L3184,"buy"),VLOOKUP(I3184,[2]suppliers!$A$2:$B$17,2,FALSE),"")</f>
        <v/>
      </c>
      <c r="K3184" s="5" t="s">
        <v>84</v>
      </c>
      <c r="L3184" s="5" t="s">
        <v>85</v>
      </c>
      <c r="M3184" s="5" t="str">
        <f>IFERROR(VLOOKUP(G3184,[3]item_suppliers!$C$2:$F$112,2,FALSE),"")</f>
        <v/>
      </c>
      <c r="N3184" s="5" t="str">
        <f>IFERROR(VLOOKUP(G3184,[3]item_suppliers!$C$2:$F$112,4,FALSE),"")</f>
        <v/>
      </c>
      <c r="O3184" s="5" t="str">
        <f t="shared" si="247"/>
        <v/>
      </c>
      <c r="P3184" s="5">
        <f>IF(EXACT(L3184,"sell"),VLOOKUP(D3184,[1]items!$A$2:$E$39,5,FALSE),"")</f>
        <v>10180</v>
      </c>
      <c r="Q3184" s="5">
        <f t="shared" si="248"/>
        <v>692240</v>
      </c>
      <c r="R3184" s="13" t="str">
        <f t="shared" si="249"/>
        <v/>
      </c>
    </row>
    <row r="3185" spans="1:18" x14ac:dyDescent="0.2">
      <c r="A3185" s="8" t="s">
        <v>3245</v>
      </c>
      <c r="B3185" s="9" t="d">
        <v>2021-05-04</v>
      </c>
      <c r="C3185" s="7">
        <f t="shared" si="245"/>
        <v>2021</v>
      </c>
      <c r="D3185" s="8" t="s">
        <v>28</v>
      </c>
      <c r="E3185" s="5" t="str">
        <f>VLOOKUP(D3185,[1]items!$A$2:$E$39,2,FALSE)</f>
        <v>Lo Han Kuo Infusion 12</v>
      </c>
      <c r="F3185" s="5" t="str">
        <f>VLOOKUP(E3185,[1]items!$B$2:$E$39,2,FALSE)</f>
        <v>Obat Batuk &amp; Pilek</v>
      </c>
      <c r="G3185" s="5" t="str">
        <f t="shared" si="246"/>
        <v>OB0004|</v>
      </c>
      <c r="H3185" s="10">
        <v>18</v>
      </c>
      <c r="I3185" s="11"/>
      <c r="J3185" s="10" t="str">
        <f>IF(EXACT(L3185,"buy"),VLOOKUP(I3185,[2]suppliers!$A$2:$B$17,2,FALSE),"")</f>
        <v/>
      </c>
      <c r="K3185" s="8" t="s">
        <v>84</v>
      </c>
      <c r="L3185" s="8" t="s">
        <v>85</v>
      </c>
      <c r="M3185" s="5" t="str">
        <f>IFERROR(VLOOKUP(G3185,[3]item_suppliers!$C$2:$F$112,2,FALSE),"")</f>
        <v/>
      </c>
      <c r="N3185" s="5" t="str">
        <f>IFERROR(VLOOKUP(G3185,[3]item_suppliers!$C$2:$F$112,4,FALSE),"")</f>
        <v/>
      </c>
      <c r="O3185" s="5" t="str">
        <f t="shared" si="247"/>
        <v/>
      </c>
      <c r="P3185" s="5">
        <f>IF(EXACT(L3185,"sell"),VLOOKUP(D3185,[1]items!$A$2:$E$39,5,FALSE),"")</f>
        <v>24179</v>
      </c>
      <c r="Q3185" s="5">
        <f t="shared" si="248"/>
        <v>435222</v>
      </c>
      <c r="R3185" s="13" t="str">
        <f t="shared" si="249"/>
        <v/>
      </c>
    </row>
    <row r="3186" spans="1:18" x14ac:dyDescent="0.2">
      <c r="A3186" s="5" t="s">
        <v>3246</v>
      </c>
      <c r="B3186" s="6" t="d">
        <v>2021-05-05</v>
      </c>
      <c r="C3186" s="7">
        <f t="shared" si="245"/>
        <v>2021</v>
      </c>
      <c r="D3186" s="5" t="s">
        <v>26</v>
      </c>
      <c r="E3186" s="5" t="str">
        <f>VLOOKUP(D3186,[1]items!$A$2:$E$39,2,FALSE)</f>
        <v>Decolsen 1 Strip 4 Tablet</v>
      </c>
      <c r="F3186" s="5" t="str">
        <f>VLOOKUP(E3186,[1]items!$B$2:$E$39,2,FALSE)</f>
        <v>Obat Batuk &amp; Pilek</v>
      </c>
      <c r="G3186" s="5" t="str">
        <f t="shared" si="246"/>
        <v>OB0002|</v>
      </c>
      <c r="H3186" s="10">
        <v>46</v>
      </c>
      <c r="I3186" s="11"/>
      <c r="J3186" s="10" t="str">
        <f>IF(EXACT(L3186,"buy"),VLOOKUP(I3186,[2]suppliers!$A$2:$B$17,2,FALSE),"")</f>
        <v/>
      </c>
      <c r="K3186" s="5" t="s">
        <v>84</v>
      </c>
      <c r="L3186" s="5" t="s">
        <v>85</v>
      </c>
      <c r="M3186" s="5" t="str">
        <f>IFERROR(VLOOKUP(G3186,[3]item_suppliers!$C$2:$F$112,2,FALSE),"")</f>
        <v/>
      </c>
      <c r="N3186" s="5" t="str">
        <f>IFERROR(VLOOKUP(G3186,[3]item_suppliers!$C$2:$F$112,4,FALSE),"")</f>
        <v/>
      </c>
      <c r="O3186" s="5" t="str">
        <f t="shared" si="247"/>
        <v/>
      </c>
      <c r="P3186" s="5">
        <f>IF(EXACT(L3186,"sell"),VLOOKUP(D3186,[1]items!$A$2:$E$39,5,FALSE),"")</f>
        <v>2915</v>
      </c>
      <c r="Q3186" s="5">
        <f t="shared" si="248"/>
        <v>134090</v>
      </c>
      <c r="R3186" s="13" t="str">
        <f t="shared" si="249"/>
        <v/>
      </c>
    </row>
    <row r="3187" spans="1:18" x14ac:dyDescent="0.2">
      <c r="A3187" s="8" t="s">
        <v>3247</v>
      </c>
      <c r="B3187" s="9" t="d">
        <v>2021-05-05</v>
      </c>
      <c r="C3187" s="7">
        <f t="shared" si="245"/>
        <v>2021</v>
      </c>
      <c r="D3187" s="8" t="s">
        <v>26</v>
      </c>
      <c r="E3187" s="5" t="str">
        <f>VLOOKUP(D3187,[1]items!$A$2:$E$39,2,FALSE)</f>
        <v>Decolsen 1 Strip 4 Tablet</v>
      </c>
      <c r="F3187" s="5" t="str">
        <f>VLOOKUP(E3187,[1]items!$B$2:$E$39,2,FALSE)</f>
        <v>Obat Batuk &amp; Pilek</v>
      </c>
      <c r="G3187" s="5" t="str">
        <f t="shared" si="246"/>
        <v>OB0002|</v>
      </c>
      <c r="H3187" s="10">
        <v>28</v>
      </c>
      <c r="I3187" s="11"/>
      <c r="J3187" s="10" t="str">
        <f>IF(EXACT(L3187,"buy"),VLOOKUP(I3187,[2]suppliers!$A$2:$B$17,2,FALSE),"")</f>
        <v/>
      </c>
      <c r="K3187" s="8" t="s">
        <v>84</v>
      </c>
      <c r="L3187" s="8" t="s">
        <v>85</v>
      </c>
      <c r="M3187" s="5" t="str">
        <f>IFERROR(VLOOKUP(G3187,[3]item_suppliers!$C$2:$F$112,2,FALSE),"")</f>
        <v/>
      </c>
      <c r="N3187" s="5" t="str">
        <f>IFERROR(VLOOKUP(G3187,[3]item_suppliers!$C$2:$F$112,4,FALSE),"")</f>
        <v/>
      </c>
      <c r="O3187" s="5" t="str">
        <f t="shared" si="247"/>
        <v/>
      </c>
      <c r="P3187" s="5">
        <f>IF(EXACT(L3187,"sell"),VLOOKUP(D3187,[1]items!$A$2:$E$39,5,FALSE),"")</f>
        <v>2915</v>
      </c>
      <c r="Q3187" s="5">
        <f t="shared" si="248"/>
        <v>81620</v>
      </c>
      <c r="R3187" s="13" t="str">
        <f t="shared" si="249"/>
        <v/>
      </c>
    </row>
    <row r="3188" spans="1:18" x14ac:dyDescent="0.2">
      <c r="A3188" s="5" t="s">
        <v>3248</v>
      </c>
      <c r="B3188" s="6" t="d">
        <v>2021-05-05</v>
      </c>
      <c r="C3188" s="7">
        <f t="shared" si="245"/>
        <v>2021</v>
      </c>
      <c r="D3188" s="5" t="s">
        <v>70</v>
      </c>
      <c r="E3188" s="5" t="str">
        <f>VLOOKUP(D3188,[1]items!$A$2:$E$39,2,FALSE)</f>
        <v>Irbesartan</v>
      </c>
      <c r="F3188" s="5" t="str">
        <f>VLOOKUP(E3188,[1]items!$B$2:$E$39,2,FALSE)</f>
        <v>Obat Hipertensi</v>
      </c>
      <c r="G3188" s="5" t="str">
        <f t="shared" si="246"/>
        <v>OH0005|</v>
      </c>
      <c r="H3188" s="10">
        <v>16</v>
      </c>
      <c r="I3188" s="11"/>
      <c r="J3188" s="10" t="str">
        <f>IF(EXACT(L3188,"buy"),VLOOKUP(I3188,[2]suppliers!$A$2:$B$17,2,FALSE),"")</f>
        <v/>
      </c>
      <c r="K3188" s="5" t="s">
        <v>84</v>
      </c>
      <c r="L3188" s="5" t="s">
        <v>85</v>
      </c>
      <c r="M3188" s="5" t="str">
        <f>IFERROR(VLOOKUP(G3188,[3]item_suppliers!$C$2:$F$112,2,FALSE),"")</f>
        <v/>
      </c>
      <c r="N3188" s="5" t="str">
        <f>IFERROR(VLOOKUP(G3188,[3]item_suppliers!$C$2:$F$112,4,FALSE),"")</f>
        <v/>
      </c>
      <c r="O3188" s="5" t="str">
        <f t="shared" si="247"/>
        <v/>
      </c>
      <c r="P3188" s="5">
        <f>IF(EXACT(L3188,"sell"),VLOOKUP(D3188,[1]items!$A$2:$E$39,5,FALSE),"")</f>
        <v>109447</v>
      </c>
      <c r="Q3188" s="5">
        <f t="shared" si="248"/>
        <v>1751152</v>
      </c>
      <c r="R3188" s="13" t="str">
        <f t="shared" si="249"/>
        <v/>
      </c>
    </row>
    <row r="3189" spans="1:18" x14ac:dyDescent="0.2">
      <c r="A3189" s="8" t="s">
        <v>3249</v>
      </c>
      <c r="B3189" s="9" t="d">
        <v>2021-05-05</v>
      </c>
      <c r="C3189" s="7">
        <f t="shared" si="245"/>
        <v>2021</v>
      </c>
      <c r="D3189" s="8" t="s">
        <v>70</v>
      </c>
      <c r="E3189" s="5" t="str">
        <f>VLOOKUP(D3189,[1]items!$A$2:$E$39,2,FALSE)</f>
        <v>Irbesartan</v>
      </c>
      <c r="F3189" s="5" t="str">
        <f>VLOOKUP(E3189,[1]items!$B$2:$E$39,2,FALSE)</f>
        <v>Obat Hipertensi</v>
      </c>
      <c r="G3189" s="5" t="str">
        <f t="shared" si="246"/>
        <v>OH0005|</v>
      </c>
      <c r="H3189" s="10">
        <v>28</v>
      </c>
      <c r="I3189" s="11"/>
      <c r="J3189" s="10" t="str">
        <f>IF(EXACT(L3189,"buy"),VLOOKUP(I3189,[2]suppliers!$A$2:$B$17,2,FALSE),"")</f>
        <v/>
      </c>
      <c r="K3189" s="8" t="s">
        <v>84</v>
      </c>
      <c r="L3189" s="8" t="s">
        <v>85</v>
      </c>
      <c r="M3189" s="5" t="str">
        <f>IFERROR(VLOOKUP(G3189,[3]item_suppliers!$C$2:$F$112,2,FALSE),"")</f>
        <v/>
      </c>
      <c r="N3189" s="5" t="str">
        <f>IFERROR(VLOOKUP(G3189,[3]item_suppliers!$C$2:$F$112,4,FALSE),"")</f>
        <v/>
      </c>
      <c r="O3189" s="5" t="str">
        <f t="shared" si="247"/>
        <v/>
      </c>
      <c r="P3189" s="5">
        <f>IF(EXACT(L3189,"sell"),VLOOKUP(D3189,[1]items!$A$2:$E$39,5,FALSE),"")</f>
        <v>109447</v>
      </c>
      <c r="Q3189" s="5">
        <f t="shared" si="248"/>
        <v>3064516</v>
      </c>
      <c r="R3189" s="13" t="str">
        <f t="shared" si="249"/>
        <v/>
      </c>
    </row>
    <row r="3190" spans="1:18" x14ac:dyDescent="0.2">
      <c r="A3190" s="5" t="s">
        <v>3250</v>
      </c>
      <c r="B3190" s="6" t="d">
        <v>2021-05-05</v>
      </c>
      <c r="C3190" s="7">
        <f t="shared" si="245"/>
        <v>2021</v>
      </c>
      <c r="D3190" s="5" t="s">
        <v>70</v>
      </c>
      <c r="E3190" s="5" t="str">
        <f>VLOOKUP(D3190,[1]items!$A$2:$E$39,2,FALSE)</f>
        <v>Irbesartan</v>
      </c>
      <c r="F3190" s="5" t="str">
        <f>VLOOKUP(E3190,[1]items!$B$2:$E$39,2,FALSE)</f>
        <v>Obat Hipertensi</v>
      </c>
      <c r="G3190" s="5" t="str">
        <f t="shared" si="246"/>
        <v>OH0005|</v>
      </c>
      <c r="H3190" s="10">
        <v>3</v>
      </c>
      <c r="I3190" s="11"/>
      <c r="J3190" s="10" t="str">
        <f>IF(EXACT(L3190,"buy"),VLOOKUP(I3190,[2]suppliers!$A$2:$B$17,2,FALSE),"")</f>
        <v/>
      </c>
      <c r="K3190" s="5" t="s">
        <v>84</v>
      </c>
      <c r="L3190" s="5" t="s">
        <v>85</v>
      </c>
      <c r="M3190" s="5" t="str">
        <f>IFERROR(VLOOKUP(G3190,[3]item_suppliers!$C$2:$F$112,2,FALSE),"")</f>
        <v/>
      </c>
      <c r="N3190" s="5" t="str">
        <f>IFERROR(VLOOKUP(G3190,[3]item_suppliers!$C$2:$F$112,4,FALSE),"")</f>
        <v/>
      </c>
      <c r="O3190" s="5" t="str">
        <f t="shared" si="247"/>
        <v/>
      </c>
      <c r="P3190" s="5">
        <f>IF(EXACT(L3190,"sell"),VLOOKUP(D3190,[1]items!$A$2:$E$39,5,FALSE),"")</f>
        <v>109447</v>
      </c>
      <c r="Q3190" s="5">
        <f t="shared" si="248"/>
        <v>328341</v>
      </c>
      <c r="R3190" s="13" t="str">
        <f t="shared" si="249"/>
        <v/>
      </c>
    </row>
    <row r="3191" spans="1:18" x14ac:dyDescent="0.2">
      <c r="A3191" s="8" t="s">
        <v>3251</v>
      </c>
      <c r="B3191" s="9" t="d">
        <v>2021-05-05</v>
      </c>
      <c r="C3191" s="7">
        <f t="shared" si="245"/>
        <v>2021</v>
      </c>
      <c r="D3191" s="8" t="s">
        <v>70</v>
      </c>
      <c r="E3191" s="5" t="str">
        <f>VLOOKUP(D3191,[1]items!$A$2:$E$39,2,FALSE)</f>
        <v>Irbesartan</v>
      </c>
      <c r="F3191" s="5" t="str">
        <f>VLOOKUP(E3191,[1]items!$B$2:$E$39,2,FALSE)</f>
        <v>Obat Hipertensi</v>
      </c>
      <c r="G3191" s="5" t="str">
        <f t="shared" si="246"/>
        <v>OH0005|</v>
      </c>
      <c r="H3191" s="10">
        <v>37</v>
      </c>
      <c r="I3191" s="11"/>
      <c r="J3191" s="10" t="str">
        <f>IF(EXACT(L3191,"buy"),VLOOKUP(I3191,[2]suppliers!$A$2:$B$17,2,FALSE),"")</f>
        <v/>
      </c>
      <c r="K3191" s="8" t="s">
        <v>84</v>
      </c>
      <c r="L3191" s="8" t="s">
        <v>85</v>
      </c>
      <c r="M3191" s="5" t="str">
        <f>IFERROR(VLOOKUP(G3191,[3]item_suppliers!$C$2:$F$112,2,FALSE),"")</f>
        <v/>
      </c>
      <c r="N3191" s="5" t="str">
        <f>IFERROR(VLOOKUP(G3191,[3]item_suppliers!$C$2:$F$112,4,FALSE),"")</f>
        <v/>
      </c>
      <c r="O3191" s="5" t="str">
        <f t="shared" si="247"/>
        <v/>
      </c>
      <c r="P3191" s="5">
        <f>IF(EXACT(L3191,"sell"),VLOOKUP(D3191,[1]items!$A$2:$E$39,5,FALSE),"")</f>
        <v>109447</v>
      </c>
      <c r="Q3191" s="5">
        <f t="shared" si="248"/>
        <v>4049539</v>
      </c>
      <c r="R3191" s="13" t="str">
        <f t="shared" si="249"/>
        <v/>
      </c>
    </row>
    <row r="3192" spans="1:18" x14ac:dyDescent="0.2">
      <c r="A3192" s="5" t="s">
        <v>3252</v>
      </c>
      <c r="B3192" s="6" t="d">
        <v>2021-05-05</v>
      </c>
      <c r="C3192" s="7">
        <f t="shared" si="245"/>
        <v>2021</v>
      </c>
      <c r="D3192" s="5" t="s">
        <v>78</v>
      </c>
      <c r="E3192" s="5" t="str">
        <f>VLOOKUP(D3192,[1]items!$A$2:$E$39,2,FALSE)</f>
        <v>Hyperchol 100 MG 12 KPS</v>
      </c>
      <c r="F3192" s="5" t="str">
        <f>VLOOKUP(E3192,[1]items!$B$2:$E$39,2,FALSE)</f>
        <v>Obat Kolesterol</v>
      </c>
      <c r="G3192" s="5" t="str">
        <f t="shared" si="246"/>
        <v>OK0002|</v>
      </c>
      <c r="H3192" s="10">
        <v>66</v>
      </c>
      <c r="I3192" s="11"/>
      <c r="J3192" s="10" t="str">
        <f>IF(EXACT(L3192,"buy"),VLOOKUP(I3192,[2]suppliers!$A$2:$B$17,2,FALSE),"")</f>
        <v/>
      </c>
      <c r="K3192" s="5" t="s">
        <v>84</v>
      </c>
      <c r="L3192" s="5" t="s">
        <v>85</v>
      </c>
      <c r="M3192" s="5" t="str">
        <f>IFERROR(VLOOKUP(G3192,[3]item_suppliers!$C$2:$F$112,2,FALSE),"")</f>
        <v/>
      </c>
      <c r="N3192" s="5" t="str">
        <f>IFERROR(VLOOKUP(G3192,[3]item_suppliers!$C$2:$F$112,4,FALSE),"")</f>
        <v/>
      </c>
      <c r="O3192" s="5" t="str">
        <f t="shared" si="247"/>
        <v/>
      </c>
      <c r="P3192" s="5">
        <f>IF(EXACT(L3192,"sell"),VLOOKUP(D3192,[1]items!$A$2:$E$39,5,FALSE),"")</f>
        <v>43442</v>
      </c>
      <c r="Q3192" s="5">
        <f t="shared" si="248"/>
        <v>2867172</v>
      </c>
      <c r="R3192" s="13" t="str">
        <f t="shared" si="249"/>
        <v/>
      </c>
    </row>
    <row r="3193" spans="1:18" x14ac:dyDescent="0.2">
      <c r="A3193" s="8" t="s">
        <v>3253</v>
      </c>
      <c r="B3193" s="9" t="d">
        <v>2021-05-05</v>
      </c>
      <c r="C3193" s="7">
        <f t="shared" si="245"/>
        <v>2021</v>
      </c>
      <c r="D3193" s="8" t="s">
        <v>46</v>
      </c>
      <c r="E3193" s="5" t="str">
        <f>VLOOKUP(D3193,[1]items!$A$2:$E$39,2,FALSE)</f>
        <v>Proris Ibuprofen</v>
      </c>
      <c r="F3193" s="5" t="str">
        <f>VLOOKUP(E3193,[1]items!$B$2:$E$39,2,FALSE)</f>
        <v>Obat Sakit Kepala &amp; Demam</v>
      </c>
      <c r="G3193" s="5" t="str">
        <f t="shared" si="246"/>
        <v>OD0006|</v>
      </c>
      <c r="H3193" s="10">
        <v>24</v>
      </c>
      <c r="I3193" s="11"/>
      <c r="J3193" s="10" t="str">
        <f>IF(EXACT(L3193,"buy"),VLOOKUP(I3193,[2]suppliers!$A$2:$B$17,2,FALSE),"")</f>
        <v/>
      </c>
      <c r="K3193" s="8" t="s">
        <v>84</v>
      </c>
      <c r="L3193" s="8" t="s">
        <v>85</v>
      </c>
      <c r="M3193" s="5" t="str">
        <f>IFERROR(VLOOKUP(G3193,[3]item_suppliers!$C$2:$F$112,2,FALSE),"")</f>
        <v/>
      </c>
      <c r="N3193" s="5" t="str">
        <f>IFERROR(VLOOKUP(G3193,[3]item_suppliers!$C$2:$F$112,4,FALSE),"")</f>
        <v/>
      </c>
      <c r="O3193" s="5" t="str">
        <f t="shared" si="247"/>
        <v/>
      </c>
      <c r="P3193" s="5">
        <f>IF(EXACT(L3193,"sell"),VLOOKUP(D3193,[1]items!$A$2:$E$39,5,FALSE),"")</f>
        <v>25275</v>
      </c>
      <c r="Q3193" s="5">
        <f t="shared" si="248"/>
        <v>606600</v>
      </c>
      <c r="R3193" s="13" t="str">
        <f t="shared" si="249"/>
        <v/>
      </c>
    </row>
    <row r="3194" spans="1:18" x14ac:dyDescent="0.2">
      <c r="A3194" s="5" t="s">
        <v>3254</v>
      </c>
      <c r="B3194" s="6" t="d">
        <v>2021-05-06</v>
      </c>
      <c r="C3194" s="7">
        <f t="shared" si="245"/>
        <v>2021</v>
      </c>
      <c r="D3194" s="5" t="s">
        <v>26</v>
      </c>
      <c r="E3194" s="5" t="str">
        <f>VLOOKUP(D3194,[1]items!$A$2:$E$39,2,FALSE)</f>
        <v>Decolsen 1 Strip 4 Tablet</v>
      </c>
      <c r="F3194" s="5" t="str">
        <f>VLOOKUP(E3194,[1]items!$B$2:$E$39,2,FALSE)</f>
        <v>Obat Batuk &amp; Pilek</v>
      </c>
      <c r="G3194" s="5" t="str">
        <f t="shared" si="246"/>
        <v>OB0002|</v>
      </c>
      <c r="H3194" s="10">
        <v>91</v>
      </c>
      <c r="I3194" s="11"/>
      <c r="J3194" s="10" t="str">
        <f>IF(EXACT(L3194,"buy"),VLOOKUP(I3194,[2]suppliers!$A$2:$B$17,2,FALSE),"")</f>
        <v/>
      </c>
      <c r="K3194" s="5" t="s">
        <v>84</v>
      </c>
      <c r="L3194" s="5" t="s">
        <v>85</v>
      </c>
      <c r="M3194" s="5" t="str">
        <f>IFERROR(VLOOKUP(G3194,[3]item_suppliers!$C$2:$F$112,2,FALSE),"")</f>
        <v/>
      </c>
      <c r="N3194" s="5" t="str">
        <f>IFERROR(VLOOKUP(G3194,[3]item_suppliers!$C$2:$F$112,4,FALSE),"")</f>
        <v/>
      </c>
      <c r="O3194" s="5" t="str">
        <f t="shared" si="247"/>
        <v/>
      </c>
      <c r="P3194" s="5">
        <f>IF(EXACT(L3194,"sell"),VLOOKUP(D3194,[1]items!$A$2:$E$39,5,FALSE),"")</f>
        <v>2915</v>
      </c>
      <c r="Q3194" s="5">
        <f t="shared" si="248"/>
        <v>265265</v>
      </c>
      <c r="R3194" s="13" t="str">
        <f t="shared" si="249"/>
        <v/>
      </c>
    </row>
    <row r="3195" spans="1:18" x14ac:dyDescent="0.2">
      <c r="A3195" s="8" t="s">
        <v>3255</v>
      </c>
      <c r="B3195" s="9" t="d">
        <v>2021-05-06</v>
      </c>
      <c r="C3195" s="7">
        <f t="shared" si="245"/>
        <v>2021</v>
      </c>
      <c r="D3195" s="8" t="s">
        <v>50</v>
      </c>
      <c r="E3195" s="5" t="str">
        <f>VLOOKUP(D3195,[1]items!$A$2:$E$39,2,FALSE)</f>
        <v>Bodrex Extra</v>
      </c>
      <c r="F3195" s="5" t="str">
        <f>VLOOKUP(E3195,[1]items!$B$2:$E$39,2,FALSE)</f>
        <v>Obat Sakit Kepala &amp; Demam</v>
      </c>
      <c r="G3195" s="5" t="str">
        <f t="shared" si="246"/>
        <v>OD0008|</v>
      </c>
      <c r="H3195" s="10">
        <v>73</v>
      </c>
      <c r="I3195" s="11"/>
      <c r="J3195" s="10" t="str">
        <f>IF(EXACT(L3195,"buy"),VLOOKUP(I3195,[2]suppliers!$A$2:$B$17,2,FALSE),"")</f>
        <v/>
      </c>
      <c r="K3195" s="8" t="s">
        <v>84</v>
      </c>
      <c r="L3195" s="8" t="s">
        <v>85</v>
      </c>
      <c r="M3195" s="5" t="str">
        <f>IFERROR(VLOOKUP(G3195,[3]item_suppliers!$C$2:$F$112,2,FALSE),"")</f>
        <v/>
      </c>
      <c r="N3195" s="5" t="str">
        <f>IFERROR(VLOOKUP(G3195,[3]item_suppliers!$C$2:$F$112,4,FALSE),"")</f>
        <v/>
      </c>
      <c r="O3195" s="5" t="str">
        <f t="shared" si="247"/>
        <v/>
      </c>
      <c r="P3195" s="5">
        <f>IF(EXACT(L3195,"sell"),VLOOKUP(D3195,[1]items!$A$2:$E$39,5,FALSE),"")</f>
        <v>51753</v>
      </c>
      <c r="Q3195" s="5">
        <f t="shared" si="248"/>
        <v>3777969</v>
      </c>
      <c r="R3195" s="13" t="str">
        <f t="shared" si="249"/>
        <v/>
      </c>
    </row>
    <row r="3196" spans="1:18" x14ac:dyDescent="0.2">
      <c r="A3196" s="5" t="s">
        <v>3256</v>
      </c>
      <c r="B3196" s="6" t="d">
        <v>2021-05-06</v>
      </c>
      <c r="C3196" s="7">
        <f t="shared" si="245"/>
        <v>2021</v>
      </c>
      <c r="D3196" s="5" t="s">
        <v>50</v>
      </c>
      <c r="E3196" s="5" t="str">
        <f>VLOOKUP(D3196,[1]items!$A$2:$E$39,2,FALSE)</f>
        <v>Bodrex Extra</v>
      </c>
      <c r="F3196" s="5" t="str">
        <f>VLOOKUP(E3196,[1]items!$B$2:$E$39,2,FALSE)</f>
        <v>Obat Sakit Kepala &amp; Demam</v>
      </c>
      <c r="G3196" s="5" t="str">
        <f t="shared" si="246"/>
        <v>OD0008|</v>
      </c>
      <c r="H3196" s="10">
        <v>207</v>
      </c>
      <c r="I3196" s="11"/>
      <c r="J3196" s="10" t="str">
        <f>IF(EXACT(L3196,"buy"),VLOOKUP(I3196,[2]suppliers!$A$2:$B$17,2,FALSE),"")</f>
        <v/>
      </c>
      <c r="K3196" s="5" t="s">
        <v>84</v>
      </c>
      <c r="L3196" s="5" t="s">
        <v>85</v>
      </c>
      <c r="M3196" s="5" t="str">
        <f>IFERROR(VLOOKUP(G3196,[3]item_suppliers!$C$2:$F$112,2,FALSE),"")</f>
        <v/>
      </c>
      <c r="N3196" s="5" t="str">
        <f>IFERROR(VLOOKUP(G3196,[3]item_suppliers!$C$2:$F$112,4,FALSE),"")</f>
        <v/>
      </c>
      <c r="O3196" s="5" t="str">
        <f t="shared" si="247"/>
        <v/>
      </c>
      <c r="P3196" s="5">
        <f>IF(EXACT(L3196,"sell"),VLOOKUP(D3196,[1]items!$A$2:$E$39,5,FALSE),"")</f>
        <v>51753</v>
      </c>
      <c r="Q3196" s="5">
        <f t="shared" si="248"/>
        <v>10712871</v>
      </c>
      <c r="R3196" s="13" t="str">
        <f t="shared" si="249"/>
        <v/>
      </c>
    </row>
    <row r="3197" spans="1:18" x14ac:dyDescent="0.2">
      <c r="A3197" s="8" t="s">
        <v>3257</v>
      </c>
      <c r="B3197" s="9" t="d">
        <v>2021-05-06</v>
      </c>
      <c r="C3197" s="7">
        <f t="shared" si="245"/>
        <v>2021</v>
      </c>
      <c r="D3197" s="8" t="s">
        <v>82</v>
      </c>
      <c r="E3197" s="5" t="str">
        <f>VLOOKUP(D3197,[1]items!$A$2:$E$39,2,FALSE)</f>
        <v>Otilon Ear Drops 8 mL</v>
      </c>
      <c r="F3197" s="5" t="str">
        <f>VLOOKUP(E3197,[1]items!$B$2:$E$39,2,FALSE)</f>
        <v>Obat Telinga</v>
      </c>
      <c r="G3197" s="5" t="str">
        <f t="shared" si="246"/>
        <v>OT0001|</v>
      </c>
      <c r="H3197" s="10">
        <v>33</v>
      </c>
      <c r="I3197" s="11"/>
      <c r="J3197" s="10" t="str">
        <f>IF(EXACT(L3197,"buy"),VLOOKUP(I3197,[2]suppliers!$A$2:$B$17,2,FALSE),"")</f>
        <v/>
      </c>
      <c r="K3197" s="8" t="s">
        <v>84</v>
      </c>
      <c r="L3197" s="8" t="s">
        <v>85</v>
      </c>
      <c r="M3197" s="5" t="str">
        <f>IFERROR(VLOOKUP(G3197,[3]item_suppliers!$C$2:$F$112,2,FALSE),"")</f>
        <v/>
      </c>
      <c r="N3197" s="5" t="str">
        <f>IFERROR(VLOOKUP(G3197,[3]item_suppliers!$C$2:$F$112,4,FALSE),"")</f>
        <v/>
      </c>
      <c r="O3197" s="5" t="str">
        <f t="shared" si="247"/>
        <v/>
      </c>
      <c r="P3197" s="5">
        <f>IF(EXACT(L3197,"sell"),VLOOKUP(D3197,[1]items!$A$2:$E$39,5,FALSE),"")</f>
        <v>55935</v>
      </c>
      <c r="Q3197" s="5">
        <f t="shared" si="248"/>
        <v>1845855</v>
      </c>
      <c r="R3197" s="13" t="str">
        <f t="shared" si="249"/>
        <v/>
      </c>
    </row>
    <row r="3198" spans="1:18" x14ac:dyDescent="0.2">
      <c r="A3198" s="5" t="s">
        <v>3258</v>
      </c>
      <c r="B3198" s="6" t="d">
        <v>2021-05-06</v>
      </c>
      <c r="C3198" s="7">
        <f t="shared" si="245"/>
        <v>2021</v>
      </c>
      <c r="D3198" s="5" t="s">
        <v>20</v>
      </c>
      <c r="E3198" s="5" t="str">
        <f>VLOOKUP(D3198,[1]items!$A$2:$E$39,2,FALSE)</f>
        <v>Dexteem Box Plus 100 Tablet</v>
      </c>
      <c r="F3198" s="5" t="str">
        <f>VLOOKUP(E3198,[1]items!$B$2:$E$39,2,FALSE)</f>
        <v>Obat Alergi</v>
      </c>
      <c r="G3198" s="5" t="str">
        <f t="shared" si="246"/>
        <v>OA0006|</v>
      </c>
      <c r="H3198" s="10">
        <v>29</v>
      </c>
      <c r="I3198" s="11"/>
      <c r="J3198" s="10" t="str">
        <f>IF(EXACT(L3198,"buy"),VLOOKUP(I3198,[2]suppliers!$A$2:$B$17,2,FALSE),"")</f>
        <v/>
      </c>
      <c r="K3198" s="5" t="s">
        <v>84</v>
      </c>
      <c r="L3198" s="5" t="s">
        <v>85</v>
      </c>
      <c r="M3198" s="5" t="str">
        <f>IFERROR(VLOOKUP(G3198,[3]item_suppliers!$C$2:$F$112,2,FALSE),"")</f>
        <v/>
      </c>
      <c r="N3198" s="5" t="str">
        <f>IFERROR(VLOOKUP(G3198,[3]item_suppliers!$C$2:$F$112,4,FALSE),"")</f>
        <v/>
      </c>
      <c r="O3198" s="5" t="str">
        <f t="shared" si="247"/>
        <v/>
      </c>
      <c r="P3198" s="5">
        <f>IF(EXACT(L3198,"sell"),VLOOKUP(D3198,[1]items!$A$2:$E$39,5,FALSE),"")</f>
        <v>25449</v>
      </c>
      <c r="Q3198" s="5">
        <f t="shared" si="248"/>
        <v>738021</v>
      </c>
      <c r="R3198" s="13" t="str">
        <f t="shared" si="249"/>
        <v/>
      </c>
    </row>
    <row r="3199" spans="1:18" x14ac:dyDescent="0.2">
      <c r="A3199" s="8" t="s">
        <v>3259</v>
      </c>
      <c r="B3199" s="9" t="d">
        <v>2021-05-06</v>
      </c>
      <c r="C3199" s="7">
        <f t="shared" si="245"/>
        <v>2021</v>
      </c>
      <c r="D3199" s="8" t="s">
        <v>56</v>
      </c>
      <c r="E3199" s="5" t="str">
        <f>VLOOKUP(D3199,[1]items!$A$2:$E$39,2,FALSE)</f>
        <v>Paramex Tablet / Obat</v>
      </c>
      <c r="F3199" s="5" t="str">
        <f>VLOOKUP(E3199,[1]items!$B$2:$E$39,2,FALSE)</f>
        <v>Obat Sakit Kepala &amp; Demam</v>
      </c>
      <c r="G3199" s="5" t="str">
        <f t="shared" si="246"/>
        <v>OD0011|</v>
      </c>
      <c r="H3199" s="10">
        <v>75</v>
      </c>
      <c r="I3199" s="11"/>
      <c r="J3199" s="10" t="str">
        <f>IF(EXACT(L3199,"buy"),VLOOKUP(I3199,[2]suppliers!$A$2:$B$17,2,FALSE),"")</f>
        <v/>
      </c>
      <c r="K3199" s="8" t="s">
        <v>84</v>
      </c>
      <c r="L3199" s="8" t="s">
        <v>85</v>
      </c>
      <c r="M3199" s="5" t="str">
        <f>IFERROR(VLOOKUP(G3199,[3]item_suppliers!$C$2:$F$112,2,FALSE),"")</f>
        <v/>
      </c>
      <c r="N3199" s="5" t="str">
        <f>IFERROR(VLOOKUP(G3199,[3]item_suppliers!$C$2:$F$112,4,FALSE),"")</f>
        <v/>
      </c>
      <c r="O3199" s="5" t="str">
        <f t="shared" si="247"/>
        <v/>
      </c>
      <c r="P3199" s="5">
        <f>IF(EXACT(L3199,"sell"),VLOOKUP(D3199,[1]items!$A$2:$E$39,5,FALSE),"")</f>
        <v>2586</v>
      </c>
      <c r="Q3199" s="5">
        <f t="shared" si="248"/>
        <v>193950</v>
      </c>
      <c r="R3199" s="13" t="str">
        <f t="shared" si="249"/>
        <v/>
      </c>
    </row>
    <row r="3200" spans="1:18" x14ac:dyDescent="0.2">
      <c r="A3200" s="5" t="s">
        <v>3260</v>
      </c>
      <c r="B3200" s="6" t="d">
        <v>2021-05-06</v>
      </c>
      <c r="C3200" s="7">
        <f t="shared" si="245"/>
        <v>2021</v>
      </c>
      <c r="D3200" s="5" t="s">
        <v>56</v>
      </c>
      <c r="E3200" s="5" t="str">
        <f>VLOOKUP(D3200,[1]items!$A$2:$E$39,2,FALSE)</f>
        <v>Paramex Tablet / Obat</v>
      </c>
      <c r="F3200" s="5" t="str">
        <f>VLOOKUP(E3200,[1]items!$B$2:$E$39,2,FALSE)</f>
        <v>Obat Sakit Kepala &amp; Demam</v>
      </c>
      <c r="G3200" s="5" t="str">
        <f t="shared" si="246"/>
        <v>OD0011|</v>
      </c>
      <c r="H3200" s="10">
        <v>735</v>
      </c>
      <c r="I3200" s="11"/>
      <c r="J3200" s="10" t="str">
        <f>IF(EXACT(L3200,"buy"),VLOOKUP(I3200,[2]suppliers!$A$2:$B$17,2,FALSE),"")</f>
        <v/>
      </c>
      <c r="K3200" s="5" t="s">
        <v>84</v>
      </c>
      <c r="L3200" s="5" t="s">
        <v>85</v>
      </c>
      <c r="M3200" s="5" t="str">
        <f>IFERROR(VLOOKUP(G3200,[3]item_suppliers!$C$2:$F$112,2,FALSE),"")</f>
        <v/>
      </c>
      <c r="N3200" s="5" t="str">
        <f>IFERROR(VLOOKUP(G3200,[3]item_suppliers!$C$2:$F$112,4,FALSE),"")</f>
        <v/>
      </c>
      <c r="O3200" s="5" t="str">
        <f t="shared" si="247"/>
        <v/>
      </c>
      <c r="P3200" s="5">
        <f>IF(EXACT(L3200,"sell"),VLOOKUP(D3200,[1]items!$A$2:$E$39,5,FALSE),"")</f>
        <v>2586</v>
      </c>
      <c r="Q3200" s="5">
        <f t="shared" si="248"/>
        <v>1900710</v>
      </c>
      <c r="R3200" s="13" t="str">
        <f t="shared" si="249"/>
        <v/>
      </c>
    </row>
    <row r="3201" spans="1:18" x14ac:dyDescent="0.2">
      <c r="A3201" s="8" t="s">
        <v>3261</v>
      </c>
      <c r="B3201" s="9" t="d">
        <v>2021-05-06</v>
      </c>
      <c r="C3201" s="7">
        <f t="shared" si="245"/>
        <v>2021</v>
      </c>
      <c r="D3201" s="8" t="s">
        <v>59</v>
      </c>
      <c r="E3201" s="5" t="str">
        <f>VLOOKUP(D3201,[1]items!$A$2:$E$39,2,FALSE)</f>
        <v>Carditens</v>
      </c>
      <c r="F3201" s="5" t="str">
        <f>VLOOKUP(E3201,[1]items!$B$2:$E$39,2,FALSE)</f>
        <v>Obat Hipertensi</v>
      </c>
      <c r="G3201" s="5" t="str">
        <f t="shared" si="246"/>
        <v>OH0001|</v>
      </c>
      <c r="H3201" s="10">
        <v>34</v>
      </c>
      <c r="I3201" s="11"/>
      <c r="J3201" s="10" t="str">
        <f>IF(EXACT(L3201,"buy"),VLOOKUP(I3201,[2]suppliers!$A$2:$B$17,2,FALSE),"")</f>
        <v/>
      </c>
      <c r="K3201" s="8" t="s">
        <v>84</v>
      </c>
      <c r="L3201" s="8" t="s">
        <v>85</v>
      </c>
      <c r="M3201" s="5" t="str">
        <f>IFERROR(VLOOKUP(G3201,[3]item_suppliers!$C$2:$F$112,2,FALSE),"")</f>
        <v/>
      </c>
      <c r="N3201" s="5" t="str">
        <f>IFERROR(VLOOKUP(G3201,[3]item_suppliers!$C$2:$F$112,4,FALSE),"")</f>
        <v/>
      </c>
      <c r="O3201" s="5" t="str">
        <f t="shared" si="247"/>
        <v/>
      </c>
      <c r="P3201" s="5">
        <f>IF(EXACT(L3201,"sell"),VLOOKUP(D3201,[1]items!$A$2:$E$39,5,FALSE),"")</f>
        <v>100900</v>
      </c>
      <c r="Q3201" s="5">
        <f t="shared" si="248"/>
        <v>3430600</v>
      </c>
      <c r="R3201" s="13" t="str">
        <f t="shared" si="249"/>
        <v/>
      </c>
    </row>
    <row r="3202" spans="1:18" x14ac:dyDescent="0.2">
      <c r="A3202" s="5" t="s">
        <v>3262</v>
      </c>
      <c r="B3202" s="6" t="d">
        <v>2021-05-06</v>
      </c>
      <c r="C3202" s="7">
        <f t="shared" ref="C3202:C3265" si="250">YEAR(B3202)</f>
        <v>2021</v>
      </c>
      <c r="D3202" s="5" t="s">
        <v>59</v>
      </c>
      <c r="E3202" s="5" t="str">
        <f>VLOOKUP(D3202,[1]items!$A$2:$E$39,2,FALSE)</f>
        <v>Carditens</v>
      </c>
      <c r="F3202" s="5" t="str">
        <f>VLOOKUP(E3202,[1]items!$B$2:$E$39,2,FALSE)</f>
        <v>Obat Hipertensi</v>
      </c>
      <c r="G3202" s="5" t="str">
        <f t="shared" ref="G3202:G3265" si="251">_xlfn.CONCAT(D3202,"|",I3202)</f>
        <v>OH0001|</v>
      </c>
      <c r="H3202" s="10">
        <v>1</v>
      </c>
      <c r="I3202" s="11"/>
      <c r="J3202" s="10" t="str">
        <f>IF(EXACT(L3202,"buy"),VLOOKUP(I3202,[2]suppliers!$A$2:$B$17,2,FALSE),"")</f>
        <v/>
      </c>
      <c r="K3202" s="5" t="s">
        <v>84</v>
      </c>
      <c r="L3202" s="5" t="s">
        <v>85</v>
      </c>
      <c r="M3202" s="5" t="str">
        <f>IFERROR(VLOOKUP(G3202,[3]item_suppliers!$C$2:$F$112,2,FALSE),"")</f>
        <v/>
      </c>
      <c r="N3202" s="5" t="str">
        <f>IFERROR(VLOOKUP(G3202,[3]item_suppliers!$C$2:$F$112,4,FALSE),"")</f>
        <v/>
      </c>
      <c r="O3202" s="5" t="str">
        <f t="shared" ref="O3202:O3265" si="252">IFERROR(H3202*N3202,"")</f>
        <v/>
      </c>
      <c r="P3202" s="5">
        <f>IF(EXACT(L3202,"sell"),VLOOKUP(D3202,[1]items!$A$2:$E$39,5,FALSE),"")</f>
        <v>100900</v>
      </c>
      <c r="Q3202" s="5">
        <f t="shared" ref="Q3202:Q3265" si="253">IFERROR(H3202*P3202,"")</f>
        <v>100900</v>
      </c>
      <c r="R3202" s="13" t="str">
        <f t="shared" ref="R3202:R3265" si="254">IF(EXACT(L3202,"buy"),1/COUNTIF($N$2:$N$4710,N3202),"")</f>
        <v/>
      </c>
    </row>
    <row r="3203" spans="1:18" x14ac:dyDescent="0.2">
      <c r="A3203" s="8" t="s">
        <v>3263</v>
      </c>
      <c r="B3203" s="9" t="d">
        <v>2021-05-07</v>
      </c>
      <c r="C3203" s="7">
        <f t="shared" si="250"/>
        <v>2021</v>
      </c>
      <c r="D3203" s="8" t="s">
        <v>80</v>
      </c>
      <c r="E3203" s="5" t="str">
        <f>VLOOKUP(D3203,[1]items!$A$2:$E$39,2,FALSE)</f>
        <v>Trolip 100 MG 10 KPS</v>
      </c>
      <c r="F3203" s="5" t="str">
        <f>VLOOKUP(E3203,[1]items!$B$2:$E$39,2,FALSE)</f>
        <v>Obat Kolesterol</v>
      </c>
      <c r="G3203" s="5" t="str">
        <f t="shared" si="251"/>
        <v>OK0003|</v>
      </c>
      <c r="H3203" s="10">
        <v>45</v>
      </c>
      <c r="I3203" s="11"/>
      <c r="J3203" s="10" t="str">
        <f>IF(EXACT(L3203,"buy"),VLOOKUP(I3203,[2]suppliers!$A$2:$B$17,2,FALSE),"")</f>
        <v/>
      </c>
      <c r="K3203" s="8" t="s">
        <v>84</v>
      </c>
      <c r="L3203" s="8" t="s">
        <v>85</v>
      </c>
      <c r="M3203" s="5" t="str">
        <f>IFERROR(VLOOKUP(G3203,[3]item_suppliers!$C$2:$F$112,2,FALSE),"")</f>
        <v/>
      </c>
      <c r="N3203" s="5" t="str">
        <f>IFERROR(VLOOKUP(G3203,[3]item_suppliers!$C$2:$F$112,4,FALSE),"")</f>
        <v/>
      </c>
      <c r="O3203" s="5" t="str">
        <f t="shared" si="252"/>
        <v/>
      </c>
      <c r="P3203" s="5">
        <f>IF(EXACT(L3203,"sell"),VLOOKUP(D3203,[1]items!$A$2:$E$39,5,FALSE),"")</f>
        <v>56694</v>
      </c>
      <c r="Q3203" s="5">
        <f t="shared" si="253"/>
        <v>2551230</v>
      </c>
      <c r="R3203" s="13" t="str">
        <f t="shared" si="254"/>
        <v/>
      </c>
    </row>
    <row r="3204" spans="1:18" x14ac:dyDescent="0.2">
      <c r="A3204" s="5" t="s">
        <v>3264</v>
      </c>
      <c r="B3204" s="6" t="d">
        <v>2021-05-07</v>
      </c>
      <c r="C3204" s="7">
        <f t="shared" si="250"/>
        <v>2021</v>
      </c>
      <c r="D3204" s="5" t="s">
        <v>52</v>
      </c>
      <c r="E3204" s="5" t="str">
        <f>VLOOKUP(D3204,[1]items!$A$2:$E$39,2,FALSE)</f>
        <v>Sanmol 500 MG 4 Tablet</v>
      </c>
      <c r="F3204" s="5" t="str">
        <f>VLOOKUP(E3204,[1]items!$B$2:$E$39,2,FALSE)</f>
        <v>Obat Sakit Kepala &amp; Demam</v>
      </c>
      <c r="G3204" s="5" t="str">
        <f t="shared" si="251"/>
        <v>OD0009|</v>
      </c>
      <c r="H3204" s="10">
        <v>20</v>
      </c>
      <c r="I3204" s="11"/>
      <c r="J3204" s="10" t="str">
        <f>IF(EXACT(L3204,"buy"),VLOOKUP(I3204,[2]suppliers!$A$2:$B$17,2,FALSE),"")</f>
        <v/>
      </c>
      <c r="K3204" s="5" t="s">
        <v>84</v>
      </c>
      <c r="L3204" s="5" t="s">
        <v>85</v>
      </c>
      <c r="M3204" s="5" t="str">
        <f>IFERROR(VLOOKUP(G3204,[3]item_suppliers!$C$2:$F$112,2,FALSE),"")</f>
        <v/>
      </c>
      <c r="N3204" s="5" t="str">
        <f>IFERROR(VLOOKUP(G3204,[3]item_suppliers!$C$2:$F$112,4,FALSE),"")</f>
        <v/>
      </c>
      <c r="O3204" s="5" t="str">
        <f t="shared" si="252"/>
        <v/>
      </c>
      <c r="P3204" s="5">
        <f>IF(EXACT(L3204,"sell"),VLOOKUP(D3204,[1]items!$A$2:$E$39,5,FALSE),"")</f>
        <v>1619</v>
      </c>
      <c r="Q3204" s="5">
        <f t="shared" si="253"/>
        <v>32380</v>
      </c>
      <c r="R3204" s="13" t="str">
        <f t="shared" si="254"/>
        <v/>
      </c>
    </row>
    <row r="3205" spans="1:18" x14ac:dyDescent="0.2">
      <c r="A3205" s="8" t="s">
        <v>3265</v>
      </c>
      <c r="B3205" s="9" t="d">
        <v>2021-05-07</v>
      </c>
      <c r="C3205" s="7">
        <f t="shared" si="250"/>
        <v>2021</v>
      </c>
      <c r="D3205" s="8" t="s">
        <v>52</v>
      </c>
      <c r="E3205" s="5" t="str">
        <f>VLOOKUP(D3205,[1]items!$A$2:$E$39,2,FALSE)</f>
        <v>Sanmol 500 MG 4 Tablet</v>
      </c>
      <c r="F3205" s="5" t="str">
        <f>VLOOKUP(E3205,[1]items!$B$2:$E$39,2,FALSE)</f>
        <v>Obat Sakit Kepala &amp; Demam</v>
      </c>
      <c r="G3205" s="5" t="str">
        <f t="shared" si="251"/>
        <v>OD0009|</v>
      </c>
      <c r="H3205" s="10">
        <v>22</v>
      </c>
      <c r="I3205" s="11"/>
      <c r="J3205" s="10" t="str">
        <f>IF(EXACT(L3205,"buy"),VLOOKUP(I3205,[2]suppliers!$A$2:$B$17,2,FALSE),"")</f>
        <v/>
      </c>
      <c r="K3205" s="8" t="s">
        <v>84</v>
      </c>
      <c r="L3205" s="8" t="s">
        <v>85</v>
      </c>
      <c r="M3205" s="5" t="str">
        <f>IFERROR(VLOOKUP(G3205,[3]item_suppliers!$C$2:$F$112,2,FALSE),"")</f>
        <v/>
      </c>
      <c r="N3205" s="5" t="str">
        <f>IFERROR(VLOOKUP(G3205,[3]item_suppliers!$C$2:$F$112,4,FALSE),"")</f>
        <v/>
      </c>
      <c r="O3205" s="5" t="str">
        <f t="shared" si="252"/>
        <v/>
      </c>
      <c r="P3205" s="5">
        <f>IF(EXACT(L3205,"sell"),VLOOKUP(D3205,[1]items!$A$2:$E$39,5,FALSE),"")</f>
        <v>1619</v>
      </c>
      <c r="Q3205" s="5">
        <f t="shared" si="253"/>
        <v>35618</v>
      </c>
      <c r="R3205" s="13" t="str">
        <f t="shared" si="254"/>
        <v/>
      </c>
    </row>
    <row r="3206" spans="1:18" x14ac:dyDescent="0.2">
      <c r="A3206" s="5" t="s">
        <v>3266</v>
      </c>
      <c r="B3206" s="6" t="d">
        <v>2021-05-07</v>
      </c>
      <c r="C3206" s="7">
        <f t="shared" si="250"/>
        <v>2021</v>
      </c>
      <c r="D3206" s="5" t="s">
        <v>52</v>
      </c>
      <c r="E3206" s="5" t="str">
        <f>VLOOKUP(D3206,[1]items!$A$2:$E$39,2,FALSE)</f>
        <v>Sanmol 500 MG 4 Tablet</v>
      </c>
      <c r="F3206" s="5" t="str">
        <f>VLOOKUP(E3206,[1]items!$B$2:$E$39,2,FALSE)</f>
        <v>Obat Sakit Kepala &amp; Demam</v>
      </c>
      <c r="G3206" s="5" t="str">
        <f t="shared" si="251"/>
        <v>OD0009|</v>
      </c>
      <c r="H3206" s="10">
        <v>312</v>
      </c>
      <c r="I3206" s="11"/>
      <c r="J3206" s="10" t="str">
        <f>IF(EXACT(L3206,"buy"),VLOOKUP(I3206,[2]suppliers!$A$2:$B$17,2,FALSE),"")</f>
        <v/>
      </c>
      <c r="K3206" s="5" t="s">
        <v>84</v>
      </c>
      <c r="L3206" s="5" t="s">
        <v>85</v>
      </c>
      <c r="M3206" s="5" t="str">
        <f>IFERROR(VLOOKUP(G3206,[3]item_suppliers!$C$2:$F$112,2,FALSE),"")</f>
        <v/>
      </c>
      <c r="N3206" s="5" t="str">
        <f>IFERROR(VLOOKUP(G3206,[3]item_suppliers!$C$2:$F$112,4,FALSE),"")</f>
        <v/>
      </c>
      <c r="O3206" s="5" t="str">
        <f t="shared" si="252"/>
        <v/>
      </c>
      <c r="P3206" s="5">
        <f>IF(EXACT(L3206,"sell"),VLOOKUP(D3206,[1]items!$A$2:$E$39,5,FALSE),"")</f>
        <v>1619</v>
      </c>
      <c r="Q3206" s="5">
        <f t="shared" si="253"/>
        <v>505128</v>
      </c>
      <c r="R3206" s="13" t="str">
        <f t="shared" si="254"/>
        <v/>
      </c>
    </row>
    <row r="3207" spans="1:18" x14ac:dyDescent="0.2">
      <c r="A3207" s="8" t="s">
        <v>3267</v>
      </c>
      <c r="B3207" s="9" t="d">
        <v>2021-05-07</v>
      </c>
      <c r="C3207" s="7">
        <f t="shared" si="250"/>
        <v>2021</v>
      </c>
      <c r="D3207" s="8" t="s">
        <v>48</v>
      </c>
      <c r="E3207" s="5" t="str">
        <f>VLOOKUP(D3207,[1]items!$A$2:$E$39,2,FALSE)</f>
        <v>Sanmol Paracetamol</v>
      </c>
      <c r="F3207" s="5" t="str">
        <f>VLOOKUP(E3207,[1]items!$B$2:$E$39,2,FALSE)</f>
        <v>Obat Sakit Kepala &amp; Demam</v>
      </c>
      <c r="G3207" s="5" t="str">
        <f t="shared" si="251"/>
        <v>OD0007|</v>
      </c>
      <c r="H3207" s="10">
        <v>143</v>
      </c>
      <c r="I3207" s="11"/>
      <c r="J3207" s="10" t="str">
        <f>IF(EXACT(L3207,"buy"),VLOOKUP(I3207,[2]suppliers!$A$2:$B$17,2,FALSE),"")</f>
        <v/>
      </c>
      <c r="K3207" s="8" t="s">
        <v>84</v>
      </c>
      <c r="L3207" s="8" t="s">
        <v>85</v>
      </c>
      <c r="M3207" s="5" t="str">
        <f>IFERROR(VLOOKUP(G3207,[3]item_suppliers!$C$2:$F$112,2,FALSE),"")</f>
        <v/>
      </c>
      <c r="N3207" s="5" t="str">
        <f>IFERROR(VLOOKUP(G3207,[3]item_suppliers!$C$2:$F$112,4,FALSE),"")</f>
        <v/>
      </c>
      <c r="O3207" s="5" t="str">
        <f t="shared" si="252"/>
        <v/>
      </c>
      <c r="P3207" s="5">
        <f>IF(EXACT(L3207,"sell"),VLOOKUP(D3207,[1]items!$A$2:$E$39,5,FALSE),"")</f>
        <v>16261</v>
      </c>
      <c r="Q3207" s="5">
        <f t="shared" si="253"/>
        <v>2325323</v>
      </c>
      <c r="R3207" s="13" t="str">
        <f t="shared" si="254"/>
        <v/>
      </c>
    </row>
    <row r="3208" spans="1:18" x14ac:dyDescent="0.2">
      <c r="A3208" s="5" t="s">
        <v>3268</v>
      </c>
      <c r="B3208" s="6" t="d">
        <v>2021-05-07</v>
      </c>
      <c r="C3208" s="7">
        <f t="shared" si="250"/>
        <v>2021</v>
      </c>
      <c r="D3208" s="5" t="s">
        <v>46</v>
      </c>
      <c r="E3208" s="5" t="str">
        <f>VLOOKUP(D3208,[1]items!$A$2:$E$39,2,FALSE)</f>
        <v>Proris Ibuprofen</v>
      </c>
      <c r="F3208" s="5" t="str">
        <f>VLOOKUP(E3208,[1]items!$B$2:$E$39,2,FALSE)</f>
        <v>Obat Sakit Kepala &amp; Demam</v>
      </c>
      <c r="G3208" s="5" t="str">
        <f t="shared" si="251"/>
        <v>OD0006|</v>
      </c>
      <c r="H3208" s="10">
        <v>91</v>
      </c>
      <c r="I3208" s="11"/>
      <c r="J3208" s="10" t="str">
        <f>IF(EXACT(L3208,"buy"),VLOOKUP(I3208,[2]suppliers!$A$2:$B$17,2,FALSE),"")</f>
        <v/>
      </c>
      <c r="K3208" s="5" t="s">
        <v>84</v>
      </c>
      <c r="L3208" s="5" t="s">
        <v>85</v>
      </c>
      <c r="M3208" s="5" t="str">
        <f>IFERROR(VLOOKUP(G3208,[3]item_suppliers!$C$2:$F$112,2,FALSE),"")</f>
        <v/>
      </c>
      <c r="N3208" s="5" t="str">
        <f>IFERROR(VLOOKUP(G3208,[3]item_suppliers!$C$2:$F$112,4,FALSE),"")</f>
        <v/>
      </c>
      <c r="O3208" s="5" t="str">
        <f t="shared" si="252"/>
        <v/>
      </c>
      <c r="P3208" s="5">
        <f>IF(EXACT(L3208,"sell"),VLOOKUP(D3208,[1]items!$A$2:$E$39,5,FALSE),"")</f>
        <v>25275</v>
      </c>
      <c r="Q3208" s="5">
        <f t="shared" si="253"/>
        <v>2300025</v>
      </c>
      <c r="R3208" s="13" t="str">
        <f t="shared" si="254"/>
        <v/>
      </c>
    </row>
    <row r="3209" spans="1:18" x14ac:dyDescent="0.2">
      <c r="A3209" s="8" t="s">
        <v>3269</v>
      </c>
      <c r="B3209" s="9" t="d">
        <v>2021-05-08</v>
      </c>
      <c r="C3209" s="7">
        <f t="shared" si="250"/>
        <v>2021</v>
      </c>
      <c r="D3209" s="8" t="s">
        <v>50</v>
      </c>
      <c r="E3209" s="5" t="str">
        <f>VLOOKUP(D3209,[1]items!$A$2:$E$39,2,FALSE)</f>
        <v>Bodrex Extra</v>
      </c>
      <c r="F3209" s="5" t="str">
        <f>VLOOKUP(E3209,[1]items!$B$2:$E$39,2,FALSE)</f>
        <v>Obat Sakit Kepala &amp; Demam</v>
      </c>
      <c r="G3209" s="5" t="str">
        <f t="shared" si="251"/>
        <v>OD0008|</v>
      </c>
      <c r="H3209" s="10">
        <v>36</v>
      </c>
      <c r="I3209" s="11"/>
      <c r="J3209" s="10" t="str">
        <f>IF(EXACT(L3209,"buy"),VLOOKUP(I3209,[2]suppliers!$A$2:$B$17,2,FALSE),"")</f>
        <v/>
      </c>
      <c r="K3209" s="8" t="s">
        <v>84</v>
      </c>
      <c r="L3209" s="8" t="s">
        <v>85</v>
      </c>
      <c r="M3209" s="5" t="str">
        <f>IFERROR(VLOOKUP(G3209,[3]item_suppliers!$C$2:$F$112,2,FALSE),"")</f>
        <v/>
      </c>
      <c r="N3209" s="5" t="str">
        <f>IFERROR(VLOOKUP(G3209,[3]item_suppliers!$C$2:$F$112,4,FALSE),"")</f>
        <v/>
      </c>
      <c r="O3209" s="5" t="str">
        <f t="shared" si="252"/>
        <v/>
      </c>
      <c r="P3209" s="5">
        <f>IF(EXACT(L3209,"sell"),VLOOKUP(D3209,[1]items!$A$2:$E$39,5,FALSE),"")</f>
        <v>51753</v>
      </c>
      <c r="Q3209" s="5">
        <f t="shared" si="253"/>
        <v>1863108</v>
      </c>
      <c r="R3209" s="13" t="str">
        <f t="shared" si="254"/>
        <v/>
      </c>
    </row>
    <row r="3210" spans="1:18" x14ac:dyDescent="0.2">
      <c r="A3210" s="5" t="s">
        <v>3270</v>
      </c>
      <c r="B3210" s="6" t="d">
        <v>2021-05-08</v>
      </c>
      <c r="C3210" s="7">
        <f t="shared" si="250"/>
        <v>2021</v>
      </c>
      <c r="D3210" s="5" t="s">
        <v>65</v>
      </c>
      <c r="E3210" s="5" t="str">
        <f>VLOOKUP(D3210,[1]items!$A$2:$E$39,2,FALSE)</f>
        <v>Candesartan Ogb Dexa</v>
      </c>
      <c r="F3210" s="5" t="str">
        <f>VLOOKUP(E3210,[1]items!$B$2:$E$39,2,FALSE)</f>
        <v>Obat Hipertensi</v>
      </c>
      <c r="G3210" s="5" t="str">
        <f t="shared" si="251"/>
        <v>OH0003|</v>
      </c>
      <c r="H3210" s="10">
        <v>30</v>
      </c>
      <c r="I3210" s="11"/>
      <c r="J3210" s="10" t="str">
        <f>IF(EXACT(L3210,"buy"),VLOOKUP(I3210,[2]suppliers!$A$2:$B$17,2,FALSE),"")</f>
        <v/>
      </c>
      <c r="K3210" s="5" t="s">
        <v>84</v>
      </c>
      <c r="L3210" s="5" t="s">
        <v>85</v>
      </c>
      <c r="M3210" s="5" t="str">
        <f>IFERROR(VLOOKUP(G3210,[3]item_suppliers!$C$2:$F$112,2,FALSE),"")</f>
        <v/>
      </c>
      <c r="N3210" s="5" t="str">
        <f>IFERROR(VLOOKUP(G3210,[3]item_suppliers!$C$2:$F$112,4,FALSE),"")</f>
        <v/>
      </c>
      <c r="O3210" s="5" t="str">
        <f t="shared" si="252"/>
        <v/>
      </c>
      <c r="P3210" s="5">
        <f>IF(EXACT(L3210,"sell"),VLOOKUP(D3210,[1]items!$A$2:$E$39,5,FALSE),"")</f>
        <v>5095</v>
      </c>
      <c r="Q3210" s="5">
        <f t="shared" si="253"/>
        <v>152850</v>
      </c>
      <c r="R3210" s="13" t="str">
        <f t="shared" si="254"/>
        <v/>
      </c>
    </row>
    <row r="3211" spans="1:18" x14ac:dyDescent="0.2">
      <c r="A3211" s="8" t="s">
        <v>3271</v>
      </c>
      <c r="B3211" s="9" t="d">
        <v>2021-05-08</v>
      </c>
      <c r="C3211" s="7">
        <f t="shared" si="250"/>
        <v>2021</v>
      </c>
      <c r="D3211" s="8" t="s">
        <v>37</v>
      </c>
      <c r="E3211" s="5" t="str">
        <f>VLOOKUP(D3211,[1]items!$A$2:$E$39,2,FALSE)</f>
        <v>Koolfever</v>
      </c>
      <c r="F3211" s="5" t="str">
        <f>VLOOKUP(E3211,[1]items!$B$2:$E$39,2,FALSE)</f>
        <v>Obat Sakit Kepala &amp; Demam</v>
      </c>
      <c r="G3211" s="5" t="str">
        <f t="shared" si="251"/>
        <v>OD0001|</v>
      </c>
      <c r="H3211" s="10">
        <v>173</v>
      </c>
      <c r="I3211" s="11"/>
      <c r="J3211" s="10" t="str">
        <f>IF(EXACT(L3211,"buy"),VLOOKUP(I3211,[2]suppliers!$A$2:$B$17,2,FALSE),"")</f>
        <v/>
      </c>
      <c r="K3211" s="8" t="s">
        <v>84</v>
      </c>
      <c r="L3211" s="8" t="s">
        <v>85</v>
      </c>
      <c r="M3211" s="5" t="str">
        <f>IFERROR(VLOOKUP(G3211,[3]item_suppliers!$C$2:$F$112,2,FALSE),"")</f>
        <v/>
      </c>
      <c r="N3211" s="5" t="str">
        <f>IFERROR(VLOOKUP(G3211,[3]item_suppliers!$C$2:$F$112,4,FALSE),"")</f>
        <v/>
      </c>
      <c r="O3211" s="5" t="str">
        <f t="shared" si="252"/>
        <v/>
      </c>
      <c r="P3211" s="5">
        <f>IF(EXACT(L3211,"sell"),VLOOKUP(D3211,[1]items!$A$2:$E$39,5,FALSE),"")</f>
        <v>7620</v>
      </c>
      <c r="Q3211" s="5">
        <f t="shared" si="253"/>
        <v>1318260</v>
      </c>
      <c r="R3211" s="13" t="str">
        <f t="shared" si="254"/>
        <v/>
      </c>
    </row>
    <row r="3212" spans="1:18" x14ac:dyDescent="0.2">
      <c r="A3212" s="5" t="s">
        <v>3272</v>
      </c>
      <c r="B3212" s="6" t="d">
        <v>2021-05-08</v>
      </c>
      <c r="C3212" s="7">
        <f t="shared" si="250"/>
        <v>2021</v>
      </c>
      <c r="D3212" s="5" t="s">
        <v>14</v>
      </c>
      <c r="E3212" s="5" t="str">
        <f>VLOOKUP(D3212,[1]items!$A$2:$E$39,2,FALSE)</f>
        <v>Bisoprolol Ogb Dexa</v>
      </c>
      <c r="F3212" s="5" t="str">
        <f>VLOOKUP(E3212,[1]items!$B$2:$E$39,2,FALSE)</f>
        <v>Obat Alergi</v>
      </c>
      <c r="G3212" s="5" t="str">
        <f t="shared" si="251"/>
        <v>OA0004|</v>
      </c>
      <c r="H3212" s="10">
        <v>193</v>
      </c>
      <c r="I3212" s="11"/>
      <c r="J3212" s="10" t="str">
        <f>IF(EXACT(L3212,"buy"),VLOOKUP(I3212,[2]suppliers!$A$2:$B$17,2,FALSE),"")</f>
        <v/>
      </c>
      <c r="K3212" s="5" t="s">
        <v>84</v>
      </c>
      <c r="L3212" s="5" t="s">
        <v>85</v>
      </c>
      <c r="M3212" s="5" t="str">
        <f>IFERROR(VLOOKUP(G3212,[3]item_suppliers!$C$2:$F$112,2,FALSE),"")</f>
        <v/>
      </c>
      <c r="N3212" s="5" t="str">
        <f>IFERROR(VLOOKUP(G3212,[3]item_suppliers!$C$2:$F$112,4,FALSE),"")</f>
        <v/>
      </c>
      <c r="O3212" s="5" t="str">
        <f t="shared" si="252"/>
        <v/>
      </c>
      <c r="P3212" s="5">
        <f>IF(EXACT(L3212,"sell"),VLOOKUP(D3212,[1]items!$A$2:$E$39,5,FALSE),"")</f>
        <v>10180</v>
      </c>
      <c r="Q3212" s="5">
        <f t="shared" si="253"/>
        <v>1964740</v>
      </c>
      <c r="R3212" s="13" t="str">
        <f t="shared" si="254"/>
        <v/>
      </c>
    </row>
    <row r="3213" spans="1:18" x14ac:dyDescent="0.2">
      <c r="A3213" s="8" t="s">
        <v>3273</v>
      </c>
      <c r="B3213" s="9" t="d">
        <v>2021-05-08</v>
      </c>
      <c r="C3213" s="7">
        <f t="shared" si="250"/>
        <v>2021</v>
      </c>
      <c r="D3213" s="8" t="s">
        <v>54</v>
      </c>
      <c r="E3213" s="5" t="str">
        <f>VLOOKUP(D3213,[1]items!$A$2:$E$39,2,FALSE)</f>
        <v>Cilostazol Bernofarm</v>
      </c>
      <c r="F3213" s="5" t="str">
        <f>VLOOKUP(E3213,[1]items!$B$2:$E$39,2,FALSE)</f>
        <v>Obat Sakit Kepala &amp; Demam</v>
      </c>
      <c r="G3213" s="5" t="str">
        <f t="shared" si="251"/>
        <v>OD0010|</v>
      </c>
      <c r="H3213" s="10">
        <v>30</v>
      </c>
      <c r="I3213" s="11"/>
      <c r="J3213" s="10" t="str">
        <f>IF(EXACT(L3213,"buy"),VLOOKUP(I3213,[2]suppliers!$A$2:$B$17,2,FALSE),"")</f>
        <v/>
      </c>
      <c r="K3213" s="8" t="s">
        <v>84</v>
      </c>
      <c r="L3213" s="8" t="s">
        <v>85</v>
      </c>
      <c r="M3213" s="5" t="str">
        <f>IFERROR(VLOOKUP(G3213,[3]item_suppliers!$C$2:$F$112,2,FALSE),"")</f>
        <v/>
      </c>
      <c r="N3213" s="5" t="str">
        <f>IFERROR(VLOOKUP(G3213,[3]item_suppliers!$C$2:$F$112,4,FALSE),"")</f>
        <v/>
      </c>
      <c r="O3213" s="5" t="str">
        <f t="shared" si="252"/>
        <v/>
      </c>
      <c r="P3213" s="5">
        <f>IF(EXACT(L3213,"sell"),VLOOKUP(D3213,[1]items!$A$2:$E$39,5,FALSE),"")</f>
        <v>46223</v>
      </c>
      <c r="Q3213" s="5">
        <f t="shared" si="253"/>
        <v>1386690</v>
      </c>
      <c r="R3213" s="13" t="str">
        <f t="shared" si="254"/>
        <v/>
      </c>
    </row>
    <row r="3214" spans="1:18" x14ac:dyDescent="0.2">
      <c r="A3214" s="5" t="s">
        <v>3274</v>
      </c>
      <c r="B3214" s="6" t="d">
        <v>2021-05-09</v>
      </c>
      <c r="C3214" s="7">
        <f t="shared" si="250"/>
        <v>2021</v>
      </c>
      <c r="D3214" s="5" t="s">
        <v>50</v>
      </c>
      <c r="E3214" s="5" t="str">
        <f>VLOOKUP(D3214,[1]items!$A$2:$E$39,2,FALSE)</f>
        <v>Bodrex Extra</v>
      </c>
      <c r="F3214" s="5" t="str">
        <f>VLOOKUP(E3214,[1]items!$B$2:$E$39,2,FALSE)</f>
        <v>Obat Sakit Kepala &amp; Demam</v>
      </c>
      <c r="G3214" s="5" t="str">
        <f t="shared" si="251"/>
        <v>OD0008|</v>
      </c>
      <c r="H3214" s="10">
        <v>44</v>
      </c>
      <c r="I3214" s="11"/>
      <c r="J3214" s="10" t="str">
        <f>IF(EXACT(L3214,"buy"),VLOOKUP(I3214,[2]suppliers!$A$2:$B$17,2,FALSE),"")</f>
        <v/>
      </c>
      <c r="K3214" s="5" t="s">
        <v>84</v>
      </c>
      <c r="L3214" s="5" t="s">
        <v>85</v>
      </c>
      <c r="M3214" s="5" t="str">
        <f>IFERROR(VLOOKUP(G3214,[3]item_suppliers!$C$2:$F$112,2,FALSE),"")</f>
        <v/>
      </c>
      <c r="N3214" s="5" t="str">
        <f>IFERROR(VLOOKUP(G3214,[3]item_suppliers!$C$2:$F$112,4,FALSE),"")</f>
        <v/>
      </c>
      <c r="O3214" s="5" t="str">
        <f t="shared" si="252"/>
        <v/>
      </c>
      <c r="P3214" s="5">
        <f>IF(EXACT(L3214,"sell"),VLOOKUP(D3214,[1]items!$A$2:$E$39,5,FALSE),"")</f>
        <v>51753</v>
      </c>
      <c r="Q3214" s="5">
        <f t="shared" si="253"/>
        <v>2277132</v>
      </c>
      <c r="R3214" s="13" t="str">
        <f t="shared" si="254"/>
        <v/>
      </c>
    </row>
    <row r="3215" spans="1:18" x14ac:dyDescent="0.2">
      <c r="A3215" s="8" t="s">
        <v>3275</v>
      </c>
      <c r="B3215" s="9" t="d">
        <v>2021-05-09</v>
      </c>
      <c r="C3215" s="7">
        <f t="shared" si="250"/>
        <v>2021</v>
      </c>
      <c r="D3215" s="8" t="s">
        <v>50</v>
      </c>
      <c r="E3215" s="5" t="str">
        <f>VLOOKUP(D3215,[1]items!$A$2:$E$39,2,FALSE)</f>
        <v>Bodrex Extra</v>
      </c>
      <c r="F3215" s="5" t="str">
        <f>VLOOKUP(E3215,[1]items!$B$2:$E$39,2,FALSE)</f>
        <v>Obat Sakit Kepala &amp; Demam</v>
      </c>
      <c r="G3215" s="5" t="str">
        <f t="shared" si="251"/>
        <v>OD0008|</v>
      </c>
      <c r="H3215" s="10">
        <v>13</v>
      </c>
      <c r="I3215" s="11"/>
      <c r="J3215" s="10" t="str">
        <f>IF(EXACT(L3215,"buy"),VLOOKUP(I3215,[2]suppliers!$A$2:$B$17,2,FALSE),"")</f>
        <v/>
      </c>
      <c r="K3215" s="8" t="s">
        <v>84</v>
      </c>
      <c r="L3215" s="8" t="s">
        <v>85</v>
      </c>
      <c r="M3215" s="5" t="str">
        <f>IFERROR(VLOOKUP(G3215,[3]item_suppliers!$C$2:$F$112,2,FALSE),"")</f>
        <v/>
      </c>
      <c r="N3215" s="5" t="str">
        <f>IFERROR(VLOOKUP(G3215,[3]item_suppliers!$C$2:$F$112,4,FALSE),"")</f>
        <v/>
      </c>
      <c r="O3215" s="5" t="str">
        <f t="shared" si="252"/>
        <v/>
      </c>
      <c r="P3215" s="5">
        <f>IF(EXACT(L3215,"sell"),VLOOKUP(D3215,[1]items!$A$2:$E$39,5,FALSE),"")</f>
        <v>51753</v>
      </c>
      <c r="Q3215" s="5">
        <f t="shared" si="253"/>
        <v>672789</v>
      </c>
      <c r="R3215" s="13" t="str">
        <f t="shared" si="254"/>
        <v/>
      </c>
    </row>
    <row r="3216" spans="1:18" x14ac:dyDescent="0.2">
      <c r="A3216" s="5" t="s">
        <v>3276</v>
      </c>
      <c r="B3216" s="6" t="d">
        <v>2021-05-09</v>
      </c>
      <c r="C3216" s="7">
        <f t="shared" si="250"/>
        <v>2021</v>
      </c>
      <c r="D3216" s="5" t="s">
        <v>65</v>
      </c>
      <c r="E3216" s="5" t="str">
        <f>VLOOKUP(D3216,[1]items!$A$2:$E$39,2,FALSE)</f>
        <v>Candesartan Ogb Dexa</v>
      </c>
      <c r="F3216" s="5" t="str">
        <f>VLOOKUP(E3216,[1]items!$B$2:$E$39,2,FALSE)</f>
        <v>Obat Hipertensi</v>
      </c>
      <c r="G3216" s="5" t="str">
        <f t="shared" si="251"/>
        <v>OH0003|</v>
      </c>
      <c r="H3216" s="10">
        <v>50</v>
      </c>
      <c r="I3216" s="11"/>
      <c r="J3216" s="10" t="str">
        <f>IF(EXACT(L3216,"buy"),VLOOKUP(I3216,[2]suppliers!$A$2:$B$17,2,FALSE),"")</f>
        <v/>
      </c>
      <c r="K3216" s="5" t="s">
        <v>84</v>
      </c>
      <c r="L3216" s="5" t="s">
        <v>85</v>
      </c>
      <c r="M3216" s="5" t="str">
        <f>IFERROR(VLOOKUP(G3216,[3]item_suppliers!$C$2:$F$112,2,FALSE),"")</f>
        <v/>
      </c>
      <c r="N3216" s="5" t="str">
        <f>IFERROR(VLOOKUP(G3216,[3]item_suppliers!$C$2:$F$112,4,FALSE),"")</f>
        <v/>
      </c>
      <c r="O3216" s="5" t="str">
        <f t="shared" si="252"/>
        <v/>
      </c>
      <c r="P3216" s="5">
        <f>IF(EXACT(L3216,"sell"),VLOOKUP(D3216,[1]items!$A$2:$E$39,5,FALSE),"")</f>
        <v>5095</v>
      </c>
      <c r="Q3216" s="5">
        <f t="shared" si="253"/>
        <v>254750</v>
      </c>
      <c r="R3216" s="13" t="str">
        <f t="shared" si="254"/>
        <v/>
      </c>
    </row>
    <row r="3217" spans="1:18" x14ac:dyDescent="0.2">
      <c r="A3217" s="8" t="s">
        <v>3277</v>
      </c>
      <c r="B3217" s="9" t="d">
        <v>2021-05-09</v>
      </c>
      <c r="C3217" s="7">
        <f t="shared" si="250"/>
        <v>2021</v>
      </c>
      <c r="D3217" s="8" t="s">
        <v>65</v>
      </c>
      <c r="E3217" s="5" t="str">
        <f>VLOOKUP(D3217,[1]items!$A$2:$E$39,2,FALSE)</f>
        <v>Candesartan Ogb Dexa</v>
      </c>
      <c r="F3217" s="5" t="str">
        <f>VLOOKUP(E3217,[1]items!$B$2:$E$39,2,FALSE)</f>
        <v>Obat Hipertensi</v>
      </c>
      <c r="G3217" s="5" t="str">
        <f t="shared" si="251"/>
        <v>OH0003|</v>
      </c>
      <c r="H3217" s="10">
        <v>16</v>
      </c>
      <c r="I3217" s="11"/>
      <c r="J3217" s="10" t="str">
        <f>IF(EXACT(L3217,"buy"),VLOOKUP(I3217,[2]suppliers!$A$2:$B$17,2,FALSE),"")</f>
        <v/>
      </c>
      <c r="K3217" s="8" t="s">
        <v>84</v>
      </c>
      <c r="L3217" s="8" t="s">
        <v>85</v>
      </c>
      <c r="M3217" s="5" t="str">
        <f>IFERROR(VLOOKUP(G3217,[3]item_suppliers!$C$2:$F$112,2,FALSE),"")</f>
        <v/>
      </c>
      <c r="N3217" s="5" t="str">
        <f>IFERROR(VLOOKUP(G3217,[3]item_suppliers!$C$2:$F$112,4,FALSE),"")</f>
        <v/>
      </c>
      <c r="O3217" s="5" t="str">
        <f t="shared" si="252"/>
        <v/>
      </c>
      <c r="P3217" s="5">
        <f>IF(EXACT(L3217,"sell"),VLOOKUP(D3217,[1]items!$A$2:$E$39,5,FALSE),"")</f>
        <v>5095</v>
      </c>
      <c r="Q3217" s="5">
        <f t="shared" si="253"/>
        <v>81520</v>
      </c>
      <c r="R3217" s="13" t="str">
        <f t="shared" si="254"/>
        <v/>
      </c>
    </row>
    <row r="3218" spans="1:18" x14ac:dyDescent="0.2">
      <c r="A3218" s="5" t="s">
        <v>3278</v>
      </c>
      <c r="B3218" s="6" t="d">
        <v>2021-05-09</v>
      </c>
      <c r="C3218" s="7">
        <f t="shared" si="250"/>
        <v>2021</v>
      </c>
      <c r="D3218" s="5" t="s">
        <v>67</v>
      </c>
      <c r="E3218" s="5" t="str">
        <f>VLOOKUP(D3218,[1]items!$A$2:$E$39,2,FALSE)</f>
        <v>Amlodipine Besilate</v>
      </c>
      <c r="F3218" s="5" t="str">
        <f>VLOOKUP(E3218,[1]items!$B$2:$E$39,2,FALSE)</f>
        <v>Obat Hipertensi</v>
      </c>
      <c r="G3218" s="5" t="str">
        <f t="shared" si="251"/>
        <v>OH0004|</v>
      </c>
      <c r="H3218" s="10">
        <v>224</v>
      </c>
      <c r="I3218" s="11"/>
      <c r="J3218" s="10" t="str">
        <f>IF(EXACT(L3218,"buy"),VLOOKUP(I3218,[2]suppliers!$A$2:$B$17,2,FALSE),"")</f>
        <v/>
      </c>
      <c r="K3218" s="5" t="s">
        <v>84</v>
      </c>
      <c r="L3218" s="5" t="s">
        <v>85</v>
      </c>
      <c r="M3218" s="5" t="str">
        <f>IFERROR(VLOOKUP(G3218,[3]item_suppliers!$C$2:$F$112,2,FALSE),"")</f>
        <v/>
      </c>
      <c r="N3218" s="5" t="str">
        <f>IFERROR(VLOOKUP(G3218,[3]item_suppliers!$C$2:$F$112,4,FALSE),"")</f>
        <v/>
      </c>
      <c r="O3218" s="5" t="str">
        <f t="shared" si="252"/>
        <v/>
      </c>
      <c r="P3218" s="5">
        <f>IF(EXACT(L3218,"sell"),VLOOKUP(D3218,[1]items!$A$2:$E$39,5,FALSE),"")</f>
        <v>7504</v>
      </c>
      <c r="Q3218" s="5">
        <f t="shared" si="253"/>
        <v>1680896</v>
      </c>
      <c r="R3218" s="13" t="str">
        <f t="shared" si="254"/>
        <v/>
      </c>
    </row>
    <row r="3219" spans="1:18" x14ac:dyDescent="0.2">
      <c r="A3219" s="8" t="s">
        <v>3279</v>
      </c>
      <c r="B3219" s="9" t="d">
        <v>2021-05-10</v>
      </c>
      <c r="C3219" s="7">
        <f t="shared" si="250"/>
        <v>2021</v>
      </c>
      <c r="D3219" s="8" t="s">
        <v>17</v>
      </c>
      <c r="E3219" s="5" t="str">
        <f>VLOOKUP(D3219,[1]items!$A$2:$E$39,2,FALSE)</f>
        <v>Bedak Heroxyn 150 gr</v>
      </c>
      <c r="F3219" s="5" t="str">
        <f>VLOOKUP(E3219,[1]items!$B$2:$E$39,2,FALSE)</f>
        <v>Obat Alergi</v>
      </c>
      <c r="G3219" s="5" t="str">
        <f t="shared" si="251"/>
        <v>OA0005|</v>
      </c>
      <c r="H3219" s="10">
        <v>38</v>
      </c>
      <c r="I3219" s="11"/>
      <c r="J3219" s="10" t="str">
        <f>IF(EXACT(L3219,"buy"),VLOOKUP(I3219,[2]suppliers!$A$2:$B$17,2,FALSE),"")</f>
        <v/>
      </c>
      <c r="K3219" s="8" t="s">
        <v>84</v>
      </c>
      <c r="L3219" s="8" t="s">
        <v>85</v>
      </c>
      <c r="M3219" s="5" t="str">
        <f>IFERROR(VLOOKUP(G3219,[3]item_suppliers!$C$2:$F$112,2,FALSE),"")</f>
        <v/>
      </c>
      <c r="N3219" s="5" t="str">
        <f>IFERROR(VLOOKUP(G3219,[3]item_suppliers!$C$2:$F$112,4,FALSE),"")</f>
        <v/>
      </c>
      <c r="O3219" s="5" t="str">
        <f t="shared" si="252"/>
        <v/>
      </c>
      <c r="P3219" s="5">
        <f>IF(EXACT(L3219,"sell"),VLOOKUP(D3219,[1]items!$A$2:$E$39,5,FALSE),"")</f>
        <v>17170</v>
      </c>
      <c r="Q3219" s="5">
        <f t="shared" si="253"/>
        <v>652460</v>
      </c>
      <c r="R3219" s="13" t="str">
        <f t="shared" si="254"/>
        <v/>
      </c>
    </row>
    <row r="3220" spans="1:18" x14ac:dyDescent="0.2">
      <c r="A3220" s="5" t="s">
        <v>3280</v>
      </c>
      <c r="B3220" s="6" t="d">
        <v>2021-05-10</v>
      </c>
      <c r="C3220" s="7">
        <f t="shared" si="250"/>
        <v>2021</v>
      </c>
      <c r="D3220" s="5" t="s">
        <v>70</v>
      </c>
      <c r="E3220" s="5" t="str">
        <f>VLOOKUP(D3220,[1]items!$A$2:$E$39,2,FALSE)</f>
        <v>Irbesartan</v>
      </c>
      <c r="F3220" s="5" t="str">
        <f>VLOOKUP(E3220,[1]items!$B$2:$E$39,2,FALSE)</f>
        <v>Obat Hipertensi</v>
      </c>
      <c r="G3220" s="5" t="str">
        <f t="shared" si="251"/>
        <v>OH0005|</v>
      </c>
      <c r="H3220" s="10">
        <v>29</v>
      </c>
      <c r="I3220" s="11"/>
      <c r="J3220" s="10" t="str">
        <f>IF(EXACT(L3220,"buy"),VLOOKUP(I3220,[2]suppliers!$A$2:$B$17,2,FALSE),"")</f>
        <v/>
      </c>
      <c r="K3220" s="5" t="s">
        <v>84</v>
      </c>
      <c r="L3220" s="5" t="s">
        <v>85</v>
      </c>
      <c r="M3220" s="5" t="str">
        <f>IFERROR(VLOOKUP(G3220,[3]item_suppliers!$C$2:$F$112,2,FALSE),"")</f>
        <v/>
      </c>
      <c r="N3220" s="5" t="str">
        <f>IFERROR(VLOOKUP(G3220,[3]item_suppliers!$C$2:$F$112,4,FALSE),"")</f>
        <v/>
      </c>
      <c r="O3220" s="5" t="str">
        <f t="shared" si="252"/>
        <v/>
      </c>
      <c r="P3220" s="5">
        <f>IF(EXACT(L3220,"sell"),VLOOKUP(D3220,[1]items!$A$2:$E$39,5,FALSE),"")</f>
        <v>109447</v>
      </c>
      <c r="Q3220" s="5">
        <f t="shared" si="253"/>
        <v>3173963</v>
      </c>
      <c r="R3220" s="13" t="str">
        <f t="shared" si="254"/>
        <v/>
      </c>
    </row>
    <row r="3221" spans="1:18" x14ac:dyDescent="0.2">
      <c r="A3221" s="8" t="s">
        <v>3281</v>
      </c>
      <c r="B3221" s="9" t="d">
        <v>2021-05-10</v>
      </c>
      <c r="C3221" s="7">
        <f t="shared" si="250"/>
        <v>2021</v>
      </c>
      <c r="D3221" s="8" t="s">
        <v>70</v>
      </c>
      <c r="E3221" s="5" t="str">
        <f>VLOOKUP(D3221,[1]items!$A$2:$E$39,2,FALSE)</f>
        <v>Irbesartan</v>
      </c>
      <c r="F3221" s="5" t="str">
        <f>VLOOKUP(E3221,[1]items!$B$2:$E$39,2,FALSE)</f>
        <v>Obat Hipertensi</v>
      </c>
      <c r="G3221" s="5" t="str">
        <f t="shared" si="251"/>
        <v>OH0005|</v>
      </c>
      <c r="H3221" s="10">
        <v>9</v>
      </c>
      <c r="I3221" s="11"/>
      <c r="J3221" s="10" t="str">
        <f>IF(EXACT(L3221,"buy"),VLOOKUP(I3221,[2]suppliers!$A$2:$B$17,2,FALSE),"")</f>
        <v/>
      </c>
      <c r="K3221" s="8" t="s">
        <v>84</v>
      </c>
      <c r="L3221" s="8" t="s">
        <v>85</v>
      </c>
      <c r="M3221" s="5" t="str">
        <f>IFERROR(VLOOKUP(G3221,[3]item_suppliers!$C$2:$F$112,2,FALSE),"")</f>
        <v/>
      </c>
      <c r="N3221" s="5" t="str">
        <f>IFERROR(VLOOKUP(G3221,[3]item_suppliers!$C$2:$F$112,4,FALSE),"")</f>
        <v/>
      </c>
      <c r="O3221" s="5" t="str">
        <f t="shared" si="252"/>
        <v/>
      </c>
      <c r="P3221" s="5">
        <f>IF(EXACT(L3221,"sell"),VLOOKUP(D3221,[1]items!$A$2:$E$39,5,FALSE),"")</f>
        <v>109447</v>
      </c>
      <c r="Q3221" s="5">
        <f t="shared" si="253"/>
        <v>985023</v>
      </c>
      <c r="R3221" s="13" t="str">
        <f t="shared" si="254"/>
        <v/>
      </c>
    </row>
    <row r="3222" spans="1:18" x14ac:dyDescent="0.2">
      <c r="A3222" s="5" t="s">
        <v>3282</v>
      </c>
      <c r="B3222" s="6" t="d">
        <v>2021-05-10</v>
      </c>
      <c r="C3222" s="7">
        <f t="shared" si="250"/>
        <v>2021</v>
      </c>
      <c r="D3222" s="5" t="s">
        <v>52</v>
      </c>
      <c r="E3222" s="5" t="str">
        <f>VLOOKUP(D3222,[1]items!$A$2:$E$39,2,FALSE)</f>
        <v>Sanmol 500 MG 4 Tablet</v>
      </c>
      <c r="F3222" s="5" t="str">
        <f>VLOOKUP(E3222,[1]items!$B$2:$E$39,2,FALSE)</f>
        <v>Obat Sakit Kepala &amp; Demam</v>
      </c>
      <c r="G3222" s="5" t="str">
        <f t="shared" si="251"/>
        <v>OD0009|</v>
      </c>
      <c r="H3222" s="10">
        <v>29</v>
      </c>
      <c r="I3222" s="11"/>
      <c r="J3222" s="10" t="str">
        <f>IF(EXACT(L3222,"buy"),VLOOKUP(I3222,[2]suppliers!$A$2:$B$17,2,FALSE),"")</f>
        <v/>
      </c>
      <c r="K3222" s="5" t="s">
        <v>84</v>
      </c>
      <c r="L3222" s="5" t="s">
        <v>85</v>
      </c>
      <c r="M3222" s="5" t="str">
        <f>IFERROR(VLOOKUP(G3222,[3]item_suppliers!$C$2:$F$112,2,FALSE),"")</f>
        <v/>
      </c>
      <c r="N3222" s="5" t="str">
        <f>IFERROR(VLOOKUP(G3222,[3]item_suppliers!$C$2:$F$112,4,FALSE),"")</f>
        <v/>
      </c>
      <c r="O3222" s="5" t="str">
        <f t="shared" si="252"/>
        <v/>
      </c>
      <c r="P3222" s="5">
        <f>IF(EXACT(L3222,"sell"),VLOOKUP(D3222,[1]items!$A$2:$E$39,5,FALSE),"")</f>
        <v>1619</v>
      </c>
      <c r="Q3222" s="5">
        <f t="shared" si="253"/>
        <v>46951</v>
      </c>
      <c r="R3222" s="13" t="str">
        <f t="shared" si="254"/>
        <v/>
      </c>
    </row>
    <row r="3223" spans="1:18" x14ac:dyDescent="0.2">
      <c r="A3223" s="8" t="s">
        <v>3283</v>
      </c>
      <c r="B3223" s="9" t="d">
        <v>2021-05-10</v>
      </c>
      <c r="C3223" s="7">
        <f t="shared" si="250"/>
        <v>2021</v>
      </c>
      <c r="D3223" s="8" t="s">
        <v>52</v>
      </c>
      <c r="E3223" s="5" t="str">
        <f>VLOOKUP(D3223,[1]items!$A$2:$E$39,2,FALSE)</f>
        <v>Sanmol 500 MG 4 Tablet</v>
      </c>
      <c r="F3223" s="5" t="str">
        <f>VLOOKUP(E3223,[1]items!$B$2:$E$39,2,FALSE)</f>
        <v>Obat Sakit Kepala &amp; Demam</v>
      </c>
      <c r="G3223" s="5" t="str">
        <f t="shared" si="251"/>
        <v>OD0009|</v>
      </c>
      <c r="H3223" s="10">
        <v>36</v>
      </c>
      <c r="I3223" s="11"/>
      <c r="J3223" s="10" t="str">
        <f>IF(EXACT(L3223,"buy"),VLOOKUP(I3223,[2]suppliers!$A$2:$B$17,2,FALSE),"")</f>
        <v/>
      </c>
      <c r="K3223" s="8" t="s">
        <v>84</v>
      </c>
      <c r="L3223" s="8" t="s">
        <v>85</v>
      </c>
      <c r="M3223" s="5" t="str">
        <f>IFERROR(VLOOKUP(G3223,[3]item_suppliers!$C$2:$F$112,2,FALSE),"")</f>
        <v/>
      </c>
      <c r="N3223" s="5" t="str">
        <f>IFERROR(VLOOKUP(G3223,[3]item_suppliers!$C$2:$F$112,4,FALSE),"")</f>
        <v/>
      </c>
      <c r="O3223" s="5" t="str">
        <f t="shared" si="252"/>
        <v/>
      </c>
      <c r="P3223" s="5">
        <f>IF(EXACT(L3223,"sell"),VLOOKUP(D3223,[1]items!$A$2:$E$39,5,FALSE),"")</f>
        <v>1619</v>
      </c>
      <c r="Q3223" s="5">
        <f t="shared" si="253"/>
        <v>58284</v>
      </c>
      <c r="R3223" s="13" t="str">
        <f t="shared" si="254"/>
        <v/>
      </c>
    </row>
    <row r="3224" spans="1:18" x14ac:dyDescent="0.2">
      <c r="A3224" s="5" t="s">
        <v>3284</v>
      </c>
      <c r="B3224" s="6" t="d">
        <v>2021-05-10</v>
      </c>
      <c r="C3224" s="7">
        <f t="shared" si="250"/>
        <v>2021</v>
      </c>
      <c r="D3224" s="5" t="s">
        <v>52</v>
      </c>
      <c r="E3224" s="5" t="str">
        <f>VLOOKUP(D3224,[1]items!$A$2:$E$39,2,FALSE)</f>
        <v>Sanmol 500 MG 4 Tablet</v>
      </c>
      <c r="F3224" s="5" t="str">
        <f>VLOOKUP(E3224,[1]items!$B$2:$E$39,2,FALSE)</f>
        <v>Obat Sakit Kepala &amp; Demam</v>
      </c>
      <c r="G3224" s="5" t="str">
        <f t="shared" si="251"/>
        <v>OD0009|</v>
      </c>
      <c r="H3224" s="10">
        <v>45</v>
      </c>
      <c r="I3224" s="11"/>
      <c r="J3224" s="10" t="str">
        <f>IF(EXACT(L3224,"buy"),VLOOKUP(I3224,[2]suppliers!$A$2:$B$17,2,FALSE),"")</f>
        <v/>
      </c>
      <c r="K3224" s="5" t="s">
        <v>84</v>
      </c>
      <c r="L3224" s="5" t="s">
        <v>85</v>
      </c>
      <c r="M3224" s="5" t="str">
        <f>IFERROR(VLOOKUP(G3224,[3]item_suppliers!$C$2:$F$112,2,FALSE),"")</f>
        <v/>
      </c>
      <c r="N3224" s="5" t="str">
        <f>IFERROR(VLOOKUP(G3224,[3]item_suppliers!$C$2:$F$112,4,FALSE),"")</f>
        <v/>
      </c>
      <c r="O3224" s="5" t="str">
        <f t="shared" si="252"/>
        <v/>
      </c>
      <c r="P3224" s="5">
        <f>IF(EXACT(L3224,"sell"),VLOOKUP(D3224,[1]items!$A$2:$E$39,5,FALSE),"")</f>
        <v>1619</v>
      </c>
      <c r="Q3224" s="5">
        <f t="shared" si="253"/>
        <v>72855</v>
      </c>
      <c r="R3224" s="13" t="str">
        <f t="shared" si="254"/>
        <v/>
      </c>
    </row>
    <row r="3225" spans="1:18" x14ac:dyDescent="0.2">
      <c r="A3225" s="8" t="s">
        <v>3285</v>
      </c>
      <c r="B3225" s="9" t="d">
        <v>2021-05-10</v>
      </c>
      <c r="C3225" s="7">
        <f t="shared" si="250"/>
        <v>2021</v>
      </c>
      <c r="D3225" s="8" t="s">
        <v>59</v>
      </c>
      <c r="E3225" s="5" t="str">
        <f>VLOOKUP(D3225,[1]items!$A$2:$E$39,2,FALSE)</f>
        <v>Carditens</v>
      </c>
      <c r="F3225" s="5" t="str">
        <f>VLOOKUP(E3225,[1]items!$B$2:$E$39,2,FALSE)</f>
        <v>Obat Hipertensi</v>
      </c>
      <c r="G3225" s="5" t="str">
        <f t="shared" si="251"/>
        <v>OH0001|</v>
      </c>
      <c r="H3225" s="10">
        <v>67</v>
      </c>
      <c r="I3225" s="11"/>
      <c r="J3225" s="10" t="str">
        <f>IF(EXACT(L3225,"buy"),VLOOKUP(I3225,[2]suppliers!$A$2:$B$17,2,FALSE),"")</f>
        <v/>
      </c>
      <c r="K3225" s="8" t="s">
        <v>84</v>
      </c>
      <c r="L3225" s="8" t="s">
        <v>85</v>
      </c>
      <c r="M3225" s="5" t="str">
        <f>IFERROR(VLOOKUP(G3225,[3]item_suppliers!$C$2:$F$112,2,FALSE),"")</f>
        <v/>
      </c>
      <c r="N3225" s="5" t="str">
        <f>IFERROR(VLOOKUP(G3225,[3]item_suppliers!$C$2:$F$112,4,FALSE),"")</f>
        <v/>
      </c>
      <c r="O3225" s="5" t="str">
        <f t="shared" si="252"/>
        <v/>
      </c>
      <c r="P3225" s="5">
        <f>IF(EXACT(L3225,"sell"),VLOOKUP(D3225,[1]items!$A$2:$E$39,5,FALSE),"")</f>
        <v>100900</v>
      </c>
      <c r="Q3225" s="5">
        <f t="shared" si="253"/>
        <v>6760300</v>
      </c>
      <c r="R3225" s="13" t="str">
        <f t="shared" si="254"/>
        <v/>
      </c>
    </row>
    <row r="3226" spans="1:18" x14ac:dyDescent="0.2">
      <c r="A3226" s="5" t="s">
        <v>3286</v>
      </c>
      <c r="B3226" s="6" t="d">
        <v>2021-05-10</v>
      </c>
      <c r="C3226" s="7">
        <f t="shared" si="250"/>
        <v>2021</v>
      </c>
      <c r="D3226" s="5" t="s">
        <v>14</v>
      </c>
      <c r="E3226" s="5" t="str">
        <f>VLOOKUP(D3226,[1]items!$A$2:$E$39,2,FALSE)</f>
        <v>Bisoprolol Ogb Dexa</v>
      </c>
      <c r="F3226" s="5" t="str">
        <f>VLOOKUP(E3226,[1]items!$B$2:$E$39,2,FALSE)</f>
        <v>Obat Alergi</v>
      </c>
      <c r="G3226" s="5" t="str">
        <f t="shared" si="251"/>
        <v>OA0004|</v>
      </c>
      <c r="H3226" s="10">
        <v>6</v>
      </c>
      <c r="I3226" s="11"/>
      <c r="J3226" s="10" t="str">
        <f>IF(EXACT(L3226,"buy"),VLOOKUP(I3226,[2]suppliers!$A$2:$B$17,2,FALSE),"")</f>
        <v/>
      </c>
      <c r="K3226" s="5" t="s">
        <v>84</v>
      </c>
      <c r="L3226" s="5" t="s">
        <v>85</v>
      </c>
      <c r="M3226" s="5" t="str">
        <f>IFERROR(VLOOKUP(G3226,[3]item_suppliers!$C$2:$F$112,2,FALSE),"")</f>
        <v/>
      </c>
      <c r="N3226" s="5" t="str">
        <f>IFERROR(VLOOKUP(G3226,[3]item_suppliers!$C$2:$F$112,4,FALSE),"")</f>
        <v/>
      </c>
      <c r="O3226" s="5" t="str">
        <f t="shared" si="252"/>
        <v/>
      </c>
      <c r="P3226" s="5">
        <f>IF(EXACT(L3226,"sell"),VLOOKUP(D3226,[1]items!$A$2:$E$39,5,FALSE),"")</f>
        <v>10180</v>
      </c>
      <c r="Q3226" s="5">
        <f t="shared" si="253"/>
        <v>61080</v>
      </c>
      <c r="R3226" s="13" t="str">
        <f t="shared" si="254"/>
        <v/>
      </c>
    </row>
    <row r="3227" spans="1:18" x14ac:dyDescent="0.2">
      <c r="A3227" s="8" t="s">
        <v>3287</v>
      </c>
      <c r="B3227" s="9" t="d">
        <v>2021-05-10</v>
      </c>
      <c r="C3227" s="7">
        <f t="shared" si="250"/>
        <v>2021</v>
      </c>
      <c r="D3227" s="8" t="s">
        <v>46</v>
      </c>
      <c r="E3227" s="5" t="str">
        <f>VLOOKUP(D3227,[1]items!$A$2:$E$39,2,FALSE)</f>
        <v>Proris Ibuprofen</v>
      </c>
      <c r="F3227" s="5" t="str">
        <f>VLOOKUP(E3227,[1]items!$B$2:$E$39,2,FALSE)</f>
        <v>Obat Sakit Kepala &amp; Demam</v>
      </c>
      <c r="G3227" s="5" t="str">
        <f t="shared" si="251"/>
        <v>OD0006|</v>
      </c>
      <c r="H3227" s="10">
        <v>626</v>
      </c>
      <c r="I3227" s="11"/>
      <c r="J3227" s="10" t="str">
        <f>IF(EXACT(L3227,"buy"),VLOOKUP(I3227,[2]suppliers!$A$2:$B$17,2,FALSE),"")</f>
        <v/>
      </c>
      <c r="K3227" s="8" t="s">
        <v>84</v>
      </c>
      <c r="L3227" s="8" t="s">
        <v>85</v>
      </c>
      <c r="M3227" s="5" t="str">
        <f>IFERROR(VLOOKUP(G3227,[3]item_suppliers!$C$2:$F$112,2,FALSE),"")</f>
        <v/>
      </c>
      <c r="N3227" s="5" t="str">
        <f>IFERROR(VLOOKUP(G3227,[3]item_suppliers!$C$2:$F$112,4,FALSE),"")</f>
        <v/>
      </c>
      <c r="O3227" s="5" t="str">
        <f t="shared" si="252"/>
        <v/>
      </c>
      <c r="P3227" s="5">
        <f>IF(EXACT(L3227,"sell"),VLOOKUP(D3227,[1]items!$A$2:$E$39,5,FALSE),"")</f>
        <v>25275</v>
      </c>
      <c r="Q3227" s="5">
        <f t="shared" si="253"/>
        <v>15822150</v>
      </c>
      <c r="R3227" s="13" t="str">
        <f t="shared" si="254"/>
        <v/>
      </c>
    </row>
    <row r="3228" spans="1:18" x14ac:dyDescent="0.2">
      <c r="A3228" s="5" t="s">
        <v>3288</v>
      </c>
      <c r="B3228" s="6" t="d">
        <v>2021-05-10</v>
      </c>
      <c r="C3228" s="7">
        <f t="shared" si="250"/>
        <v>2021</v>
      </c>
      <c r="D3228" s="5" t="s">
        <v>7</v>
      </c>
      <c r="E3228" s="5" t="str">
        <f>VLOOKUP(D3228,[1]items!$A$2:$E$39,2,FALSE)</f>
        <v>Ozen 10 MG Blister</v>
      </c>
      <c r="F3228" s="5" t="str">
        <f>VLOOKUP(E3228,[1]items!$B$2:$E$39,2,FALSE)</f>
        <v>Obat Alergi</v>
      </c>
      <c r="G3228" s="5" t="str">
        <f t="shared" si="251"/>
        <v>OA0001|</v>
      </c>
      <c r="H3228" s="10">
        <v>10</v>
      </c>
      <c r="I3228" s="11"/>
      <c r="J3228" s="10" t="str">
        <f>IF(EXACT(L3228,"buy"),VLOOKUP(I3228,[2]suppliers!$A$2:$B$17,2,FALSE),"")</f>
        <v/>
      </c>
      <c r="K3228" s="5" t="s">
        <v>84</v>
      </c>
      <c r="L3228" s="5" t="s">
        <v>85</v>
      </c>
      <c r="M3228" s="5" t="str">
        <f>IFERROR(VLOOKUP(G3228,[3]item_suppliers!$C$2:$F$112,2,FALSE),"")</f>
        <v/>
      </c>
      <c r="N3228" s="5" t="str">
        <f>IFERROR(VLOOKUP(G3228,[3]item_suppliers!$C$2:$F$112,4,FALSE),"")</f>
        <v/>
      </c>
      <c r="O3228" s="5" t="str">
        <f t="shared" si="252"/>
        <v/>
      </c>
      <c r="P3228" s="5">
        <f>IF(EXACT(L3228,"sell"),VLOOKUP(D3228,[1]items!$A$2:$E$39,5,FALSE),"")</f>
        <v>18816</v>
      </c>
      <c r="Q3228" s="5">
        <f t="shared" si="253"/>
        <v>188160</v>
      </c>
      <c r="R3228" s="13" t="str">
        <f t="shared" si="254"/>
        <v/>
      </c>
    </row>
    <row r="3229" spans="1:18" x14ac:dyDescent="0.2">
      <c r="A3229" s="8" t="s">
        <v>3289</v>
      </c>
      <c r="B3229" s="9" t="d">
        <v>2021-05-11</v>
      </c>
      <c r="C3229" s="7">
        <f t="shared" si="250"/>
        <v>2021</v>
      </c>
      <c r="D3229" s="8" t="s">
        <v>26</v>
      </c>
      <c r="E3229" s="5" t="str">
        <f>VLOOKUP(D3229,[1]items!$A$2:$E$39,2,FALSE)</f>
        <v>Decolsen 1 Strip 4 Tablet</v>
      </c>
      <c r="F3229" s="5" t="str">
        <f>VLOOKUP(E3229,[1]items!$B$2:$E$39,2,FALSE)</f>
        <v>Obat Batuk &amp; Pilek</v>
      </c>
      <c r="G3229" s="5" t="str">
        <f t="shared" si="251"/>
        <v>OB0002|</v>
      </c>
      <c r="H3229" s="10">
        <v>8</v>
      </c>
      <c r="I3229" s="11"/>
      <c r="J3229" s="10" t="str">
        <f>IF(EXACT(L3229,"buy"),VLOOKUP(I3229,[2]suppliers!$A$2:$B$17,2,FALSE),"")</f>
        <v/>
      </c>
      <c r="K3229" s="8" t="s">
        <v>84</v>
      </c>
      <c r="L3229" s="8" t="s">
        <v>85</v>
      </c>
      <c r="M3229" s="5" t="str">
        <f>IFERROR(VLOOKUP(G3229,[3]item_suppliers!$C$2:$F$112,2,FALSE),"")</f>
        <v/>
      </c>
      <c r="N3229" s="5" t="str">
        <f>IFERROR(VLOOKUP(G3229,[3]item_suppliers!$C$2:$F$112,4,FALSE),"")</f>
        <v/>
      </c>
      <c r="O3229" s="5" t="str">
        <f t="shared" si="252"/>
        <v/>
      </c>
      <c r="P3229" s="5">
        <f>IF(EXACT(L3229,"sell"),VLOOKUP(D3229,[1]items!$A$2:$E$39,5,FALSE),"")</f>
        <v>2915</v>
      </c>
      <c r="Q3229" s="5">
        <f t="shared" si="253"/>
        <v>23320</v>
      </c>
      <c r="R3229" s="13" t="str">
        <f t="shared" si="254"/>
        <v/>
      </c>
    </row>
    <row r="3230" spans="1:18" x14ac:dyDescent="0.2">
      <c r="A3230" s="5" t="s">
        <v>3290</v>
      </c>
      <c r="B3230" s="6" t="d">
        <v>2021-05-11</v>
      </c>
      <c r="C3230" s="7">
        <f t="shared" si="250"/>
        <v>2021</v>
      </c>
      <c r="D3230" s="5" t="s">
        <v>31</v>
      </c>
      <c r="E3230" s="5" t="str">
        <f>VLOOKUP(D3230,[1]items!$A$2:$E$39,2,FALSE)</f>
        <v>Ultraflu Box Isi 25 Strip</v>
      </c>
      <c r="F3230" s="5" t="str">
        <f>VLOOKUP(E3230,[1]items!$B$2:$E$39,2,FALSE)</f>
        <v>Obat Batuk &amp; Pilek</v>
      </c>
      <c r="G3230" s="5" t="str">
        <f t="shared" si="251"/>
        <v>OB0006|</v>
      </c>
      <c r="H3230" s="10">
        <v>14</v>
      </c>
      <c r="I3230" s="11"/>
      <c r="J3230" s="10" t="str">
        <f>IF(EXACT(L3230,"buy"),VLOOKUP(I3230,[2]suppliers!$A$2:$B$17,2,FALSE),"")</f>
        <v/>
      </c>
      <c r="K3230" s="5" t="s">
        <v>84</v>
      </c>
      <c r="L3230" s="5" t="s">
        <v>85</v>
      </c>
      <c r="M3230" s="5" t="str">
        <f>IFERROR(VLOOKUP(G3230,[3]item_suppliers!$C$2:$F$112,2,FALSE),"")</f>
        <v/>
      </c>
      <c r="N3230" s="5" t="str">
        <f>IFERROR(VLOOKUP(G3230,[3]item_suppliers!$C$2:$F$112,4,FALSE),"")</f>
        <v/>
      </c>
      <c r="O3230" s="5" t="str">
        <f t="shared" si="252"/>
        <v/>
      </c>
      <c r="P3230" s="5">
        <f>IF(EXACT(L3230,"sell"),VLOOKUP(D3230,[1]items!$A$2:$E$39,5,FALSE),"")</f>
        <v>73805</v>
      </c>
      <c r="Q3230" s="5">
        <f t="shared" si="253"/>
        <v>1033270</v>
      </c>
      <c r="R3230" s="13" t="str">
        <f t="shared" si="254"/>
        <v/>
      </c>
    </row>
    <row r="3231" spans="1:18" x14ac:dyDescent="0.2">
      <c r="A3231" s="8" t="s">
        <v>3291</v>
      </c>
      <c r="B3231" s="9" t="d">
        <v>2021-05-11</v>
      </c>
      <c r="C3231" s="7">
        <f t="shared" si="250"/>
        <v>2021</v>
      </c>
      <c r="D3231" s="8" t="s">
        <v>37</v>
      </c>
      <c r="E3231" s="5" t="str">
        <f>VLOOKUP(D3231,[1]items!$A$2:$E$39,2,FALSE)</f>
        <v>Koolfever</v>
      </c>
      <c r="F3231" s="5" t="str">
        <f>VLOOKUP(E3231,[1]items!$B$2:$E$39,2,FALSE)</f>
        <v>Obat Sakit Kepala &amp; Demam</v>
      </c>
      <c r="G3231" s="5" t="str">
        <f t="shared" si="251"/>
        <v>OD0001|</v>
      </c>
      <c r="H3231" s="10">
        <v>106</v>
      </c>
      <c r="I3231" s="11"/>
      <c r="J3231" s="10" t="str">
        <f>IF(EXACT(L3231,"buy"),VLOOKUP(I3231,[2]suppliers!$A$2:$B$17,2,FALSE),"")</f>
        <v/>
      </c>
      <c r="K3231" s="8" t="s">
        <v>84</v>
      </c>
      <c r="L3231" s="8" t="s">
        <v>85</v>
      </c>
      <c r="M3231" s="5" t="str">
        <f>IFERROR(VLOOKUP(G3231,[3]item_suppliers!$C$2:$F$112,2,FALSE),"")</f>
        <v/>
      </c>
      <c r="N3231" s="5" t="str">
        <f>IFERROR(VLOOKUP(G3231,[3]item_suppliers!$C$2:$F$112,4,FALSE),"")</f>
        <v/>
      </c>
      <c r="O3231" s="5" t="str">
        <f t="shared" si="252"/>
        <v/>
      </c>
      <c r="P3231" s="5">
        <f>IF(EXACT(L3231,"sell"),VLOOKUP(D3231,[1]items!$A$2:$E$39,5,FALSE),"")</f>
        <v>7620</v>
      </c>
      <c r="Q3231" s="5">
        <f t="shared" si="253"/>
        <v>807720</v>
      </c>
      <c r="R3231" s="13" t="str">
        <f t="shared" si="254"/>
        <v/>
      </c>
    </row>
    <row r="3232" spans="1:18" x14ac:dyDescent="0.2">
      <c r="A3232" s="5" t="s">
        <v>3292</v>
      </c>
      <c r="B3232" s="6" t="d">
        <v>2021-05-11</v>
      </c>
      <c r="C3232" s="7">
        <f t="shared" si="250"/>
        <v>2021</v>
      </c>
      <c r="D3232" s="5" t="s">
        <v>67</v>
      </c>
      <c r="E3232" s="5" t="str">
        <f>VLOOKUP(D3232,[1]items!$A$2:$E$39,2,FALSE)</f>
        <v>Amlodipine Besilate</v>
      </c>
      <c r="F3232" s="5" t="str">
        <f>VLOOKUP(E3232,[1]items!$B$2:$E$39,2,FALSE)</f>
        <v>Obat Hipertensi</v>
      </c>
      <c r="G3232" s="5" t="str">
        <f t="shared" si="251"/>
        <v>OH0004|</v>
      </c>
      <c r="H3232" s="10">
        <v>45</v>
      </c>
      <c r="I3232" s="11"/>
      <c r="J3232" s="10" t="str">
        <f>IF(EXACT(L3232,"buy"),VLOOKUP(I3232,[2]suppliers!$A$2:$B$17,2,FALSE),"")</f>
        <v/>
      </c>
      <c r="K3232" s="5" t="s">
        <v>84</v>
      </c>
      <c r="L3232" s="5" t="s">
        <v>85</v>
      </c>
      <c r="M3232" s="5" t="str">
        <f>IFERROR(VLOOKUP(G3232,[3]item_suppliers!$C$2:$F$112,2,FALSE),"")</f>
        <v/>
      </c>
      <c r="N3232" s="5" t="str">
        <f>IFERROR(VLOOKUP(G3232,[3]item_suppliers!$C$2:$F$112,4,FALSE),"")</f>
        <v/>
      </c>
      <c r="O3232" s="5" t="str">
        <f t="shared" si="252"/>
        <v/>
      </c>
      <c r="P3232" s="5">
        <f>IF(EXACT(L3232,"sell"),VLOOKUP(D3232,[1]items!$A$2:$E$39,5,FALSE),"")</f>
        <v>7504</v>
      </c>
      <c r="Q3232" s="5">
        <f t="shared" si="253"/>
        <v>337680</v>
      </c>
      <c r="R3232" s="13" t="str">
        <f t="shared" si="254"/>
        <v/>
      </c>
    </row>
    <row r="3233" spans="1:18" x14ac:dyDescent="0.2">
      <c r="A3233" s="8" t="s">
        <v>3293</v>
      </c>
      <c r="B3233" s="9" t="d">
        <v>2021-05-11</v>
      </c>
      <c r="C3233" s="7">
        <f t="shared" si="250"/>
        <v>2021</v>
      </c>
      <c r="D3233" s="8" t="s">
        <v>72</v>
      </c>
      <c r="E3233" s="5" t="str">
        <f>VLOOKUP(D3233,[1]items!$A$2:$E$39,2,FALSE)</f>
        <v>Irvell 150MG Box 20 Tablet</v>
      </c>
      <c r="F3233" s="5" t="str">
        <f>VLOOKUP(E3233,[1]items!$B$2:$E$39,2,FALSE)</f>
        <v>Obat Hipertensi</v>
      </c>
      <c r="G3233" s="5" t="str">
        <f t="shared" si="251"/>
        <v>OH0006|</v>
      </c>
      <c r="H3233" s="10">
        <v>176</v>
      </c>
      <c r="I3233" s="11"/>
      <c r="J3233" s="10" t="str">
        <f>IF(EXACT(L3233,"buy"),VLOOKUP(I3233,[2]suppliers!$A$2:$B$17,2,FALSE),"")</f>
        <v/>
      </c>
      <c r="K3233" s="8" t="s">
        <v>84</v>
      </c>
      <c r="L3233" s="8" t="s">
        <v>85</v>
      </c>
      <c r="M3233" s="5" t="str">
        <f>IFERROR(VLOOKUP(G3233,[3]item_suppliers!$C$2:$F$112,2,FALSE),"")</f>
        <v/>
      </c>
      <c r="N3233" s="5" t="str">
        <f>IFERROR(VLOOKUP(G3233,[3]item_suppliers!$C$2:$F$112,4,FALSE),"")</f>
        <v/>
      </c>
      <c r="O3233" s="5" t="str">
        <f t="shared" si="252"/>
        <v/>
      </c>
      <c r="P3233" s="5">
        <f>IF(EXACT(L3233,"sell"),VLOOKUP(D3233,[1]items!$A$2:$E$39,5,FALSE),"")</f>
        <v>146871</v>
      </c>
      <c r="Q3233" s="5">
        <f t="shared" si="253"/>
        <v>25849296</v>
      </c>
      <c r="R3233" s="13" t="str">
        <f t="shared" si="254"/>
        <v/>
      </c>
    </row>
    <row r="3234" spans="1:18" x14ac:dyDescent="0.2">
      <c r="A3234" s="5" t="s">
        <v>3294</v>
      </c>
      <c r="B3234" s="6" t="d">
        <v>2021-05-11</v>
      </c>
      <c r="C3234" s="7">
        <f t="shared" si="250"/>
        <v>2021</v>
      </c>
      <c r="D3234" s="5" t="s">
        <v>43</v>
      </c>
      <c r="E3234" s="5" t="str">
        <f>VLOOKUP(D3234,[1]items!$A$2:$E$39,2,FALSE)</f>
        <v>Panadol Anak Tablet 1 Strip</v>
      </c>
      <c r="F3234" s="5" t="str">
        <f>VLOOKUP(E3234,[1]items!$B$2:$E$39,2,FALSE)</f>
        <v>Obat Sakit Kepala &amp; Demam</v>
      </c>
      <c r="G3234" s="5" t="str">
        <f t="shared" si="251"/>
        <v>OD0005|</v>
      </c>
      <c r="H3234" s="10">
        <v>151</v>
      </c>
      <c r="I3234" s="11"/>
      <c r="J3234" s="10" t="str">
        <f>IF(EXACT(L3234,"buy"),VLOOKUP(I3234,[2]suppliers!$A$2:$B$17,2,FALSE),"")</f>
        <v/>
      </c>
      <c r="K3234" s="5" t="s">
        <v>84</v>
      </c>
      <c r="L3234" s="5" t="s">
        <v>85</v>
      </c>
      <c r="M3234" s="5" t="str">
        <f>IFERROR(VLOOKUP(G3234,[3]item_suppliers!$C$2:$F$112,2,FALSE),"")</f>
        <v/>
      </c>
      <c r="N3234" s="5" t="str">
        <f>IFERROR(VLOOKUP(G3234,[3]item_suppliers!$C$2:$F$112,4,FALSE),"")</f>
        <v/>
      </c>
      <c r="O3234" s="5" t="str">
        <f t="shared" si="252"/>
        <v/>
      </c>
      <c r="P3234" s="5">
        <f>IF(EXACT(L3234,"sell"),VLOOKUP(D3234,[1]items!$A$2:$E$39,5,FALSE),"")</f>
        <v>25450</v>
      </c>
      <c r="Q3234" s="5">
        <f t="shared" si="253"/>
        <v>3842950</v>
      </c>
      <c r="R3234" s="13" t="str">
        <f t="shared" si="254"/>
        <v/>
      </c>
    </row>
    <row r="3235" spans="1:18" x14ac:dyDescent="0.2">
      <c r="A3235" s="8" t="s">
        <v>3295</v>
      </c>
      <c r="B3235" s="9" t="d">
        <v>2021-05-12</v>
      </c>
      <c r="C3235" s="7">
        <f t="shared" si="250"/>
        <v>2021</v>
      </c>
      <c r="D3235" s="8" t="s">
        <v>50</v>
      </c>
      <c r="E3235" s="5" t="str">
        <f>VLOOKUP(D3235,[1]items!$A$2:$E$39,2,FALSE)</f>
        <v>Bodrex Extra</v>
      </c>
      <c r="F3235" s="5" t="str">
        <f>VLOOKUP(E3235,[1]items!$B$2:$E$39,2,FALSE)</f>
        <v>Obat Sakit Kepala &amp; Demam</v>
      </c>
      <c r="G3235" s="5" t="str">
        <f t="shared" si="251"/>
        <v>OD0008|</v>
      </c>
      <c r="H3235" s="10">
        <v>39</v>
      </c>
      <c r="I3235" s="11"/>
      <c r="J3235" s="10" t="str">
        <f>IF(EXACT(L3235,"buy"),VLOOKUP(I3235,[2]suppliers!$A$2:$B$17,2,FALSE),"")</f>
        <v/>
      </c>
      <c r="K3235" s="8" t="s">
        <v>84</v>
      </c>
      <c r="L3235" s="8" t="s">
        <v>85</v>
      </c>
      <c r="M3235" s="5" t="str">
        <f>IFERROR(VLOOKUP(G3235,[3]item_suppliers!$C$2:$F$112,2,FALSE),"")</f>
        <v/>
      </c>
      <c r="N3235" s="5" t="str">
        <f>IFERROR(VLOOKUP(G3235,[3]item_suppliers!$C$2:$F$112,4,FALSE),"")</f>
        <v/>
      </c>
      <c r="O3235" s="5" t="str">
        <f t="shared" si="252"/>
        <v/>
      </c>
      <c r="P3235" s="5">
        <f>IF(EXACT(L3235,"sell"),VLOOKUP(D3235,[1]items!$A$2:$E$39,5,FALSE),"")</f>
        <v>51753</v>
      </c>
      <c r="Q3235" s="5">
        <f t="shared" si="253"/>
        <v>2018367</v>
      </c>
      <c r="R3235" s="13" t="str">
        <f t="shared" si="254"/>
        <v/>
      </c>
    </row>
    <row r="3236" spans="1:18" x14ac:dyDescent="0.2">
      <c r="A3236" s="5" t="s">
        <v>3296</v>
      </c>
      <c r="B3236" s="6" t="d">
        <v>2021-05-12</v>
      </c>
      <c r="C3236" s="7">
        <f t="shared" si="250"/>
        <v>2021</v>
      </c>
      <c r="D3236" s="5" t="s">
        <v>50</v>
      </c>
      <c r="E3236" s="5" t="str">
        <f>VLOOKUP(D3236,[1]items!$A$2:$E$39,2,FALSE)</f>
        <v>Bodrex Extra</v>
      </c>
      <c r="F3236" s="5" t="str">
        <f>VLOOKUP(E3236,[1]items!$B$2:$E$39,2,FALSE)</f>
        <v>Obat Sakit Kepala &amp; Demam</v>
      </c>
      <c r="G3236" s="5" t="str">
        <f t="shared" si="251"/>
        <v>OD0008|</v>
      </c>
      <c r="H3236" s="10">
        <v>3</v>
      </c>
      <c r="I3236" s="11"/>
      <c r="J3236" s="10" t="str">
        <f>IF(EXACT(L3236,"buy"),VLOOKUP(I3236,[2]suppliers!$A$2:$B$17,2,FALSE),"")</f>
        <v/>
      </c>
      <c r="K3236" s="5" t="s">
        <v>84</v>
      </c>
      <c r="L3236" s="5" t="s">
        <v>85</v>
      </c>
      <c r="M3236" s="5" t="str">
        <f>IFERROR(VLOOKUP(G3236,[3]item_suppliers!$C$2:$F$112,2,FALSE),"")</f>
        <v/>
      </c>
      <c r="N3236" s="5" t="str">
        <f>IFERROR(VLOOKUP(G3236,[3]item_suppliers!$C$2:$F$112,4,FALSE),"")</f>
        <v/>
      </c>
      <c r="O3236" s="5" t="str">
        <f t="shared" si="252"/>
        <v/>
      </c>
      <c r="P3236" s="5">
        <f>IF(EXACT(L3236,"sell"),VLOOKUP(D3236,[1]items!$A$2:$E$39,5,FALSE),"")</f>
        <v>51753</v>
      </c>
      <c r="Q3236" s="5">
        <f t="shared" si="253"/>
        <v>155259</v>
      </c>
      <c r="R3236" s="13" t="str">
        <f t="shared" si="254"/>
        <v/>
      </c>
    </row>
    <row r="3237" spans="1:18" x14ac:dyDescent="0.2">
      <c r="A3237" s="8" t="s">
        <v>3297</v>
      </c>
      <c r="B3237" s="9" t="d">
        <v>2021-05-12</v>
      </c>
      <c r="C3237" s="7">
        <f t="shared" si="250"/>
        <v>2021</v>
      </c>
      <c r="D3237" s="8" t="s">
        <v>17</v>
      </c>
      <c r="E3237" s="5" t="str">
        <f>VLOOKUP(D3237,[1]items!$A$2:$E$39,2,FALSE)</f>
        <v>Bedak Heroxyn 150 gr</v>
      </c>
      <c r="F3237" s="5" t="str">
        <f>VLOOKUP(E3237,[1]items!$B$2:$E$39,2,FALSE)</f>
        <v>Obat Alergi</v>
      </c>
      <c r="G3237" s="5" t="str">
        <f t="shared" si="251"/>
        <v>OA0005|</v>
      </c>
      <c r="H3237" s="10">
        <v>7</v>
      </c>
      <c r="I3237" s="11"/>
      <c r="J3237" s="10" t="str">
        <f>IF(EXACT(L3237,"buy"),VLOOKUP(I3237,[2]suppliers!$A$2:$B$17,2,FALSE),"")</f>
        <v/>
      </c>
      <c r="K3237" s="8" t="s">
        <v>84</v>
      </c>
      <c r="L3237" s="8" t="s">
        <v>85</v>
      </c>
      <c r="M3237" s="5" t="str">
        <f>IFERROR(VLOOKUP(G3237,[3]item_suppliers!$C$2:$F$112,2,FALSE),"")</f>
        <v/>
      </c>
      <c r="N3237" s="5" t="str">
        <f>IFERROR(VLOOKUP(G3237,[3]item_suppliers!$C$2:$F$112,4,FALSE),"")</f>
        <v/>
      </c>
      <c r="O3237" s="5" t="str">
        <f t="shared" si="252"/>
        <v/>
      </c>
      <c r="P3237" s="5">
        <f>IF(EXACT(L3237,"sell"),VLOOKUP(D3237,[1]items!$A$2:$E$39,5,FALSE),"")</f>
        <v>17170</v>
      </c>
      <c r="Q3237" s="5">
        <f t="shared" si="253"/>
        <v>120190</v>
      </c>
      <c r="R3237" s="13" t="str">
        <f t="shared" si="254"/>
        <v/>
      </c>
    </row>
    <row r="3238" spans="1:18" x14ac:dyDescent="0.2">
      <c r="A3238" s="5" t="s">
        <v>3298</v>
      </c>
      <c r="B3238" s="6" t="d">
        <v>2021-05-12</v>
      </c>
      <c r="C3238" s="7">
        <f t="shared" si="250"/>
        <v>2021</v>
      </c>
      <c r="D3238" s="5" t="s">
        <v>7</v>
      </c>
      <c r="E3238" s="5" t="str">
        <f>VLOOKUP(D3238,[1]items!$A$2:$E$39,2,FALSE)</f>
        <v>Ozen 10 MG Blister</v>
      </c>
      <c r="F3238" s="5" t="str">
        <f>VLOOKUP(E3238,[1]items!$B$2:$E$39,2,FALSE)</f>
        <v>Obat Alergi</v>
      </c>
      <c r="G3238" s="5" t="str">
        <f t="shared" si="251"/>
        <v>OA0001|</v>
      </c>
      <c r="H3238" s="10">
        <v>98</v>
      </c>
      <c r="I3238" s="11"/>
      <c r="J3238" s="10" t="str">
        <f>IF(EXACT(L3238,"buy"),VLOOKUP(I3238,[2]suppliers!$A$2:$B$17,2,FALSE),"")</f>
        <v/>
      </c>
      <c r="K3238" s="5" t="s">
        <v>84</v>
      </c>
      <c r="L3238" s="5" t="s">
        <v>85</v>
      </c>
      <c r="M3238" s="5" t="str">
        <f>IFERROR(VLOOKUP(G3238,[3]item_suppliers!$C$2:$F$112,2,FALSE),"")</f>
        <v/>
      </c>
      <c r="N3238" s="5" t="str">
        <f>IFERROR(VLOOKUP(G3238,[3]item_suppliers!$C$2:$F$112,4,FALSE),"")</f>
        <v/>
      </c>
      <c r="O3238" s="5" t="str">
        <f t="shared" si="252"/>
        <v/>
      </c>
      <c r="P3238" s="5">
        <f>IF(EXACT(L3238,"sell"),VLOOKUP(D3238,[1]items!$A$2:$E$39,5,FALSE),"")</f>
        <v>18816</v>
      </c>
      <c r="Q3238" s="5">
        <f t="shared" si="253"/>
        <v>1843968</v>
      </c>
      <c r="R3238" s="13" t="str">
        <f t="shared" si="254"/>
        <v/>
      </c>
    </row>
    <row r="3239" spans="1:18" x14ac:dyDescent="0.2">
      <c r="A3239" s="8" t="s">
        <v>3299</v>
      </c>
      <c r="B3239" s="9" t="d">
        <v>2021-05-13</v>
      </c>
      <c r="C3239" s="7">
        <f t="shared" si="250"/>
        <v>2021</v>
      </c>
      <c r="D3239" s="8" t="s">
        <v>26</v>
      </c>
      <c r="E3239" s="5" t="str">
        <f>VLOOKUP(D3239,[1]items!$A$2:$E$39,2,FALSE)</f>
        <v>Decolsen 1 Strip 4 Tablet</v>
      </c>
      <c r="F3239" s="5" t="str">
        <f>VLOOKUP(E3239,[1]items!$B$2:$E$39,2,FALSE)</f>
        <v>Obat Batuk &amp; Pilek</v>
      </c>
      <c r="G3239" s="5" t="str">
        <f t="shared" si="251"/>
        <v>OB0002|</v>
      </c>
      <c r="H3239" s="10">
        <v>97</v>
      </c>
      <c r="I3239" s="11"/>
      <c r="J3239" s="10" t="str">
        <f>IF(EXACT(L3239,"buy"),VLOOKUP(I3239,[2]suppliers!$A$2:$B$17,2,FALSE),"")</f>
        <v/>
      </c>
      <c r="K3239" s="8" t="s">
        <v>84</v>
      </c>
      <c r="L3239" s="8" t="s">
        <v>85</v>
      </c>
      <c r="M3239" s="5" t="str">
        <f>IFERROR(VLOOKUP(G3239,[3]item_suppliers!$C$2:$F$112,2,FALSE),"")</f>
        <v/>
      </c>
      <c r="N3239" s="5" t="str">
        <f>IFERROR(VLOOKUP(G3239,[3]item_suppliers!$C$2:$F$112,4,FALSE),"")</f>
        <v/>
      </c>
      <c r="O3239" s="5" t="str">
        <f t="shared" si="252"/>
        <v/>
      </c>
      <c r="P3239" s="5">
        <f>IF(EXACT(L3239,"sell"),VLOOKUP(D3239,[1]items!$A$2:$E$39,5,FALSE),"")</f>
        <v>2915</v>
      </c>
      <c r="Q3239" s="5">
        <f t="shared" si="253"/>
        <v>282755</v>
      </c>
      <c r="R3239" s="13" t="str">
        <f t="shared" si="254"/>
        <v/>
      </c>
    </row>
    <row r="3240" spans="1:18" x14ac:dyDescent="0.2">
      <c r="A3240" s="5" t="s">
        <v>3300</v>
      </c>
      <c r="B3240" s="6" t="d">
        <v>2021-05-13</v>
      </c>
      <c r="C3240" s="7">
        <f t="shared" si="250"/>
        <v>2021</v>
      </c>
      <c r="D3240" s="5" t="s">
        <v>50</v>
      </c>
      <c r="E3240" s="5" t="str">
        <f>VLOOKUP(D3240,[1]items!$A$2:$E$39,2,FALSE)</f>
        <v>Bodrex Extra</v>
      </c>
      <c r="F3240" s="5" t="str">
        <f>VLOOKUP(E3240,[1]items!$B$2:$E$39,2,FALSE)</f>
        <v>Obat Sakit Kepala &amp; Demam</v>
      </c>
      <c r="G3240" s="5" t="str">
        <f t="shared" si="251"/>
        <v>OD0008|</v>
      </c>
      <c r="H3240" s="10">
        <v>47</v>
      </c>
      <c r="I3240" s="11"/>
      <c r="J3240" s="10" t="str">
        <f>IF(EXACT(L3240,"buy"),VLOOKUP(I3240,[2]suppliers!$A$2:$B$17,2,FALSE),"")</f>
        <v/>
      </c>
      <c r="K3240" s="5" t="s">
        <v>84</v>
      </c>
      <c r="L3240" s="5" t="s">
        <v>85</v>
      </c>
      <c r="M3240" s="5" t="str">
        <f>IFERROR(VLOOKUP(G3240,[3]item_suppliers!$C$2:$F$112,2,FALSE),"")</f>
        <v/>
      </c>
      <c r="N3240" s="5" t="str">
        <f>IFERROR(VLOOKUP(G3240,[3]item_suppliers!$C$2:$F$112,4,FALSE),"")</f>
        <v/>
      </c>
      <c r="O3240" s="5" t="str">
        <f t="shared" si="252"/>
        <v/>
      </c>
      <c r="P3240" s="5">
        <f>IF(EXACT(L3240,"sell"),VLOOKUP(D3240,[1]items!$A$2:$E$39,5,FALSE),"")</f>
        <v>51753</v>
      </c>
      <c r="Q3240" s="5">
        <f t="shared" si="253"/>
        <v>2432391</v>
      </c>
      <c r="R3240" s="13" t="str">
        <f t="shared" si="254"/>
        <v/>
      </c>
    </row>
    <row r="3241" spans="1:18" x14ac:dyDescent="0.2">
      <c r="A3241" s="8" t="s">
        <v>3301</v>
      </c>
      <c r="B3241" s="9" t="d">
        <v>2021-05-13</v>
      </c>
      <c r="C3241" s="7">
        <f t="shared" si="250"/>
        <v>2021</v>
      </c>
      <c r="D3241" s="8" t="s">
        <v>65</v>
      </c>
      <c r="E3241" s="5" t="str">
        <f>VLOOKUP(D3241,[1]items!$A$2:$E$39,2,FALSE)</f>
        <v>Candesartan Ogb Dexa</v>
      </c>
      <c r="F3241" s="5" t="str">
        <f>VLOOKUP(E3241,[1]items!$B$2:$E$39,2,FALSE)</f>
        <v>Obat Hipertensi</v>
      </c>
      <c r="G3241" s="5" t="str">
        <f t="shared" si="251"/>
        <v>OH0003|</v>
      </c>
      <c r="H3241" s="10">
        <v>32</v>
      </c>
      <c r="I3241" s="11"/>
      <c r="J3241" s="10" t="str">
        <f>IF(EXACT(L3241,"buy"),VLOOKUP(I3241,[2]suppliers!$A$2:$B$17,2,FALSE),"")</f>
        <v/>
      </c>
      <c r="K3241" s="8" t="s">
        <v>84</v>
      </c>
      <c r="L3241" s="8" t="s">
        <v>85</v>
      </c>
      <c r="M3241" s="5" t="str">
        <f>IFERROR(VLOOKUP(G3241,[3]item_suppliers!$C$2:$F$112,2,FALSE),"")</f>
        <v/>
      </c>
      <c r="N3241" s="5" t="str">
        <f>IFERROR(VLOOKUP(G3241,[3]item_suppliers!$C$2:$F$112,4,FALSE),"")</f>
        <v/>
      </c>
      <c r="O3241" s="5" t="str">
        <f t="shared" si="252"/>
        <v/>
      </c>
      <c r="P3241" s="5">
        <f>IF(EXACT(L3241,"sell"),VLOOKUP(D3241,[1]items!$A$2:$E$39,5,FALSE),"")</f>
        <v>5095</v>
      </c>
      <c r="Q3241" s="5">
        <f t="shared" si="253"/>
        <v>163040</v>
      </c>
      <c r="R3241" s="13" t="str">
        <f t="shared" si="254"/>
        <v/>
      </c>
    </row>
    <row r="3242" spans="1:18" x14ac:dyDescent="0.2">
      <c r="A3242" s="5" t="s">
        <v>3302</v>
      </c>
      <c r="B3242" s="6" t="d">
        <v>2021-05-13</v>
      </c>
      <c r="C3242" s="7">
        <f t="shared" si="250"/>
        <v>2021</v>
      </c>
      <c r="D3242" s="5" t="s">
        <v>48</v>
      </c>
      <c r="E3242" s="5" t="str">
        <f>VLOOKUP(D3242,[1]items!$A$2:$E$39,2,FALSE)</f>
        <v>Sanmol Paracetamol</v>
      </c>
      <c r="F3242" s="5" t="str">
        <f>VLOOKUP(E3242,[1]items!$B$2:$E$39,2,FALSE)</f>
        <v>Obat Sakit Kepala &amp; Demam</v>
      </c>
      <c r="G3242" s="5" t="str">
        <f t="shared" si="251"/>
        <v>OD0007|</v>
      </c>
      <c r="H3242" s="10">
        <v>186</v>
      </c>
      <c r="I3242" s="11"/>
      <c r="J3242" s="10" t="str">
        <f>IF(EXACT(L3242,"buy"),VLOOKUP(I3242,[2]suppliers!$A$2:$B$17,2,FALSE),"")</f>
        <v/>
      </c>
      <c r="K3242" s="5" t="s">
        <v>84</v>
      </c>
      <c r="L3242" s="5" t="s">
        <v>85</v>
      </c>
      <c r="M3242" s="5" t="str">
        <f>IFERROR(VLOOKUP(G3242,[3]item_suppliers!$C$2:$F$112,2,FALSE),"")</f>
        <v/>
      </c>
      <c r="N3242" s="5" t="str">
        <f>IFERROR(VLOOKUP(G3242,[3]item_suppliers!$C$2:$F$112,4,FALSE),"")</f>
        <v/>
      </c>
      <c r="O3242" s="5" t="str">
        <f t="shared" si="252"/>
        <v/>
      </c>
      <c r="P3242" s="5">
        <f>IF(EXACT(L3242,"sell"),VLOOKUP(D3242,[1]items!$A$2:$E$39,5,FALSE),"")</f>
        <v>16261</v>
      </c>
      <c r="Q3242" s="5">
        <f t="shared" si="253"/>
        <v>3024546</v>
      </c>
      <c r="R3242" s="13" t="str">
        <f t="shared" si="254"/>
        <v/>
      </c>
    </row>
    <row r="3243" spans="1:18" x14ac:dyDescent="0.2">
      <c r="A3243" s="8" t="s">
        <v>3303</v>
      </c>
      <c r="B3243" s="9" t="d">
        <v>2021-05-13</v>
      </c>
      <c r="C3243" s="7">
        <f t="shared" si="250"/>
        <v>2021</v>
      </c>
      <c r="D3243" s="8" t="s">
        <v>67</v>
      </c>
      <c r="E3243" s="5" t="str">
        <f>VLOOKUP(D3243,[1]items!$A$2:$E$39,2,FALSE)</f>
        <v>Amlodipine Besilate</v>
      </c>
      <c r="F3243" s="5" t="str">
        <f>VLOOKUP(E3243,[1]items!$B$2:$E$39,2,FALSE)</f>
        <v>Obat Hipertensi</v>
      </c>
      <c r="G3243" s="5" t="str">
        <f t="shared" si="251"/>
        <v>OH0004|</v>
      </c>
      <c r="H3243" s="10">
        <v>317</v>
      </c>
      <c r="I3243" s="11"/>
      <c r="J3243" s="10" t="str">
        <f>IF(EXACT(L3243,"buy"),VLOOKUP(I3243,[2]suppliers!$A$2:$B$17,2,FALSE),"")</f>
        <v/>
      </c>
      <c r="K3243" s="8" t="s">
        <v>84</v>
      </c>
      <c r="L3243" s="8" t="s">
        <v>85</v>
      </c>
      <c r="M3243" s="5" t="str">
        <f>IFERROR(VLOOKUP(G3243,[3]item_suppliers!$C$2:$F$112,2,FALSE),"")</f>
        <v/>
      </c>
      <c r="N3243" s="5" t="str">
        <f>IFERROR(VLOOKUP(G3243,[3]item_suppliers!$C$2:$F$112,4,FALSE),"")</f>
        <v/>
      </c>
      <c r="O3243" s="5" t="str">
        <f t="shared" si="252"/>
        <v/>
      </c>
      <c r="P3243" s="5">
        <f>IF(EXACT(L3243,"sell"),VLOOKUP(D3243,[1]items!$A$2:$E$39,5,FALSE),"")</f>
        <v>7504</v>
      </c>
      <c r="Q3243" s="5">
        <f t="shared" si="253"/>
        <v>2378768</v>
      </c>
      <c r="R3243" s="13" t="str">
        <f t="shared" si="254"/>
        <v/>
      </c>
    </row>
    <row r="3244" spans="1:18" x14ac:dyDescent="0.2">
      <c r="A3244" s="5" t="s">
        <v>3304</v>
      </c>
      <c r="B3244" s="6" t="d">
        <v>2021-05-13</v>
      </c>
      <c r="C3244" s="7">
        <f t="shared" si="250"/>
        <v>2021</v>
      </c>
      <c r="D3244" s="5" t="s">
        <v>23</v>
      </c>
      <c r="E3244" s="5" t="str">
        <f>VLOOKUP(D3244,[1]items!$A$2:$E$39,2,FALSE)</f>
        <v>Neozep Forte 1 Strip 4 Tablet</v>
      </c>
      <c r="F3244" s="5" t="str">
        <f>VLOOKUP(E3244,[1]items!$B$2:$E$39,2,FALSE)</f>
        <v>Obat Batuk &amp; Pilek</v>
      </c>
      <c r="G3244" s="5" t="str">
        <f t="shared" si="251"/>
        <v>OB0001|</v>
      </c>
      <c r="H3244" s="10">
        <v>142</v>
      </c>
      <c r="I3244" s="11"/>
      <c r="J3244" s="10" t="str">
        <f>IF(EXACT(L3244,"buy"),VLOOKUP(I3244,[2]suppliers!$A$2:$B$17,2,FALSE),"")</f>
        <v/>
      </c>
      <c r="K3244" s="5" t="s">
        <v>84</v>
      </c>
      <c r="L3244" s="5" t="s">
        <v>85</v>
      </c>
      <c r="M3244" s="5" t="str">
        <f>IFERROR(VLOOKUP(G3244,[3]item_suppliers!$C$2:$F$112,2,FALSE),"")</f>
        <v/>
      </c>
      <c r="N3244" s="5" t="str">
        <f>IFERROR(VLOOKUP(G3244,[3]item_suppliers!$C$2:$F$112,4,FALSE),"")</f>
        <v/>
      </c>
      <c r="O3244" s="5" t="str">
        <f t="shared" si="252"/>
        <v/>
      </c>
      <c r="P3244" s="5">
        <f>IF(EXACT(L3244,"sell"),VLOOKUP(D3244,[1]items!$A$2:$E$39,5,FALSE),"")</f>
        <v>2338</v>
      </c>
      <c r="Q3244" s="5">
        <f t="shared" si="253"/>
        <v>331996</v>
      </c>
      <c r="R3244" s="13" t="str">
        <f t="shared" si="254"/>
        <v/>
      </c>
    </row>
    <row r="3245" spans="1:18" x14ac:dyDescent="0.2">
      <c r="A3245" s="8" t="s">
        <v>3305</v>
      </c>
      <c r="B3245" s="9" t="d">
        <v>2021-05-13</v>
      </c>
      <c r="C3245" s="7">
        <f t="shared" si="250"/>
        <v>2021</v>
      </c>
      <c r="D3245" s="8" t="s">
        <v>7</v>
      </c>
      <c r="E3245" s="5" t="str">
        <f>VLOOKUP(D3245,[1]items!$A$2:$E$39,2,FALSE)</f>
        <v>Ozen 10 MG Blister</v>
      </c>
      <c r="F3245" s="5" t="str">
        <f>VLOOKUP(E3245,[1]items!$B$2:$E$39,2,FALSE)</f>
        <v>Obat Alergi</v>
      </c>
      <c r="G3245" s="5" t="str">
        <f t="shared" si="251"/>
        <v>OA0001|</v>
      </c>
      <c r="H3245" s="10">
        <v>68</v>
      </c>
      <c r="I3245" s="11"/>
      <c r="J3245" s="10" t="str">
        <f>IF(EXACT(L3245,"buy"),VLOOKUP(I3245,[2]suppliers!$A$2:$B$17,2,FALSE),"")</f>
        <v/>
      </c>
      <c r="K3245" s="8" t="s">
        <v>84</v>
      </c>
      <c r="L3245" s="8" t="s">
        <v>85</v>
      </c>
      <c r="M3245" s="5" t="str">
        <f>IFERROR(VLOOKUP(G3245,[3]item_suppliers!$C$2:$F$112,2,FALSE),"")</f>
        <v/>
      </c>
      <c r="N3245" s="5" t="str">
        <f>IFERROR(VLOOKUP(G3245,[3]item_suppliers!$C$2:$F$112,4,FALSE),"")</f>
        <v/>
      </c>
      <c r="O3245" s="5" t="str">
        <f t="shared" si="252"/>
        <v/>
      </c>
      <c r="P3245" s="5">
        <f>IF(EXACT(L3245,"sell"),VLOOKUP(D3245,[1]items!$A$2:$E$39,5,FALSE),"")</f>
        <v>18816</v>
      </c>
      <c r="Q3245" s="5">
        <f t="shared" si="253"/>
        <v>1279488</v>
      </c>
      <c r="R3245" s="13" t="str">
        <f t="shared" si="254"/>
        <v/>
      </c>
    </row>
    <row r="3246" spans="1:18" x14ac:dyDescent="0.2">
      <c r="A3246" s="5" t="s">
        <v>3306</v>
      </c>
      <c r="B3246" s="6" t="d">
        <v>2021-05-14</v>
      </c>
      <c r="C3246" s="7">
        <f t="shared" si="250"/>
        <v>2021</v>
      </c>
      <c r="D3246" s="5" t="s">
        <v>26</v>
      </c>
      <c r="E3246" s="5" t="str">
        <f>VLOOKUP(D3246,[1]items!$A$2:$E$39,2,FALSE)</f>
        <v>Decolsen 1 Strip 4 Tablet</v>
      </c>
      <c r="F3246" s="5" t="str">
        <f>VLOOKUP(E3246,[1]items!$B$2:$E$39,2,FALSE)</f>
        <v>Obat Batuk &amp; Pilek</v>
      </c>
      <c r="G3246" s="5" t="str">
        <f t="shared" si="251"/>
        <v>OB0002|</v>
      </c>
      <c r="H3246" s="10">
        <v>79</v>
      </c>
      <c r="I3246" s="11"/>
      <c r="J3246" s="10" t="str">
        <f>IF(EXACT(L3246,"buy"),VLOOKUP(I3246,[2]suppliers!$A$2:$B$17,2,FALSE),"")</f>
        <v/>
      </c>
      <c r="K3246" s="5" t="s">
        <v>84</v>
      </c>
      <c r="L3246" s="5" t="s">
        <v>85</v>
      </c>
      <c r="M3246" s="5" t="str">
        <f>IFERROR(VLOOKUP(G3246,[3]item_suppliers!$C$2:$F$112,2,FALSE),"")</f>
        <v/>
      </c>
      <c r="N3246" s="5" t="str">
        <f>IFERROR(VLOOKUP(G3246,[3]item_suppliers!$C$2:$F$112,4,FALSE),"")</f>
        <v/>
      </c>
      <c r="O3246" s="5" t="str">
        <f t="shared" si="252"/>
        <v/>
      </c>
      <c r="P3246" s="5">
        <f>IF(EXACT(L3246,"sell"),VLOOKUP(D3246,[1]items!$A$2:$E$39,5,FALSE),"")</f>
        <v>2915</v>
      </c>
      <c r="Q3246" s="5">
        <f t="shared" si="253"/>
        <v>230285</v>
      </c>
      <c r="R3246" s="13" t="str">
        <f t="shared" si="254"/>
        <v/>
      </c>
    </row>
    <row r="3247" spans="1:18" x14ac:dyDescent="0.2">
      <c r="A3247" s="8" t="s">
        <v>3307</v>
      </c>
      <c r="B3247" s="9" t="d">
        <v>2021-05-14</v>
      </c>
      <c r="C3247" s="7">
        <f t="shared" si="250"/>
        <v>2021</v>
      </c>
      <c r="D3247" s="8" t="s">
        <v>50</v>
      </c>
      <c r="E3247" s="5" t="str">
        <f>VLOOKUP(D3247,[1]items!$A$2:$E$39,2,FALSE)</f>
        <v>Bodrex Extra</v>
      </c>
      <c r="F3247" s="5" t="str">
        <f>VLOOKUP(E3247,[1]items!$B$2:$E$39,2,FALSE)</f>
        <v>Obat Sakit Kepala &amp; Demam</v>
      </c>
      <c r="G3247" s="5" t="str">
        <f t="shared" si="251"/>
        <v>OD0008|</v>
      </c>
      <c r="H3247" s="10">
        <v>47</v>
      </c>
      <c r="I3247" s="11"/>
      <c r="J3247" s="10" t="str">
        <f>IF(EXACT(L3247,"buy"),VLOOKUP(I3247,[2]suppliers!$A$2:$B$17,2,FALSE),"")</f>
        <v/>
      </c>
      <c r="K3247" s="8" t="s">
        <v>84</v>
      </c>
      <c r="L3247" s="8" t="s">
        <v>85</v>
      </c>
      <c r="M3247" s="5" t="str">
        <f>IFERROR(VLOOKUP(G3247,[3]item_suppliers!$C$2:$F$112,2,FALSE),"")</f>
        <v/>
      </c>
      <c r="N3247" s="5" t="str">
        <f>IFERROR(VLOOKUP(G3247,[3]item_suppliers!$C$2:$F$112,4,FALSE),"")</f>
        <v/>
      </c>
      <c r="O3247" s="5" t="str">
        <f t="shared" si="252"/>
        <v/>
      </c>
      <c r="P3247" s="5">
        <f>IF(EXACT(L3247,"sell"),VLOOKUP(D3247,[1]items!$A$2:$E$39,5,FALSE),"")</f>
        <v>51753</v>
      </c>
      <c r="Q3247" s="5">
        <f t="shared" si="253"/>
        <v>2432391</v>
      </c>
      <c r="R3247" s="13" t="str">
        <f t="shared" si="254"/>
        <v/>
      </c>
    </row>
    <row r="3248" spans="1:18" x14ac:dyDescent="0.2">
      <c r="A3248" s="5" t="s">
        <v>3308</v>
      </c>
      <c r="B3248" s="6" t="d">
        <v>2021-05-14</v>
      </c>
      <c r="C3248" s="7">
        <f t="shared" si="250"/>
        <v>2021</v>
      </c>
      <c r="D3248" s="5" t="s">
        <v>52</v>
      </c>
      <c r="E3248" s="5" t="str">
        <f>VLOOKUP(D3248,[1]items!$A$2:$E$39,2,FALSE)</f>
        <v>Sanmol 500 MG 4 Tablet</v>
      </c>
      <c r="F3248" s="5" t="str">
        <f>VLOOKUP(E3248,[1]items!$B$2:$E$39,2,FALSE)</f>
        <v>Obat Sakit Kepala &amp; Demam</v>
      </c>
      <c r="G3248" s="5" t="str">
        <f t="shared" si="251"/>
        <v>OD0009|</v>
      </c>
      <c r="H3248" s="10">
        <v>29</v>
      </c>
      <c r="I3248" s="11"/>
      <c r="J3248" s="10" t="str">
        <f>IF(EXACT(L3248,"buy"),VLOOKUP(I3248,[2]suppliers!$A$2:$B$17,2,FALSE),"")</f>
        <v/>
      </c>
      <c r="K3248" s="5" t="s">
        <v>84</v>
      </c>
      <c r="L3248" s="5" t="s">
        <v>85</v>
      </c>
      <c r="M3248" s="5" t="str">
        <f>IFERROR(VLOOKUP(G3248,[3]item_suppliers!$C$2:$F$112,2,FALSE),"")</f>
        <v/>
      </c>
      <c r="N3248" s="5" t="str">
        <f>IFERROR(VLOOKUP(G3248,[3]item_suppliers!$C$2:$F$112,4,FALSE),"")</f>
        <v/>
      </c>
      <c r="O3248" s="5" t="str">
        <f t="shared" si="252"/>
        <v/>
      </c>
      <c r="P3248" s="5">
        <f>IF(EXACT(L3248,"sell"),VLOOKUP(D3248,[1]items!$A$2:$E$39,5,FALSE),"")</f>
        <v>1619</v>
      </c>
      <c r="Q3248" s="5">
        <f t="shared" si="253"/>
        <v>46951</v>
      </c>
      <c r="R3248" s="13" t="str">
        <f t="shared" si="254"/>
        <v/>
      </c>
    </row>
    <row r="3249" spans="1:18" x14ac:dyDescent="0.2">
      <c r="A3249" s="8" t="s">
        <v>3309</v>
      </c>
      <c r="B3249" s="9" t="d">
        <v>2021-05-14</v>
      </c>
      <c r="C3249" s="7">
        <f t="shared" si="250"/>
        <v>2021</v>
      </c>
      <c r="D3249" s="8" t="s">
        <v>52</v>
      </c>
      <c r="E3249" s="5" t="str">
        <f>VLOOKUP(D3249,[1]items!$A$2:$E$39,2,FALSE)</f>
        <v>Sanmol 500 MG 4 Tablet</v>
      </c>
      <c r="F3249" s="5" t="str">
        <f>VLOOKUP(E3249,[1]items!$B$2:$E$39,2,FALSE)</f>
        <v>Obat Sakit Kepala &amp; Demam</v>
      </c>
      <c r="G3249" s="5" t="str">
        <f t="shared" si="251"/>
        <v>OD0009|</v>
      </c>
      <c r="H3249" s="10">
        <v>43</v>
      </c>
      <c r="I3249" s="11"/>
      <c r="J3249" s="10" t="str">
        <f>IF(EXACT(L3249,"buy"),VLOOKUP(I3249,[2]suppliers!$A$2:$B$17,2,FALSE),"")</f>
        <v/>
      </c>
      <c r="K3249" s="8" t="s">
        <v>84</v>
      </c>
      <c r="L3249" s="8" t="s">
        <v>85</v>
      </c>
      <c r="M3249" s="5" t="str">
        <f>IFERROR(VLOOKUP(G3249,[3]item_suppliers!$C$2:$F$112,2,FALSE),"")</f>
        <v/>
      </c>
      <c r="N3249" s="5" t="str">
        <f>IFERROR(VLOOKUP(G3249,[3]item_suppliers!$C$2:$F$112,4,FALSE),"")</f>
        <v/>
      </c>
      <c r="O3249" s="5" t="str">
        <f t="shared" si="252"/>
        <v/>
      </c>
      <c r="P3249" s="5">
        <f>IF(EXACT(L3249,"sell"),VLOOKUP(D3249,[1]items!$A$2:$E$39,5,FALSE),"")</f>
        <v>1619</v>
      </c>
      <c r="Q3249" s="5">
        <f t="shared" si="253"/>
        <v>69617</v>
      </c>
      <c r="R3249" s="13" t="str">
        <f t="shared" si="254"/>
        <v/>
      </c>
    </row>
    <row r="3250" spans="1:18" x14ac:dyDescent="0.2">
      <c r="A3250" s="5" t="s">
        <v>3310</v>
      </c>
      <c r="B3250" s="6" t="d">
        <v>2021-05-14</v>
      </c>
      <c r="C3250" s="7">
        <f t="shared" si="250"/>
        <v>2021</v>
      </c>
      <c r="D3250" s="5" t="s">
        <v>65</v>
      </c>
      <c r="E3250" s="5" t="str">
        <f>VLOOKUP(D3250,[1]items!$A$2:$E$39,2,FALSE)</f>
        <v>Candesartan Ogb Dexa</v>
      </c>
      <c r="F3250" s="5" t="str">
        <f>VLOOKUP(E3250,[1]items!$B$2:$E$39,2,FALSE)</f>
        <v>Obat Hipertensi</v>
      </c>
      <c r="G3250" s="5" t="str">
        <f t="shared" si="251"/>
        <v>OH0003|</v>
      </c>
      <c r="H3250" s="10">
        <v>4</v>
      </c>
      <c r="I3250" s="11"/>
      <c r="J3250" s="10" t="str">
        <f>IF(EXACT(L3250,"buy"),VLOOKUP(I3250,[2]suppliers!$A$2:$B$17,2,FALSE),"")</f>
        <v/>
      </c>
      <c r="K3250" s="5" t="s">
        <v>84</v>
      </c>
      <c r="L3250" s="5" t="s">
        <v>85</v>
      </c>
      <c r="M3250" s="5" t="str">
        <f>IFERROR(VLOOKUP(G3250,[3]item_suppliers!$C$2:$F$112,2,FALSE),"")</f>
        <v/>
      </c>
      <c r="N3250" s="5" t="str">
        <f>IFERROR(VLOOKUP(G3250,[3]item_suppliers!$C$2:$F$112,4,FALSE),"")</f>
        <v/>
      </c>
      <c r="O3250" s="5" t="str">
        <f t="shared" si="252"/>
        <v/>
      </c>
      <c r="P3250" s="5">
        <f>IF(EXACT(L3250,"sell"),VLOOKUP(D3250,[1]items!$A$2:$E$39,5,FALSE),"")</f>
        <v>5095</v>
      </c>
      <c r="Q3250" s="5">
        <f t="shared" si="253"/>
        <v>20380</v>
      </c>
      <c r="R3250" s="13" t="str">
        <f t="shared" si="254"/>
        <v/>
      </c>
    </row>
    <row r="3251" spans="1:18" x14ac:dyDescent="0.2">
      <c r="A3251" s="8" t="s">
        <v>3311</v>
      </c>
      <c r="B3251" s="9" t="d">
        <v>2021-05-14</v>
      </c>
      <c r="C3251" s="7">
        <f t="shared" si="250"/>
        <v>2021</v>
      </c>
      <c r="D3251" s="8" t="s">
        <v>20</v>
      </c>
      <c r="E3251" s="5" t="str">
        <f>VLOOKUP(D3251,[1]items!$A$2:$E$39,2,FALSE)</f>
        <v>Dexteem Box Plus 100 Tablet</v>
      </c>
      <c r="F3251" s="5" t="str">
        <f>VLOOKUP(E3251,[1]items!$B$2:$E$39,2,FALSE)</f>
        <v>Obat Alergi</v>
      </c>
      <c r="G3251" s="5" t="str">
        <f t="shared" si="251"/>
        <v>OA0006|</v>
      </c>
      <c r="H3251" s="10">
        <v>51</v>
      </c>
      <c r="I3251" s="11"/>
      <c r="J3251" s="10" t="str">
        <f>IF(EXACT(L3251,"buy"),VLOOKUP(I3251,[2]suppliers!$A$2:$B$17,2,FALSE),"")</f>
        <v/>
      </c>
      <c r="K3251" s="8" t="s">
        <v>84</v>
      </c>
      <c r="L3251" s="8" t="s">
        <v>85</v>
      </c>
      <c r="M3251" s="5" t="str">
        <f>IFERROR(VLOOKUP(G3251,[3]item_suppliers!$C$2:$F$112,2,FALSE),"")</f>
        <v/>
      </c>
      <c r="N3251" s="5" t="str">
        <f>IFERROR(VLOOKUP(G3251,[3]item_suppliers!$C$2:$F$112,4,FALSE),"")</f>
        <v/>
      </c>
      <c r="O3251" s="5" t="str">
        <f t="shared" si="252"/>
        <v/>
      </c>
      <c r="P3251" s="5">
        <f>IF(EXACT(L3251,"sell"),VLOOKUP(D3251,[1]items!$A$2:$E$39,5,FALSE),"")</f>
        <v>25449</v>
      </c>
      <c r="Q3251" s="5">
        <f t="shared" si="253"/>
        <v>1297899</v>
      </c>
      <c r="R3251" s="13" t="str">
        <f t="shared" si="254"/>
        <v/>
      </c>
    </row>
    <row r="3252" spans="1:18" x14ac:dyDescent="0.2">
      <c r="A3252" s="5" t="s">
        <v>3312</v>
      </c>
      <c r="B3252" s="6" t="d">
        <v>2021-05-14</v>
      </c>
      <c r="C3252" s="7">
        <f t="shared" si="250"/>
        <v>2021</v>
      </c>
      <c r="D3252" s="5" t="s">
        <v>48</v>
      </c>
      <c r="E3252" s="5" t="str">
        <f>VLOOKUP(D3252,[1]items!$A$2:$E$39,2,FALSE)</f>
        <v>Sanmol Paracetamol</v>
      </c>
      <c r="F3252" s="5" t="str">
        <f>VLOOKUP(E3252,[1]items!$B$2:$E$39,2,FALSE)</f>
        <v>Obat Sakit Kepala &amp; Demam</v>
      </c>
      <c r="G3252" s="5" t="str">
        <f t="shared" si="251"/>
        <v>OD0007|</v>
      </c>
      <c r="H3252" s="10">
        <v>325</v>
      </c>
      <c r="I3252" s="11"/>
      <c r="J3252" s="10" t="str">
        <f>IF(EXACT(L3252,"buy"),VLOOKUP(I3252,[2]suppliers!$A$2:$B$17,2,FALSE),"")</f>
        <v/>
      </c>
      <c r="K3252" s="5" t="s">
        <v>84</v>
      </c>
      <c r="L3252" s="5" t="s">
        <v>85</v>
      </c>
      <c r="M3252" s="5" t="str">
        <f>IFERROR(VLOOKUP(G3252,[3]item_suppliers!$C$2:$F$112,2,FALSE),"")</f>
        <v/>
      </c>
      <c r="N3252" s="5" t="str">
        <f>IFERROR(VLOOKUP(G3252,[3]item_suppliers!$C$2:$F$112,4,FALSE),"")</f>
        <v/>
      </c>
      <c r="O3252" s="5" t="str">
        <f t="shared" si="252"/>
        <v/>
      </c>
      <c r="P3252" s="5">
        <f>IF(EXACT(L3252,"sell"),VLOOKUP(D3252,[1]items!$A$2:$E$39,5,FALSE),"")</f>
        <v>16261</v>
      </c>
      <c r="Q3252" s="5">
        <f t="shared" si="253"/>
        <v>5284825</v>
      </c>
      <c r="R3252" s="13" t="str">
        <f t="shared" si="254"/>
        <v/>
      </c>
    </row>
    <row r="3253" spans="1:18" x14ac:dyDescent="0.2">
      <c r="A3253" s="8" t="s">
        <v>3313</v>
      </c>
      <c r="B3253" s="9" t="d">
        <v>2021-05-14</v>
      </c>
      <c r="C3253" s="7">
        <f t="shared" si="250"/>
        <v>2021</v>
      </c>
      <c r="D3253" s="8" t="s">
        <v>56</v>
      </c>
      <c r="E3253" s="5" t="str">
        <f>VLOOKUP(D3253,[1]items!$A$2:$E$39,2,FALSE)</f>
        <v>Paramex Tablet / Obat</v>
      </c>
      <c r="F3253" s="5" t="str">
        <f>VLOOKUP(E3253,[1]items!$B$2:$E$39,2,FALSE)</f>
        <v>Obat Sakit Kepala &amp; Demam</v>
      </c>
      <c r="G3253" s="5" t="str">
        <f t="shared" si="251"/>
        <v>OD0011|</v>
      </c>
      <c r="H3253" s="10">
        <v>39</v>
      </c>
      <c r="I3253" s="11"/>
      <c r="J3253" s="10" t="str">
        <f>IF(EXACT(L3253,"buy"),VLOOKUP(I3253,[2]suppliers!$A$2:$B$17,2,FALSE),"")</f>
        <v/>
      </c>
      <c r="K3253" s="8" t="s">
        <v>84</v>
      </c>
      <c r="L3253" s="8" t="s">
        <v>85</v>
      </c>
      <c r="M3253" s="5" t="str">
        <f>IFERROR(VLOOKUP(G3253,[3]item_suppliers!$C$2:$F$112,2,FALSE),"")</f>
        <v/>
      </c>
      <c r="N3253" s="5" t="str">
        <f>IFERROR(VLOOKUP(G3253,[3]item_suppliers!$C$2:$F$112,4,FALSE),"")</f>
        <v/>
      </c>
      <c r="O3253" s="5" t="str">
        <f t="shared" si="252"/>
        <v/>
      </c>
      <c r="P3253" s="5">
        <f>IF(EXACT(L3253,"sell"),VLOOKUP(D3253,[1]items!$A$2:$E$39,5,FALSE),"")</f>
        <v>2586</v>
      </c>
      <c r="Q3253" s="5">
        <f t="shared" si="253"/>
        <v>100854</v>
      </c>
      <c r="R3253" s="13" t="str">
        <f t="shared" si="254"/>
        <v/>
      </c>
    </row>
    <row r="3254" spans="1:18" x14ac:dyDescent="0.2">
      <c r="A3254" s="5" t="s">
        <v>3314</v>
      </c>
      <c r="B3254" s="6" t="d">
        <v>2021-05-14</v>
      </c>
      <c r="C3254" s="7">
        <f t="shared" si="250"/>
        <v>2021</v>
      </c>
      <c r="D3254" s="5" t="s">
        <v>59</v>
      </c>
      <c r="E3254" s="5" t="str">
        <f>VLOOKUP(D3254,[1]items!$A$2:$E$39,2,FALSE)</f>
        <v>Carditens</v>
      </c>
      <c r="F3254" s="5" t="str">
        <f>VLOOKUP(E3254,[1]items!$B$2:$E$39,2,FALSE)</f>
        <v>Obat Hipertensi</v>
      </c>
      <c r="G3254" s="5" t="str">
        <f t="shared" si="251"/>
        <v>OH0001|</v>
      </c>
      <c r="H3254" s="10">
        <v>86</v>
      </c>
      <c r="I3254" s="11"/>
      <c r="J3254" s="10" t="str">
        <f>IF(EXACT(L3254,"buy"),VLOOKUP(I3254,[2]suppliers!$A$2:$B$17,2,FALSE),"")</f>
        <v/>
      </c>
      <c r="K3254" s="5" t="s">
        <v>84</v>
      </c>
      <c r="L3254" s="5" t="s">
        <v>85</v>
      </c>
      <c r="M3254" s="5" t="str">
        <f>IFERROR(VLOOKUP(G3254,[3]item_suppliers!$C$2:$F$112,2,FALSE),"")</f>
        <v/>
      </c>
      <c r="N3254" s="5" t="str">
        <f>IFERROR(VLOOKUP(G3254,[3]item_suppliers!$C$2:$F$112,4,FALSE),"")</f>
        <v/>
      </c>
      <c r="O3254" s="5" t="str">
        <f t="shared" si="252"/>
        <v/>
      </c>
      <c r="P3254" s="5">
        <f>IF(EXACT(L3254,"sell"),VLOOKUP(D3254,[1]items!$A$2:$E$39,5,FALSE),"")</f>
        <v>100900</v>
      </c>
      <c r="Q3254" s="5">
        <f t="shared" si="253"/>
        <v>8677400</v>
      </c>
      <c r="R3254" s="13" t="str">
        <f t="shared" si="254"/>
        <v/>
      </c>
    </row>
    <row r="3255" spans="1:18" x14ac:dyDescent="0.2">
      <c r="A3255" s="8" t="s">
        <v>3315</v>
      </c>
      <c r="B3255" s="9" t="d">
        <v>2021-05-15</v>
      </c>
      <c r="C3255" s="7">
        <f t="shared" si="250"/>
        <v>2021</v>
      </c>
      <c r="D3255" s="8" t="s">
        <v>26</v>
      </c>
      <c r="E3255" s="5" t="str">
        <f>VLOOKUP(D3255,[1]items!$A$2:$E$39,2,FALSE)</f>
        <v>Decolsen 1 Strip 4 Tablet</v>
      </c>
      <c r="F3255" s="5" t="str">
        <f>VLOOKUP(E3255,[1]items!$B$2:$E$39,2,FALSE)</f>
        <v>Obat Batuk &amp; Pilek</v>
      </c>
      <c r="G3255" s="5" t="str">
        <f t="shared" si="251"/>
        <v>OB0002|</v>
      </c>
      <c r="H3255" s="10">
        <v>14</v>
      </c>
      <c r="I3255" s="11"/>
      <c r="J3255" s="10" t="str">
        <f>IF(EXACT(L3255,"buy"),VLOOKUP(I3255,[2]suppliers!$A$2:$B$17,2,FALSE),"")</f>
        <v/>
      </c>
      <c r="K3255" s="8" t="s">
        <v>84</v>
      </c>
      <c r="L3255" s="8" t="s">
        <v>85</v>
      </c>
      <c r="M3255" s="5" t="str">
        <f>IFERROR(VLOOKUP(G3255,[3]item_suppliers!$C$2:$F$112,2,FALSE),"")</f>
        <v/>
      </c>
      <c r="N3255" s="5" t="str">
        <f>IFERROR(VLOOKUP(G3255,[3]item_suppliers!$C$2:$F$112,4,FALSE),"")</f>
        <v/>
      </c>
      <c r="O3255" s="5" t="str">
        <f t="shared" si="252"/>
        <v/>
      </c>
      <c r="P3255" s="5">
        <f>IF(EXACT(L3255,"sell"),VLOOKUP(D3255,[1]items!$A$2:$E$39,5,FALSE),"")</f>
        <v>2915</v>
      </c>
      <c r="Q3255" s="5">
        <f t="shared" si="253"/>
        <v>40810</v>
      </c>
      <c r="R3255" s="13" t="str">
        <f t="shared" si="254"/>
        <v/>
      </c>
    </row>
    <row r="3256" spans="1:18" x14ac:dyDescent="0.2">
      <c r="A3256" s="5" t="s">
        <v>3316</v>
      </c>
      <c r="B3256" s="6" t="d">
        <v>2021-05-15</v>
      </c>
      <c r="C3256" s="7">
        <f t="shared" si="250"/>
        <v>2021</v>
      </c>
      <c r="D3256" s="5" t="s">
        <v>82</v>
      </c>
      <c r="E3256" s="5" t="str">
        <f>VLOOKUP(D3256,[1]items!$A$2:$E$39,2,FALSE)</f>
        <v>Otilon Ear Drops 8 mL</v>
      </c>
      <c r="F3256" s="5" t="str">
        <f>VLOOKUP(E3256,[1]items!$B$2:$E$39,2,FALSE)</f>
        <v>Obat Telinga</v>
      </c>
      <c r="G3256" s="5" t="str">
        <f t="shared" si="251"/>
        <v>OT0001|</v>
      </c>
      <c r="H3256" s="10">
        <v>16</v>
      </c>
      <c r="I3256" s="11"/>
      <c r="J3256" s="10" t="str">
        <f>IF(EXACT(L3256,"buy"),VLOOKUP(I3256,[2]suppliers!$A$2:$B$17,2,FALSE),"")</f>
        <v/>
      </c>
      <c r="K3256" s="5" t="s">
        <v>84</v>
      </c>
      <c r="L3256" s="5" t="s">
        <v>85</v>
      </c>
      <c r="M3256" s="5" t="str">
        <f>IFERROR(VLOOKUP(G3256,[3]item_suppliers!$C$2:$F$112,2,FALSE),"")</f>
        <v/>
      </c>
      <c r="N3256" s="5" t="str">
        <f>IFERROR(VLOOKUP(G3256,[3]item_suppliers!$C$2:$F$112,4,FALSE),"")</f>
        <v/>
      </c>
      <c r="O3256" s="5" t="str">
        <f t="shared" si="252"/>
        <v/>
      </c>
      <c r="P3256" s="5">
        <f>IF(EXACT(L3256,"sell"),VLOOKUP(D3256,[1]items!$A$2:$E$39,5,FALSE),"")</f>
        <v>55935</v>
      </c>
      <c r="Q3256" s="5">
        <f t="shared" si="253"/>
        <v>894960</v>
      </c>
      <c r="R3256" s="13" t="str">
        <f t="shared" si="254"/>
        <v/>
      </c>
    </row>
    <row r="3257" spans="1:18" x14ac:dyDescent="0.2">
      <c r="A3257" s="8" t="s">
        <v>3317</v>
      </c>
      <c r="B3257" s="9" t="d">
        <v>2021-05-15</v>
      </c>
      <c r="C3257" s="7">
        <f t="shared" si="250"/>
        <v>2021</v>
      </c>
      <c r="D3257" s="8" t="s">
        <v>31</v>
      </c>
      <c r="E3257" s="5" t="str">
        <f>VLOOKUP(D3257,[1]items!$A$2:$E$39,2,FALSE)</f>
        <v>Ultraflu Box Isi 25 Strip</v>
      </c>
      <c r="F3257" s="5" t="str">
        <f>VLOOKUP(E3257,[1]items!$B$2:$E$39,2,FALSE)</f>
        <v>Obat Batuk &amp; Pilek</v>
      </c>
      <c r="G3257" s="5" t="str">
        <f t="shared" si="251"/>
        <v>OB0006|</v>
      </c>
      <c r="H3257" s="10">
        <v>27</v>
      </c>
      <c r="I3257" s="11"/>
      <c r="J3257" s="10" t="str">
        <f>IF(EXACT(L3257,"buy"),VLOOKUP(I3257,[2]suppliers!$A$2:$B$17,2,FALSE),"")</f>
        <v/>
      </c>
      <c r="K3257" s="8" t="s">
        <v>84</v>
      </c>
      <c r="L3257" s="8" t="s">
        <v>85</v>
      </c>
      <c r="M3257" s="5" t="str">
        <f>IFERROR(VLOOKUP(G3257,[3]item_suppliers!$C$2:$F$112,2,FALSE),"")</f>
        <v/>
      </c>
      <c r="N3257" s="5" t="str">
        <f>IFERROR(VLOOKUP(G3257,[3]item_suppliers!$C$2:$F$112,4,FALSE),"")</f>
        <v/>
      </c>
      <c r="O3257" s="5" t="str">
        <f t="shared" si="252"/>
        <v/>
      </c>
      <c r="P3257" s="5">
        <f>IF(EXACT(L3257,"sell"),VLOOKUP(D3257,[1]items!$A$2:$E$39,5,FALSE),"")</f>
        <v>73805</v>
      </c>
      <c r="Q3257" s="5">
        <f t="shared" si="253"/>
        <v>1992735</v>
      </c>
      <c r="R3257" s="13" t="str">
        <f t="shared" si="254"/>
        <v/>
      </c>
    </row>
    <row r="3258" spans="1:18" x14ac:dyDescent="0.2">
      <c r="A3258" s="5" t="s">
        <v>3318</v>
      </c>
      <c r="B3258" s="6" t="d">
        <v>2021-05-15</v>
      </c>
      <c r="C3258" s="7">
        <f t="shared" si="250"/>
        <v>2021</v>
      </c>
      <c r="D3258" s="5" t="s">
        <v>14</v>
      </c>
      <c r="E3258" s="5" t="str">
        <f>VLOOKUP(D3258,[1]items!$A$2:$E$39,2,FALSE)</f>
        <v>Bisoprolol Ogb Dexa</v>
      </c>
      <c r="F3258" s="5" t="str">
        <f>VLOOKUP(E3258,[1]items!$B$2:$E$39,2,FALSE)</f>
        <v>Obat Alergi</v>
      </c>
      <c r="G3258" s="5" t="str">
        <f t="shared" si="251"/>
        <v>OA0004|</v>
      </c>
      <c r="H3258" s="10">
        <v>52</v>
      </c>
      <c r="I3258" s="11"/>
      <c r="J3258" s="10" t="str">
        <f>IF(EXACT(L3258,"buy"),VLOOKUP(I3258,[2]suppliers!$A$2:$B$17,2,FALSE),"")</f>
        <v/>
      </c>
      <c r="K3258" s="5" t="s">
        <v>84</v>
      </c>
      <c r="L3258" s="5" t="s">
        <v>85</v>
      </c>
      <c r="M3258" s="5" t="str">
        <f>IFERROR(VLOOKUP(G3258,[3]item_suppliers!$C$2:$F$112,2,FALSE),"")</f>
        <v/>
      </c>
      <c r="N3258" s="5" t="str">
        <f>IFERROR(VLOOKUP(G3258,[3]item_suppliers!$C$2:$F$112,4,FALSE),"")</f>
        <v/>
      </c>
      <c r="O3258" s="5" t="str">
        <f t="shared" si="252"/>
        <v/>
      </c>
      <c r="P3258" s="5">
        <f>IF(EXACT(L3258,"sell"),VLOOKUP(D3258,[1]items!$A$2:$E$39,5,FALSE),"")</f>
        <v>10180</v>
      </c>
      <c r="Q3258" s="5">
        <f t="shared" si="253"/>
        <v>529360</v>
      </c>
      <c r="R3258" s="13" t="str">
        <f t="shared" si="254"/>
        <v/>
      </c>
    </row>
    <row r="3259" spans="1:18" x14ac:dyDescent="0.2">
      <c r="A3259" s="8" t="s">
        <v>3319</v>
      </c>
      <c r="B3259" s="9" t="d">
        <v>2021-05-15</v>
      </c>
      <c r="C3259" s="7">
        <f t="shared" si="250"/>
        <v>2021</v>
      </c>
      <c r="D3259" s="8" t="s">
        <v>94</v>
      </c>
      <c r="E3259" s="5" t="str">
        <f>VLOOKUP(D3259,[1]items!$A$2:$E$39,2,FALSE)</f>
        <v>Vicks Inhaler 0.5 mL</v>
      </c>
      <c r="F3259" s="5" t="str">
        <f>VLOOKUP(E3259,[1]items!$B$2:$E$39,2,FALSE)</f>
        <v>Obat Batuk &amp; Pilek</v>
      </c>
      <c r="G3259" s="5" t="str">
        <f t="shared" si="251"/>
        <v>OB0007|</v>
      </c>
      <c r="H3259" s="10">
        <v>12</v>
      </c>
      <c r="I3259" s="11"/>
      <c r="J3259" s="10" t="str">
        <f>IF(EXACT(L3259,"buy"),VLOOKUP(I3259,[2]suppliers!$A$2:$B$17,2,FALSE),"")</f>
        <v/>
      </c>
      <c r="K3259" s="8" t="s">
        <v>84</v>
      </c>
      <c r="L3259" s="8" t="s">
        <v>85</v>
      </c>
      <c r="M3259" s="5" t="str">
        <f>IFERROR(VLOOKUP(G3259,[3]item_suppliers!$C$2:$F$112,2,FALSE),"")</f>
        <v/>
      </c>
      <c r="N3259" s="5" t="str">
        <f>IFERROR(VLOOKUP(G3259,[3]item_suppliers!$C$2:$F$112,4,FALSE),"")</f>
        <v/>
      </c>
      <c r="O3259" s="5" t="str">
        <f t="shared" si="252"/>
        <v/>
      </c>
      <c r="P3259" s="5">
        <f>IF(EXACT(L3259,"sell"),VLOOKUP(D3259,[1]items!$A$2:$E$39,5,FALSE),"")</f>
        <v>16430</v>
      </c>
      <c r="Q3259" s="5">
        <f t="shared" si="253"/>
        <v>197160</v>
      </c>
      <c r="R3259" s="13" t="str">
        <f t="shared" si="254"/>
        <v/>
      </c>
    </row>
    <row r="3260" spans="1:18" x14ac:dyDescent="0.2">
      <c r="A3260" s="5" t="s">
        <v>3320</v>
      </c>
      <c r="B3260" s="6" t="d">
        <v>2021-05-15</v>
      </c>
      <c r="C3260" s="7">
        <f t="shared" si="250"/>
        <v>2021</v>
      </c>
      <c r="D3260" s="5" t="s">
        <v>28</v>
      </c>
      <c r="E3260" s="5" t="str">
        <f>VLOOKUP(D3260,[1]items!$A$2:$E$39,2,FALSE)</f>
        <v>Lo Han Kuo Infusion 12</v>
      </c>
      <c r="F3260" s="5" t="str">
        <f>VLOOKUP(E3260,[1]items!$B$2:$E$39,2,FALSE)</f>
        <v>Obat Batuk &amp; Pilek</v>
      </c>
      <c r="G3260" s="5" t="str">
        <f t="shared" si="251"/>
        <v>OB0004|</v>
      </c>
      <c r="H3260" s="10">
        <v>14</v>
      </c>
      <c r="I3260" s="11"/>
      <c r="J3260" s="10" t="str">
        <f>IF(EXACT(L3260,"buy"),VLOOKUP(I3260,[2]suppliers!$A$2:$B$17,2,FALSE),"")</f>
        <v/>
      </c>
      <c r="K3260" s="5" t="s">
        <v>84</v>
      </c>
      <c r="L3260" s="5" t="s">
        <v>85</v>
      </c>
      <c r="M3260" s="5" t="str">
        <f>IFERROR(VLOOKUP(G3260,[3]item_suppliers!$C$2:$F$112,2,FALSE),"")</f>
        <v/>
      </c>
      <c r="N3260" s="5" t="str">
        <f>IFERROR(VLOOKUP(G3260,[3]item_suppliers!$C$2:$F$112,4,FALSE),"")</f>
        <v/>
      </c>
      <c r="O3260" s="5" t="str">
        <f t="shared" si="252"/>
        <v/>
      </c>
      <c r="P3260" s="5">
        <f>IF(EXACT(L3260,"sell"),VLOOKUP(D3260,[1]items!$A$2:$E$39,5,FALSE),"")</f>
        <v>24179</v>
      </c>
      <c r="Q3260" s="5">
        <f t="shared" si="253"/>
        <v>338506</v>
      </c>
      <c r="R3260" s="13" t="str">
        <f t="shared" si="254"/>
        <v/>
      </c>
    </row>
    <row r="3261" spans="1:18" x14ac:dyDescent="0.2">
      <c r="A3261" s="8" t="s">
        <v>3321</v>
      </c>
      <c r="B3261" s="9" t="d">
        <v>2021-05-15</v>
      </c>
      <c r="C3261" s="7">
        <f t="shared" si="250"/>
        <v>2021</v>
      </c>
      <c r="D3261" s="8" t="s">
        <v>67</v>
      </c>
      <c r="E3261" s="5" t="str">
        <f>VLOOKUP(D3261,[1]items!$A$2:$E$39,2,FALSE)</f>
        <v>Amlodipine Besilate</v>
      </c>
      <c r="F3261" s="5" t="str">
        <f>VLOOKUP(E3261,[1]items!$B$2:$E$39,2,FALSE)</f>
        <v>Obat Hipertensi</v>
      </c>
      <c r="G3261" s="5" t="str">
        <f t="shared" si="251"/>
        <v>OH0004|</v>
      </c>
      <c r="H3261" s="10">
        <v>95</v>
      </c>
      <c r="I3261" s="11"/>
      <c r="J3261" s="10" t="str">
        <f>IF(EXACT(L3261,"buy"),VLOOKUP(I3261,[2]suppliers!$A$2:$B$17,2,FALSE),"")</f>
        <v/>
      </c>
      <c r="K3261" s="8" t="s">
        <v>84</v>
      </c>
      <c r="L3261" s="8" t="s">
        <v>85</v>
      </c>
      <c r="M3261" s="5" t="str">
        <f>IFERROR(VLOOKUP(G3261,[3]item_suppliers!$C$2:$F$112,2,FALSE),"")</f>
        <v/>
      </c>
      <c r="N3261" s="5" t="str">
        <f>IFERROR(VLOOKUP(G3261,[3]item_suppliers!$C$2:$F$112,4,FALSE),"")</f>
        <v/>
      </c>
      <c r="O3261" s="5" t="str">
        <f t="shared" si="252"/>
        <v/>
      </c>
      <c r="P3261" s="5">
        <f>IF(EXACT(L3261,"sell"),VLOOKUP(D3261,[1]items!$A$2:$E$39,5,FALSE),"")</f>
        <v>7504</v>
      </c>
      <c r="Q3261" s="5">
        <f t="shared" si="253"/>
        <v>712880</v>
      </c>
      <c r="R3261" s="13" t="str">
        <f t="shared" si="254"/>
        <v/>
      </c>
    </row>
    <row r="3262" spans="1:18" x14ac:dyDescent="0.2">
      <c r="A3262" s="5" t="s">
        <v>3322</v>
      </c>
      <c r="B3262" s="6" t="d">
        <v>2021-05-15</v>
      </c>
      <c r="C3262" s="7">
        <f t="shared" si="250"/>
        <v>2021</v>
      </c>
      <c r="D3262" s="5" t="s">
        <v>72</v>
      </c>
      <c r="E3262" s="5" t="str">
        <f>VLOOKUP(D3262,[1]items!$A$2:$E$39,2,FALSE)</f>
        <v>Irvell 150MG Box 20 Tablet</v>
      </c>
      <c r="F3262" s="5" t="str">
        <f>VLOOKUP(E3262,[1]items!$B$2:$E$39,2,FALSE)</f>
        <v>Obat Hipertensi</v>
      </c>
      <c r="G3262" s="5" t="str">
        <f t="shared" si="251"/>
        <v>OH0006|</v>
      </c>
      <c r="H3262" s="10">
        <v>6</v>
      </c>
      <c r="I3262" s="11"/>
      <c r="J3262" s="10" t="str">
        <f>IF(EXACT(L3262,"buy"),VLOOKUP(I3262,[2]suppliers!$A$2:$B$17,2,FALSE),"")</f>
        <v/>
      </c>
      <c r="K3262" s="5" t="s">
        <v>84</v>
      </c>
      <c r="L3262" s="5" t="s">
        <v>85</v>
      </c>
      <c r="M3262" s="5" t="str">
        <f>IFERROR(VLOOKUP(G3262,[3]item_suppliers!$C$2:$F$112,2,FALSE),"")</f>
        <v/>
      </c>
      <c r="N3262" s="5" t="str">
        <f>IFERROR(VLOOKUP(G3262,[3]item_suppliers!$C$2:$F$112,4,FALSE),"")</f>
        <v/>
      </c>
      <c r="O3262" s="5" t="str">
        <f t="shared" si="252"/>
        <v/>
      </c>
      <c r="P3262" s="5">
        <f>IF(EXACT(L3262,"sell"),VLOOKUP(D3262,[1]items!$A$2:$E$39,5,FALSE),"")</f>
        <v>146871</v>
      </c>
      <c r="Q3262" s="5">
        <f t="shared" si="253"/>
        <v>881226</v>
      </c>
      <c r="R3262" s="13" t="str">
        <f t="shared" si="254"/>
        <v/>
      </c>
    </row>
    <row r="3263" spans="1:18" x14ac:dyDescent="0.2">
      <c r="A3263" s="8" t="s">
        <v>3323</v>
      </c>
      <c r="B3263" s="9" t="d">
        <v>2021-05-15</v>
      </c>
      <c r="C3263" s="7">
        <f t="shared" si="250"/>
        <v>2021</v>
      </c>
      <c r="D3263" s="8" t="s">
        <v>35</v>
      </c>
      <c r="E3263" s="5" t="str">
        <f>VLOOKUP(D3263,[1]items!$A$2:$E$39,2,FALSE)</f>
        <v>Konidin 4 Tablet</v>
      </c>
      <c r="F3263" s="5" t="str">
        <f>VLOOKUP(E3263,[1]items!$B$2:$E$39,2,FALSE)</f>
        <v>Obat Batuk &amp; Pilek</v>
      </c>
      <c r="G3263" s="5" t="str">
        <f t="shared" si="251"/>
        <v>OB0008|</v>
      </c>
      <c r="H3263" s="10">
        <v>15</v>
      </c>
      <c r="I3263" s="11"/>
      <c r="J3263" s="10" t="str">
        <f>IF(EXACT(L3263,"buy"),VLOOKUP(I3263,[2]suppliers!$A$2:$B$17,2,FALSE),"")</f>
        <v/>
      </c>
      <c r="K3263" s="8" t="s">
        <v>84</v>
      </c>
      <c r="L3263" s="8" t="s">
        <v>85</v>
      </c>
      <c r="M3263" s="5" t="str">
        <f>IFERROR(VLOOKUP(G3263,[3]item_suppliers!$C$2:$F$112,2,FALSE),"")</f>
        <v/>
      </c>
      <c r="N3263" s="5" t="str">
        <f>IFERROR(VLOOKUP(G3263,[3]item_suppliers!$C$2:$F$112,4,FALSE),"")</f>
        <v/>
      </c>
      <c r="O3263" s="5" t="str">
        <f t="shared" si="252"/>
        <v/>
      </c>
      <c r="P3263" s="5">
        <f>IF(EXACT(L3263,"sell"),VLOOKUP(D3263,[1]items!$A$2:$E$39,5,FALSE),"")</f>
        <v>2490</v>
      </c>
      <c r="Q3263" s="5">
        <f t="shared" si="253"/>
        <v>37350</v>
      </c>
      <c r="R3263" s="13" t="str">
        <f t="shared" si="254"/>
        <v/>
      </c>
    </row>
    <row r="3264" spans="1:18" x14ac:dyDescent="0.2">
      <c r="A3264" s="5" t="s">
        <v>3324</v>
      </c>
      <c r="B3264" s="6" t="d">
        <v>2021-05-16</v>
      </c>
      <c r="C3264" s="7">
        <f t="shared" si="250"/>
        <v>2021</v>
      </c>
      <c r="D3264" s="5" t="s">
        <v>50</v>
      </c>
      <c r="E3264" s="5" t="str">
        <f>VLOOKUP(D3264,[1]items!$A$2:$E$39,2,FALSE)</f>
        <v>Bodrex Extra</v>
      </c>
      <c r="F3264" s="5" t="str">
        <f>VLOOKUP(E3264,[1]items!$B$2:$E$39,2,FALSE)</f>
        <v>Obat Sakit Kepala &amp; Demam</v>
      </c>
      <c r="G3264" s="5" t="str">
        <f t="shared" si="251"/>
        <v>OD0008|</v>
      </c>
      <c r="H3264" s="10">
        <v>30</v>
      </c>
      <c r="I3264" s="11"/>
      <c r="J3264" s="10" t="str">
        <f>IF(EXACT(L3264,"buy"),VLOOKUP(I3264,[2]suppliers!$A$2:$B$17,2,FALSE),"")</f>
        <v/>
      </c>
      <c r="K3264" s="5" t="s">
        <v>84</v>
      </c>
      <c r="L3264" s="5" t="s">
        <v>85</v>
      </c>
      <c r="M3264" s="5" t="str">
        <f>IFERROR(VLOOKUP(G3264,[3]item_suppliers!$C$2:$F$112,2,FALSE),"")</f>
        <v/>
      </c>
      <c r="N3264" s="5" t="str">
        <f>IFERROR(VLOOKUP(G3264,[3]item_suppliers!$C$2:$F$112,4,FALSE),"")</f>
        <v/>
      </c>
      <c r="O3264" s="5" t="str">
        <f t="shared" si="252"/>
        <v/>
      </c>
      <c r="P3264" s="5">
        <f>IF(EXACT(L3264,"sell"),VLOOKUP(D3264,[1]items!$A$2:$E$39,5,FALSE),"")</f>
        <v>51753</v>
      </c>
      <c r="Q3264" s="5">
        <f t="shared" si="253"/>
        <v>1552590</v>
      </c>
      <c r="R3264" s="13" t="str">
        <f t="shared" si="254"/>
        <v/>
      </c>
    </row>
    <row r="3265" spans="1:18" x14ac:dyDescent="0.2">
      <c r="A3265" s="8" t="s">
        <v>3325</v>
      </c>
      <c r="B3265" s="9" t="d">
        <v>2021-05-16</v>
      </c>
      <c r="C3265" s="7">
        <f t="shared" si="250"/>
        <v>2021</v>
      </c>
      <c r="D3265" s="8" t="s">
        <v>17</v>
      </c>
      <c r="E3265" s="5" t="str">
        <f>VLOOKUP(D3265,[1]items!$A$2:$E$39,2,FALSE)</f>
        <v>Bedak Heroxyn 150 gr</v>
      </c>
      <c r="F3265" s="5" t="str">
        <f>VLOOKUP(E3265,[1]items!$B$2:$E$39,2,FALSE)</f>
        <v>Obat Alergi</v>
      </c>
      <c r="G3265" s="5" t="str">
        <f t="shared" si="251"/>
        <v>OA0005|</v>
      </c>
      <c r="H3265" s="10">
        <v>74</v>
      </c>
      <c r="I3265" s="11"/>
      <c r="J3265" s="10" t="str">
        <f>IF(EXACT(L3265,"buy"),VLOOKUP(I3265,[2]suppliers!$A$2:$B$17,2,FALSE),"")</f>
        <v/>
      </c>
      <c r="K3265" s="8" t="s">
        <v>84</v>
      </c>
      <c r="L3265" s="8" t="s">
        <v>85</v>
      </c>
      <c r="M3265" s="5" t="str">
        <f>IFERROR(VLOOKUP(G3265,[3]item_suppliers!$C$2:$F$112,2,FALSE),"")</f>
        <v/>
      </c>
      <c r="N3265" s="5" t="str">
        <f>IFERROR(VLOOKUP(G3265,[3]item_suppliers!$C$2:$F$112,4,FALSE),"")</f>
        <v/>
      </c>
      <c r="O3265" s="5" t="str">
        <f t="shared" si="252"/>
        <v/>
      </c>
      <c r="P3265" s="5">
        <f>IF(EXACT(L3265,"sell"),VLOOKUP(D3265,[1]items!$A$2:$E$39,5,FALSE),"")</f>
        <v>17170</v>
      </c>
      <c r="Q3265" s="5">
        <f t="shared" si="253"/>
        <v>1270580</v>
      </c>
      <c r="R3265" s="13" t="str">
        <f t="shared" si="254"/>
        <v/>
      </c>
    </row>
    <row r="3266" spans="1:18" x14ac:dyDescent="0.2">
      <c r="A3266" s="5" t="s">
        <v>3326</v>
      </c>
      <c r="B3266" s="6" t="d">
        <v>2021-05-16</v>
      </c>
      <c r="C3266" s="7">
        <f t="shared" ref="C3266:C3329" si="255">YEAR(B3266)</f>
        <v>2021</v>
      </c>
      <c r="D3266" s="5" t="s">
        <v>52</v>
      </c>
      <c r="E3266" s="5" t="str">
        <f>VLOOKUP(D3266,[1]items!$A$2:$E$39,2,FALSE)</f>
        <v>Sanmol 500 MG 4 Tablet</v>
      </c>
      <c r="F3266" s="5" t="str">
        <f>VLOOKUP(E3266,[1]items!$B$2:$E$39,2,FALSE)</f>
        <v>Obat Sakit Kepala &amp; Demam</v>
      </c>
      <c r="G3266" s="5" t="str">
        <f t="shared" ref="G3266:G3329" si="256">_xlfn.CONCAT(D3266,"|",I3266)</f>
        <v>OD0009|</v>
      </c>
      <c r="H3266" s="10">
        <v>36</v>
      </c>
      <c r="I3266" s="11"/>
      <c r="J3266" s="10" t="str">
        <f>IF(EXACT(L3266,"buy"),VLOOKUP(I3266,[2]suppliers!$A$2:$B$17,2,FALSE),"")</f>
        <v/>
      </c>
      <c r="K3266" s="5" t="s">
        <v>84</v>
      </c>
      <c r="L3266" s="5" t="s">
        <v>85</v>
      </c>
      <c r="M3266" s="5" t="str">
        <f>IFERROR(VLOOKUP(G3266,[3]item_suppliers!$C$2:$F$112,2,FALSE),"")</f>
        <v/>
      </c>
      <c r="N3266" s="5" t="str">
        <f>IFERROR(VLOOKUP(G3266,[3]item_suppliers!$C$2:$F$112,4,FALSE),"")</f>
        <v/>
      </c>
      <c r="O3266" s="5" t="str">
        <f t="shared" ref="O3266:O3329" si="257">IFERROR(H3266*N3266,"")</f>
        <v/>
      </c>
      <c r="P3266" s="5">
        <f>IF(EXACT(L3266,"sell"),VLOOKUP(D3266,[1]items!$A$2:$E$39,5,FALSE),"")</f>
        <v>1619</v>
      </c>
      <c r="Q3266" s="5">
        <f t="shared" ref="Q3266:Q3329" si="258">IFERROR(H3266*P3266,"")</f>
        <v>58284</v>
      </c>
      <c r="R3266" s="13" t="str">
        <f t="shared" ref="R3266:R3329" si="259">IF(EXACT(L3266,"buy"),1/COUNTIF($N$2:$N$4710,N3266),"")</f>
        <v/>
      </c>
    </row>
    <row r="3267" spans="1:18" x14ac:dyDescent="0.2">
      <c r="A3267" s="8" t="s">
        <v>3327</v>
      </c>
      <c r="B3267" s="9" t="d">
        <v>2021-05-16</v>
      </c>
      <c r="C3267" s="7">
        <f t="shared" si="255"/>
        <v>2021</v>
      </c>
      <c r="D3267" s="8" t="s">
        <v>11</v>
      </c>
      <c r="E3267" s="5" t="str">
        <f>VLOOKUP(D3267,[1]items!$A$2:$E$39,2,FALSE)</f>
        <v>Acetylcysteine Mahakam 200 mg</v>
      </c>
      <c r="F3267" s="5" t="str">
        <f>VLOOKUP(E3267,[1]items!$B$2:$E$39,2,FALSE)</f>
        <v>Obat Alergi</v>
      </c>
      <c r="G3267" s="5" t="str">
        <f t="shared" si="256"/>
        <v>OA0003|</v>
      </c>
      <c r="H3267" s="10">
        <v>20</v>
      </c>
      <c r="I3267" s="11"/>
      <c r="J3267" s="10" t="str">
        <f>IF(EXACT(L3267,"buy"),VLOOKUP(I3267,[2]suppliers!$A$2:$B$17,2,FALSE),"")</f>
        <v/>
      </c>
      <c r="K3267" s="8" t="s">
        <v>84</v>
      </c>
      <c r="L3267" s="8" t="s">
        <v>85</v>
      </c>
      <c r="M3267" s="5" t="str">
        <f>IFERROR(VLOOKUP(G3267,[3]item_suppliers!$C$2:$F$112,2,FALSE),"")</f>
        <v/>
      </c>
      <c r="N3267" s="5" t="str">
        <f>IFERROR(VLOOKUP(G3267,[3]item_suppliers!$C$2:$F$112,4,FALSE),"")</f>
        <v/>
      </c>
      <c r="O3267" s="5" t="str">
        <f t="shared" si="257"/>
        <v/>
      </c>
      <c r="P3267" s="5">
        <f>IF(EXACT(L3267,"sell"),VLOOKUP(D3267,[1]items!$A$2:$E$39,5,FALSE),"")</f>
        <v>33330</v>
      </c>
      <c r="Q3267" s="5">
        <f t="shared" si="258"/>
        <v>666600</v>
      </c>
      <c r="R3267" s="13" t="str">
        <f t="shared" si="259"/>
        <v/>
      </c>
    </row>
    <row r="3268" spans="1:18" x14ac:dyDescent="0.2">
      <c r="A3268" s="5" t="s">
        <v>3328</v>
      </c>
      <c r="B3268" s="6" t="d">
        <v>2021-05-16</v>
      </c>
      <c r="C3268" s="7">
        <f t="shared" si="255"/>
        <v>2021</v>
      </c>
      <c r="D3268" s="5" t="s">
        <v>67</v>
      </c>
      <c r="E3268" s="5" t="str">
        <f>VLOOKUP(D3268,[1]items!$A$2:$E$39,2,FALSE)</f>
        <v>Amlodipine Besilate</v>
      </c>
      <c r="F3268" s="5" t="str">
        <f>VLOOKUP(E3268,[1]items!$B$2:$E$39,2,FALSE)</f>
        <v>Obat Hipertensi</v>
      </c>
      <c r="G3268" s="5" t="str">
        <f t="shared" si="256"/>
        <v>OH0004|</v>
      </c>
      <c r="H3268" s="10">
        <v>30</v>
      </c>
      <c r="I3268" s="11"/>
      <c r="J3268" s="10" t="str">
        <f>IF(EXACT(L3268,"buy"),VLOOKUP(I3268,[2]suppliers!$A$2:$B$17,2,FALSE),"")</f>
        <v/>
      </c>
      <c r="K3268" s="5" t="s">
        <v>84</v>
      </c>
      <c r="L3268" s="5" t="s">
        <v>85</v>
      </c>
      <c r="M3268" s="5" t="str">
        <f>IFERROR(VLOOKUP(G3268,[3]item_suppliers!$C$2:$F$112,2,FALSE),"")</f>
        <v/>
      </c>
      <c r="N3268" s="5" t="str">
        <f>IFERROR(VLOOKUP(G3268,[3]item_suppliers!$C$2:$F$112,4,FALSE),"")</f>
        <v/>
      </c>
      <c r="O3268" s="5" t="str">
        <f t="shared" si="257"/>
        <v/>
      </c>
      <c r="P3268" s="5">
        <f>IF(EXACT(L3268,"sell"),VLOOKUP(D3268,[1]items!$A$2:$E$39,5,FALSE),"")</f>
        <v>7504</v>
      </c>
      <c r="Q3268" s="5">
        <f t="shared" si="258"/>
        <v>225120</v>
      </c>
      <c r="R3268" s="13" t="str">
        <f t="shared" si="259"/>
        <v/>
      </c>
    </row>
    <row r="3269" spans="1:18" x14ac:dyDescent="0.2">
      <c r="A3269" s="8" t="s">
        <v>3329</v>
      </c>
      <c r="B3269" s="9" t="d">
        <v>2021-05-17</v>
      </c>
      <c r="C3269" s="7">
        <f t="shared" si="255"/>
        <v>2021</v>
      </c>
      <c r="D3269" s="8" t="s">
        <v>70</v>
      </c>
      <c r="E3269" s="5" t="str">
        <f>VLOOKUP(D3269,[1]items!$A$2:$E$39,2,FALSE)</f>
        <v>Irbesartan</v>
      </c>
      <c r="F3269" s="5" t="str">
        <f>VLOOKUP(E3269,[1]items!$B$2:$E$39,2,FALSE)</f>
        <v>Obat Hipertensi</v>
      </c>
      <c r="G3269" s="5" t="str">
        <f t="shared" si="256"/>
        <v>OH0005|</v>
      </c>
      <c r="H3269" s="10">
        <v>15</v>
      </c>
      <c r="I3269" s="11"/>
      <c r="J3269" s="10" t="str">
        <f>IF(EXACT(L3269,"buy"),VLOOKUP(I3269,[2]suppliers!$A$2:$B$17,2,FALSE),"")</f>
        <v/>
      </c>
      <c r="K3269" s="8" t="s">
        <v>84</v>
      </c>
      <c r="L3269" s="8" t="s">
        <v>85</v>
      </c>
      <c r="M3269" s="5" t="str">
        <f>IFERROR(VLOOKUP(G3269,[3]item_suppliers!$C$2:$F$112,2,FALSE),"")</f>
        <v/>
      </c>
      <c r="N3269" s="5" t="str">
        <f>IFERROR(VLOOKUP(G3269,[3]item_suppliers!$C$2:$F$112,4,FALSE),"")</f>
        <v/>
      </c>
      <c r="O3269" s="5" t="str">
        <f t="shared" si="257"/>
        <v/>
      </c>
      <c r="P3269" s="5">
        <f>IF(EXACT(L3269,"sell"),VLOOKUP(D3269,[1]items!$A$2:$E$39,5,FALSE),"")</f>
        <v>109447</v>
      </c>
      <c r="Q3269" s="5">
        <f t="shared" si="258"/>
        <v>1641705</v>
      </c>
      <c r="R3269" s="13" t="str">
        <f t="shared" si="259"/>
        <v/>
      </c>
    </row>
    <row r="3270" spans="1:18" x14ac:dyDescent="0.2">
      <c r="A3270" s="5" t="s">
        <v>3330</v>
      </c>
      <c r="B3270" s="6" t="d">
        <v>2021-05-17</v>
      </c>
      <c r="C3270" s="7">
        <f t="shared" si="255"/>
        <v>2021</v>
      </c>
      <c r="D3270" s="5" t="s">
        <v>78</v>
      </c>
      <c r="E3270" s="5" t="str">
        <f>VLOOKUP(D3270,[1]items!$A$2:$E$39,2,FALSE)</f>
        <v>Hyperchol 100 MG 12 KPS</v>
      </c>
      <c r="F3270" s="5" t="str">
        <f>VLOOKUP(E3270,[1]items!$B$2:$E$39,2,FALSE)</f>
        <v>Obat Kolesterol</v>
      </c>
      <c r="G3270" s="5" t="str">
        <f t="shared" si="256"/>
        <v>OK0002|</v>
      </c>
      <c r="H3270" s="10">
        <v>1725</v>
      </c>
      <c r="I3270" s="11"/>
      <c r="J3270" s="10" t="str">
        <f>IF(EXACT(L3270,"buy"),VLOOKUP(I3270,[2]suppliers!$A$2:$B$17,2,FALSE),"")</f>
        <v/>
      </c>
      <c r="K3270" s="5" t="s">
        <v>84</v>
      </c>
      <c r="L3270" s="5" t="s">
        <v>85</v>
      </c>
      <c r="M3270" s="5" t="str">
        <f>IFERROR(VLOOKUP(G3270,[3]item_suppliers!$C$2:$F$112,2,FALSE),"")</f>
        <v/>
      </c>
      <c r="N3270" s="5" t="str">
        <f>IFERROR(VLOOKUP(G3270,[3]item_suppliers!$C$2:$F$112,4,FALSE),"")</f>
        <v/>
      </c>
      <c r="O3270" s="5" t="str">
        <f t="shared" si="257"/>
        <v/>
      </c>
      <c r="P3270" s="5">
        <f>IF(EXACT(L3270,"sell"),VLOOKUP(D3270,[1]items!$A$2:$E$39,5,FALSE),"")</f>
        <v>43442</v>
      </c>
      <c r="Q3270" s="5">
        <f t="shared" si="258"/>
        <v>74937450</v>
      </c>
      <c r="R3270" s="13" t="str">
        <f t="shared" si="259"/>
        <v/>
      </c>
    </row>
    <row r="3271" spans="1:18" x14ac:dyDescent="0.2">
      <c r="A3271" s="8" t="s">
        <v>3331</v>
      </c>
      <c r="B3271" s="9" t="d">
        <v>2021-05-17</v>
      </c>
      <c r="C3271" s="7">
        <f t="shared" si="255"/>
        <v>2021</v>
      </c>
      <c r="D3271" s="8" t="s">
        <v>28</v>
      </c>
      <c r="E3271" s="5" t="str">
        <f>VLOOKUP(D3271,[1]items!$A$2:$E$39,2,FALSE)</f>
        <v>Lo Han Kuo Infusion 12</v>
      </c>
      <c r="F3271" s="5" t="str">
        <f>VLOOKUP(E3271,[1]items!$B$2:$E$39,2,FALSE)</f>
        <v>Obat Batuk &amp; Pilek</v>
      </c>
      <c r="G3271" s="5" t="str">
        <f t="shared" si="256"/>
        <v>OB0004|</v>
      </c>
      <c r="H3271" s="10">
        <v>3</v>
      </c>
      <c r="I3271" s="11"/>
      <c r="J3271" s="10" t="str">
        <f>IF(EXACT(L3271,"buy"),VLOOKUP(I3271,[2]suppliers!$A$2:$B$17,2,FALSE),"")</f>
        <v/>
      </c>
      <c r="K3271" s="8" t="s">
        <v>84</v>
      </c>
      <c r="L3271" s="8" t="s">
        <v>85</v>
      </c>
      <c r="M3271" s="5" t="str">
        <f>IFERROR(VLOOKUP(G3271,[3]item_suppliers!$C$2:$F$112,2,FALSE),"")</f>
        <v/>
      </c>
      <c r="N3271" s="5" t="str">
        <f>IFERROR(VLOOKUP(G3271,[3]item_suppliers!$C$2:$F$112,4,FALSE),"")</f>
        <v/>
      </c>
      <c r="O3271" s="5" t="str">
        <f t="shared" si="257"/>
        <v/>
      </c>
      <c r="P3271" s="5">
        <f>IF(EXACT(L3271,"sell"),VLOOKUP(D3271,[1]items!$A$2:$E$39,5,FALSE),"")</f>
        <v>24179</v>
      </c>
      <c r="Q3271" s="5">
        <f t="shared" si="258"/>
        <v>72537</v>
      </c>
      <c r="R3271" s="13" t="str">
        <f t="shared" si="259"/>
        <v/>
      </c>
    </row>
    <row r="3272" spans="1:18" x14ac:dyDescent="0.2">
      <c r="A3272" s="5" t="s">
        <v>3332</v>
      </c>
      <c r="B3272" s="6" t="d">
        <v>2021-05-18</v>
      </c>
      <c r="C3272" s="7">
        <f t="shared" si="255"/>
        <v>2021</v>
      </c>
      <c r="D3272" s="5" t="s">
        <v>17</v>
      </c>
      <c r="E3272" s="5" t="str">
        <f>VLOOKUP(D3272,[1]items!$A$2:$E$39,2,FALSE)</f>
        <v>Bedak Heroxyn 150 gr</v>
      </c>
      <c r="F3272" s="5" t="str">
        <f>VLOOKUP(E3272,[1]items!$B$2:$E$39,2,FALSE)</f>
        <v>Obat Alergi</v>
      </c>
      <c r="G3272" s="5" t="str">
        <f t="shared" si="256"/>
        <v>OA0005|</v>
      </c>
      <c r="H3272" s="10">
        <v>25</v>
      </c>
      <c r="I3272" s="11"/>
      <c r="J3272" s="10" t="str">
        <f>IF(EXACT(L3272,"buy"),VLOOKUP(I3272,[2]suppliers!$A$2:$B$17,2,FALSE),"")</f>
        <v/>
      </c>
      <c r="K3272" s="5" t="s">
        <v>84</v>
      </c>
      <c r="L3272" s="5" t="s">
        <v>85</v>
      </c>
      <c r="M3272" s="5" t="str">
        <f>IFERROR(VLOOKUP(G3272,[3]item_suppliers!$C$2:$F$112,2,FALSE),"")</f>
        <v/>
      </c>
      <c r="N3272" s="5" t="str">
        <f>IFERROR(VLOOKUP(G3272,[3]item_suppliers!$C$2:$F$112,4,FALSE),"")</f>
        <v/>
      </c>
      <c r="O3272" s="5" t="str">
        <f t="shared" si="257"/>
        <v/>
      </c>
      <c r="P3272" s="5">
        <f>IF(EXACT(L3272,"sell"),VLOOKUP(D3272,[1]items!$A$2:$E$39,5,FALSE),"")</f>
        <v>17170</v>
      </c>
      <c r="Q3272" s="5">
        <f t="shared" si="258"/>
        <v>429250</v>
      </c>
      <c r="R3272" s="13" t="str">
        <f t="shared" si="259"/>
        <v/>
      </c>
    </row>
    <row r="3273" spans="1:18" x14ac:dyDescent="0.2">
      <c r="A3273" s="8" t="s">
        <v>3333</v>
      </c>
      <c r="B3273" s="9" t="d">
        <v>2021-05-18</v>
      </c>
      <c r="C3273" s="7">
        <f t="shared" si="255"/>
        <v>2021</v>
      </c>
      <c r="D3273" s="8" t="s">
        <v>70</v>
      </c>
      <c r="E3273" s="5" t="str">
        <f>VLOOKUP(D3273,[1]items!$A$2:$E$39,2,FALSE)</f>
        <v>Irbesartan</v>
      </c>
      <c r="F3273" s="5" t="str">
        <f>VLOOKUP(E3273,[1]items!$B$2:$E$39,2,FALSE)</f>
        <v>Obat Hipertensi</v>
      </c>
      <c r="G3273" s="5" t="str">
        <f t="shared" si="256"/>
        <v>OH0005|</v>
      </c>
      <c r="H3273" s="10">
        <v>33</v>
      </c>
      <c r="I3273" s="11"/>
      <c r="J3273" s="10" t="str">
        <f>IF(EXACT(L3273,"buy"),VLOOKUP(I3273,[2]suppliers!$A$2:$B$17,2,FALSE),"")</f>
        <v/>
      </c>
      <c r="K3273" s="8" t="s">
        <v>84</v>
      </c>
      <c r="L3273" s="8" t="s">
        <v>85</v>
      </c>
      <c r="M3273" s="5" t="str">
        <f>IFERROR(VLOOKUP(G3273,[3]item_suppliers!$C$2:$F$112,2,FALSE),"")</f>
        <v/>
      </c>
      <c r="N3273" s="5" t="str">
        <f>IFERROR(VLOOKUP(G3273,[3]item_suppliers!$C$2:$F$112,4,FALSE),"")</f>
        <v/>
      </c>
      <c r="O3273" s="5" t="str">
        <f t="shared" si="257"/>
        <v/>
      </c>
      <c r="P3273" s="5">
        <f>IF(EXACT(L3273,"sell"),VLOOKUP(D3273,[1]items!$A$2:$E$39,5,FALSE),"")</f>
        <v>109447</v>
      </c>
      <c r="Q3273" s="5">
        <f t="shared" si="258"/>
        <v>3611751</v>
      </c>
      <c r="R3273" s="13" t="str">
        <f t="shared" si="259"/>
        <v/>
      </c>
    </row>
    <row r="3274" spans="1:18" x14ac:dyDescent="0.2">
      <c r="A3274" s="5" t="s">
        <v>3334</v>
      </c>
      <c r="B3274" s="6" t="d">
        <v>2021-05-18</v>
      </c>
      <c r="C3274" s="7">
        <f t="shared" si="255"/>
        <v>2021</v>
      </c>
      <c r="D3274" s="5" t="s">
        <v>20</v>
      </c>
      <c r="E3274" s="5" t="str">
        <f>VLOOKUP(D3274,[1]items!$A$2:$E$39,2,FALSE)</f>
        <v>Dexteem Box Plus 100 Tablet</v>
      </c>
      <c r="F3274" s="5" t="str">
        <f>VLOOKUP(E3274,[1]items!$B$2:$E$39,2,FALSE)</f>
        <v>Obat Alergi</v>
      </c>
      <c r="G3274" s="5" t="str">
        <f t="shared" si="256"/>
        <v>OA0006|</v>
      </c>
      <c r="H3274" s="10">
        <v>48</v>
      </c>
      <c r="I3274" s="11"/>
      <c r="J3274" s="10" t="str">
        <f>IF(EXACT(L3274,"buy"),VLOOKUP(I3274,[2]suppliers!$A$2:$B$17,2,FALSE),"")</f>
        <v/>
      </c>
      <c r="K3274" s="5" t="s">
        <v>84</v>
      </c>
      <c r="L3274" s="5" t="s">
        <v>85</v>
      </c>
      <c r="M3274" s="5" t="str">
        <f>IFERROR(VLOOKUP(G3274,[3]item_suppliers!$C$2:$F$112,2,FALSE),"")</f>
        <v/>
      </c>
      <c r="N3274" s="5" t="str">
        <f>IFERROR(VLOOKUP(G3274,[3]item_suppliers!$C$2:$F$112,4,FALSE),"")</f>
        <v/>
      </c>
      <c r="O3274" s="5" t="str">
        <f t="shared" si="257"/>
        <v/>
      </c>
      <c r="P3274" s="5">
        <f>IF(EXACT(L3274,"sell"),VLOOKUP(D3274,[1]items!$A$2:$E$39,5,FALSE),"")</f>
        <v>25449</v>
      </c>
      <c r="Q3274" s="5">
        <f t="shared" si="258"/>
        <v>1221552</v>
      </c>
      <c r="R3274" s="13" t="str">
        <f t="shared" si="259"/>
        <v/>
      </c>
    </row>
    <row r="3275" spans="1:18" x14ac:dyDescent="0.2">
      <c r="A3275" s="8" t="s">
        <v>3335</v>
      </c>
      <c r="B3275" s="9" t="d">
        <v>2021-05-18</v>
      </c>
      <c r="C3275" s="7">
        <f t="shared" si="255"/>
        <v>2021</v>
      </c>
      <c r="D3275" s="8" t="s">
        <v>48</v>
      </c>
      <c r="E3275" s="5" t="str">
        <f>VLOOKUP(D3275,[1]items!$A$2:$E$39,2,FALSE)</f>
        <v>Sanmol Paracetamol</v>
      </c>
      <c r="F3275" s="5" t="str">
        <f>VLOOKUP(E3275,[1]items!$B$2:$E$39,2,FALSE)</f>
        <v>Obat Sakit Kepala &amp; Demam</v>
      </c>
      <c r="G3275" s="5" t="str">
        <f t="shared" si="256"/>
        <v>OD0007|</v>
      </c>
      <c r="H3275" s="10">
        <v>21</v>
      </c>
      <c r="I3275" s="11"/>
      <c r="J3275" s="10" t="str">
        <f>IF(EXACT(L3275,"buy"),VLOOKUP(I3275,[2]suppliers!$A$2:$B$17,2,FALSE),"")</f>
        <v/>
      </c>
      <c r="K3275" s="8" t="s">
        <v>84</v>
      </c>
      <c r="L3275" s="8" t="s">
        <v>85</v>
      </c>
      <c r="M3275" s="5" t="str">
        <f>IFERROR(VLOOKUP(G3275,[3]item_suppliers!$C$2:$F$112,2,FALSE),"")</f>
        <v/>
      </c>
      <c r="N3275" s="5" t="str">
        <f>IFERROR(VLOOKUP(G3275,[3]item_suppliers!$C$2:$F$112,4,FALSE),"")</f>
        <v/>
      </c>
      <c r="O3275" s="5" t="str">
        <f t="shared" si="257"/>
        <v/>
      </c>
      <c r="P3275" s="5">
        <f>IF(EXACT(L3275,"sell"),VLOOKUP(D3275,[1]items!$A$2:$E$39,5,FALSE),"")</f>
        <v>16261</v>
      </c>
      <c r="Q3275" s="5">
        <f t="shared" si="258"/>
        <v>341481</v>
      </c>
      <c r="R3275" s="13" t="str">
        <f t="shared" si="259"/>
        <v/>
      </c>
    </row>
    <row r="3276" spans="1:18" x14ac:dyDescent="0.2">
      <c r="A3276" s="5" t="s">
        <v>3336</v>
      </c>
      <c r="B3276" s="6" t="d">
        <v>2021-05-18</v>
      </c>
      <c r="C3276" s="7">
        <f t="shared" si="255"/>
        <v>2021</v>
      </c>
      <c r="D3276" s="5" t="s">
        <v>31</v>
      </c>
      <c r="E3276" s="5" t="str">
        <f>VLOOKUP(D3276,[1]items!$A$2:$E$39,2,FALSE)</f>
        <v>Ultraflu Box Isi 25 Strip</v>
      </c>
      <c r="F3276" s="5" t="str">
        <f>VLOOKUP(E3276,[1]items!$B$2:$E$39,2,FALSE)</f>
        <v>Obat Batuk &amp; Pilek</v>
      </c>
      <c r="G3276" s="5" t="str">
        <f t="shared" si="256"/>
        <v>OB0006|</v>
      </c>
      <c r="H3276" s="10">
        <v>185</v>
      </c>
      <c r="I3276" s="11"/>
      <c r="J3276" s="10" t="str">
        <f>IF(EXACT(L3276,"buy"),VLOOKUP(I3276,[2]suppliers!$A$2:$B$17,2,FALSE),"")</f>
        <v/>
      </c>
      <c r="K3276" s="5" t="s">
        <v>84</v>
      </c>
      <c r="L3276" s="5" t="s">
        <v>85</v>
      </c>
      <c r="M3276" s="5" t="str">
        <f>IFERROR(VLOOKUP(G3276,[3]item_suppliers!$C$2:$F$112,2,FALSE),"")</f>
        <v/>
      </c>
      <c r="N3276" s="5" t="str">
        <f>IFERROR(VLOOKUP(G3276,[3]item_suppliers!$C$2:$F$112,4,FALSE),"")</f>
        <v/>
      </c>
      <c r="O3276" s="5" t="str">
        <f t="shared" si="257"/>
        <v/>
      </c>
      <c r="P3276" s="5">
        <f>IF(EXACT(L3276,"sell"),VLOOKUP(D3276,[1]items!$A$2:$E$39,5,FALSE),"")</f>
        <v>73805</v>
      </c>
      <c r="Q3276" s="5">
        <f t="shared" si="258"/>
        <v>13653925</v>
      </c>
      <c r="R3276" s="13" t="str">
        <f t="shared" si="259"/>
        <v/>
      </c>
    </row>
    <row r="3277" spans="1:18" x14ac:dyDescent="0.2">
      <c r="A3277" s="8" t="s">
        <v>3337</v>
      </c>
      <c r="B3277" s="9" t="d">
        <v>2021-05-18</v>
      </c>
      <c r="C3277" s="7">
        <f t="shared" si="255"/>
        <v>2021</v>
      </c>
      <c r="D3277" s="8" t="s">
        <v>37</v>
      </c>
      <c r="E3277" s="5" t="str">
        <f>VLOOKUP(D3277,[1]items!$A$2:$E$39,2,FALSE)</f>
        <v>Koolfever</v>
      </c>
      <c r="F3277" s="5" t="str">
        <f>VLOOKUP(E3277,[1]items!$B$2:$E$39,2,FALSE)</f>
        <v>Obat Sakit Kepala &amp; Demam</v>
      </c>
      <c r="G3277" s="5" t="str">
        <f t="shared" si="256"/>
        <v>OD0001|</v>
      </c>
      <c r="H3277" s="10">
        <v>31</v>
      </c>
      <c r="I3277" s="11"/>
      <c r="J3277" s="10" t="str">
        <f>IF(EXACT(L3277,"buy"),VLOOKUP(I3277,[2]suppliers!$A$2:$B$17,2,FALSE),"")</f>
        <v/>
      </c>
      <c r="K3277" s="8" t="s">
        <v>84</v>
      </c>
      <c r="L3277" s="8" t="s">
        <v>85</v>
      </c>
      <c r="M3277" s="5" t="str">
        <f>IFERROR(VLOOKUP(G3277,[3]item_suppliers!$C$2:$F$112,2,FALSE),"")</f>
        <v/>
      </c>
      <c r="N3277" s="5" t="str">
        <f>IFERROR(VLOOKUP(G3277,[3]item_suppliers!$C$2:$F$112,4,FALSE),"")</f>
        <v/>
      </c>
      <c r="O3277" s="5" t="str">
        <f t="shared" si="257"/>
        <v/>
      </c>
      <c r="P3277" s="5">
        <f>IF(EXACT(L3277,"sell"),VLOOKUP(D3277,[1]items!$A$2:$E$39,5,FALSE),"")</f>
        <v>7620</v>
      </c>
      <c r="Q3277" s="5">
        <f t="shared" si="258"/>
        <v>236220</v>
      </c>
      <c r="R3277" s="13" t="str">
        <f t="shared" si="259"/>
        <v/>
      </c>
    </row>
    <row r="3278" spans="1:18" x14ac:dyDescent="0.2">
      <c r="A3278" s="5" t="s">
        <v>3338</v>
      </c>
      <c r="B3278" s="6" t="d">
        <v>2021-05-18</v>
      </c>
      <c r="C3278" s="7">
        <f t="shared" si="255"/>
        <v>2021</v>
      </c>
      <c r="D3278" s="5" t="s">
        <v>94</v>
      </c>
      <c r="E3278" s="5" t="str">
        <f>VLOOKUP(D3278,[1]items!$A$2:$E$39,2,FALSE)</f>
        <v>Vicks Inhaler 0.5 mL</v>
      </c>
      <c r="F3278" s="5" t="str">
        <f>VLOOKUP(E3278,[1]items!$B$2:$E$39,2,FALSE)</f>
        <v>Obat Batuk &amp; Pilek</v>
      </c>
      <c r="G3278" s="5" t="str">
        <f t="shared" si="256"/>
        <v>OB0007|</v>
      </c>
      <c r="H3278" s="10">
        <v>13</v>
      </c>
      <c r="I3278" s="11"/>
      <c r="J3278" s="10" t="str">
        <f>IF(EXACT(L3278,"buy"),VLOOKUP(I3278,[2]suppliers!$A$2:$B$17,2,FALSE),"")</f>
        <v/>
      </c>
      <c r="K3278" s="5" t="s">
        <v>84</v>
      </c>
      <c r="L3278" s="5" t="s">
        <v>85</v>
      </c>
      <c r="M3278" s="5" t="str">
        <f>IFERROR(VLOOKUP(G3278,[3]item_suppliers!$C$2:$F$112,2,FALSE),"")</f>
        <v/>
      </c>
      <c r="N3278" s="5" t="str">
        <f>IFERROR(VLOOKUP(G3278,[3]item_suppliers!$C$2:$F$112,4,FALSE),"")</f>
        <v/>
      </c>
      <c r="O3278" s="5" t="str">
        <f t="shared" si="257"/>
        <v/>
      </c>
      <c r="P3278" s="5">
        <f>IF(EXACT(L3278,"sell"),VLOOKUP(D3278,[1]items!$A$2:$E$39,5,FALSE),"")</f>
        <v>16430</v>
      </c>
      <c r="Q3278" s="5">
        <f t="shared" si="258"/>
        <v>213590</v>
      </c>
      <c r="R3278" s="13" t="str">
        <f t="shared" si="259"/>
        <v/>
      </c>
    </row>
    <row r="3279" spans="1:18" x14ac:dyDescent="0.2">
      <c r="A3279" s="8" t="s">
        <v>3339</v>
      </c>
      <c r="B3279" s="9" t="d">
        <v>2021-05-18</v>
      </c>
      <c r="C3279" s="7">
        <f t="shared" si="255"/>
        <v>2021</v>
      </c>
      <c r="D3279" s="8" t="s">
        <v>67</v>
      </c>
      <c r="E3279" s="5" t="str">
        <f>VLOOKUP(D3279,[1]items!$A$2:$E$39,2,FALSE)</f>
        <v>Amlodipine Besilate</v>
      </c>
      <c r="F3279" s="5" t="str">
        <f>VLOOKUP(E3279,[1]items!$B$2:$E$39,2,FALSE)</f>
        <v>Obat Hipertensi</v>
      </c>
      <c r="G3279" s="5" t="str">
        <f t="shared" si="256"/>
        <v>OH0004|</v>
      </c>
      <c r="H3279" s="10">
        <v>2</v>
      </c>
      <c r="I3279" s="11"/>
      <c r="J3279" s="10" t="str">
        <f>IF(EXACT(L3279,"buy"),VLOOKUP(I3279,[2]suppliers!$A$2:$B$17,2,FALSE),"")</f>
        <v/>
      </c>
      <c r="K3279" s="8" t="s">
        <v>84</v>
      </c>
      <c r="L3279" s="8" t="s">
        <v>85</v>
      </c>
      <c r="M3279" s="5" t="str">
        <f>IFERROR(VLOOKUP(G3279,[3]item_suppliers!$C$2:$F$112,2,FALSE),"")</f>
        <v/>
      </c>
      <c r="N3279" s="5" t="str">
        <f>IFERROR(VLOOKUP(G3279,[3]item_suppliers!$C$2:$F$112,4,FALSE),"")</f>
        <v/>
      </c>
      <c r="O3279" s="5" t="str">
        <f t="shared" si="257"/>
        <v/>
      </c>
      <c r="P3279" s="5">
        <f>IF(EXACT(L3279,"sell"),VLOOKUP(D3279,[1]items!$A$2:$E$39,5,FALSE),"")</f>
        <v>7504</v>
      </c>
      <c r="Q3279" s="5">
        <f t="shared" si="258"/>
        <v>15008</v>
      </c>
      <c r="R3279" s="13" t="str">
        <f t="shared" si="259"/>
        <v/>
      </c>
    </row>
    <row r="3280" spans="1:18" x14ac:dyDescent="0.2">
      <c r="A3280" s="5" t="s">
        <v>3340</v>
      </c>
      <c r="B3280" s="6" t="d">
        <v>2021-05-18</v>
      </c>
      <c r="C3280" s="7">
        <f t="shared" si="255"/>
        <v>2021</v>
      </c>
      <c r="D3280" s="5" t="s">
        <v>43</v>
      </c>
      <c r="E3280" s="5" t="str">
        <f>VLOOKUP(D3280,[1]items!$A$2:$E$39,2,FALSE)</f>
        <v>Panadol Anak Tablet 1 Strip</v>
      </c>
      <c r="F3280" s="5" t="str">
        <f>VLOOKUP(E3280,[1]items!$B$2:$E$39,2,FALSE)</f>
        <v>Obat Sakit Kepala &amp; Demam</v>
      </c>
      <c r="G3280" s="5" t="str">
        <f t="shared" si="256"/>
        <v>OD0005|</v>
      </c>
      <c r="H3280" s="10">
        <v>44</v>
      </c>
      <c r="I3280" s="11"/>
      <c r="J3280" s="10" t="str">
        <f>IF(EXACT(L3280,"buy"),VLOOKUP(I3280,[2]suppliers!$A$2:$B$17,2,FALSE),"")</f>
        <v/>
      </c>
      <c r="K3280" s="5" t="s">
        <v>84</v>
      </c>
      <c r="L3280" s="5" t="s">
        <v>85</v>
      </c>
      <c r="M3280" s="5" t="str">
        <f>IFERROR(VLOOKUP(G3280,[3]item_suppliers!$C$2:$F$112,2,FALSE),"")</f>
        <v/>
      </c>
      <c r="N3280" s="5" t="str">
        <f>IFERROR(VLOOKUP(G3280,[3]item_suppliers!$C$2:$F$112,4,FALSE),"")</f>
        <v/>
      </c>
      <c r="O3280" s="5" t="str">
        <f t="shared" si="257"/>
        <v/>
      </c>
      <c r="P3280" s="5">
        <f>IF(EXACT(L3280,"sell"),VLOOKUP(D3280,[1]items!$A$2:$E$39,5,FALSE),"")</f>
        <v>25450</v>
      </c>
      <c r="Q3280" s="5">
        <f t="shared" si="258"/>
        <v>1119800</v>
      </c>
      <c r="R3280" s="13" t="str">
        <f t="shared" si="259"/>
        <v/>
      </c>
    </row>
    <row r="3281" spans="1:18" x14ac:dyDescent="0.2">
      <c r="A3281" s="8" t="s">
        <v>3341</v>
      </c>
      <c r="B3281" s="9" t="d">
        <v>2021-05-19</v>
      </c>
      <c r="C3281" s="7">
        <f t="shared" si="255"/>
        <v>2021</v>
      </c>
      <c r="D3281" s="8" t="s">
        <v>26</v>
      </c>
      <c r="E3281" s="5" t="str">
        <f>VLOOKUP(D3281,[1]items!$A$2:$E$39,2,FALSE)</f>
        <v>Decolsen 1 Strip 4 Tablet</v>
      </c>
      <c r="F3281" s="5" t="str">
        <f>VLOOKUP(E3281,[1]items!$B$2:$E$39,2,FALSE)</f>
        <v>Obat Batuk &amp; Pilek</v>
      </c>
      <c r="G3281" s="5" t="str">
        <f t="shared" si="256"/>
        <v>OB0002|</v>
      </c>
      <c r="H3281" s="10">
        <v>18</v>
      </c>
      <c r="I3281" s="11"/>
      <c r="J3281" s="10" t="str">
        <f>IF(EXACT(L3281,"buy"),VLOOKUP(I3281,[2]suppliers!$A$2:$B$17,2,FALSE),"")</f>
        <v/>
      </c>
      <c r="K3281" s="8" t="s">
        <v>84</v>
      </c>
      <c r="L3281" s="8" t="s">
        <v>85</v>
      </c>
      <c r="M3281" s="5" t="str">
        <f>IFERROR(VLOOKUP(G3281,[3]item_suppliers!$C$2:$F$112,2,FALSE),"")</f>
        <v/>
      </c>
      <c r="N3281" s="5" t="str">
        <f>IFERROR(VLOOKUP(G3281,[3]item_suppliers!$C$2:$F$112,4,FALSE),"")</f>
        <v/>
      </c>
      <c r="O3281" s="5" t="str">
        <f t="shared" si="257"/>
        <v/>
      </c>
      <c r="P3281" s="5">
        <f>IF(EXACT(L3281,"sell"),VLOOKUP(D3281,[1]items!$A$2:$E$39,5,FALSE),"")</f>
        <v>2915</v>
      </c>
      <c r="Q3281" s="5">
        <f t="shared" si="258"/>
        <v>52470</v>
      </c>
      <c r="R3281" s="13" t="str">
        <f t="shared" si="259"/>
        <v/>
      </c>
    </row>
    <row r="3282" spans="1:18" x14ac:dyDescent="0.2">
      <c r="A3282" s="5" t="s">
        <v>3342</v>
      </c>
      <c r="B3282" s="6" t="d">
        <v>2021-05-19</v>
      </c>
      <c r="C3282" s="7">
        <f t="shared" si="255"/>
        <v>2021</v>
      </c>
      <c r="D3282" s="5" t="s">
        <v>70</v>
      </c>
      <c r="E3282" s="5" t="str">
        <f>VLOOKUP(D3282,[1]items!$A$2:$E$39,2,FALSE)</f>
        <v>Irbesartan</v>
      </c>
      <c r="F3282" s="5" t="str">
        <f>VLOOKUP(E3282,[1]items!$B$2:$E$39,2,FALSE)</f>
        <v>Obat Hipertensi</v>
      </c>
      <c r="G3282" s="5" t="str">
        <f t="shared" si="256"/>
        <v>OH0005|</v>
      </c>
      <c r="H3282" s="10">
        <v>31</v>
      </c>
      <c r="I3282" s="11"/>
      <c r="J3282" s="10" t="str">
        <f>IF(EXACT(L3282,"buy"),VLOOKUP(I3282,[2]suppliers!$A$2:$B$17,2,FALSE),"")</f>
        <v/>
      </c>
      <c r="K3282" s="5" t="s">
        <v>84</v>
      </c>
      <c r="L3282" s="5" t="s">
        <v>85</v>
      </c>
      <c r="M3282" s="5" t="str">
        <f>IFERROR(VLOOKUP(G3282,[3]item_suppliers!$C$2:$F$112,2,FALSE),"")</f>
        <v/>
      </c>
      <c r="N3282" s="5" t="str">
        <f>IFERROR(VLOOKUP(G3282,[3]item_suppliers!$C$2:$F$112,4,FALSE),"")</f>
        <v/>
      </c>
      <c r="O3282" s="5" t="str">
        <f t="shared" si="257"/>
        <v/>
      </c>
      <c r="P3282" s="5">
        <f>IF(EXACT(L3282,"sell"),VLOOKUP(D3282,[1]items!$A$2:$E$39,5,FALSE),"")</f>
        <v>109447</v>
      </c>
      <c r="Q3282" s="5">
        <f t="shared" si="258"/>
        <v>3392857</v>
      </c>
      <c r="R3282" s="13" t="str">
        <f t="shared" si="259"/>
        <v/>
      </c>
    </row>
    <row r="3283" spans="1:18" x14ac:dyDescent="0.2">
      <c r="A3283" s="8" t="s">
        <v>3343</v>
      </c>
      <c r="B3283" s="9" t="d">
        <v>2021-05-19</v>
      </c>
      <c r="C3283" s="7">
        <f t="shared" si="255"/>
        <v>2021</v>
      </c>
      <c r="D3283" s="8" t="s">
        <v>65</v>
      </c>
      <c r="E3283" s="5" t="str">
        <f>VLOOKUP(D3283,[1]items!$A$2:$E$39,2,FALSE)</f>
        <v>Candesartan Ogb Dexa</v>
      </c>
      <c r="F3283" s="5" t="str">
        <f>VLOOKUP(E3283,[1]items!$B$2:$E$39,2,FALSE)</f>
        <v>Obat Hipertensi</v>
      </c>
      <c r="G3283" s="5" t="str">
        <f t="shared" si="256"/>
        <v>OH0003|</v>
      </c>
      <c r="H3283" s="10">
        <v>32</v>
      </c>
      <c r="I3283" s="11"/>
      <c r="J3283" s="10" t="str">
        <f>IF(EXACT(L3283,"buy"),VLOOKUP(I3283,[2]suppliers!$A$2:$B$17,2,FALSE),"")</f>
        <v/>
      </c>
      <c r="K3283" s="8" t="s">
        <v>84</v>
      </c>
      <c r="L3283" s="8" t="s">
        <v>85</v>
      </c>
      <c r="M3283" s="5" t="str">
        <f>IFERROR(VLOOKUP(G3283,[3]item_suppliers!$C$2:$F$112,2,FALSE),"")</f>
        <v/>
      </c>
      <c r="N3283" s="5" t="str">
        <f>IFERROR(VLOOKUP(G3283,[3]item_suppliers!$C$2:$F$112,4,FALSE),"")</f>
        <v/>
      </c>
      <c r="O3283" s="5" t="str">
        <f t="shared" si="257"/>
        <v/>
      </c>
      <c r="P3283" s="5">
        <f>IF(EXACT(L3283,"sell"),VLOOKUP(D3283,[1]items!$A$2:$E$39,5,FALSE),"")</f>
        <v>5095</v>
      </c>
      <c r="Q3283" s="5">
        <f t="shared" si="258"/>
        <v>163040</v>
      </c>
      <c r="R3283" s="13" t="str">
        <f t="shared" si="259"/>
        <v/>
      </c>
    </row>
    <row r="3284" spans="1:18" x14ac:dyDescent="0.2">
      <c r="A3284" s="5" t="s">
        <v>3344</v>
      </c>
      <c r="B3284" s="6" t="d">
        <v>2021-05-19</v>
      </c>
      <c r="C3284" s="7">
        <f t="shared" si="255"/>
        <v>2021</v>
      </c>
      <c r="D3284" s="5" t="s">
        <v>65</v>
      </c>
      <c r="E3284" s="5" t="str">
        <f>VLOOKUP(D3284,[1]items!$A$2:$E$39,2,FALSE)</f>
        <v>Candesartan Ogb Dexa</v>
      </c>
      <c r="F3284" s="5" t="str">
        <f>VLOOKUP(E3284,[1]items!$B$2:$E$39,2,FALSE)</f>
        <v>Obat Hipertensi</v>
      </c>
      <c r="G3284" s="5" t="str">
        <f t="shared" si="256"/>
        <v>OH0003|</v>
      </c>
      <c r="H3284" s="10">
        <v>9</v>
      </c>
      <c r="I3284" s="11"/>
      <c r="J3284" s="10" t="str">
        <f>IF(EXACT(L3284,"buy"),VLOOKUP(I3284,[2]suppliers!$A$2:$B$17,2,FALSE),"")</f>
        <v/>
      </c>
      <c r="K3284" s="5" t="s">
        <v>84</v>
      </c>
      <c r="L3284" s="5" t="s">
        <v>85</v>
      </c>
      <c r="M3284" s="5" t="str">
        <f>IFERROR(VLOOKUP(G3284,[3]item_suppliers!$C$2:$F$112,2,FALSE),"")</f>
        <v/>
      </c>
      <c r="N3284" s="5" t="str">
        <f>IFERROR(VLOOKUP(G3284,[3]item_suppliers!$C$2:$F$112,4,FALSE),"")</f>
        <v/>
      </c>
      <c r="O3284" s="5" t="str">
        <f t="shared" si="257"/>
        <v/>
      </c>
      <c r="P3284" s="5">
        <f>IF(EXACT(L3284,"sell"),VLOOKUP(D3284,[1]items!$A$2:$E$39,5,FALSE),"")</f>
        <v>5095</v>
      </c>
      <c r="Q3284" s="5">
        <f t="shared" si="258"/>
        <v>45855</v>
      </c>
      <c r="R3284" s="13" t="str">
        <f t="shared" si="259"/>
        <v/>
      </c>
    </row>
    <row r="3285" spans="1:18" x14ac:dyDescent="0.2">
      <c r="A3285" s="8" t="s">
        <v>3345</v>
      </c>
      <c r="B3285" s="9" t="d">
        <v>2021-05-19</v>
      </c>
      <c r="C3285" s="7">
        <f t="shared" si="255"/>
        <v>2021</v>
      </c>
      <c r="D3285" s="8" t="s">
        <v>37</v>
      </c>
      <c r="E3285" s="5" t="str">
        <f>VLOOKUP(D3285,[1]items!$A$2:$E$39,2,FALSE)</f>
        <v>Koolfever</v>
      </c>
      <c r="F3285" s="5" t="str">
        <f>VLOOKUP(E3285,[1]items!$B$2:$E$39,2,FALSE)</f>
        <v>Obat Sakit Kepala &amp; Demam</v>
      </c>
      <c r="G3285" s="5" t="str">
        <f t="shared" si="256"/>
        <v>OD0001|</v>
      </c>
      <c r="H3285" s="10">
        <v>4</v>
      </c>
      <c r="I3285" s="11"/>
      <c r="J3285" s="10" t="str">
        <f>IF(EXACT(L3285,"buy"),VLOOKUP(I3285,[2]suppliers!$A$2:$B$17,2,FALSE),"")</f>
        <v/>
      </c>
      <c r="K3285" s="8" t="s">
        <v>84</v>
      </c>
      <c r="L3285" s="8" t="s">
        <v>85</v>
      </c>
      <c r="M3285" s="5" t="str">
        <f>IFERROR(VLOOKUP(G3285,[3]item_suppliers!$C$2:$F$112,2,FALSE),"")</f>
        <v/>
      </c>
      <c r="N3285" s="5" t="str">
        <f>IFERROR(VLOOKUP(G3285,[3]item_suppliers!$C$2:$F$112,4,FALSE),"")</f>
        <v/>
      </c>
      <c r="O3285" s="5" t="str">
        <f t="shared" si="257"/>
        <v/>
      </c>
      <c r="P3285" s="5">
        <f>IF(EXACT(L3285,"sell"),VLOOKUP(D3285,[1]items!$A$2:$E$39,5,FALSE),"")</f>
        <v>7620</v>
      </c>
      <c r="Q3285" s="5">
        <f t="shared" si="258"/>
        <v>30480</v>
      </c>
      <c r="R3285" s="13" t="str">
        <f t="shared" si="259"/>
        <v/>
      </c>
    </row>
    <row r="3286" spans="1:18" x14ac:dyDescent="0.2">
      <c r="A3286" s="5" t="s">
        <v>3346</v>
      </c>
      <c r="B3286" s="6" t="d">
        <v>2021-05-19</v>
      </c>
      <c r="C3286" s="7">
        <f t="shared" si="255"/>
        <v>2021</v>
      </c>
      <c r="D3286" s="5" t="s">
        <v>28</v>
      </c>
      <c r="E3286" s="5" t="str">
        <f>VLOOKUP(D3286,[1]items!$A$2:$E$39,2,FALSE)</f>
        <v>Lo Han Kuo Infusion 12</v>
      </c>
      <c r="F3286" s="5" t="str">
        <f>VLOOKUP(E3286,[1]items!$B$2:$E$39,2,FALSE)</f>
        <v>Obat Batuk &amp; Pilek</v>
      </c>
      <c r="G3286" s="5" t="str">
        <f t="shared" si="256"/>
        <v>OB0004|</v>
      </c>
      <c r="H3286" s="10">
        <v>10</v>
      </c>
      <c r="I3286" s="11"/>
      <c r="J3286" s="10" t="str">
        <f>IF(EXACT(L3286,"buy"),VLOOKUP(I3286,[2]suppliers!$A$2:$B$17,2,FALSE),"")</f>
        <v/>
      </c>
      <c r="K3286" s="5" t="s">
        <v>84</v>
      </c>
      <c r="L3286" s="5" t="s">
        <v>85</v>
      </c>
      <c r="M3286" s="5" t="str">
        <f>IFERROR(VLOOKUP(G3286,[3]item_suppliers!$C$2:$F$112,2,FALSE),"")</f>
        <v/>
      </c>
      <c r="N3286" s="5" t="str">
        <f>IFERROR(VLOOKUP(G3286,[3]item_suppliers!$C$2:$F$112,4,FALSE),"")</f>
        <v/>
      </c>
      <c r="O3286" s="5" t="str">
        <f t="shared" si="257"/>
        <v/>
      </c>
      <c r="P3286" s="5">
        <f>IF(EXACT(L3286,"sell"),VLOOKUP(D3286,[1]items!$A$2:$E$39,5,FALSE),"")</f>
        <v>24179</v>
      </c>
      <c r="Q3286" s="5">
        <f t="shared" si="258"/>
        <v>241790</v>
      </c>
      <c r="R3286" s="13" t="str">
        <f t="shared" si="259"/>
        <v/>
      </c>
    </row>
    <row r="3287" spans="1:18" x14ac:dyDescent="0.2">
      <c r="A3287" s="8" t="s">
        <v>3347</v>
      </c>
      <c r="B3287" s="9" t="d">
        <v>2021-05-20</v>
      </c>
      <c r="C3287" s="7">
        <f t="shared" si="255"/>
        <v>2021</v>
      </c>
      <c r="D3287" s="8" t="s">
        <v>26</v>
      </c>
      <c r="E3287" s="5" t="str">
        <f>VLOOKUP(D3287,[1]items!$A$2:$E$39,2,FALSE)</f>
        <v>Decolsen 1 Strip 4 Tablet</v>
      </c>
      <c r="F3287" s="5" t="str">
        <f>VLOOKUP(E3287,[1]items!$B$2:$E$39,2,FALSE)</f>
        <v>Obat Batuk &amp; Pilek</v>
      </c>
      <c r="G3287" s="5" t="str">
        <f t="shared" si="256"/>
        <v>OB0002|</v>
      </c>
      <c r="H3287" s="10">
        <v>58</v>
      </c>
      <c r="I3287" s="11"/>
      <c r="J3287" s="10" t="str">
        <f>IF(EXACT(L3287,"buy"),VLOOKUP(I3287,[2]suppliers!$A$2:$B$17,2,FALSE),"")</f>
        <v/>
      </c>
      <c r="K3287" s="8" t="s">
        <v>84</v>
      </c>
      <c r="L3287" s="8" t="s">
        <v>85</v>
      </c>
      <c r="M3287" s="5" t="str">
        <f>IFERROR(VLOOKUP(G3287,[3]item_suppliers!$C$2:$F$112,2,FALSE),"")</f>
        <v/>
      </c>
      <c r="N3287" s="5" t="str">
        <f>IFERROR(VLOOKUP(G3287,[3]item_suppliers!$C$2:$F$112,4,FALSE),"")</f>
        <v/>
      </c>
      <c r="O3287" s="5" t="str">
        <f t="shared" si="257"/>
        <v/>
      </c>
      <c r="P3287" s="5">
        <f>IF(EXACT(L3287,"sell"),VLOOKUP(D3287,[1]items!$A$2:$E$39,5,FALSE),"")</f>
        <v>2915</v>
      </c>
      <c r="Q3287" s="5">
        <f t="shared" si="258"/>
        <v>169070</v>
      </c>
      <c r="R3287" s="13" t="str">
        <f t="shared" si="259"/>
        <v/>
      </c>
    </row>
    <row r="3288" spans="1:18" x14ac:dyDescent="0.2">
      <c r="A3288" s="5" t="s">
        <v>3348</v>
      </c>
      <c r="B3288" s="6" t="d">
        <v>2021-05-20</v>
      </c>
      <c r="C3288" s="7">
        <f t="shared" si="255"/>
        <v>2021</v>
      </c>
      <c r="D3288" s="5" t="s">
        <v>17</v>
      </c>
      <c r="E3288" s="5" t="str">
        <f>VLOOKUP(D3288,[1]items!$A$2:$E$39,2,FALSE)</f>
        <v>Bedak Heroxyn 150 gr</v>
      </c>
      <c r="F3288" s="5" t="str">
        <f>VLOOKUP(E3288,[1]items!$B$2:$E$39,2,FALSE)</f>
        <v>Obat Alergi</v>
      </c>
      <c r="G3288" s="5" t="str">
        <f t="shared" si="256"/>
        <v>OA0005|</v>
      </c>
      <c r="H3288" s="10">
        <v>2</v>
      </c>
      <c r="I3288" s="11"/>
      <c r="J3288" s="10" t="str">
        <f>IF(EXACT(L3288,"buy"),VLOOKUP(I3288,[2]suppliers!$A$2:$B$17,2,FALSE),"")</f>
        <v/>
      </c>
      <c r="K3288" s="5" t="s">
        <v>84</v>
      </c>
      <c r="L3288" s="5" t="s">
        <v>85</v>
      </c>
      <c r="M3288" s="5" t="str">
        <f>IFERROR(VLOOKUP(G3288,[3]item_suppliers!$C$2:$F$112,2,FALSE),"")</f>
        <v/>
      </c>
      <c r="N3288" s="5" t="str">
        <f>IFERROR(VLOOKUP(G3288,[3]item_suppliers!$C$2:$F$112,4,FALSE),"")</f>
        <v/>
      </c>
      <c r="O3288" s="5" t="str">
        <f t="shared" si="257"/>
        <v/>
      </c>
      <c r="P3288" s="5">
        <f>IF(EXACT(L3288,"sell"),VLOOKUP(D3288,[1]items!$A$2:$E$39,5,FALSE),"")</f>
        <v>17170</v>
      </c>
      <c r="Q3288" s="5">
        <f t="shared" si="258"/>
        <v>34340</v>
      </c>
      <c r="R3288" s="13" t="str">
        <f t="shared" si="259"/>
        <v/>
      </c>
    </row>
    <row r="3289" spans="1:18" x14ac:dyDescent="0.2">
      <c r="A3289" s="8" t="s">
        <v>3349</v>
      </c>
      <c r="B3289" s="9" t="d">
        <v>2021-05-20</v>
      </c>
      <c r="C3289" s="7">
        <f t="shared" si="255"/>
        <v>2021</v>
      </c>
      <c r="D3289" s="8" t="s">
        <v>70</v>
      </c>
      <c r="E3289" s="5" t="str">
        <f>VLOOKUP(D3289,[1]items!$A$2:$E$39,2,FALSE)</f>
        <v>Irbesartan</v>
      </c>
      <c r="F3289" s="5" t="str">
        <f>VLOOKUP(E3289,[1]items!$B$2:$E$39,2,FALSE)</f>
        <v>Obat Hipertensi</v>
      </c>
      <c r="G3289" s="5" t="str">
        <f t="shared" si="256"/>
        <v>OH0005|</v>
      </c>
      <c r="H3289" s="10">
        <v>35</v>
      </c>
      <c r="I3289" s="11"/>
      <c r="J3289" s="10" t="str">
        <f>IF(EXACT(L3289,"buy"),VLOOKUP(I3289,[2]suppliers!$A$2:$B$17,2,FALSE),"")</f>
        <v/>
      </c>
      <c r="K3289" s="8" t="s">
        <v>84</v>
      </c>
      <c r="L3289" s="8" t="s">
        <v>85</v>
      </c>
      <c r="M3289" s="5" t="str">
        <f>IFERROR(VLOOKUP(G3289,[3]item_suppliers!$C$2:$F$112,2,FALSE),"")</f>
        <v/>
      </c>
      <c r="N3289" s="5" t="str">
        <f>IFERROR(VLOOKUP(G3289,[3]item_suppliers!$C$2:$F$112,4,FALSE),"")</f>
        <v/>
      </c>
      <c r="O3289" s="5" t="str">
        <f t="shared" si="257"/>
        <v/>
      </c>
      <c r="P3289" s="5">
        <f>IF(EXACT(L3289,"sell"),VLOOKUP(D3289,[1]items!$A$2:$E$39,5,FALSE),"")</f>
        <v>109447</v>
      </c>
      <c r="Q3289" s="5">
        <f t="shared" si="258"/>
        <v>3830645</v>
      </c>
      <c r="R3289" s="13" t="str">
        <f t="shared" si="259"/>
        <v/>
      </c>
    </row>
    <row r="3290" spans="1:18" x14ac:dyDescent="0.2">
      <c r="A3290" s="5" t="s">
        <v>3350</v>
      </c>
      <c r="B3290" s="6" t="d">
        <v>2021-05-20</v>
      </c>
      <c r="C3290" s="7">
        <f t="shared" si="255"/>
        <v>2021</v>
      </c>
      <c r="D3290" s="5" t="s">
        <v>82</v>
      </c>
      <c r="E3290" s="5" t="str">
        <f>VLOOKUP(D3290,[1]items!$A$2:$E$39,2,FALSE)</f>
        <v>Otilon Ear Drops 8 mL</v>
      </c>
      <c r="F3290" s="5" t="str">
        <f>VLOOKUP(E3290,[1]items!$B$2:$E$39,2,FALSE)</f>
        <v>Obat Telinga</v>
      </c>
      <c r="G3290" s="5" t="str">
        <f t="shared" si="256"/>
        <v>OT0001|</v>
      </c>
      <c r="H3290" s="10">
        <v>42</v>
      </c>
      <c r="I3290" s="11"/>
      <c r="J3290" s="10" t="str">
        <f>IF(EXACT(L3290,"buy"),VLOOKUP(I3290,[2]suppliers!$A$2:$B$17,2,FALSE),"")</f>
        <v/>
      </c>
      <c r="K3290" s="5" t="s">
        <v>84</v>
      </c>
      <c r="L3290" s="5" t="s">
        <v>85</v>
      </c>
      <c r="M3290" s="5" t="str">
        <f>IFERROR(VLOOKUP(G3290,[3]item_suppliers!$C$2:$F$112,2,FALSE),"")</f>
        <v/>
      </c>
      <c r="N3290" s="5" t="str">
        <f>IFERROR(VLOOKUP(G3290,[3]item_suppliers!$C$2:$F$112,4,FALSE),"")</f>
        <v/>
      </c>
      <c r="O3290" s="5" t="str">
        <f t="shared" si="257"/>
        <v/>
      </c>
      <c r="P3290" s="5">
        <f>IF(EXACT(L3290,"sell"),VLOOKUP(D3290,[1]items!$A$2:$E$39,5,FALSE),"")</f>
        <v>55935</v>
      </c>
      <c r="Q3290" s="5">
        <f t="shared" si="258"/>
        <v>2349270</v>
      </c>
      <c r="R3290" s="13" t="str">
        <f t="shared" si="259"/>
        <v/>
      </c>
    </row>
    <row r="3291" spans="1:18" x14ac:dyDescent="0.2">
      <c r="A3291" s="8" t="s">
        <v>3351</v>
      </c>
      <c r="B3291" s="9" t="d">
        <v>2021-05-20</v>
      </c>
      <c r="C3291" s="7">
        <f t="shared" si="255"/>
        <v>2021</v>
      </c>
      <c r="D3291" s="8" t="s">
        <v>48</v>
      </c>
      <c r="E3291" s="5" t="str">
        <f>VLOOKUP(D3291,[1]items!$A$2:$E$39,2,FALSE)</f>
        <v>Sanmol Paracetamol</v>
      </c>
      <c r="F3291" s="5" t="str">
        <f>VLOOKUP(E3291,[1]items!$B$2:$E$39,2,FALSE)</f>
        <v>Obat Sakit Kepala &amp; Demam</v>
      </c>
      <c r="G3291" s="5" t="str">
        <f t="shared" si="256"/>
        <v>OD0007|</v>
      </c>
      <c r="H3291" s="10">
        <v>13</v>
      </c>
      <c r="I3291" s="11"/>
      <c r="J3291" s="10" t="str">
        <f>IF(EXACT(L3291,"buy"),VLOOKUP(I3291,[2]suppliers!$A$2:$B$17,2,FALSE),"")</f>
        <v/>
      </c>
      <c r="K3291" s="8" t="s">
        <v>84</v>
      </c>
      <c r="L3291" s="8" t="s">
        <v>85</v>
      </c>
      <c r="M3291" s="5" t="str">
        <f>IFERROR(VLOOKUP(G3291,[3]item_suppliers!$C$2:$F$112,2,FALSE),"")</f>
        <v/>
      </c>
      <c r="N3291" s="5" t="str">
        <f>IFERROR(VLOOKUP(G3291,[3]item_suppliers!$C$2:$F$112,4,FALSE),"")</f>
        <v/>
      </c>
      <c r="O3291" s="5" t="str">
        <f t="shared" si="257"/>
        <v/>
      </c>
      <c r="P3291" s="5">
        <f>IF(EXACT(L3291,"sell"),VLOOKUP(D3291,[1]items!$A$2:$E$39,5,FALSE),"")</f>
        <v>16261</v>
      </c>
      <c r="Q3291" s="5">
        <f t="shared" si="258"/>
        <v>211393</v>
      </c>
      <c r="R3291" s="13" t="str">
        <f t="shared" si="259"/>
        <v/>
      </c>
    </row>
    <row r="3292" spans="1:18" x14ac:dyDescent="0.2">
      <c r="A3292" s="5" t="s">
        <v>3352</v>
      </c>
      <c r="B3292" s="6" t="d">
        <v>2021-05-20</v>
      </c>
      <c r="C3292" s="7">
        <f t="shared" si="255"/>
        <v>2021</v>
      </c>
      <c r="D3292" s="5" t="s">
        <v>23</v>
      </c>
      <c r="E3292" s="5" t="str">
        <f>VLOOKUP(D3292,[1]items!$A$2:$E$39,2,FALSE)</f>
        <v>Neozep Forte 1 Strip 4 Tablet</v>
      </c>
      <c r="F3292" s="5" t="str">
        <f>VLOOKUP(E3292,[1]items!$B$2:$E$39,2,FALSE)</f>
        <v>Obat Batuk &amp; Pilek</v>
      </c>
      <c r="G3292" s="5" t="str">
        <f t="shared" si="256"/>
        <v>OB0001|</v>
      </c>
      <c r="H3292" s="10">
        <v>33</v>
      </c>
      <c r="I3292" s="11"/>
      <c r="J3292" s="10" t="str">
        <f>IF(EXACT(L3292,"buy"),VLOOKUP(I3292,[2]suppliers!$A$2:$B$17,2,FALSE),"")</f>
        <v/>
      </c>
      <c r="K3292" s="5" t="s">
        <v>84</v>
      </c>
      <c r="L3292" s="5" t="s">
        <v>85</v>
      </c>
      <c r="M3292" s="5" t="str">
        <f>IFERROR(VLOOKUP(G3292,[3]item_suppliers!$C$2:$F$112,2,FALSE),"")</f>
        <v/>
      </c>
      <c r="N3292" s="5" t="str">
        <f>IFERROR(VLOOKUP(G3292,[3]item_suppliers!$C$2:$F$112,4,FALSE),"")</f>
        <v/>
      </c>
      <c r="O3292" s="5" t="str">
        <f t="shared" si="257"/>
        <v/>
      </c>
      <c r="P3292" s="5">
        <f>IF(EXACT(L3292,"sell"),VLOOKUP(D3292,[1]items!$A$2:$E$39,5,FALSE),"")</f>
        <v>2338</v>
      </c>
      <c r="Q3292" s="5">
        <f t="shared" si="258"/>
        <v>77154</v>
      </c>
      <c r="R3292" s="13" t="str">
        <f t="shared" si="259"/>
        <v/>
      </c>
    </row>
    <row r="3293" spans="1:18" x14ac:dyDescent="0.2">
      <c r="A3293" s="8" t="s">
        <v>3353</v>
      </c>
      <c r="B3293" s="9" t="d">
        <v>2021-05-20</v>
      </c>
      <c r="C3293" s="7">
        <f t="shared" si="255"/>
        <v>2021</v>
      </c>
      <c r="D3293" s="8" t="s">
        <v>43</v>
      </c>
      <c r="E3293" s="5" t="str">
        <f>VLOOKUP(D3293,[1]items!$A$2:$E$39,2,FALSE)</f>
        <v>Panadol Anak Tablet 1 Strip</v>
      </c>
      <c r="F3293" s="5" t="str">
        <f>VLOOKUP(E3293,[1]items!$B$2:$E$39,2,FALSE)</f>
        <v>Obat Sakit Kepala &amp; Demam</v>
      </c>
      <c r="G3293" s="5" t="str">
        <f t="shared" si="256"/>
        <v>OD0005|</v>
      </c>
      <c r="H3293" s="10">
        <v>114</v>
      </c>
      <c r="I3293" s="11"/>
      <c r="J3293" s="10" t="str">
        <f>IF(EXACT(L3293,"buy"),VLOOKUP(I3293,[2]suppliers!$A$2:$B$17,2,FALSE),"")</f>
        <v/>
      </c>
      <c r="K3293" s="8" t="s">
        <v>84</v>
      </c>
      <c r="L3293" s="8" t="s">
        <v>85</v>
      </c>
      <c r="M3293" s="5" t="str">
        <f>IFERROR(VLOOKUP(G3293,[3]item_suppliers!$C$2:$F$112,2,FALSE),"")</f>
        <v/>
      </c>
      <c r="N3293" s="5" t="str">
        <f>IFERROR(VLOOKUP(G3293,[3]item_suppliers!$C$2:$F$112,4,FALSE),"")</f>
        <v/>
      </c>
      <c r="O3293" s="5" t="str">
        <f t="shared" si="257"/>
        <v/>
      </c>
      <c r="P3293" s="5">
        <f>IF(EXACT(L3293,"sell"),VLOOKUP(D3293,[1]items!$A$2:$E$39,5,FALSE),"")</f>
        <v>25450</v>
      </c>
      <c r="Q3293" s="5">
        <f t="shared" si="258"/>
        <v>2901300</v>
      </c>
      <c r="R3293" s="13" t="str">
        <f t="shared" si="259"/>
        <v/>
      </c>
    </row>
    <row r="3294" spans="1:18" x14ac:dyDescent="0.2">
      <c r="A3294" s="5" t="s">
        <v>3354</v>
      </c>
      <c r="B3294" s="6" t="d">
        <v>2021-05-21</v>
      </c>
      <c r="C3294" s="7">
        <f t="shared" si="255"/>
        <v>2021</v>
      </c>
      <c r="D3294" s="5" t="s">
        <v>31</v>
      </c>
      <c r="E3294" s="5" t="str">
        <f>VLOOKUP(D3294,[1]items!$A$2:$E$39,2,FALSE)</f>
        <v>Ultraflu Box Isi 25 Strip</v>
      </c>
      <c r="F3294" s="5" t="str">
        <f>VLOOKUP(E3294,[1]items!$B$2:$E$39,2,FALSE)</f>
        <v>Obat Batuk &amp; Pilek</v>
      </c>
      <c r="G3294" s="5" t="str">
        <f t="shared" si="256"/>
        <v>OB0006|</v>
      </c>
      <c r="H3294" s="10">
        <v>6</v>
      </c>
      <c r="I3294" s="11"/>
      <c r="J3294" s="10" t="str">
        <f>IF(EXACT(L3294,"buy"),VLOOKUP(I3294,[2]suppliers!$A$2:$B$17,2,FALSE),"")</f>
        <v/>
      </c>
      <c r="K3294" s="5" t="s">
        <v>84</v>
      </c>
      <c r="L3294" s="5" t="s">
        <v>85</v>
      </c>
      <c r="M3294" s="5" t="str">
        <f>IFERROR(VLOOKUP(G3294,[3]item_suppliers!$C$2:$F$112,2,FALSE),"")</f>
        <v/>
      </c>
      <c r="N3294" s="5" t="str">
        <f>IFERROR(VLOOKUP(G3294,[3]item_suppliers!$C$2:$F$112,4,FALSE),"")</f>
        <v/>
      </c>
      <c r="O3294" s="5" t="str">
        <f t="shared" si="257"/>
        <v/>
      </c>
      <c r="P3294" s="5">
        <f>IF(EXACT(L3294,"sell"),VLOOKUP(D3294,[1]items!$A$2:$E$39,5,FALSE),"")</f>
        <v>73805</v>
      </c>
      <c r="Q3294" s="5">
        <f t="shared" si="258"/>
        <v>442830</v>
      </c>
      <c r="R3294" s="13" t="str">
        <f t="shared" si="259"/>
        <v/>
      </c>
    </row>
    <row r="3295" spans="1:18" x14ac:dyDescent="0.2">
      <c r="A3295" s="8" t="s">
        <v>3355</v>
      </c>
      <c r="B3295" s="9" t="d">
        <v>2021-05-21</v>
      </c>
      <c r="C3295" s="7">
        <f t="shared" si="255"/>
        <v>2021</v>
      </c>
      <c r="D3295" s="8" t="s">
        <v>37</v>
      </c>
      <c r="E3295" s="5" t="str">
        <f>VLOOKUP(D3295,[1]items!$A$2:$E$39,2,FALSE)</f>
        <v>Koolfever</v>
      </c>
      <c r="F3295" s="5" t="str">
        <f>VLOOKUP(E3295,[1]items!$B$2:$E$39,2,FALSE)</f>
        <v>Obat Sakit Kepala &amp; Demam</v>
      </c>
      <c r="G3295" s="5" t="str">
        <f t="shared" si="256"/>
        <v>OD0001|</v>
      </c>
      <c r="H3295" s="10">
        <v>68</v>
      </c>
      <c r="I3295" s="11"/>
      <c r="J3295" s="10" t="str">
        <f>IF(EXACT(L3295,"buy"),VLOOKUP(I3295,[2]suppliers!$A$2:$B$17,2,FALSE),"")</f>
        <v/>
      </c>
      <c r="K3295" s="8" t="s">
        <v>84</v>
      </c>
      <c r="L3295" s="8" t="s">
        <v>85</v>
      </c>
      <c r="M3295" s="5" t="str">
        <f>IFERROR(VLOOKUP(G3295,[3]item_suppliers!$C$2:$F$112,2,FALSE),"")</f>
        <v/>
      </c>
      <c r="N3295" s="5" t="str">
        <f>IFERROR(VLOOKUP(G3295,[3]item_suppliers!$C$2:$F$112,4,FALSE),"")</f>
        <v/>
      </c>
      <c r="O3295" s="5" t="str">
        <f t="shared" si="257"/>
        <v/>
      </c>
      <c r="P3295" s="5">
        <f>IF(EXACT(L3295,"sell"),VLOOKUP(D3295,[1]items!$A$2:$E$39,5,FALSE),"")</f>
        <v>7620</v>
      </c>
      <c r="Q3295" s="5">
        <f t="shared" si="258"/>
        <v>518160</v>
      </c>
      <c r="R3295" s="13" t="str">
        <f t="shared" si="259"/>
        <v/>
      </c>
    </row>
    <row r="3296" spans="1:18" x14ac:dyDescent="0.2">
      <c r="A3296" s="5" t="s">
        <v>3356</v>
      </c>
      <c r="B3296" s="6" t="d">
        <v>2021-05-21</v>
      </c>
      <c r="C3296" s="7">
        <f t="shared" si="255"/>
        <v>2021</v>
      </c>
      <c r="D3296" s="5" t="s">
        <v>37</v>
      </c>
      <c r="E3296" s="5" t="str">
        <f>VLOOKUP(D3296,[1]items!$A$2:$E$39,2,FALSE)</f>
        <v>Koolfever</v>
      </c>
      <c r="F3296" s="5" t="str">
        <f>VLOOKUP(E3296,[1]items!$B$2:$E$39,2,FALSE)</f>
        <v>Obat Sakit Kepala &amp; Demam</v>
      </c>
      <c r="G3296" s="5" t="str">
        <f t="shared" si="256"/>
        <v>OD0001|</v>
      </c>
      <c r="H3296" s="10">
        <v>429</v>
      </c>
      <c r="I3296" s="11"/>
      <c r="J3296" s="10" t="str">
        <f>IF(EXACT(L3296,"buy"),VLOOKUP(I3296,[2]suppliers!$A$2:$B$17,2,FALSE),"")</f>
        <v/>
      </c>
      <c r="K3296" s="5" t="s">
        <v>84</v>
      </c>
      <c r="L3296" s="5" t="s">
        <v>85</v>
      </c>
      <c r="M3296" s="5" t="str">
        <f>IFERROR(VLOOKUP(G3296,[3]item_suppliers!$C$2:$F$112,2,FALSE),"")</f>
        <v/>
      </c>
      <c r="N3296" s="5" t="str">
        <f>IFERROR(VLOOKUP(G3296,[3]item_suppliers!$C$2:$F$112,4,FALSE),"")</f>
        <v/>
      </c>
      <c r="O3296" s="5" t="str">
        <f t="shared" si="257"/>
        <v/>
      </c>
      <c r="P3296" s="5">
        <f>IF(EXACT(L3296,"sell"),VLOOKUP(D3296,[1]items!$A$2:$E$39,5,FALSE),"")</f>
        <v>7620</v>
      </c>
      <c r="Q3296" s="5">
        <f t="shared" si="258"/>
        <v>3268980</v>
      </c>
      <c r="R3296" s="13" t="str">
        <f t="shared" si="259"/>
        <v/>
      </c>
    </row>
    <row r="3297" spans="1:18" x14ac:dyDescent="0.2">
      <c r="A3297" s="8" t="s">
        <v>3357</v>
      </c>
      <c r="B3297" s="9" t="d">
        <v>2021-05-21</v>
      </c>
      <c r="C3297" s="7">
        <f t="shared" si="255"/>
        <v>2021</v>
      </c>
      <c r="D3297" s="8" t="s">
        <v>11</v>
      </c>
      <c r="E3297" s="5" t="str">
        <f>VLOOKUP(D3297,[1]items!$A$2:$E$39,2,FALSE)</f>
        <v>Acetylcysteine Mahakam 200 mg</v>
      </c>
      <c r="F3297" s="5" t="str">
        <f>VLOOKUP(E3297,[1]items!$B$2:$E$39,2,FALSE)</f>
        <v>Obat Alergi</v>
      </c>
      <c r="G3297" s="5" t="str">
        <f t="shared" si="256"/>
        <v>OA0003|</v>
      </c>
      <c r="H3297" s="10">
        <v>0</v>
      </c>
      <c r="I3297" s="11"/>
      <c r="J3297" s="10" t="str">
        <f>IF(EXACT(L3297,"buy"),VLOOKUP(I3297,[2]suppliers!$A$2:$B$17,2,FALSE),"")</f>
        <v/>
      </c>
      <c r="K3297" s="8" t="s">
        <v>84</v>
      </c>
      <c r="L3297" s="8" t="s">
        <v>85</v>
      </c>
      <c r="M3297" s="5" t="str">
        <f>IFERROR(VLOOKUP(G3297,[3]item_suppliers!$C$2:$F$112,2,FALSE),"")</f>
        <v/>
      </c>
      <c r="N3297" s="5" t="str">
        <f>IFERROR(VLOOKUP(G3297,[3]item_suppliers!$C$2:$F$112,4,FALSE),"")</f>
        <v/>
      </c>
      <c r="O3297" s="5" t="str">
        <f t="shared" si="257"/>
        <v/>
      </c>
      <c r="P3297" s="5">
        <f>IF(EXACT(L3297,"sell"),VLOOKUP(D3297,[1]items!$A$2:$E$39,5,FALSE),"")</f>
        <v>33330</v>
      </c>
      <c r="Q3297" s="5">
        <f t="shared" si="258"/>
        <v>0</v>
      </c>
      <c r="R3297" s="13" t="str">
        <f t="shared" si="259"/>
        <v/>
      </c>
    </row>
    <row r="3298" spans="1:18" x14ac:dyDescent="0.2">
      <c r="A3298" s="5" t="s">
        <v>3358</v>
      </c>
      <c r="B3298" s="6" t="d">
        <v>2021-05-21</v>
      </c>
      <c r="C3298" s="7">
        <f t="shared" si="255"/>
        <v>2021</v>
      </c>
      <c r="D3298" s="5" t="s">
        <v>23</v>
      </c>
      <c r="E3298" s="5" t="str">
        <f>VLOOKUP(D3298,[1]items!$A$2:$E$39,2,FALSE)</f>
        <v>Neozep Forte 1 Strip 4 Tablet</v>
      </c>
      <c r="F3298" s="5" t="str">
        <f>VLOOKUP(E3298,[1]items!$B$2:$E$39,2,FALSE)</f>
        <v>Obat Batuk &amp; Pilek</v>
      </c>
      <c r="G3298" s="5" t="str">
        <f t="shared" si="256"/>
        <v>OB0001|</v>
      </c>
      <c r="H3298" s="10">
        <v>7</v>
      </c>
      <c r="I3298" s="11"/>
      <c r="J3298" s="10" t="str">
        <f>IF(EXACT(L3298,"buy"),VLOOKUP(I3298,[2]suppliers!$A$2:$B$17,2,FALSE),"")</f>
        <v/>
      </c>
      <c r="K3298" s="5" t="s">
        <v>84</v>
      </c>
      <c r="L3298" s="5" t="s">
        <v>85</v>
      </c>
      <c r="M3298" s="5" t="str">
        <f>IFERROR(VLOOKUP(G3298,[3]item_suppliers!$C$2:$F$112,2,FALSE),"")</f>
        <v/>
      </c>
      <c r="N3298" s="5" t="str">
        <f>IFERROR(VLOOKUP(G3298,[3]item_suppliers!$C$2:$F$112,4,FALSE),"")</f>
        <v/>
      </c>
      <c r="O3298" s="5" t="str">
        <f t="shared" si="257"/>
        <v/>
      </c>
      <c r="P3298" s="5">
        <f>IF(EXACT(L3298,"sell"),VLOOKUP(D3298,[1]items!$A$2:$E$39,5,FALSE),"")</f>
        <v>2338</v>
      </c>
      <c r="Q3298" s="5">
        <f t="shared" si="258"/>
        <v>16366</v>
      </c>
      <c r="R3298" s="13" t="str">
        <f t="shared" si="259"/>
        <v/>
      </c>
    </row>
    <row r="3299" spans="1:18" x14ac:dyDescent="0.2">
      <c r="A3299" s="8" t="s">
        <v>3359</v>
      </c>
      <c r="B3299" s="9" t="d">
        <v>2021-05-22</v>
      </c>
      <c r="C3299" s="7">
        <f t="shared" si="255"/>
        <v>2021</v>
      </c>
      <c r="D3299" s="8" t="s">
        <v>50</v>
      </c>
      <c r="E3299" s="5" t="str">
        <f>VLOOKUP(D3299,[1]items!$A$2:$E$39,2,FALSE)</f>
        <v>Bodrex Extra</v>
      </c>
      <c r="F3299" s="5" t="str">
        <f>VLOOKUP(E3299,[1]items!$B$2:$E$39,2,FALSE)</f>
        <v>Obat Sakit Kepala &amp; Demam</v>
      </c>
      <c r="G3299" s="5" t="str">
        <f t="shared" si="256"/>
        <v>OD0008|</v>
      </c>
      <c r="H3299" s="10">
        <v>76</v>
      </c>
      <c r="I3299" s="11"/>
      <c r="J3299" s="10" t="str">
        <f>IF(EXACT(L3299,"buy"),VLOOKUP(I3299,[2]suppliers!$A$2:$B$17,2,FALSE),"")</f>
        <v/>
      </c>
      <c r="K3299" s="8" t="s">
        <v>84</v>
      </c>
      <c r="L3299" s="8" t="s">
        <v>85</v>
      </c>
      <c r="M3299" s="5" t="str">
        <f>IFERROR(VLOOKUP(G3299,[3]item_suppliers!$C$2:$F$112,2,FALSE),"")</f>
        <v/>
      </c>
      <c r="N3299" s="5" t="str">
        <f>IFERROR(VLOOKUP(G3299,[3]item_suppliers!$C$2:$F$112,4,FALSE),"")</f>
        <v/>
      </c>
      <c r="O3299" s="5" t="str">
        <f t="shared" si="257"/>
        <v/>
      </c>
      <c r="P3299" s="5">
        <f>IF(EXACT(L3299,"sell"),VLOOKUP(D3299,[1]items!$A$2:$E$39,5,FALSE),"")</f>
        <v>51753</v>
      </c>
      <c r="Q3299" s="5">
        <f t="shared" si="258"/>
        <v>3933228</v>
      </c>
      <c r="R3299" s="13" t="str">
        <f t="shared" si="259"/>
        <v/>
      </c>
    </row>
    <row r="3300" spans="1:18" x14ac:dyDescent="0.2">
      <c r="A3300" s="5" t="s">
        <v>3360</v>
      </c>
      <c r="B3300" s="6" t="d">
        <v>2021-05-22</v>
      </c>
      <c r="C3300" s="7">
        <f t="shared" si="255"/>
        <v>2021</v>
      </c>
      <c r="D3300" s="5" t="s">
        <v>17</v>
      </c>
      <c r="E3300" s="5" t="str">
        <f>VLOOKUP(D3300,[1]items!$A$2:$E$39,2,FALSE)</f>
        <v>Bedak Heroxyn 150 gr</v>
      </c>
      <c r="F3300" s="5" t="str">
        <f>VLOOKUP(E3300,[1]items!$B$2:$E$39,2,FALSE)</f>
        <v>Obat Alergi</v>
      </c>
      <c r="G3300" s="5" t="str">
        <f t="shared" si="256"/>
        <v>OA0005|</v>
      </c>
      <c r="H3300" s="10">
        <v>19</v>
      </c>
      <c r="I3300" s="11"/>
      <c r="J3300" s="10" t="str">
        <f>IF(EXACT(L3300,"buy"),VLOOKUP(I3300,[2]suppliers!$A$2:$B$17,2,FALSE),"")</f>
        <v/>
      </c>
      <c r="K3300" s="5" t="s">
        <v>84</v>
      </c>
      <c r="L3300" s="5" t="s">
        <v>85</v>
      </c>
      <c r="M3300" s="5" t="str">
        <f>IFERROR(VLOOKUP(G3300,[3]item_suppliers!$C$2:$F$112,2,FALSE),"")</f>
        <v/>
      </c>
      <c r="N3300" s="5" t="str">
        <f>IFERROR(VLOOKUP(G3300,[3]item_suppliers!$C$2:$F$112,4,FALSE),"")</f>
        <v/>
      </c>
      <c r="O3300" s="5" t="str">
        <f t="shared" si="257"/>
        <v/>
      </c>
      <c r="P3300" s="5">
        <f>IF(EXACT(L3300,"sell"),VLOOKUP(D3300,[1]items!$A$2:$E$39,5,FALSE),"")</f>
        <v>17170</v>
      </c>
      <c r="Q3300" s="5">
        <f t="shared" si="258"/>
        <v>326230</v>
      </c>
      <c r="R3300" s="13" t="str">
        <f t="shared" si="259"/>
        <v/>
      </c>
    </row>
    <row r="3301" spans="1:18" x14ac:dyDescent="0.2">
      <c r="A3301" s="8" t="s">
        <v>3361</v>
      </c>
      <c r="B3301" s="9" t="d">
        <v>2021-05-22</v>
      </c>
      <c r="C3301" s="7">
        <f t="shared" si="255"/>
        <v>2021</v>
      </c>
      <c r="D3301" s="8" t="s">
        <v>20</v>
      </c>
      <c r="E3301" s="5" t="str">
        <f>VLOOKUP(D3301,[1]items!$A$2:$E$39,2,FALSE)</f>
        <v>Dexteem Box Plus 100 Tablet</v>
      </c>
      <c r="F3301" s="5" t="str">
        <f>VLOOKUP(E3301,[1]items!$B$2:$E$39,2,FALSE)</f>
        <v>Obat Alergi</v>
      </c>
      <c r="G3301" s="5" t="str">
        <f t="shared" si="256"/>
        <v>OA0006|</v>
      </c>
      <c r="H3301" s="10">
        <v>1</v>
      </c>
      <c r="I3301" s="11"/>
      <c r="J3301" s="10" t="str">
        <f>IF(EXACT(L3301,"buy"),VLOOKUP(I3301,[2]suppliers!$A$2:$B$17,2,FALSE),"")</f>
        <v/>
      </c>
      <c r="K3301" s="8" t="s">
        <v>84</v>
      </c>
      <c r="L3301" s="8" t="s">
        <v>85</v>
      </c>
      <c r="M3301" s="5" t="str">
        <f>IFERROR(VLOOKUP(G3301,[3]item_suppliers!$C$2:$F$112,2,FALSE),"")</f>
        <v/>
      </c>
      <c r="N3301" s="5" t="str">
        <f>IFERROR(VLOOKUP(G3301,[3]item_suppliers!$C$2:$F$112,4,FALSE),"")</f>
        <v/>
      </c>
      <c r="O3301" s="5" t="str">
        <f t="shared" si="257"/>
        <v/>
      </c>
      <c r="P3301" s="5">
        <f>IF(EXACT(L3301,"sell"),VLOOKUP(D3301,[1]items!$A$2:$E$39,5,FALSE),"")</f>
        <v>25449</v>
      </c>
      <c r="Q3301" s="5">
        <f t="shared" si="258"/>
        <v>25449</v>
      </c>
      <c r="R3301" s="13" t="str">
        <f t="shared" si="259"/>
        <v/>
      </c>
    </row>
    <row r="3302" spans="1:18" x14ac:dyDescent="0.2">
      <c r="A3302" s="5" t="s">
        <v>3362</v>
      </c>
      <c r="B3302" s="6" t="d">
        <v>2021-05-22</v>
      </c>
      <c r="C3302" s="7">
        <f t="shared" si="255"/>
        <v>2021</v>
      </c>
      <c r="D3302" s="5" t="s">
        <v>31</v>
      </c>
      <c r="E3302" s="5" t="str">
        <f>VLOOKUP(D3302,[1]items!$A$2:$E$39,2,FALSE)</f>
        <v>Ultraflu Box Isi 25 Strip</v>
      </c>
      <c r="F3302" s="5" t="str">
        <f>VLOOKUP(E3302,[1]items!$B$2:$E$39,2,FALSE)</f>
        <v>Obat Batuk &amp; Pilek</v>
      </c>
      <c r="G3302" s="5" t="str">
        <f t="shared" si="256"/>
        <v>OB0006|</v>
      </c>
      <c r="H3302" s="10">
        <v>1</v>
      </c>
      <c r="I3302" s="11"/>
      <c r="J3302" s="10" t="str">
        <f>IF(EXACT(L3302,"buy"),VLOOKUP(I3302,[2]suppliers!$A$2:$B$17,2,FALSE),"")</f>
        <v/>
      </c>
      <c r="K3302" s="5" t="s">
        <v>84</v>
      </c>
      <c r="L3302" s="5" t="s">
        <v>85</v>
      </c>
      <c r="M3302" s="5" t="str">
        <f>IFERROR(VLOOKUP(G3302,[3]item_suppliers!$C$2:$F$112,2,FALSE),"")</f>
        <v/>
      </c>
      <c r="N3302" s="5" t="str">
        <f>IFERROR(VLOOKUP(G3302,[3]item_suppliers!$C$2:$F$112,4,FALSE),"")</f>
        <v/>
      </c>
      <c r="O3302" s="5" t="str">
        <f t="shared" si="257"/>
        <v/>
      </c>
      <c r="P3302" s="5">
        <f>IF(EXACT(L3302,"sell"),VLOOKUP(D3302,[1]items!$A$2:$E$39,5,FALSE),"")</f>
        <v>73805</v>
      </c>
      <c r="Q3302" s="5">
        <f t="shared" si="258"/>
        <v>73805</v>
      </c>
      <c r="R3302" s="13" t="str">
        <f t="shared" si="259"/>
        <v/>
      </c>
    </row>
    <row r="3303" spans="1:18" x14ac:dyDescent="0.2">
      <c r="A3303" s="8" t="s">
        <v>3363</v>
      </c>
      <c r="B3303" s="9" t="d">
        <v>2021-05-22</v>
      </c>
      <c r="C3303" s="7">
        <f t="shared" si="255"/>
        <v>2021</v>
      </c>
      <c r="D3303" s="8" t="s">
        <v>59</v>
      </c>
      <c r="E3303" s="5" t="str">
        <f>VLOOKUP(D3303,[1]items!$A$2:$E$39,2,FALSE)</f>
        <v>Carditens</v>
      </c>
      <c r="F3303" s="5" t="str">
        <f>VLOOKUP(E3303,[1]items!$B$2:$E$39,2,FALSE)</f>
        <v>Obat Hipertensi</v>
      </c>
      <c r="G3303" s="5" t="str">
        <f t="shared" si="256"/>
        <v>OH0001|</v>
      </c>
      <c r="H3303" s="10">
        <v>124</v>
      </c>
      <c r="I3303" s="11"/>
      <c r="J3303" s="10" t="str">
        <f>IF(EXACT(L3303,"buy"),VLOOKUP(I3303,[2]suppliers!$A$2:$B$17,2,FALSE),"")</f>
        <v/>
      </c>
      <c r="K3303" s="8" t="s">
        <v>84</v>
      </c>
      <c r="L3303" s="8" t="s">
        <v>85</v>
      </c>
      <c r="M3303" s="5" t="str">
        <f>IFERROR(VLOOKUP(G3303,[3]item_suppliers!$C$2:$F$112,2,FALSE),"")</f>
        <v/>
      </c>
      <c r="N3303" s="5" t="str">
        <f>IFERROR(VLOOKUP(G3303,[3]item_suppliers!$C$2:$F$112,4,FALSE),"")</f>
        <v/>
      </c>
      <c r="O3303" s="5" t="str">
        <f t="shared" si="257"/>
        <v/>
      </c>
      <c r="P3303" s="5">
        <f>IF(EXACT(L3303,"sell"),VLOOKUP(D3303,[1]items!$A$2:$E$39,5,FALSE),"")</f>
        <v>100900</v>
      </c>
      <c r="Q3303" s="5">
        <f t="shared" si="258"/>
        <v>12511600</v>
      </c>
      <c r="R3303" s="13" t="str">
        <f t="shared" si="259"/>
        <v/>
      </c>
    </row>
    <row r="3304" spans="1:18" x14ac:dyDescent="0.2">
      <c r="A3304" s="5" t="s">
        <v>3364</v>
      </c>
      <c r="B3304" s="6" t="d">
        <v>2021-05-22</v>
      </c>
      <c r="C3304" s="7">
        <f t="shared" si="255"/>
        <v>2021</v>
      </c>
      <c r="D3304" s="5" t="s">
        <v>94</v>
      </c>
      <c r="E3304" s="5" t="str">
        <f>VLOOKUP(D3304,[1]items!$A$2:$E$39,2,FALSE)</f>
        <v>Vicks Inhaler 0.5 mL</v>
      </c>
      <c r="F3304" s="5" t="str">
        <f>VLOOKUP(E3304,[1]items!$B$2:$E$39,2,FALSE)</f>
        <v>Obat Batuk &amp; Pilek</v>
      </c>
      <c r="G3304" s="5" t="str">
        <f t="shared" si="256"/>
        <v>OB0007|</v>
      </c>
      <c r="H3304" s="10">
        <v>3</v>
      </c>
      <c r="I3304" s="11"/>
      <c r="J3304" s="10" t="str">
        <f>IF(EXACT(L3304,"buy"),VLOOKUP(I3304,[2]suppliers!$A$2:$B$17,2,FALSE),"")</f>
        <v/>
      </c>
      <c r="K3304" s="5" t="s">
        <v>84</v>
      </c>
      <c r="L3304" s="5" t="s">
        <v>85</v>
      </c>
      <c r="M3304" s="5" t="str">
        <f>IFERROR(VLOOKUP(G3304,[3]item_suppliers!$C$2:$F$112,2,FALSE),"")</f>
        <v/>
      </c>
      <c r="N3304" s="5" t="str">
        <f>IFERROR(VLOOKUP(G3304,[3]item_suppliers!$C$2:$F$112,4,FALSE),"")</f>
        <v/>
      </c>
      <c r="O3304" s="5" t="str">
        <f t="shared" si="257"/>
        <v/>
      </c>
      <c r="P3304" s="5">
        <f>IF(EXACT(L3304,"sell"),VLOOKUP(D3304,[1]items!$A$2:$E$39,5,FALSE),"")</f>
        <v>16430</v>
      </c>
      <c r="Q3304" s="5">
        <f t="shared" si="258"/>
        <v>49290</v>
      </c>
      <c r="R3304" s="13" t="str">
        <f t="shared" si="259"/>
        <v/>
      </c>
    </row>
    <row r="3305" spans="1:18" x14ac:dyDescent="0.2">
      <c r="A3305" s="8" t="s">
        <v>3365</v>
      </c>
      <c r="B3305" s="9" t="d">
        <v>2021-05-23</v>
      </c>
      <c r="C3305" s="7">
        <f t="shared" si="255"/>
        <v>2021</v>
      </c>
      <c r="D3305" s="8" t="s">
        <v>50</v>
      </c>
      <c r="E3305" s="5" t="str">
        <f>VLOOKUP(D3305,[1]items!$A$2:$E$39,2,FALSE)</f>
        <v>Bodrex Extra</v>
      </c>
      <c r="F3305" s="5" t="str">
        <f>VLOOKUP(E3305,[1]items!$B$2:$E$39,2,FALSE)</f>
        <v>Obat Sakit Kepala &amp; Demam</v>
      </c>
      <c r="G3305" s="5" t="str">
        <f t="shared" si="256"/>
        <v>OD0008|</v>
      </c>
      <c r="H3305" s="10">
        <v>83</v>
      </c>
      <c r="I3305" s="11"/>
      <c r="J3305" s="10" t="str">
        <f>IF(EXACT(L3305,"buy"),VLOOKUP(I3305,[2]suppliers!$A$2:$B$17,2,FALSE),"")</f>
        <v/>
      </c>
      <c r="K3305" s="8" t="s">
        <v>84</v>
      </c>
      <c r="L3305" s="8" t="s">
        <v>85</v>
      </c>
      <c r="M3305" s="5" t="str">
        <f>IFERROR(VLOOKUP(G3305,[3]item_suppliers!$C$2:$F$112,2,FALSE),"")</f>
        <v/>
      </c>
      <c r="N3305" s="5" t="str">
        <f>IFERROR(VLOOKUP(G3305,[3]item_suppliers!$C$2:$F$112,4,FALSE),"")</f>
        <v/>
      </c>
      <c r="O3305" s="5" t="str">
        <f t="shared" si="257"/>
        <v/>
      </c>
      <c r="P3305" s="5">
        <f>IF(EXACT(L3305,"sell"),VLOOKUP(D3305,[1]items!$A$2:$E$39,5,FALSE),"")</f>
        <v>51753</v>
      </c>
      <c r="Q3305" s="5">
        <f t="shared" si="258"/>
        <v>4295499</v>
      </c>
      <c r="R3305" s="13" t="str">
        <f t="shared" si="259"/>
        <v/>
      </c>
    </row>
    <row r="3306" spans="1:18" x14ac:dyDescent="0.2">
      <c r="A3306" s="5" t="s">
        <v>3366</v>
      </c>
      <c r="B3306" s="6" t="d">
        <v>2021-05-23</v>
      </c>
      <c r="C3306" s="7">
        <f t="shared" si="255"/>
        <v>2021</v>
      </c>
      <c r="D3306" s="5" t="s">
        <v>17</v>
      </c>
      <c r="E3306" s="5" t="str">
        <f>VLOOKUP(D3306,[1]items!$A$2:$E$39,2,FALSE)</f>
        <v>Bedak Heroxyn 150 gr</v>
      </c>
      <c r="F3306" s="5" t="str">
        <f>VLOOKUP(E3306,[1]items!$B$2:$E$39,2,FALSE)</f>
        <v>Obat Alergi</v>
      </c>
      <c r="G3306" s="5" t="str">
        <f t="shared" si="256"/>
        <v>OA0005|</v>
      </c>
      <c r="H3306" s="10">
        <v>63</v>
      </c>
      <c r="I3306" s="11"/>
      <c r="J3306" s="10" t="str">
        <f>IF(EXACT(L3306,"buy"),VLOOKUP(I3306,[2]suppliers!$A$2:$B$17,2,FALSE),"")</f>
        <v/>
      </c>
      <c r="K3306" s="5" t="s">
        <v>84</v>
      </c>
      <c r="L3306" s="5" t="s">
        <v>85</v>
      </c>
      <c r="M3306" s="5" t="str">
        <f>IFERROR(VLOOKUP(G3306,[3]item_suppliers!$C$2:$F$112,2,FALSE),"")</f>
        <v/>
      </c>
      <c r="N3306" s="5" t="str">
        <f>IFERROR(VLOOKUP(G3306,[3]item_suppliers!$C$2:$F$112,4,FALSE),"")</f>
        <v/>
      </c>
      <c r="O3306" s="5" t="str">
        <f t="shared" si="257"/>
        <v/>
      </c>
      <c r="P3306" s="5">
        <f>IF(EXACT(L3306,"sell"),VLOOKUP(D3306,[1]items!$A$2:$E$39,5,FALSE),"")</f>
        <v>17170</v>
      </c>
      <c r="Q3306" s="5">
        <f t="shared" si="258"/>
        <v>1081710</v>
      </c>
      <c r="R3306" s="13" t="str">
        <f t="shared" si="259"/>
        <v/>
      </c>
    </row>
    <row r="3307" spans="1:18" x14ac:dyDescent="0.2">
      <c r="A3307" s="8" t="s">
        <v>3367</v>
      </c>
      <c r="B3307" s="9" t="d">
        <v>2021-05-23</v>
      </c>
      <c r="C3307" s="7">
        <f t="shared" si="255"/>
        <v>2021</v>
      </c>
      <c r="D3307" s="8" t="s">
        <v>52</v>
      </c>
      <c r="E3307" s="5" t="str">
        <f>VLOOKUP(D3307,[1]items!$A$2:$E$39,2,FALSE)</f>
        <v>Sanmol 500 MG 4 Tablet</v>
      </c>
      <c r="F3307" s="5" t="str">
        <f>VLOOKUP(E3307,[1]items!$B$2:$E$39,2,FALSE)</f>
        <v>Obat Sakit Kepala &amp; Demam</v>
      </c>
      <c r="G3307" s="5" t="str">
        <f t="shared" si="256"/>
        <v>OD0009|</v>
      </c>
      <c r="H3307" s="10">
        <v>8</v>
      </c>
      <c r="I3307" s="11"/>
      <c r="J3307" s="10" t="str">
        <f>IF(EXACT(L3307,"buy"),VLOOKUP(I3307,[2]suppliers!$A$2:$B$17,2,FALSE),"")</f>
        <v/>
      </c>
      <c r="K3307" s="8" t="s">
        <v>84</v>
      </c>
      <c r="L3307" s="8" t="s">
        <v>85</v>
      </c>
      <c r="M3307" s="5" t="str">
        <f>IFERROR(VLOOKUP(G3307,[3]item_suppliers!$C$2:$F$112,2,FALSE),"")</f>
        <v/>
      </c>
      <c r="N3307" s="5" t="str">
        <f>IFERROR(VLOOKUP(G3307,[3]item_suppliers!$C$2:$F$112,4,FALSE),"")</f>
        <v/>
      </c>
      <c r="O3307" s="5" t="str">
        <f t="shared" si="257"/>
        <v/>
      </c>
      <c r="P3307" s="5">
        <f>IF(EXACT(L3307,"sell"),VLOOKUP(D3307,[1]items!$A$2:$E$39,5,FALSE),"")</f>
        <v>1619</v>
      </c>
      <c r="Q3307" s="5">
        <f t="shared" si="258"/>
        <v>12952</v>
      </c>
      <c r="R3307" s="13" t="str">
        <f t="shared" si="259"/>
        <v/>
      </c>
    </row>
    <row r="3308" spans="1:18" x14ac:dyDescent="0.2">
      <c r="A3308" s="5" t="s">
        <v>3368</v>
      </c>
      <c r="B3308" s="6" t="d">
        <v>2021-05-23</v>
      </c>
      <c r="C3308" s="7">
        <f t="shared" si="255"/>
        <v>2021</v>
      </c>
      <c r="D3308" s="5" t="s">
        <v>31</v>
      </c>
      <c r="E3308" s="5" t="str">
        <f>VLOOKUP(D3308,[1]items!$A$2:$E$39,2,FALSE)</f>
        <v>Ultraflu Box Isi 25 Strip</v>
      </c>
      <c r="F3308" s="5" t="str">
        <f>VLOOKUP(E3308,[1]items!$B$2:$E$39,2,FALSE)</f>
        <v>Obat Batuk &amp; Pilek</v>
      </c>
      <c r="G3308" s="5" t="str">
        <f t="shared" si="256"/>
        <v>OB0006|</v>
      </c>
      <c r="H3308" s="10">
        <v>70</v>
      </c>
      <c r="I3308" s="11"/>
      <c r="J3308" s="10" t="str">
        <f>IF(EXACT(L3308,"buy"),VLOOKUP(I3308,[2]suppliers!$A$2:$B$17,2,FALSE),"")</f>
        <v/>
      </c>
      <c r="K3308" s="5" t="s">
        <v>84</v>
      </c>
      <c r="L3308" s="5" t="s">
        <v>85</v>
      </c>
      <c r="M3308" s="5" t="str">
        <f>IFERROR(VLOOKUP(G3308,[3]item_suppliers!$C$2:$F$112,2,FALSE),"")</f>
        <v/>
      </c>
      <c r="N3308" s="5" t="str">
        <f>IFERROR(VLOOKUP(G3308,[3]item_suppliers!$C$2:$F$112,4,FALSE),"")</f>
        <v/>
      </c>
      <c r="O3308" s="5" t="str">
        <f t="shared" si="257"/>
        <v/>
      </c>
      <c r="P3308" s="5">
        <f>IF(EXACT(L3308,"sell"),VLOOKUP(D3308,[1]items!$A$2:$E$39,5,FALSE),"")</f>
        <v>73805</v>
      </c>
      <c r="Q3308" s="5">
        <f t="shared" si="258"/>
        <v>5166350</v>
      </c>
      <c r="R3308" s="13" t="str">
        <f t="shared" si="259"/>
        <v/>
      </c>
    </row>
    <row r="3309" spans="1:18" x14ac:dyDescent="0.2">
      <c r="A3309" s="8" t="s">
        <v>3369</v>
      </c>
      <c r="B3309" s="9" t="d">
        <v>2021-05-23</v>
      </c>
      <c r="C3309" s="7">
        <f t="shared" si="255"/>
        <v>2021</v>
      </c>
      <c r="D3309" s="8" t="s">
        <v>37</v>
      </c>
      <c r="E3309" s="5" t="str">
        <f>VLOOKUP(D3309,[1]items!$A$2:$E$39,2,FALSE)</f>
        <v>Koolfever</v>
      </c>
      <c r="F3309" s="5" t="str">
        <f>VLOOKUP(E3309,[1]items!$B$2:$E$39,2,FALSE)</f>
        <v>Obat Sakit Kepala &amp; Demam</v>
      </c>
      <c r="G3309" s="5" t="str">
        <f t="shared" si="256"/>
        <v>OD0001|</v>
      </c>
      <c r="H3309" s="10">
        <v>19</v>
      </c>
      <c r="I3309" s="11"/>
      <c r="J3309" s="10" t="str">
        <f>IF(EXACT(L3309,"buy"),VLOOKUP(I3309,[2]suppliers!$A$2:$B$17,2,FALSE),"")</f>
        <v/>
      </c>
      <c r="K3309" s="8" t="s">
        <v>84</v>
      </c>
      <c r="L3309" s="8" t="s">
        <v>85</v>
      </c>
      <c r="M3309" s="5" t="str">
        <f>IFERROR(VLOOKUP(G3309,[3]item_suppliers!$C$2:$F$112,2,FALSE),"")</f>
        <v/>
      </c>
      <c r="N3309" s="5" t="str">
        <f>IFERROR(VLOOKUP(G3309,[3]item_suppliers!$C$2:$F$112,4,FALSE),"")</f>
        <v/>
      </c>
      <c r="O3309" s="5" t="str">
        <f t="shared" si="257"/>
        <v/>
      </c>
      <c r="P3309" s="5">
        <f>IF(EXACT(L3309,"sell"),VLOOKUP(D3309,[1]items!$A$2:$E$39,5,FALSE),"")</f>
        <v>7620</v>
      </c>
      <c r="Q3309" s="5">
        <f t="shared" si="258"/>
        <v>144780</v>
      </c>
      <c r="R3309" s="13" t="str">
        <f t="shared" si="259"/>
        <v/>
      </c>
    </row>
    <row r="3310" spans="1:18" x14ac:dyDescent="0.2">
      <c r="A3310" s="5" t="s">
        <v>3370</v>
      </c>
      <c r="B3310" s="6" t="d">
        <v>2021-05-23</v>
      </c>
      <c r="C3310" s="7">
        <f t="shared" si="255"/>
        <v>2021</v>
      </c>
      <c r="D3310" s="5" t="s">
        <v>78</v>
      </c>
      <c r="E3310" s="5" t="str">
        <f>VLOOKUP(D3310,[1]items!$A$2:$E$39,2,FALSE)</f>
        <v>Hyperchol 100 MG 12 KPS</v>
      </c>
      <c r="F3310" s="5" t="str">
        <f>VLOOKUP(E3310,[1]items!$B$2:$E$39,2,FALSE)</f>
        <v>Obat Kolesterol</v>
      </c>
      <c r="G3310" s="5" t="str">
        <f t="shared" si="256"/>
        <v>OK0002|</v>
      </c>
      <c r="H3310" s="10">
        <v>37</v>
      </c>
      <c r="I3310" s="11"/>
      <c r="J3310" s="10" t="str">
        <f>IF(EXACT(L3310,"buy"),VLOOKUP(I3310,[2]suppliers!$A$2:$B$17,2,FALSE),"")</f>
        <v/>
      </c>
      <c r="K3310" s="5" t="s">
        <v>84</v>
      </c>
      <c r="L3310" s="5" t="s">
        <v>85</v>
      </c>
      <c r="M3310" s="5" t="str">
        <f>IFERROR(VLOOKUP(G3310,[3]item_suppliers!$C$2:$F$112,2,FALSE),"")</f>
        <v/>
      </c>
      <c r="N3310" s="5" t="str">
        <f>IFERROR(VLOOKUP(G3310,[3]item_suppliers!$C$2:$F$112,4,FALSE),"")</f>
        <v/>
      </c>
      <c r="O3310" s="5" t="str">
        <f t="shared" si="257"/>
        <v/>
      </c>
      <c r="P3310" s="5">
        <f>IF(EXACT(L3310,"sell"),VLOOKUP(D3310,[1]items!$A$2:$E$39,5,FALSE),"")</f>
        <v>43442</v>
      </c>
      <c r="Q3310" s="5">
        <f t="shared" si="258"/>
        <v>1607354</v>
      </c>
      <c r="R3310" s="13" t="str">
        <f t="shared" si="259"/>
        <v/>
      </c>
    </row>
    <row r="3311" spans="1:18" x14ac:dyDescent="0.2">
      <c r="A3311" s="8" t="s">
        <v>3371</v>
      </c>
      <c r="B3311" s="9" t="d">
        <v>2021-05-23</v>
      </c>
      <c r="C3311" s="7">
        <f t="shared" si="255"/>
        <v>2021</v>
      </c>
      <c r="D3311" s="8" t="s">
        <v>78</v>
      </c>
      <c r="E3311" s="5" t="str">
        <f>VLOOKUP(D3311,[1]items!$A$2:$E$39,2,FALSE)</f>
        <v>Hyperchol 100 MG 12 KPS</v>
      </c>
      <c r="F3311" s="5" t="str">
        <f>VLOOKUP(E3311,[1]items!$B$2:$E$39,2,FALSE)</f>
        <v>Obat Kolesterol</v>
      </c>
      <c r="G3311" s="5" t="str">
        <f t="shared" si="256"/>
        <v>OK0002|</v>
      </c>
      <c r="H3311" s="10">
        <v>4</v>
      </c>
      <c r="I3311" s="11"/>
      <c r="J3311" s="10" t="str">
        <f>IF(EXACT(L3311,"buy"),VLOOKUP(I3311,[2]suppliers!$A$2:$B$17,2,FALSE),"")</f>
        <v/>
      </c>
      <c r="K3311" s="8" t="s">
        <v>84</v>
      </c>
      <c r="L3311" s="8" t="s">
        <v>85</v>
      </c>
      <c r="M3311" s="5" t="str">
        <f>IFERROR(VLOOKUP(G3311,[3]item_suppliers!$C$2:$F$112,2,FALSE),"")</f>
        <v/>
      </c>
      <c r="N3311" s="5" t="str">
        <f>IFERROR(VLOOKUP(G3311,[3]item_suppliers!$C$2:$F$112,4,FALSE),"")</f>
        <v/>
      </c>
      <c r="O3311" s="5" t="str">
        <f t="shared" si="257"/>
        <v/>
      </c>
      <c r="P3311" s="5">
        <f>IF(EXACT(L3311,"sell"),VLOOKUP(D3311,[1]items!$A$2:$E$39,5,FALSE),"")</f>
        <v>43442</v>
      </c>
      <c r="Q3311" s="5">
        <f t="shared" si="258"/>
        <v>173768</v>
      </c>
      <c r="R3311" s="13" t="str">
        <f t="shared" si="259"/>
        <v/>
      </c>
    </row>
    <row r="3312" spans="1:18" x14ac:dyDescent="0.2">
      <c r="A3312" s="5" t="s">
        <v>3372</v>
      </c>
      <c r="B3312" s="6" t="d">
        <v>2021-05-24</v>
      </c>
      <c r="C3312" s="7">
        <f t="shared" si="255"/>
        <v>2021</v>
      </c>
      <c r="D3312" s="5" t="s">
        <v>52</v>
      </c>
      <c r="E3312" s="5" t="str">
        <f>VLOOKUP(D3312,[1]items!$A$2:$E$39,2,FALSE)</f>
        <v>Sanmol 500 MG 4 Tablet</v>
      </c>
      <c r="F3312" s="5" t="str">
        <f>VLOOKUP(E3312,[1]items!$B$2:$E$39,2,FALSE)</f>
        <v>Obat Sakit Kepala &amp; Demam</v>
      </c>
      <c r="G3312" s="5" t="str">
        <f t="shared" si="256"/>
        <v>OD0009|</v>
      </c>
      <c r="H3312" s="10">
        <v>34</v>
      </c>
      <c r="I3312" s="11"/>
      <c r="J3312" s="10" t="str">
        <f>IF(EXACT(L3312,"buy"),VLOOKUP(I3312,[2]suppliers!$A$2:$B$17,2,FALSE),"")</f>
        <v/>
      </c>
      <c r="K3312" s="5" t="s">
        <v>84</v>
      </c>
      <c r="L3312" s="5" t="s">
        <v>85</v>
      </c>
      <c r="M3312" s="5" t="str">
        <f>IFERROR(VLOOKUP(G3312,[3]item_suppliers!$C$2:$F$112,2,FALSE),"")</f>
        <v/>
      </c>
      <c r="N3312" s="5" t="str">
        <f>IFERROR(VLOOKUP(G3312,[3]item_suppliers!$C$2:$F$112,4,FALSE),"")</f>
        <v/>
      </c>
      <c r="O3312" s="5" t="str">
        <f t="shared" si="257"/>
        <v/>
      </c>
      <c r="P3312" s="5">
        <f>IF(EXACT(L3312,"sell"),VLOOKUP(D3312,[1]items!$A$2:$E$39,5,FALSE),"")</f>
        <v>1619</v>
      </c>
      <c r="Q3312" s="5">
        <f t="shared" si="258"/>
        <v>55046</v>
      </c>
      <c r="R3312" s="13" t="str">
        <f t="shared" si="259"/>
        <v/>
      </c>
    </row>
    <row r="3313" spans="1:18" x14ac:dyDescent="0.2">
      <c r="A3313" s="8" t="s">
        <v>3373</v>
      </c>
      <c r="B3313" s="9" t="d">
        <v>2021-05-24</v>
      </c>
      <c r="C3313" s="7">
        <f t="shared" si="255"/>
        <v>2021</v>
      </c>
      <c r="D3313" s="8" t="s">
        <v>52</v>
      </c>
      <c r="E3313" s="5" t="str">
        <f>VLOOKUP(D3313,[1]items!$A$2:$E$39,2,FALSE)</f>
        <v>Sanmol 500 MG 4 Tablet</v>
      </c>
      <c r="F3313" s="5" t="str">
        <f>VLOOKUP(E3313,[1]items!$B$2:$E$39,2,FALSE)</f>
        <v>Obat Sakit Kepala &amp; Demam</v>
      </c>
      <c r="G3313" s="5" t="str">
        <f t="shared" si="256"/>
        <v>OD0009|</v>
      </c>
      <c r="H3313" s="10">
        <v>52</v>
      </c>
      <c r="I3313" s="11"/>
      <c r="J3313" s="10" t="str">
        <f>IF(EXACT(L3313,"buy"),VLOOKUP(I3313,[2]suppliers!$A$2:$B$17,2,FALSE),"")</f>
        <v/>
      </c>
      <c r="K3313" s="8" t="s">
        <v>84</v>
      </c>
      <c r="L3313" s="8" t="s">
        <v>85</v>
      </c>
      <c r="M3313" s="5" t="str">
        <f>IFERROR(VLOOKUP(G3313,[3]item_suppliers!$C$2:$F$112,2,FALSE),"")</f>
        <v/>
      </c>
      <c r="N3313" s="5" t="str">
        <f>IFERROR(VLOOKUP(G3313,[3]item_suppliers!$C$2:$F$112,4,FALSE),"")</f>
        <v/>
      </c>
      <c r="O3313" s="5" t="str">
        <f t="shared" si="257"/>
        <v/>
      </c>
      <c r="P3313" s="5">
        <f>IF(EXACT(L3313,"sell"),VLOOKUP(D3313,[1]items!$A$2:$E$39,5,FALSE),"")</f>
        <v>1619</v>
      </c>
      <c r="Q3313" s="5">
        <f t="shared" si="258"/>
        <v>84188</v>
      </c>
      <c r="R3313" s="13" t="str">
        <f t="shared" si="259"/>
        <v/>
      </c>
    </row>
    <row r="3314" spans="1:18" x14ac:dyDescent="0.2">
      <c r="A3314" s="5" t="s">
        <v>3374</v>
      </c>
      <c r="B3314" s="6" t="d">
        <v>2021-05-24</v>
      </c>
      <c r="C3314" s="7">
        <f t="shared" si="255"/>
        <v>2021</v>
      </c>
      <c r="D3314" s="5" t="s">
        <v>65</v>
      </c>
      <c r="E3314" s="5" t="str">
        <f>VLOOKUP(D3314,[1]items!$A$2:$E$39,2,FALSE)</f>
        <v>Candesartan Ogb Dexa</v>
      </c>
      <c r="F3314" s="5" t="str">
        <f>VLOOKUP(E3314,[1]items!$B$2:$E$39,2,FALSE)</f>
        <v>Obat Hipertensi</v>
      </c>
      <c r="G3314" s="5" t="str">
        <f t="shared" si="256"/>
        <v>OH0003|</v>
      </c>
      <c r="H3314" s="10">
        <v>31</v>
      </c>
      <c r="I3314" s="11"/>
      <c r="J3314" s="10" t="str">
        <f>IF(EXACT(L3314,"buy"),VLOOKUP(I3314,[2]suppliers!$A$2:$B$17,2,FALSE),"")</f>
        <v/>
      </c>
      <c r="K3314" s="5" t="s">
        <v>84</v>
      </c>
      <c r="L3314" s="5" t="s">
        <v>85</v>
      </c>
      <c r="M3314" s="5" t="str">
        <f>IFERROR(VLOOKUP(G3314,[3]item_suppliers!$C$2:$F$112,2,FALSE),"")</f>
        <v/>
      </c>
      <c r="N3314" s="5" t="str">
        <f>IFERROR(VLOOKUP(G3314,[3]item_suppliers!$C$2:$F$112,4,FALSE),"")</f>
        <v/>
      </c>
      <c r="O3314" s="5" t="str">
        <f t="shared" si="257"/>
        <v/>
      </c>
      <c r="P3314" s="5">
        <f>IF(EXACT(L3314,"sell"),VLOOKUP(D3314,[1]items!$A$2:$E$39,5,FALSE),"")</f>
        <v>5095</v>
      </c>
      <c r="Q3314" s="5">
        <f t="shared" si="258"/>
        <v>157945</v>
      </c>
      <c r="R3314" s="13" t="str">
        <f t="shared" si="259"/>
        <v/>
      </c>
    </row>
    <row r="3315" spans="1:18" x14ac:dyDescent="0.2">
      <c r="A3315" s="8" t="s">
        <v>3375</v>
      </c>
      <c r="B3315" s="9" t="d">
        <v>2021-05-24</v>
      </c>
      <c r="C3315" s="7">
        <f t="shared" si="255"/>
        <v>2021</v>
      </c>
      <c r="D3315" s="8" t="s">
        <v>20</v>
      </c>
      <c r="E3315" s="5" t="str">
        <f>VLOOKUP(D3315,[1]items!$A$2:$E$39,2,FALSE)</f>
        <v>Dexteem Box Plus 100 Tablet</v>
      </c>
      <c r="F3315" s="5" t="str">
        <f>VLOOKUP(E3315,[1]items!$B$2:$E$39,2,FALSE)</f>
        <v>Obat Alergi</v>
      </c>
      <c r="G3315" s="5" t="str">
        <f t="shared" si="256"/>
        <v>OA0006|</v>
      </c>
      <c r="H3315" s="10">
        <v>356</v>
      </c>
      <c r="I3315" s="11"/>
      <c r="J3315" s="10" t="str">
        <f>IF(EXACT(L3315,"buy"),VLOOKUP(I3315,[2]suppliers!$A$2:$B$17,2,FALSE),"")</f>
        <v/>
      </c>
      <c r="K3315" s="8" t="s">
        <v>84</v>
      </c>
      <c r="L3315" s="8" t="s">
        <v>85</v>
      </c>
      <c r="M3315" s="5" t="str">
        <f>IFERROR(VLOOKUP(G3315,[3]item_suppliers!$C$2:$F$112,2,FALSE),"")</f>
        <v/>
      </c>
      <c r="N3315" s="5" t="str">
        <f>IFERROR(VLOOKUP(G3315,[3]item_suppliers!$C$2:$F$112,4,FALSE),"")</f>
        <v/>
      </c>
      <c r="O3315" s="5" t="str">
        <f t="shared" si="257"/>
        <v/>
      </c>
      <c r="P3315" s="5">
        <f>IF(EXACT(L3315,"sell"),VLOOKUP(D3315,[1]items!$A$2:$E$39,5,FALSE),"")</f>
        <v>25449</v>
      </c>
      <c r="Q3315" s="5">
        <f t="shared" si="258"/>
        <v>9059844</v>
      </c>
      <c r="R3315" s="13" t="str">
        <f t="shared" si="259"/>
        <v/>
      </c>
    </row>
    <row r="3316" spans="1:18" x14ac:dyDescent="0.2">
      <c r="A3316" s="5" t="s">
        <v>3376</v>
      </c>
      <c r="B3316" s="6" t="d">
        <v>2021-05-24</v>
      </c>
      <c r="C3316" s="7">
        <f t="shared" si="255"/>
        <v>2021</v>
      </c>
      <c r="D3316" s="5" t="s">
        <v>20</v>
      </c>
      <c r="E3316" s="5" t="str">
        <f>VLOOKUP(D3316,[1]items!$A$2:$E$39,2,FALSE)</f>
        <v>Dexteem Box Plus 100 Tablet</v>
      </c>
      <c r="F3316" s="5" t="str">
        <f>VLOOKUP(E3316,[1]items!$B$2:$E$39,2,FALSE)</f>
        <v>Obat Alergi</v>
      </c>
      <c r="G3316" s="5" t="str">
        <f t="shared" si="256"/>
        <v>OA0006|</v>
      </c>
      <c r="H3316" s="10">
        <v>1</v>
      </c>
      <c r="I3316" s="11"/>
      <c r="J3316" s="10" t="str">
        <f>IF(EXACT(L3316,"buy"),VLOOKUP(I3316,[2]suppliers!$A$2:$B$17,2,FALSE),"")</f>
        <v/>
      </c>
      <c r="K3316" s="5" t="s">
        <v>84</v>
      </c>
      <c r="L3316" s="5" t="s">
        <v>85</v>
      </c>
      <c r="M3316" s="5" t="str">
        <f>IFERROR(VLOOKUP(G3316,[3]item_suppliers!$C$2:$F$112,2,FALSE),"")</f>
        <v/>
      </c>
      <c r="N3316" s="5" t="str">
        <f>IFERROR(VLOOKUP(G3316,[3]item_suppliers!$C$2:$F$112,4,FALSE),"")</f>
        <v/>
      </c>
      <c r="O3316" s="5" t="str">
        <f t="shared" si="257"/>
        <v/>
      </c>
      <c r="P3316" s="5">
        <f>IF(EXACT(L3316,"sell"),VLOOKUP(D3316,[1]items!$A$2:$E$39,5,FALSE),"")</f>
        <v>25449</v>
      </c>
      <c r="Q3316" s="5">
        <f t="shared" si="258"/>
        <v>25449</v>
      </c>
      <c r="R3316" s="13" t="str">
        <f t="shared" si="259"/>
        <v/>
      </c>
    </row>
    <row r="3317" spans="1:18" x14ac:dyDescent="0.2">
      <c r="A3317" s="8" t="s">
        <v>3377</v>
      </c>
      <c r="B3317" s="9" t="d">
        <v>2021-05-24</v>
      </c>
      <c r="C3317" s="7">
        <f t="shared" si="255"/>
        <v>2021</v>
      </c>
      <c r="D3317" s="8" t="s">
        <v>14</v>
      </c>
      <c r="E3317" s="5" t="str">
        <f>VLOOKUP(D3317,[1]items!$A$2:$E$39,2,FALSE)</f>
        <v>Bisoprolol Ogb Dexa</v>
      </c>
      <c r="F3317" s="5" t="str">
        <f>VLOOKUP(E3317,[1]items!$B$2:$E$39,2,FALSE)</f>
        <v>Obat Alergi</v>
      </c>
      <c r="G3317" s="5" t="str">
        <f t="shared" si="256"/>
        <v>OA0004|</v>
      </c>
      <c r="H3317" s="10">
        <v>8</v>
      </c>
      <c r="I3317" s="11"/>
      <c r="J3317" s="10" t="str">
        <f>IF(EXACT(L3317,"buy"),VLOOKUP(I3317,[2]suppliers!$A$2:$B$17,2,FALSE),"")</f>
        <v/>
      </c>
      <c r="K3317" s="8" t="s">
        <v>84</v>
      </c>
      <c r="L3317" s="8" t="s">
        <v>85</v>
      </c>
      <c r="M3317" s="5" t="str">
        <f>IFERROR(VLOOKUP(G3317,[3]item_suppliers!$C$2:$F$112,2,FALSE),"")</f>
        <v/>
      </c>
      <c r="N3317" s="5" t="str">
        <f>IFERROR(VLOOKUP(G3317,[3]item_suppliers!$C$2:$F$112,4,FALSE),"")</f>
        <v/>
      </c>
      <c r="O3317" s="5" t="str">
        <f t="shared" si="257"/>
        <v/>
      </c>
      <c r="P3317" s="5">
        <f>IF(EXACT(L3317,"sell"),VLOOKUP(D3317,[1]items!$A$2:$E$39,5,FALSE),"")</f>
        <v>10180</v>
      </c>
      <c r="Q3317" s="5">
        <f t="shared" si="258"/>
        <v>81440</v>
      </c>
      <c r="R3317" s="13" t="str">
        <f t="shared" si="259"/>
        <v/>
      </c>
    </row>
    <row r="3318" spans="1:18" x14ac:dyDescent="0.2">
      <c r="A3318" s="5" t="s">
        <v>3378</v>
      </c>
      <c r="B3318" s="6" t="d">
        <v>2021-05-24</v>
      </c>
      <c r="C3318" s="7">
        <f t="shared" si="255"/>
        <v>2021</v>
      </c>
      <c r="D3318" s="5" t="s">
        <v>72</v>
      </c>
      <c r="E3318" s="5" t="str">
        <f>VLOOKUP(D3318,[1]items!$A$2:$E$39,2,FALSE)</f>
        <v>Irvell 150MG Box 20 Tablet</v>
      </c>
      <c r="F3318" s="5" t="str">
        <f>VLOOKUP(E3318,[1]items!$B$2:$E$39,2,FALSE)</f>
        <v>Obat Hipertensi</v>
      </c>
      <c r="G3318" s="5" t="str">
        <f t="shared" si="256"/>
        <v>OH0006|</v>
      </c>
      <c r="H3318" s="10">
        <v>56</v>
      </c>
      <c r="I3318" s="11"/>
      <c r="J3318" s="10" t="str">
        <f>IF(EXACT(L3318,"buy"),VLOOKUP(I3318,[2]suppliers!$A$2:$B$17,2,FALSE),"")</f>
        <v/>
      </c>
      <c r="K3318" s="5" t="s">
        <v>84</v>
      </c>
      <c r="L3318" s="5" t="s">
        <v>85</v>
      </c>
      <c r="M3318" s="5" t="str">
        <f>IFERROR(VLOOKUP(G3318,[3]item_suppliers!$C$2:$F$112,2,FALSE),"")</f>
        <v/>
      </c>
      <c r="N3318" s="5" t="str">
        <f>IFERROR(VLOOKUP(G3318,[3]item_suppliers!$C$2:$F$112,4,FALSE),"")</f>
        <v/>
      </c>
      <c r="O3318" s="5" t="str">
        <f t="shared" si="257"/>
        <v/>
      </c>
      <c r="P3318" s="5">
        <f>IF(EXACT(L3318,"sell"),VLOOKUP(D3318,[1]items!$A$2:$E$39,5,FALSE),"")</f>
        <v>146871</v>
      </c>
      <c r="Q3318" s="5">
        <f t="shared" si="258"/>
        <v>8224776</v>
      </c>
      <c r="R3318" s="13" t="str">
        <f t="shared" si="259"/>
        <v/>
      </c>
    </row>
    <row r="3319" spans="1:18" x14ac:dyDescent="0.2">
      <c r="A3319" s="8" t="s">
        <v>3379</v>
      </c>
      <c r="B3319" s="9" t="d">
        <v>2021-05-24</v>
      </c>
      <c r="C3319" s="7">
        <f t="shared" si="255"/>
        <v>2021</v>
      </c>
      <c r="D3319" s="8" t="s">
        <v>62</v>
      </c>
      <c r="E3319" s="5" t="str">
        <f>VLOOKUP(D3319,[1]items!$A$2:$E$39,2,FALSE)</f>
        <v>Concor 5MG Strip 10</v>
      </c>
      <c r="F3319" s="5" t="str">
        <f>VLOOKUP(E3319,[1]items!$B$2:$E$39,2,FALSE)</f>
        <v>Obat Hipertensi</v>
      </c>
      <c r="G3319" s="5" t="str">
        <f t="shared" si="256"/>
        <v>OH0002|</v>
      </c>
      <c r="H3319" s="10">
        <v>11</v>
      </c>
      <c r="I3319" s="11"/>
      <c r="J3319" s="10" t="str">
        <f>IF(EXACT(L3319,"buy"),VLOOKUP(I3319,[2]suppliers!$A$2:$B$17,2,FALSE),"")</f>
        <v/>
      </c>
      <c r="K3319" s="8" t="s">
        <v>84</v>
      </c>
      <c r="L3319" s="8" t="s">
        <v>85</v>
      </c>
      <c r="M3319" s="5" t="str">
        <f>IFERROR(VLOOKUP(G3319,[3]item_suppliers!$C$2:$F$112,2,FALSE),"")</f>
        <v/>
      </c>
      <c r="N3319" s="5" t="str">
        <f>IFERROR(VLOOKUP(G3319,[3]item_suppliers!$C$2:$F$112,4,FALSE),"")</f>
        <v/>
      </c>
      <c r="O3319" s="5" t="str">
        <f t="shared" si="257"/>
        <v/>
      </c>
      <c r="P3319" s="5">
        <f>IF(EXACT(L3319,"sell"),VLOOKUP(D3319,[1]items!$A$2:$E$39,5,FALSE),"")</f>
        <v>103632</v>
      </c>
      <c r="Q3319" s="5">
        <f t="shared" si="258"/>
        <v>1139952</v>
      </c>
      <c r="R3319" s="13" t="str">
        <f t="shared" si="259"/>
        <v/>
      </c>
    </row>
    <row r="3320" spans="1:18" x14ac:dyDescent="0.2">
      <c r="A3320" s="5" t="s">
        <v>3380</v>
      </c>
      <c r="B3320" s="6" t="d">
        <v>2021-05-25</v>
      </c>
      <c r="C3320" s="7">
        <f t="shared" si="255"/>
        <v>2021</v>
      </c>
      <c r="D3320" s="5" t="s">
        <v>26</v>
      </c>
      <c r="E3320" s="5" t="str">
        <f>VLOOKUP(D3320,[1]items!$A$2:$E$39,2,FALSE)</f>
        <v>Decolsen 1 Strip 4 Tablet</v>
      </c>
      <c r="F3320" s="5" t="str">
        <f>VLOOKUP(E3320,[1]items!$B$2:$E$39,2,FALSE)</f>
        <v>Obat Batuk &amp; Pilek</v>
      </c>
      <c r="G3320" s="5" t="str">
        <f t="shared" si="256"/>
        <v>OB0002|</v>
      </c>
      <c r="H3320" s="10">
        <v>9</v>
      </c>
      <c r="I3320" s="11"/>
      <c r="J3320" s="10" t="str">
        <f>IF(EXACT(L3320,"buy"),VLOOKUP(I3320,[2]suppliers!$A$2:$B$17,2,FALSE),"")</f>
        <v/>
      </c>
      <c r="K3320" s="5" t="s">
        <v>84</v>
      </c>
      <c r="L3320" s="5" t="s">
        <v>85</v>
      </c>
      <c r="M3320" s="5" t="str">
        <f>IFERROR(VLOOKUP(G3320,[3]item_suppliers!$C$2:$F$112,2,FALSE),"")</f>
        <v/>
      </c>
      <c r="N3320" s="5" t="str">
        <f>IFERROR(VLOOKUP(G3320,[3]item_suppliers!$C$2:$F$112,4,FALSE),"")</f>
        <v/>
      </c>
      <c r="O3320" s="5" t="str">
        <f t="shared" si="257"/>
        <v/>
      </c>
      <c r="P3320" s="5">
        <f>IF(EXACT(L3320,"sell"),VLOOKUP(D3320,[1]items!$A$2:$E$39,5,FALSE),"")</f>
        <v>2915</v>
      </c>
      <c r="Q3320" s="5">
        <f t="shared" si="258"/>
        <v>26235</v>
      </c>
      <c r="R3320" s="13" t="str">
        <f t="shared" si="259"/>
        <v/>
      </c>
    </row>
    <row r="3321" spans="1:18" x14ac:dyDescent="0.2">
      <c r="A3321" s="8" t="s">
        <v>3381</v>
      </c>
      <c r="B3321" s="9" t="d">
        <v>2021-05-25</v>
      </c>
      <c r="C3321" s="7">
        <f t="shared" si="255"/>
        <v>2021</v>
      </c>
      <c r="D3321" s="8" t="s">
        <v>20</v>
      </c>
      <c r="E3321" s="5" t="str">
        <f>VLOOKUP(D3321,[1]items!$A$2:$E$39,2,FALSE)</f>
        <v>Dexteem Box Plus 100 Tablet</v>
      </c>
      <c r="F3321" s="5" t="str">
        <f>VLOOKUP(E3321,[1]items!$B$2:$E$39,2,FALSE)</f>
        <v>Obat Alergi</v>
      </c>
      <c r="G3321" s="5" t="str">
        <f t="shared" si="256"/>
        <v>OA0006|</v>
      </c>
      <c r="H3321" s="10">
        <v>13</v>
      </c>
      <c r="I3321" s="11"/>
      <c r="J3321" s="10" t="str">
        <f>IF(EXACT(L3321,"buy"),VLOOKUP(I3321,[2]suppliers!$A$2:$B$17,2,FALSE),"")</f>
        <v/>
      </c>
      <c r="K3321" s="8" t="s">
        <v>84</v>
      </c>
      <c r="L3321" s="8" t="s">
        <v>85</v>
      </c>
      <c r="M3321" s="5" t="str">
        <f>IFERROR(VLOOKUP(G3321,[3]item_suppliers!$C$2:$F$112,2,FALSE),"")</f>
        <v/>
      </c>
      <c r="N3321" s="5" t="str">
        <f>IFERROR(VLOOKUP(G3321,[3]item_suppliers!$C$2:$F$112,4,FALSE),"")</f>
        <v/>
      </c>
      <c r="O3321" s="5" t="str">
        <f t="shared" si="257"/>
        <v/>
      </c>
      <c r="P3321" s="5">
        <f>IF(EXACT(L3321,"sell"),VLOOKUP(D3321,[1]items!$A$2:$E$39,5,FALSE),"")</f>
        <v>25449</v>
      </c>
      <c r="Q3321" s="5">
        <f t="shared" si="258"/>
        <v>330837</v>
      </c>
      <c r="R3321" s="13" t="str">
        <f t="shared" si="259"/>
        <v/>
      </c>
    </row>
    <row r="3322" spans="1:18" x14ac:dyDescent="0.2">
      <c r="A3322" s="5" t="s">
        <v>3382</v>
      </c>
      <c r="B3322" s="6" t="d">
        <v>2021-05-25</v>
      </c>
      <c r="C3322" s="7">
        <f t="shared" si="255"/>
        <v>2021</v>
      </c>
      <c r="D3322" s="5" t="s">
        <v>56</v>
      </c>
      <c r="E3322" s="5" t="str">
        <f>VLOOKUP(D3322,[1]items!$A$2:$E$39,2,FALSE)</f>
        <v>Paramex Tablet / Obat</v>
      </c>
      <c r="F3322" s="5" t="str">
        <f>VLOOKUP(E3322,[1]items!$B$2:$E$39,2,FALSE)</f>
        <v>Obat Sakit Kepala &amp; Demam</v>
      </c>
      <c r="G3322" s="5" t="str">
        <f t="shared" si="256"/>
        <v>OD0011|</v>
      </c>
      <c r="H3322" s="10">
        <v>10</v>
      </c>
      <c r="I3322" s="11"/>
      <c r="J3322" s="10" t="str">
        <f>IF(EXACT(L3322,"buy"),VLOOKUP(I3322,[2]suppliers!$A$2:$B$17,2,FALSE),"")</f>
        <v/>
      </c>
      <c r="K3322" s="5" t="s">
        <v>84</v>
      </c>
      <c r="L3322" s="5" t="s">
        <v>85</v>
      </c>
      <c r="M3322" s="5" t="str">
        <f>IFERROR(VLOOKUP(G3322,[3]item_suppliers!$C$2:$F$112,2,FALSE),"")</f>
        <v/>
      </c>
      <c r="N3322" s="5" t="str">
        <f>IFERROR(VLOOKUP(G3322,[3]item_suppliers!$C$2:$F$112,4,FALSE),"")</f>
        <v/>
      </c>
      <c r="O3322" s="5" t="str">
        <f t="shared" si="257"/>
        <v/>
      </c>
      <c r="P3322" s="5">
        <f>IF(EXACT(L3322,"sell"),VLOOKUP(D3322,[1]items!$A$2:$E$39,5,FALSE),"")</f>
        <v>2586</v>
      </c>
      <c r="Q3322" s="5">
        <f t="shared" si="258"/>
        <v>25860</v>
      </c>
      <c r="R3322" s="13" t="str">
        <f t="shared" si="259"/>
        <v/>
      </c>
    </row>
    <row r="3323" spans="1:18" x14ac:dyDescent="0.2">
      <c r="A3323" s="8" t="s">
        <v>3383</v>
      </c>
      <c r="B3323" s="9" t="d">
        <v>2021-05-25</v>
      </c>
      <c r="C3323" s="7">
        <f t="shared" si="255"/>
        <v>2021</v>
      </c>
      <c r="D3323" s="8" t="s">
        <v>94</v>
      </c>
      <c r="E3323" s="5" t="str">
        <f>VLOOKUP(D3323,[1]items!$A$2:$E$39,2,FALSE)</f>
        <v>Vicks Inhaler 0.5 mL</v>
      </c>
      <c r="F3323" s="5" t="str">
        <f>VLOOKUP(E3323,[1]items!$B$2:$E$39,2,FALSE)</f>
        <v>Obat Batuk &amp; Pilek</v>
      </c>
      <c r="G3323" s="5" t="str">
        <f t="shared" si="256"/>
        <v>OB0007|</v>
      </c>
      <c r="H3323" s="10">
        <v>16</v>
      </c>
      <c r="I3323" s="11"/>
      <c r="J3323" s="10" t="str">
        <f>IF(EXACT(L3323,"buy"),VLOOKUP(I3323,[2]suppliers!$A$2:$B$17,2,FALSE),"")</f>
        <v/>
      </c>
      <c r="K3323" s="8" t="s">
        <v>84</v>
      </c>
      <c r="L3323" s="8" t="s">
        <v>85</v>
      </c>
      <c r="M3323" s="5" t="str">
        <f>IFERROR(VLOOKUP(G3323,[3]item_suppliers!$C$2:$F$112,2,FALSE),"")</f>
        <v/>
      </c>
      <c r="N3323" s="5" t="str">
        <f>IFERROR(VLOOKUP(G3323,[3]item_suppliers!$C$2:$F$112,4,FALSE),"")</f>
        <v/>
      </c>
      <c r="O3323" s="5" t="str">
        <f t="shared" si="257"/>
        <v/>
      </c>
      <c r="P3323" s="5">
        <f>IF(EXACT(L3323,"sell"),VLOOKUP(D3323,[1]items!$A$2:$E$39,5,FALSE),"")</f>
        <v>16430</v>
      </c>
      <c r="Q3323" s="5">
        <f t="shared" si="258"/>
        <v>262880</v>
      </c>
      <c r="R3323" s="13" t="str">
        <f t="shared" si="259"/>
        <v/>
      </c>
    </row>
    <row r="3324" spans="1:18" x14ac:dyDescent="0.2">
      <c r="A3324" s="5" t="s">
        <v>3384</v>
      </c>
      <c r="B3324" s="6" t="d">
        <v>2021-05-26</v>
      </c>
      <c r="C3324" s="7">
        <f t="shared" si="255"/>
        <v>2021</v>
      </c>
      <c r="D3324" s="5" t="s">
        <v>50</v>
      </c>
      <c r="E3324" s="5" t="str">
        <f>VLOOKUP(D3324,[1]items!$A$2:$E$39,2,FALSE)</f>
        <v>Bodrex Extra</v>
      </c>
      <c r="F3324" s="5" t="str">
        <f>VLOOKUP(E3324,[1]items!$B$2:$E$39,2,FALSE)</f>
        <v>Obat Sakit Kepala &amp; Demam</v>
      </c>
      <c r="G3324" s="5" t="str">
        <f t="shared" si="256"/>
        <v>OD0008|</v>
      </c>
      <c r="H3324" s="10">
        <v>49</v>
      </c>
      <c r="I3324" s="11"/>
      <c r="J3324" s="10" t="str">
        <f>IF(EXACT(L3324,"buy"),VLOOKUP(I3324,[2]suppliers!$A$2:$B$17,2,FALSE),"")</f>
        <v/>
      </c>
      <c r="K3324" s="5" t="s">
        <v>84</v>
      </c>
      <c r="L3324" s="5" t="s">
        <v>85</v>
      </c>
      <c r="M3324" s="5" t="str">
        <f>IFERROR(VLOOKUP(G3324,[3]item_suppliers!$C$2:$F$112,2,FALSE),"")</f>
        <v/>
      </c>
      <c r="N3324" s="5" t="str">
        <f>IFERROR(VLOOKUP(G3324,[3]item_suppliers!$C$2:$F$112,4,FALSE),"")</f>
        <v/>
      </c>
      <c r="O3324" s="5" t="str">
        <f t="shared" si="257"/>
        <v/>
      </c>
      <c r="P3324" s="5">
        <f>IF(EXACT(L3324,"sell"),VLOOKUP(D3324,[1]items!$A$2:$E$39,5,FALSE),"")</f>
        <v>51753</v>
      </c>
      <c r="Q3324" s="5">
        <f t="shared" si="258"/>
        <v>2535897</v>
      </c>
      <c r="R3324" s="13" t="str">
        <f t="shared" si="259"/>
        <v/>
      </c>
    </row>
    <row r="3325" spans="1:18" x14ac:dyDescent="0.2">
      <c r="A3325" s="8" t="s">
        <v>3385</v>
      </c>
      <c r="B3325" s="9" t="d">
        <v>2021-05-26</v>
      </c>
      <c r="C3325" s="7">
        <f t="shared" si="255"/>
        <v>2021</v>
      </c>
      <c r="D3325" s="8" t="s">
        <v>17</v>
      </c>
      <c r="E3325" s="5" t="str">
        <f>VLOOKUP(D3325,[1]items!$A$2:$E$39,2,FALSE)</f>
        <v>Bedak Heroxyn 150 gr</v>
      </c>
      <c r="F3325" s="5" t="str">
        <f>VLOOKUP(E3325,[1]items!$B$2:$E$39,2,FALSE)</f>
        <v>Obat Alergi</v>
      </c>
      <c r="G3325" s="5" t="str">
        <f t="shared" si="256"/>
        <v>OA0005|</v>
      </c>
      <c r="H3325" s="10">
        <v>60</v>
      </c>
      <c r="I3325" s="11"/>
      <c r="J3325" s="10" t="str">
        <f>IF(EXACT(L3325,"buy"),VLOOKUP(I3325,[2]suppliers!$A$2:$B$17,2,FALSE),"")</f>
        <v/>
      </c>
      <c r="K3325" s="8" t="s">
        <v>84</v>
      </c>
      <c r="L3325" s="8" t="s">
        <v>85</v>
      </c>
      <c r="M3325" s="5" t="str">
        <f>IFERROR(VLOOKUP(G3325,[3]item_suppliers!$C$2:$F$112,2,FALSE),"")</f>
        <v/>
      </c>
      <c r="N3325" s="5" t="str">
        <f>IFERROR(VLOOKUP(G3325,[3]item_suppliers!$C$2:$F$112,4,FALSE),"")</f>
        <v/>
      </c>
      <c r="O3325" s="5" t="str">
        <f t="shared" si="257"/>
        <v/>
      </c>
      <c r="P3325" s="5">
        <f>IF(EXACT(L3325,"sell"),VLOOKUP(D3325,[1]items!$A$2:$E$39,5,FALSE),"")</f>
        <v>17170</v>
      </c>
      <c r="Q3325" s="5">
        <f t="shared" si="258"/>
        <v>1030200</v>
      </c>
      <c r="R3325" s="13" t="str">
        <f t="shared" si="259"/>
        <v/>
      </c>
    </row>
    <row r="3326" spans="1:18" x14ac:dyDescent="0.2">
      <c r="A3326" s="5" t="s">
        <v>3386</v>
      </c>
      <c r="B3326" s="6" t="d">
        <v>2021-05-26</v>
      </c>
      <c r="C3326" s="7">
        <f t="shared" si="255"/>
        <v>2021</v>
      </c>
      <c r="D3326" s="5" t="s">
        <v>17</v>
      </c>
      <c r="E3326" s="5" t="str">
        <f>VLOOKUP(D3326,[1]items!$A$2:$E$39,2,FALSE)</f>
        <v>Bedak Heroxyn 150 gr</v>
      </c>
      <c r="F3326" s="5" t="str">
        <f>VLOOKUP(E3326,[1]items!$B$2:$E$39,2,FALSE)</f>
        <v>Obat Alergi</v>
      </c>
      <c r="G3326" s="5" t="str">
        <f t="shared" si="256"/>
        <v>OA0005|</v>
      </c>
      <c r="H3326" s="10">
        <v>26</v>
      </c>
      <c r="I3326" s="11"/>
      <c r="J3326" s="10" t="str">
        <f>IF(EXACT(L3326,"buy"),VLOOKUP(I3326,[2]suppliers!$A$2:$B$17,2,FALSE),"")</f>
        <v/>
      </c>
      <c r="K3326" s="5" t="s">
        <v>84</v>
      </c>
      <c r="L3326" s="5" t="s">
        <v>85</v>
      </c>
      <c r="M3326" s="5" t="str">
        <f>IFERROR(VLOOKUP(G3326,[3]item_suppliers!$C$2:$F$112,2,FALSE),"")</f>
        <v/>
      </c>
      <c r="N3326" s="5" t="str">
        <f>IFERROR(VLOOKUP(G3326,[3]item_suppliers!$C$2:$F$112,4,FALSE),"")</f>
        <v/>
      </c>
      <c r="O3326" s="5" t="str">
        <f t="shared" si="257"/>
        <v/>
      </c>
      <c r="P3326" s="5">
        <f>IF(EXACT(L3326,"sell"),VLOOKUP(D3326,[1]items!$A$2:$E$39,5,FALSE),"")</f>
        <v>17170</v>
      </c>
      <c r="Q3326" s="5">
        <f t="shared" si="258"/>
        <v>446420</v>
      </c>
      <c r="R3326" s="13" t="str">
        <f t="shared" si="259"/>
        <v/>
      </c>
    </row>
    <row r="3327" spans="1:18" x14ac:dyDescent="0.2">
      <c r="A3327" s="8" t="s">
        <v>3387</v>
      </c>
      <c r="B3327" s="9" t="d">
        <v>2021-05-26</v>
      </c>
      <c r="C3327" s="7">
        <f t="shared" si="255"/>
        <v>2021</v>
      </c>
      <c r="D3327" s="8" t="s">
        <v>17</v>
      </c>
      <c r="E3327" s="5" t="str">
        <f>VLOOKUP(D3327,[1]items!$A$2:$E$39,2,FALSE)</f>
        <v>Bedak Heroxyn 150 gr</v>
      </c>
      <c r="F3327" s="5" t="str">
        <f>VLOOKUP(E3327,[1]items!$B$2:$E$39,2,FALSE)</f>
        <v>Obat Alergi</v>
      </c>
      <c r="G3327" s="5" t="str">
        <f t="shared" si="256"/>
        <v>OA0005|</v>
      </c>
      <c r="H3327" s="10">
        <v>11</v>
      </c>
      <c r="I3327" s="11"/>
      <c r="J3327" s="10" t="str">
        <f>IF(EXACT(L3327,"buy"),VLOOKUP(I3327,[2]suppliers!$A$2:$B$17,2,FALSE),"")</f>
        <v/>
      </c>
      <c r="K3327" s="8" t="s">
        <v>84</v>
      </c>
      <c r="L3327" s="8" t="s">
        <v>85</v>
      </c>
      <c r="M3327" s="5" t="str">
        <f>IFERROR(VLOOKUP(G3327,[3]item_suppliers!$C$2:$F$112,2,FALSE),"")</f>
        <v/>
      </c>
      <c r="N3327" s="5" t="str">
        <f>IFERROR(VLOOKUP(G3327,[3]item_suppliers!$C$2:$F$112,4,FALSE),"")</f>
        <v/>
      </c>
      <c r="O3327" s="5" t="str">
        <f t="shared" si="257"/>
        <v/>
      </c>
      <c r="P3327" s="5">
        <f>IF(EXACT(L3327,"sell"),VLOOKUP(D3327,[1]items!$A$2:$E$39,5,FALSE),"")</f>
        <v>17170</v>
      </c>
      <c r="Q3327" s="5">
        <f t="shared" si="258"/>
        <v>188870</v>
      </c>
      <c r="R3327" s="13" t="str">
        <f t="shared" si="259"/>
        <v/>
      </c>
    </row>
    <row r="3328" spans="1:18" x14ac:dyDescent="0.2">
      <c r="A3328" s="5" t="s">
        <v>3388</v>
      </c>
      <c r="B3328" s="6" t="d">
        <v>2021-05-26</v>
      </c>
      <c r="C3328" s="7">
        <f t="shared" si="255"/>
        <v>2021</v>
      </c>
      <c r="D3328" s="5" t="s">
        <v>70</v>
      </c>
      <c r="E3328" s="5" t="str">
        <f>VLOOKUP(D3328,[1]items!$A$2:$E$39,2,FALSE)</f>
        <v>Irbesartan</v>
      </c>
      <c r="F3328" s="5" t="str">
        <f>VLOOKUP(E3328,[1]items!$B$2:$E$39,2,FALSE)</f>
        <v>Obat Hipertensi</v>
      </c>
      <c r="G3328" s="5" t="str">
        <f t="shared" si="256"/>
        <v>OH0005|</v>
      </c>
      <c r="H3328" s="10">
        <v>46</v>
      </c>
      <c r="I3328" s="11"/>
      <c r="J3328" s="10" t="str">
        <f>IF(EXACT(L3328,"buy"),VLOOKUP(I3328,[2]suppliers!$A$2:$B$17,2,FALSE),"")</f>
        <v/>
      </c>
      <c r="K3328" s="5" t="s">
        <v>84</v>
      </c>
      <c r="L3328" s="5" t="s">
        <v>85</v>
      </c>
      <c r="M3328" s="5" t="str">
        <f>IFERROR(VLOOKUP(G3328,[3]item_suppliers!$C$2:$F$112,2,FALSE),"")</f>
        <v/>
      </c>
      <c r="N3328" s="5" t="str">
        <f>IFERROR(VLOOKUP(G3328,[3]item_suppliers!$C$2:$F$112,4,FALSE),"")</f>
        <v/>
      </c>
      <c r="O3328" s="5" t="str">
        <f t="shared" si="257"/>
        <v/>
      </c>
      <c r="P3328" s="5">
        <f>IF(EXACT(L3328,"sell"),VLOOKUP(D3328,[1]items!$A$2:$E$39,5,FALSE),"")</f>
        <v>109447</v>
      </c>
      <c r="Q3328" s="5">
        <f t="shared" si="258"/>
        <v>5034562</v>
      </c>
      <c r="R3328" s="13" t="str">
        <f t="shared" si="259"/>
        <v/>
      </c>
    </row>
    <row r="3329" spans="1:18" x14ac:dyDescent="0.2">
      <c r="A3329" s="8" t="s">
        <v>3389</v>
      </c>
      <c r="B3329" s="9" t="d">
        <v>2021-05-26</v>
      </c>
      <c r="C3329" s="7">
        <f t="shared" si="255"/>
        <v>2021</v>
      </c>
      <c r="D3329" s="8" t="s">
        <v>20</v>
      </c>
      <c r="E3329" s="5" t="str">
        <f>VLOOKUP(D3329,[1]items!$A$2:$E$39,2,FALSE)</f>
        <v>Dexteem Box Plus 100 Tablet</v>
      </c>
      <c r="F3329" s="5" t="str">
        <f>VLOOKUP(E3329,[1]items!$B$2:$E$39,2,FALSE)</f>
        <v>Obat Alergi</v>
      </c>
      <c r="G3329" s="5" t="str">
        <f t="shared" si="256"/>
        <v>OA0006|</v>
      </c>
      <c r="H3329" s="10">
        <v>201</v>
      </c>
      <c r="I3329" s="11"/>
      <c r="J3329" s="10" t="str">
        <f>IF(EXACT(L3329,"buy"),VLOOKUP(I3329,[2]suppliers!$A$2:$B$17,2,FALSE),"")</f>
        <v/>
      </c>
      <c r="K3329" s="8" t="s">
        <v>84</v>
      </c>
      <c r="L3329" s="8" t="s">
        <v>85</v>
      </c>
      <c r="M3329" s="5" t="str">
        <f>IFERROR(VLOOKUP(G3329,[3]item_suppliers!$C$2:$F$112,2,FALSE),"")</f>
        <v/>
      </c>
      <c r="N3329" s="5" t="str">
        <f>IFERROR(VLOOKUP(G3329,[3]item_suppliers!$C$2:$F$112,4,FALSE),"")</f>
        <v/>
      </c>
      <c r="O3329" s="5" t="str">
        <f t="shared" si="257"/>
        <v/>
      </c>
      <c r="P3329" s="5">
        <f>IF(EXACT(L3329,"sell"),VLOOKUP(D3329,[1]items!$A$2:$E$39,5,FALSE),"")</f>
        <v>25449</v>
      </c>
      <c r="Q3329" s="5">
        <f t="shared" si="258"/>
        <v>5115249</v>
      </c>
      <c r="R3329" s="13" t="str">
        <f t="shared" si="259"/>
        <v/>
      </c>
    </row>
    <row r="3330" spans="1:18" x14ac:dyDescent="0.2">
      <c r="A3330" s="5" t="s">
        <v>3390</v>
      </c>
      <c r="B3330" s="6" t="d">
        <v>2021-05-26</v>
      </c>
      <c r="C3330" s="7">
        <f t="shared" ref="C3330:C3393" si="260">YEAR(B3330)</f>
        <v>2021</v>
      </c>
      <c r="D3330" s="5" t="s">
        <v>7</v>
      </c>
      <c r="E3330" s="5" t="str">
        <f>VLOOKUP(D3330,[1]items!$A$2:$E$39,2,FALSE)</f>
        <v>Ozen 10 MG Blister</v>
      </c>
      <c r="F3330" s="5" t="str">
        <f>VLOOKUP(E3330,[1]items!$B$2:$E$39,2,FALSE)</f>
        <v>Obat Alergi</v>
      </c>
      <c r="G3330" s="5" t="str">
        <f t="shared" ref="G3330:G3393" si="261">_xlfn.CONCAT(D3330,"|",I3330)</f>
        <v>OA0001|</v>
      </c>
      <c r="H3330" s="10">
        <v>37</v>
      </c>
      <c r="I3330" s="11"/>
      <c r="J3330" s="10" t="str">
        <f>IF(EXACT(L3330,"buy"),VLOOKUP(I3330,[2]suppliers!$A$2:$B$17,2,FALSE),"")</f>
        <v/>
      </c>
      <c r="K3330" s="5" t="s">
        <v>84</v>
      </c>
      <c r="L3330" s="5" t="s">
        <v>85</v>
      </c>
      <c r="M3330" s="5" t="str">
        <f>IFERROR(VLOOKUP(G3330,[3]item_suppliers!$C$2:$F$112,2,FALSE),"")</f>
        <v/>
      </c>
      <c r="N3330" s="5" t="str">
        <f>IFERROR(VLOOKUP(G3330,[3]item_suppliers!$C$2:$F$112,4,FALSE),"")</f>
        <v/>
      </c>
      <c r="O3330" s="5" t="str">
        <f t="shared" ref="O3330:O3393" si="262">IFERROR(H3330*N3330,"")</f>
        <v/>
      </c>
      <c r="P3330" s="5">
        <f>IF(EXACT(L3330,"sell"),VLOOKUP(D3330,[1]items!$A$2:$E$39,5,FALSE),"")</f>
        <v>18816</v>
      </c>
      <c r="Q3330" s="5">
        <f t="shared" ref="Q3330:Q3393" si="263">IFERROR(H3330*P3330,"")</f>
        <v>696192</v>
      </c>
      <c r="R3330" s="13" t="str">
        <f t="shared" ref="R3330:R3393" si="264">IF(EXACT(L3330,"buy"),1/COUNTIF($N$2:$N$4710,N3330),"")</f>
        <v/>
      </c>
    </row>
    <row r="3331" spans="1:18" x14ac:dyDescent="0.2">
      <c r="A3331" s="8" t="s">
        <v>3391</v>
      </c>
      <c r="B3331" s="9" t="d">
        <v>2021-05-26</v>
      </c>
      <c r="C3331" s="7">
        <f t="shared" si="260"/>
        <v>2021</v>
      </c>
      <c r="D3331" s="8" t="s">
        <v>72</v>
      </c>
      <c r="E3331" s="5" t="str">
        <f>VLOOKUP(D3331,[1]items!$A$2:$E$39,2,FALSE)</f>
        <v>Irvell 150MG Box 20 Tablet</v>
      </c>
      <c r="F3331" s="5" t="str">
        <f>VLOOKUP(E3331,[1]items!$B$2:$E$39,2,FALSE)</f>
        <v>Obat Hipertensi</v>
      </c>
      <c r="G3331" s="5" t="str">
        <f t="shared" si="261"/>
        <v>OH0006|</v>
      </c>
      <c r="H3331" s="10">
        <v>21</v>
      </c>
      <c r="I3331" s="11"/>
      <c r="J3331" s="10" t="str">
        <f>IF(EXACT(L3331,"buy"),VLOOKUP(I3331,[2]suppliers!$A$2:$B$17,2,FALSE),"")</f>
        <v/>
      </c>
      <c r="K3331" s="8" t="s">
        <v>84</v>
      </c>
      <c r="L3331" s="8" t="s">
        <v>85</v>
      </c>
      <c r="M3331" s="5" t="str">
        <f>IFERROR(VLOOKUP(G3331,[3]item_suppliers!$C$2:$F$112,2,FALSE),"")</f>
        <v/>
      </c>
      <c r="N3331" s="5" t="str">
        <f>IFERROR(VLOOKUP(G3331,[3]item_suppliers!$C$2:$F$112,4,FALSE),"")</f>
        <v/>
      </c>
      <c r="O3331" s="5" t="str">
        <f t="shared" si="262"/>
        <v/>
      </c>
      <c r="P3331" s="5">
        <f>IF(EXACT(L3331,"sell"),VLOOKUP(D3331,[1]items!$A$2:$E$39,5,FALSE),"")</f>
        <v>146871</v>
      </c>
      <c r="Q3331" s="5">
        <f t="shared" si="263"/>
        <v>3084291</v>
      </c>
      <c r="R3331" s="13" t="str">
        <f t="shared" si="264"/>
        <v/>
      </c>
    </row>
    <row r="3332" spans="1:18" x14ac:dyDescent="0.2">
      <c r="A3332" s="5" t="s">
        <v>3392</v>
      </c>
      <c r="B3332" s="6" t="d">
        <v>2021-05-27</v>
      </c>
      <c r="C3332" s="7">
        <f t="shared" si="260"/>
        <v>2021</v>
      </c>
      <c r="D3332" s="5" t="s">
        <v>50</v>
      </c>
      <c r="E3332" s="5" t="str">
        <f>VLOOKUP(D3332,[1]items!$A$2:$E$39,2,FALSE)</f>
        <v>Bodrex Extra</v>
      </c>
      <c r="F3332" s="5" t="str">
        <f>VLOOKUP(E3332,[1]items!$B$2:$E$39,2,FALSE)</f>
        <v>Obat Sakit Kepala &amp; Demam</v>
      </c>
      <c r="G3332" s="5" t="str">
        <f t="shared" si="261"/>
        <v>OD0008|</v>
      </c>
      <c r="H3332" s="10">
        <v>16</v>
      </c>
      <c r="I3332" s="11"/>
      <c r="J3332" s="10" t="str">
        <f>IF(EXACT(L3332,"buy"),VLOOKUP(I3332,[2]suppliers!$A$2:$B$17,2,FALSE),"")</f>
        <v/>
      </c>
      <c r="K3332" s="5" t="s">
        <v>84</v>
      </c>
      <c r="L3332" s="5" t="s">
        <v>85</v>
      </c>
      <c r="M3332" s="5" t="str">
        <f>IFERROR(VLOOKUP(G3332,[3]item_suppliers!$C$2:$F$112,2,FALSE),"")</f>
        <v/>
      </c>
      <c r="N3332" s="5" t="str">
        <f>IFERROR(VLOOKUP(G3332,[3]item_suppliers!$C$2:$F$112,4,FALSE),"")</f>
        <v/>
      </c>
      <c r="O3332" s="5" t="str">
        <f t="shared" si="262"/>
        <v/>
      </c>
      <c r="P3332" s="5">
        <f>IF(EXACT(L3332,"sell"),VLOOKUP(D3332,[1]items!$A$2:$E$39,5,FALSE),"")</f>
        <v>51753</v>
      </c>
      <c r="Q3332" s="5">
        <f t="shared" si="263"/>
        <v>828048</v>
      </c>
      <c r="R3332" s="13" t="str">
        <f t="shared" si="264"/>
        <v/>
      </c>
    </row>
    <row r="3333" spans="1:18" x14ac:dyDescent="0.2">
      <c r="A3333" s="8" t="s">
        <v>3393</v>
      </c>
      <c r="B3333" s="9" t="d">
        <v>2021-05-27</v>
      </c>
      <c r="C3333" s="7">
        <f t="shared" si="260"/>
        <v>2021</v>
      </c>
      <c r="D3333" s="8" t="s">
        <v>17</v>
      </c>
      <c r="E3333" s="5" t="str">
        <f>VLOOKUP(D3333,[1]items!$A$2:$E$39,2,FALSE)</f>
        <v>Bedak Heroxyn 150 gr</v>
      </c>
      <c r="F3333" s="5" t="str">
        <f>VLOOKUP(E3333,[1]items!$B$2:$E$39,2,FALSE)</f>
        <v>Obat Alergi</v>
      </c>
      <c r="G3333" s="5" t="str">
        <f t="shared" si="261"/>
        <v>OA0005|</v>
      </c>
      <c r="H3333" s="10">
        <v>65</v>
      </c>
      <c r="I3333" s="11"/>
      <c r="J3333" s="10" t="str">
        <f>IF(EXACT(L3333,"buy"),VLOOKUP(I3333,[2]suppliers!$A$2:$B$17,2,FALSE),"")</f>
        <v/>
      </c>
      <c r="K3333" s="8" t="s">
        <v>84</v>
      </c>
      <c r="L3333" s="8" t="s">
        <v>85</v>
      </c>
      <c r="M3333" s="5" t="str">
        <f>IFERROR(VLOOKUP(G3333,[3]item_suppliers!$C$2:$F$112,2,FALSE),"")</f>
        <v/>
      </c>
      <c r="N3333" s="5" t="str">
        <f>IFERROR(VLOOKUP(G3333,[3]item_suppliers!$C$2:$F$112,4,FALSE),"")</f>
        <v/>
      </c>
      <c r="O3333" s="5" t="str">
        <f t="shared" si="262"/>
        <v/>
      </c>
      <c r="P3333" s="5">
        <f>IF(EXACT(L3333,"sell"),VLOOKUP(D3333,[1]items!$A$2:$E$39,5,FALSE),"")</f>
        <v>17170</v>
      </c>
      <c r="Q3333" s="5">
        <f t="shared" si="263"/>
        <v>1116050</v>
      </c>
      <c r="R3333" s="13" t="str">
        <f t="shared" si="264"/>
        <v/>
      </c>
    </row>
    <row r="3334" spans="1:18" x14ac:dyDescent="0.2">
      <c r="A3334" s="5" t="s">
        <v>3394</v>
      </c>
      <c r="B3334" s="6" t="d">
        <v>2021-05-27</v>
      </c>
      <c r="C3334" s="7">
        <f t="shared" si="260"/>
        <v>2021</v>
      </c>
      <c r="D3334" s="5" t="s">
        <v>82</v>
      </c>
      <c r="E3334" s="5" t="str">
        <f>VLOOKUP(D3334,[1]items!$A$2:$E$39,2,FALSE)</f>
        <v>Otilon Ear Drops 8 mL</v>
      </c>
      <c r="F3334" s="5" t="str">
        <f>VLOOKUP(E3334,[1]items!$B$2:$E$39,2,FALSE)</f>
        <v>Obat Telinga</v>
      </c>
      <c r="G3334" s="5" t="str">
        <f t="shared" si="261"/>
        <v>OT0001|</v>
      </c>
      <c r="H3334" s="10">
        <v>44</v>
      </c>
      <c r="I3334" s="11"/>
      <c r="J3334" s="10" t="str">
        <f>IF(EXACT(L3334,"buy"),VLOOKUP(I3334,[2]suppliers!$A$2:$B$17,2,FALSE),"")</f>
        <v/>
      </c>
      <c r="K3334" s="5" t="s">
        <v>84</v>
      </c>
      <c r="L3334" s="5" t="s">
        <v>85</v>
      </c>
      <c r="M3334" s="5" t="str">
        <f>IFERROR(VLOOKUP(G3334,[3]item_suppliers!$C$2:$F$112,2,FALSE),"")</f>
        <v/>
      </c>
      <c r="N3334" s="5" t="str">
        <f>IFERROR(VLOOKUP(G3334,[3]item_suppliers!$C$2:$F$112,4,FALSE),"")</f>
        <v/>
      </c>
      <c r="O3334" s="5" t="str">
        <f t="shared" si="262"/>
        <v/>
      </c>
      <c r="P3334" s="5">
        <f>IF(EXACT(L3334,"sell"),VLOOKUP(D3334,[1]items!$A$2:$E$39,5,FALSE),"")</f>
        <v>55935</v>
      </c>
      <c r="Q3334" s="5">
        <f t="shared" si="263"/>
        <v>2461140</v>
      </c>
      <c r="R3334" s="13" t="str">
        <f t="shared" si="264"/>
        <v/>
      </c>
    </row>
    <row r="3335" spans="1:18" x14ac:dyDescent="0.2">
      <c r="A3335" s="8" t="s">
        <v>3395</v>
      </c>
      <c r="B3335" s="9" t="d">
        <v>2021-05-28</v>
      </c>
      <c r="C3335" s="7">
        <f t="shared" si="260"/>
        <v>2021</v>
      </c>
      <c r="D3335" s="8" t="s">
        <v>26</v>
      </c>
      <c r="E3335" s="5" t="str">
        <f>VLOOKUP(D3335,[1]items!$A$2:$E$39,2,FALSE)</f>
        <v>Decolsen 1 Strip 4 Tablet</v>
      </c>
      <c r="F3335" s="5" t="str">
        <f>VLOOKUP(E3335,[1]items!$B$2:$E$39,2,FALSE)</f>
        <v>Obat Batuk &amp; Pilek</v>
      </c>
      <c r="G3335" s="5" t="str">
        <f t="shared" si="261"/>
        <v>OB0002|</v>
      </c>
      <c r="H3335" s="10">
        <v>11</v>
      </c>
      <c r="I3335" s="11"/>
      <c r="J3335" s="10" t="str">
        <f>IF(EXACT(L3335,"buy"),VLOOKUP(I3335,[2]suppliers!$A$2:$B$17,2,FALSE),"")</f>
        <v/>
      </c>
      <c r="K3335" s="8" t="s">
        <v>84</v>
      </c>
      <c r="L3335" s="8" t="s">
        <v>85</v>
      </c>
      <c r="M3335" s="5" t="str">
        <f>IFERROR(VLOOKUP(G3335,[3]item_suppliers!$C$2:$F$112,2,FALSE),"")</f>
        <v/>
      </c>
      <c r="N3335" s="5" t="str">
        <f>IFERROR(VLOOKUP(G3335,[3]item_suppliers!$C$2:$F$112,4,FALSE),"")</f>
        <v/>
      </c>
      <c r="O3335" s="5" t="str">
        <f t="shared" si="262"/>
        <v/>
      </c>
      <c r="P3335" s="5">
        <f>IF(EXACT(L3335,"sell"),VLOOKUP(D3335,[1]items!$A$2:$E$39,5,FALSE),"")</f>
        <v>2915</v>
      </c>
      <c r="Q3335" s="5">
        <f t="shared" si="263"/>
        <v>32065</v>
      </c>
      <c r="R3335" s="13" t="str">
        <f t="shared" si="264"/>
        <v/>
      </c>
    </row>
    <row r="3336" spans="1:18" x14ac:dyDescent="0.2">
      <c r="A3336" s="5" t="s">
        <v>3396</v>
      </c>
      <c r="B3336" s="6" t="d">
        <v>2021-05-28</v>
      </c>
      <c r="C3336" s="7">
        <f t="shared" si="260"/>
        <v>2021</v>
      </c>
      <c r="D3336" s="5" t="s">
        <v>70</v>
      </c>
      <c r="E3336" s="5" t="str">
        <f>VLOOKUP(D3336,[1]items!$A$2:$E$39,2,FALSE)</f>
        <v>Irbesartan</v>
      </c>
      <c r="F3336" s="5" t="str">
        <f>VLOOKUP(E3336,[1]items!$B$2:$E$39,2,FALSE)</f>
        <v>Obat Hipertensi</v>
      </c>
      <c r="G3336" s="5" t="str">
        <f t="shared" si="261"/>
        <v>OH0005|</v>
      </c>
      <c r="H3336" s="10">
        <v>6</v>
      </c>
      <c r="I3336" s="11"/>
      <c r="J3336" s="10" t="str">
        <f>IF(EXACT(L3336,"buy"),VLOOKUP(I3336,[2]suppliers!$A$2:$B$17,2,FALSE),"")</f>
        <v/>
      </c>
      <c r="K3336" s="5" t="s">
        <v>84</v>
      </c>
      <c r="L3336" s="5" t="s">
        <v>85</v>
      </c>
      <c r="M3336" s="5" t="str">
        <f>IFERROR(VLOOKUP(G3336,[3]item_suppliers!$C$2:$F$112,2,FALSE),"")</f>
        <v/>
      </c>
      <c r="N3336" s="5" t="str">
        <f>IFERROR(VLOOKUP(G3336,[3]item_suppliers!$C$2:$F$112,4,FALSE),"")</f>
        <v/>
      </c>
      <c r="O3336" s="5" t="str">
        <f t="shared" si="262"/>
        <v/>
      </c>
      <c r="P3336" s="5">
        <f>IF(EXACT(L3336,"sell"),VLOOKUP(D3336,[1]items!$A$2:$E$39,5,FALSE),"")</f>
        <v>109447</v>
      </c>
      <c r="Q3336" s="5">
        <f t="shared" si="263"/>
        <v>656682</v>
      </c>
      <c r="R3336" s="13" t="str">
        <f t="shared" si="264"/>
        <v/>
      </c>
    </row>
    <row r="3337" spans="1:18" x14ac:dyDescent="0.2">
      <c r="A3337" s="8" t="s">
        <v>3397</v>
      </c>
      <c r="B3337" s="9" t="d">
        <v>2021-05-28</v>
      </c>
      <c r="C3337" s="7">
        <f t="shared" si="260"/>
        <v>2021</v>
      </c>
      <c r="D3337" s="8" t="s">
        <v>94</v>
      </c>
      <c r="E3337" s="5" t="str">
        <f>VLOOKUP(D3337,[1]items!$A$2:$E$39,2,FALSE)</f>
        <v>Vicks Inhaler 0.5 mL</v>
      </c>
      <c r="F3337" s="5" t="str">
        <f>VLOOKUP(E3337,[1]items!$B$2:$E$39,2,FALSE)</f>
        <v>Obat Batuk &amp; Pilek</v>
      </c>
      <c r="G3337" s="5" t="str">
        <f t="shared" si="261"/>
        <v>OB0007|</v>
      </c>
      <c r="H3337" s="10">
        <v>13</v>
      </c>
      <c r="I3337" s="11"/>
      <c r="J3337" s="10" t="str">
        <f>IF(EXACT(L3337,"buy"),VLOOKUP(I3337,[2]suppliers!$A$2:$B$17,2,FALSE),"")</f>
        <v/>
      </c>
      <c r="K3337" s="8" t="s">
        <v>84</v>
      </c>
      <c r="L3337" s="8" t="s">
        <v>85</v>
      </c>
      <c r="M3337" s="5" t="str">
        <f>IFERROR(VLOOKUP(G3337,[3]item_suppliers!$C$2:$F$112,2,FALSE),"")</f>
        <v/>
      </c>
      <c r="N3337" s="5" t="str">
        <f>IFERROR(VLOOKUP(G3337,[3]item_suppliers!$C$2:$F$112,4,FALSE),"")</f>
        <v/>
      </c>
      <c r="O3337" s="5" t="str">
        <f t="shared" si="262"/>
        <v/>
      </c>
      <c r="P3337" s="5">
        <f>IF(EXACT(L3337,"sell"),VLOOKUP(D3337,[1]items!$A$2:$E$39,5,FALSE),"")</f>
        <v>16430</v>
      </c>
      <c r="Q3337" s="5">
        <f t="shared" si="263"/>
        <v>213590</v>
      </c>
      <c r="R3337" s="13" t="str">
        <f t="shared" si="264"/>
        <v/>
      </c>
    </row>
    <row r="3338" spans="1:18" x14ac:dyDescent="0.2">
      <c r="A3338" s="5" t="s">
        <v>3398</v>
      </c>
      <c r="B3338" s="6" t="d">
        <v>2021-05-28</v>
      </c>
      <c r="C3338" s="7">
        <f t="shared" si="260"/>
        <v>2021</v>
      </c>
      <c r="D3338" s="5" t="s">
        <v>7</v>
      </c>
      <c r="E3338" s="5" t="str">
        <f>VLOOKUP(D3338,[1]items!$A$2:$E$39,2,FALSE)</f>
        <v>Ozen 10 MG Blister</v>
      </c>
      <c r="F3338" s="5" t="str">
        <f>VLOOKUP(E3338,[1]items!$B$2:$E$39,2,FALSE)</f>
        <v>Obat Alergi</v>
      </c>
      <c r="G3338" s="5" t="str">
        <f t="shared" si="261"/>
        <v>OA0001|</v>
      </c>
      <c r="H3338" s="10">
        <v>79</v>
      </c>
      <c r="I3338" s="11"/>
      <c r="J3338" s="10" t="str">
        <f>IF(EXACT(L3338,"buy"),VLOOKUP(I3338,[2]suppliers!$A$2:$B$17,2,FALSE),"")</f>
        <v/>
      </c>
      <c r="K3338" s="5" t="s">
        <v>84</v>
      </c>
      <c r="L3338" s="5" t="s">
        <v>85</v>
      </c>
      <c r="M3338" s="5" t="str">
        <f>IFERROR(VLOOKUP(G3338,[3]item_suppliers!$C$2:$F$112,2,FALSE),"")</f>
        <v/>
      </c>
      <c r="N3338" s="5" t="str">
        <f>IFERROR(VLOOKUP(G3338,[3]item_suppliers!$C$2:$F$112,4,FALSE),"")</f>
        <v/>
      </c>
      <c r="O3338" s="5" t="str">
        <f t="shared" si="262"/>
        <v/>
      </c>
      <c r="P3338" s="5">
        <f>IF(EXACT(L3338,"sell"),VLOOKUP(D3338,[1]items!$A$2:$E$39,5,FALSE),"")</f>
        <v>18816</v>
      </c>
      <c r="Q3338" s="5">
        <f t="shared" si="263"/>
        <v>1486464</v>
      </c>
      <c r="R3338" s="13" t="str">
        <f t="shared" si="264"/>
        <v/>
      </c>
    </row>
    <row r="3339" spans="1:18" x14ac:dyDescent="0.2">
      <c r="A3339" s="8" t="s">
        <v>3399</v>
      </c>
      <c r="B3339" s="9" t="d">
        <v>2021-05-28</v>
      </c>
      <c r="C3339" s="7">
        <f t="shared" si="260"/>
        <v>2021</v>
      </c>
      <c r="D3339" s="8" t="s">
        <v>72</v>
      </c>
      <c r="E3339" s="5" t="str">
        <f>VLOOKUP(D3339,[1]items!$A$2:$E$39,2,FALSE)</f>
        <v>Irvell 150MG Box 20 Tablet</v>
      </c>
      <c r="F3339" s="5" t="str">
        <f>VLOOKUP(E3339,[1]items!$B$2:$E$39,2,FALSE)</f>
        <v>Obat Hipertensi</v>
      </c>
      <c r="G3339" s="5" t="str">
        <f t="shared" si="261"/>
        <v>OH0006|</v>
      </c>
      <c r="H3339" s="10">
        <v>23</v>
      </c>
      <c r="I3339" s="11"/>
      <c r="J3339" s="10" t="str">
        <f>IF(EXACT(L3339,"buy"),VLOOKUP(I3339,[2]suppliers!$A$2:$B$17,2,FALSE),"")</f>
        <v/>
      </c>
      <c r="K3339" s="8" t="s">
        <v>84</v>
      </c>
      <c r="L3339" s="8" t="s">
        <v>85</v>
      </c>
      <c r="M3339" s="5" t="str">
        <f>IFERROR(VLOOKUP(G3339,[3]item_suppliers!$C$2:$F$112,2,FALSE),"")</f>
        <v/>
      </c>
      <c r="N3339" s="5" t="str">
        <f>IFERROR(VLOOKUP(G3339,[3]item_suppliers!$C$2:$F$112,4,FALSE),"")</f>
        <v/>
      </c>
      <c r="O3339" s="5" t="str">
        <f t="shared" si="262"/>
        <v/>
      </c>
      <c r="P3339" s="5">
        <f>IF(EXACT(L3339,"sell"),VLOOKUP(D3339,[1]items!$A$2:$E$39,5,FALSE),"")</f>
        <v>146871</v>
      </c>
      <c r="Q3339" s="5">
        <f t="shared" si="263"/>
        <v>3378033</v>
      </c>
      <c r="R3339" s="13" t="str">
        <f t="shared" si="264"/>
        <v/>
      </c>
    </row>
    <row r="3340" spans="1:18" x14ac:dyDescent="0.2">
      <c r="A3340" s="5" t="s">
        <v>3400</v>
      </c>
      <c r="B3340" s="6" t="d">
        <v>2021-05-29</v>
      </c>
      <c r="C3340" s="7">
        <f t="shared" si="260"/>
        <v>2021</v>
      </c>
      <c r="D3340" s="5" t="s">
        <v>50</v>
      </c>
      <c r="E3340" s="5" t="str">
        <f>VLOOKUP(D3340,[1]items!$A$2:$E$39,2,FALSE)</f>
        <v>Bodrex Extra</v>
      </c>
      <c r="F3340" s="5" t="str">
        <f>VLOOKUP(E3340,[1]items!$B$2:$E$39,2,FALSE)</f>
        <v>Obat Sakit Kepala &amp; Demam</v>
      </c>
      <c r="G3340" s="5" t="str">
        <f t="shared" si="261"/>
        <v>OD0008|</v>
      </c>
      <c r="H3340" s="10">
        <v>10</v>
      </c>
      <c r="I3340" s="11"/>
      <c r="J3340" s="10" t="str">
        <f>IF(EXACT(L3340,"buy"),VLOOKUP(I3340,[2]suppliers!$A$2:$B$17,2,FALSE),"")</f>
        <v/>
      </c>
      <c r="K3340" s="5" t="s">
        <v>84</v>
      </c>
      <c r="L3340" s="5" t="s">
        <v>85</v>
      </c>
      <c r="M3340" s="5" t="str">
        <f>IFERROR(VLOOKUP(G3340,[3]item_suppliers!$C$2:$F$112,2,FALSE),"")</f>
        <v/>
      </c>
      <c r="N3340" s="5" t="str">
        <f>IFERROR(VLOOKUP(G3340,[3]item_suppliers!$C$2:$F$112,4,FALSE),"")</f>
        <v/>
      </c>
      <c r="O3340" s="5" t="str">
        <f t="shared" si="262"/>
        <v/>
      </c>
      <c r="P3340" s="5">
        <f>IF(EXACT(L3340,"sell"),VLOOKUP(D3340,[1]items!$A$2:$E$39,5,FALSE),"")</f>
        <v>51753</v>
      </c>
      <c r="Q3340" s="5">
        <f t="shared" si="263"/>
        <v>517530</v>
      </c>
      <c r="R3340" s="13" t="str">
        <f t="shared" si="264"/>
        <v/>
      </c>
    </row>
    <row r="3341" spans="1:18" x14ac:dyDescent="0.2">
      <c r="A3341" s="8" t="s">
        <v>3401</v>
      </c>
      <c r="B3341" s="9" t="d">
        <v>2021-05-29</v>
      </c>
      <c r="C3341" s="7">
        <f t="shared" si="260"/>
        <v>2021</v>
      </c>
      <c r="D3341" s="8" t="s">
        <v>50</v>
      </c>
      <c r="E3341" s="5" t="str">
        <f>VLOOKUP(D3341,[1]items!$A$2:$E$39,2,FALSE)</f>
        <v>Bodrex Extra</v>
      </c>
      <c r="F3341" s="5" t="str">
        <f>VLOOKUP(E3341,[1]items!$B$2:$E$39,2,FALSE)</f>
        <v>Obat Sakit Kepala &amp; Demam</v>
      </c>
      <c r="G3341" s="5" t="str">
        <f t="shared" si="261"/>
        <v>OD0008|</v>
      </c>
      <c r="H3341" s="10">
        <v>79</v>
      </c>
      <c r="I3341" s="11"/>
      <c r="J3341" s="10" t="str">
        <f>IF(EXACT(L3341,"buy"),VLOOKUP(I3341,[2]suppliers!$A$2:$B$17,2,FALSE),"")</f>
        <v/>
      </c>
      <c r="K3341" s="8" t="s">
        <v>84</v>
      </c>
      <c r="L3341" s="8" t="s">
        <v>85</v>
      </c>
      <c r="M3341" s="5" t="str">
        <f>IFERROR(VLOOKUP(G3341,[3]item_suppliers!$C$2:$F$112,2,FALSE),"")</f>
        <v/>
      </c>
      <c r="N3341" s="5" t="str">
        <f>IFERROR(VLOOKUP(G3341,[3]item_suppliers!$C$2:$F$112,4,FALSE),"")</f>
        <v/>
      </c>
      <c r="O3341" s="5" t="str">
        <f t="shared" si="262"/>
        <v/>
      </c>
      <c r="P3341" s="5">
        <f>IF(EXACT(L3341,"sell"),VLOOKUP(D3341,[1]items!$A$2:$E$39,5,FALSE),"")</f>
        <v>51753</v>
      </c>
      <c r="Q3341" s="5">
        <f t="shared" si="263"/>
        <v>4088487</v>
      </c>
      <c r="R3341" s="13" t="str">
        <f t="shared" si="264"/>
        <v/>
      </c>
    </row>
    <row r="3342" spans="1:18" x14ac:dyDescent="0.2">
      <c r="A3342" s="5" t="s">
        <v>3402</v>
      </c>
      <c r="B3342" s="6" t="d">
        <v>2021-05-29</v>
      </c>
      <c r="C3342" s="7">
        <f t="shared" si="260"/>
        <v>2021</v>
      </c>
      <c r="D3342" s="5" t="s">
        <v>82</v>
      </c>
      <c r="E3342" s="5" t="str">
        <f>VLOOKUP(D3342,[1]items!$A$2:$E$39,2,FALSE)</f>
        <v>Otilon Ear Drops 8 mL</v>
      </c>
      <c r="F3342" s="5" t="str">
        <f>VLOOKUP(E3342,[1]items!$B$2:$E$39,2,FALSE)</f>
        <v>Obat Telinga</v>
      </c>
      <c r="G3342" s="5" t="str">
        <f t="shared" si="261"/>
        <v>OT0001|</v>
      </c>
      <c r="H3342" s="10">
        <v>49</v>
      </c>
      <c r="I3342" s="11"/>
      <c r="J3342" s="10" t="str">
        <f>IF(EXACT(L3342,"buy"),VLOOKUP(I3342,[2]suppliers!$A$2:$B$17,2,FALSE),"")</f>
        <v/>
      </c>
      <c r="K3342" s="5" t="s">
        <v>84</v>
      </c>
      <c r="L3342" s="5" t="s">
        <v>85</v>
      </c>
      <c r="M3342" s="5" t="str">
        <f>IFERROR(VLOOKUP(G3342,[3]item_suppliers!$C$2:$F$112,2,FALSE),"")</f>
        <v/>
      </c>
      <c r="N3342" s="5" t="str">
        <f>IFERROR(VLOOKUP(G3342,[3]item_suppliers!$C$2:$F$112,4,FALSE),"")</f>
        <v/>
      </c>
      <c r="O3342" s="5" t="str">
        <f t="shared" si="262"/>
        <v/>
      </c>
      <c r="P3342" s="5">
        <f>IF(EXACT(L3342,"sell"),VLOOKUP(D3342,[1]items!$A$2:$E$39,5,FALSE),"")</f>
        <v>55935</v>
      </c>
      <c r="Q3342" s="5">
        <f t="shared" si="263"/>
        <v>2740815</v>
      </c>
      <c r="R3342" s="13" t="str">
        <f t="shared" si="264"/>
        <v/>
      </c>
    </row>
    <row r="3343" spans="1:18" x14ac:dyDescent="0.2">
      <c r="A3343" s="8" t="s">
        <v>3403</v>
      </c>
      <c r="B3343" s="9" t="d">
        <v>2021-05-29</v>
      </c>
      <c r="C3343" s="7">
        <f t="shared" si="260"/>
        <v>2021</v>
      </c>
      <c r="D3343" s="8" t="s">
        <v>48</v>
      </c>
      <c r="E3343" s="5" t="str">
        <f>VLOOKUP(D3343,[1]items!$A$2:$E$39,2,FALSE)</f>
        <v>Sanmol Paracetamol</v>
      </c>
      <c r="F3343" s="5" t="str">
        <f>VLOOKUP(E3343,[1]items!$B$2:$E$39,2,FALSE)</f>
        <v>Obat Sakit Kepala &amp; Demam</v>
      </c>
      <c r="G3343" s="5" t="str">
        <f t="shared" si="261"/>
        <v>OD0007|</v>
      </c>
      <c r="H3343" s="10">
        <v>85</v>
      </c>
      <c r="I3343" s="11"/>
      <c r="J3343" s="10" t="str">
        <f>IF(EXACT(L3343,"buy"),VLOOKUP(I3343,[2]suppliers!$A$2:$B$17,2,FALSE),"")</f>
        <v/>
      </c>
      <c r="K3343" s="8" t="s">
        <v>84</v>
      </c>
      <c r="L3343" s="8" t="s">
        <v>85</v>
      </c>
      <c r="M3343" s="5" t="str">
        <f>IFERROR(VLOOKUP(G3343,[3]item_suppliers!$C$2:$F$112,2,FALSE),"")</f>
        <v/>
      </c>
      <c r="N3343" s="5" t="str">
        <f>IFERROR(VLOOKUP(G3343,[3]item_suppliers!$C$2:$F$112,4,FALSE),"")</f>
        <v/>
      </c>
      <c r="O3343" s="5" t="str">
        <f t="shared" si="262"/>
        <v/>
      </c>
      <c r="P3343" s="5">
        <f>IF(EXACT(L3343,"sell"),VLOOKUP(D3343,[1]items!$A$2:$E$39,5,FALSE),"")</f>
        <v>16261</v>
      </c>
      <c r="Q3343" s="5">
        <f t="shared" si="263"/>
        <v>1382185</v>
      </c>
      <c r="R3343" s="13" t="str">
        <f t="shared" si="264"/>
        <v/>
      </c>
    </row>
    <row r="3344" spans="1:18" x14ac:dyDescent="0.2">
      <c r="A3344" s="5" t="s">
        <v>3404</v>
      </c>
      <c r="B3344" s="6" t="d">
        <v>2021-05-29</v>
      </c>
      <c r="C3344" s="7">
        <f t="shared" si="260"/>
        <v>2021</v>
      </c>
      <c r="D3344" s="5" t="s">
        <v>31</v>
      </c>
      <c r="E3344" s="5" t="str">
        <f>VLOOKUP(D3344,[1]items!$A$2:$E$39,2,FALSE)</f>
        <v>Ultraflu Box Isi 25 Strip</v>
      </c>
      <c r="F3344" s="5" t="str">
        <f>VLOOKUP(E3344,[1]items!$B$2:$E$39,2,FALSE)</f>
        <v>Obat Batuk &amp; Pilek</v>
      </c>
      <c r="G3344" s="5" t="str">
        <f t="shared" si="261"/>
        <v>OB0006|</v>
      </c>
      <c r="H3344" s="10">
        <v>13</v>
      </c>
      <c r="I3344" s="11"/>
      <c r="J3344" s="10" t="str">
        <f>IF(EXACT(L3344,"buy"),VLOOKUP(I3344,[2]suppliers!$A$2:$B$17,2,FALSE),"")</f>
        <v/>
      </c>
      <c r="K3344" s="5" t="s">
        <v>84</v>
      </c>
      <c r="L3344" s="5" t="s">
        <v>85</v>
      </c>
      <c r="M3344" s="5" t="str">
        <f>IFERROR(VLOOKUP(G3344,[3]item_suppliers!$C$2:$F$112,2,FALSE),"")</f>
        <v/>
      </c>
      <c r="N3344" s="5" t="str">
        <f>IFERROR(VLOOKUP(G3344,[3]item_suppliers!$C$2:$F$112,4,FALSE),"")</f>
        <v/>
      </c>
      <c r="O3344" s="5" t="str">
        <f t="shared" si="262"/>
        <v/>
      </c>
      <c r="P3344" s="5">
        <f>IF(EXACT(L3344,"sell"),VLOOKUP(D3344,[1]items!$A$2:$E$39,5,FALSE),"")</f>
        <v>73805</v>
      </c>
      <c r="Q3344" s="5">
        <f t="shared" si="263"/>
        <v>959465</v>
      </c>
      <c r="R3344" s="13" t="str">
        <f t="shared" si="264"/>
        <v/>
      </c>
    </row>
    <row r="3345" spans="1:18" x14ac:dyDescent="0.2">
      <c r="A3345" s="8" t="s">
        <v>3405</v>
      </c>
      <c r="B3345" s="9" t="d">
        <v>2021-05-30</v>
      </c>
      <c r="C3345" s="7">
        <f t="shared" si="260"/>
        <v>2021</v>
      </c>
      <c r="D3345" s="8" t="s">
        <v>26</v>
      </c>
      <c r="E3345" s="5" t="str">
        <f>VLOOKUP(D3345,[1]items!$A$2:$E$39,2,FALSE)</f>
        <v>Decolsen 1 Strip 4 Tablet</v>
      </c>
      <c r="F3345" s="5" t="str">
        <f>VLOOKUP(E3345,[1]items!$B$2:$E$39,2,FALSE)</f>
        <v>Obat Batuk &amp; Pilek</v>
      </c>
      <c r="G3345" s="5" t="str">
        <f t="shared" si="261"/>
        <v>OB0002|</v>
      </c>
      <c r="H3345" s="10">
        <v>78</v>
      </c>
      <c r="I3345" s="11"/>
      <c r="J3345" s="10" t="str">
        <f>IF(EXACT(L3345,"buy"),VLOOKUP(I3345,[2]suppliers!$A$2:$B$17,2,FALSE),"")</f>
        <v/>
      </c>
      <c r="K3345" s="8" t="s">
        <v>84</v>
      </c>
      <c r="L3345" s="8" t="s">
        <v>85</v>
      </c>
      <c r="M3345" s="5" t="str">
        <f>IFERROR(VLOOKUP(G3345,[3]item_suppliers!$C$2:$F$112,2,FALSE),"")</f>
        <v/>
      </c>
      <c r="N3345" s="5" t="str">
        <f>IFERROR(VLOOKUP(G3345,[3]item_suppliers!$C$2:$F$112,4,FALSE),"")</f>
        <v/>
      </c>
      <c r="O3345" s="5" t="str">
        <f t="shared" si="262"/>
        <v/>
      </c>
      <c r="P3345" s="5">
        <f>IF(EXACT(L3345,"sell"),VLOOKUP(D3345,[1]items!$A$2:$E$39,5,FALSE),"")</f>
        <v>2915</v>
      </c>
      <c r="Q3345" s="5">
        <f t="shared" si="263"/>
        <v>227370</v>
      </c>
      <c r="R3345" s="13" t="str">
        <f t="shared" si="264"/>
        <v/>
      </c>
    </row>
    <row r="3346" spans="1:18" x14ac:dyDescent="0.2">
      <c r="A3346" s="5" t="s">
        <v>3406</v>
      </c>
      <c r="B3346" s="6" t="d">
        <v>2021-05-30</v>
      </c>
      <c r="C3346" s="7">
        <f t="shared" si="260"/>
        <v>2021</v>
      </c>
      <c r="D3346" s="5" t="s">
        <v>17</v>
      </c>
      <c r="E3346" s="5" t="str">
        <f>VLOOKUP(D3346,[1]items!$A$2:$E$39,2,FALSE)</f>
        <v>Bedak Heroxyn 150 gr</v>
      </c>
      <c r="F3346" s="5" t="str">
        <f>VLOOKUP(E3346,[1]items!$B$2:$E$39,2,FALSE)</f>
        <v>Obat Alergi</v>
      </c>
      <c r="G3346" s="5" t="str">
        <f t="shared" si="261"/>
        <v>OA0005|</v>
      </c>
      <c r="H3346" s="10">
        <v>23</v>
      </c>
      <c r="I3346" s="11"/>
      <c r="J3346" s="10" t="str">
        <f>IF(EXACT(L3346,"buy"),VLOOKUP(I3346,[2]suppliers!$A$2:$B$17,2,FALSE),"")</f>
        <v/>
      </c>
      <c r="K3346" s="5" t="s">
        <v>84</v>
      </c>
      <c r="L3346" s="5" t="s">
        <v>85</v>
      </c>
      <c r="M3346" s="5" t="str">
        <f>IFERROR(VLOOKUP(G3346,[3]item_suppliers!$C$2:$F$112,2,FALSE),"")</f>
        <v/>
      </c>
      <c r="N3346" s="5" t="str">
        <f>IFERROR(VLOOKUP(G3346,[3]item_suppliers!$C$2:$F$112,4,FALSE),"")</f>
        <v/>
      </c>
      <c r="O3346" s="5" t="str">
        <f t="shared" si="262"/>
        <v/>
      </c>
      <c r="P3346" s="5">
        <f>IF(EXACT(L3346,"sell"),VLOOKUP(D3346,[1]items!$A$2:$E$39,5,FALSE),"")</f>
        <v>17170</v>
      </c>
      <c r="Q3346" s="5">
        <f t="shared" si="263"/>
        <v>394910</v>
      </c>
      <c r="R3346" s="13" t="str">
        <f t="shared" si="264"/>
        <v/>
      </c>
    </row>
    <row r="3347" spans="1:18" x14ac:dyDescent="0.2">
      <c r="A3347" s="8" t="s">
        <v>3407</v>
      </c>
      <c r="B3347" s="9" t="d">
        <v>2021-05-30</v>
      </c>
      <c r="C3347" s="7">
        <f t="shared" si="260"/>
        <v>2021</v>
      </c>
      <c r="D3347" s="8" t="s">
        <v>17</v>
      </c>
      <c r="E3347" s="5" t="str">
        <f>VLOOKUP(D3347,[1]items!$A$2:$E$39,2,FALSE)</f>
        <v>Bedak Heroxyn 150 gr</v>
      </c>
      <c r="F3347" s="5" t="str">
        <f>VLOOKUP(E3347,[1]items!$B$2:$E$39,2,FALSE)</f>
        <v>Obat Alergi</v>
      </c>
      <c r="G3347" s="5" t="str">
        <f t="shared" si="261"/>
        <v>OA0005|</v>
      </c>
      <c r="H3347" s="10">
        <v>19</v>
      </c>
      <c r="I3347" s="11"/>
      <c r="J3347" s="10" t="str">
        <f>IF(EXACT(L3347,"buy"),VLOOKUP(I3347,[2]suppliers!$A$2:$B$17,2,FALSE),"")</f>
        <v/>
      </c>
      <c r="K3347" s="8" t="s">
        <v>84</v>
      </c>
      <c r="L3347" s="8" t="s">
        <v>85</v>
      </c>
      <c r="M3347" s="5" t="str">
        <f>IFERROR(VLOOKUP(G3347,[3]item_suppliers!$C$2:$F$112,2,FALSE),"")</f>
        <v/>
      </c>
      <c r="N3347" s="5" t="str">
        <f>IFERROR(VLOOKUP(G3347,[3]item_suppliers!$C$2:$F$112,4,FALSE),"")</f>
        <v/>
      </c>
      <c r="O3347" s="5" t="str">
        <f t="shared" si="262"/>
        <v/>
      </c>
      <c r="P3347" s="5">
        <f>IF(EXACT(L3347,"sell"),VLOOKUP(D3347,[1]items!$A$2:$E$39,5,FALSE),"")</f>
        <v>17170</v>
      </c>
      <c r="Q3347" s="5">
        <f t="shared" si="263"/>
        <v>326230</v>
      </c>
      <c r="R3347" s="13" t="str">
        <f t="shared" si="264"/>
        <v/>
      </c>
    </row>
    <row r="3348" spans="1:18" x14ac:dyDescent="0.2">
      <c r="A3348" s="5" t="s">
        <v>3408</v>
      </c>
      <c r="B3348" s="6" t="d">
        <v>2021-05-30</v>
      </c>
      <c r="C3348" s="7">
        <f t="shared" si="260"/>
        <v>2021</v>
      </c>
      <c r="D3348" s="5" t="s">
        <v>82</v>
      </c>
      <c r="E3348" s="5" t="str">
        <f>VLOOKUP(D3348,[1]items!$A$2:$E$39,2,FALSE)</f>
        <v>Otilon Ear Drops 8 mL</v>
      </c>
      <c r="F3348" s="5" t="str">
        <f>VLOOKUP(E3348,[1]items!$B$2:$E$39,2,FALSE)</f>
        <v>Obat Telinga</v>
      </c>
      <c r="G3348" s="5" t="str">
        <f t="shared" si="261"/>
        <v>OT0001|</v>
      </c>
      <c r="H3348" s="10">
        <v>31</v>
      </c>
      <c r="I3348" s="11"/>
      <c r="J3348" s="10" t="str">
        <f>IF(EXACT(L3348,"buy"),VLOOKUP(I3348,[2]suppliers!$A$2:$B$17,2,FALSE),"")</f>
        <v/>
      </c>
      <c r="K3348" s="5" t="s">
        <v>84</v>
      </c>
      <c r="L3348" s="5" t="s">
        <v>85</v>
      </c>
      <c r="M3348" s="5" t="str">
        <f>IFERROR(VLOOKUP(G3348,[3]item_suppliers!$C$2:$F$112,2,FALSE),"")</f>
        <v/>
      </c>
      <c r="N3348" s="5" t="str">
        <f>IFERROR(VLOOKUP(G3348,[3]item_suppliers!$C$2:$F$112,4,FALSE),"")</f>
        <v/>
      </c>
      <c r="O3348" s="5" t="str">
        <f t="shared" si="262"/>
        <v/>
      </c>
      <c r="P3348" s="5">
        <f>IF(EXACT(L3348,"sell"),VLOOKUP(D3348,[1]items!$A$2:$E$39,5,FALSE),"")</f>
        <v>55935</v>
      </c>
      <c r="Q3348" s="5">
        <f t="shared" si="263"/>
        <v>1733985</v>
      </c>
      <c r="R3348" s="13" t="str">
        <f t="shared" si="264"/>
        <v/>
      </c>
    </row>
    <row r="3349" spans="1:18" x14ac:dyDescent="0.2">
      <c r="A3349" s="8" t="s">
        <v>3409</v>
      </c>
      <c r="B3349" s="9" t="d">
        <v>2021-05-30</v>
      </c>
      <c r="C3349" s="7">
        <f t="shared" si="260"/>
        <v>2021</v>
      </c>
      <c r="D3349" s="8" t="s">
        <v>31</v>
      </c>
      <c r="E3349" s="5" t="str">
        <f>VLOOKUP(D3349,[1]items!$A$2:$E$39,2,FALSE)</f>
        <v>Ultraflu Box Isi 25 Strip</v>
      </c>
      <c r="F3349" s="5" t="str">
        <f>VLOOKUP(E3349,[1]items!$B$2:$E$39,2,FALSE)</f>
        <v>Obat Batuk &amp; Pilek</v>
      </c>
      <c r="G3349" s="5" t="str">
        <f t="shared" si="261"/>
        <v>OB0006|</v>
      </c>
      <c r="H3349" s="10">
        <v>208</v>
      </c>
      <c r="I3349" s="11"/>
      <c r="J3349" s="10" t="str">
        <f>IF(EXACT(L3349,"buy"),VLOOKUP(I3349,[2]suppliers!$A$2:$B$17,2,FALSE),"")</f>
        <v/>
      </c>
      <c r="K3349" s="8" t="s">
        <v>84</v>
      </c>
      <c r="L3349" s="8" t="s">
        <v>85</v>
      </c>
      <c r="M3349" s="5" t="str">
        <f>IFERROR(VLOOKUP(G3349,[3]item_suppliers!$C$2:$F$112,2,FALSE),"")</f>
        <v/>
      </c>
      <c r="N3349" s="5" t="str">
        <f>IFERROR(VLOOKUP(G3349,[3]item_suppliers!$C$2:$F$112,4,FALSE),"")</f>
        <v/>
      </c>
      <c r="O3349" s="5" t="str">
        <f t="shared" si="262"/>
        <v/>
      </c>
      <c r="P3349" s="5">
        <f>IF(EXACT(L3349,"sell"),VLOOKUP(D3349,[1]items!$A$2:$E$39,5,FALSE),"")</f>
        <v>73805</v>
      </c>
      <c r="Q3349" s="5">
        <f t="shared" si="263"/>
        <v>15351440</v>
      </c>
      <c r="R3349" s="13" t="str">
        <f t="shared" si="264"/>
        <v/>
      </c>
    </row>
    <row r="3350" spans="1:18" x14ac:dyDescent="0.2">
      <c r="A3350" s="5" t="s">
        <v>3410</v>
      </c>
      <c r="B3350" s="6" t="d">
        <v>2021-05-31</v>
      </c>
      <c r="C3350" s="7">
        <f t="shared" si="260"/>
        <v>2021</v>
      </c>
      <c r="D3350" s="5" t="s">
        <v>26</v>
      </c>
      <c r="E3350" s="5" t="str">
        <f>VLOOKUP(D3350,[1]items!$A$2:$E$39,2,FALSE)</f>
        <v>Decolsen 1 Strip 4 Tablet</v>
      </c>
      <c r="F3350" s="5" t="str">
        <f>VLOOKUP(E3350,[1]items!$B$2:$E$39,2,FALSE)</f>
        <v>Obat Batuk &amp; Pilek</v>
      </c>
      <c r="G3350" s="5" t="str">
        <f t="shared" si="261"/>
        <v>OB0002|</v>
      </c>
      <c r="H3350" s="10">
        <v>32</v>
      </c>
      <c r="I3350" s="11"/>
      <c r="J3350" s="10" t="str">
        <f>IF(EXACT(L3350,"buy"),VLOOKUP(I3350,[2]suppliers!$A$2:$B$17,2,FALSE),"")</f>
        <v/>
      </c>
      <c r="K3350" s="5" t="s">
        <v>84</v>
      </c>
      <c r="L3350" s="5" t="s">
        <v>85</v>
      </c>
      <c r="M3350" s="5" t="str">
        <f>IFERROR(VLOOKUP(G3350,[3]item_suppliers!$C$2:$F$112,2,FALSE),"")</f>
        <v/>
      </c>
      <c r="N3350" s="5" t="str">
        <f>IFERROR(VLOOKUP(G3350,[3]item_suppliers!$C$2:$F$112,4,FALSE),"")</f>
        <v/>
      </c>
      <c r="O3350" s="5" t="str">
        <f t="shared" si="262"/>
        <v/>
      </c>
      <c r="P3350" s="5">
        <f>IF(EXACT(L3350,"sell"),VLOOKUP(D3350,[1]items!$A$2:$E$39,5,FALSE),"")</f>
        <v>2915</v>
      </c>
      <c r="Q3350" s="5">
        <f t="shared" si="263"/>
        <v>93280</v>
      </c>
      <c r="R3350" s="13" t="str">
        <f t="shared" si="264"/>
        <v/>
      </c>
    </row>
    <row r="3351" spans="1:18" x14ac:dyDescent="0.2">
      <c r="A3351" s="8" t="s">
        <v>3411</v>
      </c>
      <c r="B3351" s="9" t="d">
        <v>2021-05-31</v>
      </c>
      <c r="C3351" s="7">
        <f t="shared" si="260"/>
        <v>2021</v>
      </c>
      <c r="D3351" s="8" t="s">
        <v>26</v>
      </c>
      <c r="E3351" s="5" t="str">
        <f>VLOOKUP(D3351,[1]items!$A$2:$E$39,2,FALSE)</f>
        <v>Decolsen 1 Strip 4 Tablet</v>
      </c>
      <c r="F3351" s="5" t="str">
        <f>VLOOKUP(E3351,[1]items!$B$2:$E$39,2,FALSE)</f>
        <v>Obat Batuk &amp; Pilek</v>
      </c>
      <c r="G3351" s="5" t="str">
        <f t="shared" si="261"/>
        <v>OB0002|</v>
      </c>
      <c r="H3351" s="10">
        <v>29</v>
      </c>
      <c r="I3351" s="11"/>
      <c r="J3351" s="10" t="str">
        <f>IF(EXACT(L3351,"buy"),VLOOKUP(I3351,[2]suppliers!$A$2:$B$17,2,FALSE),"")</f>
        <v/>
      </c>
      <c r="K3351" s="8" t="s">
        <v>84</v>
      </c>
      <c r="L3351" s="8" t="s">
        <v>85</v>
      </c>
      <c r="M3351" s="5" t="str">
        <f>IFERROR(VLOOKUP(G3351,[3]item_suppliers!$C$2:$F$112,2,FALSE),"")</f>
        <v/>
      </c>
      <c r="N3351" s="5" t="str">
        <f>IFERROR(VLOOKUP(G3351,[3]item_suppliers!$C$2:$F$112,4,FALSE),"")</f>
        <v/>
      </c>
      <c r="O3351" s="5" t="str">
        <f t="shared" si="262"/>
        <v/>
      </c>
      <c r="P3351" s="5">
        <f>IF(EXACT(L3351,"sell"),VLOOKUP(D3351,[1]items!$A$2:$E$39,5,FALSE),"")</f>
        <v>2915</v>
      </c>
      <c r="Q3351" s="5">
        <f t="shared" si="263"/>
        <v>84535</v>
      </c>
      <c r="R3351" s="13" t="str">
        <f t="shared" si="264"/>
        <v/>
      </c>
    </row>
    <row r="3352" spans="1:18" x14ac:dyDescent="0.2">
      <c r="A3352" s="5" t="s">
        <v>3412</v>
      </c>
      <c r="B3352" s="6" t="d">
        <v>2021-05-31</v>
      </c>
      <c r="C3352" s="7">
        <f t="shared" si="260"/>
        <v>2021</v>
      </c>
      <c r="D3352" s="5" t="s">
        <v>50</v>
      </c>
      <c r="E3352" s="5" t="str">
        <f>VLOOKUP(D3352,[1]items!$A$2:$E$39,2,FALSE)</f>
        <v>Bodrex Extra</v>
      </c>
      <c r="F3352" s="5" t="str">
        <f>VLOOKUP(E3352,[1]items!$B$2:$E$39,2,FALSE)</f>
        <v>Obat Sakit Kepala &amp; Demam</v>
      </c>
      <c r="G3352" s="5" t="str">
        <f t="shared" si="261"/>
        <v>OD0008|</v>
      </c>
      <c r="H3352" s="10">
        <v>11</v>
      </c>
      <c r="I3352" s="11"/>
      <c r="J3352" s="10" t="str">
        <f>IF(EXACT(L3352,"buy"),VLOOKUP(I3352,[2]suppliers!$A$2:$B$17,2,FALSE),"")</f>
        <v/>
      </c>
      <c r="K3352" s="5" t="s">
        <v>84</v>
      </c>
      <c r="L3352" s="5" t="s">
        <v>85</v>
      </c>
      <c r="M3352" s="5" t="str">
        <f>IFERROR(VLOOKUP(G3352,[3]item_suppliers!$C$2:$F$112,2,FALSE),"")</f>
        <v/>
      </c>
      <c r="N3352" s="5" t="str">
        <f>IFERROR(VLOOKUP(G3352,[3]item_suppliers!$C$2:$F$112,4,FALSE),"")</f>
        <v/>
      </c>
      <c r="O3352" s="5" t="str">
        <f t="shared" si="262"/>
        <v/>
      </c>
      <c r="P3352" s="5">
        <f>IF(EXACT(L3352,"sell"),VLOOKUP(D3352,[1]items!$A$2:$E$39,5,FALSE),"")</f>
        <v>51753</v>
      </c>
      <c r="Q3352" s="5">
        <f t="shared" si="263"/>
        <v>569283</v>
      </c>
      <c r="R3352" s="13" t="str">
        <f t="shared" si="264"/>
        <v/>
      </c>
    </row>
    <row r="3353" spans="1:18" x14ac:dyDescent="0.2">
      <c r="A3353" s="8" t="s">
        <v>3413</v>
      </c>
      <c r="B3353" s="9" t="d">
        <v>2021-05-31</v>
      </c>
      <c r="C3353" s="7">
        <f t="shared" si="260"/>
        <v>2021</v>
      </c>
      <c r="D3353" s="8" t="s">
        <v>82</v>
      </c>
      <c r="E3353" s="5" t="str">
        <f>VLOOKUP(D3353,[1]items!$A$2:$E$39,2,FALSE)</f>
        <v>Otilon Ear Drops 8 mL</v>
      </c>
      <c r="F3353" s="5" t="str">
        <f>VLOOKUP(E3353,[1]items!$B$2:$E$39,2,FALSE)</f>
        <v>Obat Telinga</v>
      </c>
      <c r="G3353" s="5" t="str">
        <f t="shared" si="261"/>
        <v>OT0001|</v>
      </c>
      <c r="H3353" s="10">
        <v>36</v>
      </c>
      <c r="I3353" s="11"/>
      <c r="J3353" s="10" t="str">
        <f>IF(EXACT(L3353,"buy"),VLOOKUP(I3353,[2]suppliers!$A$2:$B$17,2,FALSE),"")</f>
        <v/>
      </c>
      <c r="K3353" s="8" t="s">
        <v>84</v>
      </c>
      <c r="L3353" s="8" t="s">
        <v>85</v>
      </c>
      <c r="M3353" s="5" t="str">
        <f>IFERROR(VLOOKUP(G3353,[3]item_suppliers!$C$2:$F$112,2,FALSE),"")</f>
        <v/>
      </c>
      <c r="N3353" s="5" t="str">
        <f>IFERROR(VLOOKUP(G3353,[3]item_suppliers!$C$2:$F$112,4,FALSE),"")</f>
        <v/>
      </c>
      <c r="O3353" s="5" t="str">
        <f t="shared" si="262"/>
        <v/>
      </c>
      <c r="P3353" s="5">
        <f>IF(EXACT(L3353,"sell"),VLOOKUP(D3353,[1]items!$A$2:$E$39,5,FALSE),"")</f>
        <v>55935</v>
      </c>
      <c r="Q3353" s="5">
        <f t="shared" si="263"/>
        <v>2013660</v>
      </c>
      <c r="R3353" s="13" t="str">
        <f t="shared" si="264"/>
        <v/>
      </c>
    </row>
    <row r="3354" spans="1:18" x14ac:dyDescent="0.2">
      <c r="A3354" s="5" t="s">
        <v>3414</v>
      </c>
      <c r="B3354" s="6" t="d">
        <v>2021-05-31</v>
      </c>
      <c r="C3354" s="7">
        <f t="shared" si="260"/>
        <v>2021</v>
      </c>
      <c r="D3354" s="5" t="s">
        <v>20</v>
      </c>
      <c r="E3354" s="5" t="str">
        <f>VLOOKUP(D3354,[1]items!$A$2:$E$39,2,FALSE)</f>
        <v>Dexteem Box Plus 100 Tablet</v>
      </c>
      <c r="F3354" s="5" t="str">
        <f>VLOOKUP(E3354,[1]items!$B$2:$E$39,2,FALSE)</f>
        <v>Obat Alergi</v>
      </c>
      <c r="G3354" s="5" t="str">
        <f t="shared" si="261"/>
        <v>OA0006|</v>
      </c>
      <c r="H3354" s="10">
        <v>10</v>
      </c>
      <c r="I3354" s="11"/>
      <c r="J3354" s="10" t="str">
        <f>IF(EXACT(L3354,"buy"),VLOOKUP(I3354,[2]suppliers!$A$2:$B$17,2,FALSE),"")</f>
        <v/>
      </c>
      <c r="K3354" s="5" t="s">
        <v>84</v>
      </c>
      <c r="L3354" s="5" t="s">
        <v>85</v>
      </c>
      <c r="M3354" s="5" t="str">
        <f>IFERROR(VLOOKUP(G3354,[3]item_suppliers!$C$2:$F$112,2,FALSE),"")</f>
        <v/>
      </c>
      <c r="N3354" s="5" t="str">
        <f>IFERROR(VLOOKUP(G3354,[3]item_suppliers!$C$2:$F$112,4,FALSE),"")</f>
        <v/>
      </c>
      <c r="O3354" s="5" t="str">
        <f t="shared" si="262"/>
        <v/>
      </c>
      <c r="P3354" s="5">
        <f>IF(EXACT(L3354,"sell"),VLOOKUP(D3354,[1]items!$A$2:$E$39,5,FALSE),"")</f>
        <v>25449</v>
      </c>
      <c r="Q3354" s="5">
        <f t="shared" si="263"/>
        <v>254490</v>
      </c>
      <c r="R3354" s="13" t="str">
        <f t="shared" si="264"/>
        <v/>
      </c>
    </row>
    <row r="3355" spans="1:18" x14ac:dyDescent="0.2">
      <c r="A3355" s="8" t="s">
        <v>3415</v>
      </c>
      <c r="B3355" s="9" t="d">
        <v>2021-05-31</v>
      </c>
      <c r="C3355" s="7">
        <f t="shared" si="260"/>
        <v>2021</v>
      </c>
      <c r="D3355" s="8" t="s">
        <v>48</v>
      </c>
      <c r="E3355" s="5" t="str">
        <f>VLOOKUP(D3355,[1]items!$A$2:$E$39,2,FALSE)</f>
        <v>Sanmol Paracetamol</v>
      </c>
      <c r="F3355" s="5" t="str">
        <f>VLOOKUP(E3355,[1]items!$B$2:$E$39,2,FALSE)</f>
        <v>Obat Sakit Kepala &amp; Demam</v>
      </c>
      <c r="G3355" s="5" t="str">
        <f t="shared" si="261"/>
        <v>OD0007|</v>
      </c>
      <c r="H3355" s="10">
        <v>8</v>
      </c>
      <c r="I3355" s="11"/>
      <c r="J3355" s="10" t="str">
        <f>IF(EXACT(L3355,"buy"),VLOOKUP(I3355,[2]suppliers!$A$2:$B$17,2,FALSE),"")</f>
        <v/>
      </c>
      <c r="K3355" s="8" t="s">
        <v>84</v>
      </c>
      <c r="L3355" s="8" t="s">
        <v>85</v>
      </c>
      <c r="M3355" s="5" t="str">
        <f>IFERROR(VLOOKUP(G3355,[3]item_suppliers!$C$2:$F$112,2,FALSE),"")</f>
        <v/>
      </c>
      <c r="N3355" s="5" t="str">
        <f>IFERROR(VLOOKUP(G3355,[3]item_suppliers!$C$2:$F$112,4,FALSE),"")</f>
        <v/>
      </c>
      <c r="O3355" s="5" t="str">
        <f t="shared" si="262"/>
        <v/>
      </c>
      <c r="P3355" s="5">
        <f>IF(EXACT(L3355,"sell"),VLOOKUP(D3355,[1]items!$A$2:$E$39,5,FALSE),"")</f>
        <v>16261</v>
      </c>
      <c r="Q3355" s="5">
        <f t="shared" si="263"/>
        <v>130088</v>
      </c>
      <c r="R3355" s="13" t="str">
        <f t="shared" si="264"/>
        <v/>
      </c>
    </row>
    <row r="3356" spans="1:18" x14ac:dyDescent="0.2">
      <c r="A3356" s="5" t="s">
        <v>3416</v>
      </c>
      <c r="B3356" s="6" t="d">
        <v>2021-05-31</v>
      </c>
      <c r="C3356" s="7">
        <f t="shared" si="260"/>
        <v>2021</v>
      </c>
      <c r="D3356" s="5" t="s">
        <v>31</v>
      </c>
      <c r="E3356" s="5" t="str">
        <f>VLOOKUP(D3356,[1]items!$A$2:$E$39,2,FALSE)</f>
        <v>Ultraflu Box Isi 25 Strip</v>
      </c>
      <c r="F3356" s="5" t="str">
        <f>VLOOKUP(E3356,[1]items!$B$2:$E$39,2,FALSE)</f>
        <v>Obat Batuk &amp; Pilek</v>
      </c>
      <c r="G3356" s="5" t="str">
        <f t="shared" si="261"/>
        <v>OB0006|</v>
      </c>
      <c r="H3356" s="10">
        <v>56</v>
      </c>
      <c r="I3356" s="11"/>
      <c r="J3356" s="10" t="str">
        <f>IF(EXACT(L3356,"buy"),VLOOKUP(I3356,[2]suppliers!$A$2:$B$17,2,FALSE),"")</f>
        <v/>
      </c>
      <c r="K3356" s="5" t="s">
        <v>84</v>
      </c>
      <c r="L3356" s="5" t="s">
        <v>85</v>
      </c>
      <c r="M3356" s="5" t="str">
        <f>IFERROR(VLOOKUP(G3356,[3]item_suppliers!$C$2:$F$112,2,FALSE),"")</f>
        <v/>
      </c>
      <c r="N3356" s="5" t="str">
        <f>IFERROR(VLOOKUP(G3356,[3]item_suppliers!$C$2:$F$112,4,FALSE),"")</f>
        <v/>
      </c>
      <c r="O3356" s="5" t="str">
        <f t="shared" si="262"/>
        <v/>
      </c>
      <c r="P3356" s="5">
        <f>IF(EXACT(L3356,"sell"),VLOOKUP(D3356,[1]items!$A$2:$E$39,5,FALSE),"")</f>
        <v>73805</v>
      </c>
      <c r="Q3356" s="5">
        <f t="shared" si="263"/>
        <v>4133080</v>
      </c>
      <c r="R3356" s="13" t="str">
        <f t="shared" si="264"/>
        <v/>
      </c>
    </row>
    <row r="3357" spans="1:18" x14ac:dyDescent="0.2">
      <c r="A3357" s="8" t="s">
        <v>3417</v>
      </c>
      <c r="B3357" s="9" t="d">
        <v>2021-05-31</v>
      </c>
      <c r="C3357" s="7">
        <f t="shared" si="260"/>
        <v>2021</v>
      </c>
      <c r="D3357" s="8" t="s">
        <v>56</v>
      </c>
      <c r="E3357" s="5" t="str">
        <f>VLOOKUP(D3357,[1]items!$A$2:$E$39,2,FALSE)</f>
        <v>Paramex Tablet / Obat</v>
      </c>
      <c r="F3357" s="5" t="str">
        <f>VLOOKUP(E3357,[1]items!$B$2:$E$39,2,FALSE)</f>
        <v>Obat Sakit Kepala &amp; Demam</v>
      </c>
      <c r="G3357" s="5" t="str">
        <f t="shared" si="261"/>
        <v>OD0011|</v>
      </c>
      <c r="H3357" s="10">
        <v>35</v>
      </c>
      <c r="I3357" s="11"/>
      <c r="J3357" s="10" t="str">
        <f>IF(EXACT(L3357,"buy"),VLOOKUP(I3357,[2]suppliers!$A$2:$B$17,2,FALSE),"")</f>
        <v/>
      </c>
      <c r="K3357" s="8" t="s">
        <v>84</v>
      </c>
      <c r="L3357" s="8" t="s">
        <v>85</v>
      </c>
      <c r="M3357" s="5" t="str">
        <f>IFERROR(VLOOKUP(G3357,[3]item_suppliers!$C$2:$F$112,2,FALSE),"")</f>
        <v/>
      </c>
      <c r="N3357" s="5" t="str">
        <f>IFERROR(VLOOKUP(G3357,[3]item_suppliers!$C$2:$F$112,4,FALSE),"")</f>
        <v/>
      </c>
      <c r="O3357" s="5" t="str">
        <f t="shared" si="262"/>
        <v/>
      </c>
      <c r="P3357" s="5">
        <f>IF(EXACT(L3357,"sell"),VLOOKUP(D3357,[1]items!$A$2:$E$39,5,FALSE),"")</f>
        <v>2586</v>
      </c>
      <c r="Q3357" s="5">
        <f t="shared" si="263"/>
        <v>90510</v>
      </c>
      <c r="R3357" s="13" t="str">
        <f t="shared" si="264"/>
        <v/>
      </c>
    </row>
    <row r="3358" spans="1:18" x14ac:dyDescent="0.2">
      <c r="A3358" s="5" t="s">
        <v>3418</v>
      </c>
      <c r="B3358" s="6" t="d">
        <v>2021-05-31</v>
      </c>
      <c r="C3358" s="7">
        <f t="shared" si="260"/>
        <v>2021</v>
      </c>
      <c r="D3358" s="5" t="s">
        <v>78</v>
      </c>
      <c r="E3358" s="5" t="str">
        <f>VLOOKUP(D3358,[1]items!$A$2:$E$39,2,FALSE)</f>
        <v>Hyperchol 100 MG 12 KPS</v>
      </c>
      <c r="F3358" s="5" t="str">
        <f>VLOOKUP(E3358,[1]items!$B$2:$E$39,2,FALSE)</f>
        <v>Obat Kolesterol</v>
      </c>
      <c r="G3358" s="5" t="str">
        <f t="shared" si="261"/>
        <v>OK0002|</v>
      </c>
      <c r="H3358" s="10">
        <v>18</v>
      </c>
      <c r="I3358" s="11"/>
      <c r="J3358" s="10" t="str">
        <f>IF(EXACT(L3358,"buy"),VLOOKUP(I3358,[2]suppliers!$A$2:$B$17,2,FALSE),"")</f>
        <v/>
      </c>
      <c r="K3358" s="5" t="s">
        <v>84</v>
      </c>
      <c r="L3358" s="5" t="s">
        <v>85</v>
      </c>
      <c r="M3358" s="5" t="str">
        <f>IFERROR(VLOOKUP(G3358,[3]item_suppliers!$C$2:$F$112,2,FALSE),"")</f>
        <v/>
      </c>
      <c r="N3358" s="5" t="str">
        <f>IFERROR(VLOOKUP(G3358,[3]item_suppliers!$C$2:$F$112,4,FALSE),"")</f>
        <v/>
      </c>
      <c r="O3358" s="5" t="str">
        <f t="shared" si="262"/>
        <v/>
      </c>
      <c r="P3358" s="5">
        <f>IF(EXACT(L3358,"sell"),VLOOKUP(D3358,[1]items!$A$2:$E$39,5,FALSE),"")</f>
        <v>43442</v>
      </c>
      <c r="Q3358" s="5">
        <f t="shared" si="263"/>
        <v>781956</v>
      </c>
      <c r="R3358" s="13" t="str">
        <f t="shared" si="264"/>
        <v/>
      </c>
    </row>
    <row r="3359" spans="1:18" x14ac:dyDescent="0.2">
      <c r="A3359" s="8" t="s">
        <v>3419</v>
      </c>
      <c r="B3359" s="9" t="d">
        <v>2021-05-31</v>
      </c>
      <c r="C3359" s="7">
        <f t="shared" si="260"/>
        <v>2021</v>
      </c>
      <c r="D3359" s="8" t="s">
        <v>11</v>
      </c>
      <c r="E3359" s="5" t="str">
        <f>VLOOKUP(D3359,[1]items!$A$2:$E$39,2,FALSE)</f>
        <v>Acetylcysteine Mahakam 200 mg</v>
      </c>
      <c r="F3359" s="5" t="str">
        <f>VLOOKUP(E3359,[1]items!$B$2:$E$39,2,FALSE)</f>
        <v>Obat Alergi</v>
      </c>
      <c r="G3359" s="5" t="str">
        <f t="shared" si="261"/>
        <v>OA0003|</v>
      </c>
      <c r="H3359" s="10">
        <v>111</v>
      </c>
      <c r="I3359" s="11"/>
      <c r="J3359" s="10" t="str">
        <f>IF(EXACT(L3359,"buy"),VLOOKUP(I3359,[2]suppliers!$A$2:$B$17,2,FALSE),"")</f>
        <v/>
      </c>
      <c r="K3359" s="8" t="s">
        <v>84</v>
      </c>
      <c r="L3359" s="8" t="s">
        <v>85</v>
      </c>
      <c r="M3359" s="5" t="str">
        <f>IFERROR(VLOOKUP(G3359,[3]item_suppliers!$C$2:$F$112,2,FALSE),"")</f>
        <v/>
      </c>
      <c r="N3359" s="5" t="str">
        <f>IFERROR(VLOOKUP(G3359,[3]item_suppliers!$C$2:$F$112,4,FALSE),"")</f>
        <v/>
      </c>
      <c r="O3359" s="5" t="str">
        <f t="shared" si="262"/>
        <v/>
      </c>
      <c r="P3359" s="5">
        <f>IF(EXACT(L3359,"sell"),VLOOKUP(D3359,[1]items!$A$2:$E$39,5,FALSE),"")</f>
        <v>33330</v>
      </c>
      <c r="Q3359" s="5">
        <f t="shared" si="263"/>
        <v>3699630</v>
      </c>
      <c r="R3359" s="13" t="str">
        <f t="shared" si="264"/>
        <v/>
      </c>
    </row>
    <row r="3360" spans="1:18" x14ac:dyDescent="0.2">
      <c r="A3360" s="5" t="s">
        <v>3420</v>
      </c>
      <c r="B3360" s="6" t="d">
        <v>2021-05-31</v>
      </c>
      <c r="C3360" s="7">
        <f t="shared" si="260"/>
        <v>2021</v>
      </c>
      <c r="D3360" s="5" t="s">
        <v>67</v>
      </c>
      <c r="E3360" s="5" t="str">
        <f>VLOOKUP(D3360,[1]items!$A$2:$E$39,2,FALSE)</f>
        <v>Amlodipine Besilate</v>
      </c>
      <c r="F3360" s="5" t="str">
        <f>VLOOKUP(E3360,[1]items!$B$2:$E$39,2,FALSE)</f>
        <v>Obat Hipertensi</v>
      </c>
      <c r="G3360" s="5" t="str">
        <f t="shared" si="261"/>
        <v>OH0004|</v>
      </c>
      <c r="H3360" s="10">
        <v>46</v>
      </c>
      <c r="I3360" s="11"/>
      <c r="J3360" s="10" t="str">
        <f>IF(EXACT(L3360,"buy"),VLOOKUP(I3360,[2]suppliers!$A$2:$B$17,2,FALSE),"")</f>
        <v/>
      </c>
      <c r="K3360" s="5" t="s">
        <v>84</v>
      </c>
      <c r="L3360" s="5" t="s">
        <v>85</v>
      </c>
      <c r="M3360" s="5" t="str">
        <f>IFERROR(VLOOKUP(G3360,[3]item_suppliers!$C$2:$F$112,2,FALSE),"")</f>
        <v/>
      </c>
      <c r="N3360" s="5" t="str">
        <f>IFERROR(VLOOKUP(G3360,[3]item_suppliers!$C$2:$F$112,4,FALSE),"")</f>
        <v/>
      </c>
      <c r="O3360" s="5" t="str">
        <f t="shared" si="262"/>
        <v/>
      </c>
      <c r="P3360" s="5">
        <f>IF(EXACT(L3360,"sell"),VLOOKUP(D3360,[1]items!$A$2:$E$39,5,FALSE),"")</f>
        <v>7504</v>
      </c>
      <c r="Q3360" s="5">
        <f t="shared" si="263"/>
        <v>345184</v>
      </c>
      <c r="R3360" s="13" t="str">
        <f t="shared" si="264"/>
        <v/>
      </c>
    </row>
    <row r="3361" spans="1:18" x14ac:dyDescent="0.2">
      <c r="A3361" s="8" t="s">
        <v>3421</v>
      </c>
      <c r="B3361" s="9" t="d">
        <v>2021-06-01</v>
      </c>
      <c r="C3361" s="7">
        <f t="shared" si="260"/>
        <v>2021</v>
      </c>
      <c r="D3361" s="8" t="s">
        <v>26</v>
      </c>
      <c r="E3361" s="5" t="str">
        <f>VLOOKUP(D3361,[1]items!$A$2:$E$39,2,FALSE)</f>
        <v>Decolsen 1 Strip 4 Tablet</v>
      </c>
      <c r="F3361" s="5" t="str">
        <f>VLOOKUP(E3361,[1]items!$B$2:$E$39,2,FALSE)</f>
        <v>Obat Batuk &amp; Pilek</v>
      </c>
      <c r="G3361" s="5" t="str">
        <f t="shared" si="261"/>
        <v>OB0002|</v>
      </c>
      <c r="H3361" s="10">
        <v>3</v>
      </c>
      <c r="I3361" s="11"/>
      <c r="J3361" s="10" t="str">
        <f>IF(EXACT(L3361,"buy"),VLOOKUP(I3361,[2]suppliers!$A$2:$B$17,2,FALSE),"")</f>
        <v/>
      </c>
      <c r="K3361" s="8" t="s">
        <v>84</v>
      </c>
      <c r="L3361" s="8" t="s">
        <v>85</v>
      </c>
      <c r="M3361" s="5" t="str">
        <f>IFERROR(VLOOKUP(G3361,[3]item_suppliers!$C$2:$F$112,2,FALSE),"")</f>
        <v/>
      </c>
      <c r="N3361" s="5" t="str">
        <f>IFERROR(VLOOKUP(G3361,[3]item_suppliers!$C$2:$F$112,4,FALSE),"")</f>
        <v/>
      </c>
      <c r="O3361" s="5" t="str">
        <f t="shared" si="262"/>
        <v/>
      </c>
      <c r="P3361" s="5">
        <f>IF(EXACT(L3361,"sell"),VLOOKUP(D3361,[1]items!$A$2:$E$39,5,FALSE),"")</f>
        <v>2915</v>
      </c>
      <c r="Q3361" s="5">
        <f t="shared" si="263"/>
        <v>8745</v>
      </c>
      <c r="R3361" s="13" t="str">
        <f t="shared" si="264"/>
        <v/>
      </c>
    </row>
    <row r="3362" spans="1:18" x14ac:dyDescent="0.2">
      <c r="A3362" s="5" t="s">
        <v>3422</v>
      </c>
      <c r="B3362" s="6" t="d">
        <v>2021-06-01</v>
      </c>
      <c r="C3362" s="7">
        <f t="shared" si="260"/>
        <v>2021</v>
      </c>
      <c r="D3362" s="5" t="s">
        <v>50</v>
      </c>
      <c r="E3362" s="5" t="str">
        <f>VLOOKUP(D3362,[1]items!$A$2:$E$39,2,FALSE)</f>
        <v>Bodrex Extra</v>
      </c>
      <c r="F3362" s="5" t="str">
        <f>VLOOKUP(E3362,[1]items!$B$2:$E$39,2,FALSE)</f>
        <v>Obat Sakit Kepala &amp; Demam</v>
      </c>
      <c r="G3362" s="5" t="str">
        <f t="shared" si="261"/>
        <v>OD0008|</v>
      </c>
      <c r="H3362" s="10">
        <v>15</v>
      </c>
      <c r="I3362" s="11"/>
      <c r="J3362" s="10" t="str">
        <f>IF(EXACT(L3362,"buy"),VLOOKUP(I3362,[2]suppliers!$A$2:$B$17,2,FALSE),"")</f>
        <v/>
      </c>
      <c r="K3362" s="5" t="s">
        <v>84</v>
      </c>
      <c r="L3362" s="5" t="s">
        <v>85</v>
      </c>
      <c r="M3362" s="5" t="str">
        <f>IFERROR(VLOOKUP(G3362,[3]item_suppliers!$C$2:$F$112,2,FALSE),"")</f>
        <v/>
      </c>
      <c r="N3362" s="5" t="str">
        <f>IFERROR(VLOOKUP(G3362,[3]item_suppliers!$C$2:$F$112,4,FALSE),"")</f>
        <v/>
      </c>
      <c r="O3362" s="5" t="str">
        <f t="shared" si="262"/>
        <v/>
      </c>
      <c r="P3362" s="5">
        <f>IF(EXACT(L3362,"sell"),VLOOKUP(D3362,[1]items!$A$2:$E$39,5,FALSE),"")</f>
        <v>51753</v>
      </c>
      <c r="Q3362" s="5">
        <f t="shared" si="263"/>
        <v>776295</v>
      </c>
      <c r="R3362" s="13" t="str">
        <f t="shared" si="264"/>
        <v/>
      </c>
    </row>
    <row r="3363" spans="1:18" x14ac:dyDescent="0.2">
      <c r="A3363" s="8" t="s">
        <v>3423</v>
      </c>
      <c r="B3363" s="9" t="d">
        <v>2021-06-01</v>
      </c>
      <c r="C3363" s="7">
        <f t="shared" si="260"/>
        <v>2021</v>
      </c>
      <c r="D3363" s="8" t="s">
        <v>59</v>
      </c>
      <c r="E3363" s="5" t="str">
        <f>VLOOKUP(D3363,[1]items!$A$2:$E$39,2,FALSE)</f>
        <v>Carditens</v>
      </c>
      <c r="F3363" s="5" t="str">
        <f>VLOOKUP(E3363,[1]items!$B$2:$E$39,2,FALSE)</f>
        <v>Obat Hipertensi</v>
      </c>
      <c r="G3363" s="5" t="str">
        <f t="shared" si="261"/>
        <v>OH0001|</v>
      </c>
      <c r="H3363" s="10">
        <v>106</v>
      </c>
      <c r="I3363" s="11"/>
      <c r="J3363" s="10" t="str">
        <f>IF(EXACT(L3363,"buy"),VLOOKUP(I3363,[2]suppliers!$A$2:$B$17,2,FALSE),"")</f>
        <v/>
      </c>
      <c r="K3363" s="8" t="s">
        <v>84</v>
      </c>
      <c r="L3363" s="8" t="s">
        <v>85</v>
      </c>
      <c r="M3363" s="5" t="str">
        <f>IFERROR(VLOOKUP(G3363,[3]item_suppliers!$C$2:$F$112,2,FALSE),"")</f>
        <v/>
      </c>
      <c r="N3363" s="5" t="str">
        <f>IFERROR(VLOOKUP(G3363,[3]item_suppliers!$C$2:$F$112,4,FALSE),"")</f>
        <v/>
      </c>
      <c r="O3363" s="5" t="str">
        <f t="shared" si="262"/>
        <v/>
      </c>
      <c r="P3363" s="5">
        <f>IF(EXACT(L3363,"sell"),VLOOKUP(D3363,[1]items!$A$2:$E$39,5,FALSE),"")</f>
        <v>100900</v>
      </c>
      <c r="Q3363" s="5">
        <f t="shared" si="263"/>
        <v>10695400</v>
      </c>
      <c r="R3363" s="13" t="str">
        <f t="shared" si="264"/>
        <v/>
      </c>
    </row>
    <row r="3364" spans="1:18" x14ac:dyDescent="0.2">
      <c r="A3364" s="5" t="s">
        <v>3424</v>
      </c>
      <c r="B3364" s="6" t="d">
        <v>2021-06-01</v>
      </c>
      <c r="C3364" s="7">
        <f t="shared" si="260"/>
        <v>2021</v>
      </c>
      <c r="D3364" s="5" t="s">
        <v>20</v>
      </c>
      <c r="E3364" s="5" t="str">
        <f>VLOOKUP(D3364,[1]items!$A$2:$E$39,2,FALSE)</f>
        <v>Dexteem Box Plus 100 Tablet</v>
      </c>
      <c r="F3364" s="5" t="str">
        <f>VLOOKUP(E3364,[1]items!$B$2:$E$39,2,FALSE)</f>
        <v>Obat Alergi</v>
      </c>
      <c r="G3364" s="5" t="str">
        <f t="shared" si="261"/>
        <v>OA0006|DQLab-01</v>
      </c>
      <c r="H3364" s="10">
        <v>2000</v>
      </c>
      <c r="I3364" s="10" t="s">
        <v>21</v>
      </c>
      <c r="J3364" s="10" t="str">
        <f>IF(EXACT(L3364,"buy"),VLOOKUP(I3364,[2]suppliers!$A$2:$B$17,2,FALSE),"")</f>
        <v>DQLab Pharmacy Kebon Jeruk</v>
      </c>
      <c r="K3364" s="5"/>
      <c r="L3364" s="5" t="s">
        <v>9</v>
      </c>
      <c r="M3364" s="5">
        <f>IFERROR(VLOOKUP(G3364,[3]item_suppliers!$C$2:$F$112,2,FALSE),"")</f>
        <v>14</v>
      </c>
      <c r="N3364" s="5">
        <f>IFERROR(VLOOKUP(G3364,[3]item_suppliers!$C$2:$F$112,4,FALSE),"")</f>
        <v>24587</v>
      </c>
      <c r="O3364" s="5">
        <f t="shared" si="262"/>
        <v>49174000</v>
      </c>
      <c r="P3364" s="5" t="str">
        <f>IF(EXACT(L3364,"sell"),VLOOKUP(D3364,[1]items!$A$2:$E$39,5,FALSE),"")</f>
        <v/>
      </c>
      <c r="Q3364" s="5" t="str">
        <f t="shared" si="263"/>
        <v/>
      </c>
      <c r="R3364" s="13">
        <f t="shared" si="264"/>
        <v>0.33333333333333331</v>
      </c>
    </row>
    <row r="3365" spans="1:18" x14ac:dyDescent="0.2">
      <c r="A3365" s="8" t="s">
        <v>3425</v>
      </c>
      <c r="B3365" s="9" t="d">
        <v>2021-06-02</v>
      </c>
      <c r="C3365" s="7">
        <f t="shared" si="260"/>
        <v>2021</v>
      </c>
      <c r="D3365" s="8" t="s">
        <v>26</v>
      </c>
      <c r="E3365" s="5" t="str">
        <f>VLOOKUP(D3365,[1]items!$A$2:$E$39,2,FALSE)</f>
        <v>Decolsen 1 Strip 4 Tablet</v>
      </c>
      <c r="F3365" s="5" t="str">
        <f>VLOOKUP(E3365,[1]items!$B$2:$E$39,2,FALSE)</f>
        <v>Obat Batuk &amp; Pilek</v>
      </c>
      <c r="G3365" s="5" t="str">
        <f t="shared" si="261"/>
        <v>OB0002|</v>
      </c>
      <c r="H3365" s="10">
        <v>7</v>
      </c>
      <c r="I3365" s="11"/>
      <c r="J3365" s="10" t="str">
        <f>IF(EXACT(L3365,"buy"),VLOOKUP(I3365,[2]suppliers!$A$2:$B$17,2,FALSE),"")</f>
        <v/>
      </c>
      <c r="K3365" s="8" t="s">
        <v>84</v>
      </c>
      <c r="L3365" s="8" t="s">
        <v>85</v>
      </c>
      <c r="M3365" s="5" t="str">
        <f>IFERROR(VLOOKUP(G3365,[3]item_suppliers!$C$2:$F$112,2,FALSE),"")</f>
        <v/>
      </c>
      <c r="N3365" s="5" t="str">
        <f>IFERROR(VLOOKUP(G3365,[3]item_suppliers!$C$2:$F$112,4,FALSE),"")</f>
        <v/>
      </c>
      <c r="O3365" s="5" t="str">
        <f t="shared" si="262"/>
        <v/>
      </c>
      <c r="P3365" s="5">
        <f>IF(EXACT(L3365,"sell"),VLOOKUP(D3365,[1]items!$A$2:$E$39,5,FALSE),"")</f>
        <v>2915</v>
      </c>
      <c r="Q3365" s="5">
        <f t="shared" si="263"/>
        <v>20405</v>
      </c>
      <c r="R3365" s="13" t="str">
        <f t="shared" si="264"/>
        <v/>
      </c>
    </row>
    <row r="3366" spans="1:18" x14ac:dyDescent="0.2">
      <c r="A3366" s="5" t="s">
        <v>3426</v>
      </c>
      <c r="B3366" s="6" t="d">
        <v>2021-06-02</v>
      </c>
      <c r="C3366" s="7">
        <f t="shared" si="260"/>
        <v>2021</v>
      </c>
      <c r="D3366" s="5" t="s">
        <v>50</v>
      </c>
      <c r="E3366" s="5" t="str">
        <f>VLOOKUP(D3366,[1]items!$A$2:$E$39,2,FALSE)</f>
        <v>Bodrex Extra</v>
      </c>
      <c r="F3366" s="5" t="str">
        <f>VLOOKUP(E3366,[1]items!$B$2:$E$39,2,FALSE)</f>
        <v>Obat Sakit Kepala &amp; Demam</v>
      </c>
      <c r="G3366" s="5" t="str">
        <f t="shared" si="261"/>
        <v>OD0008|</v>
      </c>
      <c r="H3366" s="10">
        <v>32</v>
      </c>
      <c r="I3366" s="11"/>
      <c r="J3366" s="10" t="str">
        <f>IF(EXACT(L3366,"buy"),VLOOKUP(I3366,[2]suppliers!$A$2:$B$17,2,FALSE),"")</f>
        <v/>
      </c>
      <c r="K3366" s="5" t="s">
        <v>84</v>
      </c>
      <c r="L3366" s="5" t="s">
        <v>85</v>
      </c>
      <c r="M3366" s="5" t="str">
        <f>IFERROR(VLOOKUP(G3366,[3]item_suppliers!$C$2:$F$112,2,FALSE),"")</f>
        <v/>
      </c>
      <c r="N3366" s="5" t="str">
        <f>IFERROR(VLOOKUP(G3366,[3]item_suppliers!$C$2:$F$112,4,FALSE),"")</f>
        <v/>
      </c>
      <c r="O3366" s="5" t="str">
        <f t="shared" si="262"/>
        <v/>
      </c>
      <c r="P3366" s="5">
        <f>IF(EXACT(L3366,"sell"),VLOOKUP(D3366,[1]items!$A$2:$E$39,5,FALSE),"")</f>
        <v>51753</v>
      </c>
      <c r="Q3366" s="5">
        <f t="shared" si="263"/>
        <v>1656096</v>
      </c>
      <c r="R3366" s="13" t="str">
        <f t="shared" si="264"/>
        <v/>
      </c>
    </row>
    <row r="3367" spans="1:18" x14ac:dyDescent="0.2">
      <c r="A3367" s="8" t="s">
        <v>3427</v>
      </c>
      <c r="B3367" s="9" t="d">
        <v>2021-06-02</v>
      </c>
      <c r="C3367" s="7">
        <f t="shared" si="260"/>
        <v>2021</v>
      </c>
      <c r="D3367" s="8" t="s">
        <v>70</v>
      </c>
      <c r="E3367" s="5" t="str">
        <f>VLOOKUP(D3367,[1]items!$A$2:$E$39,2,FALSE)</f>
        <v>Irbesartan</v>
      </c>
      <c r="F3367" s="5" t="str">
        <f>VLOOKUP(E3367,[1]items!$B$2:$E$39,2,FALSE)</f>
        <v>Obat Hipertensi</v>
      </c>
      <c r="G3367" s="5" t="str">
        <f t="shared" si="261"/>
        <v>OH0005|</v>
      </c>
      <c r="H3367" s="10">
        <v>35</v>
      </c>
      <c r="I3367" s="11"/>
      <c r="J3367" s="10" t="str">
        <f>IF(EXACT(L3367,"buy"),VLOOKUP(I3367,[2]suppliers!$A$2:$B$17,2,FALSE),"")</f>
        <v/>
      </c>
      <c r="K3367" s="8" t="s">
        <v>84</v>
      </c>
      <c r="L3367" s="8" t="s">
        <v>85</v>
      </c>
      <c r="M3367" s="5" t="str">
        <f>IFERROR(VLOOKUP(G3367,[3]item_suppliers!$C$2:$F$112,2,FALSE),"")</f>
        <v/>
      </c>
      <c r="N3367" s="5" t="str">
        <f>IFERROR(VLOOKUP(G3367,[3]item_suppliers!$C$2:$F$112,4,FALSE),"")</f>
        <v/>
      </c>
      <c r="O3367" s="5" t="str">
        <f t="shared" si="262"/>
        <v/>
      </c>
      <c r="P3367" s="5">
        <f>IF(EXACT(L3367,"sell"),VLOOKUP(D3367,[1]items!$A$2:$E$39,5,FALSE),"")</f>
        <v>109447</v>
      </c>
      <c r="Q3367" s="5">
        <f t="shared" si="263"/>
        <v>3830645</v>
      </c>
      <c r="R3367" s="13" t="str">
        <f t="shared" si="264"/>
        <v/>
      </c>
    </row>
    <row r="3368" spans="1:18" x14ac:dyDescent="0.2">
      <c r="A3368" s="5" t="s">
        <v>3428</v>
      </c>
      <c r="B3368" s="6" t="d">
        <v>2021-06-02</v>
      </c>
      <c r="C3368" s="7">
        <f t="shared" si="260"/>
        <v>2021</v>
      </c>
      <c r="D3368" s="5" t="s">
        <v>70</v>
      </c>
      <c r="E3368" s="5" t="str">
        <f>VLOOKUP(D3368,[1]items!$A$2:$E$39,2,FALSE)</f>
        <v>Irbesartan</v>
      </c>
      <c r="F3368" s="5" t="str">
        <f>VLOOKUP(E3368,[1]items!$B$2:$E$39,2,FALSE)</f>
        <v>Obat Hipertensi</v>
      </c>
      <c r="G3368" s="5" t="str">
        <f t="shared" si="261"/>
        <v>OH0005|</v>
      </c>
      <c r="H3368" s="10">
        <v>27</v>
      </c>
      <c r="I3368" s="11"/>
      <c r="J3368" s="10" t="str">
        <f>IF(EXACT(L3368,"buy"),VLOOKUP(I3368,[2]suppliers!$A$2:$B$17,2,FALSE),"")</f>
        <v/>
      </c>
      <c r="K3368" s="5" t="s">
        <v>84</v>
      </c>
      <c r="L3368" s="5" t="s">
        <v>85</v>
      </c>
      <c r="M3368" s="5" t="str">
        <f>IFERROR(VLOOKUP(G3368,[3]item_suppliers!$C$2:$F$112,2,FALSE),"")</f>
        <v/>
      </c>
      <c r="N3368" s="5" t="str">
        <f>IFERROR(VLOOKUP(G3368,[3]item_suppliers!$C$2:$F$112,4,FALSE),"")</f>
        <v/>
      </c>
      <c r="O3368" s="5" t="str">
        <f t="shared" si="262"/>
        <v/>
      </c>
      <c r="P3368" s="5">
        <f>IF(EXACT(L3368,"sell"),VLOOKUP(D3368,[1]items!$A$2:$E$39,5,FALSE),"")</f>
        <v>109447</v>
      </c>
      <c r="Q3368" s="5">
        <f t="shared" si="263"/>
        <v>2955069</v>
      </c>
      <c r="R3368" s="13" t="str">
        <f t="shared" si="264"/>
        <v/>
      </c>
    </row>
    <row r="3369" spans="1:18" x14ac:dyDescent="0.2">
      <c r="A3369" s="8" t="s">
        <v>3429</v>
      </c>
      <c r="B3369" s="9" t="d">
        <v>2021-06-02</v>
      </c>
      <c r="C3369" s="7">
        <f t="shared" si="260"/>
        <v>2021</v>
      </c>
      <c r="D3369" s="8" t="s">
        <v>65</v>
      </c>
      <c r="E3369" s="5" t="str">
        <f>VLOOKUP(D3369,[1]items!$A$2:$E$39,2,FALSE)</f>
        <v>Candesartan Ogb Dexa</v>
      </c>
      <c r="F3369" s="5" t="str">
        <f>VLOOKUP(E3369,[1]items!$B$2:$E$39,2,FALSE)</f>
        <v>Obat Hipertensi</v>
      </c>
      <c r="G3369" s="5" t="str">
        <f t="shared" si="261"/>
        <v>OH0003|</v>
      </c>
      <c r="H3369" s="10">
        <v>24</v>
      </c>
      <c r="I3369" s="11"/>
      <c r="J3369" s="10" t="str">
        <f>IF(EXACT(L3369,"buy"),VLOOKUP(I3369,[2]suppliers!$A$2:$B$17,2,FALSE),"")</f>
        <v/>
      </c>
      <c r="K3369" s="8" t="s">
        <v>84</v>
      </c>
      <c r="L3369" s="8" t="s">
        <v>85</v>
      </c>
      <c r="M3369" s="5" t="str">
        <f>IFERROR(VLOOKUP(G3369,[3]item_suppliers!$C$2:$F$112,2,FALSE),"")</f>
        <v/>
      </c>
      <c r="N3369" s="5" t="str">
        <f>IFERROR(VLOOKUP(G3369,[3]item_suppliers!$C$2:$F$112,4,FALSE),"")</f>
        <v/>
      </c>
      <c r="O3369" s="5" t="str">
        <f t="shared" si="262"/>
        <v/>
      </c>
      <c r="P3369" s="5">
        <f>IF(EXACT(L3369,"sell"),VLOOKUP(D3369,[1]items!$A$2:$E$39,5,FALSE),"")</f>
        <v>5095</v>
      </c>
      <c r="Q3369" s="5">
        <f t="shared" si="263"/>
        <v>122280</v>
      </c>
      <c r="R3369" s="13" t="str">
        <f t="shared" si="264"/>
        <v/>
      </c>
    </row>
    <row r="3370" spans="1:18" x14ac:dyDescent="0.2">
      <c r="A3370" s="5" t="s">
        <v>3430</v>
      </c>
      <c r="B3370" s="6" t="d">
        <v>2021-06-02</v>
      </c>
      <c r="C3370" s="7">
        <f t="shared" si="260"/>
        <v>2021</v>
      </c>
      <c r="D3370" s="5" t="s">
        <v>78</v>
      </c>
      <c r="E3370" s="5" t="str">
        <f>VLOOKUP(D3370,[1]items!$A$2:$E$39,2,FALSE)</f>
        <v>Hyperchol 100 MG 12 KPS</v>
      </c>
      <c r="F3370" s="5" t="str">
        <f>VLOOKUP(E3370,[1]items!$B$2:$E$39,2,FALSE)</f>
        <v>Obat Kolesterol</v>
      </c>
      <c r="G3370" s="5" t="str">
        <f t="shared" si="261"/>
        <v>OK0002|</v>
      </c>
      <c r="H3370" s="10">
        <v>20</v>
      </c>
      <c r="I3370" s="11"/>
      <c r="J3370" s="10" t="str">
        <f>IF(EXACT(L3370,"buy"),VLOOKUP(I3370,[2]suppliers!$A$2:$B$17,2,FALSE),"")</f>
        <v/>
      </c>
      <c r="K3370" s="5" t="s">
        <v>84</v>
      </c>
      <c r="L3370" s="5" t="s">
        <v>85</v>
      </c>
      <c r="M3370" s="5" t="str">
        <f>IFERROR(VLOOKUP(G3370,[3]item_suppliers!$C$2:$F$112,2,FALSE),"")</f>
        <v/>
      </c>
      <c r="N3370" s="5" t="str">
        <f>IFERROR(VLOOKUP(G3370,[3]item_suppliers!$C$2:$F$112,4,FALSE),"")</f>
        <v/>
      </c>
      <c r="O3370" s="5" t="str">
        <f t="shared" si="262"/>
        <v/>
      </c>
      <c r="P3370" s="5">
        <f>IF(EXACT(L3370,"sell"),VLOOKUP(D3370,[1]items!$A$2:$E$39,5,FALSE),"")</f>
        <v>43442</v>
      </c>
      <c r="Q3370" s="5">
        <f t="shared" si="263"/>
        <v>868840</v>
      </c>
      <c r="R3370" s="13" t="str">
        <f t="shared" si="264"/>
        <v/>
      </c>
    </row>
    <row r="3371" spans="1:18" x14ac:dyDescent="0.2">
      <c r="A3371" s="8" t="s">
        <v>3431</v>
      </c>
      <c r="B3371" s="9" t="d">
        <v>2021-06-02</v>
      </c>
      <c r="C3371" s="7">
        <f t="shared" si="260"/>
        <v>2021</v>
      </c>
      <c r="D3371" s="8" t="s">
        <v>46</v>
      </c>
      <c r="E3371" s="5" t="str">
        <f>VLOOKUP(D3371,[1]items!$A$2:$E$39,2,FALSE)</f>
        <v>Proris Ibuprofen</v>
      </c>
      <c r="F3371" s="5" t="str">
        <f>VLOOKUP(E3371,[1]items!$B$2:$E$39,2,FALSE)</f>
        <v>Obat Sakit Kepala &amp; Demam</v>
      </c>
      <c r="G3371" s="5" t="str">
        <f t="shared" si="261"/>
        <v>OD0006|</v>
      </c>
      <c r="H3371" s="10">
        <v>22</v>
      </c>
      <c r="I3371" s="11"/>
      <c r="J3371" s="10" t="str">
        <f>IF(EXACT(L3371,"buy"),VLOOKUP(I3371,[2]suppliers!$A$2:$B$17,2,FALSE),"")</f>
        <v/>
      </c>
      <c r="K3371" s="8" t="s">
        <v>84</v>
      </c>
      <c r="L3371" s="8" t="s">
        <v>85</v>
      </c>
      <c r="M3371" s="5" t="str">
        <f>IFERROR(VLOOKUP(G3371,[3]item_suppliers!$C$2:$F$112,2,FALSE),"")</f>
        <v/>
      </c>
      <c r="N3371" s="5" t="str">
        <f>IFERROR(VLOOKUP(G3371,[3]item_suppliers!$C$2:$F$112,4,FALSE),"")</f>
        <v/>
      </c>
      <c r="O3371" s="5" t="str">
        <f t="shared" si="262"/>
        <v/>
      </c>
      <c r="P3371" s="5">
        <f>IF(EXACT(L3371,"sell"),VLOOKUP(D3371,[1]items!$A$2:$E$39,5,FALSE),"")</f>
        <v>25275</v>
      </c>
      <c r="Q3371" s="5">
        <f t="shared" si="263"/>
        <v>556050</v>
      </c>
      <c r="R3371" s="13" t="str">
        <f t="shared" si="264"/>
        <v/>
      </c>
    </row>
    <row r="3372" spans="1:18" x14ac:dyDescent="0.2">
      <c r="A3372" s="5" t="s">
        <v>3432</v>
      </c>
      <c r="B3372" s="6" t="d">
        <v>2021-06-02</v>
      </c>
      <c r="C3372" s="7">
        <f t="shared" si="260"/>
        <v>2021</v>
      </c>
      <c r="D3372" s="5" t="s">
        <v>35</v>
      </c>
      <c r="E3372" s="5" t="str">
        <f>VLOOKUP(D3372,[1]items!$A$2:$E$39,2,FALSE)</f>
        <v>Konidin 4 Tablet</v>
      </c>
      <c r="F3372" s="5" t="str">
        <f>VLOOKUP(E3372,[1]items!$B$2:$E$39,2,FALSE)</f>
        <v>Obat Batuk &amp; Pilek</v>
      </c>
      <c r="G3372" s="5" t="str">
        <f t="shared" si="261"/>
        <v>OB0008|</v>
      </c>
      <c r="H3372" s="10">
        <v>104</v>
      </c>
      <c r="I3372" s="11"/>
      <c r="J3372" s="10" t="str">
        <f>IF(EXACT(L3372,"buy"),VLOOKUP(I3372,[2]suppliers!$A$2:$B$17,2,FALSE),"")</f>
        <v/>
      </c>
      <c r="K3372" s="5" t="s">
        <v>84</v>
      </c>
      <c r="L3372" s="5" t="s">
        <v>85</v>
      </c>
      <c r="M3372" s="5" t="str">
        <f>IFERROR(VLOOKUP(G3372,[3]item_suppliers!$C$2:$F$112,2,FALSE),"")</f>
        <v/>
      </c>
      <c r="N3372" s="5" t="str">
        <f>IFERROR(VLOOKUP(G3372,[3]item_suppliers!$C$2:$F$112,4,FALSE),"")</f>
        <v/>
      </c>
      <c r="O3372" s="5" t="str">
        <f t="shared" si="262"/>
        <v/>
      </c>
      <c r="P3372" s="5">
        <f>IF(EXACT(L3372,"sell"),VLOOKUP(D3372,[1]items!$A$2:$E$39,5,FALSE),"")</f>
        <v>2490</v>
      </c>
      <c r="Q3372" s="5">
        <f t="shared" si="263"/>
        <v>258960</v>
      </c>
      <c r="R3372" s="13" t="str">
        <f t="shared" si="264"/>
        <v/>
      </c>
    </row>
    <row r="3373" spans="1:18" x14ac:dyDescent="0.2">
      <c r="A3373" s="8" t="s">
        <v>3433</v>
      </c>
      <c r="B3373" s="9" t="d">
        <v>2021-06-03</v>
      </c>
      <c r="C3373" s="7">
        <f t="shared" si="260"/>
        <v>2021</v>
      </c>
      <c r="D3373" s="8" t="s">
        <v>50</v>
      </c>
      <c r="E3373" s="5" t="str">
        <f>VLOOKUP(D3373,[1]items!$A$2:$E$39,2,FALSE)</f>
        <v>Bodrex Extra</v>
      </c>
      <c r="F3373" s="5" t="str">
        <f>VLOOKUP(E3373,[1]items!$B$2:$E$39,2,FALSE)</f>
        <v>Obat Sakit Kepala &amp; Demam</v>
      </c>
      <c r="G3373" s="5" t="str">
        <f t="shared" si="261"/>
        <v>OD0008|</v>
      </c>
      <c r="H3373" s="10">
        <v>76</v>
      </c>
      <c r="I3373" s="11"/>
      <c r="J3373" s="10" t="str">
        <f>IF(EXACT(L3373,"buy"),VLOOKUP(I3373,[2]suppliers!$A$2:$B$17,2,FALSE),"")</f>
        <v/>
      </c>
      <c r="K3373" s="8" t="s">
        <v>84</v>
      </c>
      <c r="L3373" s="8" t="s">
        <v>85</v>
      </c>
      <c r="M3373" s="5" t="str">
        <f>IFERROR(VLOOKUP(G3373,[3]item_suppliers!$C$2:$F$112,2,FALSE),"")</f>
        <v/>
      </c>
      <c r="N3373" s="5" t="str">
        <f>IFERROR(VLOOKUP(G3373,[3]item_suppliers!$C$2:$F$112,4,FALSE),"")</f>
        <v/>
      </c>
      <c r="O3373" s="5" t="str">
        <f t="shared" si="262"/>
        <v/>
      </c>
      <c r="P3373" s="5">
        <f>IF(EXACT(L3373,"sell"),VLOOKUP(D3373,[1]items!$A$2:$E$39,5,FALSE),"")</f>
        <v>51753</v>
      </c>
      <c r="Q3373" s="5">
        <f t="shared" si="263"/>
        <v>3933228</v>
      </c>
      <c r="R3373" s="13" t="str">
        <f t="shared" si="264"/>
        <v/>
      </c>
    </row>
    <row r="3374" spans="1:18" x14ac:dyDescent="0.2">
      <c r="A3374" s="5" t="s">
        <v>3434</v>
      </c>
      <c r="B3374" s="6" t="d">
        <v>2021-06-03</v>
      </c>
      <c r="C3374" s="7">
        <f t="shared" si="260"/>
        <v>2021</v>
      </c>
      <c r="D3374" s="5" t="s">
        <v>82</v>
      </c>
      <c r="E3374" s="5" t="str">
        <f>VLOOKUP(D3374,[1]items!$A$2:$E$39,2,FALSE)</f>
        <v>Otilon Ear Drops 8 mL</v>
      </c>
      <c r="F3374" s="5" t="str">
        <f>VLOOKUP(E3374,[1]items!$B$2:$E$39,2,FALSE)</f>
        <v>Obat Telinga</v>
      </c>
      <c r="G3374" s="5" t="str">
        <f t="shared" si="261"/>
        <v>OT0001|</v>
      </c>
      <c r="H3374" s="10">
        <v>17</v>
      </c>
      <c r="I3374" s="11"/>
      <c r="J3374" s="10" t="str">
        <f>IF(EXACT(L3374,"buy"),VLOOKUP(I3374,[2]suppliers!$A$2:$B$17,2,FALSE),"")</f>
        <v/>
      </c>
      <c r="K3374" s="5" t="s">
        <v>84</v>
      </c>
      <c r="L3374" s="5" t="s">
        <v>85</v>
      </c>
      <c r="M3374" s="5" t="str">
        <f>IFERROR(VLOOKUP(G3374,[3]item_suppliers!$C$2:$F$112,2,FALSE),"")</f>
        <v/>
      </c>
      <c r="N3374" s="5" t="str">
        <f>IFERROR(VLOOKUP(G3374,[3]item_suppliers!$C$2:$F$112,4,FALSE),"")</f>
        <v/>
      </c>
      <c r="O3374" s="5" t="str">
        <f t="shared" si="262"/>
        <v/>
      </c>
      <c r="P3374" s="5">
        <f>IF(EXACT(L3374,"sell"),VLOOKUP(D3374,[1]items!$A$2:$E$39,5,FALSE),"")</f>
        <v>55935</v>
      </c>
      <c r="Q3374" s="5">
        <f t="shared" si="263"/>
        <v>950895</v>
      </c>
      <c r="R3374" s="13" t="str">
        <f t="shared" si="264"/>
        <v/>
      </c>
    </row>
    <row r="3375" spans="1:18" x14ac:dyDescent="0.2">
      <c r="A3375" s="8" t="s">
        <v>3435</v>
      </c>
      <c r="B3375" s="9" t="d">
        <v>2021-06-03</v>
      </c>
      <c r="C3375" s="7">
        <f t="shared" si="260"/>
        <v>2021</v>
      </c>
      <c r="D3375" s="8" t="s">
        <v>48</v>
      </c>
      <c r="E3375" s="5" t="str">
        <f>VLOOKUP(D3375,[1]items!$A$2:$E$39,2,FALSE)</f>
        <v>Sanmol Paracetamol</v>
      </c>
      <c r="F3375" s="5" t="str">
        <f>VLOOKUP(E3375,[1]items!$B$2:$E$39,2,FALSE)</f>
        <v>Obat Sakit Kepala &amp; Demam</v>
      </c>
      <c r="G3375" s="5" t="str">
        <f t="shared" si="261"/>
        <v>OD0007|</v>
      </c>
      <c r="H3375" s="10">
        <v>19</v>
      </c>
      <c r="I3375" s="11"/>
      <c r="J3375" s="10" t="str">
        <f>IF(EXACT(L3375,"buy"),VLOOKUP(I3375,[2]suppliers!$A$2:$B$17,2,FALSE),"")</f>
        <v/>
      </c>
      <c r="K3375" s="8" t="s">
        <v>84</v>
      </c>
      <c r="L3375" s="8" t="s">
        <v>85</v>
      </c>
      <c r="M3375" s="5" t="str">
        <f>IFERROR(VLOOKUP(G3375,[3]item_suppliers!$C$2:$F$112,2,FALSE),"")</f>
        <v/>
      </c>
      <c r="N3375" s="5" t="str">
        <f>IFERROR(VLOOKUP(G3375,[3]item_suppliers!$C$2:$F$112,4,FALSE),"")</f>
        <v/>
      </c>
      <c r="O3375" s="5" t="str">
        <f t="shared" si="262"/>
        <v/>
      </c>
      <c r="P3375" s="5">
        <f>IF(EXACT(L3375,"sell"),VLOOKUP(D3375,[1]items!$A$2:$E$39,5,FALSE),"")</f>
        <v>16261</v>
      </c>
      <c r="Q3375" s="5">
        <f t="shared" si="263"/>
        <v>308959</v>
      </c>
      <c r="R3375" s="13" t="str">
        <f t="shared" si="264"/>
        <v/>
      </c>
    </row>
    <row r="3376" spans="1:18" x14ac:dyDescent="0.2">
      <c r="A3376" s="5" t="s">
        <v>3436</v>
      </c>
      <c r="B3376" s="6" t="d">
        <v>2021-06-03</v>
      </c>
      <c r="C3376" s="7">
        <f t="shared" si="260"/>
        <v>2021</v>
      </c>
      <c r="D3376" s="5" t="s">
        <v>48</v>
      </c>
      <c r="E3376" s="5" t="str">
        <f>VLOOKUP(D3376,[1]items!$A$2:$E$39,2,FALSE)</f>
        <v>Sanmol Paracetamol</v>
      </c>
      <c r="F3376" s="5" t="str">
        <f>VLOOKUP(E3376,[1]items!$B$2:$E$39,2,FALSE)</f>
        <v>Obat Sakit Kepala &amp; Demam</v>
      </c>
      <c r="G3376" s="5" t="str">
        <f t="shared" si="261"/>
        <v>OD0007|</v>
      </c>
      <c r="H3376" s="10">
        <v>1</v>
      </c>
      <c r="I3376" s="11"/>
      <c r="J3376" s="10" t="str">
        <f>IF(EXACT(L3376,"buy"),VLOOKUP(I3376,[2]suppliers!$A$2:$B$17,2,FALSE),"")</f>
        <v/>
      </c>
      <c r="K3376" s="5" t="s">
        <v>84</v>
      </c>
      <c r="L3376" s="5" t="s">
        <v>85</v>
      </c>
      <c r="M3376" s="5" t="str">
        <f>IFERROR(VLOOKUP(G3376,[3]item_suppliers!$C$2:$F$112,2,FALSE),"")</f>
        <v/>
      </c>
      <c r="N3376" s="5" t="str">
        <f>IFERROR(VLOOKUP(G3376,[3]item_suppliers!$C$2:$F$112,4,FALSE),"")</f>
        <v/>
      </c>
      <c r="O3376" s="5" t="str">
        <f t="shared" si="262"/>
        <v/>
      </c>
      <c r="P3376" s="5">
        <f>IF(EXACT(L3376,"sell"),VLOOKUP(D3376,[1]items!$A$2:$E$39,5,FALSE),"")</f>
        <v>16261</v>
      </c>
      <c r="Q3376" s="5">
        <f t="shared" si="263"/>
        <v>16261</v>
      </c>
      <c r="R3376" s="13" t="str">
        <f t="shared" si="264"/>
        <v/>
      </c>
    </row>
    <row r="3377" spans="1:18" x14ac:dyDescent="0.2">
      <c r="A3377" s="8" t="s">
        <v>3437</v>
      </c>
      <c r="B3377" s="9" t="d">
        <v>2021-06-03</v>
      </c>
      <c r="C3377" s="7">
        <f t="shared" si="260"/>
        <v>2021</v>
      </c>
      <c r="D3377" s="8" t="s">
        <v>56</v>
      </c>
      <c r="E3377" s="5" t="str">
        <f>VLOOKUP(D3377,[1]items!$A$2:$E$39,2,FALSE)</f>
        <v>Paramex Tablet / Obat</v>
      </c>
      <c r="F3377" s="5" t="str">
        <f>VLOOKUP(E3377,[1]items!$B$2:$E$39,2,FALSE)</f>
        <v>Obat Sakit Kepala &amp; Demam</v>
      </c>
      <c r="G3377" s="5" t="str">
        <f t="shared" si="261"/>
        <v>OD0011|</v>
      </c>
      <c r="H3377" s="10">
        <v>44</v>
      </c>
      <c r="I3377" s="11"/>
      <c r="J3377" s="10" t="str">
        <f>IF(EXACT(L3377,"buy"),VLOOKUP(I3377,[2]suppliers!$A$2:$B$17,2,FALSE),"")</f>
        <v/>
      </c>
      <c r="K3377" s="8" t="s">
        <v>84</v>
      </c>
      <c r="L3377" s="8" t="s">
        <v>85</v>
      </c>
      <c r="M3377" s="5" t="str">
        <f>IFERROR(VLOOKUP(G3377,[3]item_suppliers!$C$2:$F$112,2,FALSE),"")</f>
        <v/>
      </c>
      <c r="N3377" s="5" t="str">
        <f>IFERROR(VLOOKUP(G3377,[3]item_suppliers!$C$2:$F$112,4,FALSE),"")</f>
        <v/>
      </c>
      <c r="O3377" s="5" t="str">
        <f t="shared" si="262"/>
        <v/>
      </c>
      <c r="P3377" s="5">
        <f>IF(EXACT(L3377,"sell"),VLOOKUP(D3377,[1]items!$A$2:$E$39,5,FALSE),"")</f>
        <v>2586</v>
      </c>
      <c r="Q3377" s="5">
        <f t="shared" si="263"/>
        <v>113784</v>
      </c>
      <c r="R3377" s="13" t="str">
        <f t="shared" si="264"/>
        <v/>
      </c>
    </row>
    <row r="3378" spans="1:18" x14ac:dyDescent="0.2">
      <c r="A3378" s="5" t="s">
        <v>3438</v>
      </c>
      <c r="B3378" s="6" t="d">
        <v>2021-06-03</v>
      </c>
      <c r="C3378" s="7">
        <f t="shared" si="260"/>
        <v>2021</v>
      </c>
      <c r="D3378" s="5" t="s">
        <v>14</v>
      </c>
      <c r="E3378" s="5" t="str">
        <f>VLOOKUP(D3378,[1]items!$A$2:$E$39,2,FALSE)</f>
        <v>Bisoprolol Ogb Dexa</v>
      </c>
      <c r="F3378" s="5" t="str">
        <f>VLOOKUP(E3378,[1]items!$B$2:$E$39,2,FALSE)</f>
        <v>Obat Alergi</v>
      </c>
      <c r="G3378" s="5" t="str">
        <f t="shared" si="261"/>
        <v>OA0004|</v>
      </c>
      <c r="H3378" s="10">
        <v>51</v>
      </c>
      <c r="I3378" s="11"/>
      <c r="J3378" s="10" t="str">
        <f>IF(EXACT(L3378,"buy"),VLOOKUP(I3378,[2]suppliers!$A$2:$B$17,2,FALSE),"")</f>
        <v/>
      </c>
      <c r="K3378" s="5" t="s">
        <v>84</v>
      </c>
      <c r="L3378" s="5" t="s">
        <v>85</v>
      </c>
      <c r="M3378" s="5" t="str">
        <f>IFERROR(VLOOKUP(G3378,[3]item_suppliers!$C$2:$F$112,2,FALSE),"")</f>
        <v/>
      </c>
      <c r="N3378" s="5" t="str">
        <f>IFERROR(VLOOKUP(G3378,[3]item_suppliers!$C$2:$F$112,4,FALSE),"")</f>
        <v/>
      </c>
      <c r="O3378" s="5" t="str">
        <f t="shared" si="262"/>
        <v/>
      </c>
      <c r="P3378" s="5">
        <f>IF(EXACT(L3378,"sell"),VLOOKUP(D3378,[1]items!$A$2:$E$39,5,FALSE),"")</f>
        <v>10180</v>
      </c>
      <c r="Q3378" s="5">
        <f t="shared" si="263"/>
        <v>519180</v>
      </c>
      <c r="R3378" s="13" t="str">
        <f t="shared" si="264"/>
        <v/>
      </c>
    </row>
    <row r="3379" spans="1:18" x14ac:dyDescent="0.2">
      <c r="A3379" s="8" t="s">
        <v>3439</v>
      </c>
      <c r="B3379" s="9" t="d">
        <v>2021-06-03</v>
      </c>
      <c r="C3379" s="7">
        <f t="shared" si="260"/>
        <v>2021</v>
      </c>
      <c r="D3379" s="8" t="s">
        <v>11</v>
      </c>
      <c r="E3379" s="5" t="str">
        <f>VLOOKUP(D3379,[1]items!$A$2:$E$39,2,FALSE)</f>
        <v>Acetylcysteine Mahakam 200 mg</v>
      </c>
      <c r="F3379" s="5" t="str">
        <f>VLOOKUP(E3379,[1]items!$B$2:$E$39,2,FALSE)</f>
        <v>Obat Alergi</v>
      </c>
      <c r="G3379" s="5" t="str">
        <f t="shared" si="261"/>
        <v>OA0003|</v>
      </c>
      <c r="H3379" s="10">
        <v>4</v>
      </c>
      <c r="I3379" s="11"/>
      <c r="J3379" s="10" t="str">
        <f>IF(EXACT(L3379,"buy"),VLOOKUP(I3379,[2]suppliers!$A$2:$B$17,2,FALSE),"")</f>
        <v/>
      </c>
      <c r="K3379" s="8" t="s">
        <v>84</v>
      </c>
      <c r="L3379" s="8" t="s">
        <v>85</v>
      </c>
      <c r="M3379" s="5" t="str">
        <f>IFERROR(VLOOKUP(G3379,[3]item_suppliers!$C$2:$F$112,2,FALSE),"")</f>
        <v/>
      </c>
      <c r="N3379" s="5" t="str">
        <f>IFERROR(VLOOKUP(G3379,[3]item_suppliers!$C$2:$F$112,4,FALSE),"")</f>
        <v/>
      </c>
      <c r="O3379" s="5" t="str">
        <f t="shared" si="262"/>
        <v/>
      </c>
      <c r="P3379" s="5">
        <f>IF(EXACT(L3379,"sell"),VLOOKUP(D3379,[1]items!$A$2:$E$39,5,FALSE),"")</f>
        <v>33330</v>
      </c>
      <c r="Q3379" s="5">
        <f t="shared" si="263"/>
        <v>133320</v>
      </c>
      <c r="R3379" s="13" t="str">
        <f t="shared" si="264"/>
        <v/>
      </c>
    </row>
    <row r="3380" spans="1:18" x14ac:dyDescent="0.2">
      <c r="A3380" s="5" t="s">
        <v>3440</v>
      </c>
      <c r="B3380" s="6" t="d">
        <v>2021-06-03</v>
      </c>
      <c r="C3380" s="7">
        <f t="shared" si="260"/>
        <v>2021</v>
      </c>
      <c r="D3380" s="5" t="s">
        <v>7</v>
      </c>
      <c r="E3380" s="5" t="str">
        <f>VLOOKUP(D3380,[1]items!$A$2:$E$39,2,FALSE)</f>
        <v>Ozen 10 MG Blister</v>
      </c>
      <c r="F3380" s="5" t="str">
        <f>VLOOKUP(E3380,[1]items!$B$2:$E$39,2,FALSE)</f>
        <v>Obat Alergi</v>
      </c>
      <c r="G3380" s="5" t="str">
        <f t="shared" si="261"/>
        <v>OA0001|</v>
      </c>
      <c r="H3380" s="10">
        <v>3</v>
      </c>
      <c r="I3380" s="11"/>
      <c r="J3380" s="10" t="str">
        <f>IF(EXACT(L3380,"buy"),VLOOKUP(I3380,[2]suppliers!$A$2:$B$17,2,FALSE),"")</f>
        <v/>
      </c>
      <c r="K3380" s="5" t="s">
        <v>84</v>
      </c>
      <c r="L3380" s="5" t="s">
        <v>85</v>
      </c>
      <c r="M3380" s="5" t="str">
        <f>IFERROR(VLOOKUP(G3380,[3]item_suppliers!$C$2:$F$112,2,FALSE),"")</f>
        <v/>
      </c>
      <c r="N3380" s="5" t="str">
        <f>IFERROR(VLOOKUP(G3380,[3]item_suppliers!$C$2:$F$112,4,FALSE),"")</f>
        <v/>
      </c>
      <c r="O3380" s="5" t="str">
        <f t="shared" si="262"/>
        <v/>
      </c>
      <c r="P3380" s="5">
        <f>IF(EXACT(L3380,"sell"),VLOOKUP(D3380,[1]items!$A$2:$E$39,5,FALSE),"")</f>
        <v>18816</v>
      </c>
      <c r="Q3380" s="5">
        <f t="shared" si="263"/>
        <v>56448</v>
      </c>
      <c r="R3380" s="13" t="str">
        <f t="shared" si="264"/>
        <v/>
      </c>
    </row>
    <row r="3381" spans="1:18" x14ac:dyDescent="0.2">
      <c r="A3381" s="8" t="s">
        <v>3441</v>
      </c>
      <c r="B3381" s="9" t="d">
        <v>2021-06-03</v>
      </c>
      <c r="C3381" s="7">
        <f t="shared" si="260"/>
        <v>2021</v>
      </c>
      <c r="D3381" s="8" t="s">
        <v>43</v>
      </c>
      <c r="E3381" s="5" t="str">
        <f>VLOOKUP(D3381,[1]items!$A$2:$E$39,2,FALSE)</f>
        <v>Panadol Anak Tablet 1 Strip</v>
      </c>
      <c r="F3381" s="5" t="str">
        <f>VLOOKUP(E3381,[1]items!$B$2:$E$39,2,FALSE)</f>
        <v>Obat Sakit Kepala &amp; Demam</v>
      </c>
      <c r="G3381" s="5" t="str">
        <f t="shared" si="261"/>
        <v>OD0005|</v>
      </c>
      <c r="H3381" s="10">
        <v>166</v>
      </c>
      <c r="I3381" s="11"/>
      <c r="J3381" s="10" t="str">
        <f>IF(EXACT(L3381,"buy"),VLOOKUP(I3381,[2]suppliers!$A$2:$B$17,2,FALSE),"")</f>
        <v/>
      </c>
      <c r="K3381" s="8" t="s">
        <v>84</v>
      </c>
      <c r="L3381" s="8" t="s">
        <v>85</v>
      </c>
      <c r="M3381" s="5" t="str">
        <f>IFERROR(VLOOKUP(G3381,[3]item_suppliers!$C$2:$F$112,2,FALSE),"")</f>
        <v/>
      </c>
      <c r="N3381" s="5" t="str">
        <f>IFERROR(VLOOKUP(G3381,[3]item_suppliers!$C$2:$F$112,4,FALSE),"")</f>
        <v/>
      </c>
      <c r="O3381" s="5" t="str">
        <f t="shared" si="262"/>
        <v/>
      </c>
      <c r="P3381" s="5">
        <f>IF(EXACT(L3381,"sell"),VLOOKUP(D3381,[1]items!$A$2:$E$39,5,FALSE),"")</f>
        <v>25450</v>
      </c>
      <c r="Q3381" s="5">
        <f t="shared" si="263"/>
        <v>4224700</v>
      </c>
      <c r="R3381" s="13" t="str">
        <f t="shared" si="264"/>
        <v/>
      </c>
    </row>
    <row r="3382" spans="1:18" x14ac:dyDescent="0.2">
      <c r="A3382" s="5" t="s">
        <v>3442</v>
      </c>
      <c r="B3382" s="6" t="d">
        <v>2021-06-04</v>
      </c>
      <c r="C3382" s="7">
        <f t="shared" si="260"/>
        <v>2021</v>
      </c>
      <c r="D3382" s="5" t="s">
        <v>52</v>
      </c>
      <c r="E3382" s="5" t="str">
        <f>VLOOKUP(D3382,[1]items!$A$2:$E$39,2,FALSE)</f>
        <v>Sanmol 500 MG 4 Tablet</v>
      </c>
      <c r="F3382" s="5" t="str">
        <f>VLOOKUP(E3382,[1]items!$B$2:$E$39,2,FALSE)</f>
        <v>Obat Sakit Kepala &amp; Demam</v>
      </c>
      <c r="G3382" s="5" t="str">
        <f t="shared" si="261"/>
        <v>OD0009|</v>
      </c>
      <c r="H3382" s="10">
        <v>49</v>
      </c>
      <c r="I3382" s="11"/>
      <c r="J3382" s="10" t="str">
        <f>IF(EXACT(L3382,"buy"),VLOOKUP(I3382,[2]suppliers!$A$2:$B$17,2,FALSE),"")</f>
        <v/>
      </c>
      <c r="K3382" s="5" t="s">
        <v>84</v>
      </c>
      <c r="L3382" s="5" t="s">
        <v>85</v>
      </c>
      <c r="M3382" s="5" t="str">
        <f>IFERROR(VLOOKUP(G3382,[3]item_suppliers!$C$2:$F$112,2,FALSE),"")</f>
        <v/>
      </c>
      <c r="N3382" s="5" t="str">
        <f>IFERROR(VLOOKUP(G3382,[3]item_suppliers!$C$2:$F$112,4,FALSE),"")</f>
        <v/>
      </c>
      <c r="O3382" s="5" t="str">
        <f t="shared" si="262"/>
        <v/>
      </c>
      <c r="P3382" s="5">
        <f>IF(EXACT(L3382,"sell"),VLOOKUP(D3382,[1]items!$A$2:$E$39,5,FALSE),"")</f>
        <v>1619</v>
      </c>
      <c r="Q3382" s="5">
        <f t="shared" si="263"/>
        <v>79331</v>
      </c>
      <c r="R3382" s="13" t="str">
        <f t="shared" si="264"/>
        <v/>
      </c>
    </row>
    <row r="3383" spans="1:18" x14ac:dyDescent="0.2">
      <c r="A3383" s="8" t="s">
        <v>3443</v>
      </c>
      <c r="B3383" s="9" t="d">
        <v>2021-06-04</v>
      </c>
      <c r="C3383" s="7">
        <f t="shared" si="260"/>
        <v>2021</v>
      </c>
      <c r="D3383" s="8" t="s">
        <v>52</v>
      </c>
      <c r="E3383" s="5" t="str">
        <f>VLOOKUP(D3383,[1]items!$A$2:$E$39,2,FALSE)</f>
        <v>Sanmol 500 MG 4 Tablet</v>
      </c>
      <c r="F3383" s="5" t="str">
        <f>VLOOKUP(E3383,[1]items!$B$2:$E$39,2,FALSE)</f>
        <v>Obat Sakit Kepala &amp; Demam</v>
      </c>
      <c r="G3383" s="5" t="str">
        <f t="shared" si="261"/>
        <v>OD0009|</v>
      </c>
      <c r="H3383" s="10">
        <v>26</v>
      </c>
      <c r="I3383" s="11"/>
      <c r="J3383" s="10" t="str">
        <f>IF(EXACT(L3383,"buy"),VLOOKUP(I3383,[2]suppliers!$A$2:$B$17,2,FALSE),"")</f>
        <v/>
      </c>
      <c r="K3383" s="8" t="s">
        <v>84</v>
      </c>
      <c r="L3383" s="8" t="s">
        <v>85</v>
      </c>
      <c r="M3383" s="5" t="str">
        <f>IFERROR(VLOOKUP(G3383,[3]item_suppliers!$C$2:$F$112,2,FALSE),"")</f>
        <v/>
      </c>
      <c r="N3383" s="5" t="str">
        <f>IFERROR(VLOOKUP(G3383,[3]item_suppliers!$C$2:$F$112,4,FALSE),"")</f>
        <v/>
      </c>
      <c r="O3383" s="5" t="str">
        <f t="shared" si="262"/>
        <v/>
      </c>
      <c r="P3383" s="5">
        <f>IF(EXACT(L3383,"sell"),VLOOKUP(D3383,[1]items!$A$2:$E$39,5,FALSE),"")</f>
        <v>1619</v>
      </c>
      <c r="Q3383" s="5">
        <f t="shared" si="263"/>
        <v>42094</v>
      </c>
      <c r="R3383" s="13" t="str">
        <f t="shared" si="264"/>
        <v/>
      </c>
    </row>
    <row r="3384" spans="1:18" x14ac:dyDescent="0.2">
      <c r="A3384" s="5" t="s">
        <v>3444</v>
      </c>
      <c r="B3384" s="6" t="d">
        <v>2021-06-04</v>
      </c>
      <c r="C3384" s="7">
        <f t="shared" si="260"/>
        <v>2021</v>
      </c>
      <c r="D3384" s="5" t="s">
        <v>48</v>
      </c>
      <c r="E3384" s="5" t="str">
        <f>VLOOKUP(D3384,[1]items!$A$2:$E$39,2,FALSE)</f>
        <v>Sanmol Paracetamol</v>
      </c>
      <c r="F3384" s="5" t="str">
        <f>VLOOKUP(E3384,[1]items!$B$2:$E$39,2,FALSE)</f>
        <v>Obat Sakit Kepala &amp; Demam</v>
      </c>
      <c r="G3384" s="5" t="str">
        <f t="shared" si="261"/>
        <v>OD0007|</v>
      </c>
      <c r="H3384" s="10">
        <v>23</v>
      </c>
      <c r="I3384" s="11"/>
      <c r="J3384" s="10" t="str">
        <f>IF(EXACT(L3384,"buy"),VLOOKUP(I3384,[2]suppliers!$A$2:$B$17,2,FALSE),"")</f>
        <v/>
      </c>
      <c r="K3384" s="5" t="s">
        <v>84</v>
      </c>
      <c r="L3384" s="5" t="s">
        <v>85</v>
      </c>
      <c r="M3384" s="5" t="str">
        <f>IFERROR(VLOOKUP(G3384,[3]item_suppliers!$C$2:$F$112,2,FALSE),"")</f>
        <v/>
      </c>
      <c r="N3384" s="5" t="str">
        <f>IFERROR(VLOOKUP(G3384,[3]item_suppliers!$C$2:$F$112,4,FALSE),"")</f>
        <v/>
      </c>
      <c r="O3384" s="5" t="str">
        <f t="shared" si="262"/>
        <v/>
      </c>
      <c r="P3384" s="5">
        <f>IF(EXACT(L3384,"sell"),VLOOKUP(D3384,[1]items!$A$2:$E$39,5,FALSE),"")</f>
        <v>16261</v>
      </c>
      <c r="Q3384" s="5">
        <f t="shared" si="263"/>
        <v>374003</v>
      </c>
      <c r="R3384" s="13" t="str">
        <f t="shared" si="264"/>
        <v/>
      </c>
    </row>
    <row r="3385" spans="1:18" x14ac:dyDescent="0.2">
      <c r="A3385" s="8" t="s">
        <v>3445</v>
      </c>
      <c r="B3385" s="9" t="d">
        <v>2021-06-04</v>
      </c>
      <c r="C3385" s="7">
        <f t="shared" si="260"/>
        <v>2021</v>
      </c>
      <c r="D3385" s="8" t="s">
        <v>48</v>
      </c>
      <c r="E3385" s="5" t="str">
        <f>VLOOKUP(D3385,[1]items!$A$2:$E$39,2,FALSE)</f>
        <v>Sanmol Paracetamol</v>
      </c>
      <c r="F3385" s="5" t="str">
        <f>VLOOKUP(E3385,[1]items!$B$2:$E$39,2,FALSE)</f>
        <v>Obat Sakit Kepala &amp; Demam</v>
      </c>
      <c r="G3385" s="5" t="str">
        <f t="shared" si="261"/>
        <v>OD0007|</v>
      </c>
      <c r="H3385" s="10">
        <v>2</v>
      </c>
      <c r="I3385" s="11"/>
      <c r="J3385" s="10" t="str">
        <f>IF(EXACT(L3385,"buy"),VLOOKUP(I3385,[2]suppliers!$A$2:$B$17,2,FALSE),"")</f>
        <v/>
      </c>
      <c r="K3385" s="8" t="s">
        <v>84</v>
      </c>
      <c r="L3385" s="8" t="s">
        <v>85</v>
      </c>
      <c r="M3385" s="5" t="str">
        <f>IFERROR(VLOOKUP(G3385,[3]item_suppliers!$C$2:$F$112,2,FALSE),"")</f>
        <v/>
      </c>
      <c r="N3385" s="5" t="str">
        <f>IFERROR(VLOOKUP(G3385,[3]item_suppliers!$C$2:$F$112,4,FALSE),"")</f>
        <v/>
      </c>
      <c r="O3385" s="5" t="str">
        <f t="shared" si="262"/>
        <v/>
      </c>
      <c r="P3385" s="5">
        <f>IF(EXACT(L3385,"sell"),VLOOKUP(D3385,[1]items!$A$2:$E$39,5,FALSE),"")</f>
        <v>16261</v>
      </c>
      <c r="Q3385" s="5">
        <f t="shared" si="263"/>
        <v>32522</v>
      </c>
      <c r="R3385" s="13" t="str">
        <f t="shared" si="264"/>
        <v/>
      </c>
    </row>
    <row r="3386" spans="1:18" x14ac:dyDescent="0.2">
      <c r="A3386" s="5" t="s">
        <v>3446</v>
      </c>
      <c r="B3386" s="6" t="d">
        <v>2021-06-04</v>
      </c>
      <c r="C3386" s="7">
        <f t="shared" si="260"/>
        <v>2021</v>
      </c>
      <c r="D3386" s="5" t="s">
        <v>67</v>
      </c>
      <c r="E3386" s="5" t="str">
        <f>VLOOKUP(D3386,[1]items!$A$2:$E$39,2,FALSE)</f>
        <v>Amlodipine Besilate</v>
      </c>
      <c r="F3386" s="5" t="str">
        <f>VLOOKUP(E3386,[1]items!$B$2:$E$39,2,FALSE)</f>
        <v>Obat Hipertensi</v>
      </c>
      <c r="G3386" s="5" t="str">
        <f t="shared" si="261"/>
        <v>OH0004|</v>
      </c>
      <c r="H3386" s="10">
        <v>21</v>
      </c>
      <c r="I3386" s="11"/>
      <c r="J3386" s="10" t="str">
        <f>IF(EXACT(L3386,"buy"),VLOOKUP(I3386,[2]suppliers!$A$2:$B$17,2,FALSE),"")</f>
        <v/>
      </c>
      <c r="K3386" s="5" t="s">
        <v>84</v>
      </c>
      <c r="L3386" s="5" t="s">
        <v>85</v>
      </c>
      <c r="M3386" s="5" t="str">
        <f>IFERROR(VLOOKUP(G3386,[3]item_suppliers!$C$2:$F$112,2,FALSE),"")</f>
        <v/>
      </c>
      <c r="N3386" s="5" t="str">
        <f>IFERROR(VLOOKUP(G3386,[3]item_suppliers!$C$2:$F$112,4,FALSE),"")</f>
        <v/>
      </c>
      <c r="O3386" s="5" t="str">
        <f t="shared" si="262"/>
        <v/>
      </c>
      <c r="P3386" s="5">
        <f>IF(EXACT(L3386,"sell"),VLOOKUP(D3386,[1]items!$A$2:$E$39,5,FALSE),"")</f>
        <v>7504</v>
      </c>
      <c r="Q3386" s="5">
        <f t="shared" si="263"/>
        <v>157584</v>
      </c>
      <c r="R3386" s="13" t="str">
        <f t="shared" si="264"/>
        <v/>
      </c>
    </row>
    <row r="3387" spans="1:18" x14ac:dyDescent="0.2">
      <c r="A3387" s="8" t="s">
        <v>3447</v>
      </c>
      <c r="B3387" s="9" t="d">
        <v>2021-06-04</v>
      </c>
      <c r="C3387" s="7">
        <f t="shared" si="260"/>
        <v>2021</v>
      </c>
      <c r="D3387" s="8" t="s">
        <v>46</v>
      </c>
      <c r="E3387" s="5" t="str">
        <f>VLOOKUP(D3387,[1]items!$A$2:$E$39,2,FALSE)</f>
        <v>Proris Ibuprofen</v>
      </c>
      <c r="F3387" s="5" t="str">
        <f>VLOOKUP(E3387,[1]items!$B$2:$E$39,2,FALSE)</f>
        <v>Obat Sakit Kepala &amp; Demam</v>
      </c>
      <c r="G3387" s="5" t="str">
        <f t="shared" si="261"/>
        <v>OD0006|</v>
      </c>
      <c r="H3387" s="10">
        <v>52</v>
      </c>
      <c r="I3387" s="11"/>
      <c r="J3387" s="10" t="str">
        <f>IF(EXACT(L3387,"buy"),VLOOKUP(I3387,[2]suppliers!$A$2:$B$17,2,FALSE),"")</f>
        <v/>
      </c>
      <c r="K3387" s="8" t="s">
        <v>84</v>
      </c>
      <c r="L3387" s="8" t="s">
        <v>85</v>
      </c>
      <c r="M3387" s="5" t="str">
        <f>IFERROR(VLOOKUP(G3387,[3]item_suppliers!$C$2:$F$112,2,FALSE),"")</f>
        <v/>
      </c>
      <c r="N3387" s="5" t="str">
        <f>IFERROR(VLOOKUP(G3387,[3]item_suppliers!$C$2:$F$112,4,FALSE),"")</f>
        <v/>
      </c>
      <c r="O3387" s="5" t="str">
        <f t="shared" si="262"/>
        <v/>
      </c>
      <c r="P3387" s="5">
        <f>IF(EXACT(L3387,"sell"),VLOOKUP(D3387,[1]items!$A$2:$E$39,5,FALSE),"")</f>
        <v>25275</v>
      </c>
      <c r="Q3387" s="5">
        <f t="shared" si="263"/>
        <v>1314300</v>
      </c>
      <c r="R3387" s="13" t="str">
        <f t="shared" si="264"/>
        <v/>
      </c>
    </row>
    <row r="3388" spans="1:18" x14ac:dyDescent="0.2">
      <c r="A3388" s="5" t="s">
        <v>3448</v>
      </c>
      <c r="B3388" s="6" t="d">
        <v>2021-06-05</v>
      </c>
      <c r="C3388" s="7">
        <f t="shared" si="260"/>
        <v>2021</v>
      </c>
      <c r="D3388" s="5" t="s">
        <v>50</v>
      </c>
      <c r="E3388" s="5" t="str">
        <f>VLOOKUP(D3388,[1]items!$A$2:$E$39,2,FALSE)</f>
        <v>Bodrex Extra</v>
      </c>
      <c r="F3388" s="5" t="str">
        <f>VLOOKUP(E3388,[1]items!$B$2:$E$39,2,FALSE)</f>
        <v>Obat Sakit Kepala &amp; Demam</v>
      </c>
      <c r="G3388" s="5" t="str">
        <f t="shared" si="261"/>
        <v>OD0008|</v>
      </c>
      <c r="H3388" s="10">
        <v>66</v>
      </c>
      <c r="I3388" s="11"/>
      <c r="J3388" s="10" t="str">
        <f>IF(EXACT(L3388,"buy"),VLOOKUP(I3388,[2]suppliers!$A$2:$B$17,2,FALSE),"")</f>
        <v/>
      </c>
      <c r="K3388" s="5" t="s">
        <v>84</v>
      </c>
      <c r="L3388" s="5" t="s">
        <v>85</v>
      </c>
      <c r="M3388" s="5" t="str">
        <f>IFERROR(VLOOKUP(G3388,[3]item_suppliers!$C$2:$F$112,2,FALSE),"")</f>
        <v/>
      </c>
      <c r="N3388" s="5" t="str">
        <f>IFERROR(VLOOKUP(G3388,[3]item_suppliers!$C$2:$F$112,4,FALSE),"")</f>
        <v/>
      </c>
      <c r="O3388" s="5" t="str">
        <f t="shared" si="262"/>
        <v/>
      </c>
      <c r="P3388" s="5">
        <f>IF(EXACT(L3388,"sell"),VLOOKUP(D3388,[1]items!$A$2:$E$39,5,FALSE),"")</f>
        <v>51753</v>
      </c>
      <c r="Q3388" s="5">
        <f t="shared" si="263"/>
        <v>3415698</v>
      </c>
      <c r="R3388" s="13" t="str">
        <f t="shared" si="264"/>
        <v/>
      </c>
    </row>
    <row r="3389" spans="1:18" x14ac:dyDescent="0.2">
      <c r="A3389" s="8" t="s">
        <v>3449</v>
      </c>
      <c r="B3389" s="9" t="d">
        <v>2021-06-05</v>
      </c>
      <c r="C3389" s="7">
        <f t="shared" si="260"/>
        <v>2021</v>
      </c>
      <c r="D3389" s="8" t="s">
        <v>17</v>
      </c>
      <c r="E3389" s="5" t="str">
        <f>VLOOKUP(D3389,[1]items!$A$2:$E$39,2,FALSE)</f>
        <v>Bedak Heroxyn 150 gr</v>
      </c>
      <c r="F3389" s="5" t="str">
        <f>VLOOKUP(E3389,[1]items!$B$2:$E$39,2,FALSE)</f>
        <v>Obat Alergi</v>
      </c>
      <c r="G3389" s="5" t="str">
        <f t="shared" si="261"/>
        <v>OA0005|</v>
      </c>
      <c r="H3389" s="10">
        <v>8</v>
      </c>
      <c r="I3389" s="11"/>
      <c r="J3389" s="10" t="str">
        <f>IF(EXACT(L3389,"buy"),VLOOKUP(I3389,[2]suppliers!$A$2:$B$17,2,FALSE),"")</f>
        <v/>
      </c>
      <c r="K3389" s="8" t="s">
        <v>84</v>
      </c>
      <c r="L3389" s="8" t="s">
        <v>85</v>
      </c>
      <c r="M3389" s="5" t="str">
        <f>IFERROR(VLOOKUP(G3389,[3]item_suppliers!$C$2:$F$112,2,FALSE),"")</f>
        <v/>
      </c>
      <c r="N3389" s="5" t="str">
        <f>IFERROR(VLOOKUP(G3389,[3]item_suppliers!$C$2:$F$112,4,FALSE),"")</f>
        <v/>
      </c>
      <c r="O3389" s="5" t="str">
        <f t="shared" si="262"/>
        <v/>
      </c>
      <c r="P3389" s="5">
        <f>IF(EXACT(L3389,"sell"),VLOOKUP(D3389,[1]items!$A$2:$E$39,5,FALSE),"")</f>
        <v>17170</v>
      </c>
      <c r="Q3389" s="5">
        <f t="shared" si="263"/>
        <v>137360</v>
      </c>
      <c r="R3389" s="13" t="str">
        <f t="shared" si="264"/>
        <v/>
      </c>
    </row>
    <row r="3390" spans="1:18" x14ac:dyDescent="0.2">
      <c r="A3390" s="5" t="s">
        <v>3450</v>
      </c>
      <c r="B3390" s="6" t="d">
        <v>2021-06-05</v>
      </c>
      <c r="C3390" s="7">
        <f t="shared" si="260"/>
        <v>2021</v>
      </c>
      <c r="D3390" s="5" t="s">
        <v>70</v>
      </c>
      <c r="E3390" s="5" t="str">
        <f>VLOOKUP(D3390,[1]items!$A$2:$E$39,2,FALSE)</f>
        <v>Irbesartan</v>
      </c>
      <c r="F3390" s="5" t="str">
        <f>VLOOKUP(E3390,[1]items!$B$2:$E$39,2,FALSE)</f>
        <v>Obat Hipertensi</v>
      </c>
      <c r="G3390" s="5" t="str">
        <f t="shared" si="261"/>
        <v>OH0005|</v>
      </c>
      <c r="H3390" s="10">
        <v>3</v>
      </c>
      <c r="I3390" s="11"/>
      <c r="J3390" s="10" t="str">
        <f>IF(EXACT(L3390,"buy"),VLOOKUP(I3390,[2]suppliers!$A$2:$B$17,2,FALSE),"")</f>
        <v/>
      </c>
      <c r="K3390" s="5" t="s">
        <v>84</v>
      </c>
      <c r="L3390" s="5" t="s">
        <v>85</v>
      </c>
      <c r="M3390" s="5" t="str">
        <f>IFERROR(VLOOKUP(G3390,[3]item_suppliers!$C$2:$F$112,2,FALSE),"")</f>
        <v/>
      </c>
      <c r="N3390" s="5" t="str">
        <f>IFERROR(VLOOKUP(G3390,[3]item_suppliers!$C$2:$F$112,4,FALSE),"")</f>
        <v/>
      </c>
      <c r="O3390" s="5" t="str">
        <f t="shared" si="262"/>
        <v/>
      </c>
      <c r="P3390" s="5">
        <f>IF(EXACT(L3390,"sell"),VLOOKUP(D3390,[1]items!$A$2:$E$39,5,FALSE),"")</f>
        <v>109447</v>
      </c>
      <c r="Q3390" s="5">
        <f t="shared" si="263"/>
        <v>328341</v>
      </c>
      <c r="R3390" s="13" t="str">
        <f t="shared" si="264"/>
        <v/>
      </c>
    </row>
    <row r="3391" spans="1:18" x14ac:dyDescent="0.2">
      <c r="A3391" s="8" t="s">
        <v>3451</v>
      </c>
      <c r="B3391" s="9" t="d">
        <v>2021-06-05</v>
      </c>
      <c r="C3391" s="7">
        <f t="shared" si="260"/>
        <v>2021</v>
      </c>
      <c r="D3391" s="8" t="s">
        <v>52</v>
      </c>
      <c r="E3391" s="5" t="str">
        <f>VLOOKUP(D3391,[1]items!$A$2:$E$39,2,FALSE)</f>
        <v>Sanmol 500 MG 4 Tablet</v>
      </c>
      <c r="F3391" s="5" t="str">
        <f>VLOOKUP(E3391,[1]items!$B$2:$E$39,2,FALSE)</f>
        <v>Obat Sakit Kepala &amp; Demam</v>
      </c>
      <c r="G3391" s="5" t="str">
        <f t="shared" si="261"/>
        <v>OD0009|</v>
      </c>
      <c r="H3391" s="10">
        <v>28</v>
      </c>
      <c r="I3391" s="11"/>
      <c r="J3391" s="10" t="str">
        <f>IF(EXACT(L3391,"buy"),VLOOKUP(I3391,[2]suppliers!$A$2:$B$17,2,FALSE),"")</f>
        <v/>
      </c>
      <c r="K3391" s="8" t="s">
        <v>84</v>
      </c>
      <c r="L3391" s="8" t="s">
        <v>85</v>
      </c>
      <c r="M3391" s="5" t="str">
        <f>IFERROR(VLOOKUP(G3391,[3]item_suppliers!$C$2:$F$112,2,FALSE),"")</f>
        <v/>
      </c>
      <c r="N3391" s="5" t="str">
        <f>IFERROR(VLOOKUP(G3391,[3]item_suppliers!$C$2:$F$112,4,FALSE),"")</f>
        <v/>
      </c>
      <c r="O3391" s="5" t="str">
        <f t="shared" si="262"/>
        <v/>
      </c>
      <c r="P3391" s="5">
        <f>IF(EXACT(L3391,"sell"),VLOOKUP(D3391,[1]items!$A$2:$E$39,5,FALSE),"")</f>
        <v>1619</v>
      </c>
      <c r="Q3391" s="5">
        <f t="shared" si="263"/>
        <v>45332</v>
      </c>
      <c r="R3391" s="13" t="str">
        <f t="shared" si="264"/>
        <v/>
      </c>
    </row>
    <row r="3392" spans="1:18" x14ac:dyDescent="0.2">
      <c r="A3392" s="5" t="s">
        <v>3452</v>
      </c>
      <c r="B3392" s="6" t="d">
        <v>2021-06-05</v>
      </c>
      <c r="C3392" s="7">
        <f t="shared" si="260"/>
        <v>2021</v>
      </c>
      <c r="D3392" s="5" t="s">
        <v>82</v>
      </c>
      <c r="E3392" s="5" t="str">
        <f>VLOOKUP(D3392,[1]items!$A$2:$E$39,2,FALSE)</f>
        <v>Otilon Ear Drops 8 mL</v>
      </c>
      <c r="F3392" s="5" t="str">
        <f>VLOOKUP(E3392,[1]items!$B$2:$E$39,2,FALSE)</f>
        <v>Obat Telinga</v>
      </c>
      <c r="G3392" s="5" t="str">
        <f t="shared" si="261"/>
        <v>OT0001|</v>
      </c>
      <c r="H3392" s="10">
        <v>30</v>
      </c>
      <c r="I3392" s="11"/>
      <c r="J3392" s="10" t="str">
        <f>IF(EXACT(L3392,"buy"),VLOOKUP(I3392,[2]suppliers!$A$2:$B$17,2,FALSE),"")</f>
        <v/>
      </c>
      <c r="K3392" s="5" t="s">
        <v>84</v>
      </c>
      <c r="L3392" s="5" t="s">
        <v>85</v>
      </c>
      <c r="M3392" s="5" t="str">
        <f>IFERROR(VLOOKUP(G3392,[3]item_suppliers!$C$2:$F$112,2,FALSE),"")</f>
        <v/>
      </c>
      <c r="N3392" s="5" t="str">
        <f>IFERROR(VLOOKUP(G3392,[3]item_suppliers!$C$2:$F$112,4,FALSE),"")</f>
        <v/>
      </c>
      <c r="O3392" s="5" t="str">
        <f t="shared" si="262"/>
        <v/>
      </c>
      <c r="P3392" s="5">
        <f>IF(EXACT(L3392,"sell"),VLOOKUP(D3392,[1]items!$A$2:$E$39,5,FALSE),"")</f>
        <v>55935</v>
      </c>
      <c r="Q3392" s="5">
        <f t="shared" si="263"/>
        <v>1678050</v>
      </c>
      <c r="R3392" s="13" t="str">
        <f t="shared" si="264"/>
        <v/>
      </c>
    </row>
    <row r="3393" spans="1:18" x14ac:dyDescent="0.2">
      <c r="A3393" s="8" t="s">
        <v>3453</v>
      </c>
      <c r="B3393" s="9" t="d">
        <v>2021-06-05</v>
      </c>
      <c r="C3393" s="7">
        <f t="shared" si="260"/>
        <v>2021</v>
      </c>
      <c r="D3393" s="8" t="s">
        <v>59</v>
      </c>
      <c r="E3393" s="5" t="str">
        <f>VLOOKUP(D3393,[1]items!$A$2:$E$39,2,FALSE)</f>
        <v>Carditens</v>
      </c>
      <c r="F3393" s="5" t="str">
        <f>VLOOKUP(E3393,[1]items!$B$2:$E$39,2,FALSE)</f>
        <v>Obat Hipertensi</v>
      </c>
      <c r="G3393" s="5" t="str">
        <f t="shared" si="261"/>
        <v>OH0001|</v>
      </c>
      <c r="H3393" s="10">
        <v>23</v>
      </c>
      <c r="I3393" s="11"/>
      <c r="J3393" s="10" t="str">
        <f>IF(EXACT(L3393,"buy"),VLOOKUP(I3393,[2]suppliers!$A$2:$B$17,2,FALSE),"")</f>
        <v/>
      </c>
      <c r="K3393" s="8" t="s">
        <v>84</v>
      </c>
      <c r="L3393" s="8" t="s">
        <v>85</v>
      </c>
      <c r="M3393" s="5" t="str">
        <f>IFERROR(VLOOKUP(G3393,[3]item_suppliers!$C$2:$F$112,2,FALSE),"")</f>
        <v/>
      </c>
      <c r="N3393" s="5" t="str">
        <f>IFERROR(VLOOKUP(G3393,[3]item_suppliers!$C$2:$F$112,4,FALSE),"")</f>
        <v/>
      </c>
      <c r="O3393" s="5" t="str">
        <f t="shared" si="262"/>
        <v/>
      </c>
      <c r="P3393" s="5">
        <f>IF(EXACT(L3393,"sell"),VLOOKUP(D3393,[1]items!$A$2:$E$39,5,FALSE),"")</f>
        <v>100900</v>
      </c>
      <c r="Q3393" s="5">
        <f t="shared" si="263"/>
        <v>2320700</v>
      </c>
      <c r="R3393" s="13" t="str">
        <f t="shared" si="264"/>
        <v/>
      </c>
    </row>
    <row r="3394" spans="1:18" x14ac:dyDescent="0.2">
      <c r="A3394" s="5" t="s">
        <v>3454</v>
      </c>
      <c r="B3394" s="6" t="d">
        <v>2021-06-05</v>
      </c>
      <c r="C3394" s="7">
        <f t="shared" ref="C3394:C3457" si="265">YEAR(B3394)</f>
        <v>2021</v>
      </c>
      <c r="D3394" s="5" t="s">
        <v>11</v>
      </c>
      <c r="E3394" s="5" t="str">
        <f>VLOOKUP(D3394,[1]items!$A$2:$E$39,2,FALSE)</f>
        <v>Acetylcysteine Mahakam 200 mg</v>
      </c>
      <c r="F3394" s="5" t="str">
        <f>VLOOKUP(E3394,[1]items!$B$2:$E$39,2,FALSE)</f>
        <v>Obat Alergi</v>
      </c>
      <c r="G3394" s="5" t="str">
        <f t="shared" ref="G3394:G3457" si="266">_xlfn.CONCAT(D3394,"|",I3394)</f>
        <v>OA0003|</v>
      </c>
      <c r="H3394" s="10">
        <v>2</v>
      </c>
      <c r="I3394" s="11"/>
      <c r="J3394" s="10" t="str">
        <f>IF(EXACT(L3394,"buy"),VLOOKUP(I3394,[2]suppliers!$A$2:$B$17,2,FALSE),"")</f>
        <v/>
      </c>
      <c r="K3394" s="5" t="s">
        <v>84</v>
      </c>
      <c r="L3394" s="5" t="s">
        <v>85</v>
      </c>
      <c r="M3394" s="5" t="str">
        <f>IFERROR(VLOOKUP(G3394,[3]item_suppliers!$C$2:$F$112,2,FALSE),"")</f>
        <v/>
      </c>
      <c r="N3394" s="5" t="str">
        <f>IFERROR(VLOOKUP(G3394,[3]item_suppliers!$C$2:$F$112,4,FALSE),"")</f>
        <v/>
      </c>
      <c r="O3394" s="5" t="str">
        <f t="shared" ref="O3394:O3457" si="267">IFERROR(H3394*N3394,"")</f>
        <v/>
      </c>
      <c r="P3394" s="5">
        <f>IF(EXACT(L3394,"sell"),VLOOKUP(D3394,[1]items!$A$2:$E$39,5,FALSE),"")</f>
        <v>33330</v>
      </c>
      <c r="Q3394" s="5">
        <f t="shared" ref="Q3394:Q3457" si="268">IFERROR(H3394*P3394,"")</f>
        <v>66660</v>
      </c>
      <c r="R3394" s="13" t="str">
        <f t="shared" ref="R3394:R3457" si="269">IF(EXACT(L3394,"buy"),1/COUNTIF($N$2:$N$4710,N3394),"")</f>
        <v/>
      </c>
    </row>
    <row r="3395" spans="1:18" x14ac:dyDescent="0.2">
      <c r="A3395" s="8" t="s">
        <v>3455</v>
      </c>
      <c r="B3395" s="9" t="d">
        <v>2021-06-05</v>
      </c>
      <c r="C3395" s="7">
        <f t="shared" si="265"/>
        <v>2021</v>
      </c>
      <c r="D3395" s="8" t="s">
        <v>62</v>
      </c>
      <c r="E3395" s="5" t="str">
        <f>VLOOKUP(D3395,[1]items!$A$2:$E$39,2,FALSE)</f>
        <v>Concor 5MG Strip 10</v>
      </c>
      <c r="F3395" s="5" t="str">
        <f>VLOOKUP(E3395,[1]items!$B$2:$E$39,2,FALSE)</f>
        <v>Obat Hipertensi</v>
      </c>
      <c r="G3395" s="5" t="str">
        <f t="shared" si="266"/>
        <v>OH0002|</v>
      </c>
      <c r="H3395" s="10">
        <v>4</v>
      </c>
      <c r="I3395" s="11"/>
      <c r="J3395" s="10" t="str">
        <f>IF(EXACT(L3395,"buy"),VLOOKUP(I3395,[2]suppliers!$A$2:$B$17,2,FALSE),"")</f>
        <v/>
      </c>
      <c r="K3395" s="8" t="s">
        <v>84</v>
      </c>
      <c r="L3395" s="8" t="s">
        <v>85</v>
      </c>
      <c r="M3395" s="5" t="str">
        <f>IFERROR(VLOOKUP(G3395,[3]item_suppliers!$C$2:$F$112,2,FALSE),"")</f>
        <v/>
      </c>
      <c r="N3395" s="5" t="str">
        <f>IFERROR(VLOOKUP(G3395,[3]item_suppliers!$C$2:$F$112,4,FALSE),"")</f>
        <v/>
      </c>
      <c r="O3395" s="5" t="str">
        <f t="shared" si="267"/>
        <v/>
      </c>
      <c r="P3395" s="5">
        <f>IF(EXACT(L3395,"sell"),VLOOKUP(D3395,[1]items!$A$2:$E$39,5,FALSE),"")</f>
        <v>103632</v>
      </c>
      <c r="Q3395" s="5">
        <f t="shared" si="268"/>
        <v>414528</v>
      </c>
      <c r="R3395" s="13" t="str">
        <f t="shared" si="269"/>
        <v/>
      </c>
    </row>
    <row r="3396" spans="1:18" x14ac:dyDescent="0.2">
      <c r="A3396" s="5" t="s">
        <v>3456</v>
      </c>
      <c r="B3396" s="6" t="d">
        <v>2021-06-06</v>
      </c>
      <c r="C3396" s="7">
        <f t="shared" si="265"/>
        <v>2021</v>
      </c>
      <c r="D3396" s="5" t="s">
        <v>76</v>
      </c>
      <c r="E3396" s="5" t="str">
        <f>VLOOKUP(D3396,[1]items!$A$2:$E$39,2,FALSE)</f>
        <v>Simvastatin 10 MG Strip 10</v>
      </c>
      <c r="F3396" s="5" t="str">
        <f>VLOOKUP(E3396,[1]items!$B$2:$E$39,2,FALSE)</f>
        <v>Obat Kolesterol</v>
      </c>
      <c r="G3396" s="5" t="str">
        <f t="shared" si="266"/>
        <v>OK0001|</v>
      </c>
      <c r="H3396" s="10">
        <v>22</v>
      </c>
      <c r="I3396" s="11"/>
      <c r="J3396" s="10" t="str">
        <f>IF(EXACT(L3396,"buy"),VLOOKUP(I3396,[2]suppliers!$A$2:$B$17,2,FALSE),"")</f>
        <v/>
      </c>
      <c r="K3396" s="5" t="s">
        <v>84</v>
      </c>
      <c r="L3396" s="5" t="s">
        <v>85</v>
      </c>
      <c r="M3396" s="5" t="str">
        <f>IFERROR(VLOOKUP(G3396,[3]item_suppliers!$C$2:$F$112,2,FALSE),"")</f>
        <v/>
      </c>
      <c r="N3396" s="5" t="str">
        <f>IFERROR(VLOOKUP(G3396,[3]item_suppliers!$C$2:$F$112,4,FALSE),"")</f>
        <v/>
      </c>
      <c r="O3396" s="5" t="str">
        <f t="shared" si="267"/>
        <v/>
      </c>
      <c r="P3396" s="5">
        <f>IF(EXACT(L3396,"sell"),VLOOKUP(D3396,[1]items!$A$2:$E$39,5,FALSE),"")</f>
        <v>6253</v>
      </c>
      <c r="Q3396" s="5">
        <f t="shared" si="268"/>
        <v>137566</v>
      </c>
      <c r="R3396" s="13" t="str">
        <f t="shared" si="269"/>
        <v/>
      </c>
    </row>
    <row r="3397" spans="1:18" x14ac:dyDescent="0.2">
      <c r="A3397" s="8" t="s">
        <v>3457</v>
      </c>
      <c r="B3397" s="9" t="d">
        <v>2021-06-06</v>
      </c>
      <c r="C3397" s="7">
        <f t="shared" si="265"/>
        <v>2021</v>
      </c>
      <c r="D3397" s="8" t="s">
        <v>26</v>
      </c>
      <c r="E3397" s="5" t="str">
        <f>VLOOKUP(D3397,[1]items!$A$2:$E$39,2,FALSE)</f>
        <v>Decolsen 1 Strip 4 Tablet</v>
      </c>
      <c r="F3397" s="5" t="str">
        <f>VLOOKUP(E3397,[1]items!$B$2:$E$39,2,FALSE)</f>
        <v>Obat Batuk &amp; Pilek</v>
      </c>
      <c r="G3397" s="5" t="str">
        <f t="shared" si="266"/>
        <v>OB0002|</v>
      </c>
      <c r="H3397" s="10">
        <v>91</v>
      </c>
      <c r="I3397" s="11"/>
      <c r="J3397" s="10" t="str">
        <f>IF(EXACT(L3397,"buy"),VLOOKUP(I3397,[2]suppliers!$A$2:$B$17,2,FALSE),"")</f>
        <v/>
      </c>
      <c r="K3397" s="8" t="s">
        <v>84</v>
      </c>
      <c r="L3397" s="8" t="s">
        <v>85</v>
      </c>
      <c r="M3397" s="5" t="str">
        <f>IFERROR(VLOOKUP(G3397,[3]item_suppliers!$C$2:$F$112,2,FALSE),"")</f>
        <v/>
      </c>
      <c r="N3397" s="5" t="str">
        <f>IFERROR(VLOOKUP(G3397,[3]item_suppliers!$C$2:$F$112,4,FALSE),"")</f>
        <v/>
      </c>
      <c r="O3397" s="5" t="str">
        <f t="shared" si="267"/>
        <v/>
      </c>
      <c r="P3397" s="5">
        <f>IF(EXACT(L3397,"sell"),VLOOKUP(D3397,[1]items!$A$2:$E$39,5,FALSE),"")</f>
        <v>2915</v>
      </c>
      <c r="Q3397" s="5">
        <f t="shared" si="268"/>
        <v>265265</v>
      </c>
      <c r="R3397" s="13" t="str">
        <f t="shared" si="269"/>
        <v/>
      </c>
    </row>
    <row r="3398" spans="1:18" x14ac:dyDescent="0.2">
      <c r="A3398" s="5" t="s">
        <v>3458</v>
      </c>
      <c r="B3398" s="6" t="d">
        <v>2021-06-06</v>
      </c>
      <c r="C3398" s="7">
        <f t="shared" si="265"/>
        <v>2021</v>
      </c>
      <c r="D3398" s="5" t="s">
        <v>28</v>
      </c>
      <c r="E3398" s="5" t="str">
        <f>VLOOKUP(D3398,[1]items!$A$2:$E$39,2,FALSE)</f>
        <v>Lo Han Kuo Infusion 12</v>
      </c>
      <c r="F3398" s="5" t="str">
        <f>VLOOKUP(E3398,[1]items!$B$2:$E$39,2,FALSE)</f>
        <v>Obat Batuk &amp; Pilek</v>
      </c>
      <c r="G3398" s="5" t="str">
        <f t="shared" si="266"/>
        <v>OB0004|</v>
      </c>
      <c r="H3398" s="10">
        <v>26</v>
      </c>
      <c r="I3398" s="11"/>
      <c r="J3398" s="10" t="str">
        <f>IF(EXACT(L3398,"buy"),VLOOKUP(I3398,[2]suppliers!$A$2:$B$17,2,FALSE),"")</f>
        <v/>
      </c>
      <c r="K3398" s="5" t="s">
        <v>84</v>
      </c>
      <c r="L3398" s="5" t="s">
        <v>85</v>
      </c>
      <c r="M3398" s="5" t="str">
        <f>IFERROR(VLOOKUP(G3398,[3]item_suppliers!$C$2:$F$112,2,FALSE),"")</f>
        <v/>
      </c>
      <c r="N3398" s="5" t="str">
        <f>IFERROR(VLOOKUP(G3398,[3]item_suppliers!$C$2:$F$112,4,FALSE),"")</f>
        <v/>
      </c>
      <c r="O3398" s="5" t="str">
        <f t="shared" si="267"/>
        <v/>
      </c>
      <c r="P3398" s="5">
        <f>IF(EXACT(L3398,"sell"),VLOOKUP(D3398,[1]items!$A$2:$E$39,5,FALSE),"")</f>
        <v>24179</v>
      </c>
      <c r="Q3398" s="5">
        <f t="shared" si="268"/>
        <v>628654</v>
      </c>
      <c r="R3398" s="13" t="str">
        <f t="shared" si="269"/>
        <v/>
      </c>
    </row>
    <row r="3399" spans="1:18" x14ac:dyDescent="0.2">
      <c r="A3399" s="8" t="s">
        <v>3459</v>
      </c>
      <c r="B3399" s="9" t="d">
        <v>2021-06-07</v>
      </c>
      <c r="C3399" s="7">
        <f t="shared" si="265"/>
        <v>2021</v>
      </c>
      <c r="D3399" s="8" t="s">
        <v>26</v>
      </c>
      <c r="E3399" s="5" t="str">
        <f>VLOOKUP(D3399,[1]items!$A$2:$E$39,2,FALSE)</f>
        <v>Decolsen 1 Strip 4 Tablet</v>
      </c>
      <c r="F3399" s="5" t="str">
        <f>VLOOKUP(E3399,[1]items!$B$2:$E$39,2,FALSE)</f>
        <v>Obat Batuk &amp; Pilek</v>
      </c>
      <c r="G3399" s="5" t="str">
        <f t="shared" si="266"/>
        <v>OB0002|</v>
      </c>
      <c r="H3399" s="10">
        <v>13</v>
      </c>
      <c r="I3399" s="11"/>
      <c r="J3399" s="10" t="str">
        <f>IF(EXACT(L3399,"buy"),VLOOKUP(I3399,[2]suppliers!$A$2:$B$17,2,FALSE),"")</f>
        <v/>
      </c>
      <c r="K3399" s="8" t="s">
        <v>84</v>
      </c>
      <c r="L3399" s="8" t="s">
        <v>85</v>
      </c>
      <c r="M3399" s="5" t="str">
        <f>IFERROR(VLOOKUP(G3399,[3]item_suppliers!$C$2:$F$112,2,FALSE),"")</f>
        <v/>
      </c>
      <c r="N3399" s="5" t="str">
        <f>IFERROR(VLOOKUP(G3399,[3]item_suppliers!$C$2:$F$112,4,FALSE),"")</f>
        <v/>
      </c>
      <c r="O3399" s="5" t="str">
        <f t="shared" si="267"/>
        <v/>
      </c>
      <c r="P3399" s="5">
        <f>IF(EXACT(L3399,"sell"),VLOOKUP(D3399,[1]items!$A$2:$E$39,5,FALSE),"")</f>
        <v>2915</v>
      </c>
      <c r="Q3399" s="5">
        <f t="shared" si="268"/>
        <v>37895</v>
      </c>
      <c r="R3399" s="13" t="str">
        <f t="shared" si="269"/>
        <v/>
      </c>
    </row>
    <row r="3400" spans="1:18" x14ac:dyDescent="0.2">
      <c r="A3400" s="5" t="s">
        <v>3460</v>
      </c>
      <c r="B3400" s="6" t="d">
        <v>2021-06-07</v>
      </c>
      <c r="C3400" s="7">
        <f t="shared" si="265"/>
        <v>2021</v>
      </c>
      <c r="D3400" s="5" t="s">
        <v>26</v>
      </c>
      <c r="E3400" s="5" t="str">
        <f>VLOOKUP(D3400,[1]items!$A$2:$E$39,2,FALSE)</f>
        <v>Decolsen 1 Strip 4 Tablet</v>
      </c>
      <c r="F3400" s="5" t="str">
        <f>VLOOKUP(E3400,[1]items!$B$2:$E$39,2,FALSE)</f>
        <v>Obat Batuk &amp; Pilek</v>
      </c>
      <c r="G3400" s="5" t="str">
        <f t="shared" si="266"/>
        <v>OB0002|</v>
      </c>
      <c r="H3400" s="10">
        <v>31</v>
      </c>
      <c r="I3400" s="11"/>
      <c r="J3400" s="10" t="str">
        <f>IF(EXACT(L3400,"buy"),VLOOKUP(I3400,[2]suppliers!$A$2:$B$17,2,FALSE),"")</f>
        <v/>
      </c>
      <c r="K3400" s="5" t="s">
        <v>84</v>
      </c>
      <c r="L3400" s="5" t="s">
        <v>85</v>
      </c>
      <c r="M3400" s="5" t="str">
        <f>IFERROR(VLOOKUP(G3400,[3]item_suppliers!$C$2:$F$112,2,FALSE),"")</f>
        <v/>
      </c>
      <c r="N3400" s="5" t="str">
        <f>IFERROR(VLOOKUP(G3400,[3]item_suppliers!$C$2:$F$112,4,FALSE),"")</f>
        <v/>
      </c>
      <c r="O3400" s="5" t="str">
        <f t="shared" si="267"/>
        <v/>
      </c>
      <c r="P3400" s="5">
        <f>IF(EXACT(L3400,"sell"),VLOOKUP(D3400,[1]items!$A$2:$E$39,5,FALSE),"")</f>
        <v>2915</v>
      </c>
      <c r="Q3400" s="5">
        <f t="shared" si="268"/>
        <v>90365</v>
      </c>
      <c r="R3400" s="13" t="str">
        <f t="shared" si="269"/>
        <v/>
      </c>
    </row>
    <row r="3401" spans="1:18" x14ac:dyDescent="0.2">
      <c r="A3401" s="8" t="s">
        <v>3461</v>
      </c>
      <c r="B3401" s="9" t="d">
        <v>2021-06-07</v>
      </c>
      <c r="C3401" s="7">
        <f t="shared" si="265"/>
        <v>2021</v>
      </c>
      <c r="D3401" s="8" t="s">
        <v>26</v>
      </c>
      <c r="E3401" s="5" t="str">
        <f>VLOOKUP(D3401,[1]items!$A$2:$E$39,2,FALSE)</f>
        <v>Decolsen 1 Strip 4 Tablet</v>
      </c>
      <c r="F3401" s="5" t="str">
        <f>VLOOKUP(E3401,[1]items!$B$2:$E$39,2,FALSE)</f>
        <v>Obat Batuk &amp; Pilek</v>
      </c>
      <c r="G3401" s="5" t="str">
        <f t="shared" si="266"/>
        <v>OB0002|</v>
      </c>
      <c r="H3401" s="10">
        <v>61</v>
      </c>
      <c r="I3401" s="11"/>
      <c r="J3401" s="10" t="str">
        <f>IF(EXACT(L3401,"buy"),VLOOKUP(I3401,[2]suppliers!$A$2:$B$17,2,FALSE),"")</f>
        <v/>
      </c>
      <c r="K3401" s="8" t="s">
        <v>84</v>
      </c>
      <c r="L3401" s="8" t="s">
        <v>85</v>
      </c>
      <c r="M3401" s="5" t="str">
        <f>IFERROR(VLOOKUP(G3401,[3]item_suppliers!$C$2:$F$112,2,FALSE),"")</f>
        <v/>
      </c>
      <c r="N3401" s="5" t="str">
        <f>IFERROR(VLOOKUP(G3401,[3]item_suppliers!$C$2:$F$112,4,FALSE),"")</f>
        <v/>
      </c>
      <c r="O3401" s="5" t="str">
        <f t="shared" si="267"/>
        <v/>
      </c>
      <c r="P3401" s="5">
        <f>IF(EXACT(L3401,"sell"),VLOOKUP(D3401,[1]items!$A$2:$E$39,5,FALSE),"")</f>
        <v>2915</v>
      </c>
      <c r="Q3401" s="5">
        <f t="shared" si="268"/>
        <v>177815</v>
      </c>
      <c r="R3401" s="13" t="str">
        <f t="shared" si="269"/>
        <v/>
      </c>
    </row>
    <row r="3402" spans="1:18" x14ac:dyDescent="0.2">
      <c r="A3402" s="5" t="s">
        <v>3462</v>
      </c>
      <c r="B3402" s="6" t="d">
        <v>2021-06-07</v>
      </c>
      <c r="C3402" s="7">
        <f t="shared" si="265"/>
        <v>2021</v>
      </c>
      <c r="D3402" s="5" t="s">
        <v>50</v>
      </c>
      <c r="E3402" s="5" t="str">
        <f>VLOOKUP(D3402,[1]items!$A$2:$E$39,2,FALSE)</f>
        <v>Bodrex Extra</v>
      </c>
      <c r="F3402" s="5" t="str">
        <f>VLOOKUP(E3402,[1]items!$B$2:$E$39,2,FALSE)</f>
        <v>Obat Sakit Kepala &amp; Demam</v>
      </c>
      <c r="G3402" s="5" t="str">
        <f t="shared" si="266"/>
        <v>OD0008|</v>
      </c>
      <c r="H3402" s="10">
        <v>76</v>
      </c>
      <c r="I3402" s="11"/>
      <c r="J3402" s="10" t="str">
        <f>IF(EXACT(L3402,"buy"),VLOOKUP(I3402,[2]suppliers!$A$2:$B$17,2,FALSE),"")</f>
        <v/>
      </c>
      <c r="K3402" s="5" t="s">
        <v>84</v>
      </c>
      <c r="L3402" s="5" t="s">
        <v>85</v>
      </c>
      <c r="M3402" s="5" t="str">
        <f>IFERROR(VLOOKUP(G3402,[3]item_suppliers!$C$2:$F$112,2,FALSE),"")</f>
        <v/>
      </c>
      <c r="N3402" s="5" t="str">
        <f>IFERROR(VLOOKUP(G3402,[3]item_suppliers!$C$2:$F$112,4,FALSE),"")</f>
        <v/>
      </c>
      <c r="O3402" s="5" t="str">
        <f t="shared" si="267"/>
        <v/>
      </c>
      <c r="P3402" s="5">
        <f>IF(EXACT(L3402,"sell"),VLOOKUP(D3402,[1]items!$A$2:$E$39,5,FALSE),"")</f>
        <v>51753</v>
      </c>
      <c r="Q3402" s="5">
        <f t="shared" si="268"/>
        <v>3933228</v>
      </c>
      <c r="R3402" s="13" t="str">
        <f t="shared" si="269"/>
        <v/>
      </c>
    </row>
    <row r="3403" spans="1:18" x14ac:dyDescent="0.2">
      <c r="A3403" s="8" t="s">
        <v>3463</v>
      </c>
      <c r="B3403" s="9" t="d">
        <v>2021-06-07</v>
      </c>
      <c r="C3403" s="7">
        <f t="shared" si="265"/>
        <v>2021</v>
      </c>
      <c r="D3403" s="8" t="s">
        <v>50</v>
      </c>
      <c r="E3403" s="5" t="str">
        <f>VLOOKUP(D3403,[1]items!$A$2:$E$39,2,FALSE)</f>
        <v>Bodrex Extra</v>
      </c>
      <c r="F3403" s="5" t="str">
        <f>VLOOKUP(E3403,[1]items!$B$2:$E$39,2,FALSE)</f>
        <v>Obat Sakit Kepala &amp; Demam</v>
      </c>
      <c r="G3403" s="5" t="str">
        <f t="shared" si="266"/>
        <v>OD0008|</v>
      </c>
      <c r="H3403" s="10">
        <v>38</v>
      </c>
      <c r="I3403" s="11"/>
      <c r="J3403" s="10" t="str">
        <f>IF(EXACT(L3403,"buy"),VLOOKUP(I3403,[2]suppliers!$A$2:$B$17,2,FALSE),"")</f>
        <v/>
      </c>
      <c r="K3403" s="8" t="s">
        <v>84</v>
      </c>
      <c r="L3403" s="8" t="s">
        <v>85</v>
      </c>
      <c r="M3403" s="5" t="str">
        <f>IFERROR(VLOOKUP(G3403,[3]item_suppliers!$C$2:$F$112,2,FALSE),"")</f>
        <v/>
      </c>
      <c r="N3403" s="5" t="str">
        <f>IFERROR(VLOOKUP(G3403,[3]item_suppliers!$C$2:$F$112,4,FALSE),"")</f>
        <v/>
      </c>
      <c r="O3403" s="5" t="str">
        <f t="shared" si="267"/>
        <v/>
      </c>
      <c r="P3403" s="5">
        <f>IF(EXACT(L3403,"sell"),VLOOKUP(D3403,[1]items!$A$2:$E$39,5,FALSE),"")</f>
        <v>51753</v>
      </c>
      <c r="Q3403" s="5">
        <f t="shared" si="268"/>
        <v>1966614</v>
      </c>
      <c r="R3403" s="13" t="str">
        <f t="shared" si="269"/>
        <v/>
      </c>
    </row>
    <row r="3404" spans="1:18" x14ac:dyDescent="0.2">
      <c r="A3404" s="5" t="s">
        <v>3464</v>
      </c>
      <c r="B3404" s="6" t="d">
        <v>2021-06-07</v>
      </c>
      <c r="C3404" s="7">
        <f t="shared" si="265"/>
        <v>2021</v>
      </c>
      <c r="D3404" s="5" t="s">
        <v>52</v>
      </c>
      <c r="E3404" s="5" t="str">
        <f>VLOOKUP(D3404,[1]items!$A$2:$E$39,2,FALSE)</f>
        <v>Sanmol 500 MG 4 Tablet</v>
      </c>
      <c r="F3404" s="5" t="str">
        <f>VLOOKUP(E3404,[1]items!$B$2:$E$39,2,FALSE)</f>
        <v>Obat Sakit Kepala &amp; Demam</v>
      </c>
      <c r="G3404" s="5" t="str">
        <f t="shared" si="266"/>
        <v>OD0009|</v>
      </c>
      <c r="H3404" s="10">
        <v>43</v>
      </c>
      <c r="I3404" s="11"/>
      <c r="J3404" s="10" t="str">
        <f>IF(EXACT(L3404,"buy"),VLOOKUP(I3404,[2]suppliers!$A$2:$B$17,2,FALSE),"")</f>
        <v/>
      </c>
      <c r="K3404" s="5" t="s">
        <v>84</v>
      </c>
      <c r="L3404" s="5" t="s">
        <v>85</v>
      </c>
      <c r="M3404" s="5" t="str">
        <f>IFERROR(VLOOKUP(G3404,[3]item_suppliers!$C$2:$F$112,2,FALSE),"")</f>
        <v/>
      </c>
      <c r="N3404" s="5" t="str">
        <f>IFERROR(VLOOKUP(G3404,[3]item_suppliers!$C$2:$F$112,4,FALSE),"")</f>
        <v/>
      </c>
      <c r="O3404" s="5" t="str">
        <f t="shared" si="267"/>
        <v/>
      </c>
      <c r="P3404" s="5">
        <f>IF(EXACT(L3404,"sell"),VLOOKUP(D3404,[1]items!$A$2:$E$39,5,FALSE),"")</f>
        <v>1619</v>
      </c>
      <c r="Q3404" s="5">
        <f t="shared" si="268"/>
        <v>69617</v>
      </c>
      <c r="R3404" s="13" t="str">
        <f t="shared" si="269"/>
        <v/>
      </c>
    </row>
    <row r="3405" spans="1:18" x14ac:dyDescent="0.2">
      <c r="A3405" s="8" t="s">
        <v>3465</v>
      </c>
      <c r="B3405" s="9" t="d">
        <v>2021-06-07</v>
      </c>
      <c r="C3405" s="7">
        <f t="shared" si="265"/>
        <v>2021</v>
      </c>
      <c r="D3405" s="8" t="s">
        <v>52</v>
      </c>
      <c r="E3405" s="5" t="str">
        <f>VLOOKUP(D3405,[1]items!$A$2:$E$39,2,FALSE)</f>
        <v>Sanmol 500 MG 4 Tablet</v>
      </c>
      <c r="F3405" s="5" t="str">
        <f>VLOOKUP(E3405,[1]items!$B$2:$E$39,2,FALSE)</f>
        <v>Obat Sakit Kepala &amp; Demam</v>
      </c>
      <c r="G3405" s="5" t="str">
        <f t="shared" si="266"/>
        <v>OD0009|</v>
      </c>
      <c r="H3405" s="10">
        <v>40</v>
      </c>
      <c r="I3405" s="11"/>
      <c r="J3405" s="10" t="str">
        <f>IF(EXACT(L3405,"buy"),VLOOKUP(I3405,[2]suppliers!$A$2:$B$17,2,FALSE),"")</f>
        <v/>
      </c>
      <c r="K3405" s="8" t="s">
        <v>84</v>
      </c>
      <c r="L3405" s="8" t="s">
        <v>85</v>
      </c>
      <c r="M3405" s="5" t="str">
        <f>IFERROR(VLOOKUP(G3405,[3]item_suppliers!$C$2:$F$112,2,FALSE),"")</f>
        <v/>
      </c>
      <c r="N3405" s="5" t="str">
        <f>IFERROR(VLOOKUP(G3405,[3]item_suppliers!$C$2:$F$112,4,FALSE),"")</f>
        <v/>
      </c>
      <c r="O3405" s="5" t="str">
        <f t="shared" si="267"/>
        <v/>
      </c>
      <c r="P3405" s="5">
        <f>IF(EXACT(L3405,"sell"),VLOOKUP(D3405,[1]items!$A$2:$E$39,5,FALSE),"")</f>
        <v>1619</v>
      </c>
      <c r="Q3405" s="5">
        <f t="shared" si="268"/>
        <v>64760</v>
      </c>
      <c r="R3405" s="13" t="str">
        <f t="shared" si="269"/>
        <v/>
      </c>
    </row>
    <row r="3406" spans="1:18" x14ac:dyDescent="0.2">
      <c r="A3406" s="5" t="s">
        <v>3466</v>
      </c>
      <c r="B3406" s="6" t="d">
        <v>2021-06-07</v>
      </c>
      <c r="C3406" s="7">
        <f t="shared" si="265"/>
        <v>2021</v>
      </c>
      <c r="D3406" s="5" t="s">
        <v>78</v>
      </c>
      <c r="E3406" s="5" t="str">
        <f>VLOOKUP(D3406,[1]items!$A$2:$E$39,2,FALSE)</f>
        <v>Hyperchol 100 MG 12 KPS</v>
      </c>
      <c r="F3406" s="5" t="str">
        <f>VLOOKUP(E3406,[1]items!$B$2:$E$39,2,FALSE)</f>
        <v>Obat Kolesterol</v>
      </c>
      <c r="G3406" s="5" t="str">
        <f t="shared" si="266"/>
        <v>OK0002|</v>
      </c>
      <c r="H3406" s="10">
        <v>4</v>
      </c>
      <c r="I3406" s="11"/>
      <c r="J3406" s="10" t="str">
        <f>IF(EXACT(L3406,"buy"),VLOOKUP(I3406,[2]suppliers!$A$2:$B$17,2,FALSE),"")</f>
        <v/>
      </c>
      <c r="K3406" s="5" t="s">
        <v>84</v>
      </c>
      <c r="L3406" s="5" t="s">
        <v>85</v>
      </c>
      <c r="M3406" s="5" t="str">
        <f>IFERROR(VLOOKUP(G3406,[3]item_suppliers!$C$2:$F$112,2,FALSE),"")</f>
        <v/>
      </c>
      <c r="N3406" s="5" t="str">
        <f>IFERROR(VLOOKUP(G3406,[3]item_suppliers!$C$2:$F$112,4,FALSE),"")</f>
        <v/>
      </c>
      <c r="O3406" s="5" t="str">
        <f t="shared" si="267"/>
        <v/>
      </c>
      <c r="P3406" s="5">
        <f>IF(EXACT(L3406,"sell"),VLOOKUP(D3406,[1]items!$A$2:$E$39,5,FALSE),"")</f>
        <v>43442</v>
      </c>
      <c r="Q3406" s="5">
        <f t="shared" si="268"/>
        <v>173768</v>
      </c>
      <c r="R3406" s="13" t="str">
        <f t="shared" si="269"/>
        <v/>
      </c>
    </row>
    <row r="3407" spans="1:18" x14ac:dyDescent="0.2">
      <c r="A3407" s="8" t="s">
        <v>3467</v>
      </c>
      <c r="B3407" s="9" t="d">
        <v>2021-06-08</v>
      </c>
      <c r="C3407" s="7">
        <f t="shared" si="265"/>
        <v>2021</v>
      </c>
      <c r="D3407" s="8" t="s">
        <v>52</v>
      </c>
      <c r="E3407" s="5" t="str">
        <f>VLOOKUP(D3407,[1]items!$A$2:$E$39,2,FALSE)</f>
        <v>Sanmol 500 MG 4 Tablet</v>
      </c>
      <c r="F3407" s="5" t="str">
        <f>VLOOKUP(E3407,[1]items!$B$2:$E$39,2,FALSE)</f>
        <v>Obat Sakit Kepala &amp; Demam</v>
      </c>
      <c r="G3407" s="5" t="str">
        <f t="shared" si="266"/>
        <v>OD0009|</v>
      </c>
      <c r="H3407" s="10">
        <v>23</v>
      </c>
      <c r="I3407" s="11"/>
      <c r="J3407" s="10" t="str">
        <f>IF(EXACT(L3407,"buy"),VLOOKUP(I3407,[2]suppliers!$A$2:$B$17,2,FALSE),"")</f>
        <v/>
      </c>
      <c r="K3407" s="8" t="s">
        <v>84</v>
      </c>
      <c r="L3407" s="8" t="s">
        <v>85</v>
      </c>
      <c r="M3407" s="5" t="str">
        <f>IFERROR(VLOOKUP(G3407,[3]item_suppliers!$C$2:$F$112,2,FALSE),"")</f>
        <v/>
      </c>
      <c r="N3407" s="5" t="str">
        <f>IFERROR(VLOOKUP(G3407,[3]item_suppliers!$C$2:$F$112,4,FALSE),"")</f>
        <v/>
      </c>
      <c r="O3407" s="5" t="str">
        <f t="shared" si="267"/>
        <v/>
      </c>
      <c r="P3407" s="5">
        <f>IF(EXACT(L3407,"sell"),VLOOKUP(D3407,[1]items!$A$2:$E$39,5,FALSE),"")</f>
        <v>1619</v>
      </c>
      <c r="Q3407" s="5">
        <f t="shared" si="268"/>
        <v>37237</v>
      </c>
      <c r="R3407" s="13" t="str">
        <f t="shared" si="269"/>
        <v/>
      </c>
    </row>
    <row r="3408" spans="1:18" x14ac:dyDescent="0.2">
      <c r="A3408" s="5" t="s">
        <v>3468</v>
      </c>
      <c r="B3408" s="6" t="d">
        <v>2021-06-08</v>
      </c>
      <c r="C3408" s="7">
        <f t="shared" si="265"/>
        <v>2021</v>
      </c>
      <c r="D3408" s="5" t="s">
        <v>65</v>
      </c>
      <c r="E3408" s="5" t="str">
        <f>VLOOKUP(D3408,[1]items!$A$2:$E$39,2,FALSE)</f>
        <v>Candesartan Ogb Dexa</v>
      </c>
      <c r="F3408" s="5" t="str">
        <f>VLOOKUP(E3408,[1]items!$B$2:$E$39,2,FALSE)</f>
        <v>Obat Hipertensi</v>
      </c>
      <c r="G3408" s="5" t="str">
        <f t="shared" si="266"/>
        <v>OH0003|</v>
      </c>
      <c r="H3408" s="10">
        <v>21</v>
      </c>
      <c r="I3408" s="11"/>
      <c r="J3408" s="10" t="str">
        <f>IF(EXACT(L3408,"buy"),VLOOKUP(I3408,[2]suppliers!$A$2:$B$17,2,FALSE),"")</f>
        <v/>
      </c>
      <c r="K3408" s="5" t="s">
        <v>84</v>
      </c>
      <c r="L3408" s="5" t="s">
        <v>85</v>
      </c>
      <c r="M3408" s="5" t="str">
        <f>IFERROR(VLOOKUP(G3408,[3]item_suppliers!$C$2:$F$112,2,FALSE),"")</f>
        <v/>
      </c>
      <c r="N3408" s="5" t="str">
        <f>IFERROR(VLOOKUP(G3408,[3]item_suppliers!$C$2:$F$112,4,FALSE),"")</f>
        <v/>
      </c>
      <c r="O3408" s="5" t="str">
        <f t="shared" si="267"/>
        <v/>
      </c>
      <c r="P3408" s="5">
        <f>IF(EXACT(L3408,"sell"),VLOOKUP(D3408,[1]items!$A$2:$E$39,5,FALSE),"")</f>
        <v>5095</v>
      </c>
      <c r="Q3408" s="5">
        <f t="shared" si="268"/>
        <v>106995</v>
      </c>
      <c r="R3408" s="13" t="str">
        <f t="shared" si="269"/>
        <v/>
      </c>
    </row>
    <row r="3409" spans="1:18" x14ac:dyDescent="0.2">
      <c r="A3409" s="8" t="s">
        <v>3469</v>
      </c>
      <c r="B3409" s="9" t="d">
        <v>2021-06-09</v>
      </c>
      <c r="C3409" s="7">
        <f t="shared" si="265"/>
        <v>2021</v>
      </c>
      <c r="D3409" s="8" t="s">
        <v>26</v>
      </c>
      <c r="E3409" s="5" t="str">
        <f>VLOOKUP(D3409,[1]items!$A$2:$E$39,2,FALSE)</f>
        <v>Decolsen 1 Strip 4 Tablet</v>
      </c>
      <c r="F3409" s="5" t="str">
        <f>VLOOKUP(E3409,[1]items!$B$2:$E$39,2,FALSE)</f>
        <v>Obat Batuk &amp; Pilek</v>
      </c>
      <c r="G3409" s="5" t="str">
        <f t="shared" si="266"/>
        <v>OB0002|</v>
      </c>
      <c r="H3409" s="10">
        <v>7</v>
      </c>
      <c r="I3409" s="11"/>
      <c r="J3409" s="10" t="str">
        <f>IF(EXACT(L3409,"buy"),VLOOKUP(I3409,[2]suppliers!$A$2:$B$17,2,FALSE),"")</f>
        <v/>
      </c>
      <c r="K3409" s="8" t="s">
        <v>84</v>
      </c>
      <c r="L3409" s="8" t="s">
        <v>85</v>
      </c>
      <c r="M3409" s="5" t="str">
        <f>IFERROR(VLOOKUP(G3409,[3]item_suppliers!$C$2:$F$112,2,FALSE),"")</f>
        <v/>
      </c>
      <c r="N3409" s="5" t="str">
        <f>IFERROR(VLOOKUP(G3409,[3]item_suppliers!$C$2:$F$112,4,FALSE),"")</f>
        <v/>
      </c>
      <c r="O3409" s="5" t="str">
        <f t="shared" si="267"/>
        <v/>
      </c>
      <c r="P3409" s="5">
        <f>IF(EXACT(L3409,"sell"),VLOOKUP(D3409,[1]items!$A$2:$E$39,5,FALSE),"")</f>
        <v>2915</v>
      </c>
      <c r="Q3409" s="5">
        <f t="shared" si="268"/>
        <v>20405</v>
      </c>
      <c r="R3409" s="13" t="str">
        <f t="shared" si="269"/>
        <v/>
      </c>
    </row>
    <row r="3410" spans="1:18" x14ac:dyDescent="0.2">
      <c r="A3410" s="5" t="s">
        <v>3470</v>
      </c>
      <c r="B3410" s="6" t="d">
        <v>2021-06-09</v>
      </c>
      <c r="C3410" s="7">
        <f t="shared" si="265"/>
        <v>2021</v>
      </c>
      <c r="D3410" s="5" t="s">
        <v>50</v>
      </c>
      <c r="E3410" s="5" t="str">
        <f>VLOOKUP(D3410,[1]items!$A$2:$E$39,2,FALSE)</f>
        <v>Bodrex Extra</v>
      </c>
      <c r="F3410" s="5" t="str">
        <f>VLOOKUP(E3410,[1]items!$B$2:$E$39,2,FALSE)</f>
        <v>Obat Sakit Kepala &amp; Demam</v>
      </c>
      <c r="G3410" s="5" t="str">
        <f t="shared" si="266"/>
        <v>OD0008|</v>
      </c>
      <c r="H3410" s="10">
        <v>28</v>
      </c>
      <c r="I3410" s="11"/>
      <c r="J3410" s="10" t="str">
        <f>IF(EXACT(L3410,"buy"),VLOOKUP(I3410,[2]suppliers!$A$2:$B$17,2,FALSE),"")</f>
        <v/>
      </c>
      <c r="K3410" s="5" t="s">
        <v>84</v>
      </c>
      <c r="L3410" s="5" t="s">
        <v>85</v>
      </c>
      <c r="M3410" s="5" t="str">
        <f>IFERROR(VLOOKUP(G3410,[3]item_suppliers!$C$2:$F$112,2,FALSE),"")</f>
        <v/>
      </c>
      <c r="N3410" s="5" t="str">
        <f>IFERROR(VLOOKUP(G3410,[3]item_suppliers!$C$2:$F$112,4,FALSE),"")</f>
        <v/>
      </c>
      <c r="O3410" s="5" t="str">
        <f t="shared" si="267"/>
        <v/>
      </c>
      <c r="P3410" s="5">
        <f>IF(EXACT(L3410,"sell"),VLOOKUP(D3410,[1]items!$A$2:$E$39,5,FALSE),"")</f>
        <v>51753</v>
      </c>
      <c r="Q3410" s="5">
        <f t="shared" si="268"/>
        <v>1449084</v>
      </c>
      <c r="R3410" s="13" t="str">
        <f t="shared" si="269"/>
        <v/>
      </c>
    </row>
    <row r="3411" spans="1:18" x14ac:dyDescent="0.2">
      <c r="A3411" s="8" t="s">
        <v>3471</v>
      </c>
      <c r="B3411" s="9" t="d">
        <v>2021-06-09</v>
      </c>
      <c r="C3411" s="7">
        <f t="shared" si="265"/>
        <v>2021</v>
      </c>
      <c r="D3411" s="8" t="s">
        <v>50</v>
      </c>
      <c r="E3411" s="5" t="str">
        <f>VLOOKUP(D3411,[1]items!$A$2:$E$39,2,FALSE)</f>
        <v>Bodrex Extra</v>
      </c>
      <c r="F3411" s="5" t="str">
        <f>VLOOKUP(E3411,[1]items!$B$2:$E$39,2,FALSE)</f>
        <v>Obat Sakit Kepala &amp; Demam</v>
      </c>
      <c r="G3411" s="5" t="str">
        <f t="shared" si="266"/>
        <v>OD0008|</v>
      </c>
      <c r="H3411" s="10">
        <v>74</v>
      </c>
      <c r="I3411" s="11"/>
      <c r="J3411" s="10" t="str">
        <f>IF(EXACT(L3411,"buy"),VLOOKUP(I3411,[2]suppliers!$A$2:$B$17,2,FALSE),"")</f>
        <v/>
      </c>
      <c r="K3411" s="8" t="s">
        <v>84</v>
      </c>
      <c r="L3411" s="8" t="s">
        <v>85</v>
      </c>
      <c r="M3411" s="5" t="str">
        <f>IFERROR(VLOOKUP(G3411,[3]item_suppliers!$C$2:$F$112,2,FALSE),"")</f>
        <v/>
      </c>
      <c r="N3411" s="5" t="str">
        <f>IFERROR(VLOOKUP(G3411,[3]item_suppliers!$C$2:$F$112,4,FALSE),"")</f>
        <v/>
      </c>
      <c r="O3411" s="5" t="str">
        <f t="shared" si="267"/>
        <v/>
      </c>
      <c r="P3411" s="5">
        <f>IF(EXACT(L3411,"sell"),VLOOKUP(D3411,[1]items!$A$2:$E$39,5,FALSE),"")</f>
        <v>51753</v>
      </c>
      <c r="Q3411" s="5">
        <f t="shared" si="268"/>
        <v>3829722</v>
      </c>
      <c r="R3411" s="13" t="str">
        <f t="shared" si="269"/>
        <v/>
      </c>
    </row>
    <row r="3412" spans="1:18" x14ac:dyDescent="0.2">
      <c r="A3412" s="5" t="s">
        <v>3472</v>
      </c>
      <c r="B3412" s="6" t="d">
        <v>2021-06-09</v>
      </c>
      <c r="C3412" s="7">
        <f t="shared" si="265"/>
        <v>2021</v>
      </c>
      <c r="D3412" s="5" t="s">
        <v>52</v>
      </c>
      <c r="E3412" s="5" t="str">
        <f>VLOOKUP(D3412,[1]items!$A$2:$E$39,2,FALSE)</f>
        <v>Sanmol 500 MG 4 Tablet</v>
      </c>
      <c r="F3412" s="5" t="str">
        <f>VLOOKUP(E3412,[1]items!$B$2:$E$39,2,FALSE)</f>
        <v>Obat Sakit Kepala &amp; Demam</v>
      </c>
      <c r="G3412" s="5" t="str">
        <f t="shared" si="266"/>
        <v>OD0009|</v>
      </c>
      <c r="H3412" s="10">
        <v>24</v>
      </c>
      <c r="I3412" s="11"/>
      <c r="J3412" s="10" t="str">
        <f>IF(EXACT(L3412,"buy"),VLOOKUP(I3412,[2]suppliers!$A$2:$B$17,2,FALSE),"")</f>
        <v/>
      </c>
      <c r="K3412" s="5" t="s">
        <v>84</v>
      </c>
      <c r="L3412" s="5" t="s">
        <v>85</v>
      </c>
      <c r="M3412" s="5" t="str">
        <f>IFERROR(VLOOKUP(G3412,[3]item_suppliers!$C$2:$F$112,2,FALSE),"")</f>
        <v/>
      </c>
      <c r="N3412" s="5" t="str">
        <f>IFERROR(VLOOKUP(G3412,[3]item_suppliers!$C$2:$F$112,4,FALSE),"")</f>
        <v/>
      </c>
      <c r="O3412" s="5" t="str">
        <f t="shared" si="267"/>
        <v/>
      </c>
      <c r="P3412" s="5">
        <f>IF(EXACT(L3412,"sell"),VLOOKUP(D3412,[1]items!$A$2:$E$39,5,FALSE),"")</f>
        <v>1619</v>
      </c>
      <c r="Q3412" s="5">
        <f t="shared" si="268"/>
        <v>38856</v>
      </c>
      <c r="R3412" s="13" t="str">
        <f t="shared" si="269"/>
        <v/>
      </c>
    </row>
    <row r="3413" spans="1:18" x14ac:dyDescent="0.2">
      <c r="A3413" s="8" t="s">
        <v>3473</v>
      </c>
      <c r="B3413" s="9" t="d">
        <v>2021-06-09</v>
      </c>
      <c r="C3413" s="7">
        <f t="shared" si="265"/>
        <v>2021</v>
      </c>
      <c r="D3413" s="8" t="s">
        <v>20</v>
      </c>
      <c r="E3413" s="5" t="str">
        <f>VLOOKUP(D3413,[1]items!$A$2:$E$39,2,FALSE)</f>
        <v>Dexteem Box Plus 100 Tablet</v>
      </c>
      <c r="F3413" s="5" t="str">
        <f>VLOOKUP(E3413,[1]items!$B$2:$E$39,2,FALSE)</f>
        <v>Obat Alergi</v>
      </c>
      <c r="G3413" s="5" t="str">
        <f t="shared" si="266"/>
        <v>OA0006|</v>
      </c>
      <c r="H3413" s="10">
        <v>43</v>
      </c>
      <c r="I3413" s="11"/>
      <c r="J3413" s="10" t="str">
        <f>IF(EXACT(L3413,"buy"),VLOOKUP(I3413,[2]suppliers!$A$2:$B$17,2,FALSE),"")</f>
        <v/>
      </c>
      <c r="K3413" s="8" t="s">
        <v>84</v>
      </c>
      <c r="L3413" s="8" t="s">
        <v>85</v>
      </c>
      <c r="M3413" s="5" t="str">
        <f>IFERROR(VLOOKUP(G3413,[3]item_suppliers!$C$2:$F$112,2,FALSE),"")</f>
        <v/>
      </c>
      <c r="N3413" s="5" t="str">
        <f>IFERROR(VLOOKUP(G3413,[3]item_suppliers!$C$2:$F$112,4,FALSE),"")</f>
        <v/>
      </c>
      <c r="O3413" s="5" t="str">
        <f t="shared" si="267"/>
        <v/>
      </c>
      <c r="P3413" s="5">
        <f>IF(EXACT(L3413,"sell"),VLOOKUP(D3413,[1]items!$A$2:$E$39,5,FALSE),"")</f>
        <v>25449</v>
      </c>
      <c r="Q3413" s="5">
        <f t="shared" si="268"/>
        <v>1094307</v>
      </c>
      <c r="R3413" s="13" t="str">
        <f t="shared" si="269"/>
        <v/>
      </c>
    </row>
    <row r="3414" spans="1:18" x14ac:dyDescent="0.2">
      <c r="A3414" s="5" t="s">
        <v>3474</v>
      </c>
      <c r="B3414" s="6" t="d">
        <v>2021-06-09</v>
      </c>
      <c r="C3414" s="7">
        <f t="shared" si="265"/>
        <v>2021</v>
      </c>
      <c r="D3414" s="5" t="s">
        <v>11</v>
      </c>
      <c r="E3414" s="5" t="str">
        <f>VLOOKUP(D3414,[1]items!$A$2:$E$39,2,FALSE)</f>
        <v>Acetylcysteine Mahakam 200 mg</v>
      </c>
      <c r="F3414" s="5" t="str">
        <f>VLOOKUP(E3414,[1]items!$B$2:$E$39,2,FALSE)</f>
        <v>Obat Alergi</v>
      </c>
      <c r="G3414" s="5" t="str">
        <f t="shared" si="266"/>
        <v>OA0003|</v>
      </c>
      <c r="H3414" s="10">
        <v>5</v>
      </c>
      <c r="I3414" s="11"/>
      <c r="J3414" s="10" t="str">
        <f>IF(EXACT(L3414,"buy"),VLOOKUP(I3414,[2]suppliers!$A$2:$B$17,2,FALSE),"")</f>
        <v/>
      </c>
      <c r="K3414" s="5" t="s">
        <v>84</v>
      </c>
      <c r="L3414" s="5" t="s">
        <v>85</v>
      </c>
      <c r="M3414" s="5" t="str">
        <f>IFERROR(VLOOKUP(G3414,[3]item_suppliers!$C$2:$F$112,2,FALSE),"")</f>
        <v/>
      </c>
      <c r="N3414" s="5" t="str">
        <f>IFERROR(VLOOKUP(G3414,[3]item_suppliers!$C$2:$F$112,4,FALSE),"")</f>
        <v/>
      </c>
      <c r="O3414" s="5" t="str">
        <f t="shared" si="267"/>
        <v/>
      </c>
      <c r="P3414" s="5">
        <f>IF(EXACT(L3414,"sell"),VLOOKUP(D3414,[1]items!$A$2:$E$39,5,FALSE),"")</f>
        <v>33330</v>
      </c>
      <c r="Q3414" s="5">
        <f t="shared" si="268"/>
        <v>166650</v>
      </c>
      <c r="R3414" s="13" t="str">
        <f t="shared" si="269"/>
        <v/>
      </c>
    </row>
    <row r="3415" spans="1:18" x14ac:dyDescent="0.2">
      <c r="A3415" s="8" t="s">
        <v>3475</v>
      </c>
      <c r="B3415" s="9" t="d">
        <v>2021-06-09</v>
      </c>
      <c r="C3415" s="7">
        <f t="shared" si="265"/>
        <v>2021</v>
      </c>
      <c r="D3415" s="8" t="s">
        <v>43</v>
      </c>
      <c r="E3415" s="5" t="str">
        <f>VLOOKUP(D3415,[1]items!$A$2:$E$39,2,FALSE)</f>
        <v>Panadol Anak Tablet 1 Strip</v>
      </c>
      <c r="F3415" s="5" t="str">
        <f>VLOOKUP(E3415,[1]items!$B$2:$E$39,2,FALSE)</f>
        <v>Obat Sakit Kepala &amp; Demam</v>
      </c>
      <c r="G3415" s="5" t="str">
        <f t="shared" si="266"/>
        <v>OD0005|</v>
      </c>
      <c r="H3415" s="10">
        <v>42</v>
      </c>
      <c r="I3415" s="11"/>
      <c r="J3415" s="10" t="str">
        <f>IF(EXACT(L3415,"buy"),VLOOKUP(I3415,[2]suppliers!$A$2:$B$17,2,FALSE),"")</f>
        <v/>
      </c>
      <c r="K3415" s="8" t="s">
        <v>84</v>
      </c>
      <c r="L3415" s="8" t="s">
        <v>85</v>
      </c>
      <c r="M3415" s="5" t="str">
        <f>IFERROR(VLOOKUP(G3415,[3]item_suppliers!$C$2:$F$112,2,FALSE),"")</f>
        <v/>
      </c>
      <c r="N3415" s="5" t="str">
        <f>IFERROR(VLOOKUP(G3415,[3]item_suppliers!$C$2:$F$112,4,FALSE),"")</f>
        <v/>
      </c>
      <c r="O3415" s="5" t="str">
        <f t="shared" si="267"/>
        <v/>
      </c>
      <c r="P3415" s="5">
        <f>IF(EXACT(L3415,"sell"),VLOOKUP(D3415,[1]items!$A$2:$E$39,5,FALSE),"")</f>
        <v>25450</v>
      </c>
      <c r="Q3415" s="5">
        <f t="shared" si="268"/>
        <v>1068900</v>
      </c>
      <c r="R3415" s="13" t="str">
        <f t="shared" si="269"/>
        <v/>
      </c>
    </row>
    <row r="3416" spans="1:18" x14ac:dyDescent="0.2">
      <c r="A3416" s="5" t="s">
        <v>3476</v>
      </c>
      <c r="B3416" s="6" t="d">
        <v>2021-06-09</v>
      </c>
      <c r="C3416" s="7">
        <f t="shared" si="265"/>
        <v>2021</v>
      </c>
      <c r="D3416" s="5" t="s">
        <v>43</v>
      </c>
      <c r="E3416" s="5" t="str">
        <f>VLOOKUP(D3416,[1]items!$A$2:$E$39,2,FALSE)</f>
        <v>Panadol Anak Tablet 1 Strip</v>
      </c>
      <c r="F3416" s="5" t="str">
        <f>VLOOKUP(E3416,[1]items!$B$2:$E$39,2,FALSE)</f>
        <v>Obat Sakit Kepala &amp; Demam</v>
      </c>
      <c r="G3416" s="5" t="str">
        <f t="shared" si="266"/>
        <v>OD0005|</v>
      </c>
      <c r="H3416" s="10">
        <v>2</v>
      </c>
      <c r="I3416" s="11"/>
      <c r="J3416" s="10" t="str">
        <f>IF(EXACT(L3416,"buy"),VLOOKUP(I3416,[2]suppliers!$A$2:$B$17,2,FALSE),"")</f>
        <v/>
      </c>
      <c r="K3416" s="5" t="s">
        <v>84</v>
      </c>
      <c r="L3416" s="5" t="s">
        <v>85</v>
      </c>
      <c r="M3416" s="5" t="str">
        <f>IFERROR(VLOOKUP(G3416,[3]item_suppliers!$C$2:$F$112,2,FALSE),"")</f>
        <v/>
      </c>
      <c r="N3416" s="5" t="str">
        <f>IFERROR(VLOOKUP(G3416,[3]item_suppliers!$C$2:$F$112,4,FALSE),"")</f>
        <v/>
      </c>
      <c r="O3416" s="5" t="str">
        <f t="shared" si="267"/>
        <v/>
      </c>
      <c r="P3416" s="5">
        <f>IF(EXACT(L3416,"sell"),VLOOKUP(D3416,[1]items!$A$2:$E$39,5,FALSE),"")</f>
        <v>25450</v>
      </c>
      <c r="Q3416" s="5">
        <f t="shared" si="268"/>
        <v>50900</v>
      </c>
      <c r="R3416" s="13" t="str">
        <f t="shared" si="269"/>
        <v/>
      </c>
    </row>
    <row r="3417" spans="1:18" x14ac:dyDescent="0.2">
      <c r="A3417" s="8" t="s">
        <v>3477</v>
      </c>
      <c r="B3417" s="9" t="d">
        <v>2021-06-10</v>
      </c>
      <c r="C3417" s="7">
        <f t="shared" si="265"/>
        <v>2021</v>
      </c>
      <c r="D3417" s="8" t="s">
        <v>50</v>
      </c>
      <c r="E3417" s="5" t="str">
        <f>VLOOKUP(D3417,[1]items!$A$2:$E$39,2,FALSE)</f>
        <v>Bodrex Extra</v>
      </c>
      <c r="F3417" s="5" t="str">
        <f>VLOOKUP(E3417,[1]items!$B$2:$E$39,2,FALSE)</f>
        <v>Obat Sakit Kepala &amp; Demam</v>
      </c>
      <c r="G3417" s="5" t="str">
        <f t="shared" si="266"/>
        <v>OD0008|</v>
      </c>
      <c r="H3417" s="10">
        <v>3</v>
      </c>
      <c r="I3417" s="11"/>
      <c r="J3417" s="10" t="str">
        <f>IF(EXACT(L3417,"buy"),VLOOKUP(I3417,[2]suppliers!$A$2:$B$17,2,FALSE),"")</f>
        <v/>
      </c>
      <c r="K3417" s="8" t="s">
        <v>84</v>
      </c>
      <c r="L3417" s="8" t="s">
        <v>85</v>
      </c>
      <c r="M3417" s="5" t="str">
        <f>IFERROR(VLOOKUP(G3417,[3]item_suppliers!$C$2:$F$112,2,FALSE),"")</f>
        <v/>
      </c>
      <c r="N3417" s="5" t="str">
        <f>IFERROR(VLOOKUP(G3417,[3]item_suppliers!$C$2:$F$112,4,FALSE),"")</f>
        <v/>
      </c>
      <c r="O3417" s="5" t="str">
        <f t="shared" si="267"/>
        <v/>
      </c>
      <c r="P3417" s="5">
        <f>IF(EXACT(L3417,"sell"),VLOOKUP(D3417,[1]items!$A$2:$E$39,5,FALSE),"")</f>
        <v>51753</v>
      </c>
      <c r="Q3417" s="5">
        <f t="shared" si="268"/>
        <v>155259</v>
      </c>
      <c r="R3417" s="13" t="str">
        <f t="shared" si="269"/>
        <v/>
      </c>
    </row>
    <row r="3418" spans="1:18" x14ac:dyDescent="0.2">
      <c r="A3418" s="5" t="s">
        <v>3478</v>
      </c>
      <c r="B3418" s="6" t="d">
        <v>2021-06-10</v>
      </c>
      <c r="C3418" s="7">
        <f t="shared" si="265"/>
        <v>2021</v>
      </c>
      <c r="D3418" s="5" t="s">
        <v>17</v>
      </c>
      <c r="E3418" s="5" t="str">
        <f>VLOOKUP(D3418,[1]items!$A$2:$E$39,2,FALSE)</f>
        <v>Bedak Heroxyn 150 gr</v>
      </c>
      <c r="F3418" s="5" t="str">
        <f>VLOOKUP(E3418,[1]items!$B$2:$E$39,2,FALSE)</f>
        <v>Obat Alergi</v>
      </c>
      <c r="G3418" s="5" t="str">
        <f t="shared" si="266"/>
        <v>OA0005|</v>
      </c>
      <c r="H3418" s="10">
        <v>21</v>
      </c>
      <c r="I3418" s="11"/>
      <c r="J3418" s="10" t="str">
        <f>IF(EXACT(L3418,"buy"),VLOOKUP(I3418,[2]suppliers!$A$2:$B$17,2,FALSE),"")</f>
        <v/>
      </c>
      <c r="K3418" s="5" t="s">
        <v>84</v>
      </c>
      <c r="L3418" s="5" t="s">
        <v>85</v>
      </c>
      <c r="M3418" s="5" t="str">
        <f>IFERROR(VLOOKUP(G3418,[3]item_suppliers!$C$2:$F$112,2,FALSE),"")</f>
        <v/>
      </c>
      <c r="N3418" s="5" t="str">
        <f>IFERROR(VLOOKUP(G3418,[3]item_suppliers!$C$2:$F$112,4,FALSE),"")</f>
        <v/>
      </c>
      <c r="O3418" s="5" t="str">
        <f t="shared" si="267"/>
        <v/>
      </c>
      <c r="P3418" s="5">
        <f>IF(EXACT(L3418,"sell"),VLOOKUP(D3418,[1]items!$A$2:$E$39,5,FALSE),"")</f>
        <v>17170</v>
      </c>
      <c r="Q3418" s="5">
        <f t="shared" si="268"/>
        <v>360570</v>
      </c>
      <c r="R3418" s="13" t="str">
        <f t="shared" si="269"/>
        <v/>
      </c>
    </row>
    <row r="3419" spans="1:18" x14ac:dyDescent="0.2">
      <c r="A3419" s="8" t="s">
        <v>3479</v>
      </c>
      <c r="B3419" s="9" t="d">
        <v>2021-06-10</v>
      </c>
      <c r="C3419" s="7">
        <f t="shared" si="265"/>
        <v>2021</v>
      </c>
      <c r="D3419" s="8" t="s">
        <v>82</v>
      </c>
      <c r="E3419" s="5" t="str">
        <f>VLOOKUP(D3419,[1]items!$A$2:$E$39,2,FALSE)</f>
        <v>Otilon Ear Drops 8 mL</v>
      </c>
      <c r="F3419" s="5" t="str">
        <f>VLOOKUP(E3419,[1]items!$B$2:$E$39,2,FALSE)</f>
        <v>Obat Telinga</v>
      </c>
      <c r="G3419" s="5" t="str">
        <f t="shared" si="266"/>
        <v>OT0001|</v>
      </c>
      <c r="H3419" s="10">
        <v>12</v>
      </c>
      <c r="I3419" s="11"/>
      <c r="J3419" s="10" t="str">
        <f>IF(EXACT(L3419,"buy"),VLOOKUP(I3419,[2]suppliers!$A$2:$B$17,2,FALSE),"")</f>
        <v/>
      </c>
      <c r="K3419" s="8" t="s">
        <v>84</v>
      </c>
      <c r="L3419" s="8" t="s">
        <v>85</v>
      </c>
      <c r="M3419" s="5" t="str">
        <f>IFERROR(VLOOKUP(G3419,[3]item_suppliers!$C$2:$F$112,2,FALSE),"")</f>
        <v/>
      </c>
      <c r="N3419" s="5" t="str">
        <f>IFERROR(VLOOKUP(G3419,[3]item_suppliers!$C$2:$F$112,4,FALSE),"")</f>
        <v/>
      </c>
      <c r="O3419" s="5" t="str">
        <f t="shared" si="267"/>
        <v/>
      </c>
      <c r="P3419" s="5">
        <f>IF(EXACT(L3419,"sell"),VLOOKUP(D3419,[1]items!$A$2:$E$39,5,FALSE),"")</f>
        <v>55935</v>
      </c>
      <c r="Q3419" s="5">
        <f t="shared" si="268"/>
        <v>671220</v>
      </c>
      <c r="R3419" s="13" t="str">
        <f t="shared" si="269"/>
        <v/>
      </c>
    </row>
    <row r="3420" spans="1:18" x14ac:dyDescent="0.2">
      <c r="A3420" s="5" t="s">
        <v>3480</v>
      </c>
      <c r="B3420" s="6" t="d">
        <v>2021-06-10</v>
      </c>
      <c r="C3420" s="7">
        <f t="shared" si="265"/>
        <v>2021</v>
      </c>
      <c r="D3420" s="5" t="s">
        <v>48</v>
      </c>
      <c r="E3420" s="5" t="str">
        <f>VLOOKUP(D3420,[1]items!$A$2:$E$39,2,FALSE)</f>
        <v>Sanmol Paracetamol</v>
      </c>
      <c r="F3420" s="5" t="str">
        <f>VLOOKUP(E3420,[1]items!$B$2:$E$39,2,FALSE)</f>
        <v>Obat Sakit Kepala &amp; Demam</v>
      </c>
      <c r="G3420" s="5" t="str">
        <f t="shared" si="266"/>
        <v>OD0007|</v>
      </c>
      <c r="H3420" s="10">
        <v>74</v>
      </c>
      <c r="I3420" s="11"/>
      <c r="J3420" s="10" t="str">
        <f>IF(EXACT(L3420,"buy"),VLOOKUP(I3420,[2]suppliers!$A$2:$B$17,2,FALSE),"")</f>
        <v/>
      </c>
      <c r="K3420" s="5" t="s">
        <v>84</v>
      </c>
      <c r="L3420" s="5" t="s">
        <v>85</v>
      </c>
      <c r="M3420" s="5" t="str">
        <f>IFERROR(VLOOKUP(G3420,[3]item_suppliers!$C$2:$F$112,2,FALSE),"")</f>
        <v/>
      </c>
      <c r="N3420" s="5" t="str">
        <f>IFERROR(VLOOKUP(G3420,[3]item_suppliers!$C$2:$F$112,4,FALSE),"")</f>
        <v/>
      </c>
      <c r="O3420" s="5" t="str">
        <f t="shared" si="267"/>
        <v/>
      </c>
      <c r="P3420" s="5">
        <f>IF(EXACT(L3420,"sell"),VLOOKUP(D3420,[1]items!$A$2:$E$39,5,FALSE),"")</f>
        <v>16261</v>
      </c>
      <c r="Q3420" s="5">
        <f t="shared" si="268"/>
        <v>1203314</v>
      </c>
      <c r="R3420" s="13" t="str">
        <f t="shared" si="269"/>
        <v/>
      </c>
    </row>
    <row r="3421" spans="1:18" x14ac:dyDescent="0.2">
      <c r="A3421" s="8" t="s">
        <v>3481</v>
      </c>
      <c r="B3421" s="9" t="d">
        <v>2021-06-10</v>
      </c>
      <c r="C3421" s="7">
        <f t="shared" si="265"/>
        <v>2021</v>
      </c>
      <c r="D3421" s="8" t="s">
        <v>59</v>
      </c>
      <c r="E3421" s="5" t="str">
        <f>VLOOKUP(D3421,[1]items!$A$2:$E$39,2,FALSE)</f>
        <v>Carditens</v>
      </c>
      <c r="F3421" s="5" t="str">
        <f>VLOOKUP(E3421,[1]items!$B$2:$E$39,2,FALSE)</f>
        <v>Obat Hipertensi</v>
      </c>
      <c r="G3421" s="5" t="str">
        <f t="shared" si="266"/>
        <v>OH0001|</v>
      </c>
      <c r="H3421" s="10">
        <v>0</v>
      </c>
      <c r="I3421" s="11"/>
      <c r="J3421" s="10" t="str">
        <f>IF(EXACT(L3421,"buy"),VLOOKUP(I3421,[2]suppliers!$A$2:$B$17,2,FALSE),"")</f>
        <v/>
      </c>
      <c r="K3421" s="8" t="s">
        <v>84</v>
      </c>
      <c r="L3421" s="8" t="s">
        <v>85</v>
      </c>
      <c r="M3421" s="5" t="str">
        <f>IFERROR(VLOOKUP(G3421,[3]item_suppliers!$C$2:$F$112,2,FALSE),"")</f>
        <v/>
      </c>
      <c r="N3421" s="5" t="str">
        <f>IFERROR(VLOOKUP(G3421,[3]item_suppliers!$C$2:$F$112,4,FALSE),"")</f>
        <v/>
      </c>
      <c r="O3421" s="5" t="str">
        <f t="shared" si="267"/>
        <v/>
      </c>
      <c r="P3421" s="5">
        <f>IF(EXACT(L3421,"sell"),VLOOKUP(D3421,[1]items!$A$2:$E$39,5,FALSE),"")</f>
        <v>100900</v>
      </c>
      <c r="Q3421" s="5">
        <f t="shared" si="268"/>
        <v>0</v>
      </c>
      <c r="R3421" s="13" t="str">
        <f t="shared" si="269"/>
        <v/>
      </c>
    </row>
    <row r="3422" spans="1:18" x14ac:dyDescent="0.2">
      <c r="A3422" s="5" t="s">
        <v>3482</v>
      </c>
      <c r="B3422" s="6" t="d">
        <v>2021-06-10</v>
      </c>
      <c r="C3422" s="7">
        <f t="shared" si="265"/>
        <v>2021</v>
      </c>
      <c r="D3422" s="5" t="s">
        <v>59</v>
      </c>
      <c r="E3422" s="5" t="str">
        <f>VLOOKUP(D3422,[1]items!$A$2:$E$39,2,FALSE)</f>
        <v>Carditens</v>
      </c>
      <c r="F3422" s="5" t="str">
        <f>VLOOKUP(E3422,[1]items!$B$2:$E$39,2,FALSE)</f>
        <v>Obat Hipertensi</v>
      </c>
      <c r="G3422" s="5" t="str">
        <f t="shared" si="266"/>
        <v>OH0001|</v>
      </c>
      <c r="H3422" s="10">
        <v>15</v>
      </c>
      <c r="I3422" s="11"/>
      <c r="J3422" s="10" t="str">
        <f>IF(EXACT(L3422,"buy"),VLOOKUP(I3422,[2]suppliers!$A$2:$B$17,2,FALSE),"")</f>
        <v/>
      </c>
      <c r="K3422" s="5" t="s">
        <v>84</v>
      </c>
      <c r="L3422" s="5" t="s">
        <v>85</v>
      </c>
      <c r="M3422" s="5" t="str">
        <f>IFERROR(VLOOKUP(G3422,[3]item_suppliers!$C$2:$F$112,2,FALSE),"")</f>
        <v/>
      </c>
      <c r="N3422" s="5" t="str">
        <f>IFERROR(VLOOKUP(G3422,[3]item_suppliers!$C$2:$F$112,4,FALSE),"")</f>
        <v/>
      </c>
      <c r="O3422" s="5" t="str">
        <f t="shared" si="267"/>
        <v/>
      </c>
      <c r="P3422" s="5">
        <f>IF(EXACT(L3422,"sell"),VLOOKUP(D3422,[1]items!$A$2:$E$39,5,FALSE),"")</f>
        <v>100900</v>
      </c>
      <c r="Q3422" s="5">
        <f t="shared" si="268"/>
        <v>1513500</v>
      </c>
      <c r="R3422" s="13" t="str">
        <f t="shared" si="269"/>
        <v/>
      </c>
    </row>
    <row r="3423" spans="1:18" x14ac:dyDescent="0.2">
      <c r="A3423" s="8" t="s">
        <v>3483</v>
      </c>
      <c r="B3423" s="9" t="d">
        <v>2021-06-10</v>
      </c>
      <c r="C3423" s="7">
        <f t="shared" si="265"/>
        <v>2021</v>
      </c>
      <c r="D3423" s="8" t="s">
        <v>59</v>
      </c>
      <c r="E3423" s="5" t="str">
        <f>VLOOKUP(D3423,[1]items!$A$2:$E$39,2,FALSE)</f>
        <v>Carditens</v>
      </c>
      <c r="F3423" s="5" t="str">
        <f>VLOOKUP(E3423,[1]items!$B$2:$E$39,2,FALSE)</f>
        <v>Obat Hipertensi</v>
      </c>
      <c r="G3423" s="5" t="str">
        <f t="shared" si="266"/>
        <v>OH0001|</v>
      </c>
      <c r="H3423" s="10">
        <v>87</v>
      </c>
      <c r="I3423" s="11"/>
      <c r="J3423" s="10" t="str">
        <f>IF(EXACT(L3423,"buy"),VLOOKUP(I3423,[2]suppliers!$A$2:$B$17,2,FALSE),"")</f>
        <v/>
      </c>
      <c r="K3423" s="8" t="s">
        <v>84</v>
      </c>
      <c r="L3423" s="8" t="s">
        <v>85</v>
      </c>
      <c r="M3423" s="5" t="str">
        <f>IFERROR(VLOOKUP(G3423,[3]item_suppliers!$C$2:$F$112,2,FALSE),"")</f>
        <v/>
      </c>
      <c r="N3423" s="5" t="str">
        <f>IFERROR(VLOOKUP(G3423,[3]item_suppliers!$C$2:$F$112,4,FALSE),"")</f>
        <v/>
      </c>
      <c r="O3423" s="5" t="str">
        <f t="shared" si="267"/>
        <v/>
      </c>
      <c r="P3423" s="5">
        <f>IF(EXACT(L3423,"sell"),VLOOKUP(D3423,[1]items!$A$2:$E$39,5,FALSE),"")</f>
        <v>100900</v>
      </c>
      <c r="Q3423" s="5">
        <f t="shared" si="268"/>
        <v>8778300</v>
      </c>
      <c r="R3423" s="13" t="str">
        <f t="shared" si="269"/>
        <v/>
      </c>
    </row>
    <row r="3424" spans="1:18" x14ac:dyDescent="0.2">
      <c r="A3424" s="5" t="s">
        <v>3484</v>
      </c>
      <c r="B3424" s="6" t="d">
        <v>2021-06-11</v>
      </c>
      <c r="C3424" s="7">
        <f t="shared" si="265"/>
        <v>2021</v>
      </c>
      <c r="D3424" s="5" t="s">
        <v>26</v>
      </c>
      <c r="E3424" s="5" t="str">
        <f>VLOOKUP(D3424,[1]items!$A$2:$E$39,2,FALSE)</f>
        <v>Decolsen 1 Strip 4 Tablet</v>
      </c>
      <c r="F3424" s="5" t="str">
        <f>VLOOKUP(E3424,[1]items!$B$2:$E$39,2,FALSE)</f>
        <v>Obat Batuk &amp; Pilek</v>
      </c>
      <c r="G3424" s="5" t="str">
        <f t="shared" si="266"/>
        <v>OB0002|</v>
      </c>
      <c r="H3424" s="10">
        <v>94</v>
      </c>
      <c r="I3424" s="11"/>
      <c r="J3424" s="10" t="str">
        <f>IF(EXACT(L3424,"buy"),VLOOKUP(I3424,[2]suppliers!$A$2:$B$17,2,FALSE),"")</f>
        <v/>
      </c>
      <c r="K3424" s="5" t="s">
        <v>84</v>
      </c>
      <c r="L3424" s="5" t="s">
        <v>85</v>
      </c>
      <c r="M3424" s="5" t="str">
        <f>IFERROR(VLOOKUP(G3424,[3]item_suppliers!$C$2:$F$112,2,FALSE),"")</f>
        <v/>
      </c>
      <c r="N3424" s="5" t="str">
        <f>IFERROR(VLOOKUP(G3424,[3]item_suppliers!$C$2:$F$112,4,FALSE),"")</f>
        <v/>
      </c>
      <c r="O3424" s="5" t="str">
        <f t="shared" si="267"/>
        <v/>
      </c>
      <c r="P3424" s="5">
        <f>IF(EXACT(L3424,"sell"),VLOOKUP(D3424,[1]items!$A$2:$E$39,5,FALSE),"")</f>
        <v>2915</v>
      </c>
      <c r="Q3424" s="5">
        <f t="shared" si="268"/>
        <v>274010</v>
      </c>
      <c r="R3424" s="13" t="str">
        <f t="shared" si="269"/>
        <v/>
      </c>
    </row>
    <row r="3425" spans="1:18" x14ac:dyDescent="0.2">
      <c r="A3425" s="8" t="s">
        <v>3485</v>
      </c>
      <c r="B3425" s="9" t="d">
        <v>2021-06-11</v>
      </c>
      <c r="C3425" s="7">
        <f t="shared" si="265"/>
        <v>2021</v>
      </c>
      <c r="D3425" s="8" t="s">
        <v>17</v>
      </c>
      <c r="E3425" s="5" t="str">
        <f>VLOOKUP(D3425,[1]items!$A$2:$E$39,2,FALSE)</f>
        <v>Bedak Heroxyn 150 gr</v>
      </c>
      <c r="F3425" s="5" t="str">
        <f>VLOOKUP(E3425,[1]items!$B$2:$E$39,2,FALSE)</f>
        <v>Obat Alergi</v>
      </c>
      <c r="G3425" s="5" t="str">
        <f t="shared" si="266"/>
        <v>OA0005|</v>
      </c>
      <c r="H3425" s="10">
        <v>28</v>
      </c>
      <c r="I3425" s="11"/>
      <c r="J3425" s="10" t="str">
        <f>IF(EXACT(L3425,"buy"),VLOOKUP(I3425,[2]suppliers!$A$2:$B$17,2,FALSE),"")</f>
        <v/>
      </c>
      <c r="K3425" s="8" t="s">
        <v>84</v>
      </c>
      <c r="L3425" s="8" t="s">
        <v>85</v>
      </c>
      <c r="M3425" s="5" t="str">
        <f>IFERROR(VLOOKUP(G3425,[3]item_suppliers!$C$2:$F$112,2,FALSE),"")</f>
        <v/>
      </c>
      <c r="N3425" s="5" t="str">
        <f>IFERROR(VLOOKUP(G3425,[3]item_suppliers!$C$2:$F$112,4,FALSE),"")</f>
        <v/>
      </c>
      <c r="O3425" s="5" t="str">
        <f t="shared" si="267"/>
        <v/>
      </c>
      <c r="P3425" s="5">
        <f>IF(EXACT(L3425,"sell"),VLOOKUP(D3425,[1]items!$A$2:$E$39,5,FALSE),"")</f>
        <v>17170</v>
      </c>
      <c r="Q3425" s="5">
        <f t="shared" si="268"/>
        <v>480760</v>
      </c>
      <c r="R3425" s="13" t="str">
        <f t="shared" si="269"/>
        <v/>
      </c>
    </row>
    <row r="3426" spans="1:18" x14ac:dyDescent="0.2">
      <c r="A3426" s="5" t="s">
        <v>3486</v>
      </c>
      <c r="B3426" s="6" t="d">
        <v>2021-06-11</v>
      </c>
      <c r="C3426" s="7">
        <f t="shared" si="265"/>
        <v>2021</v>
      </c>
      <c r="D3426" s="5" t="s">
        <v>82</v>
      </c>
      <c r="E3426" s="5" t="str">
        <f>VLOOKUP(D3426,[1]items!$A$2:$E$39,2,FALSE)</f>
        <v>Otilon Ear Drops 8 mL</v>
      </c>
      <c r="F3426" s="5" t="str">
        <f>VLOOKUP(E3426,[1]items!$B$2:$E$39,2,FALSE)</f>
        <v>Obat Telinga</v>
      </c>
      <c r="G3426" s="5" t="str">
        <f t="shared" si="266"/>
        <v>OT0001|</v>
      </c>
      <c r="H3426" s="10">
        <v>48</v>
      </c>
      <c r="I3426" s="11"/>
      <c r="J3426" s="10" t="str">
        <f>IF(EXACT(L3426,"buy"),VLOOKUP(I3426,[2]suppliers!$A$2:$B$17,2,FALSE),"")</f>
        <v/>
      </c>
      <c r="K3426" s="5" t="s">
        <v>84</v>
      </c>
      <c r="L3426" s="5" t="s">
        <v>85</v>
      </c>
      <c r="M3426" s="5" t="str">
        <f>IFERROR(VLOOKUP(G3426,[3]item_suppliers!$C$2:$F$112,2,FALSE),"")</f>
        <v/>
      </c>
      <c r="N3426" s="5" t="str">
        <f>IFERROR(VLOOKUP(G3426,[3]item_suppliers!$C$2:$F$112,4,FALSE),"")</f>
        <v/>
      </c>
      <c r="O3426" s="5" t="str">
        <f t="shared" si="267"/>
        <v/>
      </c>
      <c r="P3426" s="5">
        <f>IF(EXACT(L3426,"sell"),VLOOKUP(D3426,[1]items!$A$2:$E$39,5,FALSE),"")</f>
        <v>55935</v>
      </c>
      <c r="Q3426" s="5">
        <f t="shared" si="268"/>
        <v>2684880</v>
      </c>
      <c r="R3426" s="13" t="str">
        <f t="shared" si="269"/>
        <v/>
      </c>
    </row>
    <row r="3427" spans="1:18" x14ac:dyDescent="0.2">
      <c r="A3427" s="8" t="s">
        <v>3487</v>
      </c>
      <c r="B3427" s="9" t="d">
        <v>2021-06-11</v>
      </c>
      <c r="C3427" s="7">
        <f t="shared" si="265"/>
        <v>2021</v>
      </c>
      <c r="D3427" s="8" t="s">
        <v>65</v>
      </c>
      <c r="E3427" s="5" t="str">
        <f>VLOOKUP(D3427,[1]items!$A$2:$E$39,2,FALSE)</f>
        <v>Candesartan Ogb Dexa</v>
      </c>
      <c r="F3427" s="5" t="str">
        <f>VLOOKUP(E3427,[1]items!$B$2:$E$39,2,FALSE)</f>
        <v>Obat Hipertensi</v>
      </c>
      <c r="G3427" s="5" t="str">
        <f t="shared" si="266"/>
        <v>OH0003|</v>
      </c>
      <c r="H3427" s="10">
        <v>45</v>
      </c>
      <c r="I3427" s="11"/>
      <c r="J3427" s="10" t="str">
        <f>IF(EXACT(L3427,"buy"),VLOOKUP(I3427,[2]suppliers!$A$2:$B$17,2,FALSE),"")</f>
        <v/>
      </c>
      <c r="K3427" s="8" t="s">
        <v>84</v>
      </c>
      <c r="L3427" s="8" t="s">
        <v>85</v>
      </c>
      <c r="M3427" s="5" t="str">
        <f>IFERROR(VLOOKUP(G3427,[3]item_suppliers!$C$2:$F$112,2,FALSE),"")</f>
        <v/>
      </c>
      <c r="N3427" s="5" t="str">
        <f>IFERROR(VLOOKUP(G3427,[3]item_suppliers!$C$2:$F$112,4,FALSE),"")</f>
        <v/>
      </c>
      <c r="O3427" s="5" t="str">
        <f t="shared" si="267"/>
        <v/>
      </c>
      <c r="P3427" s="5">
        <f>IF(EXACT(L3427,"sell"),VLOOKUP(D3427,[1]items!$A$2:$E$39,5,FALSE),"")</f>
        <v>5095</v>
      </c>
      <c r="Q3427" s="5">
        <f t="shared" si="268"/>
        <v>229275</v>
      </c>
      <c r="R3427" s="13" t="str">
        <f t="shared" si="269"/>
        <v/>
      </c>
    </row>
    <row r="3428" spans="1:18" x14ac:dyDescent="0.2">
      <c r="A3428" s="5" t="s">
        <v>3488</v>
      </c>
      <c r="B3428" s="6" t="d">
        <v>2021-06-11</v>
      </c>
      <c r="C3428" s="7">
        <f t="shared" si="265"/>
        <v>2021</v>
      </c>
      <c r="D3428" s="5" t="s">
        <v>20</v>
      </c>
      <c r="E3428" s="5" t="str">
        <f>VLOOKUP(D3428,[1]items!$A$2:$E$39,2,FALSE)</f>
        <v>Dexteem Box Plus 100 Tablet</v>
      </c>
      <c r="F3428" s="5" t="str">
        <f>VLOOKUP(E3428,[1]items!$B$2:$E$39,2,FALSE)</f>
        <v>Obat Alergi</v>
      </c>
      <c r="G3428" s="5" t="str">
        <f t="shared" si="266"/>
        <v>OA0006|</v>
      </c>
      <c r="H3428" s="10">
        <v>8</v>
      </c>
      <c r="I3428" s="11"/>
      <c r="J3428" s="10" t="str">
        <f>IF(EXACT(L3428,"buy"),VLOOKUP(I3428,[2]suppliers!$A$2:$B$17,2,FALSE),"")</f>
        <v/>
      </c>
      <c r="K3428" s="5" t="s">
        <v>84</v>
      </c>
      <c r="L3428" s="5" t="s">
        <v>85</v>
      </c>
      <c r="M3428" s="5" t="str">
        <f>IFERROR(VLOOKUP(G3428,[3]item_suppliers!$C$2:$F$112,2,FALSE),"")</f>
        <v/>
      </c>
      <c r="N3428" s="5" t="str">
        <f>IFERROR(VLOOKUP(G3428,[3]item_suppliers!$C$2:$F$112,4,FALSE),"")</f>
        <v/>
      </c>
      <c r="O3428" s="5" t="str">
        <f t="shared" si="267"/>
        <v/>
      </c>
      <c r="P3428" s="5">
        <f>IF(EXACT(L3428,"sell"),VLOOKUP(D3428,[1]items!$A$2:$E$39,5,FALSE),"")</f>
        <v>25449</v>
      </c>
      <c r="Q3428" s="5">
        <f t="shared" si="268"/>
        <v>203592</v>
      </c>
      <c r="R3428" s="13" t="str">
        <f t="shared" si="269"/>
        <v/>
      </c>
    </row>
    <row r="3429" spans="1:18" x14ac:dyDescent="0.2">
      <c r="A3429" s="8" t="s">
        <v>3489</v>
      </c>
      <c r="B3429" s="9" t="d">
        <v>2021-06-11</v>
      </c>
      <c r="C3429" s="7">
        <f t="shared" si="265"/>
        <v>2021</v>
      </c>
      <c r="D3429" s="8" t="s">
        <v>56</v>
      </c>
      <c r="E3429" s="5" t="str">
        <f>VLOOKUP(D3429,[1]items!$A$2:$E$39,2,FALSE)</f>
        <v>Paramex Tablet / Obat</v>
      </c>
      <c r="F3429" s="5" t="str">
        <f>VLOOKUP(E3429,[1]items!$B$2:$E$39,2,FALSE)</f>
        <v>Obat Sakit Kepala &amp; Demam</v>
      </c>
      <c r="G3429" s="5" t="str">
        <f t="shared" si="266"/>
        <v>OD0011|</v>
      </c>
      <c r="H3429" s="10">
        <v>51</v>
      </c>
      <c r="I3429" s="11"/>
      <c r="J3429" s="10" t="str">
        <f>IF(EXACT(L3429,"buy"),VLOOKUP(I3429,[2]suppliers!$A$2:$B$17,2,FALSE),"")</f>
        <v/>
      </c>
      <c r="K3429" s="8" t="s">
        <v>84</v>
      </c>
      <c r="L3429" s="8" t="s">
        <v>85</v>
      </c>
      <c r="M3429" s="5" t="str">
        <f>IFERROR(VLOOKUP(G3429,[3]item_suppliers!$C$2:$F$112,2,FALSE),"")</f>
        <v/>
      </c>
      <c r="N3429" s="5" t="str">
        <f>IFERROR(VLOOKUP(G3429,[3]item_suppliers!$C$2:$F$112,4,FALSE),"")</f>
        <v/>
      </c>
      <c r="O3429" s="5" t="str">
        <f t="shared" si="267"/>
        <v/>
      </c>
      <c r="P3429" s="5">
        <f>IF(EXACT(L3429,"sell"),VLOOKUP(D3429,[1]items!$A$2:$E$39,5,FALSE),"")</f>
        <v>2586</v>
      </c>
      <c r="Q3429" s="5">
        <f t="shared" si="268"/>
        <v>131886</v>
      </c>
      <c r="R3429" s="13" t="str">
        <f t="shared" si="269"/>
        <v/>
      </c>
    </row>
    <row r="3430" spans="1:18" x14ac:dyDescent="0.2">
      <c r="A3430" s="5" t="s">
        <v>3490</v>
      </c>
      <c r="B3430" s="6" t="d">
        <v>2021-06-12</v>
      </c>
      <c r="C3430" s="7">
        <f t="shared" si="265"/>
        <v>2021</v>
      </c>
      <c r="D3430" s="5" t="s">
        <v>26</v>
      </c>
      <c r="E3430" s="5" t="str">
        <f>VLOOKUP(D3430,[1]items!$A$2:$E$39,2,FALSE)</f>
        <v>Decolsen 1 Strip 4 Tablet</v>
      </c>
      <c r="F3430" s="5" t="str">
        <f>VLOOKUP(E3430,[1]items!$B$2:$E$39,2,FALSE)</f>
        <v>Obat Batuk &amp; Pilek</v>
      </c>
      <c r="G3430" s="5" t="str">
        <f t="shared" si="266"/>
        <v>OB0002|</v>
      </c>
      <c r="H3430" s="10">
        <v>40</v>
      </c>
      <c r="I3430" s="11"/>
      <c r="J3430" s="10" t="str">
        <f>IF(EXACT(L3430,"buy"),VLOOKUP(I3430,[2]suppliers!$A$2:$B$17,2,FALSE),"")</f>
        <v/>
      </c>
      <c r="K3430" s="5" t="s">
        <v>84</v>
      </c>
      <c r="L3430" s="5" t="s">
        <v>85</v>
      </c>
      <c r="M3430" s="5" t="str">
        <f>IFERROR(VLOOKUP(G3430,[3]item_suppliers!$C$2:$F$112,2,FALSE),"")</f>
        <v/>
      </c>
      <c r="N3430" s="5" t="str">
        <f>IFERROR(VLOOKUP(G3430,[3]item_suppliers!$C$2:$F$112,4,FALSE),"")</f>
        <v/>
      </c>
      <c r="O3430" s="5" t="str">
        <f t="shared" si="267"/>
        <v/>
      </c>
      <c r="P3430" s="5">
        <f>IF(EXACT(L3430,"sell"),VLOOKUP(D3430,[1]items!$A$2:$E$39,5,FALSE),"")</f>
        <v>2915</v>
      </c>
      <c r="Q3430" s="5">
        <f t="shared" si="268"/>
        <v>116600</v>
      </c>
      <c r="R3430" s="13" t="str">
        <f t="shared" si="269"/>
        <v/>
      </c>
    </row>
    <row r="3431" spans="1:18" x14ac:dyDescent="0.2">
      <c r="A3431" s="8" t="s">
        <v>3491</v>
      </c>
      <c r="B3431" s="9" t="d">
        <v>2021-06-12</v>
      </c>
      <c r="C3431" s="7">
        <f t="shared" si="265"/>
        <v>2021</v>
      </c>
      <c r="D3431" s="8" t="s">
        <v>52</v>
      </c>
      <c r="E3431" s="5" t="str">
        <f>VLOOKUP(D3431,[1]items!$A$2:$E$39,2,FALSE)</f>
        <v>Sanmol 500 MG 4 Tablet</v>
      </c>
      <c r="F3431" s="5" t="str">
        <f>VLOOKUP(E3431,[1]items!$B$2:$E$39,2,FALSE)</f>
        <v>Obat Sakit Kepala &amp; Demam</v>
      </c>
      <c r="G3431" s="5" t="str">
        <f t="shared" si="266"/>
        <v>OD0009|</v>
      </c>
      <c r="H3431" s="10">
        <v>42</v>
      </c>
      <c r="I3431" s="11"/>
      <c r="J3431" s="10" t="str">
        <f>IF(EXACT(L3431,"buy"),VLOOKUP(I3431,[2]suppliers!$A$2:$B$17,2,FALSE),"")</f>
        <v/>
      </c>
      <c r="K3431" s="8" t="s">
        <v>84</v>
      </c>
      <c r="L3431" s="8" t="s">
        <v>85</v>
      </c>
      <c r="M3431" s="5" t="str">
        <f>IFERROR(VLOOKUP(G3431,[3]item_suppliers!$C$2:$F$112,2,FALSE),"")</f>
        <v/>
      </c>
      <c r="N3431" s="5" t="str">
        <f>IFERROR(VLOOKUP(G3431,[3]item_suppliers!$C$2:$F$112,4,FALSE),"")</f>
        <v/>
      </c>
      <c r="O3431" s="5" t="str">
        <f t="shared" si="267"/>
        <v/>
      </c>
      <c r="P3431" s="5">
        <f>IF(EXACT(L3431,"sell"),VLOOKUP(D3431,[1]items!$A$2:$E$39,5,FALSE),"")</f>
        <v>1619</v>
      </c>
      <c r="Q3431" s="5">
        <f t="shared" si="268"/>
        <v>67998</v>
      </c>
      <c r="R3431" s="13" t="str">
        <f t="shared" si="269"/>
        <v/>
      </c>
    </row>
    <row r="3432" spans="1:18" x14ac:dyDescent="0.2">
      <c r="A3432" s="5" t="s">
        <v>3492</v>
      </c>
      <c r="B3432" s="6" t="d">
        <v>2021-06-12</v>
      </c>
      <c r="C3432" s="7">
        <f t="shared" si="265"/>
        <v>2021</v>
      </c>
      <c r="D3432" s="5" t="s">
        <v>20</v>
      </c>
      <c r="E3432" s="5" t="str">
        <f>VLOOKUP(D3432,[1]items!$A$2:$E$39,2,FALSE)</f>
        <v>Dexteem Box Plus 100 Tablet</v>
      </c>
      <c r="F3432" s="5" t="str">
        <f>VLOOKUP(E3432,[1]items!$B$2:$E$39,2,FALSE)</f>
        <v>Obat Alergi</v>
      </c>
      <c r="G3432" s="5" t="str">
        <f t="shared" si="266"/>
        <v>OA0006|</v>
      </c>
      <c r="H3432" s="10">
        <v>47</v>
      </c>
      <c r="I3432" s="11"/>
      <c r="J3432" s="10" t="str">
        <f>IF(EXACT(L3432,"buy"),VLOOKUP(I3432,[2]suppliers!$A$2:$B$17,2,FALSE),"")</f>
        <v/>
      </c>
      <c r="K3432" s="5" t="s">
        <v>84</v>
      </c>
      <c r="L3432" s="5" t="s">
        <v>85</v>
      </c>
      <c r="M3432" s="5" t="str">
        <f>IFERROR(VLOOKUP(G3432,[3]item_suppliers!$C$2:$F$112,2,FALSE),"")</f>
        <v/>
      </c>
      <c r="N3432" s="5" t="str">
        <f>IFERROR(VLOOKUP(G3432,[3]item_suppliers!$C$2:$F$112,4,FALSE),"")</f>
        <v/>
      </c>
      <c r="O3432" s="5" t="str">
        <f t="shared" si="267"/>
        <v/>
      </c>
      <c r="P3432" s="5">
        <f>IF(EXACT(L3432,"sell"),VLOOKUP(D3432,[1]items!$A$2:$E$39,5,FALSE),"")</f>
        <v>25449</v>
      </c>
      <c r="Q3432" s="5">
        <f t="shared" si="268"/>
        <v>1196103</v>
      </c>
      <c r="R3432" s="13" t="str">
        <f t="shared" si="269"/>
        <v/>
      </c>
    </row>
    <row r="3433" spans="1:18" x14ac:dyDescent="0.2">
      <c r="A3433" s="8" t="s">
        <v>3493</v>
      </c>
      <c r="B3433" s="9" t="d">
        <v>2021-06-12</v>
      </c>
      <c r="C3433" s="7">
        <f t="shared" si="265"/>
        <v>2021</v>
      </c>
      <c r="D3433" s="8" t="s">
        <v>37</v>
      </c>
      <c r="E3433" s="5" t="str">
        <f>VLOOKUP(D3433,[1]items!$A$2:$E$39,2,FALSE)</f>
        <v>Koolfever</v>
      </c>
      <c r="F3433" s="5" t="str">
        <f>VLOOKUP(E3433,[1]items!$B$2:$E$39,2,FALSE)</f>
        <v>Obat Sakit Kepala &amp; Demam</v>
      </c>
      <c r="G3433" s="5" t="str">
        <f t="shared" si="266"/>
        <v>OD0001|</v>
      </c>
      <c r="H3433" s="10">
        <v>18</v>
      </c>
      <c r="I3433" s="11"/>
      <c r="J3433" s="10" t="str">
        <f>IF(EXACT(L3433,"buy"),VLOOKUP(I3433,[2]suppliers!$A$2:$B$17,2,FALSE),"")</f>
        <v/>
      </c>
      <c r="K3433" s="8" t="s">
        <v>84</v>
      </c>
      <c r="L3433" s="8" t="s">
        <v>85</v>
      </c>
      <c r="M3433" s="5" t="str">
        <f>IFERROR(VLOOKUP(G3433,[3]item_suppliers!$C$2:$F$112,2,FALSE),"")</f>
        <v/>
      </c>
      <c r="N3433" s="5" t="str">
        <f>IFERROR(VLOOKUP(G3433,[3]item_suppliers!$C$2:$F$112,4,FALSE),"")</f>
        <v/>
      </c>
      <c r="O3433" s="5" t="str">
        <f t="shared" si="267"/>
        <v/>
      </c>
      <c r="P3433" s="5">
        <f>IF(EXACT(L3433,"sell"),VLOOKUP(D3433,[1]items!$A$2:$E$39,5,FALSE),"")</f>
        <v>7620</v>
      </c>
      <c r="Q3433" s="5">
        <f t="shared" si="268"/>
        <v>137160</v>
      </c>
      <c r="R3433" s="13" t="str">
        <f t="shared" si="269"/>
        <v/>
      </c>
    </row>
    <row r="3434" spans="1:18" x14ac:dyDescent="0.2">
      <c r="A3434" s="5" t="s">
        <v>3494</v>
      </c>
      <c r="B3434" s="6" t="d">
        <v>2021-06-12</v>
      </c>
      <c r="C3434" s="7">
        <f t="shared" si="265"/>
        <v>2021</v>
      </c>
      <c r="D3434" s="5" t="s">
        <v>59</v>
      </c>
      <c r="E3434" s="5" t="str">
        <f>VLOOKUP(D3434,[1]items!$A$2:$E$39,2,FALSE)</f>
        <v>Carditens</v>
      </c>
      <c r="F3434" s="5" t="str">
        <f>VLOOKUP(E3434,[1]items!$B$2:$E$39,2,FALSE)</f>
        <v>Obat Hipertensi</v>
      </c>
      <c r="G3434" s="5" t="str">
        <f t="shared" si="266"/>
        <v>OH0001|</v>
      </c>
      <c r="H3434" s="10">
        <v>130</v>
      </c>
      <c r="I3434" s="11"/>
      <c r="J3434" s="10" t="str">
        <f>IF(EXACT(L3434,"buy"),VLOOKUP(I3434,[2]suppliers!$A$2:$B$17,2,FALSE),"")</f>
        <v/>
      </c>
      <c r="K3434" s="5" t="s">
        <v>84</v>
      </c>
      <c r="L3434" s="5" t="s">
        <v>85</v>
      </c>
      <c r="M3434" s="5" t="str">
        <f>IFERROR(VLOOKUP(G3434,[3]item_suppliers!$C$2:$F$112,2,FALSE),"")</f>
        <v/>
      </c>
      <c r="N3434" s="5" t="str">
        <f>IFERROR(VLOOKUP(G3434,[3]item_suppliers!$C$2:$F$112,4,FALSE),"")</f>
        <v/>
      </c>
      <c r="O3434" s="5" t="str">
        <f t="shared" si="267"/>
        <v/>
      </c>
      <c r="P3434" s="5">
        <f>IF(EXACT(L3434,"sell"),VLOOKUP(D3434,[1]items!$A$2:$E$39,5,FALSE),"")</f>
        <v>100900</v>
      </c>
      <c r="Q3434" s="5">
        <f t="shared" si="268"/>
        <v>13117000</v>
      </c>
      <c r="R3434" s="13" t="str">
        <f t="shared" si="269"/>
        <v/>
      </c>
    </row>
    <row r="3435" spans="1:18" x14ac:dyDescent="0.2">
      <c r="A3435" s="8" t="s">
        <v>3495</v>
      </c>
      <c r="B3435" s="9" t="d">
        <v>2021-06-13</v>
      </c>
      <c r="C3435" s="7">
        <f t="shared" si="265"/>
        <v>2021</v>
      </c>
      <c r="D3435" s="8" t="s">
        <v>17</v>
      </c>
      <c r="E3435" s="5" t="str">
        <f>VLOOKUP(D3435,[1]items!$A$2:$E$39,2,FALSE)</f>
        <v>Bedak Heroxyn 150 gr</v>
      </c>
      <c r="F3435" s="5" t="str">
        <f>VLOOKUP(E3435,[1]items!$B$2:$E$39,2,FALSE)</f>
        <v>Obat Alergi</v>
      </c>
      <c r="G3435" s="5" t="str">
        <f t="shared" si="266"/>
        <v>OA0005|</v>
      </c>
      <c r="H3435" s="10">
        <v>10</v>
      </c>
      <c r="I3435" s="11"/>
      <c r="J3435" s="10" t="str">
        <f>IF(EXACT(L3435,"buy"),VLOOKUP(I3435,[2]suppliers!$A$2:$B$17,2,FALSE),"")</f>
        <v/>
      </c>
      <c r="K3435" s="8" t="s">
        <v>84</v>
      </c>
      <c r="L3435" s="8" t="s">
        <v>85</v>
      </c>
      <c r="M3435" s="5" t="str">
        <f>IFERROR(VLOOKUP(G3435,[3]item_suppliers!$C$2:$F$112,2,FALSE),"")</f>
        <v/>
      </c>
      <c r="N3435" s="5" t="str">
        <f>IFERROR(VLOOKUP(G3435,[3]item_suppliers!$C$2:$F$112,4,FALSE),"")</f>
        <v/>
      </c>
      <c r="O3435" s="5" t="str">
        <f t="shared" si="267"/>
        <v/>
      </c>
      <c r="P3435" s="5">
        <f>IF(EXACT(L3435,"sell"),VLOOKUP(D3435,[1]items!$A$2:$E$39,5,FALSE),"")</f>
        <v>17170</v>
      </c>
      <c r="Q3435" s="5">
        <f t="shared" si="268"/>
        <v>171700</v>
      </c>
      <c r="R3435" s="13" t="str">
        <f t="shared" si="269"/>
        <v/>
      </c>
    </row>
    <row r="3436" spans="1:18" x14ac:dyDescent="0.2">
      <c r="A3436" s="5" t="s">
        <v>3496</v>
      </c>
      <c r="B3436" s="6" t="d">
        <v>2021-06-13</v>
      </c>
      <c r="C3436" s="7">
        <f t="shared" si="265"/>
        <v>2021</v>
      </c>
      <c r="D3436" s="5" t="s">
        <v>17</v>
      </c>
      <c r="E3436" s="5" t="str">
        <f>VLOOKUP(D3436,[1]items!$A$2:$E$39,2,FALSE)</f>
        <v>Bedak Heroxyn 150 gr</v>
      </c>
      <c r="F3436" s="5" t="str">
        <f>VLOOKUP(E3436,[1]items!$B$2:$E$39,2,FALSE)</f>
        <v>Obat Alergi</v>
      </c>
      <c r="G3436" s="5" t="str">
        <f t="shared" si="266"/>
        <v>OA0005|</v>
      </c>
      <c r="H3436" s="10">
        <v>6</v>
      </c>
      <c r="I3436" s="11"/>
      <c r="J3436" s="10" t="str">
        <f>IF(EXACT(L3436,"buy"),VLOOKUP(I3436,[2]suppliers!$A$2:$B$17,2,FALSE),"")</f>
        <v/>
      </c>
      <c r="K3436" s="5" t="s">
        <v>84</v>
      </c>
      <c r="L3436" s="5" t="s">
        <v>85</v>
      </c>
      <c r="M3436" s="5" t="str">
        <f>IFERROR(VLOOKUP(G3436,[3]item_suppliers!$C$2:$F$112,2,FALSE),"")</f>
        <v/>
      </c>
      <c r="N3436" s="5" t="str">
        <f>IFERROR(VLOOKUP(G3436,[3]item_suppliers!$C$2:$F$112,4,FALSE),"")</f>
        <v/>
      </c>
      <c r="O3436" s="5" t="str">
        <f t="shared" si="267"/>
        <v/>
      </c>
      <c r="P3436" s="5">
        <f>IF(EXACT(L3436,"sell"),VLOOKUP(D3436,[1]items!$A$2:$E$39,5,FALSE),"")</f>
        <v>17170</v>
      </c>
      <c r="Q3436" s="5">
        <f t="shared" si="268"/>
        <v>103020</v>
      </c>
      <c r="R3436" s="13" t="str">
        <f t="shared" si="269"/>
        <v/>
      </c>
    </row>
    <row r="3437" spans="1:18" x14ac:dyDescent="0.2">
      <c r="A3437" s="8" t="s">
        <v>3497</v>
      </c>
      <c r="B3437" s="9" t="d">
        <v>2021-06-13</v>
      </c>
      <c r="C3437" s="7">
        <f t="shared" si="265"/>
        <v>2021</v>
      </c>
      <c r="D3437" s="8" t="s">
        <v>70</v>
      </c>
      <c r="E3437" s="5" t="str">
        <f>VLOOKUP(D3437,[1]items!$A$2:$E$39,2,FALSE)</f>
        <v>Irbesartan</v>
      </c>
      <c r="F3437" s="5" t="str">
        <f>VLOOKUP(E3437,[1]items!$B$2:$E$39,2,FALSE)</f>
        <v>Obat Hipertensi</v>
      </c>
      <c r="G3437" s="5" t="str">
        <f t="shared" si="266"/>
        <v>OH0005|</v>
      </c>
      <c r="H3437" s="10">
        <v>35</v>
      </c>
      <c r="I3437" s="11"/>
      <c r="J3437" s="10" t="str">
        <f>IF(EXACT(L3437,"buy"),VLOOKUP(I3437,[2]suppliers!$A$2:$B$17,2,FALSE),"")</f>
        <v/>
      </c>
      <c r="K3437" s="8" t="s">
        <v>84</v>
      </c>
      <c r="L3437" s="8" t="s">
        <v>85</v>
      </c>
      <c r="M3437" s="5" t="str">
        <f>IFERROR(VLOOKUP(G3437,[3]item_suppliers!$C$2:$F$112,2,FALSE),"")</f>
        <v/>
      </c>
      <c r="N3437" s="5" t="str">
        <f>IFERROR(VLOOKUP(G3437,[3]item_suppliers!$C$2:$F$112,4,FALSE),"")</f>
        <v/>
      </c>
      <c r="O3437" s="5" t="str">
        <f t="shared" si="267"/>
        <v/>
      </c>
      <c r="P3437" s="5">
        <f>IF(EXACT(L3437,"sell"),VLOOKUP(D3437,[1]items!$A$2:$E$39,5,FALSE),"")</f>
        <v>109447</v>
      </c>
      <c r="Q3437" s="5">
        <f t="shared" si="268"/>
        <v>3830645</v>
      </c>
      <c r="R3437" s="13" t="str">
        <f t="shared" si="269"/>
        <v/>
      </c>
    </row>
    <row r="3438" spans="1:18" x14ac:dyDescent="0.2">
      <c r="A3438" s="5" t="s">
        <v>3498</v>
      </c>
      <c r="B3438" s="6" t="d">
        <v>2021-06-13</v>
      </c>
      <c r="C3438" s="7">
        <f t="shared" si="265"/>
        <v>2021</v>
      </c>
      <c r="D3438" s="5" t="s">
        <v>46</v>
      </c>
      <c r="E3438" s="5" t="str">
        <f>VLOOKUP(D3438,[1]items!$A$2:$E$39,2,FALSE)</f>
        <v>Proris Ibuprofen</v>
      </c>
      <c r="F3438" s="5" t="str">
        <f>VLOOKUP(E3438,[1]items!$B$2:$E$39,2,FALSE)</f>
        <v>Obat Sakit Kepala &amp; Demam</v>
      </c>
      <c r="G3438" s="5" t="str">
        <f t="shared" si="266"/>
        <v>OD0006|</v>
      </c>
      <c r="H3438" s="10">
        <v>50</v>
      </c>
      <c r="I3438" s="11"/>
      <c r="J3438" s="10" t="str">
        <f>IF(EXACT(L3438,"buy"),VLOOKUP(I3438,[2]suppliers!$A$2:$B$17,2,FALSE),"")</f>
        <v/>
      </c>
      <c r="K3438" s="5" t="s">
        <v>84</v>
      </c>
      <c r="L3438" s="5" t="s">
        <v>85</v>
      </c>
      <c r="M3438" s="5" t="str">
        <f>IFERROR(VLOOKUP(G3438,[3]item_suppliers!$C$2:$F$112,2,FALSE),"")</f>
        <v/>
      </c>
      <c r="N3438" s="5" t="str">
        <f>IFERROR(VLOOKUP(G3438,[3]item_suppliers!$C$2:$F$112,4,FALSE),"")</f>
        <v/>
      </c>
      <c r="O3438" s="5" t="str">
        <f t="shared" si="267"/>
        <v/>
      </c>
      <c r="P3438" s="5">
        <f>IF(EXACT(L3438,"sell"),VLOOKUP(D3438,[1]items!$A$2:$E$39,5,FALSE),"")</f>
        <v>25275</v>
      </c>
      <c r="Q3438" s="5">
        <f t="shared" si="268"/>
        <v>1263750</v>
      </c>
      <c r="R3438" s="13" t="str">
        <f t="shared" si="269"/>
        <v/>
      </c>
    </row>
    <row r="3439" spans="1:18" x14ac:dyDescent="0.2">
      <c r="A3439" s="8" t="s">
        <v>3499</v>
      </c>
      <c r="B3439" s="9" t="d">
        <v>2021-06-13</v>
      </c>
      <c r="C3439" s="7">
        <f t="shared" si="265"/>
        <v>2021</v>
      </c>
      <c r="D3439" s="8" t="s">
        <v>7</v>
      </c>
      <c r="E3439" s="5" t="str">
        <f>VLOOKUP(D3439,[1]items!$A$2:$E$39,2,FALSE)</f>
        <v>Ozen 10 MG Blister</v>
      </c>
      <c r="F3439" s="5" t="str">
        <f>VLOOKUP(E3439,[1]items!$B$2:$E$39,2,FALSE)</f>
        <v>Obat Alergi</v>
      </c>
      <c r="G3439" s="5" t="str">
        <f t="shared" si="266"/>
        <v>OA0001|</v>
      </c>
      <c r="H3439" s="10">
        <v>6</v>
      </c>
      <c r="I3439" s="11"/>
      <c r="J3439" s="10" t="str">
        <f>IF(EXACT(L3439,"buy"),VLOOKUP(I3439,[2]suppliers!$A$2:$B$17,2,FALSE),"")</f>
        <v/>
      </c>
      <c r="K3439" s="8" t="s">
        <v>84</v>
      </c>
      <c r="L3439" s="8" t="s">
        <v>85</v>
      </c>
      <c r="M3439" s="5" t="str">
        <f>IFERROR(VLOOKUP(G3439,[3]item_suppliers!$C$2:$F$112,2,FALSE),"")</f>
        <v/>
      </c>
      <c r="N3439" s="5" t="str">
        <f>IFERROR(VLOOKUP(G3439,[3]item_suppliers!$C$2:$F$112,4,FALSE),"")</f>
        <v/>
      </c>
      <c r="O3439" s="5" t="str">
        <f t="shared" si="267"/>
        <v/>
      </c>
      <c r="P3439" s="5">
        <f>IF(EXACT(L3439,"sell"),VLOOKUP(D3439,[1]items!$A$2:$E$39,5,FALSE),"")</f>
        <v>18816</v>
      </c>
      <c r="Q3439" s="5">
        <f t="shared" si="268"/>
        <v>112896</v>
      </c>
      <c r="R3439" s="13" t="str">
        <f t="shared" si="269"/>
        <v/>
      </c>
    </row>
    <row r="3440" spans="1:18" x14ac:dyDescent="0.2">
      <c r="A3440" s="5" t="s">
        <v>3500</v>
      </c>
      <c r="B3440" s="6" t="d">
        <v>2021-06-14</v>
      </c>
      <c r="C3440" s="7">
        <f t="shared" si="265"/>
        <v>2021</v>
      </c>
      <c r="D3440" s="5" t="s">
        <v>50</v>
      </c>
      <c r="E3440" s="5" t="str">
        <f>VLOOKUP(D3440,[1]items!$A$2:$E$39,2,FALSE)</f>
        <v>Bodrex Extra</v>
      </c>
      <c r="F3440" s="5" t="str">
        <f>VLOOKUP(E3440,[1]items!$B$2:$E$39,2,FALSE)</f>
        <v>Obat Sakit Kepala &amp; Demam</v>
      </c>
      <c r="G3440" s="5" t="str">
        <f t="shared" si="266"/>
        <v>OD0008|</v>
      </c>
      <c r="H3440" s="10">
        <v>68</v>
      </c>
      <c r="I3440" s="11"/>
      <c r="J3440" s="10" t="str">
        <f>IF(EXACT(L3440,"buy"),VLOOKUP(I3440,[2]suppliers!$A$2:$B$17,2,FALSE),"")</f>
        <v/>
      </c>
      <c r="K3440" s="5" t="s">
        <v>84</v>
      </c>
      <c r="L3440" s="5" t="s">
        <v>85</v>
      </c>
      <c r="M3440" s="5" t="str">
        <f>IFERROR(VLOOKUP(G3440,[3]item_suppliers!$C$2:$F$112,2,FALSE),"")</f>
        <v/>
      </c>
      <c r="N3440" s="5" t="str">
        <f>IFERROR(VLOOKUP(G3440,[3]item_suppliers!$C$2:$F$112,4,FALSE),"")</f>
        <v/>
      </c>
      <c r="O3440" s="5" t="str">
        <f t="shared" si="267"/>
        <v/>
      </c>
      <c r="P3440" s="5">
        <f>IF(EXACT(L3440,"sell"),VLOOKUP(D3440,[1]items!$A$2:$E$39,5,FALSE),"")</f>
        <v>51753</v>
      </c>
      <c r="Q3440" s="5">
        <f t="shared" si="268"/>
        <v>3519204</v>
      </c>
      <c r="R3440" s="13" t="str">
        <f t="shared" si="269"/>
        <v/>
      </c>
    </row>
    <row r="3441" spans="1:18" x14ac:dyDescent="0.2">
      <c r="A3441" s="8" t="s">
        <v>3501</v>
      </c>
      <c r="B3441" s="9" t="d">
        <v>2021-06-14</v>
      </c>
      <c r="C3441" s="7">
        <f t="shared" si="265"/>
        <v>2021</v>
      </c>
      <c r="D3441" s="8" t="s">
        <v>17</v>
      </c>
      <c r="E3441" s="5" t="str">
        <f>VLOOKUP(D3441,[1]items!$A$2:$E$39,2,FALSE)</f>
        <v>Bedak Heroxyn 150 gr</v>
      </c>
      <c r="F3441" s="5" t="str">
        <f>VLOOKUP(E3441,[1]items!$B$2:$E$39,2,FALSE)</f>
        <v>Obat Alergi</v>
      </c>
      <c r="G3441" s="5" t="str">
        <f t="shared" si="266"/>
        <v>OA0005|</v>
      </c>
      <c r="H3441" s="10">
        <v>51</v>
      </c>
      <c r="I3441" s="11"/>
      <c r="J3441" s="10" t="str">
        <f>IF(EXACT(L3441,"buy"),VLOOKUP(I3441,[2]suppliers!$A$2:$B$17,2,FALSE),"")</f>
        <v/>
      </c>
      <c r="K3441" s="8" t="s">
        <v>84</v>
      </c>
      <c r="L3441" s="8" t="s">
        <v>85</v>
      </c>
      <c r="M3441" s="5" t="str">
        <f>IFERROR(VLOOKUP(G3441,[3]item_suppliers!$C$2:$F$112,2,FALSE),"")</f>
        <v/>
      </c>
      <c r="N3441" s="5" t="str">
        <f>IFERROR(VLOOKUP(G3441,[3]item_suppliers!$C$2:$F$112,4,FALSE),"")</f>
        <v/>
      </c>
      <c r="O3441" s="5" t="str">
        <f t="shared" si="267"/>
        <v/>
      </c>
      <c r="P3441" s="5">
        <f>IF(EXACT(L3441,"sell"),VLOOKUP(D3441,[1]items!$A$2:$E$39,5,FALSE),"")</f>
        <v>17170</v>
      </c>
      <c r="Q3441" s="5">
        <f t="shared" si="268"/>
        <v>875670</v>
      </c>
      <c r="R3441" s="13" t="str">
        <f t="shared" si="269"/>
        <v/>
      </c>
    </row>
    <row r="3442" spans="1:18" x14ac:dyDescent="0.2">
      <c r="A3442" s="5" t="s">
        <v>3502</v>
      </c>
      <c r="B3442" s="6" t="d">
        <v>2021-06-14</v>
      </c>
      <c r="C3442" s="7">
        <f t="shared" si="265"/>
        <v>2021</v>
      </c>
      <c r="D3442" s="5" t="s">
        <v>52</v>
      </c>
      <c r="E3442" s="5" t="str">
        <f>VLOOKUP(D3442,[1]items!$A$2:$E$39,2,FALSE)</f>
        <v>Sanmol 500 MG 4 Tablet</v>
      </c>
      <c r="F3442" s="5" t="str">
        <f>VLOOKUP(E3442,[1]items!$B$2:$E$39,2,FALSE)</f>
        <v>Obat Sakit Kepala &amp; Demam</v>
      </c>
      <c r="G3442" s="5" t="str">
        <f t="shared" si="266"/>
        <v>OD0009|</v>
      </c>
      <c r="H3442" s="10">
        <v>7</v>
      </c>
      <c r="I3442" s="11"/>
      <c r="J3442" s="10" t="str">
        <f>IF(EXACT(L3442,"buy"),VLOOKUP(I3442,[2]suppliers!$A$2:$B$17,2,FALSE),"")</f>
        <v/>
      </c>
      <c r="K3442" s="5" t="s">
        <v>84</v>
      </c>
      <c r="L3442" s="5" t="s">
        <v>85</v>
      </c>
      <c r="M3442" s="5" t="str">
        <f>IFERROR(VLOOKUP(G3442,[3]item_suppliers!$C$2:$F$112,2,FALSE),"")</f>
        <v/>
      </c>
      <c r="N3442" s="5" t="str">
        <f>IFERROR(VLOOKUP(G3442,[3]item_suppliers!$C$2:$F$112,4,FALSE),"")</f>
        <v/>
      </c>
      <c r="O3442" s="5" t="str">
        <f t="shared" si="267"/>
        <v/>
      </c>
      <c r="P3442" s="5">
        <f>IF(EXACT(L3442,"sell"),VLOOKUP(D3442,[1]items!$A$2:$E$39,5,FALSE),"")</f>
        <v>1619</v>
      </c>
      <c r="Q3442" s="5">
        <f t="shared" si="268"/>
        <v>11333</v>
      </c>
      <c r="R3442" s="13" t="str">
        <f t="shared" si="269"/>
        <v/>
      </c>
    </row>
    <row r="3443" spans="1:18" x14ac:dyDescent="0.2">
      <c r="A3443" s="8" t="s">
        <v>3503</v>
      </c>
      <c r="B3443" s="9" t="d">
        <v>2021-06-14</v>
      </c>
      <c r="C3443" s="7">
        <f t="shared" si="265"/>
        <v>2021</v>
      </c>
      <c r="D3443" s="8" t="s">
        <v>48</v>
      </c>
      <c r="E3443" s="5" t="str">
        <f>VLOOKUP(D3443,[1]items!$A$2:$E$39,2,FALSE)</f>
        <v>Sanmol Paracetamol</v>
      </c>
      <c r="F3443" s="5" t="str">
        <f>VLOOKUP(E3443,[1]items!$B$2:$E$39,2,FALSE)</f>
        <v>Obat Sakit Kepala &amp; Demam</v>
      </c>
      <c r="G3443" s="5" t="str">
        <f t="shared" si="266"/>
        <v>OD0007|</v>
      </c>
      <c r="H3443" s="10">
        <v>3</v>
      </c>
      <c r="I3443" s="11"/>
      <c r="J3443" s="10" t="str">
        <f>IF(EXACT(L3443,"buy"),VLOOKUP(I3443,[2]suppliers!$A$2:$B$17,2,FALSE),"")</f>
        <v/>
      </c>
      <c r="K3443" s="8" t="s">
        <v>84</v>
      </c>
      <c r="L3443" s="8" t="s">
        <v>85</v>
      </c>
      <c r="M3443" s="5" t="str">
        <f>IFERROR(VLOOKUP(G3443,[3]item_suppliers!$C$2:$F$112,2,FALSE),"")</f>
        <v/>
      </c>
      <c r="N3443" s="5" t="str">
        <f>IFERROR(VLOOKUP(G3443,[3]item_suppliers!$C$2:$F$112,4,FALSE),"")</f>
        <v/>
      </c>
      <c r="O3443" s="5" t="str">
        <f t="shared" si="267"/>
        <v/>
      </c>
      <c r="P3443" s="5">
        <f>IF(EXACT(L3443,"sell"),VLOOKUP(D3443,[1]items!$A$2:$E$39,5,FALSE),"")</f>
        <v>16261</v>
      </c>
      <c r="Q3443" s="5">
        <f t="shared" si="268"/>
        <v>48783</v>
      </c>
      <c r="R3443" s="13" t="str">
        <f t="shared" si="269"/>
        <v/>
      </c>
    </row>
    <row r="3444" spans="1:18" x14ac:dyDescent="0.2">
      <c r="A3444" s="5" t="s">
        <v>3504</v>
      </c>
      <c r="B3444" s="6" t="d">
        <v>2021-06-14</v>
      </c>
      <c r="C3444" s="7">
        <f t="shared" si="265"/>
        <v>2021</v>
      </c>
      <c r="D3444" s="5" t="s">
        <v>31</v>
      </c>
      <c r="E3444" s="5" t="str">
        <f>VLOOKUP(D3444,[1]items!$A$2:$E$39,2,FALSE)</f>
        <v>Ultraflu Box Isi 25 Strip</v>
      </c>
      <c r="F3444" s="5" t="str">
        <f>VLOOKUP(E3444,[1]items!$B$2:$E$39,2,FALSE)</f>
        <v>Obat Batuk &amp; Pilek</v>
      </c>
      <c r="G3444" s="5" t="str">
        <f t="shared" si="266"/>
        <v>OB0006|</v>
      </c>
      <c r="H3444" s="10">
        <v>23</v>
      </c>
      <c r="I3444" s="11"/>
      <c r="J3444" s="10" t="str">
        <f>IF(EXACT(L3444,"buy"),VLOOKUP(I3444,[2]suppliers!$A$2:$B$17,2,FALSE),"")</f>
        <v/>
      </c>
      <c r="K3444" s="5" t="s">
        <v>84</v>
      </c>
      <c r="L3444" s="5" t="s">
        <v>85</v>
      </c>
      <c r="M3444" s="5" t="str">
        <f>IFERROR(VLOOKUP(G3444,[3]item_suppliers!$C$2:$F$112,2,FALSE),"")</f>
        <v/>
      </c>
      <c r="N3444" s="5" t="str">
        <f>IFERROR(VLOOKUP(G3444,[3]item_suppliers!$C$2:$F$112,4,FALSE),"")</f>
        <v/>
      </c>
      <c r="O3444" s="5" t="str">
        <f t="shared" si="267"/>
        <v/>
      </c>
      <c r="P3444" s="5">
        <f>IF(EXACT(L3444,"sell"),VLOOKUP(D3444,[1]items!$A$2:$E$39,5,FALSE),"")</f>
        <v>73805</v>
      </c>
      <c r="Q3444" s="5">
        <f t="shared" si="268"/>
        <v>1697515</v>
      </c>
      <c r="R3444" s="13" t="str">
        <f t="shared" si="269"/>
        <v/>
      </c>
    </row>
    <row r="3445" spans="1:18" x14ac:dyDescent="0.2">
      <c r="A3445" s="8" t="s">
        <v>3505</v>
      </c>
      <c r="B3445" s="9" t="d">
        <v>2021-06-14</v>
      </c>
      <c r="C3445" s="7">
        <f t="shared" si="265"/>
        <v>2021</v>
      </c>
      <c r="D3445" s="8" t="s">
        <v>56</v>
      </c>
      <c r="E3445" s="5" t="str">
        <f>VLOOKUP(D3445,[1]items!$A$2:$E$39,2,FALSE)</f>
        <v>Paramex Tablet / Obat</v>
      </c>
      <c r="F3445" s="5" t="str">
        <f>VLOOKUP(E3445,[1]items!$B$2:$E$39,2,FALSE)</f>
        <v>Obat Sakit Kepala &amp; Demam</v>
      </c>
      <c r="G3445" s="5" t="str">
        <f t="shared" si="266"/>
        <v>OD0011|</v>
      </c>
      <c r="H3445" s="10">
        <v>77</v>
      </c>
      <c r="I3445" s="11"/>
      <c r="J3445" s="10" t="str">
        <f>IF(EXACT(L3445,"buy"),VLOOKUP(I3445,[2]suppliers!$A$2:$B$17,2,FALSE),"")</f>
        <v/>
      </c>
      <c r="K3445" s="8" t="s">
        <v>84</v>
      </c>
      <c r="L3445" s="8" t="s">
        <v>85</v>
      </c>
      <c r="M3445" s="5" t="str">
        <f>IFERROR(VLOOKUP(G3445,[3]item_suppliers!$C$2:$F$112,2,FALSE),"")</f>
        <v/>
      </c>
      <c r="N3445" s="5" t="str">
        <f>IFERROR(VLOOKUP(G3445,[3]item_suppliers!$C$2:$F$112,4,FALSE),"")</f>
        <v/>
      </c>
      <c r="O3445" s="5" t="str">
        <f t="shared" si="267"/>
        <v/>
      </c>
      <c r="P3445" s="5">
        <f>IF(EXACT(L3445,"sell"),VLOOKUP(D3445,[1]items!$A$2:$E$39,5,FALSE),"")</f>
        <v>2586</v>
      </c>
      <c r="Q3445" s="5">
        <f t="shared" si="268"/>
        <v>199122</v>
      </c>
      <c r="R3445" s="13" t="str">
        <f t="shared" si="269"/>
        <v/>
      </c>
    </row>
    <row r="3446" spans="1:18" x14ac:dyDescent="0.2">
      <c r="A3446" s="5" t="s">
        <v>3506</v>
      </c>
      <c r="B3446" s="6" t="d">
        <v>2021-06-14</v>
      </c>
      <c r="C3446" s="7">
        <f t="shared" si="265"/>
        <v>2021</v>
      </c>
      <c r="D3446" s="5" t="s">
        <v>67</v>
      </c>
      <c r="E3446" s="5" t="str">
        <f>VLOOKUP(D3446,[1]items!$A$2:$E$39,2,FALSE)</f>
        <v>Amlodipine Besilate</v>
      </c>
      <c r="F3446" s="5" t="str">
        <f>VLOOKUP(E3446,[1]items!$B$2:$E$39,2,FALSE)</f>
        <v>Obat Hipertensi</v>
      </c>
      <c r="G3446" s="5" t="str">
        <f t="shared" si="266"/>
        <v>OH0004|</v>
      </c>
      <c r="H3446" s="10">
        <v>23</v>
      </c>
      <c r="I3446" s="11"/>
      <c r="J3446" s="10" t="str">
        <f>IF(EXACT(L3446,"buy"),VLOOKUP(I3446,[2]suppliers!$A$2:$B$17,2,FALSE),"")</f>
        <v/>
      </c>
      <c r="K3446" s="5" t="s">
        <v>84</v>
      </c>
      <c r="L3446" s="5" t="s">
        <v>85</v>
      </c>
      <c r="M3446" s="5" t="str">
        <f>IFERROR(VLOOKUP(G3446,[3]item_suppliers!$C$2:$F$112,2,FALSE),"")</f>
        <v/>
      </c>
      <c r="N3446" s="5" t="str">
        <f>IFERROR(VLOOKUP(G3446,[3]item_suppliers!$C$2:$F$112,4,FALSE),"")</f>
        <v/>
      </c>
      <c r="O3446" s="5" t="str">
        <f t="shared" si="267"/>
        <v/>
      </c>
      <c r="P3446" s="5">
        <f>IF(EXACT(L3446,"sell"),VLOOKUP(D3446,[1]items!$A$2:$E$39,5,FALSE),"")</f>
        <v>7504</v>
      </c>
      <c r="Q3446" s="5">
        <f t="shared" si="268"/>
        <v>172592</v>
      </c>
      <c r="R3446" s="13" t="str">
        <f t="shared" si="269"/>
        <v/>
      </c>
    </row>
    <row r="3447" spans="1:18" x14ac:dyDescent="0.2">
      <c r="A3447" s="8" t="s">
        <v>3507</v>
      </c>
      <c r="B3447" s="9" t="d">
        <v>2021-06-15</v>
      </c>
      <c r="C3447" s="7">
        <f t="shared" si="265"/>
        <v>2021</v>
      </c>
      <c r="D3447" s="8" t="s">
        <v>26</v>
      </c>
      <c r="E3447" s="5" t="str">
        <f>VLOOKUP(D3447,[1]items!$A$2:$E$39,2,FALSE)</f>
        <v>Decolsen 1 Strip 4 Tablet</v>
      </c>
      <c r="F3447" s="5" t="str">
        <f>VLOOKUP(E3447,[1]items!$B$2:$E$39,2,FALSE)</f>
        <v>Obat Batuk &amp; Pilek</v>
      </c>
      <c r="G3447" s="5" t="str">
        <f t="shared" si="266"/>
        <v>OB0002|</v>
      </c>
      <c r="H3447" s="10">
        <v>80</v>
      </c>
      <c r="I3447" s="11"/>
      <c r="J3447" s="10" t="str">
        <f>IF(EXACT(L3447,"buy"),VLOOKUP(I3447,[2]suppliers!$A$2:$B$17,2,FALSE),"")</f>
        <v/>
      </c>
      <c r="K3447" s="8" t="s">
        <v>84</v>
      </c>
      <c r="L3447" s="8" t="s">
        <v>85</v>
      </c>
      <c r="M3447" s="5" t="str">
        <f>IFERROR(VLOOKUP(G3447,[3]item_suppliers!$C$2:$F$112,2,FALSE),"")</f>
        <v/>
      </c>
      <c r="N3447" s="5" t="str">
        <f>IFERROR(VLOOKUP(G3447,[3]item_suppliers!$C$2:$F$112,4,FALSE),"")</f>
        <v/>
      </c>
      <c r="O3447" s="5" t="str">
        <f t="shared" si="267"/>
        <v/>
      </c>
      <c r="P3447" s="5">
        <f>IF(EXACT(L3447,"sell"),VLOOKUP(D3447,[1]items!$A$2:$E$39,5,FALSE),"")</f>
        <v>2915</v>
      </c>
      <c r="Q3447" s="5">
        <f t="shared" si="268"/>
        <v>233200</v>
      </c>
      <c r="R3447" s="13" t="str">
        <f t="shared" si="269"/>
        <v/>
      </c>
    </row>
    <row r="3448" spans="1:18" x14ac:dyDescent="0.2">
      <c r="A3448" s="5" t="s">
        <v>3508</v>
      </c>
      <c r="B3448" s="6" t="d">
        <v>2021-06-15</v>
      </c>
      <c r="C3448" s="7">
        <f t="shared" si="265"/>
        <v>2021</v>
      </c>
      <c r="D3448" s="5" t="s">
        <v>50</v>
      </c>
      <c r="E3448" s="5" t="str">
        <f>VLOOKUP(D3448,[1]items!$A$2:$E$39,2,FALSE)</f>
        <v>Bodrex Extra</v>
      </c>
      <c r="F3448" s="5" t="str">
        <f>VLOOKUP(E3448,[1]items!$B$2:$E$39,2,FALSE)</f>
        <v>Obat Sakit Kepala &amp; Demam</v>
      </c>
      <c r="G3448" s="5" t="str">
        <f t="shared" si="266"/>
        <v>OD0008|</v>
      </c>
      <c r="H3448" s="10">
        <v>46</v>
      </c>
      <c r="I3448" s="11"/>
      <c r="J3448" s="10" t="str">
        <f>IF(EXACT(L3448,"buy"),VLOOKUP(I3448,[2]suppliers!$A$2:$B$17,2,FALSE),"")</f>
        <v/>
      </c>
      <c r="K3448" s="5" t="s">
        <v>84</v>
      </c>
      <c r="L3448" s="5" t="s">
        <v>85</v>
      </c>
      <c r="M3448" s="5" t="str">
        <f>IFERROR(VLOOKUP(G3448,[3]item_suppliers!$C$2:$F$112,2,FALSE),"")</f>
        <v/>
      </c>
      <c r="N3448" s="5" t="str">
        <f>IFERROR(VLOOKUP(G3448,[3]item_suppliers!$C$2:$F$112,4,FALSE),"")</f>
        <v/>
      </c>
      <c r="O3448" s="5" t="str">
        <f t="shared" si="267"/>
        <v/>
      </c>
      <c r="P3448" s="5">
        <f>IF(EXACT(L3448,"sell"),VLOOKUP(D3448,[1]items!$A$2:$E$39,5,FALSE),"")</f>
        <v>51753</v>
      </c>
      <c r="Q3448" s="5">
        <f t="shared" si="268"/>
        <v>2380638</v>
      </c>
      <c r="R3448" s="13" t="str">
        <f t="shared" si="269"/>
        <v/>
      </c>
    </row>
    <row r="3449" spans="1:18" x14ac:dyDescent="0.2">
      <c r="A3449" s="8" t="s">
        <v>3509</v>
      </c>
      <c r="B3449" s="9" t="d">
        <v>2021-06-15</v>
      </c>
      <c r="C3449" s="7">
        <f t="shared" si="265"/>
        <v>2021</v>
      </c>
      <c r="D3449" s="8" t="s">
        <v>20</v>
      </c>
      <c r="E3449" s="5" t="str">
        <f>VLOOKUP(D3449,[1]items!$A$2:$E$39,2,FALSE)</f>
        <v>Dexteem Box Plus 100 Tablet</v>
      </c>
      <c r="F3449" s="5" t="str">
        <f>VLOOKUP(E3449,[1]items!$B$2:$E$39,2,FALSE)</f>
        <v>Obat Alergi</v>
      </c>
      <c r="G3449" s="5" t="str">
        <f t="shared" si="266"/>
        <v>OA0006|</v>
      </c>
      <c r="H3449" s="10">
        <v>38</v>
      </c>
      <c r="I3449" s="11"/>
      <c r="J3449" s="10" t="str">
        <f>IF(EXACT(L3449,"buy"),VLOOKUP(I3449,[2]suppliers!$A$2:$B$17,2,FALSE),"")</f>
        <v/>
      </c>
      <c r="K3449" s="8" t="s">
        <v>84</v>
      </c>
      <c r="L3449" s="8" t="s">
        <v>85</v>
      </c>
      <c r="M3449" s="5" t="str">
        <f>IFERROR(VLOOKUP(G3449,[3]item_suppliers!$C$2:$F$112,2,FALSE),"")</f>
        <v/>
      </c>
      <c r="N3449" s="5" t="str">
        <f>IFERROR(VLOOKUP(G3449,[3]item_suppliers!$C$2:$F$112,4,FALSE),"")</f>
        <v/>
      </c>
      <c r="O3449" s="5" t="str">
        <f t="shared" si="267"/>
        <v/>
      </c>
      <c r="P3449" s="5">
        <f>IF(EXACT(L3449,"sell"),VLOOKUP(D3449,[1]items!$A$2:$E$39,5,FALSE),"")</f>
        <v>25449</v>
      </c>
      <c r="Q3449" s="5">
        <f t="shared" si="268"/>
        <v>967062</v>
      </c>
      <c r="R3449" s="13" t="str">
        <f t="shared" si="269"/>
        <v/>
      </c>
    </row>
    <row r="3450" spans="1:18" x14ac:dyDescent="0.2">
      <c r="A3450" s="5" t="s">
        <v>3510</v>
      </c>
      <c r="B3450" s="6" t="d">
        <v>2021-06-15</v>
      </c>
      <c r="C3450" s="7">
        <f t="shared" si="265"/>
        <v>2021</v>
      </c>
      <c r="D3450" s="5" t="s">
        <v>11</v>
      </c>
      <c r="E3450" s="5" t="str">
        <f>VLOOKUP(D3450,[1]items!$A$2:$E$39,2,FALSE)</f>
        <v>Acetylcysteine Mahakam 200 mg</v>
      </c>
      <c r="F3450" s="5" t="str">
        <f>VLOOKUP(E3450,[1]items!$B$2:$E$39,2,FALSE)</f>
        <v>Obat Alergi</v>
      </c>
      <c r="G3450" s="5" t="str">
        <f t="shared" si="266"/>
        <v>OA0003|</v>
      </c>
      <c r="H3450" s="10">
        <v>34</v>
      </c>
      <c r="I3450" s="11"/>
      <c r="J3450" s="10" t="str">
        <f>IF(EXACT(L3450,"buy"),VLOOKUP(I3450,[2]suppliers!$A$2:$B$17,2,FALSE),"")</f>
        <v/>
      </c>
      <c r="K3450" s="5" t="s">
        <v>84</v>
      </c>
      <c r="L3450" s="5" t="s">
        <v>85</v>
      </c>
      <c r="M3450" s="5" t="str">
        <f>IFERROR(VLOOKUP(G3450,[3]item_suppliers!$C$2:$F$112,2,FALSE),"")</f>
        <v/>
      </c>
      <c r="N3450" s="5" t="str">
        <f>IFERROR(VLOOKUP(G3450,[3]item_suppliers!$C$2:$F$112,4,FALSE),"")</f>
        <v/>
      </c>
      <c r="O3450" s="5" t="str">
        <f t="shared" si="267"/>
        <v/>
      </c>
      <c r="P3450" s="5">
        <f>IF(EXACT(L3450,"sell"),VLOOKUP(D3450,[1]items!$A$2:$E$39,5,FALSE),"")</f>
        <v>33330</v>
      </c>
      <c r="Q3450" s="5">
        <f t="shared" si="268"/>
        <v>1133220</v>
      </c>
      <c r="R3450" s="13" t="str">
        <f t="shared" si="269"/>
        <v/>
      </c>
    </row>
    <row r="3451" spans="1:18" x14ac:dyDescent="0.2">
      <c r="A3451" s="8" t="s">
        <v>3511</v>
      </c>
      <c r="B3451" s="9" t="d">
        <v>2021-06-15</v>
      </c>
      <c r="C3451" s="7">
        <f t="shared" si="265"/>
        <v>2021</v>
      </c>
      <c r="D3451" s="8" t="s">
        <v>46</v>
      </c>
      <c r="E3451" s="5" t="str">
        <f>VLOOKUP(D3451,[1]items!$A$2:$E$39,2,FALSE)</f>
        <v>Proris Ibuprofen</v>
      </c>
      <c r="F3451" s="5" t="str">
        <f>VLOOKUP(E3451,[1]items!$B$2:$E$39,2,FALSE)</f>
        <v>Obat Sakit Kepala &amp; Demam</v>
      </c>
      <c r="G3451" s="5" t="str">
        <f t="shared" si="266"/>
        <v>OD0006|</v>
      </c>
      <c r="H3451" s="10">
        <v>25</v>
      </c>
      <c r="I3451" s="11"/>
      <c r="J3451" s="10" t="str">
        <f>IF(EXACT(L3451,"buy"),VLOOKUP(I3451,[2]suppliers!$A$2:$B$17,2,FALSE),"")</f>
        <v/>
      </c>
      <c r="K3451" s="8" t="s">
        <v>84</v>
      </c>
      <c r="L3451" s="8" t="s">
        <v>85</v>
      </c>
      <c r="M3451" s="5" t="str">
        <f>IFERROR(VLOOKUP(G3451,[3]item_suppliers!$C$2:$F$112,2,FALSE),"")</f>
        <v/>
      </c>
      <c r="N3451" s="5" t="str">
        <f>IFERROR(VLOOKUP(G3451,[3]item_suppliers!$C$2:$F$112,4,FALSE),"")</f>
        <v/>
      </c>
      <c r="O3451" s="5" t="str">
        <f t="shared" si="267"/>
        <v/>
      </c>
      <c r="P3451" s="5">
        <f>IF(EXACT(L3451,"sell"),VLOOKUP(D3451,[1]items!$A$2:$E$39,5,FALSE),"")</f>
        <v>25275</v>
      </c>
      <c r="Q3451" s="5">
        <f t="shared" si="268"/>
        <v>631875</v>
      </c>
      <c r="R3451" s="13" t="str">
        <f t="shared" si="269"/>
        <v/>
      </c>
    </row>
    <row r="3452" spans="1:18" x14ac:dyDescent="0.2">
      <c r="A3452" s="5" t="s">
        <v>3512</v>
      </c>
      <c r="B3452" s="6" t="d">
        <v>2021-06-15</v>
      </c>
      <c r="C3452" s="7">
        <f t="shared" si="265"/>
        <v>2021</v>
      </c>
      <c r="D3452" s="5" t="s">
        <v>35</v>
      </c>
      <c r="E3452" s="5" t="str">
        <f>VLOOKUP(D3452,[1]items!$A$2:$E$39,2,FALSE)</f>
        <v>Konidin 4 Tablet</v>
      </c>
      <c r="F3452" s="5" t="str">
        <f>VLOOKUP(E3452,[1]items!$B$2:$E$39,2,FALSE)</f>
        <v>Obat Batuk &amp; Pilek</v>
      </c>
      <c r="G3452" s="5" t="str">
        <f t="shared" si="266"/>
        <v>OB0008|</v>
      </c>
      <c r="H3452" s="10">
        <v>8</v>
      </c>
      <c r="I3452" s="11"/>
      <c r="J3452" s="10" t="str">
        <f>IF(EXACT(L3452,"buy"),VLOOKUP(I3452,[2]suppliers!$A$2:$B$17,2,FALSE),"")</f>
        <v/>
      </c>
      <c r="K3452" s="5" t="s">
        <v>84</v>
      </c>
      <c r="L3452" s="5" t="s">
        <v>85</v>
      </c>
      <c r="M3452" s="5" t="str">
        <f>IFERROR(VLOOKUP(G3452,[3]item_suppliers!$C$2:$F$112,2,FALSE),"")</f>
        <v/>
      </c>
      <c r="N3452" s="5" t="str">
        <f>IFERROR(VLOOKUP(G3452,[3]item_suppliers!$C$2:$F$112,4,FALSE),"")</f>
        <v/>
      </c>
      <c r="O3452" s="5" t="str">
        <f t="shared" si="267"/>
        <v/>
      </c>
      <c r="P3452" s="5">
        <f>IF(EXACT(L3452,"sell"),VLOOKUP(D3452,[1]items!$A$2:$E$39,5,FALSE),"")</f>
        <v>2490</v>
      </c>
      <c r="Q3452" s="5">
        <f t="shared" si="268"/>
        <v>19920</v>
      </c>
      <c r="R3452" s="13" t="str">
        <f t="shared" si="269"/>
        <v/>
      </c>
    </row>
    <row r="3453" spans="1:18" x14ac:dyDescent="0.2">
      <c r="A3453" s="8" t="s">
        <v>3513</v>
      </c>
      <c r="B3453" s="9" t="d">
        <v>2021-06-16</v>
      </c>
      <c r="C3453" s="7">
        <f t="shared" si="265"/>
        <v>2021</v>
      </c>
      <c r="D3453" s="8" t="s">
        <v>26</v>
      </c>
      <c r="E3453" s="5" t="str">
        <f>VLOOKUP(D3453,[1]items!$A$2:$E$39,2,FALSE)</f>
        <v>Decolsen 1 Strip 4 Tablet</v>
      </c>
      <c r="F3453" s="5" t="str">
        <f>VLOOKUP(E3453,[1]items!$B$2:$E$39,2,FALSE)</f>
        <v>Obat Batuk &amp; Pilek</v>
      </c>
      <c r="G3453" s="5" t="str">
        <f t="shared" si="266"/>
        <v>OB0002|</v>
      </c>
      <c r="H3453" s="10">
        <v>77</v>
      </c>
      <c r="I3453" s="11"/>
      <c r="J3453" s="10" t="str">
        <f>IF(EXACT(L3453,"buy"),VLOOKUP(I3453,[2]suppliers!$A$2:$B$17,2,FALSE),"")</f>
        <v/>
      </c>
      <c r="K3453" s="8" t="s">
        <v>84</v>
      </c>
      <c r="L3453" s="8" t="s">
        <v>85</v>
      </c>
      <c r="M3453" s="5" t="str">
        <f>IFERROR(VLOOKUP(G3453,[3]item_suppliers!$C$2:$F$112,2,FALSE),"")</f>
        <v/>
      </c>
      <c r="N3453" s="5" t="str">
        <f>IFERROR(VLOOKUP(G3453,[3]item_suppliers!$C$2:$F$112,4,FALSE),"")</f>
        <v/>
      </c>
      <c r="O3453" s="5" t="str">
        <f t="shared" si="267"/>
        <v/>
      </c>
      <c r="P3453" s="5">
        <f>IF(EXACT(L3453,"sell"),VLOOKUP(D3453,[1]items!$A$2:$E$39,5,FALSE),"")</f>
        <v>2915</v>
      </c>
      <c r="Q3453" s="5">
        <f t="shared" si="268"/>
        <v>224455</v>
      </c>
      <c r="R3453" s="13" t="str">
        <f t="shared" si="269"/>
        <v/>
      </c>
    </row>
    <row r="3454" spans="1:18" x14ac:dyDescent="0.2">
      <c r="A3454" s="5" t="s">
        <v>3514</v>
      </c>
      <c r="B3454" s="6" t="d">
        <v>2021-06-16</v>
      </c>
      <c r="C3454" s="7">
        <f t="shared" si="265"/>
        <v>2021</v>
      </c>
      <c r="D3454" s="5" t="s">
        <v>26</v>
      </c>
      <c r="E3454" s="5" t="str">
        <f>VLOOKUP(D3454,[1]items!$A$2:$E$39,2,FALSE)</f>
        <v>Decolsen 1 Strip 4 Tablet</v>
      </c>
      <c r="F3454" s="5" t="str">
        <f>VLOOKUP(E3454,[1]items!$B$2:$E$39,2,FALSE)</f>
        <v>Obat Batuk &amp; Pilek</v>
      </c>
      <c r="G3454" s="5" t="str">
        <f t="shared" si="266"/>
        <v>OB0002|</v>
      </c>
      <c r="H3454" s="10">
        <v>63</v>
      </c>
      <c r="I3454" s="11"/>
      <c r="J3454" s="10" t="str">
        <f>IF(EXACT(L3454,"buy"),VLOOKUP(I3454,[2]suppliers!$A$2:$B$17,2,FALSE),"")</f>
        <v/>
      </c>
      <c r="K3454" s="5" t="s">
        <v>84</v>
      </c>
      <c r="L3454" s="5" t="s">
        <v>85</v>
      </c>
      <c r="M3454" s="5" t="str">
        <f>IFERROR(VLOOKUP(G3454,[3]item_suppliers!$C$2:$F$112,2,FALSE),"")</f>
        <v/>
      </c>
      <c r="N3454" s="5" t="str">
        <f>IFERROR(VLOOKUP(G3454,[3]item_suppliers!$C$2:$F$112,4,FALSE),"")</f>
        <v/>
      </c>
      <c r="O3454" s="5" t="str">
        <f t="shared" si="267"/>
        <v/>
      </c>
      <c r="P3454" s="5">
        <f>IF(EXACT(L3454,"sell"),VLOOKUP(D3454,[1]items!$A$2:$E$39,5,FALSE),"")</f>
        <v>2915</v>
      </c>
      <c r="Q3454" s="5">
        <f t="shared" si="268"/>
        <v>183645</v>
      </c>
      <c r="R3454" s="13" t="str">
        <f t="shared" si="269"/>
        <v/>
      </c>
    </row>
    <row r="3455" spans="1:18" x14ac:dyDescent="0.2">
      <c r="A3455" s="8" t="s">
        <v>3515</v>
      </c>
      <c r="B3455" s="9" t="d">
        <v>2021-06-16</v>
      </c>
      <c r="C3455" s="7">
        <f t="shared" si="265"/>
        <v>2021</v>
      </c>
      <c r="D3455" s="8" t="s">
        <v>52</v>
      </c>
      <c r="E3455" s="5" t="str">
        <f>VLOOKUP(D3455,[1]items!$A$2:$E$39,2,FALSE)</f>
        <v>Sanmol 500 MG 4 Tablet</v>
      </c>
      <c r="F3455" s="5" t="str">
        <f>VLOOKUP(E3455,[1]items!$B$2:$E$39,2,FALSE)</f>
        <v>Obat Sakit Kepala &amp; Demam</v>
      </c>
      <c r="G3455" s="5" t="str">
        <f t="shared" si="266"/>
        <v>OD0009|</v>
      </c>
      <c r="H3455" s="10">
        <v>31</v>
      </c>
      <c r="I3455" s="11"/>
      <c r="J3455" s="10" t="str">
        <f>IF(EXACT(L3455,"buy"),VLOOKUP(I3455,[2]suppliers!$A$2:$B$17,2,FALSE),"")</f>
        <v/>
      </c>
      <c r="K3455" s="8" t="s">
        <v>84</v>
      </c>
      <c r="L3455" s="8" t="s">
        <v>85</v>
      </c>
      <c r="M3455" s="5" t="str">
        <f>IFERROR(VLOOKUP(G3455,[3]item_suppliers!$C$2:$F$112,2,FALSE),"")</f>
        <v/>
      </c>
      <c r="N3455" s="5" t="str">
        <f>IFERROR(VLOOKUP(G3455,[3]item_suppliers!$C$2:$F$112,4,FALSE),"")</f>
        <v/>
      </c>
      <c r="O3455" s="5" t="str">
        <f t="shared" si="267"/>
        <v/>
      </c>
      <c r="P3455" s="5">
        <f>IF(EXACT(L3455,"sell"),VLOOKUP(D3455,[1]items!$A$2:$E$39,5,FALSE),"")</f>
        <v>1619</v>
      </c>
      <c r="Q3455" s="5">
        <f t="shared" si="268"/>
        <v>50189</v>
      </c>
      <c r="R3455" s="13" t="str">
        <f t="shared" si="269"/>
        <v/>
      </c>
    </row>
    <row r="3456" spans="1:18" x14ac:dyDescent="0.2">
      <c r="A3456" s="5" t="s">
        <v>3516</v>
      </c>
      <c r="B3456" s="6" t="d">
        <v>2021-06-16</v>
      </c>
      <c r="C3456" s="7">
        <f t="shared" si="265"/>
        <v>2021</v>
      </c>
      <c r="D3456" s="5" t="s">
        <v>31</v>
      </c>
      <c r="E3456" s="5" t="str">
        <f>VLOOKUP(D3456,[1]items!$A$2:$E$39,2,FALSE)</f>
        <v>Ultraflu Box Isi 25 Strip</v>
      </c>
      <c r="F3456" s="5" t="str">
        <f>VLOOKUP(E3456,[1]items!$B$2:$E$39,2,FALSE)</f>
        <v>Obat Batuk &amp; Pilek</v>
      </c>
      <c r="G3456" s="5" t="str">
        <f t="shared" si="266"/>
        <v>OB0006|</v>
      </c>
      <c r="H3456" s="10">
        <v>16</v>
      </c>
      <c r="I3456" s="11"/>
      <c r="J3456" s="10" t="str">
        <f>IF(EXACT(L3456,"buy"),VLOOKUP(I3456,[2]suppliers!$A$2:$B$17,2,FALSE),"")</f>
        <v/>
      </c>
      <c r="K3456" s="5" t="s">
        <v>84</v>
      </c>
      <c r="L3456" s="5" t="s">
        <v>85</v>
      </c>
      <c r="M3456" s="5" t="str">
        <f>IFERROR(VLOOKUP(G3456,[3]item_suppliers!$C$2:$F$112,2,FALSE),"")</f>
        <v/>
      </c>
      <c r="N3456" s="5" t="str">
        <f>IFERROR(VLOOKUP(G3456,[3]item_suppliers!$C$2:$F$112,4,FALSE),"")</f>
        <v/>
      </c>
      <c r="O3456" s="5" t="str">
        <f t="shared" si="267"/>
        <v/>
      </c>
      <c r="P3456" s="5">
        <f>IF(EXACT(L3456,"sell"),VLOOKUP(D3456,[1]items!$A$2:$E$39,5,FALSE),"")</f>
        <v>73805</v>
      </c>
      <c r="Q3456" s="5">
        <f t="shared" si="268"/>
        <v>1180880</v>
      </c>
      <c r="R3456" s="13" t="str">
        <f t="shared" si="269"/>
        <v/>
      </c>
    </row>
    <row r="3457" spans="1:18" x14ac:dyDescent="0.2">
      <c r="A3457" s="8" t="s">
        <v>3517</v>
      </c>
      <c r="B3457" s="9" t="d">
        <v>2021-06-16</v>
      </c>
      <c r="C3457" s="7">
        <f t="shared" si="265"/>
        <v>2021</v>
      </c>
      <c r="D3457" s="8" t="s">
        <v>94</v>
      </c>
      <c r="E3457" s="5" t="str">
        <f>VLOOKUP(D3457,[1]items!$A$2:$E$39,2,FALSE)</f>
        <v>Vicks Inhaler 0.5 mL</v>
      </c>
      <c r="F3457" s="5" t="str">
        <f>VLOOKUP(E3457,[1]items!$B$2:$E$39,2,FALSE)</f>
        <v>Obat Batuk &amp; Pilek</v>
      </c>
      <c r="G3457" s="5" t="str">
        <f t="shared" si="266"/>
        <v>OB0007|</v>
      </c>
      <c r="H3457" s="10">
        <v>10</v>
      </c>
      <c r="I3457" s="11"/>
      <c r="J3457" s="10" t="str">
        <f>IF(EXACT(L3457,"buy"),VLOOKUP(I3457,[2]suppliers!$A$2:$B$17,2,FALSE),"")</f>
        <v/>
      </c>
      <c r="K3457" s="8" t="s">
        <v>84</v>
      </c>
      <c r="L3457" s="8" t="s">
        <v>85</v>
      </c>
      <c r="M3457" s="5" t="str">
        <f>IFERROR(VLOOKUP(G3457,[3]item_suppliers!$C$2:$F$112,2,FALSE),"")</f>
        <v/>
      </c>
      <c r="N3457" s="5" t="str">
        <f>IFERROR(VLOOKUP(G3457,[3]item_suppliers!$C$2:$F$112,4,FALSE),"")</f>
        <v/>
      </c>
      <c r="O3457" s="5" t="str">
        <f t="shared" si="267"/>
        <v/>
      </c>
      <c r="P3457" s="5">
        <f>IF(EXACT(L3457,"sell"),VLOOKUP(D3457,[1]items!$A$2:$E$39,5,FALSE),"")</f>
        <v>16430</v>
      </c>
      <c r="Q3457" s="5">
        <f t="shared" si="268"/>
        <v>164300</v>
      </c>
      <c r="R3457" s="13" t="str">
        <f t="shared" si="269"/>
        <v/>
      </c>
    </row>
    <row r="3458" spans="1:18" x14ac:dyDescent="0.2">
      <c r="A3458" s="5" t="s">
        <v>3518</v>
      </c>
      <c r="B3458" s="6" t="d">
        <v>2021-06-16</v>
      </c>
      <c r="C3458" s="7">
        <f t="shared" ref="C3458:C3521" si="270">YEAR(B3458)</f>
        <v>2021</v>
      </c>
      <c r="D3458" s="5" t="s">
        <v>23</v>
      </c>
      <c r="E3458" s="5" t="str">
        <f>VLOOKUP(D3458,[1]items!$A$2:$E$39,2,FALSE)</f>
        <v>Neozep Forte 1 Strip 4 Tablet</v>
      </c>
      <c r="F3458" s="5" t="str">
        <f>VLOOKUP(E3458,[1]items!$B$2:$E$39,2,FALSE)</f>
        <v>Obat Batuk &amp; Pilek</v>
      </c>
      <c r="G3458" s="5" t="str">
        <f t="shared" ref="G3458:G3521" si="271">_xlfn.CONCAT(D3458,"|",I3458)</f>
        <v>OB0001|</v>
      </c>
      <c r="H3458" s="10">
        <v>5</v>
      </c>
      <c r="I3458" s="11"/>
      <c r="J3458" s="10" t="str">
        <f>IF(EXACT(L3458,"buy"),VLOOKUP(I3458,[2]suppliers!$A$2:$B$17,2,FALSE),"")</f>
        <v/>
      </c>
      <c r="K3458" s="5" t="s">
        <v>84</v>
      </c>
      <c r="L3458" s="5" t="s">
        <v>85</v>
      </c>
      <c r="M3458" s="5" t="str">
        <f>IFERROR(VLOOKUP(G3458,[3]item_suppliers!$C$2:$F$112,2,FALSE),"")</f>
        <v/>
      </c>
      <c r="N3458" s="5" t="str">
        <f>IFERROR(VLOOKUP(G3458,[3]item_suppliers!$C$2:$F$112,4,FALSE),"")</f>
        <v/>
      </c>
      <c r="O3458" s="5" t="str">
        <f t="shared" ref="O3458:O3521" si="272">IFERROR(H3458*N3458,"")</f>
        <v/>
      </c>
      <c r="P3458" s="5">
        <f>IF(EXACT(L3458,"sell"),VLOOKUP(D3458,[1]items!$A$2:$E$39,5,FALSE),"")</f>
        <v>2338</v>
      </c>
      <c r="Q3458" s="5">
        <f t="shared" ref="Q3458:Q3521" si="273">IFERROR(H3458*P3458,"")</f>
        <v>11690</v>
      </c>
      <c r="R3458" s="13" t="str">
        <f t="shared" ref="R3458:R3521" si="274">IF(EXACT(L3458,"buy"),1/COUNTIF($N$2:$N$4710,N3458),"")</f>
        <v/>
      </c>
    </row>
    <row r="3459" spans="1:18" x14ac:dyDescent="0.2">
      <c r="A3459" s="8" t="s">
        <v>3519</v>
      </c>
      <c r="B3459" s="9" t="d">
        <v>2021-06-17</v>
      </c>
      <c r="C3459" s="7">
        <f t="shared" si="270"/>
        <v>2021</v>
      </c>
      <c r="D3459" s="8" t="s">
        <v>26</v>
      </c>
      <c r="E3459" s="5" t="str">
        <f>VLOOKUP(D3459,[1]items!$A$2:$E$39,2,FALSE)</f>
        <v>Decolsen 1 Strip 4 Tablet</v>
      </c>
      <c r="F3459" s="5" t="str">
        <f>VLOOKUP(E3459,[1]items!$B$2:$E$39,2,FALSE)</f>
        <v>Obat Batuk &amp; Pilek</v>
      </c>
      <c r="G3459" s="5" t="str">
        <f t="shared" si="271"/>
        <v>OB0002|</v>
      </c>
      <c r="H3459" s="10">
        <v>40</v>
      </c>
      <c r="I3459" s="11"/>
      <c r="J3459" s="10" t="str">
        <f>IF(EXACT(L3459,"buy"),VLOOKUP(I3459,[2]suppliers!$A$2:$B$17,2,FALSE),"")</f>
        <v/>
      </c>
      <c r="K3459" s="8" t="s">
        <v>84</v>
      </c>
      <c r="L3459" s="8" t="s">
        <v>85</v>
      </c>
      <c r="M3459" s="5" t="str">
        <f>IFERROR(VLOOKUP(G3459,[3]item_suppliers!$C$2:$F$112,2,FALSE),"")</f>
        <v/>
      </c>
      <c r="N3459" s="5" t="str">
        <f>IFERROR(VLOOKUP(G3459,[3]item_suppliers!$C$2:$F$112,4,FALSE),"")</f>
        <v/>
      </c>
      <c r="O3459" s="5" t="str">
        <f t="shared" si="272"/>
        <v/>
      </c>
      <c r="P3459" s="5">
        <f>IF(EXACT(L3459,"sell"),VLOOKUP(D3459,[1]items!$A$2:$E$39,5,FALSE),"")</f>
        <v>2915</v>
      </c>
      <c r="Q3459" s="5">
        <f t="shared" si="273"/>
        <v>116600</v>
      </c>
      <c r="R3459" s="13" t="str">
        <f t="shared" si="274"/>
        <v/>
      </c>
    </row>
    <row r="3460" spans="1:18" x14ac:dyDescent="0.2">
      <c r="A3460" s="5" t="s">
        <v>3520</v>
      </c>
      <c r="B3460" s="6" t="d">
        <v>2021-06-17</v>
      </c>
      <c r="C3460" s="7">
        <f t="shared" si="270"/>
        <v>2021</v>
      </c>
      <c r="D3460" s="5" t="s">
        <v>26</v>
      </c>
      <c r="E3460" s="5" t="str">
        <f>VLOOKUP(D3460,[1]items!$A$2:$E$39,2,FALSE)</f>
        <v>Decolsen 1 Strip 4 Tablet</v>
      </c>
      <c r="F3460" s="5" t="str">
        <f>VLOOKUP(E3460,[1]items!$B$2:$E$39,2,FALSE)</f>
        <v>Obat Batuk &amp; Pilek</v>
      </c>
      <c r="G3460" s="5" t="str">
        <f t="shared" si="271"/>
        <v>OB0002|</v>
      </c>
      <c r="H3460" s="10">
        <v>34</v>
      </c>
      <c r="I3460" s="11"/>
      <c r="J3460" s="10" t="str">
        <f>IF(EXACT(L3460,"buy"),VLOOKUP(I3460,[2]suppliers!$A$2:$B$17,2,FALSE),"")</f>
        <v/>
      </c>
      <c r="K3460" s="5" t="s">
        <v>84</v>
      </c>
      <c r="L3460" s="5" t="s">
        <v>85</v>
      </c>
      <c r="M3460" s="5" t="str">
        <f>IFERROR(VLOOKUP(G3460,[3]item_suppliers!$C$2:$F$112,2,FALSE),"")</f>
        <v/>
      </c>
      <c r="N3460" s="5" t="str">
        <f>IFERROR(VLOOKUP(G3460,[3]item_suppliers!$C$2:$F$112,4,FALSE),"")</f>
        <v/>
      </c>
      <c r="O3460" s="5" t="str">
        <f t="shared" si="272"/>
        <v/>
      </c>
      <c r="P3460" s="5">
        <f>IF(EXACT(L3460,"sell"),VLOOKUP(D3460,[1]items!$A$2:$E$39,5,FALSE),"")</f>
        <v>2915</v>
      </c>
      <c r="Q3460" s="5">
        <f t="shared" si="273"/>
        <v>99110</v>
      </c>
      <c r="R3460" s="13" t="str">
        <f t="shared" si="274"/>
        <v/>
      </c>
    </row>
    <row r="3461" spans="1:18" x14ac:dyDescent="0.2">
      <c r="A3461" s="8" t="s">
        <v>3521</v>
      </c>
      <c r="B3461" s="9" t="d">
        <v>2021-06-17</v>
      </c>
      <c r="C3461" s="7">
        <f t="shared" si="270"/>
        <v>2021</v>
      </c>
      <c r="D3461" s="8" t="s">
        <v>50</v>
      </c>
      <c r="E3461" s="5" t="str">
        <f>VLOOKUP(D3461,[1]items!$A$2:$E$39,2,FALSE)</f>
        <v>Bodrex Extra</v>
      </c>
      <c r="F3461" s="5" t="str">
        <f>VLOOKUP(E3461,[1]items!$B$2:$E$39,2,FALSE)</f>
        <v>Obat Sakit Kepala &amp; Demam</v>
      </c>
      <c r="G3461" s="5" t="str">
        <f t="shared" si="271"/>
        <v>OD0008|</v>
      </c>
      <c r="H3461" s="10">
        <v>4</v>
      </c>
      <c r="I3461" s="11"/>
      <c r="J3461" s="10" t="str">
        <f>IF(EXACT(L3461,"buy"),VLOOKUP(I3461,[2]suppliers!$A$2:$B$17,2,FALSE),"")</f>
        <v/>
      </c>
      <c r="K3461" s="8" t="s">
        <v>84</v>
      </c>
      <c r="L3461" s="8" t="s">
        <v>85</v>
      </c>
      <c r="M3461" s="5" t="str">
        <f>IFERROR(VLOOKUP(G3461,[3]item_suppliers!$C$2:$F$112,2,FALSE),"")</f>
        <v/>
      </c>
      <c r="N3461" s="5" t="str">
        <f>IFERROR(VLOOKUP(G3461,[3]item_suppliers!$C$2:$F$112,4,FALSE),"")</f>
        <v/>
      </c>
      <c r="O3461" s="5" t="str">
        <f t="shared" si="272"/>
        <v/>
      </c>
      <c r="P3461" s="5">
        <f>IF(EXACT(L3461,"sell"),VLOOKUP(D3461,[1]items!$A$2:$E$39,5,FALSE),"")</f>
        <v>51753</v>
      </c>
      <c r="Q3461" s="5">
        <f t="shared" si="273"/>
        <v>207012</v>
      </c>
      <c r="R3461" s="13" t="str">
        <f t="shared" si="274"/>
        <v/>
      </c>
    </row>
    <row r="3462" spans="1:18" x14ac:dyDescent="0.2">
      <c r="A3462" s="5" t="s">
        <v>3522</v>
      </c>
      <c r="B3462" s="6" t="d">
        <v>2021-06-17</v>
      </c>
      <c r="C3462" s="7">
        <f t="shared" si="270"/>
        <v>2021</v>
      </c>
      <c r="D3462" s="5" t="s">
        <v>70</v>
      </c>
      <c r="E3462" s="5" t="str">
        <f>VLOOKUP(D3462,[1]items!$A$2:$E$39,2,FALSE)</f>
        <v>Irbesartan</v>
      </c>
      <c r="F3462" s="5" t="str">
        <f>VLOOKUP(E3462,[1]items!$B$2:$E$39,2,FALSE)</f>
        <v>Obat Hipertensi</v>
      </c>
      <c r="G3462" s="5" t="str">
        <f t="shared" si="271"/>
        <v>OH0005|</v>
      </c>
      <c r="H3462" s="10">
        <v>30</v>
      </c>
      <c r="I3462" s="11"/>
      <c r="J3462" s="10" t="str">
        <f>IF(EXACT(L3462,"buy"),VLOOKUP(I3462,[2]suppliers!$A$2:$B$17,2,FALSE),"")</f>
        <v/>
      </c>
      <c r="K3462" s="5" t="s">
        <v>84</v>
      </c>
      <c r="L3462" s="5" t="s">
        <v>85</v>
      </c>
      <c r="M3462" s="5" t="str">
        <f>IFERROR(VLOOKUP(G3462,[3]item_suppliers!$C$2:$F$112,2,FALSE),"")</f>
        <v/>
      </c>
      <c r="N3462" s="5" t="str">
        <f>IFERROR(VLOOKUP(G3462,[3]item_suppliers!$C$2:$F$112,4,FALSE),"")</f>
        <v/>
      </c>
      <c r="O3462" s="5" t="str">
        <f t="shared" si="272"/>
        <v/>
      </c>
      <c r="P3462" s="5">
        <f>IF(EXACT(L3462,"sell"),VLOOKUP(D3462,[1]items!$A$2:$E$39,5,FALSE),"")</f>
        <v>109447</v>
      </c>
      <c r="Q3462" s="5">
        <f t="shared" si="273"/>
        <v>3283410</v>
      </c>
      <c r="R3462" s="13" t="str">
        <f t="shared" si="274"/>
        <v/>
      </c>
    </row>
    <row r="3463" spans="1:18" x14ac:dyDescent="0.2">
      <c r="A3463" s="8" t="s">
        <v>3523</v>
      </c>
      <c r="B3463" s="9" t="d">
        <v>2021-06-17</v>
      </c>
      <c r="C3463" s="7">
        <f t="shared" si="270"/>
        <v>2021</v>
      </c>
      <c r="D3463" s="8" t="s">
        <v>70</v>
      </c>
      <c r="E3463" s="5" t="str">
        <f>VLOOKUP(D3463,[1]items!$A$2:$E$39,2,FALSE)</f>
        <v>Irbesartan</v>
      </c>
      <c r="F3463" s="5" t="str">
        <f>VLOOKUP(E3463,[1]items!$B$2:$E$39,2,FALSE)</f>
        <v>Obat Hipertensi</v>
      </c>
      <c r="G3463" s="5" t="str">
        <f t="shared" si="271"/>
        <v>OH0005|</v>
      </c>
      <c r="H3463" s="10">
        <v>2</v>
      </c>
      <c r="I3463" s="11"/>
      <c r="J3463" s="10" t="str">
        <f>IF(EXACT(L3463,"buy"),VLOOKUP(I3463,[2]suppliers!$A$2:$B$17,2,FALSE),"")</f>
        <v/>
      </c>
      <c r="K3463" s="8" t="s">
        <v>84</v>
      </c>
      <c r="L3463" s="8" t="s">
        <v>85</v>
      </c>
      <c r="M3463" s="5" t="str">
        <f>IFERROR(VLOOKUP(G3463,[3]item_suppliers!$C$2:$F$112,2,FALSE),"")</f>
        <v/>
      </c>
      <c r="N3463" s="5" t="str">
        <f>IFERROR(VLOOKUP(G3463,[3]item_suppliers!$C$2:$F$112,4,FALSE),"")</f>
        <v/>
      </c>
      <c r="O3463" s="5" t="str">
        <f t="shared" si="272"/>
        <v/>
      </c>
      <c r="P3463" s="5">
        <f>IF(EXACT(L3463,"sell"),VLOOKUP(D3463,[1]items!$A$2:$E$39,5,FALSE),"")</f>
        <v>109447</v>
      </c>
      <c r="Q3463" s="5">
        <f t="shared" si="273"/>
        <v>218894</v>
      </c>
      <c r="R3463" s="13" t="str">
        <f t="shared" si="274"/>
        <v/>
      </c>
    </row>
    <row r="3464" spans="1:18" x14ac:dyDescent="0.2">
      <c r="A3464" s="5" t="s">
        <v>3524</v>
      </c>
      <c r="B3464" s="6" t="d">
        <v>2021-06-17</v>
      </c>
      <c r="C3464" s="7">
        <f t="shared" si="270"/>
        <v>2021</v>
      </c>
      <c r="D3464" s="5" t="s">
        <v>78</v>
      </c>
      <c r="E3464" s="5" t="str">
        <f>VLOOKUP(D3464,[1]items!$A$2:$E$39,2,FALSE)</f>
        <v>Hyperchol 100 MG 12 KPS</v>
      </c>
      <c r="F3464" s="5" t="str">
        <f>VLOOKUP(E3464,[1]items!$B$2:$E$39,2,FALSE)</f>
        <v>Obat Kolesterol</v>
      </c>
      <c r="G3464" s="5" t="str">
        <f t="shared" si="271"/>
        <v>OK0002|</v>
      </c>
      <c r="H3464" s="10">
        <v>18</v>
      </c>
      <c r="I3464" s="11"/>
      <c r="J3464" s="10" t="str">
        <f>IF(EXACT(L3464,"buy"),VLOOKUP(I3464,[2]suppliers!$A$2:$B$17,2,FALSE),"")</f>
        <v/>
      </c>
      <c r="K3464" s="5" t="s">
        <v>84</v>
      </c>
      <c r="L3464" s="5" t="s">
        <v>85</v>
      </c>
      <c r="M3464" s="5" t="str">
        <f>IFERROR(VLOOKUP(G3464,[3]item_suppliers!$C$2:$F$112,2,FALSE),"")</f>
        <v/>
      </c>
      <c r="N3464" s="5" t="str">
        <f>IFERROR(VLOOKUP(G3464,[3]item_suppliers!$C$2:$F$112,4,FALSE),"")</f>
        <v/>
      </c>
      <c r="O3464" s="5" t="str">
        <f t="shared" si="272"/>
        <v/>
      </c>
      <c r="P3464" s="5">
        <f>IF(EXACT(L3464,"sell"),VLOOKUP(D3464,[1]items!$A$2:$E$39,5,FALSE),"")</f>
        <v>43442</v>
      </c>
      <c r="Q3464" s="5">
        <f t="shared" si="273"/>
        <v>781956</v>
      </c>
      <c r="R3464" s="13" t="str">
        <f t="shared" si="274"/>
        <v/>
      </c>
    </row>
    <row r="3465" spans="1:18" x14ac:dyDescent="0.2">
      <c r="A3465" s="8" t="s">
        <v>3525</v>
      </c>
      <c r="B3465" s="9" t="d">
        <v>2021-06-17</v>
      </c>
      <c r="C3465" s="7">
        <f t="shared" si="270"/>
        <v>2021</v>
      </c>
      <c r="D3465" s="8" t="s">
        <v>23</v>
      </c>
      <c r="E3465" s="5" t="str">
        <f>VLOOKUP(D3465,[1]items!$A$2:$E$39,2,FALSE)</f>
        <v>Neozep Forte 1 Strip 4 Tablet</v>
      </c>
      <c r="F3465" s="5" t="str">
        <f>VLOOKUP(E3465,[1]items!$B$2:$E$39,2,FALSE)</f>
        <v>Obat Batuk &amp; Pilek</v>
      </c>
      <c r="G3465" s="5" t="str">
        <f t="shared" si="271"/>
        <v>OB0001|</v>
      </c>
      <c r="H3465" s="10">
        <v>51</v>
      </c>
      <c r="I3465" s="11"/>
      <c r="J3465" s="10" t="str">
        <f>IF(EXACT(L3465,"buy"),VLOOKUP(I3465,[2]suppliers!$A$2:$B$17,2,FALSE),"")</f>
        <v/>
      </c>
      <c r="K3465" s="8" t="s">
        <v>84</v>
      </c>
      <c r="L3465" s="8" t="s">
        <v>85</v>
      </c>
      <c r="M3465" s="5" t="str">
        <f>IFERROR(VLOOKUP(G3465,[3]item_suppliers!$C$2:$F$112,2,FALSE),"")</f>
        <v/>
      </c>
      <c r="N3465" s="5" t="str">
        <f>IFERROR(VLOOKUP(G3465,[3]item_suppliers!$C$2:$F$112,4,FALSE),"")</f>
        <v/>
      </c>
      <c r="O3465" s="5" t="str">
        <f t="shared" si="272"/>
        <v/>
      </c>
      <c r="P3465" s="5">
        <f>IF(EXACT(L3465,"sell"),VLOOKUP(D3465,[1]items!$A$2:$E$39,5,FALSE),"")</f>
        <v>2338</v>
      </c>
      <c r="Q3465" s="5">
        <f t="shared" si="273"/>
        <v>119238</v>
      </c>
      <c r="R3465" s="13" t="str">
        <f t="shared" si="274"/>
        <v/>
      </c>
    </row>
    <row r="3466" spans="1:18" x14ac:dyDescent="0.2">
      <c r="A3466" s="5" t="s">
        <v>3526</v>
      </c>
      <c r="B3466" s="6" t="d">
        <v>2021-06-18</v>
      </c>
      <c r="C3466" s="7">
        <f t="shared" si="270"/>
        <v>2021</v>
      </c>
      <c r="D3466" s="5" t="s">
        <v>26</v>
      </c>
      <c r="E3466" s="5" t="str">
        <f>VLOOKUP(D3466,[1]items!$A$2:$E$39,2,FALSE)</f>
        <v>Decolsen 1 Strip 4 Tablet</v>
      </c>
      <c r="F3466" s="5" t="str">
        <f>VLOOKUP(E3466,[1]items!$B$2:$E$39,2,FALSE)</f>
        <v>Obat Batuk &amp; Pilek</v>
      </c>
      <c r="G3466" s="5" t="str">
        <f t="shared" si="271"/>
        <v>OB0002|</v>
      </c>
      <c r="H3466" s="10">
        <v>34</v>
      </c>
      <c r="I3466" s="11"/>
      <c r="J3466" s="10" t="str">
        <f>IF(EXACT(L3466,"buy"),VLOOKUP(I3466,[2]suppliers!$A$2:$B$17,2,FALSE),"")</f>
        <v/>
      </c>
      <c r="K3466" s="5" t="s">
        <v>84</v>
      </c>
      <c r="L3466" s="5" t="s">
        <v>85</v>
      </c>
      <c r="M3466" s="5" t="str">
        <f>IFERROR(VLOOKUP(G3466,[3]item_suppliers!$C$2:$F$112,2,FALSE),"")</f>
        <v/>
      </c>
      <c r="N3466" s="5" t="str">
        <f>IFERROR(VLOOKUP(G3466,[3]item_suppliers!$C$2:$F$112,4,FALSE),"")</f>
        <v/>
      </c>
      <c r="O3466" s="5" t="str">
        <f t="shared" si="272"/>
        <v/>
      </c>
      <c r="P3466" s="5">
        <f>IF(EXACT(L3466,"sell"),VLOOKUP(D3466,[1]items!$A$2:$E$39,5,FALSE),"")</f>
        <v>2915</v>
      </c>
      <c r="Q3466" s="5">
        <f t="shared" si="273"/>
        <v>99110</v>
      </c>
      <c r="R3466" s="13" t="str">
        <f t="shared" si="274"/>
        <v/>
      </c>
    </row>
    <row r="3467" spans="1:18" x14ac:dyDescent="0.2">
      <c r="A3467" s="8" t="s">
        <v>3527</v>
      </c>
      <c r="B3467" s="9" t="d">
        <v>2021-06-18</v>
      </c>
      <c r="C3467" s="7">
        <f t="shared" si="270"/>
        <v>2021</v>
      </c>
      <c r="D3467" s="8" t="s">
        <v>26</v>
      </c>
      <c r="E3467" s="5" t="str">
        <f>VLOOKUP(D3467,[1]items!$A$2:$E$39,2,FALSE)</f>
        <v>Decolsen 1 Strip 4 Tablet</v>
      </c>
      <c r="F3467" s="5" t="str">
        <f>VLOOKUP(E3467,[1]items!$B$2:$E$39,2,FALSE)</f>
        <v>Obat Batuk &amp; Pilek</v>
      </c>
      <c r="G3467" s="5" t="str">
        <f t="shared" si="271"/>
        <v>OB0002|</v>
      </c>
      <c r="H3467" s="10">
        <v>7</v>
      </c>
      <c r="I3467" s="11"/>
      <c r="J3467" s="10" t="str">
        <f>IF(EXACT(L3467,"buy"),VLOOKUP(I3467,[2]suppliers!$A$2:$B$17,2,FALSE),"")</f>
        <v/>
      </c>
      <c r="K3467" s="8" t="s">
        <v>84</v>
      </c>
      <c r="L3467" s="8" t="s">
        <v>85</v>
      </c>
      <c r="M3467" s="5" t="str">
        <f>IFERROR(VLOOKUP(G3467,[3]item_suppliers!$C$2:$F$112,2,FALSE),"")</f>
        <v/>
      </c>
      <c r="N3467" s="5" t="str">
        <f>IFERROR(VLOOKUP(G3467,[3]item_suppliers!$C$2:$F$112,4,FALSE),"")</f>
        <v/>
      </c>
      <c r="O3467" s="5" t="str">
        <f t="shared" si="272"/>
        <v/>
      </c>
      <c r="P3467" s="5">
        <f>IF(EXACT(L3467,"sell"),VLOOKUP(D3467,[1]items!$A$2:$E$39,5,FALSE),"")</f>
        <v>2915</v>
      </c>
      <c r="Q3467" s="5">
        <f t="shared" si="273"/>
        <v>20405</v>
      </c>
      <c r="R3467" s="13" t="str">
        <f t="shared" si="274"/>
        <v/>
      </c>
    </row>
    <row r="3468" spans="1:18" x14ac:dyDescent="0.2">
      <c r="A3468" s="5" t="s">
        <v>3528</v>
      </c>
      <c r="B3468" s="6" t="d">
        <v>2021-06-18</v>
      </c>
      <c r="C3468" s="7">
        <f t="shared" si="270"/>
        <v>2021</v>
      </c>
      <c r="D3468" s="5" t="s">
        <v>50</v>
      </c>
      <c r="E3468" s="5" t="str">
        <f>VLOOKUP(D3468,[1]items!$A$2:$E$39,2,FALSE)</f>
        <v>Bodrex Extra</v>
      </c>
      <c r="F3468" s="5" t="str">
        <f>VLOOKUP(E3468,[1]items!$B$2:$E$39,2,FALSE)</f>
        <v>Obat Sakit Kepala &amp; Demam</v>
      </c>
      <c r="G3468" s="5" t="str">
        <f t="shared" si="271"/>
        <v>OD0008|</v>
      </c>
      <c r="H3468" s="10">
        <v>25</v>
      </c>
      <c r="I3468" s="11"/>
      <c r="J3468" s="10" t="str">
        <f>IF(EXACT(L3468,"buy"),VLOOKUP(I3468,[2]suppliers!$A$2:$B$17,2,FALSE),"")</f>
        <v/>
      </c>
      <c r="K3468" s="5" t="s">
        <v>84</v>
      </c>
      <c r="L3468" s="5" t="s">
        <v>85</v>
      </c>
      <c r="M3468" s="5" t="str">
        <f>IFERROR(VLOOKUP(G3468,[3]item_suppliers!$C$2:$F$112,2,FALSE),"")</f>
        <v/>
      </c>
      <c r="N3468" s="5" t="str">
        <f>IFERROR(VLOOKUP(G3468,[3]item_suppliers!$C$2:$F$112,4,FALSE),"")</f>
        <v/>
      </c>
      <c r="O3468" s="5" t="str">
        <f t="shared" si="272"/>
        <v/>
      </c>
      <c r="P3468" s="5">
        <f>IF(EXACT(L3468,"sell"),VLOOKUP(D3468,[1]items!$A$2:$E$39,5,FALSE),"")</f>
        <v>51753</v>
      </c>
      <c r="Q3468" s="5">
        <f t="shared" si="273"/>
        <v>1293825</v>
      </c>
      <c r="R3468" s="13" t="str">
        <f t="shared" si="274"/>
        <v/>
      </c>
    </row>
    <row r="3469" spans="1:18" x14ac:dyDescent="0.2">
      <c r="A3469" s="8" t="s">
        <v>3529</v>
      </c>
      <c r="B3469" s="9" t="d">
        <v>2021-06-18</v>
      </c>
      <c r="C3469" s="7">
        <f t="shared" si="270"/>
        <v>2021</v>
      </c>
      <c r="D3469" s="8" t="s">
        <v>70</v>
      </c>
      <c r="E3469" s="5" t="str">
        <f>VLOOKUP(D3469,[1]items!$A$2:$E$39,2,FALSE)</f>
        <v>Irbesartan</v>
      </c>
      <c r="F3469" s="5" t="str">
        <f>VLOOKUP(E3469,[1]items!$B$2:$E$39,2,FALSE)</f>
        <v>Obat Hipertensi</v>
      </c>
      <c r="G3469" s="5" t="str">
        <f t="shared" si="271"/>
        <v>OH0005|</v>
      </c>
      <c r="H3469" s="10">
        <v>24</v>
      </c>
      <c r="I3469" s="11"/>
      <c r="J3469" s="10" t="str">
        <f>IF(EXACT(L3469,"buy"),VLOOKUP(I3469,[2]suppliers!$A$2:$B$17,2,FALSE),"")</f>
        <v/>
      </c>
      <c r="K3469" s="8" t="s">
        <v>84</v>
      </c>
      <c r="L3469" s="8" t="s">
        <v>85</v>
      </c>
      <c r="M3469" s="5" t="str">
        <f>IFERROR(VLOOKUP(G3469,[3]item_suppliers!$C$2:$F$112,2,FALSE),"")</f>
        <v/>
      </c>
      <c r="N3469" s="5" t="str">
        <f>IFERROR(VLOOKUP(G3469,[3]item_suppliers!$C$2:$F$112,4,FALSE),"")</f>
        <v/>
      </c>
      <c r="O3469" s="5" t="str">
        <f t="shared" si="272"/>
        <v/>
      </c>
      <c r="P3469" s="5">
        <f>IF(EXACT(L3469,"sell"),VLOOKUP(D3469,[1]items!$A$2:$E$39,5,FALSE),"")</f>
        <v>109447</v>
      </c>
      <c r="Q3469" s="5">
        <f t="shared" si="273"/>
        <v>2626728</v>
      </c>
      <c r="R3469" s="13" t="str">
        <f t="shared" si="274"/>
        <v/>
      </c>
    </row>
    <row r="3470" spans="1:18" x14ac:dyDescent="0.2">
      <c r="A3470" s="5" t="s">
        <v>3530</v>
      </c>
      <c r="B3470" s="6" t="d">
        <v>2021-06-18</v>
      </c>
      <c r="C3470" s="7">
        <f t="shared" si="270"/>
        <v>2021</v>
      </c>
      <c r="D3470" s="5" t="s">
        <v>70</v>
      </c>
      <c r="E3470" s="5" t="str">
        <f>VLOOKUP(D3470,[1]items!$A$2:$E$39,2,FALSE)</f>
        <v>Irbesartan</v>
      </c>
      <c r="F3470" s="5" t="str">
        <f>VLOOKUP(E3470,[1]items!$B$2:$E$39,2,FALSE)</f>
        <v>Obat Hipertensi</v>
      </c>
      <c r="G3470" s="5" t="str">
        <f t="shared" si="271"/>
        <v>OH0005|</v>
      </c>
      <c r="H3470" s="10">
        <v>27</v>
      </c>
      <c r="I3470" s="11"/>
      <c r="J3470" s="10" t="str">
        <f>IF(EXACT(L3470,"buy"),VLOOKUP(I3470,[2]suppliers!$A$2:$B$17,2,FALSE),"")</f>
        <v/>
      </c>
      <c r="K3470" s="5" t="s">
        <v>84</v>
      </c>
      <c r="L3470" s="5" t="s">
        <v>85</v>
      </c>
      <c r="M3470" s="5" t="str">
        <f>IFERROR(VLOOKUP(G3470,[3]item_suppliers!$C$2:$F$112,2,FALSE),"")</f>
        <v/>
      </c>
      <c r="N3470" s="5" t="str">
        <f>IFERROR(VLOOKUP(G3470,[3]item_suppliers!$C$2:$F$112,4,FALSE),"")</f>
        <v/>
      </c>
      <c r="O3470" s="5" t="str">
        <f t="shared" si="272"/>
        <v/>
      </c>
      <c r="P3470" s="5">
        <f>IF(EXACT(L3470,"sell"),VLOOKUP(D3470,[1]items!$A$2:$E$39,5,FALSE),"")</f>
        <v>109447</v>
      </c>
      <c r="Q3470" s="5">
        <f t="shared" si="273"/>
        <v>2955069</v>
      </c>
      <c r="R3470" s="13" t="str">
        <f t="shared" si="274"/>
        <v/>
      </c>
    </row>
    <row r="3471" spans="1:18" x14ac:dyDescent="0.2">
      <c r="A3471" s="8" t="s">
        <v>3531</v>
      </c>
      <c r="B3471" s="9" t="d">
        <v>2021-06-18</v>
      </c>
      <c r="C3471" s="7">
        <f t="shared" si="270"/>
        <v>2021</v>
      </c>
      <c r="D3471" s="8" t="s">
        <v>48</v>
      </c>
      <c r="E3471" s="5" t="str">
        <f>VLOOKUP(D3471,[1]items!$A$2:$E$39,2,FALSE)</f>
        <v>Sanmol Paracetamol</v>
      </c>
      <c r="F3471" s="5" t="str">
        <f>VLOOKUP(E3471,[1]items!$B$2:$E$39,2,FALSE)</f>
        <v>Obat Sakit Kepala &amp; Demam</v>
      </c>
      <c r="G3471" s="5" t="str">
        <f t="shared" si="271"/>
        <v>OD0007|</v>
      </c>
      <c r="H3471" s="10">
        <v>13</v>
      </c>
      <c r="I3471" s="11"/>
      <c r="J3471" s="10" t="str">
        <f>IF(EXACT(L3471,"buy"),VLOOKUP(I3471,[2]suppliers!$A$2:$B$17,2,FALSE),"")</f>
        <v/>
      </c>
      <c r="K3471" s="8" t="s">
        <v>84</v>
      </c>
      <c r="L3471" s="8" t="s">
        <v>85</v>
      </c>
      <c r="M3471" s="5" t="str">
        <f>IFERROR(VLOOKUP(G3471,[3]item_suppliers!$C$2:$F$112,2,FALSE),"")</f>
        <v/>
      </c>
      <c r="N3471" s="5" t="str">
        <f>IFERROR(VLOOKUP(G3471,[3]item_suppliers!$C$2:$F$112,4,FALSE),"")</f>
        <v/>
      </c>
      <c r="O3471" s="5" t="str">
        <f t="shared" si="272"/>
        <v/>
      </c>
      <c r="P3471" s="5">
        <f>IF(EXACT(L3471,"sell"),VLOOKUP(D3471,[1]items!$A$2:$E$39,5,FALSE),"")</f>
        <v>16261</v>
      </c>
      <c r="Q3471" s="5">
        <f t="shared" si="273"/>
        <v>211393</v>
      </c>
      <c r="R3471" s="13" t="str">
        <f t="shared" si="274"/>
        <v/>
      </c>
    </row>
    <row r="3472" spans="1:18" x14ac:dyDescent="0.2">
      <c r="A3472" s="5" t="s">
        <v>3532</v>
      </c>
      <c r="B3472" s="6" t="d">
        <v>2021-06-18</v>
      </c>
      <c r="C3472" s="7">
        <f t="shared" si="270"/>
        <v>2021</v>
      </c>
      <c r="D3472" s="5" t="s">
        <v>31</v>
      </c>
      <c r="E3472" s="5" t="str">
        <f>VLOOKUP(D3472,[1]items!$A$2:$E$39,2,FALSE)</f>
        <v>Ultraflu Box Isi 25 Strip</v>
      </c>
      <c r="F3472" s="5" t="str">
        <f>VLOOKUP(E3472,[1]items!$B$2:$E$39,2,FALSE)</f>
        <v>Obat Batuk &amp; Pilek</v>
      </c>
      <c r="G3472" s="5" t="str">
        <f t="shared" si="271"/>
        <v>OB0006|</v>
      </c>
      <c r="H3472" s="10">
        <v>27</v>
      </c>
      <c r="I3472" s="11"/>
      <c r="J3472" s="10" t="str">
        <f>IF(EXACT(L3472,"buy"),VLOOKUP(I3472,[2]suppliers!$A$2:$B$17,2,FALSE),"")</f>
        <v/>
      </c>
      <c r="K3472" s="5" t="s">
        <v>84</v>
      </c>
      <c r="L3472" s="5" t="s">
        <v>85</v>
      </c>
      <c r="M3472" s="5" t="str">
        <f>IFERROR(VLOOKUP(G3472,[3]item_suppliers!$C$2:$F$112,2,FALSE),"")</f>
        <v/>
      </c>
      <c r="N3472" s="5" t="str">
        <f>IFERROR(VLOOKUP(G3472,[3]item_suppliers!$C$2:$F$112,4,FALSE),"")</f>
        <v/>
      </c>
      <c r="O3472" s="5" t="str">
        <f t="shared" si="272"/>
        <v/>
      </c>
      <c r="P3472" s="5">
        <f>IF(EXACT(L3472,"sell"),VLOOKUP(D3472,[1]items!$A$2:$E$39,5,FALSE),"")</f>
        <v>73805</v>
      </c>
      <c r="Q3472" s="5">
        <f t="shared" si="273"/>
        <v>1992735</v>
      </c>
      <c r="R3472" s="13" t="str">
        <f t="shared" si="274"/>
        <v/>
      </c>
    </row>
    <row r="3473" spans="1:18" x14ac:dyDescent="0.2">
      <c r="A3473" s="8" t="s">
        <v>3533</v>
      </c>
      <c r="B3473" s="9" t="d">
        <v>2021-06-18</v>
      </c>
      <c r="C3473" s="7">
        <f t="shared" si="270"/>
        <v>2021</v>
      </c>
      <c r="D3473" s="8" t="s">
        <v>14</v>
      </c>
      <c r="E3473" s="5" t="str">
        <f>VLOOKUP(D3473,[1]items!$A$2:$E$39,2,FALSE)</f>
        <v>Bisoprolol Ogb Dexa</v>
      </c>
      <c r="F3473" s="5" t="str">
        <f>VLOOKUP(E3473,[1]items!$B$2:$E$39,2,FALSE)</f>
        <v>Obat Alergi</v>
      </c>
      <c r="G3473" s="5" t="str">
        <f t="shared" si="271"/>
        <v>OA0004|</v>
      </c>
      <c r="H3473" s="10">
        <v>116</v>
      </c>
      <c r="I3473" s="11"/>
      <c r="J3473" s="10" t="str">
        <f>IF(EXACT(L3473,"buy"),VLOOKUP(I3473,[2]suppliers!$A$2:$B$17,2,FALSE),"")</f>
        <v/>
      </c>
      <c r="K3473" s="8" t="s">
        <v>84</v>
      </c>
      <c r="L3473" s="8" t="s">
        <v>85</v>
      </c>
      <c r="M3473" s="5" t="str">
        <f>IFERROR(VLOOKUP(G3473,[3]item_suppliers!$C$2:$F$112,2,FALSE),"")</f>
        <v/>
      </c>
      <c r="N3473" s="5" t="str">
        <f>IFERROR(VLOOKUP(G3473,[3]item_suppliers!$C$2:$F$112,4,FALSE),"")</f>
        <v/>
      </c>
      <c r="O3473" s="5" t="str">
        <f t="shared" si="272"/>
        <v/>
      </c>
      <c r="P3473" s="5">
        <f>IF(EXACT(L3473,"sell"),VLOOKUP(D3473,[1]items!$A$2:$E$39,5,FALSE),"")</f>
        <v>10180</v>
      </c>
      <c r="Q3473" s="5">
        <f t="shared" si="273"/>
        <v>1180880</v>
      </c>
      <c r="R3473" s="13" t="str">
        <f t="shared" si="274"/>
        <v/>
      </c>
    </row>
    <row r="3474" spans="1:18" x14ac:dyDescent="0.2">
      <c r="A3474" s="5" t="s">
        <v>3534</v>
      </c>
      <c r="B3474" s="6" t="d">
        <v>2021-06-19</v>
      </c>
      <c r="C3474" s="7">
        <f t="shared" si="270"/>
        <v>2021</v>
      </c>
      <c r="D3474" s="5" t="s">
        <v>50</v>
      </c>
      <c r="E3474" s="5" t="str">
        <f>VLOOKUP(D3474,[1]items!$A$2:$E$39,2,FALSE)</f>
        <v>Bodrex Extra</v>
      </c>
      <c r="F3474" s="5" t="str">
        <f>VLOOKUP(E3474,[1]items!$B$2:$E$39,2,FALSE)</f>
        <v>Obat Sakit Kepala &amp; Demam</v>
      </c>
      <c r="G3474" s="5" t="str">
        <f t="shared" si="271"/>
        <v>OD0008|</v>
      </c>
      <c r="H3474" s="10">
        <v>57</v>
      </c>
      <c r="I3474" s="11"/>
      <c r="J3474" s="10" t="str">
        <f>IF(EXACT(L3474,"buy"),VLOOKUP(I3474,[2]suppliers!$A$2:$B$17,2,FALSE),"")</f>
        <v/>
      </c>
      <c r="K3474" s="5" t="s">
        <v>84</v>
      </c>
      <c r="L3474" s="5" t="s">
        <v>85</v>
      </c>
      <c r="M3474" s="5" t="str">
        <f>IFERROR(VLOOKUP(G3474,[3]item_suppliers!$C$2:$F$112,2,FALSE),"")</f>
        <v/>
      </c>
      <c r="N3474" s="5" t="str">
        <f>IFERROR(VLOOKUP(G3474,[3]item_suppliers!$C$2:$F$112,4,FALSE),"")</f>
        <v/>
      </c>
      <c r="O3474" s="5" t="str">
        <f t="shared" si="272"/>
        <v/>
      </c>
      <c r="P3474" s="5">
        <f>IF(EXACT(L3474,"sell"),VLOOKUP(D3474,[1]items!$A$2:$E$39,5,FALSE),"")</f>
        <v>51753</v>
      </c>
      <c r="Q3474" s="5">
        <f t="shared" si="273"/>
        <v>2949921</v>
      </c>
      <c r="R3474" s="13" t="str">
        <f t="shared" si="274"/>
        <v/>
      </c>
    </row>
    <row r="3475" spans="1:18" x14ac:dyDescent="0.2">
      <c r="A3475" s="8" t="s">
        <v>3535</v>
      </c>
      <c r="B3475" s="9" t="d">
        <v>2021-06-19</v>
      </c>
      <c r="C3475" s="7">
        <f t="shared" si="270"/>
        <v>2021</v>
      </c>
      <c r="D3475" s="8" t="s">
        <v>17</v>
      </c>
      <c r="E3475" s="5" t="str">
        <f>VLOOKUP(D3475,[1]items!$A$2:$E$39,2,FALSE)</f>
        <v>Bedak Heroxyn 150 gr</v>
      </c>
      <c r="F3475" s="5" t="str">
        <f>VLOOKUP(E3475,[1]items!$B$2:$E$39,2,FALSE)</f>
        <v>Obat Alergi</v>
      </c>
      <c r="G3475" s="5" t="str">
        <f t="shared" si="271"/>
        <v>OA0005|</v>
      </c>
      <c r="H3475" s="10">
        <v>6</v>
      </c>
      <c r="I3475" s="11"/>
      <c r="J3475" s="10" t="str">
        <f>IF(EXACT(L3475,"buy"),VLOOKUP(I3475,[2]suppliers!$A$2:$B$17,2,FALSE),"")</f>
        <v/>
      </c>
      <c r="K3475" s="8" t="s">
        <v>84</v>
      </c>
      <c r="L3475" s="8" t="s">
        <v>85</v>
      </c>
      <c r="M3475" s="5" t="str">
        <f>IFERROR(VLOOKUP(G3475,[3]item_suppliers!$C$2:$F$112,2,FALSE),"")</f>
        <v/>
      </c>
      <c r="N3475" s="5" t="str">
        <f>IFERROR(VLOOKUP(G3475,[3]item_suppliers!$C$2:$F$112,4,FALSE),"")</f>
        <v/>
      </c>
      <c r="O3475" s="5" t="str">
        <f t="shared" si="272"/>
        <v/>
      </c>
      <c r="P3475" s="5">
        <f>IF(EXACT(L3475,"sell"),VLOOKUP(D3475,[1]items!$A$2:$E$39,5,FALSE),"")</f>
        <v>17170</v>
      </c>
      <c r="Q3475" s="5">
        <f t="shared" si="273"/>
        <v>103020</v>
      </c>
      <c r="R3475" s="13" t="str">
        <f t="shared" si="274"/>
        <v/>
      </c>
    </row>
    <row r="3476" spans="1:18" x14ac:dyDescent="0.2">
      <c r="A3476" s="5" t="s">
        <v>3536</v>
      </c>
      <c r="B3476" s="6" t="d">
        <v>2021-06-19</v>
      </c>
      <c r="C3476" s="7">
        <f t="shared" si="270"/>
        <v>2021</v>
      </c>
      <c r="D3476" s="5" t="s">
        <v>20</v>
      </c>
      <c r="E3476" s="5" t="str">
        <f>VLOOKUP(D3476,[1]items!$A$2:$E$39,2,FALSE)</f>
        <v>Dexteem Box Plus 100 Tablet</v>
      </c>
      <c r="F3476" s="5" t="str">
        <f>VLOOKUP(E3476,[1]items!$B$2:$E$39,2,FALSE)</f>
        <v>Obat Alergi</v>
      </c>
      <c r="G3476" s="5" t="str">
        <f t="shared" si="271"/>
        <v>OA0006|</v>
      </c>
      <c r="H3476" s="10">
        <v>23</v>
      </c>
      <c r="I3476" s="11"/>
      <c r="J3476" s="10" t="str">
        <f>IF(EXACT(L3476,"buy"),VLOOKUP(I3476,[2]suppliers!$A$2:$B$17,2,FALSE),"")</f>
        <v/>
      </c>
      <c r="K3476" s="5" t="s">
        <v>84</v>
      </c>
      <c r="L3476" s="5" t="s">
        <v>85</v>
      </c>
      <c r="M3476" s="5" t="str">
        <f>IFERROR(VLOOKUP(G3476,[3]item_suppliers!$C$2:$F$112,2,FALSE),"")</f>
        <v/>
      </c>
      <c r="N3476" s="5" t="str">
        <f>IFERROR(VLOOKUP(G3476,[3]item_suppliers!$C$2:$F$112,4,FALSE),"")</f>
        <v/>
      </c>
      <c r="O3476" s="5" t="str">
        <f t="shared" si="272"/>
        <v/>
      </c>
      <c r="P3476" s="5">
        <f>IF(EXACT(L3476,"sell"),VLOOKUP(D3476,[1]items!$A$2:$E$39,5,FALSE),"")</f>
        <v>25449</v>
      </c>
      <c r="Q3476" s="5">
        <f t="shared" si="273"/>
        <v>585327</v>
      </c>
      <c r="R3476" s="13" t="str">
        <f t="shared" si="274"/>
        <v/>
      </c>
    </row>
    <row r="3477" spans="1:18" x14ac:dyDescent="0.2">
      <c r="A3477" s="8" t="s">
        <v>3537</v>
      </c>
      <c r="B3477" s="9" t="d">
        <v>2021-06-19</v>
      </c>
      <c r="C3477" s="7">
        <f t="shared" si="270"/>
        <v>2021</v>
      </c>
      <c r="D3477" s="8" t="s">
        <v>48</v>
      </c>
      <c r="E3477" s="5" t="str">
        <f>VLOOKUP(D3477,[1]items!$A$2:$E$39,2,FALSE)</f>
        <v>Sanmol Paracetamol</v>
      </c>
      <c r="F3477" s="5" t="str">
        <f>VLOOKUP(E3477,[1]items!$B$2:$E$39,2,FALSE)</f>
        <v>Obat Sakit Kepala &amp; Demam</v>
      </c>
      <c r="G3477" s="5" t="str">
        <f t="shared" si="271"/>
        <v>OD0007|</v>
      </c>
      <c r="H3477" s="10">
        <v>39</v>
      </c>
      <c r="I3477" s="11"/>
      <c r="J3477" s="10" t="str">
        <f>IF(EXACT(L3477,"buy"),VLOOKUP(I3477,[2]suppliers!$A$2:$B$17,2,FALSE),"")</f>
        <v/>
      </c>
      <c r="K3477" s="8" t="s">
        <v>84</v>
      </c>
      <c r="L3477" s="8" t="s">
        <v>85</v>
      </c>
      <c r="M3477" s="5" t="str">
        <f>IFERROR(VLOOKUP(G3477,[3]item_suppliers!$C$2:$F$112,2,FALSE),"")</f>
        <v/>
      </c>
      <c r="N3477" s="5" t="str">
        <f>IFERROR(VLOOKUP(G3477,[3]item_suppliers!$C$2:$F$112,4,FALSE),"")</f>
        <v/>
      </c>
      <c r="O3477" s="5" t="str">
        <f t="shared" si="272"/>
        <v/>
      </c>
      <c r="P3477" s="5">
        <f>IF(EXACT(L3477,"sell"),VLOOKUP(D3477,[1]items!$A$2:$E$39,5,FALSE),"")</f>
        <v>16261</v>
      </c>
      <c r="Q3477" s="5">
        <f t="shared" si="273"/>
        <v>634179</v>
      </c>
      <c r="R3477" s="13" t="str">
        <f t="shared" si="274"/>
        <v/>
      </c>
    </row>
    <row r="3478" spans="1:18" x14ac:dyDescent="0.2">
      <c r="A3478" s="5" t="s">
        <v>3538</v>
      </c>
      <c r="B3478" s="6" t="d">
        <v>2021-06-19</v>
      </c>
      <c r="C3478" s="7">
        <f t="shared" si="270"/>
        <v>2021</v>
      </c>
      <c r="D3478" s="5" t="s">
        <v>11</v>
      </c>
      <c r="E3478" s="5" t="str">
        <f>VLOOKUP(D3478,[1]items!$A$2:$E$39,2,FALSE)</f>
        <v>Acetylcysteine Mahakam 200 mg</v>
      </c>
      <c r="F3478" s="5" t="str">
        <f>VLOOKUP(E3478,[1]items!$B$2:$E$39,2,FALSE)</f>
        <v>Obat Alergi</v>
      </c>
      <c r="G3478" s="5" t="str">
        <f t="shared" si="271"/>
        <v>OA0003|</v>
      </c>
      <c r="H3478" s="10">
        <v>22</v>
      </c>
      <c r="I3478" s="11"/>
      <c r="J3478" s="10" t="str">
        <f>IF(EXACT(L3478,"buy"),VLOOKUP(I3478,[2]suppliers!$A$2:$B$17,2,FALSE),"")</f>
        <v/>
      </c>
      <c r="K3478" s="5" t="s">
        <v>84</v>
      </c>
      <c r="L3478" s="5" t="s">
        <v>85</v>
      </c>
      <c r="M3478" s="5" t="str">
        <f>IFERROR(VLOOKUP(G3478,[3]item_suppliers!$C$2:$F$112,2,FALSE),"")</f>
        <v/>
      </c>
      <c r="N3478" s="5" t="str">
        <f>IFERROR(VLOOKUP(G3478,[3]item_suppliers!$C$2:$F$112,4,FALSE),"")</f>
        <v/>
      </c>
      <c r="O3478" s="5" t="str">
        <f t="shared" si="272"/>
        <v/>
      </c>
      <c r="P3478" s="5">
        <f>IF(EXACT(L3478,"sell"),VLOOKUP(D3478,[1]items!$A$2:$E$39,5,FALSE),"")</f>
        <v>33330</v>
      </c>
      <c r="Q3478" s="5">
        <f t="shared" si="273"/>
        <v>733260</v>
      </c>
      <c r="R3478" s="13" t="str">
        <f t="shared" si="274"/>
        <v/>
      </c>
    </row>
    <row r="3479" spans="1:18" x14ac:dyDescent="0.2">
      <c r="A3479" s="8" t="s">
        <v>3539</v>
      </c>
      <c r="B3479" s="9" t="d">
        <v>2021-06-19</v>
      </c>
      <c r="C3479" s="7">
        <f t="shared" si="270"/>
        <v>2021</v>
      </c>
      <c r="D3479" s="8" t="s">
        <v>46</v>
      </c>
      <c r="E3479" s="5" t="str">
        <f>VLOOKUP(D3479,[1]items!$A$2:$E$39,2,FALSE)</f>
        <v>Proris Ibuprofen</v>
      </c>
      <c r="F3479" s="5" t="str">
        <f>VLOOKUP(E3479,[1]items!$B$2:$E$39,2,FALSE)</f>
        <v>Obat Sakit Kepala &amp; Demam</v>
      </c>
      <c r="G3479" s="5" t="str">
        <f t="shared" si="271"/>
        <v>OD0006|</v>
      </c>
      <c r="H3479" s="10">
        <v>21</v>
      </c>
      <c r="I3479" s="11"/>
      <c r="J3479" s="10" t="str">
        <f>IF(EXACT(L3479,"buy"),VLOOKUP(I3479,[2]suppliers!$A$2:$B$17,2,FALSE),"")</f>
        <v/>
      </c>
      <c r="K3479" s="8" t="s">
        <v>84</v>
      </c>
      <c r="L3479" s="8" t="s">
        <v>85</v>
      </c>
      <c r="M3479" s="5" t="str">
        <f>IFERROR(VLOOKUP(G3479,[3]item_suppliers!$C$2:$F$112,2,FALSE),"")</f>
        <v/>
      </c>
      <c r="N3479" s="5" t="str">
        <f>IFERROR(VLOOKUP(G3479,[3]item_suppliers!$C$2:$F$112,4,FALSE),"")</f>
        <v/>
      </c>
      <c r="O3479" s="5" t="str">
        <f t="shared" si="272"/>
        <v/>
      </c>
      <c r="P3479" s="5">
        <f>IF(EXACT(L3479,"sell"),VLOOKUP(D3479,[1]items!$A$2:$E$39,5,FALSE),"")</f>
        <v>25275</v>
      </c>
      <c r="Q3479" s="5">
        <f t="shared" si="273"/>
        <v>530775</v>
      </c>
      <c r="R3479" s="13" t="str">
        <f t="shared" si="274"/>
        <v/>
      </c>
    </row>
    <row r="3480" spans="1:18" x14ac:dyDescent="0.2">
      <c r="A3480" s="5" t="s">
        <v>3540</v>
      </c>
      <c r="B3480" s="6" t="d">
        <v>2021-06-20</v>
      </c>
      <c r="C3480" s="7">
        <f t="shared" si="270"/>
        <v>2021</v>
      </c>
      <c r="D3480" s="5" t="s">
        <v>31</v>
      </c>
      <c r="E3480" s="5" t="str">
        <f>VLOOKUP(D3480,[1]items!$A$2:$E$39,2,FALSE)</f>
        <v>Ultraflu Box Isi 25 Strip</v>
      </c>
      <c r="F3480" s="5" t="str">
        <f>VLOOKUP(E3480,[1]items!$B$2:$E$39,2,FALSE)</f>
        <v>Obat Batuk &amp; Pilek</v>
      </c>
      <c r="G3480" s="5" t="str">
        <f t="shared" si="271"/>
        <v>OB0006|</v>
      </c>
      <c r="H3480" s="10">
        <v>28</v>
      </c>
      <c r="I3480" s="11"/>
      <c r="J3480" s="10" t="str">
        <f>IF(EXACT(L3480,"buy"),VLOOKUP(I3480,[2]suppliers!$A$2:$B$17,2,FALSE),"")</f>
        <v/>
      </c>
      <c r="K3480" s="5" t="s">
        <v>84</v>
      </c>
      <c r="L3480" s="5" t="s">
        <v>85</v>
      </c>
      <c r="M3480" s="5" t="str">
        <f>IFERROR(VLOOKUP(G3480,[3]item_suppliers!$C$2:$F$112,2,FALSE),"")</f>
        <v/>
      </c>
      <c r="N3480" s="5" t="str">
        <f>IFERROR(VLOOKUP(G3480,[3]item_suppliers!$C$2:$F$112,4,FALSE),"")</f>
        <v/>
      </c>
      <c r="O3480" s="5" t="str">
        <f t="shared" si="272"/>
        <v/>
      </c>
      <c r="P3480" s="5">
        <f>IF(EXACT(L3480,"sell"),VLOOKUP(D3480,[1]items!$A$2:$E$39,5,FALSE),"")</f>
        <v>73805</v>
      </c>
      <c r="Q3480" s="5">
        <f t="shared" si="273"/>
        <v>2066540</v>
      </c>
      <c r="R3480" s="13" t="str">
        <f t="shared" si="274"/>
        <v/>
      </c>
    </row>
    <row r="3481" spans="1:18" x14ac:dyDescent="0.2">
      <c r="A3481" s="8" t="s">
        <v>3541</v>
      </c>
      <c r="B3481" s="9" t="d">
        <v>2021-06-20</v>
      </c>
      <c r="C3481" s="7">
        <f t="shared" si="270"/>
        <v>2021</v>
      </c>
      <c r="D3481" s="8" t="s">
        <v>31</v>
      </c>
      <c r="E3481" s="5" t="str">
        <f>VLOOKUP(D3481,[1]items!$A$2:$E$39,2,FALSE)</f>
        <v>Ultraflu Box Isi 25 Strip</v>
      </c>
      <c r="F3481" s="5" t="str">
        <f>VLOOKUP(E3481,[1]items!$B$2:$E$39,2,FALSE)</f>
        <v>Obat Batuk &amp; Pilek</v>
      </c>
      <c r="G3481" s="5" t="str">
        <f t="shared" si="271"/>
        <v>OB0006|</v>
      </c>
      <c r="H3481" s="10">
        <v>1</v>
      </c>
      <c r="I3481" s="11"/>
      <c r="J3481" s="10" t="str">
        <f>IF(EXACT(L3481,"buy"),VLOOKUP(I3481,[2]suppliers!$A$2:$B$17,2,FALSE),"")</f>
        <v/>
      </c>
      <c r="K3481" s="8" t="s">
        <v>84</v>
      </c>
      <c r="L3481" s="8" t="s">
        <v>85</v>
      </c>
      <c r="M3481" s="5" t="str">
        <f>IFERROR(VLOOKUP(G3481,[3]item_suppliers!$C$2:$F$112,2,FALSE),"")</f>
        <v/>
      </c>
      <c r="N3481" s="5" t="str">
        <f>IFERROR(VLOOKUP(G3481,[3]item_suppliers!$C$2:$F$112,4,FALSE),"")</f>
        <v/>
      </c>
      <c r="O3481" s="5" t="str">
        <f t="shared" si="272"/>
        <v/>
      </c>
      <c r="P3481" s="5">
        <f>IF(EXACT(L3481,"sell"),VLOOKUP(D3481,[1]items!$A$2:$E$39,5,FALSE),"")</f>
        <v>73805</v>
      </c>
      <c r="Q3481" s="5">
        <f t="shared" si="273"/>
        <v>73805</v>
      </c>
      <c r="R3481" s="13" t="str">
        <f t="shared" si="274"/>
        <v/>
      </c>
    </row>
    <row r="3482" spans="1:18" x14ac:dyDescent="0.2">
      <c r="A3482" s="5" t="s">
        <v>3542</v>
      </c>
      <c r="B3482" s="6" t="d">
        <v>2021-06-20</v>
      </c>
      <c r="C3482" s="7">
        <f t="shared" si="270"/>
        <v>2021</v>
      </c>
      <c r="D3482" s="5" t="s">
        <v>31</v>
      </c>
      <c r="E3482" s="5" t="str">
        <f>VLOOKUP(D3482,[1]items!$A$2:$E$39,2,FALSE)</f>
        <v>Ultraflu Box Isi 25 Strip</v>
      </c>
      <c r="F3482" s="5" t="str">
        <f>VLOOKUP(E3482,[1]items!$B$2:$E$39,2,FALSE)</f>
        <v>Obat Batuk &amp; Pilek</v>
      </c>
      <c r="G3482" s="5" t="str">
        <f t="shared" si="271"/>
        <v>OB0006|</v>
      </c>
      <c r="H3482" s="10">
        <v>27</v>
      </c>
      <c r="I3482" s="11"/>
      <c r="J3482" s="10" t="str">
        <f>IF(EXACT(L3482,"buy"),VLOOKUP(I3482,[2]suppliers!$A$2:$B$17,2,FALSE),"")</f>
        <v/>
      </c>
      <c r="K3482" s="5" t="s">
        <v>84</v>
      </c>
      <c r="L3482" s="5" t="s">
        <v>85</v>
      </c>
      <c r="M3482" s="5" t="str">
        <f>IFERROR(VLOOKUP(G3482,[3]item_suppliers!$C$2:$F$112,2,FALSE),"")</f>
        <v/>
      </c>
      <c r="N3482" s="5" t="str">
        <f>IFERROR(VLOOKUP(G3482,[3]item_suppliers!$C$2:$F$112,4,FALSE),"")</f>
        <v/>
      </c>
      <c r="O3482" s="5" t="str">
        <f t="shared" si="272"/>
        <v/>
      </c>
      <c r="P3482" s="5">
        <f>IF(EXACT(L3482,"sell"),VLOOKUP(D3482,[1]items!$A$2:$E$39,5,FALSE),"")</f>
        <v>73805</v>
      </c>
      <c r="Q3482" s="5">
        <f t="shared" si="273"/>
        <v>1992735</v>
      </c>
      <c r="R3482" s="13" t="str">
        <f t="shared" si="274"/>
        <v/>
      </c>
    </row>
    <row r="3483" spans="1:18" x14ac:dyDescent="0.2">
      <c r="A3483" s="8" t="s">
        <v>3543</v>
      </c>
      <c r="B3483" s="9" t="d">
        <v>2021-06-20</v>
      </c>
      <c r="C3483" s="7">
        <f t="shared" si="270"/>
        <v>2021</v>
      </c>
      <c r="D3483" s="8" t="s">
        <v>78</v>
      </c>
      <c r="E3483" s="5" t="str">
        <f>VLOOKUP(D3483,[1]items!$A$2:$E$39,2,FALSE)</f>
        <v>Hyperchol 100 MG 12 KPS</v>
      </c>
      <c r="F3483" s="5" t="str">
        <f>VLOOKUP(E3483,[1]items!$B$2:$E$39,2,FALSE)</f>
        <v>Obat Kolesterol</v>
      </c>
      <c r="G3483" s="5" t="str">
        <f t="shared" si="271"/>
        <v>OK0002|</v>
      </c>
      <c r="H3483" s="10">
        <v>34</v>
      </c>
      <c r="I3483" s="11"/>
      <c r="J3483" s="10" t="str">
        <f>IF(EXACT(L3483,"buy"),VLOOKUP(I3483,[2]suppliers!$A$2:$B$17,2,FALSE),"")</f>
        <v/>
      </c>
      <c r="K3483" s="8" t="s">
        <v>84</v>
      </c>
      <c r="L3483" s="8" t="s">
        <v>85</v>
      </c>
      <c r="M3483" s="5" t="str">
        <f>IFERROR(VLOOKUP(G3483,[3]item_suppliers!$C$2:$F$112,2,FALSE),"")</f>
        <v/>
      </c>
      <c r="N3483" s="5" t="str">
        <f>IFERROR(VLOOKUP(G3483,[3]item_suppliers!$C$2:$F$112,4,FALSE),"")</f>
        <v/>
      </c>
      <c r="O3483" s="5" t="str">
        <f t="shared" si="272"/>
        <v/>
      </c>
      <c r="P3483" s="5">
        <f>IF(EXACT(L3483,"sell"),VLOOKUP(D3483,[1]items!$A$2:$E$39,5,FALSE),"")</f>
        <v>43442</v>
      </c>
      <c r="Q3483" s="5">
        <f t="shared" si="273"/>
        <v>1477028</v>
      </c>
      <c r="R3483" s="13" t="str">
        <f t="shared" si="274"/>
        <v/>
      </c>
    </row>
    <row r="3484" spans="1:18" x14ac:dyDescent="0.2">
      <c r="A3484" s="5" t="s">
        <v>3544</v>
      </c>
      <c r="B3484" s="6" t="d">
        <v>2021-06-20</v>
      </c>
      <c r="C3484" s="7">
        <f t="shared" si="270"/>
        <v>2021</v>
      </c>
      <c r="D3484" s="5" t="s">
        <v>28</v>
      </c>
      <c r="E3484" s="5" t="str">
        <f>VLOOKUP(D3484,[1]items!$A$2:$E$39,2,FALSE)</f>
        <v>Lo Han Kuo Infusion 12</v>
      </c>
      <c r="F3484" s="5" t="str">
        <f>VLOOKUP(E3484,[1]items!$B$2:$E$39,2,FALSE)</f>
        <v>Obat Batuk &amp; Pilek</v>
      </c>
      <c r="G3484" s="5" t="str">
        <f t="shared" si="271"/>
        <v>OB0004|</v>
      </c>
      <c r="H3484" s="10">
        <v>20</v>
      </c>
      <c r="I3484" s="11"/>
      <c r="J3484" s="10" t="str">
        <f>IF(EXACT(L3484,"buy"),VLOOKUP(I3484,[2]suppliers!$A$2:$B$17,2,FALSE),"")</f>
        <v/>
      </c>
      <c r="K3484" s="5" t="s">
        <v>84</v>
      </c>
      <c r="L3484" s="5" t="s">
        <v>85</v>
      </c>
      <c r="M3484" s="5" t="str">
        <f>IFERROR(VLOOKUP(G3484,[3]item_suppliers!$C$2:$F$112,2,FALSE),"")</f>
        <v/>
      </c>
      <c r="N3484" s="5" t="str">
        <f>IFERROR(VLOOKUP(G3484,[3]item_suppliers!$C$2:$F$112,4,FALSE),"")</f>
        <v/>
      </c>
      <c r="O3484" s="5" t="str">
        <f t="shared" si="272"/>
        <v/>
      </c>
      <c r="P3484" s="5">
        <f>IF(EXACT(L3484,"sell"),VLOOKUP(D3484,[1]items!$A$2:$E$39,5,FALSE),"")</f>
        <v>24179</v>
      </c>
      <c r="Q3484" s="5">
        <f t="shared" si="273"/>
        <v>483580</v>
      </c>
      <c r="R3484" s="13" t="str">
        <f t="shared" si="274"/>
        <v/>
      </c>
    </row>
    <row r="3485" spans="1:18" x14ac:dyDescent="0.2">
      <c r="A3485" s="8" t="s">
        <v>3545</v>
      </c>
      <c r="B3485" s="9" t="d">
        <v>2021-06-20</v>
      </c>
      <c r="C3485" s="7">
        <f t="shared" si="270"/>
        <v>2021</v>
      </c>
      <c r="D3485" s="8" t="s">
        <v>62</v>
      </c>
      <c r="E3485" s="5" t="str">
        <f>VLOOKUP(D3485,[1]items!$A$2:$E$39,2,FALSE)</f>
        <v>Concor 5MG Strip 10</v>
      </c>
      <c r="F3485" s="5" t="str">
        <f>VLOOKUP(E3485,[1]items!$B$2:$E$39,2,FALSE)</f>
        <v>Obat Hipertensi</v>
      </c>
      <c r="G3485" s="5" t="str">
        <f t="shared" si="271"/>
        <v>OH0002|</v>
      </c>
      <c r="H3485" s="10">
        <v>90</v>
      </c>
      <c r="I3485" s="11"/>
      <c r="J3485" s="10" t="str">
        <f>IF(EXACT(L3485,"buy"),VLOOKUP(I3485,[2]suppliers!$A$2:$B$17,2,FALSE),"")</f>
        <v/>
      </c>
      <c r="K3485" s="8" t="s">
        <v>84</v>
      </c>
      <c r="L3485" s="8" t="s">
        <v>85</v>
      </c>
      <c r="M3485" s="5" t="str">
        <f>IFERROR(VLOOKUP(G3485,[3]item_suppliers!$C$2:$F$112,2,FALSE),"")</f>
        <v/>
      </c>
      <c r="N3485" s="5" t="str">
        <f>IFERROR(VLOOKUP(G3485,[3]item_suppliers!$C$2:$F$112,4,FALSE),"")</f>
        <v/>
      </c>
      <c r="O3485" s="5" t="str">
        <f t="shared" si="272"/>
        <v/>
      </c>
      <c r="P3485" s="5">
        <f>IF(EXACT(L3485,"sell"),VLOOKUP(D3485,[1]items!$A$2:$E$39,5,FALSE),"")</f>
        <v>103632</v>
      </c>
      <c r="Q3485" s="5">
        <f t="shared" si="273"/>
        <v>9326880</v>
      </c>
      <c r="R3485" s="13" t="str">
        <f t="shared" si="274"/>
        <v/>
      </c>
    </row>
    <row r="3486" spans="1:18" x14ac:dyDescent="0.2">
      <c r="A3486" s="5" t="s">
        <v>3546</v>
      </c>
      <c r="B3486" s="6" t="d">
        <v>2021-06-21</v>
      </c>
      <c r="C3486" s="7">
        <f t="shared" si="270"/>
        <v>2021</v>
      </c>
      <c r="D3486" s="5" t="s">
        <v>50</v>
      </c>
      <c r="E3486" s="5" t="str">
        <f>VLOOKUP(D3486,[1]items!$A$2:$E$39,2,FALSE)</f>
        <v>Bodrex Extra</v>
      </c>
      <c r="F3486" s="5" t="str">
        <f>VLOOKUP(E3486,[1]items!$B$2:$E$39,2,FALSE)</f>
        <v>Obat Sakit Kepala &amp; Demam</v>
      </c>
      <c r="G3486" s="5" t="str">
        <f t="shared" si="271"/>
        <v>OD0008|</v>
      </c>
      <c r="H3486" s="10">
        <v>46</v>
      </c>
      <c r="I3486" s="11"/>
      <c r="J3486" s="10" t="str">
        <f>IF(EXACT(L3486,"buy"),VLOOKUP(I3486,[2]suppliers!$A$2:$B$17,2,FALSE),"")</f>
        <v/>
      </c>
      <c r="K3486" s="5" t="s">
        <v>84</v>
      </c>
      <c r="L3486" s="5" t="s">
        <v>85</v>
      </c>
      <c r="M3486" s="5" t="str">
        <f>IFERROR(VLOOKUP(G3486,[3]item_suppliers!$C$2:$F$112,2,FALSE),"")</f>
        <v/>
      </c>
      <c r="N3486" s="5" t="str">
        <f>IFERROR(VLOOKUP(G3486,[3]item_suppliers!$C$2:$F$112,4,FALSE),"")</f>
        <v/>
      </c>
      <c r="O3486" s="5" t="str">
        <f t="shared" si="272"/>
        <v/>
      </c>
      <c r="P3486" s="5">
        <f>IF(EXACT(L3486,"sell"),VLOOKUP(D3486,[1]items!$A$2:$E$39,5,FALSE),"")</f>
        <v>51753</v>
      </c>
      <c r="Q3486" s="5">
        <f t="shared" si="273"/>
        <v>2380638</v>
      </c>
      <c r="R3486" s="13" t="str">
        <f t="shared" si="274"/>
        <v/>
      </c>
    </row>
    <row r="3487" spans="1:18" x14ac:dyDescent="0.2">
      <c r="A3487" s="8" t="s">
        <v>3547</v>
      </c>
      <c r="B3487" s="9" t="d">
        <v>2021-06-21</v>
      </c>
      <c r="C3487" s="7">
        <f t="shared" si="270"/>
        <v>2021</v>
      </c>
      <c r="D3487" s="8" t="s">
        <v>50</v>
      </c>
      <c r="E3487" s="5" t="str">
        <f>VLOOKUP(D3487,[1]items!$A$2:$E$39,2,FALSE)</f>
        <v>Bodrex Extra</v>
      </c>
      <c r="F3487" s="5" t="str">
        <f>VLOOKUP(E3487,[1]items!$B$2:$E$39,2,FALSE)</f>
        <v>Obat Sakit Kepala &amp; Demam</v>
      </c>
      <c r="G3487" s="5" t="str">
        <f t="shared" si="271"/>
        <v>OD0008|</v>
      </c>
      <c r="H3487" s="10">
        <v>34</v>
      </c>
      <c r="I3487" s="11"/>
      <c r="J3487" s="10" t="str">
        <f>IF(EXACT(L3487,"buy"),VLOOKUP(I3487,[2]suppliers!$A$2:$B$17,2,FALSE),"")</f>
        <v/>
      </c>
      <c r="K3487" s="8" t="s">
        <v>84</v>
      </c>
      <c r="L3487" s="8" t="s">
        <v>85</v>
      </c>
      <c r="M3487" s="5" t="str">
        <f>IFERROR(VLOOKUP(G3487,[3]item_suppliers!$C$2:$F$112,2,FALSE),"")</f>
        <v/>
      </c>
      <c r="N3487" s="5" t="str">
        <f>IFERROR(VLOOKUP(G3487,[3]item_suppliers!$C$2:$F$112,4,FALSE),"")</f>
        <v/>
      </c>
      <c r="O3487" s="5" t="str">
        <f t="shared" si="272"/>
        <v/>
      </c>
      <c r="P3487" s="5">
        <f>IF(EXACT(L3487,"sell"),VLOOKUP(D3487,[1]items!$A$2:$E$39,5,FALSE),"")</f>
        <v>51753</v>
      </c>
      <c r="Q3487" s="5">
        <f t="shared" si="273"/>
        <v>1759602</v>
      </c>
      <c r="R3487" s="13" t="str">
        <f t="shared" si="274"/>
        <v/>
      </c>
    </row>
    <row r="3488" spans="1:18" x14ac:dyDescent="0.2">
      <c r="A3488" s="5" t="s">
        <v>3548</v>
      </c>
      <c r="B3488" s="6" t="d">
        <v>2021-06-21</v>
      </c>
      <c r="C3488" s="7">
        <f t="shared" si="270"/>
        <v>2021</v>
      </c>
      <c r="D3488" s="5" t="s">
        <v>52</v>
      </c>
      <c r="E3488" s="5" t="str">
        <f>VLOOKUP(D3488,[1]items!$A$2:$E$39,2,FALSE)</f>
        <v>Sanmol 500 MG 4 Tablet</v>
      </c>
      <c r="F3488" s="5" t="str">
        <f>VLOOKUP(E3488,[1]items!$B$2:$E$39,2,FALSE)</f>
        <v>Obat Sakit Kepala &amp; Demam</v>
      </c>
      <c r="G3488" s="5" t="str">
        <f t="shared" si="271"/>
        <v>OD0009|</v>
      </c>
      <c r="H3488" s="10">
        <v>52</v>
      </c>
      <c r="I3488" s="11"/>
      <c r="J3488" s="10" t="str">
        <f>IF(EXACT(L3488,"buy"),VLOOKUP(I3488,[2]suppliers!$A$2:$B$17,2,FALSE),"")</f>
        <v/>
      </c>
      <c r="K3488" s="5" t="s">
        <v>84</v>
      </c>
      <c r="L3488" s="5" t="s">
        <v>85</v>
      </c>
      <c r="M3488" s="5" t="str">
        <f>IFERROR(VLOOKUP(G3488,[3]item_suppliers!$C$2:$F$112,2,FALSE),"")</f>
        <v/>
      </c>
      <c r="N3488" s="5" t="str">
        <f>IFERROR(VLOOKUP(G3488,[3]item_suppliers!$C$2:$F$112,4,FALSE),"")</f>
        <v/>
      </c>
      <c r="O3488" s="5" t="str">
        <f t="shared" si="272"/>
        <v/>
      </c>
      <c r="P3488" s="5">
        <f>IF(EXACT(L3488,"sell"),VLOOKUP(D3488,[1]items!$A$2:$E$39,5,FALSE),"")</f>
        <v>1619</v>
      </c>
      <c r="Q3488" s="5">
        <f t="shared" si="273"/>
        <v>84188</v>
      </c>
      <c r="R3488" s="13" t="str">
        <f t="shared" si="274"/>
        <v/>
      </c>
    </row>
    <row r="3489" spans="1:18" x14ac:dyDescent="0.2">
      <c r="A3489" s="8" t="s">
        <v>3549</v>
      </c>
      <c r="B3489" s="9" t="d">
        <v>2021-06-21</v>
      </c>
      <c r="C3489" s="7">
        <f t="shared" si="270"/>
        <v>2021</v>
      </c>
      <c r="D3489" s="8" t="s">
        <v>52</v>
      </c>
      <c r="E3489" s="5" t="str">
        <f>VLOOKUP(D3489,[1]items!$A$2:$E$39,2,FALSE)</f>
        <v>Sanmol 500 MG 4 Tablet</v>
      </c>
      <c r="F3489" s="5" t="str">
        <f>VLOOKUP(E3489,[1]items!$B$2:$E$39,2,FALSE)</f>
        <v>Obat Sakit Kepala &amp; Demam</v>
      </c>
      <c r="G3489" s="5" t="str">
        <f t="shared" si="271"/>
        <v>OD0009|</v>
      </c>
      <c r="H3489" s="10">
        <v>43</v>
      </c>
      <c r="I3489" s="11"/>
      <c r="J3489" s="10" t="str">
        <f>IF(EXACT(L3489,"buy"),VLOOKUP(I3489,[2]suppliers!$A$2:$B$17,2,FALSE),"")</f>
        <v/>
      </c>
      <c r="K3489" s="8" t="s">
        <v>84</v>
      </c>
      <c r="L3489" s="8" t="s">
        <v>85</v>
      </c>
      <c r="M3489" s="5" t="str">
        <f>IFERROR(VLOOKUP(G3489,[3]item_suppliers!$C$2:$F$112,2,FALSE),"")</f>
        <v/>
      </c>
      <c r="N3489" s="5" t="str">
        <f>IFERROR(VLOOKUP(G3489,[3]item_suppliers!$C$2:$F$112,4,FALSE),"")</f>
        <v/>
      </c>
      <c r="O3489" s="5" t="str">
        <f t="shared" si="272"/>
        <v/>
      </c>
      <c r="P3489" s="5">
        <f>IF(EXACT(L3489,"sell"),VLOOKUP(D3489,[1]items!$A$2:$E$39,5,FALSE),"")</f>
        <v>1619</v>
      </c>
      <c r="Q3489" s="5">
        <f t="shared" si="273"/>
        <v>69617</v>
      </c>
      <c r="R3489" s="13" t="str">
        <f t="shared" si="274"/>
        <v/>
      </c>
    </row>
    <row r="3490" spans="1:18" x14ac:dyDescent="0.2">
      <c r="A3490" s="5" t="s">
        <v>3550</v>
      </c>
      <c r="B3490" s="6" t="d">
        <v>2021-06-21</v>
      </c>
      <c r="C3490" s="7">
        <f t="shared" si="270"/>
        <v>2021</v>
      </c>
      <c r="D3490" s="5" t="s">
        <v>20</v>
      </c>
      <c r="E3490" s="5" t="str">
        <f>VLOOKUP(D3490,[1]items!$A$2:$E$39,2,FALSE)</f>
        <v>Dexteem Box Plus 100 Tablet</v>
      </c>
      <c r="F3490" s="5" t="str">
        <f>VLOOKUP(E3490,[1]items!$B$2:$E$39,2,FALSE)</f>
        <v>Obat Alergi</v>
      </c>
      <c r="G3490" s="5" t="str">
        <f t="shared" si="271"/>
        <v>OA0006|</v>
      </c>
      <c r="H3490" s="10">
        <v>17</v>
      </c>
      <c r="I3490" s="11"/>
      <c r="J3490" s="10" t="str">
        <f>IF(EXACT(L3490,"buy"),VLOOKUP(I3490,[2]suppliers!$A$2:$B$17,2,FALSE),"")</f>
        <v/>
      </c>
      <c r="K3490" s="5" t="s">
        <v>84</v>
      </c>
      <c r="L3490" s="5" t="s">
        <v>85</v>
      </c>
      <c r="M3490" s="5" t="str">
        <f>IFERROR(VLOOKUP(G3490,[3]item_suppliers!$C$2:$F$112,2,FALSE),"")</f>
        <v/>
      </c>
      <c r="N3490" s="5" t="str">
        <f>IFERROR(VLOOKUP(G3490,[3]item_suppliers!$C$2:$F$112,4,FALSE),"")</f>
        <v/>
      </c>
      <c r="O3490" s="5" t="str">
        <f t="shared" si="272"/>
        <v/>
      </c>
      <c r="P3490" s="5">
        <f>IF(EXACT(L3490,"sell"),VLOOKUP(D3490,[1]items!$A$2:$E$39,5,FALSE),"")</f>
        <v>25449</v>
      </c>
      <c r="Q3490" s="5">
        <f t="shared" si="273"/>
        <v>432633</v>
      </c>
      <c r="R3490" s="13" t="str">
        <f t="shared" si="274"/>
        <v/>
      </c>
    </row>
    <row r="3491" spans="1:18" x14ac:dyDescent="0.2">
      <c r="A3491" s="8" t="s">
        <v>3551</v>
      </c>
      <c r="B3491" s="9" t="d">
        <v>2021-06-21</v>
      </c>
      <c r="C3491" s="7">
        <f t="shared" si="270"/>
        <v>2021</v>
      </c>
      <c r="D3491" s="8" t="s">
        <v>48</v>
      </c>
      <c r="E3491" s="5" t="str">
        <f>VLOOKUP(D3491,[1]items!$A$2:$E$39,2,FALSE)</f>
        <v>Sanmol Paracetamol</v>
      </c>
      <c r="F3491" s="5" t="str">
        <f>VLOOKUP(E3491,[1]items!$B$2:$E$39,2,FALSE)</f>
        <v>Obat Sakit Kepala &amp; Demam</v>
      </c>
      <c r="G3491" s="5" t="str">
        <f t="shared" si="271"/>
        <v>OD0007|</v>
      </c>
      <c r="H3491" s="10">
        <v>42</v>
      </c>
      <c r="I3491" s="11"/>
      <c r="J3491" s="10" t="str">
        <f>IF(EXACT(L3491,"buy"),VLOOKUP(I3491,[2]suppliers!$A$2:$B$17,2,FALSE),"")</f>
        <v/>
      </c>
      <c r="K3491" s="8" t="s">
        <v>84</v>
      </c>
      <c r="L3491" s="8" t="s">
        <v>85</v>
      </c>
      <c r="M3491" s="5" t="str">
        <f>IFERROR(VLOOKUP(G3491,[3]item_suppliers!$C$2:$F$112,2,FALSE),"")</f>
        <v/>
      </c>
      <c r="N3491" s="5" t="str">
        <f>IFERROR(VLOOKUP(G3491,[3]item_suppliers!$C$2:$F$112,4,FALSE),"")</f>
        <v/>
      </c>
      <c r="O3491" s="5" t="str">
        <f t="shared" si="272"/>
        <v/>
      </c>
      <c r="P3491" s="5">
        <f>IF(EXACT(L3491,"sell"),VLOOKUP(D3491,[1]items!$A$2:$E$39,5,FALSE),"")</f>
        <v>16261</v>
      </c>
      <c r="Q3491" s="5">
        <f t="shared" si="273"/>
        <v>682962</v>
      </c>
      <c r="R3491" s="13" t="str">
        <f t="shared" si="274"/>
        <v/>
      </c>
    </row>
    <row r="3492" spans="1:18" x14ac:dyDescent="0.2">
      <c r="A3492" s="5" t="s">
        <v>3552</v>
      </c>
      <c r="B3492" s="6" t="d">
        <v>2021-06-21</v>
      </c>
      <c r="C3492" s="7">
        <f t="shared" si="270"/>
        <v>2021</v>
      </c>
      <c r="D3492" s="5" t="s">
        <v>94</v>
      </c>
      <c r="E3492" s="5" t="str">
        <f>VLOOKUP(D3492,[1]items!$A$2:$E$39,2,FALSE)</f>
        <v>Vicks Inhaler 0.5 mL</v>
      </c>
      <c r="F3492" s="5" t="str">
        <f>VLOOKUP(E3492,[1]items!$B$2:$E$39,2,FALSE)</f>
        <v>Obat Batuk &amp; Pilek</v>
      </c>
      <c r="G3492" s="5" t="str">
        <f t="shared" si="271"/>
        <v>OB0007|</v>
      </c>
      <c r="H3492" s="10">
        <v>16</v>
      </c>
      <c r="I3492" s="11"/>
      <c r="J3492" s="10" t="str">
        <f>IF(EXACT(L3492,"buy"),VLOOKUP(I3492,[2]suppliers!$A$2:$B$17,2,FALSE),"")</f>
        <v/>
      </c>
      <c r="K3492" s="5" t="s">
        <v>84</v>
      </c>
      <c r="L3492" s="5" t="s">
        <v>85</v>
      </c>
      <c r="M3492" s="5" t="str">
        <f>IFERROR(VLOOKUP(G3492,[3]item_suppliers!$C$2:$F$112,2,FALSE),"")</f>
        <v/>
      </c>
      <c r="N3492" s="5" t="str">
        <f>IFERROR(VLOOKUP(G3492,[3]item_suppliers!$C$2:$F$112,4,FALSE),"")</f>
        <v/>
      </c>
      <c r="O3492" s="5" t="str">
        <f t="shared" si="272"/>
        <v/>
      </c>
      <c r="P3492" s="5">
        <f>IF(EXACT(L3492,"sell"),VLOOKUP(D3492,[1]items!$A$2:$E$39,5,FALSE),"")</f>
        <v>16430</v>
      </c>
      <c r="Q3492" s="5">
        <f t="shared" si="273"/>
        <v>262880</v>
      </c>
      <c r="R3492" s="13" t="str">
        <f t="shared" si="274"/>
        <v/>
      </c>
    </row>
    <row r="3493" spans="1:18" x14ac:dyDescent="0.2">
      <c r="A3493" s="8" t="s">
        <v>3553</v>
      </c>
      <c r="B3493" s="9" t="d">
        <v>2021-06-21</v>
      </c>
      <c r="C3493" s="7">
        <f t="shared" si="270"/>
        <v>2021</v>
      </c>
      <c r="D3493" s="8" t="s">
        <v>46</v>
      </c>
      <c r="E3493" s="5" t="str">
        <f>VLOOKUP(D3493,[1]items!$A$2:$E$39,2,FALSE)</f>
        <v>Proris Ibuprofen</v>
      </c>
      <c r="F3493" s="5" t="str">
        <f>VLOOKUP(E3493,[1]items!$B$2:$E$39,2,FALSE)</f>
        <v>Obat Sakit Kepala &amp; Demam</v>
      </c>
      <c r="G3493" s="5" t="str">
        <f t="shared" si="271"/>
        <v>OD0006|</v>
      </c>
      <c r="H3493" s="10">
        <v>16</v>
      </c>
      <c r="I3493" s="11"/>
      <c r="J3493" s="10" t="str">
        <f>IF(EXACT(L3493,"buy"),VLOOKUP(I3493,[2]suppliers!$A$2:$B$17,2,FALSE),"")</f>
        <v/>
      </c>
      <c r="K3493" s="8" t="s">
        <v>84</v>
      </c>
      <c r="L3493" s="8" t="s">
        <v>85</v>
      </c>
      <c r="M3493" s="5" t="str">
        <f>IFERROR(VLOOKUP(G3493,[3]item_suppliers!$C$2:$F$112,2,FALSE),"")</f>
        <v/>
      </c>
      <c r="N3493" s="5" t="str">
        <f>IFERROR(VLOOKUP(G3493,[3]item_suppliers!$C$2:$F$112,4,FALSE),"")</f>
        <v/>
      </c>
      <c r="O3493" s="5" t="str">
        <f t="shared" si="272"/>
        <v/>
      </c>
      <c r="P3493" s="5">
        <f>IF(EXACT(L3493,"sell"),VLOOKUP(D3493,[1]items!$A$2:$E$39,5,FALSE),"")</f>
        <v>25275</v>
      </c>
      <c r="Q3493" s="5">
        <f t="shared" si="273"/>
        <v>404400</v>
      </c>
      <c r="R3493" s="13" t="str">
        <f t="shared" si="274"/>
        <v/>
      </c>
    </row>
    <row r="3494" spans="1:18" x14ac:dyDescent="0.2">
      <c r="A3494" s="5" t="s">
        <v>3554</v>
      </c>
      <c r="B3494" s="6" t="d">
        <v>2021-06-21</v>
      </c>
      <c r="C3494" s="7">
        <f t="shared" si="270"/>
        <v>2021</v>
      </c>
      <c r="D3494" s="5" t="s">
        <v>35</v>
      </c>
      <c r="E3494" s="5" t="str">
        <f>VLOOKUP(D3494,[1]items!$A$2:$E$39,2,FALSE)</f>
        <v>Konidin 4 Tablet</v>
      </c>
      <c r="F3494" s="5" t="str">
        <f>VLOOKUP(E3494,[1]items!$B$2:$E$39,2,FALSE)</f>
        <v>Obat Batuk &amp; Pilek</v>
      </c>
      <c r="G3494" s="5" t="str">
        <f t="shared" si="271"/>
        <v>OB0008|</v>
      </c>
      <c r="H3494" s="10">
        <v>214</v>
      </c>
      <c r="I3494" s="11"/>
      <c r="J3494" s="10" t="str">
        <f>IF(EXACT(L3494,"buy"),VLOOKUP(I3494,[2]suppliers!$A$2:$B$17,2,FALSE),"")</f>
        <v/>
      </c>
      <c r="K3494" s="5" t="s">
        <v>84</v>
      </c>
      <c r="L3494" s="5" t="s">
        <v>85</v>
      </c>
      <c r="M3494" s="5" t="str">
        <f>IFERROR(VLOOKUP(G3494,[3]item_suppliers!$C$2:$F$112,2,FALSE),"")</f>
        <v/>
      </c>
      <c r="N3494" s="5" t="str">
        <f>IFERROR(VLOOKUP(G3494,[3]item_suppliers!$C$2:$F$112,4,FALSE),"")</f>
        <v/>
      </c>
      <c r="O3494" s="5" t="str">
        <f t="shared" si="272"/>
        <v/>
      </c>
      <c r="P3494" s="5">
        <f>IF(EXACT(L3494,"sell"),VLOOKUP(D3494,[1]items!$A$2:$E$39,5,FALSE),"")</f>
        <v>2490</v>
      </c>
      <c r="Q3494" s="5">
        <f t="shared" si="273"/>
        <v>532860</v>
      </c>
      <c r="R3494" s="13" t="str">
        <f t="shared" si="274"/>
        <v/>
      </c>
    </row>
    <row r="3495" spans="1:18" x14ac:dyDescent="0.2">
      <c r="A3495" s="8" t="s">
        <v>3555</v>
      </c>
      <c r="B3495" s="9" t="d">
        <v>2021-06-22</v>
      </c>
      <c r="C3495" s="7">
        <f t="shared" si="270"/>
        <v>2021</v>
      </c>
      <c r="D3495" s="8" t="s">
        <v>50</v>
      </c>
      <c r="E3495" s="5" t="str">
        <f>VLOOKUP(D3495,[1]items!$A$2:$E$39,2,FALSE)</f>
        <v>Bodrex Extra</v>
      </c>
      <c r="F3495" s="5" t="str">
        <f>VLOOKUP(E3495,[1]items!$B$2:$E$39,2,FALSE)</f>
        <v>Obat Sakit Kepala &amp; Demam</v>
      </c>
      <c r="G3495" s="5" t="str">
        <f t="shared" si="271"/>
        <v>OD0008|</v>
      </c>
      <c r="H3495" s="10">
        <v>34</v>
      </c>
      <c r="I3495" s="11"/>
      <c r="J3495" s="10" t="str">
        <f>IF(EXACT(L3495,"buy"),VLOOKUP(I3495,[2]suppliers!$A$2:$B$17,2,FALSE),"")</f>
        <v/>
      </c>
      <c r="K3495" s="8" t="s">
        <v>84</v>
      </c>
      <c r="L3495" s="8" t="s">
        <v>85</v>
      </c>
      <c r="M3495" s="5" t="str">
        <f>IFERROR(VLOOKUP(G3495,[3]item_suppliers!$C$2:$F$112,2,FALSE),"")</f>
        <v/>
      </c>
      <c r="N3495" s="5" t="str">
        <f>IFERROR(VLOOKUP(G3495,[3]item_suppliers!$C$2:$F$112,4,FALSE),"")</f>
        <v/>
      </c>
      <c r="O3495" s="5" t="str">
        <f t="shared" si="272"/>
        <v/>
      </c>
      <c r="P3495" s="5">
        <f>IF(EXACT(L3495,"sell"),VLOOKUP(D3495,[1]items!$A$2:$E$39,5,FALSE),"")</f>
        <v>51753</v>
      </c>
      <c r="Q3495" s="5">
        <f t="shared" si="273"/>
        <v>1759602</v>
      </c>
      <c r="R3495" s="13" t="str">
        <f t="shared" si="274"/>
        <v/>
      </c>
    </row>
    <row r="3496" spans="1:18" x14ac:dyDescent="0.2">
      <c r="A3496" s="5" t="s">
        <v>3556</v>
      </c>
      <c r="B3496" s="6" t="d">
        <v>2021-06-22</v>
      </c>
      <c r="C3496" s="7">
        <f t="shared" si="270"/>
        <v>2021</v>
      </c>
      <c r="D3496" s="5" t="s">
        <v>50</v>
      </c>
      <c r="E3496" s="5" t="str">
        <f>VLOOKUP(D3496,[1]items!$A$2:$E$39,2,FALSE)</f>
        <v>Bodrex Extra</v>
      </c>
      <c r="F3496" s="5" t="str">
        <f>VLOOKUP(E3496,[1]items!$B$2:$E$39,2,FALSE)</f>
        <v>Obat Sakit Kepala &amp; Demam</v>
      </c>
      <c r="G3496" s="5" t="str">
        <f t="shared" si="271"/>
        <v>OD0008|</v>
      </c>
      <c r="H3496" s="10">
        <v>15</v>
      </c>
      <c r="I3496" s="11"/>
      <c r="J3496" s="10" t="str">
        <f>IF(EXACT(L3496,"buy"),VLOOKUP(I3496,[2]suppliers!$A$2:$B$17,2,FALSE),"")</f>
        <v/>
      </c>
      <c r="K3496" s="5" t="s">
        <v>84</v>
      </c>
      <c r="L3496" s="5" t="s">
        <v>85</v>
      </c>
      <c r="M3496" s="5" t="str">
        <f>IFERROR(VLOOKUP(G3496,[3]item_suppliers!$C$2:$F$112,2,FALSE),"")</f>
        <v/>
      </c>
      <c r="N3496" s="5" t="str">
        <f>IFERROR(VLOOKUP(G3496,[3]item_suppliers!$C$2:$F$112,4,FALSE),"")</f>
        <v/>
      </c>
      <c r="O3496" s="5" t="str">
        <f t="shared" si="272"/>
        <v/>
      </c>
      <c r="P3496" s="5">
        <f>IF(EXACT(L3496,"sell"),VLOOKUP(D3496,[1]items!$A$2:$E$39,5,FALSE),"")</f>
        <v>51753</v>
      </c>
      <c r="Q3496" s="5">
        <f t="shared" si="273"/>
        <v>776295</v>
      </c>
      <c r="R3496" s="13" t="str">
        <f t="shared" si="274"/>
        <v/>
      </c>
    </row>
    <row r="3497" spans="1:18" x14ac:dyDescent="0.2">
      <c r="A3497" s="8" t="s">
        <v>3557</v>
      </c>
      <c r="B3497" s="9" t="d">
        <v>2021-06-22</v>
      </c>
      <c r="C3497" s="7">
        <f t="shared" si="270"/>
        <v>2021</v>
      </c>
      <c r="D3497" s="8" t="s">
        <v>50</v>
      </c>
      <c r="E3497" s="5" t="str">
        <f>VLOOKUP(D3497,[1]items!$A$2:$E$39,2,FALSE)</f>
        <v>Bodrex Extra</v>
      </c>
      <c r="F3497" s="5" t="str">
        <f>VLOOKUP(E3497,[1]items!$B$2:$E$39,2,FALSE)</f>
        <v>Obat Sakit Kepala &amp; Demam</v>
      </c>
      <c r="G3497" s="5" t="str">
        <f t="shared" si="271"/>
        <v>OD0008|</v>
      </c>
      <c r="H3497" s="10">
        <v>44</v>
      </c>
      <c r="I3497" s="11"/>
      <c r="J3497" s="10" t="str">
        <f>IF(EXACT(L3497,"buy"),VLOOKUP(I3497,[2]suppliers!$A$2:$B$17,2,FALSE),"")</f>
        <v/>
      </c>
      <c r="K3497" s="8" t="s">
        <v>84</v>
      </c>
      <c r="L3497" s="8" t="s">
        <v>85</v>
      </c>
      <c r="M3497" s="5" t="str">
        <f>IFERROR(VLOOKUP(G3497,[3]item_suppliers!$C$2:$F$112,2,FALSE),"")</f>
        <v/>
      </c>
      <c r="N3497" s="5" t="str">
        <f>IFERROR(VLOOKUP(G3497,[3]item_suppliers!$C$2:$F$112,4,FALSE),"")</f>
        <v/>
      </c>
      <c r="O3497" s="5" t="str">
        <f t="shared" si="272"/>
        <v/>
      </c>
      <c r="P3497" s="5">
        <f>IF(EXACT(L3497,"sell"),VLOOKUP(D3497,[1]items!$A$2:$E$39,5,FALSE),"")</f>
        <v>51753</v>
      </c>
      <c r="Q3497" s="5">
        <f t="shared" si="273"/>
        <v>2277132</v>
      </c>
      <c r="R3497" s="13" t="str">
        <f t="shared" si="274"/>
        <v/>
      </c>
    </row>
    <row r="3498" spans="1:18" x14ac:dyDescent="0.2">
      <c r="A3498" s="5" t="s">
        <v>3558</v>
      </c>
      <c r="B3498" s="6" t="d">
        <v>2021-06-22</v>
      </c>
      <c r="C3498" s="7">
        <f t="shared" si="270"/>
        <v>2021</v>
      </c>
      <c r="D3498" s="5" t="s">
        <v>35</v>
      </c>
      <c r="E3498" s="5" t="str">
        <f>VLOOKUP(D3498,[1]items!$A$2:$E$39,2,FALSE)</f>
        <v>Konidin 4 Tablet</v>
      </c>
      <c r="F3498" s="5" t="str">
        <f>VLOOKUP(E3498,[1]items!$B$2:$E$39,2,FALSE)</f>
        <v>Obat Batuk &amp; Pilek</v>
      </c>
      <c r="G3498" s="5" t="str">
        <f t="shared" si="271"/>
        <v>OB0008|</v>
      </c>
      <c r="H3498" s="10">
        <v>47</v>
      </c>
      <c r="I3498" s="11"/>
      <c r="J3498" s="10" t="str">
        <f>IF(EXACT(L3498,"buy"),VLOOKUP(I3498,[2]suppliers!$A$2:$B$17,2,FALSE),"")</f>
        <v/>
      </c>
      <c r="K3498" s="5" t="s">
        <v>84</v>
      </c>
      <c r="L3498" s="5" t="s">
        <v>85</v>
      </c>
      <c r="M3498" s="5" t="str">
        <f>IFERROR(VLOOKUP(G3498,[3]item_suppliers!$C$2:$F$112,2,FALSE),"")</f>
        <v/>
      </c>
      <c r="N3498" s="5" t="str">
        <f>IFERROR(VLOOKUP(G3498,[3]item_suppliers!$C$2:$F$112,4,FALSE),"")</f>
        <v/>
      </c>
      <c r="O3498" s="5" t="str">
        <f t="shared" si="272"/>
        <v/>
      </c>
      <c r="P3498" s="5">
        <f>IF(EXACT(L3498,"sell"),VLOOKUP(D3498,[1]items!$A$2:$E$39,5,FALSE),"")</f>
        <v>2490</v>
      </c>
      <c r="Q3498" s="5">
        <f t="shared" si="273"/>
        <v>117030</v>
      </c>
      <c r="R3498" s="13" t="str">
        <f t="shared" si="274"/>
        <v/>
      </c>
    </row>
    <row r="3499" spans="1:18" x14ac:dyDescent="0.2">
      <c r="A3499" s="8" t="s">
        <v>3559</v>
      </c>
      <c r="B3499" s="9" t="d">
        <v>2021-06-23</v>
      </c>
      <c r="C3499" s="7">
        <f t="shared" si="270"/>
        <v>2021</v>
      </c>
      <c r="D3499" s="8" t="s">
        <v>50</v>
      </c>
      <c r="E3499" s="5" t="str">
        <f>VLOOKUP(D3499,[1]items!$A$2:$E$39,2,FALSE)</f>
        <v>Bodrex Extra</v>
      </c>
      <c r="F3499" s="5" t="str">
        <f>VLOOKUP(E3499,[1]items!$B$2:$E$39,2,FALSE)</f>
        <v>Obat Sakit Kepala &amp; Demam</v>
      </c>
      <c r="G3499" s="5" t="str">
        <f t="shared" si="271"/>
        <v>OD0008|</v>
      </c>
      <c r="H3499" s="10">
        <v>23</v>
      </c>
      <c r="I3499" s="11"/>
      <c r="J3499" s="10" t="str">
        <f>IF(EXACT(L3499,"buy"),VLOOKUP(I3499,[2]suppliers!$A$2:$B$17,2,FALSE),"")</f>
        <v/>
      </c>
      <c r="K3499" s="8" t="s">
        <v>84</v>
      </c>
      <c r="L3499" s="8" t="s">
        <v>85</v>
      </c>
      <c r="M3499" s="5" t="str">
        <f>IFERROR(VLOOKUP(G3499,[3]item_suppliers!$C$2:$F$112,2,FALSE),"")</f>
        <v/>
      </c>
      <c r="N3499" s="5" t="str">
        <f>IFERROR(VLOOKUP(G3499,[3]item_suppliers!$C$2:$F$112,4,FALSE),"")</f>
        <v/>
      </c>
      <c r="O3499" s="5" t="str">
        <f t="shared" si="272"/>
        <v/>
      </c>
      <c r="P3499" s="5">
        <f>IF(EXACT(L3499,"sell"),VLOOKUP(D3499,[1]items!$A$2:$E$39,5,FALSE),"")</f>
        <v>51753</v>
      </c>
      <c r="Q3499" s="5">
        <f t="shared" si="273"/>
        <v>1190319</v>
      </c>
      <c r="R3499" s="13" t="str">
        <f t="shared" si="274"/>
        <v/>
      </c>
    </row>
    <row r="3500" spans="1:18" x14ac:dyDescent="0.2">
      <c r="A3500" s="5" t="s">
        <v>3560</v>
      </c>
      <c r="B3500" s="6" t="d">
        <v>2021-06-23</v>
      </c>
      <c r="C3500" s="7">
        <f t="shared" si="270"/>
        <v>2021</v>
      </c>
      <c r="D3500" s="5" t="s">
        <v>50</v>
      </c>
      <c r="E3500" s="5" t="str">
        <f>VLOOKUP(D3500,[1]items!$A$2:$E$39,2,FALSE)</f>
        <v>Bodrex Extra</v>
      </c>
      <c r="F3500" s="5" t="str">
        <f>VLOOKUP(E3500,[1]items!$B$2:$E$39,2,FALSE)</f>
        <v>Obat Sakit Kepala &amp; Demam</v>
      </c>
      <c r="G3500" s="5" t="str">
        <f t="shared" si="271"/>
        <v>OD0008|</v>
      </c>
      <c r="H3500" s="10">
        <v>63</v>
      </c>
      <c r="I3500" s="11"/>
      <c r="J3500" s="10" t="str">
        <f>IF(EXACT(L3500,"buy"),VLOOKUP(I3500,[2]suppliers!$A$2:$B$17,2,FALSE),"")</f>
        <v/>
      </c>
      <c r="K3500" s="5" t="s">
        <v>84</v>
      </c>
      <c r="L3500" s="5" t="s">
        <v>85</v>
      </c>
      <c r="M3500" s="5" t="str">
        <f>IFERROR(VLOOKUP(G3500,[3]item_suppliers!$C$2:$F$112,2,FALSE),"")</f>
        <v/>
      </c>
      <c r="N3500" s="5" t="str">
        <f>IFERROR(VLOOKUP(G3500,[3]item_suppliers!$C$2:$F$112,4,FALSE),"")</f>
        <v/>
      </c>
      <c r="O3500" s="5" t="str">
        <f t="shared" si="272"/>
        <v/>
      </c>
      <c r="P3500" s="5">
        <f>IF(EXACT(L3500,"sell"),VLOOKUP(D3500,[1]items!$A$2:$E$39,5,FALSE),"")</f>
        <v>51753</v>
      </c>
      <c r="Q3500" s="5">
        <f t="shared" si="273"/>
        <v>3260439</v>
      </c>
      <c r="R3500" s="13" t="str">
        <f t="shared" si="274"/>
        <v/>
      </c>
    </row>
    <row r="3501" spans="1:18" x14ac:dyDescent="0.2">
      <c r="A3501" s="8" t="s">
        <v>3561</v>
      </c>
      <c r="B3501" s="9" t="d">
        <v>2021-06-23</v>
      </c>
      <c r="C3501" s="7">
        <f t="shared" si="270"/>
        <v>2021</v>
      </c>
      <c r="D3501" s="8" t="s">
        <v>31</v>
      </c>
      <c r="E3501" s="5" t="str">
        <f>VLOOKUP(D3501,[1]items!$A$2:$E$39,2,FALSE)</f>
        <v>Ultraflu Box Isi 25 Strip</v>
      </c>
      <c r="F3501" s="5" t="str">
        <f>VLOOKUP(E3501,[1]items!$B$2:$E$39,2,FALSE)</f>
        <v>Obat Batuk &amp; Pilek</v>
      </c>
      <c r="G3501" s="5" t="str">
        <f t="shared" si="271"/>
        <v>OB0006|</v>
      </c>
      <c r="H3501" s="10">
        <v>80</v>
      </c>
      <c r="I3501" s="11"/>
      <c r="J3501" s="10" t="str">
        <f>IF(EXACT(L3501,"buy"),VLOOKUP(I3501,[2]suppliers!$A$2:$B$17,2,FALSE),"")</f>
        <v/>
      </c>
      <c r="K3501" s="8" t="s">
        <v>84</v>
      </c>
      <c r="L3501" s="8" t="s">
        <v>85</v>
      </c>
      <c r="M3501" s="5" t="str">
        <f>IFERROR(VLOOKUP(G3501,[3]item_suppliers!$C$2:$F$112,2,FALSE),"")</f>
        <v/>
      </c>
      <c r="N3501" s="5" t="str">
        <f>IFERROR(VLOOKUP(G3501,[3]item_suppliers!$C$2:$F$112,4,FALSE),"")</f>
        <v/>
      </c>
      <c r="O3501" s="5" t="str">
        <f t="shared" si="272"/>
        <v/>
      </c>
      <c r="P3501" s="5">
        <f>IF(EXACT(L3501,"sell"),VLOOKUP(D3501,[1]items!$A$2:$E$39,5,FALSE),"")</f>
        <v>73805</v>
      </c>
      <c r="Q3501" s="5">
        <f t="shared" si="273"/>
        <v>5904400</v>
      </c>
      <c r="R3501" s="13" t="str">
        <f t="shared" si="274"/>
        <v/>
      </c>
    </row>
    <row r="3502" spans="1:18" x14ac:dyDescent="0.2">
      <c r="A3502" s="5" t="s">
        <v>3562</v>
      </c>
      <c r="B3502" s="6" t="d">
        <v>2021-06-23</v>
      </c>
      <c r="C3502" s="7">
        <f t="shared" si="270"/>
        <v>2021</v>
      </c>
      <c r="D3502" s="5" t="s">
        <v>94</v>
      </c>
      <c r="E3502" s="5" t="str">
        <f>VLOOKUP(D3502,[1]items!$A$2:$E$39,2,FALSE)</f>
        <v>Vicks Inhaler 0.5 mL</v>
      </c>
      <c r="F3502" s="5" t="str">
        <f>VLOOKUP(E3502,[1]items!$B$2:$E$39,2,FALSE)</f>
        <v>Obat Batuk &amp; Pilek</v>
      </c>
      <c r="G3502" s="5" t="str">
        <f t="shared" si="271"/>
        <v>OB0007|</v>
      </c>
      <c r="H3502" s="10">
        <v>41</v>
      </c>
      <c r="I3502" s="11"/>
      <c r="J3502" s="10" t="str">
        <f>IF(EXACT(L3502,"buy"),VLOOKUP(I3502,[2]suppliers!$A$2:$B$17,2,FALSE),"")</f>
        <v/>
      </c>
      <c r="K3502" s="5" t="s">
        <v>84</v>
      </c>
      <c r="L3502" s="5" t="s">
        <v>85</v>
      </c>
      <c r="M3502" s="5" t="str">
        <f>IFERROR(VLOOKUP(G3502,[3]item_suppliers!$C$2:$F$112,2,FALSE),"")</f>
        <v/>
      </c>
      <c r="N3502" s="5" t="str">
        <f>IFERROR(VLOOKUP(G3502,[3]item_suppliers!$C$2:$F$112,4,FALSE),"")</f>
        <v/>
      </c>
      <c r="O3502" s="5" t="str">
        <f t="shared" si="272"/>
        <v/>
      </c>
      <c r="P3502" s="5">
        <f>IF(EXACT(L3502,"sell"),VLOOKUP(D3502,[1]items!$A$2:$E$39,5,FALSE),"")</f>
        <v>16430</v>
      </c>
      <c r="Q3502" s="5">
        <f t="shared" si="273"/>
        <v>673630</v>
      </c>
      <c r="R3502" s="13" t="str">
        <f t="shared" si="274"/>
        <v/>
      </c>
    </row>
    <row r="3503" spans="1:18" x14ac:dyDescent="0.2">
      <c r="A3503" s="8" t="s">
        <v>3563</v>
      </c>
      <c r="B3503" s="9" t="d">
        <v>2021-06-23</v>
      </c>
      <c r="C3503" s="7">
        <f t="shared" si="270"/>
        <v>2021</v>
      </c>
      <c r="D3503" s="8" t="s">
        <v>28</v>
      </c>
      <c r="E3503" s="5" t="str">
        <f>VLOOKUP(D3503,[1]items!$A$2:$E$39,2,FALSE)</f>
        <v>Lo Han Kuo Infusion 12</v>
      </c>
      <c r="F3503" s="5" t="str">
        <f>VLOOKUP(E3503,[1]items!$B$2:$E$39,2,FALSE)</f>
        <v>Obat Batuk &amp; Pilek</v>
      </c>
      <c r="G3503" s="5" t="str">
        <f t="shared" si="271"/>
        <v>OB0004|</v>
      </c>
      <c r="H3503" s="10">
        <v>7</v>
      </c>
      <c r="I3503" s="11"/>
      <c r="J3503" s="10" t="str">
        <f>IF(EXACT(L3503,"buy"),VLOOKUP(I3503,[2]suppliers!$A$2:$B$17,2,FALSE),"")</f>
        <v/>
      </c>
      <c r="K3503" s="8" t="s">
        <v>84</v>
      </c>
      <c r="L3503" s="8" t="s">
        <v>85</v>
      </c>
      <c r="M3503" s="5" t="str">
        <f>IFERROR(VLOOKUP(G3503,[3]item_suppliers!$C$2:$F$112,2,FALSE),"")</f>
        <v/>
      </c>
      <c r="N3503" s="5" t="str">
        <f>IFERROR(VLOOKUP(G3503,[3]item_suppliers!$C$2:$F$112,4,FALSE),"")</f>
        <v/>
      </c>
      <c r="O3503" s="5" t="str">
        <f t="shared" si="272"/>
        <v/>
      </c>
      <c r="P3503" s="5">
        <f>IF(EXACT(L3503,"sell"),VLOOKUP(D3503,[1]items!$A$2:$E$39,5,FALSE),"")</f>
        <v>24179</v>
      </c>
      <c r="Q3503" s="5">
        <f t="shared" si="273"/>
        <v>169253</v>
      </c>
      <c r="R3503" s="13" t="str">
        <f t="shared" si="274"/>
        <v/>
      </c>
    </row>
    <row r="3504" spans="1:18" x14ac:dyDescent="0.2">
      <c r="A3504" s="5" t="s">
        <v>3564</v>
      </c>
      <c r="B3504" s="6" t="d">
        <v>2021-06-23</v>
      </c>
      <c r="C3504" s="7">
        <f t="shared" si="270"/>
        <v>2021</v>
      </c>
      <c r="D3504" s="5" t="s">
        <v>28</v>
      </c>
      <c r="E3504" s="5" t="str">
        <f>VLOOKUP(D3504,[1]items!$A$2:$E$39,2,FALSE)</f>
        <v>Lo Han Kuo Infusion 12</v>
      </c>
      <c r="F3504" s="5" t="str">
        <f>VLOOKUP(E3504,[1]items!$B$2:$E$39,2,FALSE)</f>
        <v>Obat Batuk &amp; Pilek</v>
      </c>
      <c r="G3504" s="5" t="str">
        <f t="shared" si="271"/>
        <v>OB0004|</v>
      </c>
      <c r="H3504" s="10">
        <v>9</v>
      </c>
      <c r="I3504" s="11"/>
      <c r="J3504" s="10" t="str">
        <f>IF(EXACT(L3504,"buy"),VLOOKUP(I3504,[2]suppliers!$A$2:$B$17,2,FALSE),"")</f>
        <v/>
      </c>
      <c r="K3504" s="5" t="s">
        <v>84</v>
      </c>
      <c r="L3504" s="5" t="s">
        <v>85</v>
      </c>
      <c r="M3504" s="5" t="str">
        <f>IFERROR(VLOOKUP(G3504,[3]item_suppliers!$C$2:$F$112,2,FALSE),"")</f>
        <v/>
      </c>
      <c r="N3504" s="5" t="str">
        <f>IFERROR(VLOOKUP(G3504,[3]item_suppliers!$C$2:$F$112,4,FALSE),"")</f>
        <v/>
      </c>
      <c r="O3504" s="5" t="str">
        <f t="shared" si="272"/>
        <v/>
      </c>
      <c r="P3504" s="5">
        <f>IF(EXACT(L3504,"sell"),VLOOKUP(D3504,[1]items!$A$2:$E$39,5,FALSE),"")</f>
        <v>24179</v>
      </c>
      <c r="Q3504" s="5">
        <f t="shared" si="273"/>
        <v>217611</v>
      </c>
      <c r="R3504" s="13" t="str">
        <f t="shared" si="274"/>
        <v/>
      </c>
    </row>
    <row r="3505" spans="1:18" x14ac:dyDescent="0.2">
      <c r="A3505" s="8" t="s">
        <v>3565</v>
      </c>
      <c r="B3505" s="9" t="d">
        <v>2021-06-23</v>
      </c>
      <c r="C3505" s="7">
        <f t="shared" si="270"/>
        <v>2021</v>
      </c>
      <c r="D3505" s="8" t="s">
        <v>72</v>
      </c>
      <c r="E3505" s="5" t="str">
        <f>VLOOKUP(D3505,[1]items!$A$2:$E$39,2,FALSE)</f>
        <v>Irvell 150MG Box 20 Tablet</v>
      </c>
      <c r="F3505" s="5" t="str">
        <f>VLOOKUP(E3505,[1]items!$B$2:$E$39,2,FALSE)</f>
        <v>Obat Hipertensi</v>
      </c>
      <c r="G3505" s="5" t="str">
        <f t="shared" si="271"/>
        <v>OH0006|</v>
      </c>
      <c r="H3505" s="10">
        <v>20</v>
      </c>
      <c r="I3505" s="11"/>
      <c r="J3505" s="10" t="str">
        <f>IF(EXACT(L3505,"buy"),VLOOKUP(I3505,[2]suppliers!$A$2:$B$17,2,FALSE),"")</f>
        <v/>
      </c>
      <c r="K3505" s="8" t="s">
        <v>84</v>
      </c>
      <c r="L3505" s="8" t="s">
        <v>85</v>
      </c>
      <c r="M3505" s="5" t="str">
        <f>IFERROR(VLOOKUP(G3505,[3]item_suppliers!$C$2:$F$112,2,FALSE),"")</f>
        <v/>
      </c>
      <c r="N3505" s="5" t="str">
        <f>IFERROR(VLOOKUP(G3505,[3]item_suppliers!$C$2:$F$112,4,FALSE),"")</f>
        <v/>
      </c>
      <c r="O3505" s="5" t="str">
        <f t="shared" si="272"/>
        <v/>
      </c>
      <c r="P3505" s="5">
        <f>IF(EXACT(L3505,"sell"),VLOOKUP(D3505,[1]items!$A$2:$E$39,5,FALSE),"")</f>
        <v>146871</v>
      </c>
      <c r="Q3505" s="5">
        <f t="shared" si="273"/>
        <v>2937420</v>
      </c>
      <c r="R3505" s="13" t="str">
        <f t="shared" si="274"/>
        <v/>
      </c>
    </row>
    <row r="3506" spans="1:18" x14ac:dyDescent="0.2">
      <c r="A3506" s="5" t="s">
        <v>3566</v>
      </c>
      <c r="B3506" s="6" t="d">
        <v>2021-06-24</v>
      </c>
      <c r="C3506" s="7">
        <f t="shared" si="270"/>
        <v>2021</v>
      </c>
      <c r="D3506" s="5" t="s">
        <v>26</v>
      </c>
      <c r="E3506" s="5" t="str">
        <f>VLOOKUP(D3506,[1]items!$A$2:$E$39,2,FALSE)</f>
        <v>Decolsen 1 Strip 4 Tablet</v>
      </c>
      <c r="F3506" s="5" t="str">
        <f>VLOOKUP(E3506,[1]items!$B$2:$E$39,2,FALSE)</f>
        <v>Obat Batuk &amp; Pilek</v>
      </c>
      <c r="G3506" s="5" t="str">
        <f t="shared" si="271"/>
        <v>OB0002|</v>
      </c>
      <c r="H3506" s="10">
        <v>33</v>
      </c>
      <c r="I3506" s="11"/>
      <c r="J3506" s="10" t="str">
        <f>IF(EXACT(L3506,"buy"),VLOOKUP(I3506,[2]suppliers!$A$2:$B$17,2,FALSE),"")</f>
        <v/>
      </c>
      <c r="K3506" s="5" t="s">
        <v>84</v>
      </c>
      <c r="L3506" s="5" t="s">
        <v>85</v>
      </c>
      <c r="M3506" s="5" t="str">
        <f>IFERROR(VLOOKUP(G3506,[3]item_suppliers!$C$2:$F$112,2,FALSE),"")</f>
        <v/>
      </c>
      <c r="N3506" s="5" t="str">
        <f>IFERROR(VLOOKUP(G3506,[3]item_suppliers!$C$2:$F$112,4,FALSE),"")</f>
        <v/>
      </c>
      <c r="O3506" s="5" t="str">
        <f t="shared" si="272"/>
        <v/>
      </c>
      <c r="P3506" s="5">
        <f>IF(EXACT(L3506,"sell"),VLOOKUP(D3506,[1]items!$A$2:$E$39,5,FALSE),"")</f>
        <v>2915</v>
      </c>
      <c r="Q3506" s="5">
        <f t="shared" si="273"/>
        <v>96195</v>
      </c>
      <c r="R3506" s="13" t="str">
        <f t="shared" si="274"/>
        <v/>
      </c>
    </row>
    <row r="3507" spans="1:18" x14ac:dyDescent="0.2">
      <c r="A3507" s="8" t="s">
        <v>3567</v>
      </c>
      <c r="B3507" s="9" t="d">
        <v>2021-06-24</v>
      </c>
      <c r="C3507" s="7">
        <f t="shared" si="270"/>
        <v>2021</v>
      </c>
      <c r="D3507" s="8" t="s">
        <v>50</v>
      </c>
      <c r="E3507" s="5" t="str">
        <f>VLOOKUP(D3507,[1]items!$A$2:$E$39,2,FALSE)</f>
        <v>Bodrex Extra</v>
      </c>
      <c r="F3507" s="5" t="str">
        <f>VLOOKUP(E3507,[1]items!$B$2:$E$39,2,FALSE)</f>
        <v>Obat Sakit Kepala &amp; Demam</v>
      </c>
      <c r="G3507" s="5" t="str">
        <f t="shared" si="271"/>
        <v>OD0008|</v>
      </c>
      <c r="H3507" s="10">
        <v>51</v>
      </c>
      <c r="I3507" s="11"/>
      <c r="J3507" s="10" t="str">
        <f>IF(EXACT(L3507,"buy"),VLOOKUP(I3507,[2]suppliers!$A$2:$B$17,2,FALSE),"")</f>
        <v/>
      </c>
      <c r="K3507" s="8" t="s">
        <v>84</v>
      </c>
      <c r="L3507" s="8" t="s">
        <v>85</v>
      </c>
      <c r="M3507" s="5" t="str">
        <f>IFERROR(VLOOKUP(G3507,[3]item_suppliers!$C$2:$F$112,2,FALSE),"")</f>
        <v/>
      </c>
      <c r="N3507" s="5" t="str">
        <f>IFERROR(VLOOKUP(G3507,[3]item_suppliers!$C$2:$F$112,4,FALSE),"")</f>
        <v/>
      </c>
      <c r="O3507" s="5" t="str">
        <f t="shared" si="272"/>
        <v/>
      </c>
      <c r="P3507" s="5">
        <f>IF(EXACT(L3507,"sell"),VLOOKUP(D3507,[1]items!$A$2:$E$39,5,FALSE),"")</f>
        <v>51753</v>
      </c>
      <c r="Q3507" s="5">
        <f t="shared" si="273"/>
        <v>2639403</v>
      </c>
      <c r="R3507" s="13" t="str">
        <f t="shared" si="274"/>
        <v/>
      </c>
    </row>
    <row r="3508" spans="1:18" x14ac:dyDescent="0.2">
      <c r="A3508" s="5" t="s">
        <v>3568</v>
      </c>
      <c r="B3508" s="6" t="d">
        <v>2021-06-24</v>
      </c>
      <c r="C3508" s="7">
        <f t="shared" si="270"/>
        <v>2021</v>
      </c>
      <c r="D3508" s="5" t="s">
        <v>70</v>
      </c>
      <c r="E3508" s="5" t="str">
        <f>VLOOKUP(D3508,[1]items!$A$2:$E$39,2,FALSE)</f>
        <v>Irbesartan</v>
      </c>
      <c r="F3508" s="5" t="str">
        <f>VLOOKUP(E3508,[1]items!$B$2:$E$39,2,FALSE)</f>
        <v>Obat Hipertensi</v>
      </c>
      <c r="G3508" s="5" t="str">
        <f t="shared" si="271"/>
        <v>OH0005|</v>
      </c>
      <c r="H3508" s="10">
        <v>5</v>
      </c>
      <c r="I3508" s="11"/>
      <c r="J3508" s="10" t="str">
        <f>IF(EXACT(L3508,"buy"),VLOOKUP(I3508,[2]suppliers!$A$2:$B$17,2,FALSE),"")</f>
        <v/>
      </c>
      <c r="K3508" s="5" t="s">
        <v>84</v>
      </c>
      <c r="L3508" s="5" t="s">
        <v>85</v>
      </c>
      <c r="M3508" s="5" t="str">
        <f>IFERROR(VLOOKUP(G3508,[3]item_suppliers!$C$2:$F$112,2,FALSE),"")</f>
        <v/>
      </c>
      <c r="N3508" s="5" t="str">
        <f>IFERROR(VLOOKUP(G3508,[3]item_suppliers!$C$2:$F$112,4,FALSE),"")</f>
        <v/>
      </c>
      <c r="O3508" s="5" t="str">
        <f t="shared" si="272"/>
        <v/>
      </c>
      <c r="P3508" s="5">
        <f>IF(EXACT(L3508,"sell"),VLOOKUP(D3508,[1]items!$A$2:$E$39,5,FALSE),"")</f>
        <v>109447</v>
      </c>
      <c r="Q3508" s="5">
        <f t="shared" si="273"/>
        <v>547235</v>
      </c>
      <c r="R3508" s="13" t="str">
        <f t="shared" si="274"/>
        <v/>
      </c>
    </row>
    <row r="3509" spans="1:18" x14ac:dyDescent="0.2">
      <c r="A3509" s="8" t="s">
        <v>3569</v>
      </c>
      <c r="B3509" s="9" t="d">
        <v>2021-06-24</v>
      </c>
      <c r="C3509" s="7">
        <f t="shared" si="270"/>
        <v>2021</v>
      </c>
      <c r="D3509" s="8" t="s">
        <v>82</v>
      </c>
      <c r="E3509" s="5" t="str">
        <f>VLOOKUP(D3509,[1]items!$A$2:$E$39,2,FALSE)</f>
        <v>Otilon Ear Drops 8 mL</v>
      </c>
      <c r="F3509" s="5" t="str">
        <f>VLOOKUP(E3509,[1]items!$B$2:$E$39,2,FALSE)</f>
        <v>Obat Telinga</v>
      </c>
      <c r="G3509" s="5" t="str">
        <f t="shared" si="271"/>
        <v>OT0001|</v>
      </c>
      <c r="H3509" s="10">
        <v>23</v>
      </c>
      <c r="I3509" s="11"/>
      <c r="J3509" s="10" t="str">
        <f>IF(EXACT(L3509,"buy"),VLOOKUP(I3509,[2]suppliers!$A$2:$B$17,2,FALSE),"")</f>
        <v/>
      </c>
      <c r="K3509" s="8" t="s">
        <v>84</v>
      </c>
      <c r="L3509" s="8" t="s">
        <v>85</v>
      </c>
      <c r="M3509" s="5" t="str">
        <f>IFERROR(VLOOKUP(G3509,[3]item_suppliers!$C$2:$F$112,2,FALSE),"")</f>
        <v/>
      </c>
      <c r="N3509" s="5" t="str">
        <f>IFERROR(VLOOKUP(G3509,[3]item_suppliers!$C$2:$F$112,4,FALSE),"")</f>
        <v/>
      </c>
      <c r="O3509" s="5" t="str">
        <f t="shared" si="272"/>
        <v/>
      </c>
      <c r="P3509" s="5">
        <f>IF(EXACT(L3509,"sell"),VLOOKUP(D3509,[1]items!$A$2:$E$39,5,FALSE),"")</f>
        <v>55935</v>
      </c>
      <c r="Q3509" s="5">
        <f t="shared" si="273"/>
        <v>1286505</v>
      </c>
      <c r="R3509" s="13" t="str">
        <f t="shared" si="274"/>
        <v/>
      </c>
    </row>
    <row r="3510" spans="1:18" x14ac:dyDescent="0.2">
      <c r="A3510" s="5" t="s">
        <v>3570</v>
      </c>
      <c r="B3510" s="6" t="d">
        <v>2021-06-24</v>
      </c>
      <c r="C3510" s="7">
        <f t="shared" si="270"/>
        <v>2021</v>
      </c>
      <c r="D3510" s="5" t="s">
        <v>65</v>
      </c>
      <c r="E3510" s="5" t="str">
        <f>VLOOKUP(D3510,[1]items!$A$2:$E$39,2,FALSE)</f>
        <v>Candesartan Ogb Dexa</v>
      </c>
      <c r="F3510" s="5" t="str">
        <f>VLOOKUP(E3510,[1]items!$B$2:$E$39,2,FALSE)</f>
        <v>Obat Hipertensi</v>
      </c>
      <c r="G3510" s="5" t="str">
        <f t="shared" si="271"/>
        <v>OH0003|</v>
      </c>
      <c r="H3510" s="10">
        <v>36</v>
      </c>
      <c r="I3510" s="11"/>
      <c r="J3510" s="10" t="str">
        <f>IF(EXACT(L3510,"buy"),VLOOKUP(I3510,[2]suppliers!$A$2:$B$17,2,FALSE),"")</f>
        <v/>
      </c>
      <c r="K3510" s="5" t="s">
        <v>84</v>
      </c>
      <c r="L3510" s="5" t="s">
        <v>85</v>
      </c>
      <c r="M3510" s="5" t="str">
        <f>IFERROR(VLOOKUP(G3510,[3]item_suppliers!$C$2:$F$112,2,FALSE),"")</f>
        <v/>
      </c>
      <c r="N3510" s="5" t="str">
        <f>IFERROR(VLOOKUP(G3510,[3]item_suppliers!$C$2:$F$112,4,FALSE),"")</f>
        <v/>
      </c>
      <c r="O3510" s="5" t="str">
        <f t="shared" si="272"/>
        <v/>
      </c>
      <c r="P3510" s="5">
        <f>IF(EXACT(L3510,"sell"),VLOOKUP(D3510,[1]items!$A$2:$E$39,5,FALSE),"")</f>
        <v>5095</v>
      </c>
      <c r="Q3510" s="5">
        <f t="shared" si="273"/>
        <v>183420</v>
      </c>
      <c r="R3510" s="13" t="str">
        <f t="shared" si="274"/>
        <v/>
      </c>
    </row>
    <row r="3511" spans="1:18" x14ac:dyDescent="0.2">
      <c r="A3511" s="8" t="s">
        <v>3571</v>
      </c>
      <c r="B3511" s="9" t="d">
        <v>2021-06-24</v>
      </c>
      <c r="C3511" s="7">
        <f t="shared" si="270"/>
        <v>2021</v>
      </c>
      <c r="D3511" s="8" t="s">
        <v>65</v>
      </c>
      <c r="E3511" s="5" t="str">
        <f>VLOOKUP(D3511,[1]items!$A$2:$E$39,2,FALSE)</f>
        <v>Candesartan Ogb Dexa</v>
      </c>
      <c r="F3511" s="5" t="str">
        <f>VLOOKUP(E3511,[1]items!$B$2:$E$39,2,FALSE)</f>
        <v>Obat Hipertensi</v>
      </c>
      <c r="G3511" s="5" t="str">
        <f t="shared" si="271"/>
        <v>OH0003|</v>
      </c>
      <c r="H3511" s="10">
        <v>48</v>
      </c>
      <c r="I3511" s="11"/>
      <c r="J3511" s="10" t="str">
        <f>IF(EXACT(L3511,"buy"),VLOOKUP(I3511,[2]suppliers!$A$2:$B$17,2,FALSE),"")</f>
        <v/>
      </c>
      <c r="K3511" s="8" t="s">
        <v>84</v>
      </c>
      <c r="L3511" s="8" t="s">
        <v>85</v>
      </c>
      <c r="M3511" s="5" t="str">
        <f>IFERROR(VLOOKUP(G3511,[3]item_suppliers!$C$2:$F$112,2,FALSE),"")</f>
        <v/>
      </c>
      <c r="N3511" s="5" t="str">
        <f>IFERROR(VLOOKUP(G3511,[3]item_suppliers!$C$2:$F$112,4,FALSE),"")</f>
        <v/>
      </c>
      <c r="O3511" s="5" t="str">
        <f t="shared" si="272"/>
        <v/>
      </c>
      <c r="P3511" s="5">
        <f>IF(EXACT(L3511,"sell"),VLOOKUP(D3511,[1]items!$A$2:$E$39,5,FALSE),"")</f>
        <v>5095</v>
      </c>
      <c r="Q3511" s="5">
        <f t="shared" si="273"/>
        <v>244560</v>
      </c>
      <c r="R3511" s="13" t="str">
        <f t="shared" si="274"/>
        <v/>
      </c>
    </row>
    <row r="3512" spans="1:18" x14ac:dyDescent="0.2">
      <c r="A3512" s="5" t="s">
        <v>3572</v>
      </c>
      <c r="B3512" s="6" t="d">
        <v>2021-06-24</v>
      </c>
      <c r="C3512" s="7">
        <f t="shared" si="270"/>
        <v>2021</v>
      </c>
      <c r="D3512" s="5" t="s">
        <v>20</v>
      </c>
      <c r="E3512" s="5" t="str">
        <f>VLOOKUP(D3512,[1]items!$A$2:$E$39,2,FALSE)</f>
        <v>Dexteem Box Plus 100 Tablet</v>
      </c>
      <c r="F3512" s="5" t="str">
        <f>VLOOKUP(E3512,[1]items!$B$2:$E$39,2,FALSE)</f>
        <v>Obat Alergi</v>
      </c>
      <c r="G3512" s="5" t="str">
        <f t="shared" si="271"/>
        <v>OA0006|</v>
      </c>
      <c r="H3512" s="10">
        <v>10</v>
      </c>
      <c r="I3512" s="11"/>
      <c r="J3512" s="10" t="str">
        <f>IF(EXACT(L3512,"buy"),VLOOKUP(I3512,[2]suppliers!$A$2:$B$17,2,FALSE),"")</f>
        <v/>
      </c>
      <c r="K3512" s="5" t="s">
        <v>84</v>
      </c>
      <c r="L3512" s="5" t="s">
        <v>85</v>
      </c>
      <c r="M3512" s="5" t="str">
        <f>IFERROR(VLOOKUP(G3512,[3]item_suppliers!$C$2:$F$112,2,FALSE),"")</f>
        <v/>
      </c>
      <c r="N3512" s="5" t="str">
        <f>IFERROR(VLOOKUP(G3512,[3]item_suppliers!$C$2:$F$112,4,FALSE),"")</f>
        <v/>
      </c>
      <c r="O3512" s="5" t="str">
        <f t="shared" si="272"/>
        <v/>
      </c>
      <c r="P3512" s="5">
        <f>IF(EXACT(L3512,"sell"),VLOOKUP(D3512,[1]items!$A$2:$E$39,5,FALSE),"")</f>
        <v>25449</v>
      </c>
      <c r="Q3512" s="5">
        <f t="shared" si="273"/>
        <v>254490</v>
      </c>
      <c r="R3512" s="13" t="str">
        <f t="shared" si="274"/>
        <v/>
      </c>
    </row>
    <row r="3513" spans="1:18" x14ac:dyDescent="0.2">
      <c r="A3513" s="8" t="s">
        <v>3573</v>
      </c>
      <c r="B3513" s="9" t="d">
        <v>2021-06-24</v>
      </c>
      <c r="C3513" s="7">
        <f t="shared" si="270"/>
        <v>2021</v>
      </c>
      <c r="D3513" s="8" t="s">
        <v>59</v>
      </c>
      <c r="E3513" s="5" t="str">
        <f>VLOOKUP(D3513,[1]items!$A$2:$E$39,2,FALSE)</f>
        <v>Carditens</v>
      </c>
      <c r="F3513" s="5" t="str">
        <f>VLOOKUP(E3513,[1]items!$B$2:$E$39,2,FALSE)</f>
        <v>Obat Hipertensi</v>
      </c>
      <c r="G3513" s="5" t="str">
        <f t="shared" si="271"/>
        <v>OH0001|</v>
      </c>
      <c r="H3513" s="10">
        <v>13</v>
      </c>
      <c r="I3513" s="11"/>
      <c r="J3513" s="10" t="str">
        <f>IF(EXACT(L3513,"buy"),VLOOKUP(I3513,[2]suppliers!$A$2:$B$17,2,FALSE),"")</f>
        <v/>
      </c>
      <c r="K3513" s="8" t="s">
        <v>84</v>
      </c>
      <c r="L3513" s="8" t="s">
        <v>85</v>
      </c>
      <c r="M3513" s="5" t="str">
        <f>IFERROR(VLOOKUP(G3513,[3]item_suppliers!$C$2:$F$112,2,FALSE),"")</f>
        <v/>
      </c>
      <c r="N3513" s="5" t="str">
        <f>IFERROR(VLOOKUP(G3513,[3]item_suppliers!$C$2:$F$112,4,FALSE),"")</f>
        <v/>
      </c>
      <c r="O3513" s="5" t="str">
        <f t="shared" si="272"/>
        <v/>
      </c>
      <c r="P3513" s="5">
        <f>IF(EXACT(L3513,"sell"),VLOOKUP(D3513,[1]items!$A$2:$E$39,5,FALSE),"")</f>
        <v>100900</v>
      </c>
      <c r="Q3513" s="5">
        <f t="shared" si="273"/>
        <v>1311700</v>
      </c>
      <c r="R3513" s="13" t="str">
        <f t="shared" si="274"/>
        <v/>
      </c>
    </row>
    <row r="3514" spans="1:18" x14ac:dyDescent="0.2">
      <c r="A3514" s="5" t="s">
        <v>3574</v>
      </c>
      <c r="B3514" s="6" t="d">
        <v>2021-06-24</v>
      </c>
      <c r="C3514" s="7">
        <f t="shared" si="270"/>
        <v>2021</v>
      </c>
      <c r="D3514" s="5" t="s">
        <v>14</v>
      </c>
      <c r="E3514" s="5" t="str">
        <f>VLOOKUP(D3514,[1]items!$A$2:$E$39,2,FALSE)</f>
        <v>Bisoprolol Ogb Dexa</v>
      </c>
      <c r="F3514" s="5" t="str">
        <f>VLOOKUP(E3514,[1]items!$B$2:$E$39,2,FALSE)</f>
        <v>Obat Alergi</v>
      </c>
      <c r="G3514" s="5" t="str">
        <f t="shared" si="271"/>
        <v>OA0004|</v>
      </c>
      <c r="H3514" s="10">
        <v>91</v>
      </c>
      <c r="I3514" s="11"/>
      <c r="J3514" s="10" t="str">
        <f>IF(EXACT(L3514,"buy"),VLOOKUP(I3514,[2]suppliers!$A$2:$B$17,2,FALSE),"")</f>
        <v/>
      </c>
      <c r="K3514" s="5" t="s">
        <v>84</v>
      </c>
      <c r="L3514" s="5" t="s">
        <v>85</v>
      </c>
      <c r="M3514" s="5" t="str">
        <f>IFERROR(VLOOKUP(G3514,[3]item_suppliers!$C$2:$F$112,2,FALSE),"")</f>
        <v/>
      </c>
      <c r="N3514" s="5" t="str">
        <f>IFERROR(VLOOKUP(G3514,[3]item_suppliers!$C$2:$F$112,4,FALSE),"")</f>
        <v/>
      </c>
      <c r="O3514" s="5" t="str">
        <f t="shared" si="272"/>
        <v/>
      </c>
      <c r="P3514" s="5">
        <f>IF(EXACT(L3514,"sell"),VLOOKUP(D3514,[1]items!$A$2:$E$39,5,FALSE),"")</f>
        <v>10180</v>
      </c>
      <c r="Q3514" s="5">
        <f t="shared" si="273"/>
        <v>926380</v>
      </c>
      <c r="R3514" s="13" t="str">
        <f t="shared" si="274"/>
        <v/>
      </c>
    </row>
    <row r="3515" spans="1:18" x14ac:dyDescent="0.2">
      <c r="A3515" s="8" t="s">
        <v>3575</v>
      </c>
      <c r="B3515" s="9" t="d">
        <v>2021-06-25</v>
      </c>
      <c r="C3515" s="7">
        <f t="shared" si="270"/>
        <v>2021</v>
      </c>
      <c r="D3515" s="8" t="s">
        <v>26</v>
      </c>
      <c r="E3515" s="5" t="str">
        <f>VLOOKUP(D3515,[1]items!$A$2:$E$39,2,FALSE)</f>
        <v>Decolsen 1 Strip 4 Tablet</v>
      </c>
      <c r="F3515" s="5" t="str">
        <f>VLOOKUP(E3515,[1]items!$B$2:$E$39,2,FALSE)</f>
        <v>Obat Batuk &amp; Pilek</v>
      </c>
      <c r="G3515" s="5" t="str">
        <f t="shared" si="271"/>
        <v>OB0002|</v>
      </c>
      <c r="H3515" s="10">
        <v>1</v>
      </c>
      <c r="I3515" s="11"/>
      <c r="J3515" s="10" t="str">
        <f>IF(EXACT(L3515,"buy"),VLOOKUP(I3515,[2]suppliers!$A$2:$B$17,2,FALSE),"")</f>
        <v/>
      </c>
      <c r="K3515" s="8" t="s">
        <v>84</v>
      </c>
      <c r="L3515" s="8" t="s">
        <v>85</v>
      </c>
      <c r="M3515" s="5" t="str">
        <f>IFERROR(VLOOKUP(G3515,[3]item_suppliers!$C$2:$F$112,2,FALSE),"")</f>
        <v/>
      </c>
      <c r="N3515" s="5" t="str">
        <f>IFERROR(VLOOKUP(G3515,[3]item_suppliers!$C$2:$F$112,4,FALSE),"")</f>
        <v/>
      </c>
      <c r="O3515" s="5" t="str">
        <f t="shared" si="272"/>
        <v/>
      </c>
      <c r="P3515" s="5">
        <f>IF(EXACT(L3515,"sell"),VLOOKUP(D3515,[1]items!$A$2:$E$39,5,FALSE),"")</f>
        <v>2915</v>
      </c>
      <c r="Q3515" s="5">
        <f t="shared" si="273"/>
        <v>2915</v>
      </c>
      <c r="R3515" s="13" t="str">
        <f t="shared" si="274"/>
        <v/>
      </c>
    </row>
    <row r="3516" spans="1:18" x14ac:dyDescent="0.2">
      <c r="A3516" s="5" t="s">
        <v>3576</v>
      </c>
      <c r="B3516" s="6" t="d">
        <v>2021-06-25</v>
      </c>
      <c r="C3516" s="7">
        <f t="shared" si="270"/>
        <v>2021</v>
      </c>
      <c r="D3516" s="5" t="s">
        <v>70</v>
      </c>
      <c r="E3516" s="5" t="str">
        <f>VLOOKUP(D3516,[1]items!$A$2:$E$39,2,FALSE)</f>
        <v>Irbesartan</v>
      </c>
      <c r="F3516" s="5" t="str">
        <f>VLOOKUP(E3516,[1]items!$B$2:$E$39,2,FALSE)</f>
        <v>Obat Hipertensi</v>
      </c>
      <c r="G3516" s="5" t="str">
        <f t="shared" si="271"/>
        <v>OH0005|</v>
      </c>
      <c r="H3516" s="10">
        <v>15</v>
      </c>
      <c r="I3516" s="11"/>
      <c r="J3516" s="10" t="str">
        <f>IF(EXACT(L3516,"buy"),VLOOKUP(I3516,[2]suppliers!$A$2:$B$17,2,FALSE),"")</f>
        <v/>
      </c>
      <c r="K3516" s="5" t="s">
        <v>84</v>
      </c>
      <c r="L3516" s="5" t="s">
        <v>85</v>
      </c>
      <c r="M3516" s="5" t="str">
        <f>IFERROR(VLOOKUP(G3516,[3]item_suppliers!$C$2:$F$112,2,FALSE),"")</f>
        <v/>
      </c>
      <c r="N3516" s="5" t="str">
        <f>IFERROR(VLOOKUP(G3516,[3]item_suppliers!$C$2:$F$112,4,FALSE),"")</f>
        <v/>
      </c>
      <c r="O3516" s="5" t="str">
        <f t="shared" si="272"/>
        <v/>
      </c>
      <c r="P3516" s="5">
        <f>IF(EXACT(L3516,"sell"),VLOOKUP(D3516,[1]items!$A$2:$E$39,5,FALSE),"")</f>
        <v>109447</v>
      </c>
      <c r="Q3516" s="5">
        <f t="shared" si="273"/>
        <v>1641705</v>
      </c>
      <c r="R3516" s="13" t="str">
        <f t="shared" si="274"/>
        <v/>
      </c>
    </row>
    <row r="3517" spans="1:18" x14ac:dyDescent="0.2">
      <c r="A3517" s="8" t="s">
        <v>3577</v>
      </c>
      <c r="B3517" s="9" t="d">
        <v>2021-06-25</v>
      </c>
      <c r="C3517" s="7">
        <f t="shared" si="270"/>
        <v>2021</v>
      </c>
      <c r="D3517" s="8" t="s">
        <v>82</v>
      </c>
      <c r="E3517" s="5" t="str">
        <f>VLOOKUP(D3517,[1]items!$A$2:$E$39,2,FALSE)</f>
        <v>Otilon Ear Drops 8 mL</v>
      </c>
      <c r="F3517" s="5" t="str">
        <f>VLOOKUP(E3517,[1]items!$B$2:$E$39,2,FALSE)</f>
        <v>Obat Telinga</v>
      </c>
      <c r="G3517" s="5" t="str">
        <f t="shared" si="271"/>
        <v>OT0001|</v>
      </c>
      <c r="H3517" s="10">
        <v>29</v>
      </c>
      <c r="I3517" s="11"/>
      <c r="J3517" s="10" t="str">
        <f>IF(EXACT(L3517,"buy"),VLOOKUP(I3517,[2]suppliers!$A$2:$B$17,2,FALSE),"")</f>
        <v/>
      </c>
      <c r="K3517" s="8" t="s">
        <v>84</v>
      </c>
      <c r="L3517" s="8" t="s">
        <v>85</v>
      </c>
      <c r="M3517" s="5" t="str">
        <f>IFERROR(VLOOKUP(G3517,[3]item_suppliers!$C$2:$F$112,2,FALSE),"")</f>
        <v/>
      </c>
      <c r="N3517" s="5" t="str">
        <f>IFERROR(VLOOKUP(G3517,[3]item_suppliers!$C$2:$F$112,4,FALSE),"")</f>
        <v/>
      </c>
      <c r="O3517" s="5" t="str">
        <f t="shared" si="272"/>
        <v/>
      </c>
      <c r="P3517" s="5">
        <f>IF(EXACT(L3517,"sell"),VLOOKUP(D3517,[1]items!$A$2:$E$39,5,FALSE),"")</f>
        <v>55935</v>
      </c>
      <c r="Q3517" s="5">
        <f t="shared" si="273"/>
        <v>1622115</v>
      </c>
      <c r="R3517" s="13" t="str">
        <f t="shared" si="274"/>
        <v/>
      </c>
    </row>
    <row r="3518" spans="1:18" x14ac:dyDescent="0.2">
      <c r="A3518" s="5" t="s">
        <v>3578</v>
      </c>
      <c r="B3518" s="6" t="d">
        <v>2021-06-25</v>
      </c>
      <c r="C3518" s="7">
        <f t="shared" si="270"/>
        <v>2021</v>
      </c>
      <c r="D3518" s="5" t="s">
        <v>48</v>
      </c>
      <c r="E3518" s="5" t="str">
        <f>VLOOKUP(D3518,[1]items!$A$2:$E$39,2,FALSE)</f>
        <v>Sanmol Paracetamol</v>
      </c>
      <c r="F3518" s="5" t="str">
        <f>VLOOKUP(E3518,[1]items!$B$2:$E$39,2,FALSE)</f>
        <v>Obat Sakit Kepala &amp; Demam</v>
      </c>
      <c r="G3518" s="5" t="str">
        <f t="shared" si="271"/>
        <v>OD0007|</v>
      </c>
      <c r="H3518" s="10">
        <v>200</v>
      </c>
      <c r="I3518" s="11"/>
      <c r="J3518" s="10" t="str">
        <f>IF(EXACT(L3518,"buy"),VLOOKUP(I3518,[2]suppliers!$A$2:$B$17,2,FALSE),"")</f>
        <v/>
      </c>
      <c r="K3518" s="5" t="s">
        <v>84</v>
      </c>
      <c r="L3518" s="5" t="s">
        <v>85</v>
      </c>
      <c r="M3518" s="5" t="str">
        <f>IFERROR(VLOOKUP(G3518,[3]item_suppliers!$C$2:$F$112,2,FALSE),"")</f>
        <v/>
      </c>
      <c r="N3518" s="5" t="str">
        <f>IFERROR(VLOOKUP(G3518,[3]item_suppliers!$C$2:$F$112,4,FALSE),"")</f>
        <v/>
      </c>
      <c r="O3518" s="5" t="str">
        <f t="shared" si="272"/>
        <v/>
      </c>
      <c r="P3518" s="5">
        <f>IF(EXACT(L3518,"sell"),VLOOKUP(D3518,[1]items!$A$2:$E$39,5,FALSE),"")</f>
        <v>16261</v>
      </c>
      <c r="Q3518" s="5">
        <f t="shared" si="273"/>
        <v>3252200</v>
      </c>
      <c r="R3518" s="13" t="str">
        <f t="shared" si="274"/>
        <v/>
      </c>
    </row>
    <row r="3519" spans="1:18" x14ac:dyDescent="0.2">
      <c r="A3519" s="8" t="s">
        <v>3579</v>
      </c>
      <c r="B3519" s="9" t="d">
        <v>2021-06-25</v>
      </c>
      <c r="C3519" s="7">
        <f t="shared" si="270"/>
        <v>2021</v>
      </c>
      <c r="D3519" s="8" t="s">
        <v>48</v>
      </c>
      <c r="E3519" s="5" t="str">
        <f>VLOOKUP(D3519,[1]items!$A$2:$E$39,2,FALSE)</f>
        <v>Sanmol Paracetamol</v>
      </c>
      <c r="F3519" s="5" t="str">
        <f>VLOOKUP(E3519,[1]items!$B$2:$E$39,2,FALSE)</f>
        <v>Obat Sakit Kepala &amp; Demam</v>
      </c>
      <c r="G3519" s="5" t="str">
        <f t="shared" si="271"/>
        <v>OD0007|</v>
      </c>
      <c r="H3519" s="10">
        <v>40</v>
      </c>
      <c r="I3519" s="11"/>
      <c r="J3519" s="10" t="str">
        <f>IF(EXACT(L3519,"buy"),VLOOKUP(I3519,[2]suppliers!$A$2:$B$17,2,FALSE),"")</f>
        <v/>
      </c>
      <c r="K3519" s="8" t="s">
        <v>84</v>
      </c>
      <c r="L3519" s="8" t="s">
        <v>85</v>
      </c>
      <c r="M3519" s="5" t="str">
        <f>IFERROR(VLOOKUP(G3519,[3]item_suppliers!$C$2:$F$112,2,FALSE),"")</f>
        <v/>
      </c>
      <c r="N3519" s="5" t="str">
        <f>IFERROR(VLOOKUP(G3519,[3]item_suppliers!$C$2:$F$112,4,FALSE),"")</f>
        <v/>
      </c>
      <c r="O3519" s="5" t="str">
        <f t="shared" si="272"/>
        <v/>
      </c>
      <c r="P3519" s="5">
        <f>IF(EXACT(L3519,"sell"),VLOOKUP(D3519,[1]items!$A$2:$E$39,5,FALSE),"")</f>
        <v>16261</v>
      </c>
      <c r="Q3519" s="5">
        <f t="shared" si="273"/>
        <v>650440</v>
      </c>
      <c r="R3519" s="13" t="str">
        <f t="shared" si="274"/>
        <v/>
      </c>
    </row>
    <row r="3520" spans="1:18" x14ac:dyDescent="0.2">
      <c r="A3520" s="5" t="s">
        <v>3580</v>
      </c>
      <c r="B3520" s="6" t="d">
        <v>2021-06-26</v>
      </c>
      <c r="C3520" s="7">
        <f t="shared" si="270"/>
        <v>2021</v>
      </c>
      <c r="D3520" s="5" t="s">
        <v>52</v>
      </c>
      <c r="E3520" s="5" t="str">
        <f>VLOOKUP(D3520,[1]items!$A$2:$E$39,2,FALSE)</f>
        <v>Sanmol 500 MG 4 Tablet</v>
      </c>
      <c r="F3520" s="5" t="str">
        <f>VLOOKUP(E3520,[1]items!$B$2:$E$39,2,FALSE)</f>
        <v>Obat Sakit Kepala &amp; Demam</v>
      </c>
      <c r="G3520" s="5" t="str">
        <f t="shared" si="271"/>
        <v>OD0009|</v>
      </c>
      <c r="H3520" s="10">
        <v>27</v>
      </c>
      <c r="I3520" s="11"/>
      <c r="J3520" s="10" t="str">
        <f>IF(EXACT(L3520,"buy"),VLOOKUP(I3520,[2]suppliers!$A$2:$B$17,2,FALSE),"")</f>
        <v/>
      </c>
      <c r="K3520" s="5" t="s">
        <v>84</v>
      </c>
      <c r="L3520" s="5" t="s">
        <v>85</v>
      </c>
      <c r="M3520" s="5" t="str">
        <f>IFERROR(VLOOKUP(G3520,[3]item_suppliers!$C$2:$F$112,2,FALSE),"")</f>
        <v/>
      </c>
      <c r="N3520" s="5" t="str">
        <f>IFERROR(VLOOKUP(G3520,[3]item_suppliers!$C$2:$F$112,4,FALSE),"")</f>
        <v/>
      </c>
      <c r="O3520" s="5" t="str">
        <f t="shared" si="272"/>
        <v/>
      </c>
      <c r="P3520" s="5">
        <f>IF(EXACT(L3520,"sell"),VLOOKUP(D3520,[1]items!$A$2:$E$39,5,FALSE),"")</f>
        <v>1619</v>
      </c>
      <c r="Q3520" s="5">
        <f t="shared" si="273"/>
        <v>43713</v>
      </c>
      <c r="R3520" s="13" t="str">
        <f t="shared" si="274"/>
        <v/>
      </c>
    </row>
    <row r="3521" spans="1:18" x14ac:dyDescent="0.2">
      <c r="A3521" s="8" t="s">
        <v>3581</v>
      </c>
      <c r="B3521" s="9" t="d">
        <v>2021-06-26</v>
      </c>
      <c r="C3521" s="7">
        <f t="shared" si="270"/>
        <v>2021</v>
      </c>
      <c r="D3521" s="8" t="s">
        <v>59</v>
      </c>
      <c r="E3521" s="5" t="str">
        <f>VLOOKUP(D3521,[1]items!$A$2:$E$39,2,FALSE)</f>
        <v>Carditens</v>
      </c>
      <c r="F3521" s="5" t="str">
        <f>VLOOKUP(E3521,[1]items!$B$2:$E$39,2,FALSE)</f>
        <v>Obat Hipertensi</v>
      </c>
      <c r="G3521" s="5" t="str">
        <f t="shared" si="271"/>
        <v>OH0001|</v>
      </c>
      <c r="H3521" s="10">
        <v>38</v>
      </c>
      <c r="I3521" s="11"/>
      <c r="J3521" s="10" t="str">
        <f>IF(EXACT(L3521,"buy"),VLOOKUP(I3521,[2]suppliers!$A$2:$B$17,2,FALSE),"")</f>
        <v/>
      </c>
      <c r="K3521" s="8" t="s">
        <v>84</v>
      </c>
      <c r="L3521" s="8" t="s">
        <v>85</v>
      </c>
      <c r="M3521" s="5" t="str">
        <f>IFERROR(VLOOKUP(G3521,[3]item_suppliers!$C$2:$F$112,2,FALSE),"")</f>
        <v/>
      </c>
      <c r="N3521" s="5" t="str">
        <f>IFERROR(VLOOKUP(G3521,[3]item_suppliers!$C$2:$F$112,4,FALSE),"")</f>
        <v/>
      </c>
      <c r="O3521" s="5" t="str">
        <f t="shared" si="272"/>
        <v/>
      </c>
      <c r="P3521" s="5">
        <f>IF(EXACT(L3521,"sell"),VLOOKUP(D3521,[1]items!$A$2:$E$39,5,FALSE),"")</f>
        <v>100900</v>
      </c>
      <c r="Q3521" s="5">
        <f t="shared" si="273"/>
        <v>3834200</v>
      </c>
      <c r="R3521" s="13" t="str">
        <f t="shared" si="274"/>
        <v/>
      </c>
    </row>
    <row r="3522" spans="1:18" x14ac:dyDescent="0.2">
      <c r="A3522" s="5" t="s">
        <v>3582</v>
      </c>
      <c r="B3522" s="6" t="d">
        <v>2021-06-26</v>
      </c>
      <c r="C3522" s="7">
        <f t="shared" ref="C3522:C3585" si="275">YEAR(B3522)</f>
        <v>2021</v>
      </c>
      <c r="D3522" s="5" t="s">
        <v>59</v>
      </c>
      <c r="E3522" s="5" t="str">
        <f>VLOOKUP(D3522,[1]items!$A$2:$E$39,2,FALSE)</f>
        <v>Carditens</v>
      </c>
      <c r="F3522" s="5" t="str">
        <f>VLOOKUP(E3522,[1]items!$B$2:$E$39,2,FALSE)</f>
        <v>Obat Hipertensi</v>
      </c>
      <c r="G3522" s="5" t="str">
        <f t="shared" ref="G3522:G3585" si="276">_xlfn.CONCAT(D3522,"|",I3522)</f>
        <v>OH0001|</v>
      </c>
      <c r="H3522" s="10">
        <v>21</v>
      </c>
      <c r="I3522" s="11"/>
      <c r="J3522" s="10" t="str">
        <f>IF(EXACT(L3522,"buy"),VLOOKUP(I3522,[2]suppliers!$A$2:$B$17,2,FALSE),"")</f>
        <v/>
      </c>
      <c r="K3522" s="5" t="s">
        <v>84</v>
      </c>
      <c r="L3522" s="5" t="s">
        <v>85</v>
      </c>
      <c r="M3522" s="5" t="str">
        <f>IFERROR(VLOOKUP(G3522,[3]item_suppliers!$C$2:$F$112,2,FALSE),"")</f>
        <v/>
      </c>
      <c r="N3522" s="5" t="str">
        <f>IFERROR(VLOOKUP(G3522,[3]item_suppliers!$C$2:$F$112,4,FALSE),"")</f>
        <v/>
      </c>
      <c r="O3522" s="5" t="str">
        <f t="shared" ref="O3522:O3585" si="277">IFERROR(H3522*N3522,"")</f>
        <v/>
      </c>
      <c r="P3522" s="5">
        <f>IF(EXACT(L3522,"sell"),VLOOKUP(D3522,[1]items!$A$2:$E$39,5,FALSE),"")</f>
        <v>100900</v>
      </c>
      <c r="Q3522" s="5">
        <f t="shared" ref="Q3522:Q3585" si="278">IFERROR(H3522*P3522,"")</f>
        <v>2118900</v>
      </c>
      <c r="R3522" s="13" t="str">
        <f t="shared" ref="R3522:R3585" si="279">IF(EXACT(L3522,"buy"),1/COUNTIF($N$2:$N$4710,N3522),"")</f>
        <v/>
      </c>
    </row>
    <row r="3523" spans="1:18" x14ac:dyDescent="0.2">
      <c r="A3523" s="8" t="s">
        <v>3583</v>
      </c>
      <c r="B3523" s="9" t="d">
        <v>2021-06-26</v>
      </c>
      <c r="C3523" s="7">
        <f t="shared" si="275"/>
        <v>2021</v>
      </c>
      <c r="D3523" s="8" t="s">
        <v>14</v>
      </c>
      <c r="E3523" s="5" t="str">
        <f>VLOOKUP(D3523,[1]items!$A$2:$E$39,2,FALSE)</f>
        <v>Bisoprolol Ogb Dexa</v>
      </c>
      <c r="F3523" s="5" t="str">
        <f>VLOOKUP(E3523,[1]items!$B$2:$E$39,2,FALSE)</f>
        <v>Obat Alergi</v>
      </c>
      <c r="G3523" s="5" t="str">
        <f t="shared" si="276"/>
        <v>OA0004|</v>
      </c>
      <c r="H3523" s="10">
        <v>1</v>
      </c>
      <c r="I3523" s="11"/>
      <c r="J3523" s="10" t="str">
        <f>IF(EXACT(L3523,"buy"),VLOOKUP(I3523,[2]suppliers!$A$2:$B$17,2,FALSE),"")</f>
        <v/>
      </c>
      <c r="K3523" s="8" t="s">
        <v>84</v>
      </c>
      <c r="L3523" s="8" t="s">
        <v>85</v>
      </c>
      <c r="M3523" s="5" t="str">
        <f>IFERROR(VLOOKUP(G3523,[3]item_suppliers!$C$2:$F$112,2,FALSE),"")</f>
        <v/>
      </c>
      <c r="N3523" s="5" t="str">
        <f>IFERROR(VLOOKUP(G3523,[3]item_suppliers!$C$2:$F$112,4,FALSE),"")</f>
        <v/>
      </c>
      <c r="O3523" s="5" t="str">
        <f t="shared" si="277"/>
        <v/>
      </c>
      <c r="P3523" s="5">
        <f>IF(EXACT(L3523,"sell"),VLOOKUP(D3523,[1]items!$A$2:$E$39,5,FALSE),"")</f>
        <v>10180</v>
      </c>
      <c r="Q3523" s="5">
        <f t="shared" si="278"/>
        <v>10180</v>
      </c>
      <c r="R3523" s="13" t="str">
        <f t="shared" si="279"/>
        <v/>
      </c>
    </row>
    <row r="3524" spans="1:18" x14ac:dyDescent="0.2">
      <c r="A3524" s="5" t="s">
        <v>3584</v>
      </c>
      <c r="B3524" s="6" t="d">
        <v>2021-06-26</v>
      </c>
      <c r="C3524" s="7">
        <f t="shared" si="275"/>
        <v>2021</v>
      </c>
      <c r="D3524" s="5" t="s">
        <v>94</v>
      </c>
      <c r="E3524" s="5" t="str">
        <f>VLOOKUP(D3524,[1]items!$A$2:$E$39,2,FALSE)</f>
        <v>Vicks Inhaler 0.5 mL</v>
      </c>
      <c r="F3524" s="5" t="str">
        <f>VLOOKUP(E3524,[1]items!$B$2:$E$39,2,FALSE)</f>
        <v>Obat Batuk &amp; Pilek</v>
      </c>
      <c r="G3524" s="5" t="str">
        <f t="shared" si="276"/>
        <v>OB0007|</v>
      </c>
      <c r="H3524" s="10">
        <v>10</v>
      </c>
      <c r="I3524" s="11"/>
      <c r="J3524" s="10" t="str">
        <f>IF(EXACT(L3524,"buy"),VLOOKUP(I3524,[2]suppliers!$A$2:$B$17,2,FALSE),"")</f>
        <v/>
      </c>
      <c r="K3524" s="5" t="s">
        <v>84</v>
      </c>
      <c r="L3524" s="5" t="s">
        <v>85</v>
      </c>
      <c r="M3524" s="5" t="str">
        <f>IFERROR(VLOOKUP(G3524,[3]item_suppliers!$C$2:$F$112,2,FALSE),"")</f>
        <v/>
      </c>
      <c r="N3524" s="5" t="str">
        <f>IFERROR(VLOOKUP(G3524,[3]item_suppliers!$C$2:$F$112,4,FALSE),"")</f>
        <v/>
      </c>
      <c r="O3524" s="5" t="str">
        <f t="shared" si="277"/>
        <v/>
      </c>
      <c r="P3524" s="5">
        <f>IF(EXACT(L3524,"sell"),VLOOKUP(D3524,[1]items!$A$2:$E$39,5,FALSE),"")</f>
        <v>16430</v>
      </c>
      <c r="Q3524" s="5">
        <f t="shared" si="278"/>
        <v>164300</v>
      </c>
      <c r="R3524" s="13" t="str">
        <f t="shared" si="279"/>
        <v/>
      </c>
    </row>
    <row r="3525" spans="1:18" x14ac:dyDescent="0.2">
      <c r="A3525" s="8" t="s">
        <v>3585</v>
      </c>
      <c r="B3525" s="9" t="d">
        <v>2021-06-26</v>
      </c>
      <c r="C3525" s="7">
        <f t="shared" si="275"/>
        <v>2021</v>
      </c>
      <c r="D3525" s="8" t="s">
        <v>11</v>
      </c>
      <c r="E3525" s="5" t="str">
        <f>VLOOKUP(D3525,[1]items!$A$2:$E$39,2,FALSE)</f>
        <v>Acetylcysteine Mahakam 200 mg</v>
      </c>
      <c r="F3525" s="5" t="str">
        <f>VLOOKUP(E3525,[1]items!$B$2:$E$39,2,FALSE)</f>
        <v>Obat Alergi</v>
      </c>
      <c r="G3525" s="5" t="str">
        <f t="shared" si="276"/>
        <v>OA0003|</v>
      </c>
      <c r="H3525" s="10">
        <v>44</v>
      </c>
      <c r="I3525" s="11"/>
      <c r="J3525" s="10" t="str">
        <f>IF(EXACT(L3525,"buy"),VLOOKUP(I3525,[2]suppliers!$A$2:$B$17,2,FALSE),"")</f>
        <v/>
      </c>
      <c r="K3525" s="8" t="s">
        <v>84</v>
      </c>
      <c r="L3525" s="8" t="s">
        <v>85</v>
      </c>
      <c r="M3525" s="5" t="str">
        <f>IFERROR(VLOOKUP(G3525,[3]item_suppliers!$C$2:$F$112,2,FALSE),"")</f>
        <v/>
      </c>
      <c r="N3525" s="5" t="str">
        <f>IFERROR(VLOOKUP(G3525,[3]item_suppliers!$C$2:$F$112,4,FALSE),"")</f>
        <v/>
      </c>
      <c r="O3525" s="5" t="str">
        <f t="shared" si="277"/>
        <v/>
      </c>
      <c r="P3525" s="5">
        <f>IF(EXACT(L3525,"sell"),VLOOKUP(D3525,[1]items!$A$2:$E$39,5,FALSE),"")</f>
        <v>33330</v>
      </c>
      <c r="Q3525" s="5">
        <f t="shared" si="278"/>
        <v>1466520</v>
      </c>
      <c r="R3525" s="13" t="str">
        <f t="shared" si="279"/>
        <v/>
      </c>
    </row>
    <row r="3526" spans="1:18" x14ac:dyDescent="0.2">
      <c r="A3526" s="5" t="s">
        <v>3586</v>
      </c>
      <c r="B3526" s="6" t="d">
        <v>2021-06-27</v>
      </c>
      <c r="C3526" s="7">
        <f t="shared" si="275"/>
        <v>2021</v>
      </c>
      <c r="D3526" s="5" t="s">
        <v>26</v>
      </c>
      <c r="E3526" s="5" t="str">
        <f>VLOOKUP(D3526,[1]items!$A$2:$E$39,2,FALSE)</f>
        <v>Decolsen 1 Strip 4 Tablet</v>
      </c>
      <c r="F3526" s="5" t="str">
        <f>VLOOKUP(E3526,[1]items!$B$2:$E$39,2,FALSE)</f>
        <v>Obat Batuk &amp; Pilek</v>
      </c>
      <c r="G3526" s="5" t="str">
        <f t="shared" si="276"/>
        <v>OB0002|</v>
      </c>
      <c r="H3526" s="10">
        <v>6</v>
      </c>
      <c r="I3526" s="11"/>
      <c r="J3526" s="10" t="str">
        <f>IF(EXACT(L3526,"buy"),VLOOKUP(I3526,[2]suppliers!$A$2:$B$17,2,FALSE),"")</f>
        <v/>
      </c>
      <c r="K3526" s="5" t="s">
        <v>84</v>
      </c>
      <c r="L3526" s="5" t="s">
        <v>85</v>
      </c>
      <c r="M3526" s="5" t="str">
        <f>IFERROR(VLOOKUP(G3526,[3]item_suppliers!$C$2:$F$112,2,FALSE),"")</f>
        <v/>
      </c>
      <c r="N3526" s="5" t="str">
        <f>IFERROR(VLOOKUP(G3526,[3]item_suppliers!$C$2:$F$112,4,FALSE),"")</f>
        <v/>
      </c>
      <c r="O3526" s="5" t="str">
        <f t="shared" si="277"/>
        <v/>
      </c>
      <c r="P3526" s="5">
        <f>IF(EXACT(L3526,"sell"),VLOOKUP(D3526,[1]items!$A$2:$E$39,5,FALSE),"")</f>
        <v>2915</v>
      </c>
      <c r="Q3526" s="5">
        <f t="shared" si="278"/>
        <v>17490</v>
      </c>
      <c r="R3526" s="13" t="str">
        <f t="shared" si="279"/>
        <v/>
      </c>
    </row>
    <row r="3527" spans="1:18" x14ac:dyDescent="0.2">
      <c r="A3527" s="8" t="s">
        <v>3587</v>
      </c>
      <c r="B3527" s="9" t="d">
        <v>2021-06-27</v>
      </c>
      <c r="C3527" s="7">
        <f t="shared" si="275"/>
        <v>2021</v>
      </c>
      <c r="D3527" s="8" t="s">
        <v>26</v>
      </c>
      <c r="E3527" s="5" t="str">
        <f>VLOOKUP(D3527,[1]items!$A$2:$E$39,2,FALSE)</f>
        <v>Decolsen 1 Strip 4 Tablet</v>
      </c>
      <c r="F3527" s="5" t="str">
        <f>VLOOKUP(E3527,[1]items!$B$2:$E$39,2,FALSE)</f>
        <v>Obat Batuk &amp; Pilek</v>
      </c>
      <c r="G3527" s="5" t="str">
        <f t="shared" si="276"/>
        <v>OB0002|</v>
      </c>
      <c r="H3527" s="10">
        <v>29</v>
      </c>
      <c r="I3527" s="11"/>
      <c r="J3527" s="10" t="str">
        <f>IF(EXACT(L3527,"buy"),VLOOKUP(I3527,[2]suppliers!$A$2:$B$17,2,FALSE),"")</f>
        <v/>
      </c>
      <c r="K3527" s="8" t="s">
        <v>84</v>
      </c>
      <c r="L3527" s="8" t="s">
        <v>85</v>
      </c>
      <c r="M3527" s="5" t="str">
        <f>IFERROR(VLOOKUP(G3527,[3]item_suppliers!$C$2:$F$112,2,FALSE),"")</f>
        <v/>
      </c>
      <c r="N3527" s="5" t="str">
        <f>IFERROR(VLOOKUP(G3527,[3]item_suppliers!$C$2:$F$112,4,FALSE),"")</f>
        <v/>
      </c>
      <c r="O3527" s="5" t="str">
        <f t="shared" si="277"/>
        <v/>
      </c>
      <c r="P3527" s="5">
        <f>IF(EXACT(L3527,"sell"),VLOOKUP(D3527,[1]items!$A$2:$E$39,5,FALSE),"")</f>
        <v>2915</v>
      </c>
      <c r="Q3527" s="5">
        <f t="shared" si="278"/>
        <v>84535</v>
      </c>
      <c r="R3527" s="13" t="str">
        <f t="shared" si="279"/>
        <v/>
      </c>
    </row>
    <row r="3528" spans="1:18" x14ac:dyDescent="0.2">
      <c r="A3528" s="5" t="s">
        <v>3588</v>
      </c>
      <c r="B3528" s="6" t="d">
        <v>2021-06-27</v>
      </c>
      <c r="C3528" s="7">
        <f t="shared" si="275"/>
        <v>2021</v>
      </c>
      <c r="D3528" s="5" t="s">
        <v>52</v>
      </c>
      <c r="E3528" s="5" t="str">
        <f>VLOOKUP(D3528,[1]items!$A$2:$E$39,2,FALSE)</f>
        <v>Sanmol 500 MG 4 Tablet</v>
      </c>
      <c r="F3528" s="5" t="str">
        <f>VLOOKUP(E3528,[1]items!$B$2:$E$39,2,FALSE)</f>
        <v>Obat Sakit Kepala &amp; Demam</v>
      </c>
      <c r="G3528" s="5" t="str">
        <f t="shared" si="276"/>
        <v>OD0009|</v>
      </c>
      <c r="H3528" s="10">
        <v>18</v>
      </c>
      <c r="I3528" s="11"/>
      <c r="J3528" s="10" t="str">
        <f>IF(EXACT(L3528,"buy"),VLOOKUP(I3528,[2]suppliers!$A$2:$B$17,2,FALSE),"")</f>
        <v/>
      </c>
      <c r="K3528" s="5" t="s">
        <v>84</v>
      </c>
      <c r="L3528" s="5" t="s">
        <v>85</v>
      </c>
      <c r="M3528" s="5" t="str">
        <f>IFERROR(VLOOKUP(G3528,[3]item_suppliers!$C$2:$F$112,2,FALSE),"")</f>
        <v/>
      </c>
      <c r="N3528" s="5" t="str">
        <f>IFERROR(VLOOKUP(G3528,[3]item_suppliers!$C$2:$F$112,4,FALSE),"")</f>
        <v/>
      </c>
      <c r="O3528" s="5" t="str">
        <f t="shared" si="277"/>
        <v/>
      </c>
      <c r="P3528" s="5">
        <f>IF(EXACT(L3528,"sell"),VLOOKUP(D3528,[1]items!$A$2:$E$39,5,FALSE),"")</f>
        <v>1619</v>
      </c>
      <c r="Q3528" s="5">
        <f t="shared" si="278"/>
        <v>29142</v>
      </c>
      <c r="R3528" s="13" t="str">
        <f t="shared" si="279"/>
        <v/>
      </c>
    </row>
    <row r="3529" spans="1:18" x14ac:dyDescent="0.2">
      <c r="A3529" s="8" t="s">
        <v>3589</v>
      </c>
      <c r="B3529" s="9" t="d">
        <v>2021-06-27</v>
      </c>
      <c r="C3529" s="7">
        <f t="shared" si="275"/>
        <v>2021</v>
      </c>
      <c r="D3529" s="8" t="s">
        <v>82</v>
      </c>
      <c r="E3529" s="5" t="str">
        <f>VLOOKUP(D3529,[1]items!$A$2:$E$39,2,FALSE)</f>
        <v>Otilon Ear Drops 8 mL</v>
      </c>
      <c r="F3529" s="5" t="str">
        <f>VLOOKUP(E3529,[1]items!$B$2:$E$39,2,FALSE)</f>
        <v>Obat Telinga</v>
      </c>
      <c r="G3529" s="5" t="str">
        <f t="shared" si="276"/>
        <v>OT0001|</v>
      </c>
      <c r="H3529" s="10">
        <v>11</v>
      </c>
      <c r="I3529" s="11"/>
      <c r="J3529" s="10" t="str">
        <f>IF(EXACT(L3529,"buy"),VLOOKUP(I3529,[2]suppliers!$A$2:$B$17,2,FALSE),"")</f>
        <v/>
      </c>
      <c r="K3529" s="8" t="s">
        <v>84</v>
      </c>
      <c r="L3529" s="8" t="s">
        <v>85</v>
      </c>
      <c r="M3529" s="5" t="str">
        <f>IFERROR(VLOOKUP(G3529,[3]item_suppliers!$C$2:$F$112,2,FALSE),"")</f>
        <v/>
      </c>
      <c r="N3529" s="5" t="str">
        <f>IFERROR(VLOOKUP(G3529,[3]item_suppliers!$C$2:$F$112,4,FALSE),"")</f>
        <v/>
      </c>
      <c r="O3529" s="5" t="str">
        <f t="shared" si="277"/>
        <v/>
      </c>
      <c r="P3529" s="5">
        <f>IF(EXACT(L3529,"sell"),VLOOKUP(D3529,[1]items!$A$2:$E$39,5,FALSE),"")</f>
        <v>55935</v>
      </c>
      <c r="Q3529" s="5">
        <f t="shared" si="278"/>
        <v>615285</v>
      </c>
      <c r="R3529" s="13" t="str">
        <f t="shared" si="279"/>
        <v/>
      </c>
    </row>
    <row r="3530" spans="1:18" x14ac:dyDescent="0.2">
      <c r="A3530" s="5" t="s">
        <v>3590</v>
      </c>
      <c r="B3530" s="6" t="d">
        <v>2021-06-27</v>
      </c>
      <c r="C3530" s="7">
        <f t="shared" si="275"/>
        <v>2021</v>
      </c>
      <c r="D3530" s="5" t="s">
        <v>78</v>
      </c>
      <c r="E3530" s="5" t="str">
        <f>VLOOKUP(D3530,[1]items!$A$2:$E$39,2,FALSE)</f>
        <v>Hyperchol 100 MG 12 KPS</v>
      </c>
      <c r="F3530" s="5" t="str">
        <f>VLOOKUP(E3530,[1]items!$B$2:$E$39,2,FALSE)</f>
        <v>Obat Kolesterol</v>
      </c>
      <c r="G3530" s="5" t="str">
        <f t="shared" si="276"/>
        <v>OK0002|</v>
      </c>
      <c r="H3530" s="10">
        <v>136</v>
      </c>
      <c r="I3530" s="11"/>
      <c r="J3530" s="10" t="str">
        <f>IF(EXACT(L3530,"buy"),VLOOKUP(I3530,[2]suppliers!$A$2:$B$17,2,FALSE),"")</f>
        <v/>
      </c>
      <c r="K3530" s="5" t="s">
        <v>84</v>
      </c>
      <c r="L3530" s="5" t="s">
        <v>85</v>
      </c>
      <c r="M3530" s="5" t="str">
        <f>IFERROR(VLOOKUP(G3530,[3]item_suppliers!$C$2:$F$112,2,FALSE),"")</f>
        <v/>
      </c>
      <c r="N3530" s="5" t="str">
        <f>IFERROR(VLOOKUP(G3530,[3]item_suppliers!$C$2:$F$112,4,FALSE),"")</f>
        <v/>
      </c>
      <c r="O3530" s="5" t="str">
        <f t="shared" si="277"/>
        <v/>
      </c>
      <c r="P3530" s="5">
        <f>IF(EXACT(L3530,"sell"),VLOOKUP(D3530,[1]items!$A$2:$E$39,5,FALSE),"")</f>
        <v>43442</v>
      </c>
      <c r="Q3530" s="5">
        <f t="shared" si="278"/>
        <v>5908112</v>
      </c>
      <c r="R3530" s="13" t="str">
        <f t="shared" si="279"/>
        <v/>
      </c>
    </row>
    <row r="3531" spans="1:18" x14ac:dyDescent="0.2">
      <c r="A3531" s="8" t="s">
        <v>3591</v>
      </c>
      <c r="B3531" s="9" t="d">
        <v>2021-06-28</v>
      </c>
      <c r="C3531" s="7">
        <f t="shared" si="275"/>
        <v>2021</v>
      </c>
      <c r="D3531" s="8" t="s">
        <v>26</v>
      </c>
      <c r="E3531" s="5" t="str">
        <f>VLOOKUP(D3531,[1]items!$A$2:$E$39,2,FALSE)</f>
        <v>Decolsen 1 Strip 4 Tablet</v>
      </c>
      <c r="F3531" s="5" t="str">
        <f>VLOOKUP(E3531,[1]items!$B$2:$E$39,2,FALSE)</f>
        <v>Obat Batuk &amp; Pilek</v>
      </c>
      <c r="G3531" s="5" t="str">
        <f t="shared" si="276"/>
        <v>OB0002|</v>
      </c>
      <c r="H3531" s="10">
        <v>31</v>
      </c>
      <c r="I3531" s="11"/>
      <c r="J3531" s="10" t="str">
        <f>IF(EXACT(L3531,"buy"),VLOOKUP(I3531,[2]suppliers!$A$2:$B$17,2,FALSE),"")</f>
        <v/>
      </c>
      <c r="K3531" s="8" t="s">
        <v>84</v>
      </c>
      <c r="L3531" s="8" t="s">
        <v>85</v>
      </c>
      <c r="M3531" s="5" t="str">
        <f>IFERROR(VLOOKUP(G3531,[3]item_suppliers!$C$2:$F$112,2,FALSE),"")</f>
        <v/>
      </c>
      <c r="N3531" s="5" t="str">
        <f>IFERROR(VLOOKUP(G3531,[3]item_suppliers!$C$2:$F$112,4,FALSE),"")</f>
        <v/>
      </c>
      <c r="O3531" s="5" t="str">
        <f t="shared" si="277"/>
        <v/>
      </c>
      <c r="P3531" s="5">
        <f>IF(EXACT(L3531,"sell"),VLOOKUP(D3531,[1]items!$A$2:$E$39,5,FALSE),"")</f>
        <v>2915</v>
      </c>
      <c r="Q3531" s="5">
        <f t="shared" si="278"/>
        <v>90365</v>
      </c>
      <c r="R3531" s="13" t="str">
        <f t="shared" si="279"/>
        <v/>
      </c>
    </row>
    <row r="3532" spans="1:18" x14ac:dyDescent="0.2">
      <c r="A3532" s="5" t="s">
        <v>3592</v>
      </c>
      <c r="B3532" s="6" t="d">
        <v>2021-06-28</v>
      </c>
      <c r="C3532" s="7">
        <f t="shared" si="275"/>
        <v>2021</v>
      </c>
      <c r="D3532" s="5" t="s">
        <v>31</v>
      </c>
      <c r="E3532" s="5" t="str">
        <f>VLOOKUP(D3532,[1]items!$A$2:$E$39,2,FALSE)</f>
        <v>Ultraflu Box Isi 25 Strip</v>
      </c>
      <c r="F3532" s="5" t="str">
        <f>VLOOKUP(E3532,[1]items!$B$2:$E$39,2,FALSE)</f>
        <v>Obat Batuk &amp; Pilek</v>
      </c>
      <c r="G3532" s="5" t="str">
        <f t="shared" si="276"/>
        <v>OB0006|</v>
      </c>
      <c r="H3532" s="10">
        <v>76</v>
      </c>
      <c r="I3532" s="11"/>
      <c r="J3532" s="10" t="str">
        <f>IF(EXACT(L3532,"buy"),VLOOKUP(I3532,[2]suppliers!$A$2:$B$17,2,FALSE),"")</f>
        <v/>
      </c>
      <c r="K3532" s="5" t="s">
        <v>84</v>
      </c>
      <c r="L3532" s="5" t="s">
        <v>85</v>
      </c>
      <c r="M3532" s="5" t="str">
        <f>IFERROR(VLOOKUP(G3532,[3]item_suppliers!$C$2:$F$112,2,FALSE),"")</f>
        <v/>
      </c>
      <c r="N3532" s="5" t="str">
        <f>IFERROR(VLOOKUP(G3532,[3]item_suppliers!$C$2:$F$112,4,FALSE),"")</f>
        <v/>
      </c>
      <c r="O3532" s="5" t="str">
        <f t="shared" si="277"/>
        <v/>
      </c>
      <c r="P3532" s="5">
        <f>IF(EXACT(L3532,"sell"),VLOOKUP(D3532,[1]items!$A$2:$E$39,5,FALSE),"")</f>
        <v>73805</v>
      </c>
      <c r="Q3532" s="5">
        <f t="shared" si="278"/>
        <v>5609180</v>
      </c>
      <c r="R3532" s="13" t="str">
        <f t="shared" si="279"/>
        <v/>
      </c>
    </row>
    <row r="3533" spans="1:18" x14ac:dyDescent="0.2">
      <c r="A3533" s="8" t="s">
        <v>3593</v>
      </c>
      <c r="B3533" s="9" t="d">
        <v>2021-06-28</v>
      </c>
      <c r="C3533" s="7">
        <f t="shared" si="275"/>
        <v>2021</v>
      </c>
      <c r="D3533" s="8" t="s">
        <v>31</v>
      </c>
      <c r="E3533" s="5" t="str">
        <f>VLOOKUP(D3533,[1]items!$A$2:$E$39,2,FALSE)</f>
        <v>Ultraflu Box Isi 25 Strip</v>
      </c>
      <c r="F3533" s="5" t="str">
        <f>VLOOKUP(E3533,[1]items!$B$2:$E$39,2,FALSE)</f>
        <v>Obat Batuk &amp; Pilek</v>
      </c>
      <c r="G3533" s="5" t="str">
        <f t="shared" si="276"/>
        <v>OB0006|</v>
      </c>
      <c r="H3533" s="10">
        <v>32</v>
      </c>
      <c r="I3533" s="11"/>
      <c r="J3533" s="10" t="str">
        <f>IF(EXACT(L3533,"buy"),VLOOKUP(I3533,[2]suppliers!$A$2:$B$17,2,FALSE),"")</f>
        <v/>
      </c>
      <c r="K3533" s="8" t="s">
        <v>84</v>
      </c>
      <c r="L3533" s="8" t="s">
        <v>85</v>
      </c>
      <c r="M3533" s="5" t="str">
        <f>IFERROR(VLOOKUP(G3533,[3]item_suppliers!$C$2:$F$112,2,FALSE),"")</f>
        <v/>
      </c>
      <c r="N3533" s="5" t="str">
        <f>IFERROR(VLOOKUP(G3533,[3]item_suppliers!$C$2:$F$112,4,FALSE),"")</f>
        <v/>
      </c>
      <c r="O3533" s="5" t="str">
        <f t="shared" si="277"/>
        <v/>
      </c>
      <c r="P3533" s="5">
        <f>IF(EXACT(L3533,"sell"),VLOOKUP(D3533,[1]items!$A$2:$E$39,5,FALSE),"")</f>
        <v>73805</v>
      </c>
      <c r="Q3533" s="5">
        <f t="shared" si="278"/>
        <v>2361760</v>
      </c>
      <c r="R3533" s="13" t="str">
        <f t="shared" si="279"/>
        <v/>
      </c>
    </row>
    <row r="3534" spans="1:18" x14ac:dyDescent="0.2">
      <c r="A3534" s="5" t="s">
        <v>3594</v>
      </c>
      <c r="B3534" s="6" t="d">
        <v>2021-06-28</v>
      </c>
      <c r="C3534" s="7">
        <f t="shared" si="275"/>
        <v>2021</v>
      </c>
      <c r="D3534" s="5" t="s">
        <v>23</v>
      </c>
      <c r="E3534" s="5" t="str">
        <f>VLOOKUP(D3534,[1]items!$A$2:$E$39,2,FALSE)</f>
        <v>Neozep Forte 1 Strip 4 Tablet</v>
      </c>
      <c r="F3534" s="5" t="str">
        <f>VLOOKUP(E3534,[1]items!$B$2:$E$39,2,FALSE)</f>
        <v>Obat Batuk &amp; Pilek</v>
      </c>
      <c r="G3534" s="5" t="str">
        <f t="shared" si="276"/>
        <v>OB0001|</v>
      </c>
      <c r="H3534" s="10">
        <v>4</v>
      </c>
      <c r="I3534" s="11"/>
      <c r="J3534" s="10" t="str">
        <f>IF(EXACT(L3534,"buy"),VLOOKUP(I3534,[2]suppliers!$A$2:$B$17,2,FALSE),"")</f>
        <v/>
      </c>
      <c r="K3534" s="5" t="s">
        <v>84</v>
      </c>
      <c r="L3534" s="5" t="s">
        <v>85</v>
      </c>
      <c r="M3534" s="5" t="str">
        <f>IFERROR(VLOOKUP(G3534,[3]item_suppliers!$C$2:$F$112,2,FALSE),"")</f>
        <v/>
      </c>
      <c r="N3534" s="5" t="str">
        <f>IFERROR(VLOOKUP(G3534,[3]item_suppliers!$C$2:$F$112,4,FALSE),"")</f>
        <v/>
      </c>
      <c r="O3534" s="5" t="str">
        <f t="shared" si="277"/>
        <v/>
      </c>
      <c r="P3534" s="5">
        <f>IF(EXACT(L3534,"sell"),VLOOKUP(D3534,[1]items!$A$2:$E$39,5,FALSE),"")</f>
        <v>2338</v>
      </c>
      <c r="Q3534" s="5">
        <f t="shared" si="278"/>
        <v>9352</v>
      </c>
      <c r="R3534" s="13" t="str">
        <f t="shared" si="279"/>
        <v/>
      </c>
    </row>
    <row r="3535" spans="1:18" x14ac:dyDescent="0.2">
      <c r="A3535" s="8" t="s">
        <v>3595</v>
      </c>
      <c r="B3535" s="9" t="d">
        <v>2021-06-29</v>
      </c>
      <c r="C3535" s="7">
        <f t="shared" si="275"/>
        <v>2021</v>
      </c>
      <c r="D3535" s="8" t="s">
        <v>50</v>
      </c>
      <c r="E3535" s="5" t="str">
        <f>VLOOKUP(D3535,[1]items!$A$2:$E$39,2,FALSE)</f>
        <v>Bodrex Extra</v>
      </c>
      <c r="F3535" s="5" t="str">
        <f>VLOOKUP(E3535,[1]items!$B$2:$E$39,2,FALSE)</f>
        <v>Obat Sakit Kepala &amp; Demam</v>
      </c>
      <c r="G3535" s="5" t="str">
        <f t="shared" si="276"/>
        <v>OD0008|</v>
      </c>
      <c r="H3535" s="10">
        <v>70</v>
      </c>
      <c r="I3535" s="11"/>
      <c r="J3535" s="10" t="str">
        <f>IF(EXACT(L3535,"buy"),VLOOKUP(I3535,[2]suppliers!$A$2:$B$17,2,FALSE),"")</f>
        <v/>
      </c>
      <c r="K3535" s="8" t="s">
        <v>84</v>
      </c>
      <c r="L3535" s="8" t="s">
        <v>85</v>
      </c>
      <c r="M3535" s="5" t="str">
        <f>IFERROR(VLOOKUP(G3535,[3]item_suppliers!$C$2:$F$112,2,FALSE),"")</f>
        <v/>
      </c>
      <c r="N3535" s="5" t="str">
        <f>IFERROR(VLOOKUP(G3535,[3]item_suppliers!$C$2:$F$112,4,FALSE),"")</f>
        <v/>
      </c>
      <c r="O3535" s="5" t="str">
        <f t="shared" si="277"/>
        <v/>
      </c>
      <c r="P3535" s="5">
        <f>IF(EXACT(L3535,"sell"),VLOOKUP(D3535,[1]items!$A$2:$E$39,5,FALSE),"")</f>
        <v>51753</v>
      </c>
      <c r="Q3535" s="5">
        <f t="shared" si="278"/>
        <v>3622710</v>
      </c>
      <c r="R3535" s="13" t="str">
        <f t="shared" si="279"/>
        <v/>
      </c>
    </row>
    <row r="3536" spans="1:18" x14ac:dyDescent="0.2">
      <c r="A3536" s="5" t="s">
        <v>3596</v>
      </c>
      <c r="B3536" s="6" t="d">
        <v>2021-06-29</v>
      </c>
      <c r="C3536" s="7">
        <f t="shared" si="275"/>
        <v>2021</v>
      </c>
      <c r="D3536" s="5" t="s">
        <v>70</v>
      </c>
      <c r="E3536" s="5" t="str">
        <f>VLOOKUP(D3536,[1]items!$A$2:$E$39,2,FALSE)</f>
        <v>Irbesartan</v>
      </c>
      <c r="F3536" s="5" t="str">
        <f>VLOOKUP(E3536,[1]items!$B$2:$E$39,2,FALSE)</f>
        <v>Obat Hipertensi</v>
      </c>
      <c r="G3536" s="5" t="str">
        <f t="shared" si="276"/>
        <v>OH0005|</v>
      </c>
      <c r="H3536" s="10">
        <v>30</v>
      </c>
      <c r="I3536" s="11"/>
      <c r="J3536" s="10" t="str">
        <f>IF(EXACT(L3536,"buy"),VLOOKUP(I3536,[2]suppliers!$A$2:$B$17,2,FALSE),"")</f>
        <v/>
      </c>
      <c r="K3536" s="5" t="s">
        <v>84</v>
      </c>
      <c r="L3536" s="5" t="s">
        <v>85</v>
      </c>
      <c r="M3536" s="5" t="str">
        <f>IFERROR(VLOOKUP(G3536,[3]item_suppliers!$C$2:$F$112,2,FALSE),"")</f>
        <v/>
      </c>
      <c r="N3536" s="5" t="str">
        <f>IFERROR(VLOOKUP(G3536,[3]item_suppliers!$C$2:$F$112,4,FALSE),"")</f>
        <v/>
      </c>
      <c r="O3536" s="5" t="str">
        <f t="shared" si="277"/>
        <v/>
      </c>
      <c r="P3536" s="5">
        <f>IF(EXACT(L3536,"sell"),VLOOKUP(D3536,[1]items!$A$2:$E$39,5,FALSE),"")</f>
        <v>109447</v>
      </c>
      <c r="Q3536" s="5">
        <f t="shared" si="278"/>
        <v>3283410</v>
      </c>
      <c r="R3536" s="13" t="str">
        <f t="shared" si="279"/>
        <v/>
      </c>
    </row>
    <row r="3537" spans="1:18" x14ac:dyDescent="0.2">
      <c r="A3537" s="8" t="s">
        <v>3597</v>
      </c>
      <c r="B3537" s="9" t="d">
        <v>2021-06-29</v>
      </c>
      <c r="C3537" s="7">
        <f t="shared" si="275"/>
        <v>2021</v>
      </c>
      <c r="D3537" s="8" t="s">
        <v>70</v>
      </c>
      <c r="E3537" s="5" t="str">
        <f>VLOOKUP(D3537,[1]items!$A$2:$E$39,2,FALSE)</f>
        <v>Irbesartan</v>
      </c>
      <c r="F3537" s="5" t="str">
        <f>VLOOKUP(E3537,[1]items!$B$2:$E$39,2,FALSE)</f>
        <v>Obat Hipertensi</v>
      </c>
      <c r="G3537" s="5" t="str">
        <f t="shared" si="276"/>
        <v>OH0005|</v>
      </c>
      <c r="H3537" s="10">
        <v>1</v>
      </c>
      <c r="I3537" s="11"/>
      <c r="J3537" s="10" t="str">
        <f>IF(EXACT(L3537,"buy"),VLOOKUP(I3537,[2]suppliers!$A$2:$B$17,2,FALSE),"")</f>
        <v/>
      </c>
      <c r="K3537" s="8" t="s">
        <v>84</v>
      </c>
      <c r="L3537" s="8" t="s">
        <v>85</v>
      </c>
      <c r="M3537" s="5" t="str">
        <f>IFERROR(VLOOKUP(G3537,[3]item_suppliers!$C$2:$F$112,2,FALSE),"")</f>
        <v/>
      </c>
      <c r="N3537" s="5" t="str">
        <f>IFERROR(VLOOKUP(G3537,[3]item_suppliers!$C$2:$F$112,4,FALSE),"")</f>
        <v/>
      </c>
      <c r="O3537" s="5" t="str">
        <f t="shared" si="277"/>
        <v/>
      </c>
      <c r="P3537" s="5">
        <f>IF(EXACT(L3537,"sell"),VLOOKUP(D3537,[1]items!$A$2:$E$39,5,FALSE),"")</f>
        <v>109447</v>
      </c>
      <c r="Q3537" s="5">
        <f t="shared" si="278"/>
        <v>109447</v>
      </c>
      <c r="R3537" s="13" t="str">
        <f t="shared" si="279"/>
        <v/>
      </c>
    </row>
    <row r="3538" spans="1:18" x14ac:dyDescent="0.2">
      <c r="A3538" s="5" t="s">
        <v>3598</v>
      </c>
      <c r="B3538" s="6" t="d">
        <v>2021-06-29</v>
      </c>
      <c r="C3538" s="7">
        <f t="shared" si="275"/>
        <v>2021</v>
      </c>
      <c r="D3538" s="5" t="s">
        <v>52</v>
      </c>
      <c r="E3538" s="5" t="str">
        <f>VLOOKUP(D3538,[1]items!$A$2:$E$39,2,FALSE)</f>
        <v>Sanmol 500 MG 4 Tablet</v>
      </c>
      <c r="F3538" s="5" t="str">
        <f>VLOOKUP(E3538,[1]items!$B$2:$E$39,2,FALSE)</f>
        <v>Obat Sakit Kepala &amp; Demam</v>
      </c>
      <c r="G3538" s="5" t="str">
        <f t="shared" si="276"/>
        <v>OD0009|</v>
      </c>
      <c r="H3538" s="10">
        <v>38</v>
      </c>
      <c r="I3538" s="11"/>
      <c r="J3538" s="10" t="str">
        <f>IF(EXACT(L3538,"buy"),VLOOKUP(I3538,[2]suppliers!$A$2:$B$17,2,FALSE),"")</f>
        <v/>
      </c>
      <c r="K3538" s="5" t="s">
        <v>84</v>
      </c>
      <c r="L3538" s="5" t="s">
        <v>85</v>
      </c>
      <c r="M3538" s="5" t="str">
        <f>IFERROR(VLOOKUP(G3538,[3]item_suppliers!$C$2:$F$112,2,FALSE),"")</f>
        <v/>
      </c>
      <c r="N3538" s="5" t="str">
        <f>IFERROR(VLOOKUP(G3538,[3]item_suppliers!$C$2:$F$112,4,FALSE),"")</f>
        <v/>
      </c>
      <c r="O3538" s="5" t="str">
        <f t="shared" si="277"/>
        <v/>
      </c>
      <c r="P3538" s="5">
        <f>IF(EXACT(L3538,"sell"),VLOOKUP(D3538,[1]items!$A$2:$E$39,5,FALSE),"")</f>
        <v>1619</v>
      </c>
      <c r="Q3538" s="5">
        <f t="shared" si="278"/>
        <v>61522</v>
      </c>
      <c r="R3538" s="13" t="str">
        <f t="shared" si="279"/>
        <v/>
      </c>
    </row>
    <row r="3539" spans="1:18" x14ac:dyDescent="0.2">
      <c r="A3539" s="8" t="s">
        <v>3599</v>
      </c>
      <c r="B3539" s="9" t="d">
        <v>2021-06-29</v>
      </c>
      <c r="C3539" s="7">
        <f t="shared" si="275"/>
        <v>2021</v>
      </c>
      <c r="D3539" s="8" t="s">
        <v>82</v>
      </c>
      <c r="E3539" s="5" t="str">
        <f>VLOOKUP(D3539,[1]items!$A$2:$E$39,2,FALSE)</f>
        <v>Otilon Ear Drops 8 mL</v>
      </c>
      <c r="F3539" s="5" t="str">
        <f>VLOOKUP(E3539,[1]items!$B$2:$E$39,2,FALSE)</f>
        <v>Obat Telinga</v>
      </c>
      <c r="G3539" s="5" t="str">
        <f t="shared" si="276"/>
        <v>OT0001|</v>
      </c>
      <c r="H3539" s="10">
        <v>51</v>
      </c>
      <c r="I3539" s="11"/>
      <c r="J3539" s="10" t="str">
        <f>IF(EXACT(L3539,"buy"),VLOOKUP(I3539,[2]suppliers!$A$2:$B$17,2,FALSE),"")</f>
        <v/>
      </c>
      <c r="K3539" s="8" t="s">
        <v>84</v>
      </c>
      <c r="L3539" s="8" t="s">
        <v>85</v>
      </c>
      <c r="M3539" s="5" t="str">
        <f>IFERROR(VLOOKUP(G3539,[3]item_suppliers!$C$2:$F$112,2,FALSE),"")</f>
        <v/>
      </c>
      <c r="N3539" s="5" t="str">
        <f>IFERROR(VLOOKUP(G3539,[3]item_suppliers!$C$2:$F$112,4,FALSE),"")</f>
        <v/>
      </c>
      <c r="O3539" s="5" t="str">
        <f t="shared" si="277"/>
        <v/>
      </c>
      <c r="P3539" s="5">
        <f>IF(EXACT(L3539,"sell"),VLOOKUP(D3539,[1]items!$A$2:$E$39,5,FALSE),"")</f>
        <v>55935</v>
      </c>
      <c r="Q3539" s="5">
        <f t="shared" si="278"/>
        <v>2852685</v>
      </c>
      <c r="R3539" s="13" t="str">
        <f t="shared" si="279"/>
        <v/>
      </c>
    </row>
    <row r="3540" spans="1:18" x14ac:dyDescent="0.2">
      <c r="A3540" s="5" t="s">
        <v>3600</v>
      </c>
      <c r="B3540" s="6" t="d">
        <v>2021-06-29</v>
      </c>
      <c r="C3540" s="7">
        <f t="shared" si="275"/>
        <v>2021</v>
      </c>
      <c r="D3540" s="5" t="s">
        <v>48</v>
      </c>
      <c r="E3540" s="5" t="str">
        <f>VLOOKUP(D3540,[1]items!$A$2:$E$39,2,FALSE)</f>
        <v>Sanmol Paracetamol</v>
      </c>
      <c r="F3540" s="5" t="str">
        <f>VLOOKUP(E3540,[1]items!$B$2:$E$39,2,FALSE)</f>
        <v>Obat Sakit Kepala &amp; Demam</v>
      </c>
      <c r="G3540" s="5" t="str">
        <f t="shared" si="276"/>
        <v>OD0007|</v>
      </c>
      <c r="H3540" s="10">
        <v>255</v>
      </c>
      <c r="I3540" s="11"/>
      <c r="J3540" s="10" t="str">
        <f>IF(EXACT(L3540,"buy"),VLOOKUP(I3540,[2]suppliers!$A$2:$B$17,2,FALSE),"")</f>
        <v/>
      </c>
      <c r="K3540" s="5" t="s">
        <v>84</v>
      </c>
      <c r="L3540" s="5" t="s">
        <v>85</v>
      </c>
      <c r="M3540" s="5" t="str">
        <f>IFERROR(VLOOKUP(G3540,[3]item_suppliers!$C$2:$F$112,2,FALSE),"")</f>
        <v/>
      </c>
      <c r="N3540" s="5" t="str">
        <f>IFERROR(VLOOKUP(G3540,[3]item_suppliers!$C$2:$F$112,4,FALSE),"")</f>
        <v/>
      </c>
      <c r="O3540" s="5" t="str">
        <f t="shared" si="277"/>
        <v/>
      </c>
      <c r="P3540" s="5">
        <f>IF(EXACT(L3540,"sell"),VLOOKUP(D3540,[1]items!$A$2:$E$39,5,FALSE),"")</f>
        <v>16261</v>
      </c>
      <c r="Q3540" s="5">
        <f t="shared" si="278"/>
        <v>4146555</v>
      </c>
      <c r="R3540" s="13" t="str">
        <f t="shared" si="279"/>
        <v/>
      </c>
    </row>
    <row r="3541" spans="1:18" x14ac:dyDescent="0.2">
      <c r="A3541" s="8" t="s">
        <v>3601</v>
      </c>
      <c r="B3541" s="9" t="d">
        <v>2021-06-29</v>
      </c>
      <c r="C3541" s="7">
        <f t="shared" si="275"/>
        <v>2021</v>
      </c>
      <c r="D3541" s="8" t="s">
        <v>72</v>
      </c>
      <c r="E3541" s="5" t="str">
        <f>VLOOKUP(D3541,[1]items!$A$2:$E$39,2,FALSE)</f>
        <v>Irvell 150MG Box 20 Tablet</v>
      </c>
      <c r="F3541" s="5" t="str">
        <f>VLOOKUP(E3541,[1]items!$B$2:$E$39,2,FALSE)</f>
        <v>Obat Hipertensi</v>
      </c>
      <c r="G3541" s="5" t="str">
        <f t="shared" si="276"/>
        <v>OH0006|</v>
      </c>
      <c r="H3541" s="10">
        <v>2</v>
      </c>
      <c r="I3541" s="11"/>
      <c r="J3541" s="10" t="str">
        <f>IF(EXACT(L3541,"buy"),VLOOKUP(I3541,[2]suppliers!$A$2:$B$17,2,FALSE),"")</f>
        <v/>
      </c>
      <c r="K3541" s="8" t="s">
        <v>84</v>
      </c>
      <c r="L3541" s="8" t="s">
        <v>85</v>
      </c>
      <c r="M3541" s="5" t="str">
        <f>IFERROR(VLOOKUP(G3541,[3]item_suppliers!$C$2:$F$112,2,FALSE),"")</f>
        <v/>
      </c>
      <c r="N3541" s="5" t="str">
        <f>IFERROR(VLOOKUP(G3541,[3]item_suppliers!$C$2:$F$112,4,FALSE),"")</f>
        <v/>
      </c>
      <c r="O3541" s="5" t="str">
        <f t="shared" si="277"/>
        <v/>
      </c>
      <c r="P3541" s="5">
        <f>IF(EXACT(L3541,"sell"),VLOOKUP(D3541,[1]items!$A$2:$E$39,5,FALSE),"")</f>
        <v>146871</v>
      </c>
      <c r="Q3541" s="5">
        <f t="shared" si="278"/>
        <v>293742</v>
      </c>
      <c r="R3541" s="13" t="str">
        <f t="shared" si="279"/>
        <v/>
      </c>
    </row>
    <row r="3542" spans="1:18" x14ac:dyDescent="0.2">
      <c r="A3542" s="5" t="s">
        <v>3602</v>
      </c>
      <c r="B3542" s="6" t="d">
        <v>2021-06-29</v>
      </c>
      <c r="C3542" s="7">
        <f t="shared" si="275"/>
        <v>2021</v>
      </c>
      <c r="D3542" s="5" t="s">
        <v>62</v>
      </c>
      <c r="E3542" s="5" t="str">
        <f>VLOOKUP(D3542,[1]items!$A$2:$E$39,2,FALSE)</f>
        <v>Concor 5MG Strip 10</v>
      </c>
      <c r="F3542" s="5" t="str">
        <f>VLOOKUP(E3542,[1]items!$B$2:$E$39,2,FALSE)</f>
        <v>Obat Hipertensi</v>
      </c>
      <c r="G3542" s="5" t="str">
        <f t="shared" si="276"/>
        <v>OH0002|</v>
      </c>
      <c r="H3542" s="10">
        <v>35</v>
      </c>
      <c r="I3542" s="11"/>
      <c r="J3542" s="10" t="str">
        <f>IF(EXACT(L3542,"buy"),VLOOKUP(I3542,[2]suppliers!$A$2:$B$17,2,FALSE),"")</f>
        <v/>
      </c>
      <c r="K3542" s="5" t="s">
        <v>84</v>
      </c>
      <c r="L3542" s="5" t="s">
        <v>85</v>
      </c>
      <c r="M3542" s="5" t="str">
        <f>IFERROR(VLOOKUP(G3542,[3]item_suppliers!$C$2:$F$112,2,FALSE),"")</f>
        <v/>
      </c>
      <c r="N3542" s="5" t="str">
        <f>IFERROR(VLOOKUP(G3542,[3]item_suppliers!$C$2:$F$112,4,FALSE),"")</f>
        <v/>
      </c>
      <c r="O3542" s="5" t="str">
        <f t="shared" si="277"/>
        <v/>
      </c>
      <c r="P3542" s="5">
        <f>IF(EXACT(L3542,"sell"),VLOOKUP(D3542,[1]items!$A$2:$E$39,5,FALSE),"")</f>
        <v>103632</v>
      </c>
      <c r="Q3542" s="5">
        <f t="shared" si="278"/>
        <v>3627120</v>
      </c>
      <c r="R3542" s="13" t="str">
        <f t="shared" si="279"/>
        <v/>
      </c>
    </row>
    <row r="3543" spans="1:18" x14ac:dyDescent="0.2">
      <c r="A3543" s="8" t="s">
        <v>3603</v>
      </c>
      <c r="B3543" s="9" t="d">
        <v>2021-06-30</v>
      </c>
      <c r="C3543" s="7">
        <f t="shared" si="275"/>
        <v>2021</v>
      </c>
      <c r="D3543" s="8" t="s">
        <v>17</v>
      </c>
      <c r="E3543" s="5" t="str">
        <f>VLOOKUP(D3543,[1]items!$A$2:$E$39,2,FALSE)</f>
        <v>Bedak Heroxyn 150 gr</v>
      </c>
      <c r="F3543" s="5" t="str">
        <f>VLOOKUP(E3543,[1]items!$B$2:$E$39,2,FALSE)</f>
        <v>Obat Alergi</v>
      </c>
      <c r="G3543" s="5" t="str">
        <f t="shared" si="276"/>
        <v>OA0005|</v>
      </c>
      <c r="H3543" s="10">
        <v>17</v>
      </c>
      <c r="I3543" s="11"/>
      <c r="J3543" s="10" t="str">
        <f>IF(EXACT(L3543,"buy"),VLOOKUP(I3543,[2]suppliers!$A$2:$B$17,2,FALSE),"")</f>
        <v/>
      </c>
      <c r="K3543" s="8" t="s">
        <v>84</v>
      </c>
      <c r="L3543" s="8" t="s">
        <v>85</v>
      </c>
      <c r="M3543" s="5" t="str">
        <f>IFERROR(VLOOKUP(G3543,[3]item_suppliers!$C$2:$F$112,2,FALSE),"")</f>
        <v/>
      </c>
      <c r="N3543" s="5" t="str">
        <f>IFERROR(VLOOKUP(G3543,[3]item_suppliers!$C$2:$F$112,4,FALSE),"")</f>
        <v/>
      </c>
      <c r="O3543" s="5" t="str">
        <f t="shared" si="277"/>
        <v/>
      </c>
      <c r="P3543" s="5">
        <f>IF(EXACT(L3543,"sell"),VLOOKUP(D3543,[1]items!$A$2:$E$39,5,FALSE),"")</f>
        <v>17170</v>
      </c>
      <c r="Q3543" s="5">
        <f t="shared" si="278"/>
        <v>291890</v>
      </c>
      <c r="R3543" s="13" t="str">
        <f t="shared" si="279"/>
        <v/>
      </c>
    </row>
    <row r="3544" spans="1:18" x14ac:dyDescent="0.2">
      <c r="A3544" s="5" t="s">
        <v>3604</v>
      </c>
      <c r="B3544" s="6" t="d">
        <v>2021-06-30</v>
      </c>
      <c r="C3544" s="7">
        <f t="shared" si="275"/>
        <v>2021</v>
      </c>
      <c r="D3544" s="5" t="s">
        <v>70</v>
      </c>
      <c r="E3544" s="5" t="str">
        <f>VLOOKUP(D3544,[1]items!$A$2:$E$39,2,FALSE)</f>
        <v>Irbesartan</v>
      </c>
      <c r="F3544" s="5" t="str">
        <f>VLOOKUP(E3544,[1]items!$B$2:$E$39,2,FALSE)</f>
        <v>Obat Hipertensi</v>
      </c>
      <c r="G3544" s="5" t="str">
        <f t="shared" si="276"/>
        <v>OH0005|</v>
      </c>
      <c r="H3544" s="10">
        <v>29</v>
      </c>
      <c r="I3544" s="11"/>
      <c r="J3544" s="10" t="str">
        <f>IF(EXACT(L3544,"buy"),VLOOKUP(I3544,[2]suppliers!$A$2:$B$17,2,FALSE),"")</f>
        <v/>
      </c>
      <c r="K3544" s="5" t="s">
        <v>84</v>
      </c>
      <c r="L3544" s="5" t="s">
        <v>85</v>
      </c>
      <c r="M3544" s="5" t="str">
        <f>IFERROR(VLOOKUP(G3544,[3]item_suppliers!$C$2:$F$112,2,FALSE),"")</f>
        <v/>
      </c>
      <c r="N3544" s="5" t="str">
        <f>IFERROR(VLOOKUP(G3544,[3]item_suppliers!$C$2:$F$112,4,FALSE),"")</f>
        <v/>
      </c>
      <c r="O3544" s="5" t="str">
        <f t="shared" si="277"/>
        <v/>
      </c>
      <c r="P3544" s="5">
        <f>IF(EXACT(L3544,"sell"),VLOOKUP(D3544,[1]items!$A$2:$E$39,5,FALSE),"")</f>
        <v>109447</v>
      </c>
      <c r="Q3544" s="5">
        <f t="shared" si="278"/>
        <v>3173963</v>
      </c>
      <c r="R3544" s="13" t="str">
        <f t="shared" si="279"/>
        <v/>
      </c>
    </row>
    <row r="3545" spans="1:18" x14ac:dyDescent="0.2">
      <c r="A3545" s="8" t="s">
        <v>3605</v>
      </c>
      <c r="B3545" s="9" t="d">
        <v>2021-06-30</v>
      </c>
      <c r="C3545" s="7">
        <f t="shared" si="275"/>
        <v>2021</v>
      </c>
      <c r="D3545" s="8" t="s">
        <v>52</v>
      </c>
      <c r="E3545" s="5" t="str">
        <f>VLOOKUP(D3545,[1]items!$A$2:$E$39,2,FALSE)</f>
        <v>Sanmol 500 MG 4 Tablet</v>
      </c>
      <c r="F3545" s="5" t="str">
        <f>VLOOKUP(E3545,[1]items!$B$2:$E$39,2,FALSE)</f>
        <v>Obat Sakit Kepala &amp; Demam</v>
      </c>
      <c r="G3545" s="5" t="str">
        <f t="shared" si="276"/>
        <v>OD0009|</v>
      </c>
      <c r="H3545" s="10">
        <v>31</v>
      </c>
      <c r="I3545" s="11"/>
      <c r="J3545" s="10" t="str">
        <f>IF(EXACT(L3545,"buy"),VLOOKUP(I3545,[2]suppliers!$A$2:$B$17,2,FALSE),"")</f>
        <v/>
      </c>
      <c r="K3545" s="8" t="s">
        <v>84</v>
      </c>
      <c r="L3545" s="8" t="s">
        <v>85</v>
      </c>
      <c r="M3545" s="5" t="str">
        <f>IFERROR(VLOOKUP(G3545,[3]item_suppliers!$C$2:$F$112,2,FALSE),"")</f>
        <v/>
      </c>
      <c r="N3545" s="5" t="str">
        <f>IFERROR(VLOOKUP(G3545,[3]item_suppliers!$C$2:$F$112,4,FALSE),"")</f>
        <v/>
      </c>
      <c r="O3545" s="5" t="str">
        <f t="shared" si="277"/>
        <v/>
      </c>
      <c r="P3545" s="5">
        <f>IF(EXACT(L3545,"sell"),VLOOKUP(D3545,[1]items!$A$2:$E$39,5,FALSE),"")</f>
        <v>1619</v>
      </c>
      <c r="Q3545" s="5">
        <f t="shared" si="278"/>
        <v>50189</v>
      </c>
      <c r="R3545" s="13" t="str">
        <f t="shared" si="279"/>
        <v/>
      </c>
    </row>
    <row r="3546" spans="1:18" x14ac:dyDescent="0.2">
      <c r="A3546" s="5" t="s">
        <v>3606</v>
      </c>
      <c r="B3546" s="6" t="d">
        <v>2021-06-30</v>
      </c>
      <c r="C3546" s="7">
        <f t="shared" si="275"/>
        <v>2021</v>
      </c>
      <c r="D3546" s="5" t="s">
        <v>65</v>
      </c>
      <c r="E3546" s="5" t="str">
        <f>VLOOKUP(D3546,[1]items!$A$2:$E$39,2,FALSE)</f>
        <v>Candesartan Ogb Dexa</v>
      </c>
      <c r="F3546" s="5" t="str">
        <f>VLOOKUP(E3546,[1]items!$B$2:$E$39,2,FALSE)</f>
        <v>Obat Hipertensi</v>
      </c>
      <c r="G3546" s="5" t="str">
        <f t="shared" si="276"/>
        <v>OH0003|</v>
      </c>
      <c r="H3546" s="10">
        <v>46</v>
      </c>
      <c r="I3546" s="11"/>
      <c r="J3546" s="10" t="str">
        <f>IF(EXACT(L3546,"buy"),VLOOKUP(I3546,[2]suppliers!$A$2:$B$17,2,FALSE),"")</f>
        <v/>
      </c>
      <c r="K3546" s="5" t="s">
        <v>84</v>
      </c>
      <c r="L3546" s="5" t="s">
        <v>85</v>
      </c>
      <c r="M3546" s="5" t="str">
        <f>IFERROR(VLOOKUP(G3546,[3]item_suppliers!$C$2:$F$112,2,FALSE),"")</f>
        <v/>
      </c>
      <c r="N3546" s="5" t="str">
        <f>IFERROR(VLOOKUP(G3546,[3]item_suppliers!$C$2:$F$112,4,FALSE),"")</f>
        <v/>
      </c>
      <c r="O3546" s="5" t="str">
        <f t="shared" si="277"/>
        <v/>
      </c>
      <c r="P3546" s="5">
        <f>IF(EXACT(L3546,"sell"),VLOOKUP(D3546,[1]items!$A$2:$E$39,5,FALSE),"")</f>
        <v>5095</v>
      </c>
      <c r="Q3546" s="5">
        <f t="shared" si="278"/>
        <v>234370</v>
      </c>
      <c r="R3546" s="13" t="str">
        <f t="shared" si="279"/>
        <v/>
      </c>
    </row>
    <row r="3547" spans="1:18" x14ac:dyDescent="0.2">
      <c r="A3547" s="8" t="s">
        <v>3607</v>
      </c>
      <c r="B3547" s="9" t="d">
        <v>2021-06-30</v>
      </c>
      <c r="C3547" s="7">
        <f t="shared" si="275"/>
        <v>2021</v>
      </c>
      <c r="D3547" s="8" t="s">
        <v>20</v>
      </c>
      <c r="E3547" s="5" t="str">
        <f>VLOOKUP(D3547,[1]items!$A$2:$E$39,2,FALSE)</f>
        <v>Dexteem Box Plus 100 Tablet</v>
      </c>
      <c r="F3547" s="5" t="str">
        <f>VLOOKUP(E3547,[1]items!$B$2:$E$39,2,FALSE)</f>
        <v>Obat Alergi</v>
      </c>
      <c r="G3547" s="5" t="str">
        <f t="shared" si="276"/>
        <v>OA0006|</v>
      </c>
      <c r="H3547" s="10">
        <v>37</v>
      </c>
      <c r="I3547" s="11"/>
      <c r="J3547" s="10" t="str">
        <f>IF(EXACT(L3547,"buy"),VLOOKUP(I3547,[2]suppliers!$A$2:$B$17,2,FALSE),"")</f>
        <v/>
      </c>
      <c r="K3547" s="8" t="s">
        <v>84</v>
      </c>
      <c r="L3547" s="8" t="s">
        <v>85</v>
      </c>
      <c r="M3547" s="5" t="str">
        <f>IFERROR(VLOOKUP(G3547,[3]item_suppliers!$C$2:$F$112,2,FALSE),"")</f>
        <v/>
      </c>
      <c r="N3547" s="5" t="str">
        <f>IFERROR(VLOOKUP(G3547,[3]item_suppliers!$C$2:$F$112,4,FALSE),"")</f>
        <v/>
      </c>
      <c r="O3547" s="5" t="str">
        <f t="shared" si="277"/>
        <v/>
      </c>
      <c r="P3547" s="5">
        <f>IF(EXACT(L3547,"sell"),VLOOKUP(D3547,[1]items!$A$2:$E$39,5,FALSE),"")</f>
        <v>25449</v>
      </c>
      <c r="Q3547" s="5">
        <f t="shared" si="278"/>
        <v>941613</v>
      </c>
      <c r="R3547" s="13" t="str">
        <f t="shared" si="279"/>
        <v/>
      </c>
    </row>
    <row r="3548" spans="1:18" x14ac:dyDescent="0.2">
      <c r="A3548" s="5" t="s">
        <v>3608</v>
      </c>
      <c r="B3548" s="6" t="d">
        <v>2021-06-30</v>
      </c>
      <c r="C3548" s="7">
        <f t="shared" si="275"/>
        <v>2021</v>
      </c>
      <c r="D3548" s="5" t="s">
        <v>20</v>
      </c>
      <c r="E3548" s="5" t="str">
        <f>VLOOKUP(D3548,[1]items!$A$2:$E$39,2,FALSE)</f>
        <v>Dexteem Box Plus 100 Tablet</v>
      </c>
      <c r="F3548" s="5" t="str">
        <f>VLOOKUP(E3548,[1]items!$B$2:$E$39,2,FALSE)</f>
        <v>Obat Alergi</v>
      </c>
      <c r="G3548" s="5" t="str">
        <f t="shared" si="276"/>
        <v>OA0006|</v>
      </c>
      <c r="H3548" s="10">
        <v>24</v>
      </c>
      <c r="I3548" s="11"/>
      <c r="J3548" s="10" t="str">
        <f>IF(EXACT(L3548,"buy"),VLOOKUP(I3548,[2]suppliers!$A$2:$B$17,2,FALSE),"")</f>
        <v/>
      </c>
      <c r="K3548" s="5" t="s">
        <v>84</v>
      </c>
      <c r="L3548" s="5" t="s">
        <v>85</v>
      </c>
      <c r="M3548" s="5" t="str">
        <f>IFERROR(VLOOKUP(G3548,[3]item_suppliers!$C$2:$F$112,2,FALSE),"")</f>
        <v/>
      </c>
      <c r="N3548" s="5" t="str">
        <f>IFERROR(VLOOKUP(G3548,[3]item_suppliers!$C$2:$F$112,4,FALSE),"")</f>
        <v/>
      </c>
      <c r="O3548" s="5" t="str">
        <f t="shared" si="277"/>
        <v/>
      </c>
      <c r="P3548" s="5">
        <f>IF(EXACT(L3548,"sell"),VLOOKUP(D3548,[1]items!$A$2:$E$39,5,FALSE),"")</f>
        <v>25449</v>
      </c>
      <c r="Q3548" s="5">
        <f t="shared" si="278"/>
        <v>610776</v>
      </c>
      <c r="R3548" s="13" t="str">
        <f t="shared" si="279"/>
        <v/>
      </c>
    </row>
    <row r="3549" spans="1:18" x14ac:dyDescent="0.2">
      <c r="A3549" s="8" t="s">
        <v>3609</v>
      </c>
      <c r="B3549" s="9" t="d">
        <v>2021-06-30</v>
      </c>
      <c r="C3549" s="7">
        <f t="shared" si="275"/>
        <v>2021</v>
      </c>
      <c r="D3549" s="8" t="s">
        <v>56</v>
      </c>
      <c r="E3549" s="5" t="str">
        <f>VLOOKUP(D3549,[1]items!$A$2:$E$39,2,FALSE)</f>
        <v>Paramex Tablet / Obat</v>
      </c>
      <c r="F3549" s="5" t="str">
        <f>VLOOKUP(E3549,[1]items!$B$2:$E$39,2,FALSE)</f>
        <v>Obat Sakit Kepala &amp; Demam</v>
      </c>
      <c r="G3549" s="5" t="str">
        <f t="shared" si="276"/>
        <v>OD0011|</v>
      </c>
      <c r="H3549" s="10">
        <v>179</v>
      </c>
      <c r="I3549" s="11"/>
      <c r="J3549" s="10" t="str">
        <f>IF(EXACT(L3549,"buy"),VLOOKUP(I3549,[2]suppliers!$A$2:$B$17,2,FALSE),"")</f>
        <v/>
      </c>
      <c r="K3549" s="8" t="s">
        <v>84</v>
      </c>
      <c r="L3549" s="8" t="s">
        <v>85</v>
      </c>
      <c r="M3549" s="5" t="str">
        <f>IFERROR(VLOOKUP(G3549,[3]item_suppliers!$C$2:$F$112,2,FALSE),"")</f>
        <v/>
      </c>
      <c r="N3549" s="5" t="str">
        <f>IFERROR(VLOOKUP(G3549,[3]item_suppliers!$C$2:$F$112,4,FALSE),"")</f>
        <v/>
      </c>
      <c r="O3549" s="5" t="str">
        <f t="shared" si="277"/>
        <v/>
      </c>
      <c r="P3549" s="5">
        <f>IF(EXACT(L3549,"sell"),VLOOKUP(D3549,[1]items!$A$2:$E$39,5,FALSE),"")</f>
        <v>2586</v>
      </c>
      <c r="Q3549" s="5">
        <f t="shared" si="278"/>
        <v>462894</v>
      </c>
      <c r="R3549" s="13" t="str">
        <f t="shared" si="279"/>
        <v/>
      </c>
    </row>
    <row r="3550" spans="1:18" x14ac:dyDescent="0.2">
      <c r="A3550" s="5" t="s">
        <v>3610</v>
      </c>
      <c r="B3550" s="6" t="d">
        <v>2021-06-30</v>
      </c>
      <c r="C3550" s="7">
        <f t="shared" si="275"/>
        <v>2021</v>
      </c>
      <c r="D3550" s="5" t="s">
        <v>11</v>
      </c>
      <c r="E3550" s="5" t="str">
        <f>VLOOKUP(D3550,[1]items!$A$2:$E$39,2,FALSE)</f>
        <v>Acetylcysteine Mahakam 200 mg</v>
      </c>
      <c r="F3550" s="5" t="str">
        <f>VLOOKUP(E3550,[1]items!$B$2:$E$39,2,FALSE)</f>
        <v>Obat Alergi</v>
      </c>
      <c r="G3550" s="5" t="str">
        <f t="shared" si="276"/>
        <v>OA0003|</v>
      </c>
      <c r="H3550" s="10">
        <v>1</v>
      </c>
      <c r="I3550" s="11"/>
      <c r="J3550" s="10" t="str">
        <f>IF(EXACT(L3550,"buy"),VLOOKUP(I3550,[2]suppliers!$A$2:$B$17,2,FALSE),"")</f>
        <v/>
      </c>
      <c r="K3550" s="5" t="s">
        <v>84</v>
      </c>
      <c r="L3550" s="5" t="s">
        <v>85</v>
      </c>
      <c r="M3550" s="5" t="str">
        <f>IFERROR(VLOOKUP(G3550,[3]item_suppliers!$C$2:$F$112,2,FALSE),"")</f>
        <v/>
      </c>
      <c r="N3550" s="5" t="str">
        <f>IFERROR(VLOOKUP(G3550,[3]item_suppliers!$C$2:$F$112,4,FALSE),"")</f>
        <v/>
      </c>
      <c r="O3550" s="5" t="str">
        <f t="shared" si="277"/>
        <v/>
      </c>
      <c r="P3550" s="5">
        <f>IF(EXACT(L3550,"sell"),VLOOKUP(D3550,[1]items!$A$2:$E$39,5,FALSE),"")</f>
        <v>33330</v>
      </c>
      <c r="Q3550" s="5">
        <f t="shared" si="278"/>
        <v>33330</v>
      </c>
      <c r="R3550" s="13" t="str">
        <f t="shared" si="279"/>
        <v/>
      </c>
    </row>
    <row r="3551" spans="1:18" x14ac:dyDescent="0.2">
      <c r="A3551" s="8" t="s">
        <v>3611</v>
      </c>
      <c r="B3551" s="9" t="d">
        <v>2021-07-01</v>
      </c>
      <c r="C3551" s="7">
        <f t="shared" si="275"/>
        <v>2021</v>
      </c>
      <c r="D3551" s="8" t="s">
        <v>50</v>
      </c>
      <c r="E3551" s="5" t="str">
        <f>VLOOKUP(D3551,[1]items!$A$2:$E$39,2,FALSE)</f>
        <v>Bodrex Extra</v>
      </c>
      <c r="F3551" s="5" t="str">
        <f>VLOOKUP(E3551,[1]items!$B$2:$E$39,2,FALSE)</f>
        <v>Obat Sakit Kepala &amp; Demam</v>
      </c>
      <c r="G3551" s="5" t="str">
        <f t="shared" si="276"/>
        <v>OD0008|</v>
      </c>
      <c r="H3551" s="10">
        <v>61</v>
      </c>
      <c r="I3551" s="11"/>
      <c r="J3551" s="10" t="str">
        <f>IF(EXACT(L3551,"buy"),VLOOKUP(I3551,[2]suppliers!$A$2:$B$17,2,FALSE),"")</f>
        <v/>
      </c>
      <c r="K3551" s="8" t="s">
        <v>84</v>
      </c>
      <c r="L3551" s="8" t="s">
        <v>85</v>
      </c>
      <c r="M3551" s="5" t="str">
        <f>IFERROR(VLOOKUP(G3551,[3]item_suppliers!$C$2:$F$112,2,FALSE),"")</f>
        <v/>
      </c>
      <c r="N3551" s="5" t="str">
        <f>IFERROR(VLOOKUP(G3551,[3]item_suppliers!$C$2:$F$112,4,FALSE),"")</f>
        <v/>
      </c>
      <c r="O3551" s="5" t="str">
        <f t="shared" si="277"/>
        <v/>
      </c>
      <c r="P3551" s="5">
        <f>IF(EXACT(L3551,"sell"),VLOOKUP(D3551,[1]items!$A$2:$E$39,5,FALSE),"")</f>
        <v>51753</v>
      </c>
      <c r="Q3551" s="5">
        <f t="shared" si="278"/>
        <v>3156933</v>
      </c>
      <c r="R3551" s="13" t="str">
        <f t="shared" si="279"/>
        <v/>
      </c>
    </row>
    <row r="3552" spans="1:18" x14ac:dyDescent="0.2">
      <c r="A3552" s="5" t="s">
        <v>3612</v>
      </c>
      <c r="B3552" s="6" t="d">
        <v>2021-07-01</v>
      </c>
      <c r="C3552" s="7">
        <f t="shared" si="275"/>
        <v>2021</v>
      </c>
      <c r="D3552" s="5" t="s">
        <v>52</v>
      </c>
      <c r="E3552" s="5" t="str">
        <f>VLOOKUP(D3552,[1]items!$A$2:$E$39,2,FALSE)</f>
        <v>Sanmol 500 MG 4 Tablet</v>
      </c>
      <c r="F3552" s="5" t="str">
        <f>VLOOKUP(E3552,[1]items!$B$2:$E$39,2,FALSE)</f>
        <v>Obat Sakit Kepala &amp; Demam</v>
      </c>
      <c r="G3552" s="5" t="str">
        <f t="shared" si="276"/>
        <v>OD0009|</v>
      </c>
      <c r="H3552" s="10">
        <v>17</v>
      </c>
      <c r="I3552" s="11"/>
      <c r="J3552" s="10" t="str">
        <f>IF(EXACT(L3552,"buy"),VLOOKUP(I3552,[2]suppliers!$A$2:$B$17,2,FALSE),"")</f>
        <v/>
      </c>
      <c r="K3552" s="5" t="s">
        <v>84</v>
      </c>
      <c r="L3552" s="5" t="s">
        <v>85</v>
      </c>
      <c r="M3552" s="5" t="str">
        <f>IFERROR(VLOOKUP(G3552,[3]item_suppliers!$C$2:$F$112,2,FALSE),"")</f>
        <v/>
      </c>
      <c r="N3552" s="5" t="str">
        <f>IFERROR(VLOOKUP(G3552,[3]item_suppliers!$C$2:$F$112,4,FALSE),"")</f>
        <v/>
      </c>
      <c r="O3552" s="5" t="str">
        <f t="shared" si="277"/>
        <v/>
      </c>
      <c r="P3552" s="5">
        <f>IF(EXACT(L3552,"sell"),VLOOKUP(D3552,[1]items!$A$2:$E$39,5,FALSE),"")</f>
        <v>1619</v>
      </c>
      <c r="Q3552" s="5">
        <f t="shared" si="278"/>
        <v>27523</v>
      </c>
      <c r="R3552" s="13" t="str">
        <f t="shared" si="279"/>
        <v/>
      </c>
    </row>
    <row r="3553" spans="1:18" x14ac:dyDescent="0.2">
      <c r="A3553" s="8" t="s">
        <v>3613</v>
      </c>
      <c r="B3553" s="9" t="d">
        <v>2021-07-01</v>
      </c>
      <c r="C3553" s="7">
        <f t="shared" si="275"/>
        <v>2021</v>
      </c>
      <c r="D3553" s="8" t="s">
        <v>82</v>
      </c>
      <c r="E3553" s="5" t="str">
        <f>VLOOKUP(D3553,[1]items!$A$2:$E$39,2,FALSE)</f>
        <v>Otilon Ear Drops 8 mL</v>
      </c>
      <c r="F3553" s="5" t="str">
        <f>VLOOKUP(E3553,[1]items!$B$2:$E$39,2,FALSE)</f>
        <v>Obat Telinga</v>
      </c>
      <c r="G3553" s="5" t="str">
        <f t="shared" si="276"/>
        <v>OT0001|</v>
      </c>
      <c r="H3553" s="10">
        <v>48</v>
      </c>
      <c r="I3553" s="11"/>
      <c r="J3553" s="10" t="str">
        <f>IF(EXACT(L3553,"buy"),VLOOKUP(I3553,[2]suppliers!$A$2:$B$17,2,FALSE),"")</f>
        <v/>
      </c>
      <c r="K3553" s="8" t="s">
        <v>84</v>
      </c>
      <c r="L3553" s="8" t="s">
        <v>85</v>
      </c>
      <c r="M3553" s="5" t="str">
        <f>IFERROR(VLOOKUP(G3553,[3]item_suppliers!$C$2:$F$112,2,FALSE),"")</f>
        <v/>
      </c>
      <c r="N3553" s="5" t="str">
        <f>IFERROR(VLOOKUP(G3553,[3]item_suppliers!$C$2:$F$112,4,FALSE),"")</f>
        <v/>
      </c>
      <c r="O3553" s="5" t="str">
        <f t="shared" si="277"/>
        <v/>
      </c>
      <c r="P3553" s="5">
        <f>IF(EXACT(L3553,"sell"),VLOOKUP(D3553,[1]items!$A$2:$E$39,5,FALSE),"")</f>
        <v>55935</v>
      </c>
      <c r="Q3553" s="5">
        <f t="shared" si="278"/>
        <v>2684880</v>
      </c>
      <c r="R3553" s="13" t="str">
        <f t="shared" si="279"/>
        <v/>
      </c>
    </row>
    <row r="3554" spans="1:18" x14ac:dyDescent="0.2">
      <c r="A3554" s="5" t="s">
        <v>3614</v>
      </c>
      <c r="B3554" s="6" t="d">
        <v>2021-07-01</v>
      </c>
      <c r="C3554" s="7">
        <f t="shared" si="275"/>
        <v>2021</v>
      </c>
      <c r="D3554" s="5" t="s">
        <v>65</v>
      </c>
      <c r="E3554" s="5" t="str">
        <f>VLOOKUP(D3554,[1]items!$A$2:$E$39,2,FALSE)</f>
        <v>Candesartan Ogb Dexa</v>
      </c>
      <c r="F3554" s="5" t="str">
        <f>VLOOKUP(E3554,[1]items!$B$2:$E$39,2,FALSE)</f>
        <v>Obat Hipertensi</v>
      </c>
      <c r="G3554" s="5" t="str">
        <f t="shared" si="276"/>
        <v>OH0003|</v>
      </c>
      <c r="H3554" s="10">
        <v>30</v>
      </c>
      <c r="I3554" s="11"/>
      <c r="J3554" s="10" t="str">
        <f>IF(EXACT(L3554,"buy"),VLOOKUP(I3554,[2]suppliers!$A$2:$B$17,2,FALSE),"")</f>
        <v/>
      </c>
      <c r="K3554" s="5" t="s">
        <v>84</v>
      </c>
      <c r="L3554" s="5" t="s">
        <v>85</v>
      </c>
      <c r="M3554" s="5" t="str">
        <f>IFERROR(VLOOKUP(G3554,[3]item_suppliers!$C$2:$F$112,2,FALSE),"")</f>
        <v/>
      </c>
      <c r="N3554" s="5" t="str">
        <f>IFERROR(VLOOKUP(G3554,[3]item_suppliers!$C$2:$F$112,4,FALSE),"")</f>
        <v/>
      </c>
      <c r="O3554" s="5" t="str">
        <f t="shared" si="277"/>
        <v/>
      </c>
      <c r="P3554" s="5">
        <f>IF(EXACT(L3554,"sell"),VLOOKUP(D3554,[1]items!$A$2:$E$39,5,FALSE),"")</f>
        <v>5095</v>
      </c>
      <c r="Q3554" s="5">
        <f t="shared" si="278"/>
        <v>152850</v>
      </c>
      <c r="R3554" s="13" t="str">
        <f t="shared" si="279"/>
        <v/>
      </c>
    </row>
    <row r="3555" spans="1:18" x14ac:dyDescent="0.2">
      <c r="A3555" s="8" t="s">
        <v>3615</v>
      </c>
      <c r="B3555" s="9" t="d">
        <v>2021-07-01</v>
      </c>
      <c r="C3555" s="7">
        <f t="shared" si="275"/>
        <v>2021</v>
      </c>
      <c r="D3555" s="8" t="s">
        <v>78</v>
      </c>
      <c r="E3555" s="5" t="str">
        <f>VLOOKUP(D3555,[1]items!$A$2:$E$39,2,FALSE)</f>
        <v>Hyperchol 100 MG 12 KPS</v>
      </c>
      <c r="F3555" s="5" t="str">
        <f>VLOOKUP(E3555,[1]items!$B$2:$E$39,2,FALSE)</f>
        <v>Obat Kolesterol</v>
      </c>
      <c r="G3555" s="5" t="str">
        <f t="shared" si="276"/>
        <v>OK0002|</v>
      </c>
      <c r="H3555" s="10">
        <v>62</v>
      </c>
      <c r="I3555" s="11"/>
      <c r="J3555" s="10" t="str">
        <f>IF(EXACT(L3555,"buy"),VLOOKUP(I3555,[2]suppliers!$A$2:$B$17,2,FALSE),"")</f>
        <v/>
      </c>
      <c r="K3555" s="8" t="s">
        <v>84</v>
      </c>
      <c r="L3555" s="8" t="s">
        <v>85</v>
      </c>
      <c r="M3555" s="5" t="str">
        <f>IFERROR(VLOOKUP(G3555,[3]item_suppliers!$C$2:$F$112,2,FALSE),"")</f>
        <v/>
      </c>
      <c r="N3555" s="5" t="str">
        <f>IFERROR(VLOOKUP(G3555,[3]item_suppliers!$C$2:$F$112,4,FALSE),"")</f>
        <v/>
      </c>
      <c r="O3555" s="5" t="str">
        <f t="shared" si="277"/>
        <v/>
      </c>
      <c r="P3555" s="5">
        <f>IF(EXACT(L3555,"sell"),VLOOKUP(D3555,[1]items!$A$2:$E$39,5,FALSE),"")</f>
        <v>43442</v>
      </c>
      <c r="Q3555" s="5">
        <f t="shared" si="278"/>
        <v>2693404</v>
      </c>
      <c r="R3555" s="13" t="str">
        <f t="shared" si="279"/>
        <v/>
      </c>
    </row>
    <row r="3556" spans="1:18" x14ac:dyDescent="0.2">
      <c r="A3556" s="5" t="s">
        <v>3616</v>
      </c>
      <c r="B3556" s="6" t="d">
        <v>2021-07-01</v>
      </c>
      <c r="C3556" s="7">
        <f t="shared" si="275"/>
        <v>2021</v>
      </c>
      <c r="D3556" s="5" t="s">
        <v>14</v>
      </c>
      <c r="E3556" s="5" t="str">
        <f>VLOOKUP(D3556,[1]items!$A$2:$E$39,2,FALSE)</f>
        <v>Bisoprolol Ogb Dexa</v>
      </c>
      <c r="F3556" s="5" t="str">
        <f>VLOOKUP(E3556,[1]items!$B$2:$E$39,2,FALSE)</f>
        <v>Obat Alergi</v>
      </c>
      <c r="G3556" s="5" t="str">
        <f t="shared" si="276"/>
        <v>OA0004|</v>
      </c>
      <c r="H3556" s="10">
        <v>11</v>
      </c>
      <c r="I3556" s="11"/>
      <c r="J3556" s="10" t="str">
        <f>IF(EXACT(L3556,"buy"),VLOOKUP(I3556,[2]suppliers!$A$2:$B$17,2,FALSE),"")</f>
        <v/>
      </c>
      <c r="K3556" s="5" t="s">
        <v>84</v>
      </c>
      <c r="L3556" s="5" t="s">
        <v>85</v>
      </c>
      <c r="M3556" s="5" t="str">
        <f>IFERROR(VLOOKUP(G3556,[3]item_suppliers!$C$2:$F$112,2,FALSE),"")</f>
        <v/>
      </c>
      <c r="N3556" s="5" t="str">
        <f>IFERROR(VLOOKUP(G3556,[3]item_suppliers!$C$2:$F$112,4,FALSE),"")</f>
        <v/>
      </c>
      <c r="O3556" s="5" t="str">
        <f t="shared" si="277"/>
        <v/>
      </c>
      <c r="P3556" s="5">
        <f>IF(EXACT(L3556,"sell"),VLOOKUP(D3556,[1]items!$A$2:$E$39,5,FALSE),"")</f>
        <v>10180</v>
      </c>
      <c r="Q3556" s="5">
        <f t="shared" si="278"/>
        <v>111980</v>
      </c>
      <c r="R3556" s="13" t="str">
        <f t="shared" si="279"/>
        <v/>
      </c>
    </row>
    <row r="3557" spans="1:18" x14ac:dyDescent="0.2">
      <c r="A3557" s="8" t="s">
        <v>3617</v>
      </c>
      <c r="B3557" s="9" t="d">
        <v>2021-07-01</v>
      </c>
      <c r="C3557" s="7">
        <f t="shared" si="275"/>
        <v>2021</v>
      </c>
      <c r="D3557" s="8" t="s">
        <v>11</v>
      </c>
      <c r="E3557" s="5" t="str">
        <f>VLOOKUP(D3557,[1]items!$A$2:$E$39,2,FALSE)</f>
        <v>Acetylcysteine Mahakam 200 mg</v>
      </c>
      <c r="F3557" s="5" t="str">
        <f>VLOOKUP(E3557,[1]items!$B$2:$E$39,2,FALSE)</f>
        <v>Obat Alergi</v>
      </c>
      <c r="G3557" s="5" t="str">
        <f t="shared" si="276"/>
        <v>OA0003|</v>
      </c>
      <c r="H3557" s="10">
        <v>144</v>
      </c>
      <c r="I3557" s="11"/>
      <c r="J3557" s="10" t="str">
        <f>IF(EXACT(L3557,"buy"),VLOOKUP(I3557,[2]suppliers!$A$2:$B$17,2,FALSE),"")</f>
        <v/>
      </c>
      <c r="K3557" s="8" t="s">
        <v>84</v>
      </c>
      <c r="L3557" s="8" t="s">
        <v>85</v>
      </c>
      <c r="M3557" s="5" t="str">
        <f>IFERROR(VLOOKUP(G3557,[3]item_suppliers!$C$2:$F$112,2,FALSE),"")</f>
        <v/>
      </c>
      <c r="N3557" s="5" t="str">
        <f>IFERROR(VLOOKUP(G3557,[3]item_suppliers!$C$2:$F$112,4,FALSE),"")</f>
        <v/>
      </c>
      <c r="O3557" s="5" t="str">
        <f t="shared" si="277"/>
        <v/>
      </c>
      <c r="P3557" s="5">
        <f>IF(EXACT(L3557,"sell"),VLOOKUP(D3557,[1]items!$A$2:$E$39,5,FALSE),"")</f>
        <v>33330</v>
      </c>
      <c r="Q3557" s="5">
        <f t="shared" si="278"/>
        <v>4799520</v>
      </c>
      <c r="R3557" s="13" t="str">
        <f t="shared" si="279"/>
        <v/>
      </c>
    </row>
    <row r="3558" spans="1:18" x14ac:dyDescent="0.2">
      <c r="A3558" s="5" t="s">
        <v>3618</v>
      </c>
      <c r="B3558" s="6" t="d">
        <v>2021-07-01</v>
      </c>
      <c r="C3558" s="7">
        <f t="shared" si="275"/>
        <v>2021</v>
      </c>
      <c r="D3558" s="5" t="s">
        <v>67</v>
      </c>
      <c r="E3558" s="5" t="str">
        <f>VLOOKUP(D3558,[1]items!$A$2:$E$39,2,FALSE)</f>
        <v>Amlodipine Besilate</v>
      </c>
      <c r="F3558" s="5" t="str">
        <f>VLOOKUP(E3558,[1]items!$B$2:$E$39,2,FALSE)</f>
        <v>Obat Hipertensi</v>
      </c>
      <c r="G3558" s="5" t="str">
        <f t="shared" si="276"/>
        <v>OH0004|</v>
      </c>
      <c r="H3558" s="10">
        <v>27</v>
      </c>
      <c r="I3558" s="11"/>
      <c r="J3558" s="10" t="str">
        <f>IF(EXACT(L3558,"buy"),VLOOKUP(I3558,[2]suppliers!$A$2:$B$17,2,FALSE),"")</f>
        <v/>
      </c>
      <c r="K3558" s="5" t="s">
        <v>84</v>
      </c>
      <c r="L3558" s="5" t="s">
        <v>85</v>
      </c>
      <c r="M3558" s="5" t="str">
        <f>IFERROR(VLOOKUP(G3558,[3]item_suppliers!$C$2:$F$112,2,FALSE),"")</f>
        <v/>
      </c>
      <c r="N3558" s="5" t="str">
        <f>IFERROR(VLOOKUP(G3558,[3]item_suppliers!$C$2:$F$112,4,FALSE),"")</f>
        <v/>
      </c>
      <c r="O3558" s="5" t="str">
        <f t="shared" si="277"/>
        <v/>
      </c>
      <c r="P3558" s="5">
        <f>IF(EXACT(L3558,"sell"),VLOOKUP(D3558,[1]items!$A$2:$E$39,5,FALSE),"")</f>
        <v>7504</v>
      </c>
      <c r="Q3558" s="5">
        <f t="shared" si="278"/>
        <v>202608</v>
      </c>
      <c r="R3558" s="13" t="str">
        <f t="shared" si="279"/>
        <v/>
      </c>
    </row>
    <row r="3559" spans="1:18" x14ac:dyDescent="0.2">
      <c r="A3559" s="8" t="s">
        <v>3619</v>
      </c>
      <c r="B3559" s="9" t="d">
        <v>2021-07-01</v>
      </c>
      <c r="C3559" s="7">
        <f t="shared" si="275"/>
        <v>2021</v>
      </c>
      <c r="D3559" s="8" t="s">
        <v>43</v>
      </c>
      <c r="E3559" s="5" t="str">
        <f>VLOOKUP(D3559,[1]items!$A$2:$E$39,2,FALSE)</f>
        <v>Panadol Anak Tablet 1 Strip</v>
      </c>
      <c r="F3559" s="5" t="str">
        <f>VLOOKUP(E3559,[1]items!$B$2:$E$39,2,FALSE)</f>
        <v>Obat Sakit Kepala &amp; Demam</v>
      </c>
      <c r="G3559" s="5" t="str">
        <f t="shared" si="276"/>
        <v>OD0005|</v>
      </c>
      <c r="H3559" s="10">
        <v>20</v>
      </c>
      <c r="I3559" s="11"/>
      <c r="J3559" s="10" t="str">
        <f>IF(EXACT(L3559,"buy"),VLOOKUP(I3559,[2]suppliers!$A$2:$B$17,2,FALSE),"")</f>
        <v/>
      </c>
      <c r="K3559" s="8" t="s">
        <v>84</v>
      </c>
      <c r="L3559" s="8" t="s">
        <v>85</v>
      </c>
      <c r="M3559" s="5" t="str">
        <f>IFERROR(VLOOKUP(G3559,[3]item_suppliers!$C$2:$F$112,2,FALSE),"")</f>
        <v/>
      </c>
      <c r="N3559" s="5" t="str">
        <f>IFERROR(VLOOKUP(G3559,[3]item_suppliers!$C$2:$F$112,4,FALSE),"")</f>
        <v/>
      </c>
      <c r="O3559" s="5" t="str">
        <f t="shared" si="277"/>
        <v/>
      </c>
      <c r="P3559" s="5">
        <f>IF(EXACT(L3559,"sell"),VLOOKUP(D3559,[1]items!$A$2:$E$39,5,FALSE),"")</f>
        <v>25450</v>
      </c>
      <c r="Q3559" s="5">
        <f t="shared" si="278"/>
        <v>509000</v>
      </c>
      <c r="R3559" s="13" t="str">
        <f t="shared" si="279"/>
        <v/>
      </c>
    </row>
    <row r="3560" spans="1:18" x14ac:dyDescent="0.2">
      <c r="A3560" s="5" t="s">
        <v>3620</v>
      </c>
      <c r="B3560" s="6" t="d">
        <v>2021-07-01</v>
      </c>
      <c r="C3560" s="7">
        <f t="shared" si="275"/>
        <v>2021</v>
      </c>
      <c r="D3560" s="5" t="s">
        <v>14</v>
      </c>
      <c r="E3560" s="5" t="str">
        <f>VLOOKUP(D3560,[1]items!$A$2:$E$39,2,FALSE)</f>
        <v>Bisoprolol Ogb Dexa</v>
      </c>
      <c r="F3560" s="5" t="str">
        <f>VLOOKUP(E3560,[1]items!$B$2:$E$39,2,FALSE)</f>
        <v>Obat Alergi</v>
      </c>
      <c r="G3560" s="5" t="str">
        <f t="shared" si="276"/>
        <v>OA0004|DQLab-13</v>
      </c>
      <c r="H3560" s="10">
        <v>3000</v>
      </c>
      <c r="I3560" s="10" t="s">
        <v>15</v>
      </c>
      <c r="J3560" s="10" t="str">
        <f>IF(EXACT(L3560,"buy"),VLOOKUP(I3560,[2]suppliers!$A$2:$B$17,2,FALSE),"")</f>
        <v>DQLab Pharmacy Pancoran</v>
      </c>
      <c r="K3560" s="5"/>
      <c r="L3560" s="5" t="s">
        <v>9</v>
      </c>
      <c r="M3560" s="5">
        <f>IFERROR(VLOOKUP(G3560,[3]item_suppliers!$C$2:$F$112,2,FALSE),"")</f>
        <v>14</v>
      </c>
      <c r="N3560" s="5">
        <f>IFERROR(VLOOKUP(G3560,[3]item_suppliers!$C$2:$F$112,4,FALSE),"")</f>
        <v>9927</v>
      </c>
      <c r="O3560" s="5">
        <f t="shared" si="277"/>
        <v>29781000</v>
      </c>
      <c r="P3560" s="5" t="str">
        <f>IF(EXACT(L3560,"sell"),VLOOKUP(D3560,[1]items!$A$2:$E$39,5,FALSE),"")</f>
        <v/>
      </c>
      <c r="Q3560" s="5" t="str">
        <f t="shared" si="278"/>
        <v/>
      </c>
      <c r="R3560" s="13">
        <f t="shared" si="279"/>
        <v>1</v>
      </c>
    </row>
    <row r="3561" spans="1:18" x14ac:dyDescent="0.2">
      <c r="A3561" s="8" t="s">
        <v>3621</v>
      </c>
      <c r="B3561" s="9" t="d">
        <v>2021-07-01</v>
      </c>
      <c r="C3561" s="7">
        <f t="shared" si="275"/>
        <v>2021</v>
      </c>
      <c r="D3561" s="8" t="s">
        <v>17</v>
      </c>
      <c r="E3561" s="5" t="str">
        <f>VLOOKUP(D3561,[1]items!$A$2:$E$39,2,FALSE)</f>
        <v>Bedak Heroxyn 150 gr</v>
      </c>
      <c r="F3561" s="5" t="str">
        <f>VLOOKUP(E3561,[1]items!$B$2:$E$39,2,FALSE)</f>
        <v>Obat Alergi</v>
      </c>
      <c r="G3561" s="5" t="str">
        <f t="shared" si="276"/>
        <v>OA0005|DQLab-10</v>
      </c>
      <c r="H3561" s="10">
        <v>2000</v>
      </c>
      <c r="I3561" s="10" t="s">
        <v>18</v>
      </c>
      <c r="J3561" s="10" t="str">
        <f>IF(EXACT(L3561,"buy"),VLOOKUP(I3561,[2]suppliers!$A$2:$B$17,2,FALSE),"")</f>
        <v>DQLab Pharmacy Cempaka Putih</v>
      </c>
      <c r="K3561" s="8"/>
      <c r="L3561" s="8" t="s">
        <v>9</v>
      </c>
      <c r="M3561" s="5">
        <f>IFERROR(VLOOKUP(G3561,[3]item_suppliers!$C$2:$F$112,2,FALSE),"")</f>
        <v>21</v>
      </c>
      <c r="N3561" s="5">
        <f>IFERROR(VLOOKUP(G3561,[3]item_suppliers!$C$2:$F$112,4,FALSE),"")</f>
        <v>16435</v>
      </c>
      <c r="O3561" s="5">
        <f t="shared" si="277"/>
        <v>32870000</v>
      </c>
      <c r="P3561" s="5" t="str">
        <f>IF(EXACT(L3561,"sell"),VLOOKUP(D3561,[1]items!$A$2:$E$39,5,FALSE),"")</f>
        <v/>
      </c>
      <c r="Q3561" s="5" t="str">
        <f t="shared" si="278"/>
        <v/>
      </c>
      <c r="R3561" s="13">
        <f t="shared" si="279"/>
        <v>0.5</v>
      </c>
    </row>
    <row r="3562" spans="1:18" x14ac:dyDescent="0.2">
      <c r="A3562" s="5" t="s">
        <v>3622</v>
      </c>
      <c r="B3562" s="6" t="d">
        <v>2021-07-01</v>
      </c>
      <c r="C3562" s="7">
        <f t="shared" si="275"/>
        <v>2021</v>
      </c>
      <c r="D3562" s="5" t="s">
        <v>26</v>
      </c>
      <c r="E3562" s="5" t="str">
        <f>VLOOKUP(D3562,[1]items!$A$2:$E$39,2,FALSE)</f>
        <v>Decolsen 1 Strip 4 Tablet</v>
      </c>
      <c r="F3562" s="5" t="str">
        <f>VLOOKUP(E3562,[1]items!$B$2:$E$39,2,FALSE)</f>
        <v>Obat Batuk &amp; Pilek</v>
      </c>
      <c r="G3562" s="5" t="str">
        <f t="shared" si="276"/>
        <v>OB0002|DQLab-10</v>
      </c>
      <c r="H3562" s="10">
        <v>3000</v>
      </c>
      <c r="I3562" s="10" t="s">
        <v>18</v>
      </c>
      <c r="J3562" s="10" t="str">
        <f>IF(EXACT(L3562,"buy"),VLOOKUP(I3562,[2]suppliers!$A$2:$B$17,2,FALSE),"")</f>
        <v>DQLab Pharmacy Cempaka Putih</v>
      </c>
      <c r="K3562" s="5"/>
      <c r="L3562" s="5" t="s">
        <v>9</v>
      </c>
      <c r="M3562" s="5" t="str">
        <f>IFERROR(VLOOKUP(G3562,[3]item_suppliers!$C$2:$F$112,2,FALSE),"")</f>
        <v/>
      </c>
      <c r="N3562" s="5" t="str">
        <f>IFERROR(VLOOKUP(G3562,[3]item_suppliers!$C$2:$F$112,4,FALSE),"")</f>
        <v/>
      </c>
      <c r="O3562" s="5" t="str">
        <f t="shared" si="277"/>
        <v/>
      </c>
      <c r="P3562" s="5" t="str">
        <f>IF(EXACT(L3562,"sell"),VLOOKUP(D3562,[1]items!$A$2:$E$39,5,FALSE),"")</f>
        <v/>
      </c>
      <c r="Q3562" s="5" t="str">
        <f t="shared" si="278"/>
        <v/>
      </c>
      <c r="R3562" s="13">
        <f t="shared" si="279"/>
        <v>2.2079929344226098E-4</v>
      </c>
    </row>
    <row r="3563" spans="1:18" x14ac:dyDescent="0.2">
      <c r="A3563" s="8" t="s">
        <v>3623</v>
      </c>
      <c r="B3563" s="9" t="d">
        <v>2021-07-01</v>
      </c>
      <c r="C3563" s="7">
        <f t="shared" si="275"/>
        <v>2021</v>
      </c>
      <c r="D3563" s="8" t="s">
        <v>50</v>
      </c>
      <c r="E3563" s="5" t="str">
        <f>VLOOKUP(D3563,[1]items!$A$2:$E$39,2,FALSE)</f>
        <v>Bodrex Extra</v>
      </c>
      <c r="F3563" s="5" t="str">
        <f>VLOOKUP(E3563,[1]items!$B$2:$E$39,2,FALSE)</f>
        <v>Obat Sakit Kepala &amp; Demam</v>
      </c>
      <c r="G3563" s="5" t="str">
        <f t="shared" si="276"/>
        <v>OD0008|DQLab-09</v>
      </c>
      <c r="H3563" s="10">
        <v>2000</v>
      </c>
      <c r="I3563" s="11" t="s">
        <v>68</v>
      </c>
      <c r="J3563" s="10" t="str">
        <f>IF(EXACT(L3563,"buy"),VLOOKUP(I3563,[2]suppliers!$A$2:$B$17,2,FALSE),"")</f>
        <v>DQLab Pharmacy Setiabudi</v>
      </c>
      <c r="K3563" s="8"/>
      <c r="L3563" s="8" t="s">
        <v>9</v>
      </c>
      <c r="M3563" s="5">
        <f>IFERROR(VLOOKUP(G3563,[3]item_suppliers!$C$2:$F$112,2,FALSE),"")</f>
        <v>7</v>
      </c>
      <c r="N3563" s="5">
        <f>IFERROR(VLOOKUP(G3563,[3]item_suppliers!$C$2:$F$112,4,FALSE),"")</f>
        <v>53770</v>
      </c>
      <c r="O3563" s="5">
        <f t="shared" si="277"/>
        <v>107540000</v>
      </c>
      <c r="P3563" s="5" t="str">
        <f>IF(EXACT(L3563,"sell"),VLOOKUP(D3563,[1]items!$A$2:$E$39,5,FALSE),"")</f>
        <v/>
      </c>
      <c r="Q3563" s="5" t="str">
        <f t="shared" si="278"/>
        <v/>
      </c>
      <c r="R3563" s="13">
        <f t="shared" si="279"/>
        <v>0.25</v>
      </c>
    </row>
    <row r="3564" spans="1:18" x14ac:dyDescent="0.2">
      <c r="A3564" s="5" t="s">
        <v>3624</v>
      </c>
      <c r="B3564" s="6" t="d">
        <v>2021-07-01</v>
      </c>
      <c r="C3564" s="7">
        <f t="shared" si="275"/>
        <v>2021</v>
      </c>
      <c r="D3564" s="5" t="s">
        <v>52</v>
      </c>
      <c r="E3564" s="5" t="str">
        <f>VLOOKUP(D3564,[1]items!$A$2:$E$39,2,FALSE)</f>
        <v>Sanmol 500 MG 4 Tablet</v>
      </c>
      <c r="F3564" s="5" t="str">
        <f>VLOOKUP(E3564,[1]items!$B$2:$E$39,2,FALSE)</f>
        <v>Obat Sakit Kepala &amp; Demam</v>
      </c>
      <c r="G3564" s="5" t="str">
        <f t="shared" si="276"/>
        <v>OD0009|DQLab-10</v>
      </c>
      <c r="H3564" s="10">
        <v>1000</v>
      </c>
      <c r="I3564" s="10" t="s">
        <v>18</v>
      </c>
      <c r="J3564" s="10" t="str">
        <f>IF(EXACT(L3564,"buy"),VLOOKUP(I3564,[2]suppliers!$A$2:$B$17,2,FALSE),"")</f>
        <v>DQLab Pharmacy Cempaka Putih</v>
      </c>
      <c r="K3564" s="5"/>
      <c r="L3564" s="5" t="s">
        <v>9</v>
      </c>
      <c r="M3564" s="5">
        <f>IFERROR(VLOOKUP(G3564,[3]item_suppliers!$C$2:$F$112,2,FALSE),"")</f>
        <v>28</v>
      </c>
      <c r="N3564" s="5">
        <f>IFERROR(VLOOKUP(G3564,[3]item_suppliers!$C$2:$F$112,4,FALSE),"")</f>
        <v>1550</v>
      </c>
      <c r="O3564" s="5">
        <f t="shared" si="277"/>
        <v>1550000</v>
      </c>
      <c r="P3564" s="5" t="str">
        <f>IF(EXACT(L3564,"sell"),VLOOKUP(D3564,[1]items!$A$2:$E$39,5,FALSE),"")</f>
        <v/>
      </c>
      <c r="Q3564" s="5" t="str">
        <f t="shared" si="278"/>
        <v/>
      </c>
      <c r="R3564" s="13">
        <f t="shared" si="279"/>
        <v>0.5</v>
      </c>
    </row>
    <row r="3565" spans="1:18" x14ac:dyDescent="0.2">
      <c r="A3565" s="8" t="s">
        <v>3625</v>
      </c>
      <c r="B3565" s="9" t="d">
        <v>2021-07-01</v>
      </c>
      <c r="C3565" s="7">
        <f t="shared" si="275"/>
        <v>2021</v>
      </c>
      <c r="D3565" s="8" t="s">
        <v>72</v>
      </c>
      <c r="E3565" s="5" t="str">
        <f>VLOOKUP(D3565,[1]items!$A$2:$E$39,2,FALSE)</f>
        <v>Irvell 150MG Box 20 Tablet</v>
      </c>
      <c r="F3565" s="5" t="str">
        <f>VLOOKUP(E3565,[1]items!$B$2:$E$39,2,FALSE)</f>
        <v>Obat Hipertensi</v>
      </c>
      <c r="G3565" s="5" t="str">
        <f t="shared" si="276"/>
        <v>OH0006|DQLab-16</v>
      </c>
      <c r="H3565" s="10">
        <v>1000</v>
      </c>
      <c r="I3565" s="10" t="s">
        <v>44</v>
      </c>
      <c r="J3565" s="10" t="str">
        <f>IF(EXACT(L3565,"buy"),VLOOKUP(I3565,[2]suppliers!$A$2:$B$17,2,FALSE),"")</f>
        <v>DQLab Pharmacy Pulogadung</v>
      </c>
      <c r="K3565" s="8"/>
      <c r="L3565" s="8" t="s">
        <v>9</v>
      </c>
      <c r="M3565" s="5">
        <f>IFERROR(VLOOKUP(G3565,[3]item_suppliers!$C$2:$F$112,2,FALSE),"")</f>
        <v>14</v>
      </c>
      <c r="N3565" s="5">
        <f>IFERROR(VLOOKUP(G3565,[3]item_suppliers!$C$2:$F$112,4,FALSE),"")</f>
        <v>138433</v>
      </c>
      <c r="O3565" s="5">
        <f t="shared" si="277"/>
        <v>138433000</v>
      </c>
      <c r="P3565" s="5" t="str">
        <f>IF(EXACT(L3565,"sell"),VLOOKUP(D3565,[1]items!$A$2:$E$39,5,FALSE),"")</f>
        <v/>
      </c>
      <c r="Q3565" s="5" t="str">
        <f t="shared" si="278"/>
        <v/>
      </c>
      <c r="R3565" s="13">
        <f t="shared" si="279"/>
        <v>1</v>
      </c>
    </row>
    <row r="3566" spans="1:18" x14ac:dyDescent="0.2">
      <c r="A3566" s="5" t="s">
        <v>3626</v>
      </c>
      <c r="B3566" s="6" t="d">
        <v>2021-07-01</v>
      </c>
      <c r="C3566" s="7">
        <f t="shared" si="275"/>
        <v>2021</v>
      </c>
      <c r="D3566" s="5" t="s">
        <v>82</v>
      </c>
      <c r="E3566" s="5" t="str">
        <f>VLOOKUP(D3566,[1]items!$A$2:$E$39,2,FALSE)</f>
        <v>Otilon Ear Drops 8 mL</v>
      </c>
      <c r="F3566" s="5" t="str">
        <f>VLOOKUP(E3566,[1]items!$B$2:$E$39,2,FALSE)</f>
        <v>Obat Telinga</v>
      </c>
      <c r="G3566" s="5" t="str">
        <f t="shared" si="276"/>
        <v>OT0001|DQLab-02</v>
      </c>
      <c r="H3566" s="10">
        <v>1000</v>
      </c>
      <c r="I3566" s="10" t="s">
        <v>12</v>
      </c>
      <c r="J3566" s="10" t="str">
        <f>IF(EXACT(L3566,"buy"),VLOOKUP(I3566,[2]suppliers!$A$2:$B$17,2,FALSE),"")</f>
        <v>DQLab Pharmacy Senayan</v>
      </c>
      <c r="K3566" s="5"/>
      <c r="L3566" s="5" t="s">
        <v>9</v>
      </c>
      <c r="M3566" s="5">
        <f>IFERROR(VLOOKUP(G3566,[3]item_suppliers!$C$2:$F$112,2,FALSE),"")</f>
        <v>28</v>
      </c>
      <c r="N3566" s="5">
        <f>IFERROR(VLOOKUP(G3566,[3]item_suppliers!$C$2:$F$112,4,FALSE),"")</f>
        <v>54278</v>
      </c>
      <c r="O3566" s="5">
        <f t="shared" si="277"/>
        <v>54278000</v>
      </c>
      <c r="P3566" s="5" t="str">
        <f>IF(EXACT(L3566,"sell"),VLOOKUP(D3566,[1]items!$A$2:$E$39,5,FALSE),"")</f>
        <v/>
      </c>
      <c r="Q3566" s="5" t="str">
        <f t="shared" si="278"/>
        <v/>
      </c>
      <c r="R3566" s="13">
        <f t="shared" si="279"/>
        <v>0.25</v>
      </c>
    </row>
    <row r="3567" spans="1:18" x14ac:dyDescent="0.2">
      <c r="A3567" s="8" t="s">
        <v>3627</v>
      </c>
      <c r="B3567" s="9" t="d">
        <v>2021-07-02</v>
      </c>
      <c r="C3567" s="7">
        <f t="shared" si="275"/>
        <v>2021</v>
      </c>
      <c r="D3567" s="8" t="s">
        <v>70</v>
      </c>
      <c r="E3567" s="5" t="str">
        <f>VLOOKUP(D3567,[1]items!$A$2:$E$39,2,FALSE)</f>
        <v>Irbesartan</v>
      </c>
      <c r="F3567" s="5" t="str">
        <f>VLOOKUP(E3567,[1]items!$B$2:$E$39,2,FALSE)</f>
        <v>Obat Hipertensi</v>
      </c>
      <c r="G3567" s="5" t="str">
        <f t="shared" si="276"/>
        <v>OH0005|</v>
      </c>
      <c r="H3567" s="10">
        <v>37</v>
      </c>
      <c r="I3567" s="11"/>
      <c r="J3567" s="10" t="str">
        <f>IF(EXACT(L3567,"buy"),VLOOKUP(I3567,[2]suppliers!$A$2:$B$17,2,FALSE),"")</f>
        <v/>
      </c>
      <c r="K3567" s="8" t="s">
        <v>84</v>
      </c>
      <c r="L3567" s="8" t="s">
        <v>85</v>
      </c>
      <c r="M3567" s="5" t="str">
        <f>IFERROR(VLOOKUP(G3567,[3]item_suppliers!$C$2:$F$112,2,FALSE),"")</f>
        <v/>
      </c>
      <c r="N3567" s="5" t="str">
        <f>IFERROR(VLOOKUP(G3567,[3]item_suppliers!$C$2:$F$112,4,FALSE),"")</f>
        <v/>
      </c>
      <c r="O3567" s="5" t="str">
        <f t="shared" si="277"/>
        <v/>
      </c>
      <c r="P3567" s="5">
        <f>IF(EXACT(L3567,"sell"),VLOOKUP(D3567,[1]items!$A$2:$E$39,5,FALSE),"")</f>
        <v>109447</v>
      </c>
      <c r="Q3567" s="5">
        <f t="shared" si="278"/>
        <v>4049539</v>
      </c>
      <c r="R3567" s="13" t="str">
        <f t="shared" si="279"/>
        <v/>
      </c>
    </row>
    <row r="3568" spans="1:18" x14ac:dyDescent="0.2">
      <c r="A3568" s="5" t="s">
        <v>3628</v>
      </c>
      <c r="B3568" s="6" t="d">
        <v>2021-07-02</v>
      </c>
      <c r="C3568" s="7">
        <f t="shared" si="275"/>
        <v>2021</v>
      </c>
      <c r="D3568" s="5" t="s">
        <v>70</v>
      </c>
      <c r="E3568" s="5" t="str">
        <f>VLOOKUP(D3568,[1]items!$A$2:$E$39,2,FALSE)</f>
        <v>Irbesartan</v>
      </c>
      <c r="F3568" s="5" t="str">
        <f>VLOOKUP(E3568,[1]items!$B$2:$E$39,2,FALSE)</f>
        <v>Obat Hipertensi</v>
      </c>
      <c r="G3568" s="5" t="str">
        <f t="shared" si="276"/>
        <v>OH0005|</v>
      </c>
      <c r="H3568" s="10">
        <v>30</v>
      </c>
      <c r="I3568" s="11"/>
      <c r="J3568" s="10" t="str">
        <f>IF(EXACT(L3568,"buy"),VLOOKUP(I3568,[2]suppliers!$A$2:$B$17,2,FALSE),"")</f>
        <v/>
      </c>
      <c r="K3568" s="5" t="s">
        <v>84</v>
      </c>
      <c r="L3568" s="5" t="s">
        <v>85</v>
      </c>
      <c r="M3568" s="5" t="str">
        <f>IFERROR(VLOOKUP(G3568,[3]item_suppliers!$C$2:$F$112,2,FALSE),"")</f>
        <v/>
      </c>
      <c r="N3568" s="5" t="str">
        <f>IFERROR(VLOOKUP(G3568,[3]item_suppliers!$C$2:$F$112,4,FALSE),"")</f>
        <v/>
      </c>
      <c r="O3568" s="5" t="str">
        <f t="shared" si="277"/>
        <v/>
      </c>
      <c r="P3568" s="5">
        <f>IF(EXACT(L3568,"sell"),VLOOKUP(D3568,[1]items!$A$2:$E$39,5,FALSE),"")</f>
        <v>109447</v>
      </c>
      <c r="Q3568" s="5">
        <f t="shared" si="278"/>
        <v>3283410</v>
      </c>
      <c r="R3568" s="13" t="str">
        <f t="shared" si="279"/>
        <v/>
      </c>
    </row>
    <row r="3569" spans="1:18" x14ac:dyDescent="0.2">
      <c r="A3569" s="8" t="s">
        <v>3629</v>
      </c>
      <c r="B3569" s="9" t="d">
        <v>2021-07-02</v>
      </c>
      <c r="C3569" s="7">
        <f t="shared" si="275"/>
        <v>2021</v>
      </c>
      <c r="D3569" s="8" t="s">
        <v>37</v>
      </c>
      <c r="E3569" s="5" t="str">
        <f>VLOOKUP(D3569,[1]items!$A$2:$E$39,2,FALSE)</f>
        <v>Koolfever</v>
      </c>
      <c r="F3569" s="5" t="str">
        <f>VLOOKUP(E3569,[1]items!$B$2:$E$39,2,FALSE)</f>
        <v>Obat Sakit Kepala &amp; Demam</v>
      </c>
      <c r="G3569" s="5" t="str">
        <f t="shared" si="276"/>
        <v>OD0001|</v>
      </c>
      <c r="H3569" s="10">
        <v>1</v>
      </c>
      <c r="I3569" s="11"/>
      <c r="J3569" s="10" t="str">
        <f>IF(EXACT(L3569,"buy"),VLOOKUP(I3569,[2]suppliers!$A$2:$B$17,2,FALSE),"")</f>
        <v/>
      </c>
      <c r="K3569" s="8" t="s">
        <v>84</v>
      </c>
      <c r="L3569" s="8" t="s">
        <v>85</v>
      </c>
      <c r="M3569" s="5" t="str">
        <f>IFERROR(VLOOKUP(G3569,[3]item_suppliers!$C$2:$F$112,2,FALSE),"")</f>
        <v/>
      </c>
      <c r="N3569" s="5" t="str">
        <f>IFERROR(VLOOKUP(G3569,[3]item_suppliers!$C$2:$F$112,4,FALSE),"")</f>
        <v/>
      </c>
      <c r="O3569" s="5" t="str">
        <f t="shared" si="277"/>
        <v/>
      </c>
      <c r="P3569" s="5">
        <f>IF(EXACT(L3569,"sell"),VLOOKUP(D3569,[1]items!$A$2:$E$39,5,FALSE),"")</f>
        <v>7620</v>
      </c>
      <c r="Q3569" s="5">
        <f t="shared" si="278"/>
        <v>7620</v>
      </c>
      <c r="R3569" s="13" t="str">
        <f t="shared" si="279"/>
        <v/>
      </c>
    </row>
    <row r="3570" spans="1:18" x14ac:dyDescent="0.2">
      <c r="A3570" s="5" t="s">
        <v>3630</v>
      </c>
      <c r="B3570" s="6" t="d">
        <v>2021-07-02</v>
      </c>
      <c r="C3570" s="7">
        <f t="shared" si="275"/>
        <v>2021</v>
      </c>
      <c r="D3570" s="5" t="s">
        <v>37</v>
      </c>
      <c r="E3570" s="5" t="str">
        <f>VLOOKUP(D3570,[1]items!$A$2:$E$39,2,FALSE)</f>
        <v>Koolfever</v>
      </c>
      <c r="F3570" s="5" t="str">
        <f>VLOOKUP(E3570,[1]items!$B$2:$E$39,2,FALSE)</f>
        <v>Obat Sakit Kepala &amp; Demam</v>
      </c>
      <c r="G3570" s="5" t="str">
        <f t="shared" si="276"/>
        <v>OD0001|</v>
      </c>
      <c r="H3570" s="10">
        <v>119</v>
      </c>
      <c r="I3570" s="11"/>
      <c r="J3570" s="10" t="str">
        <f>IF(EXACT(L3570,"buy"),VLOOKUP(I3570,[2]suppliers!$A$2:$B$17,2,FALSE),"")</f>
        <v/>
      </c>
      <c r="K3570" s="5" t="s">
        <v>84</v>
      </c>
      <c r="L3570" s="5" t="s">
        <v>85</v>
      </c>
      <c r="M3570" s="5" t="str">
        <f>IFERROR(VLOOKUP(G3570,[3]item_suppliers!$C$2:$F$112,2,FALSE),"")</f>
        <v/>
      </c>
      <c r="N3570" s="5" t="str">
        <f>IFERROR(VLOOKUP(G3570,[3]item_suppliers!$C$2:$F$112,4,FALSE),"")</f>
        <v/>
      </c>
      <c r="O3570" s="5" t="str">
        <f t="shared" si="277"/>
        <v/>
      </c>
      <c r="P3570" s="5">
        <f>IF(EXACT(L3570,"sell"),VLOOKUP(D3570,[1]items!$A$2:$E$39,5,FALSE),"")</f>
        <v>7620</v>
      </c>
      <c r="Q3570" s="5">
        <f t="shared" si="278"/>
        <v>906780</v>
      </c>
      <c r="R3570" s="13" t="str">
        <f t="shared" si="279"/>
        <v/>
      </c>
    </row>
    <row r="3571" spans="1:18" x14ac:dyDescent="0.2">
      <c r="A3571" s="8" t="s">
        <v>3631</v>
      </c>
      <c r="B3571" s="9" t="d">
        <v>2021-07-02</v>
      </c>
      <c r="C3571" s="7">
        <f t="shared" si="275"/>
        <v>2021</v>
      </c>
      <c r="D3571" s="8" t="s">
        <v>14</v>
      </c>
      <c r="E3571" s="5" t="str">
        <f>VLOOKUP(D3571,[1]items!$A$2:$E$39,2,FALSE)</f>
        <v>Bisoprolol Ogb Dexa</v>
      </c>
      <c r="F3571" s="5" t="str">
        <f>VLOOKUP(E3571,[1]items!$B$2:$E$39,2,FALSE)</f>
        <v>Obat Alergi</v>
      </c>
      <c r="G3571" s="5" t="str">
        <f t="shared" si="276"/>
        <v>OA0004|</v>
      </c>
      <c r="H3571" s="10">
        <v>7</v>
      </c>
      <c r="I3571" s="11"/>
      <c r="J3571" s="10" t="str">
        <f>IF(EXACT(L3571,"buy"),VLOOKUP(I3571,[2]suppliers!$A$2:$B$17,2,FALSE),"")</f>
        <v/>
      </c>
      <c r="K3571" s="8" t="s">
        <v>84</v>
      </c>
      <c r="L3571" s="8" t="s">
        <v>85</v>
      </c>
      <c r="M3571" s="5" t="str">
        <f>IFERROR(VLOOKUP(G3571,[3]item_suppliers!$C$2:$F$112,2,FALSE),"")</f>
        <v/>
      </c>
      <c r="N3571" s="5" t="str">
        <f>IFERROR(VLOOKUP(G3571,[3]item_suppliers!$C$2:$F$112,4,FALSE),"")</f>
        <v/>
      </c>
      <c r="O3571" s="5" t="str">
        <f t="shared" si="277"/>
        <v/>
      </c>
      <c r="P3571" s="5">
        <f>IF(EXACT(L3571,"sell"),VLOOKUP(D3571,[1]items!$A$2:$E$39,5,FALSE),"")</f>
        <v>10180</v>
      </c>
      <c r="Q3571" s="5">
        <f t="shared" si="278"/>
        <v>71260</v>
      </c>
      <c r="R3571" s="13" t="str">
        <f t="shared" si="279"/>
        <v/>
      </c>
    </row>
    <row r="3572" spans="1:18" x14ac:dyDescent="0.2">
      <c r="A3572" s="5" t="s">
        <v>3632</v>
      </c>
      <c r="B3572" s="6" t="d">
        <v>2021-07-02</v>
      </c>
      <c r="C3572" s="7">
        <f t="shared" si="275"/>
        <v>2021</v>
      </c>
      <c r="D3572" s="5" t="s">
        <v>94</v>
      </c>
      <c r="E3572" s="5" t="str">
        <f>VLOOKUP(D3572,[1]items!$A$2:$E$39,2,FALSE)</f>
        <v>Vicks Inhaler 0.5 mL</v>
      </c>
      <c r="F3572" s="5" t="str">
        <f>VLOOKUP(E3572,[1]items!$B$2:$E$39,2,FALSE)</f>
        <v>Obat Batuk &amp; Pilek</v>
      </c>
      <c r="G3572" s="5" t="str">
        <f t="shared" si="276"/>
        <v>OB0007|</v>
      </c>
      <c r="H3572" s="10">
        <v>13</v>
      </c>
      <c r="I3572" s="11"/>
      <c r="J3572" s="10" t="str">
        <f>IF(EXACT(L3572,"buy"),VLOOKUP(I3572,[2]suppliers!$A$2:$B$17,2,FALSE),"")</f>
        <v/>
      </c>
      <c r="K3572" s="5" t="s">
        <v>84</v>
      </c>
      <c r="L3572" s="5" t="s">
        <v>85</v>
      </c>
      <c r="M3572" s="5" t="str">
        <f>IFERROR(VLOOKUP(G3572,[3]item_suppliers!$C$2:$F$112,2,FALSE),"")</f>
        <v/>
      </c>
      <c r="N3572" s="5" t="str">
        <f>IFERROR(VLOOKUP(G3572,[3]item_suppliers!$C$2:$F$112,4,FALSE),"")</f>
        <v/>
      </c>
      <c r="O3572" s="5" t="str">
        <f t="shared" si="277"/>
        <v/>
      </c>
      <c r="P3572" s="5">
        <f>IF(EXACT(L3572,"sell"),VLOOKUP(D3572,[1]items!$A$2:$E$39,5,FALSE),"")</f>
        <v>16430</v>
      </c>
      <c r="Q3572" s="5">
        <f t="shared" si="278"/>
        <v>213590</v>
      </c>
      <c r="R3572" s="13" t="str">
        <f t="shared" si="279"/>
        <v/>
      </c>
    </row>
    <row r="3573" spans="1:18" x14ac:dyDescent="0.2">
      <c r="A3573" s="8" t="s">
        <v>3633</v>
      </c>
      <c r="B3573" s="9" t="d">
        <v>2021-07-03</v>
      </c>
      <c r="C3573" s="7">
        <f t="shared" si="275"/>
        <v>2021</v>
      </c>
      <c r="D3573" s="8" t="s">
        <v>26</v>
      </c>
      <c r="E3573" s="5" t="str">
        <f>VLOOKUP(D3573,[1]items!$A$2:$E$39,2,FALSE)</f>
        <v>Decolsen 1 Strip 4 Tablet</v>
      </c>
      <c r="F3573" s="5" t="str">
        <f>VLOOKUP(E3573,[1]items!$B$2:$E$39,2,FALSE)</f>
        <v>Obat Batuk &amp; Pilek</v>
      </c>
      <c r="G3573" s="5" t="str">
        <f t="shared" si="276"/>
        <v>OB0002|</v>
      </c>
      <c r="H3573" s="10">
        <v>76</v>
      </c>
      <c r="I3573" s="11"/>
      <c r="J3573" s="10" t="str">
        <f>IF(EXACT(L3573,"buy"),VLOOKUP(I3573,[2]suppliers!$A$2:$B$17,2,FALSE),"")</f>
        <v/>
      </c>
      <c r="K3573" s="8" t="s">
        <v>84</v>
      </c>
      <c r="L3573" s="8" t="s">
        <v>85</v>
      </c>
      <c r="M3573" s="5" t="str">
        <f>IFERROR(VLOOKUP(G3573,[3]item_suppliers!$C$2:$F$112,2,FALSE),"")</f>
        <v/>
      </c>
      <c r="N3573" s="5" t="str">
        <f>IFERROR(VLOOKUP(G3573,[3]item_suppliers!$C$2:$F$112,4,FALSE),"")</f>
        <v/>
      </c>
      <c r="O3573" s="5" t="str">
        <f t="shared" si="277"/>
        <v/>
      </c>
      <c r="P3573" s="5">
        <f>IF(EXACT(L3573,"sell"),VLOOKUP(D3573,[1]items!$A$2:$E$39,5,FALSE),"")</f>
        <v>2915</v>
      </c>
      <c r="Q3573" s="5">
        <f t="shared" si="278"/>
        <v>221540</v>
      </c>
      <c r="R3573" s="13" t="str">
        <f t="shared" si="279"/>
        <v/>
      </c>
    </row>
    <row r="3574" spans="1:18" x14ac:dyDescent="0.2">
      <c r="A3574" s="5" t="s">
        <v>3634</v>
      </c>
      <c r="B3574" s="6" t="d">
        <v>2021-07-03</v>
      </c>
      <c r="C3574" s="7">
        <f t="shared" si="275"/>
        <v>2021</v>
      </c>
      <c r="D3574" s="5" t="s">
        <v>26</v>
      </c>
      <c r="E3574" s="5" t="str">
        <f>VLOOKUP(D3574,[1]items!$A$2:$E$39,2,FALSE)</f>
        <v>Decolsen 1 Strip 4 Tablet</v>
      </c>
      <c r="F3574" s="5" t="str">
        <f>VLOOKUP(E3574,[1]items!$B$2:$E$39,2,FALSE)</f>
        <v>Obat Batuk &amp; Pilek</v>
      </c>
      <c r="G3574" s="5" t="str">
        <f t="shared" si="276"/>
        <v>OB0002|</v>
      </c>
      <c r="H3574" s="10">
        <v>44</v>
      </c>
      <c r="I3574" s="11"/>
      <c r="J3574" s="10" t="str">
        <f>IF(EXACT(L3574,"buy"),VLOOKUP(I3574,[2]suppliers!$A$2:$B$17,2,FALSE),"")</f>
        <v/>
      </c>
      <c r="K3574" s="5" t="s">
        <v>84</v>
      </c>
      <c r="L3574" s="5" t="s">
        <v>85</v>
      </c>
      <c r="M3574" s="5" t="str">
        <f>IFERROR(VLOOKUP(G3574,[3]item_suppliers!$C$2:$F$112,2,FALSE),"")</f>
        <v/>
      </c>
      <c r="N3574" s="5" t="str">
        <f>IFERROR(VLOOKUP(G3574,[3]item_suppliers!$C$2:$F$112,4,FALSE),"")</f>
        <v/>
      </c>
      <c r="O3574" s="5" t="str">
        <f t="shared" si="277"/>
        <v/>
      </c>
      <c r="P3574" s="5">
        <f>IF(EXACT(L3574,"sell"),VLOOKUP(D3574,[1]items!$A$2:$E$39,5,FALSE),"")</f>
        <v>2915</v>
      </c>
      <c r="Q3574" s="5">
        <f t="shared" si="278"/>
        <v>128260</v>
      </c>
      <c r="R3574" s="13" t="str">
        <f t="shared" si="279"/>
        <v/>
      </c>
    </row>
    <row r="3575" spans="1:18" x14ac:dyDescent="0.2">
      <c r="A3575" s="8" t="s">
        <v>3635</v>
      </c>
      <c r="B3575" s="9" t="d">
        <v>2021-07-03</v>
      </c>
      <c r="C3575" s="7">
        <f t="shared" si="275"/>
        <v>2021</v>
      </c>
      <c r="D3575" s="8" t="s">
        <v>50</v>
      </c>
      <c r="E3575" s="5" t="str">
        <f>VLOOKUP(D3575,[1]items!$A$2:$E$39,2,FALSE)</f>
        <v>Bodrex Extra</v>
      </c>
      <c r="F3575" s="5" t="str">
        <f>VLOOKUP(E3575,[1]items!$B$2:$E$39,2,FALSE)</f>
        <v>Obat Sakit Kepala &amp; Demam</v>
      </c>
      <c r="G3575" s="5" t="str">
        <f t="shared" si="276"/>
        <v>OD0008|</v>
      </c>
      <c r="H3575" s="10">
        <v>72</v>
      </c>
      <c r="I3575" s="11"/>
      <c r="J3575" s="10" t="str">
        <f>IF(EXACT(L3575,"buy"),VLOOKUP(I3575,[2]suppliers!$A$2:$B$17,2,FALSE),"")</f>
        <v/>
      </c>
      <c r="K3575" s="8" t="s">
        <v>84</v>
      </c>
      <c r="L3575" s="8" t="s">
        <v>85</v>
      </c>
      <c r="M3575" s="5" t="str">
        <f>IFERROR(VLOOKUP(G3575,[3]item_suppliers!$C$2:$F$112,2,FALSE),"")</f>
        <v/>
      </c>
      <c r="N3575" s="5" t="str">
        <f>IFERROR(VLOOKUP(G3575,[3]item_suppliers!$C$2:$F$112,4,FALSE),"")</f>
        <v/>
      </c>
      <c r="O3575" s="5" t="str">
        <f t="shared" si="277"/>
        <v/>
      </c>
      <c r="P3575" s="5">
        <f>IF(EXACT(L3575,"sell"),VLOOKUP(D3575,[1]items!$A$2:$E$39,5,FALSE),"")</f>
        <v>51753</v>
      </c>
      <c r="Q3575" s="5">
        <f t="shared" si="278"/>
        <v>3726216</v>
      </c>
      <c r="R3575" s="13" t="str">
        <f t="shared" si="279"/>
        <v/>
      </c>
    </row>
    <row r="3576" spans="1:18" x14ac:dyDescent="0.2">
      <c r="A3576" s="5" t="s">
        <v>3636</v>
      </c>
      <c r="B3576" s="6" t="d">
        <v>2021-07-03</v>
      </c>
      <c r="C3576" s="7">
        <f t="shared" si="275"/>
        <v>2021</v>
      </c>
      <c r="D3576" s="5" t="s">
        <v>31</v>
      </c>
      <c r="E3576" s="5" t="str">
        <f>VLOOKUP(D3576,[1]items!$A$2:$E$39,2,FALSE)</f>
        <v>Ultraflu Box Isi 25 Strip</v>
      </c>
      <c r="F3576" s="5" t="str">
        <f>VLOOKUP(E3576,[1]items!$B$2:$E$39,2,FALSE)</f>
        <v>Obat Batuk &amp; Pilek</v>
      </c>
      <c r="G3576" s="5" t="str">
        <f t="shared" si="276"/>
        <v>OB0006|</v>
      </c>
      <c r="H3576" s="10">
        <v>50</v>
      </c>
      <c r="I3576" s="11"/>
      <c r="J3576" s="10" t="str">
        <f>IF(EXACT(L3576,"buy"),VLOOKUP(I3576,[2]suppliers!$A$2:$B$17,2,FALSE),"")</f>
        <v/>
      </c>
      <c r="K3576" s="5" t="s">
        <v>84</v>
      </c>
      <c r="L3576" s="5" t="s">
        <v>85</v>
      </c>
      <c r="M3576" s="5" t="str">
        <f>IFERROR(VLOOKUP(G3576,[3]item_suppliers!$C$2:$F$112,2,FALSE),"")</f>
        <v/>
      </c>
      <c r="N3576" s="5" t="str">
        <f>IFERROR(VLOOKUP(G3576,[3]item_suppliers!$C$2:$F$112,4,FALSE),"")</f>
        <v/>
      </c>
      <c r="O3576" s="5" t="str">
        <f t="shared" si="277"/>
        <v/>
      </c>
      <c r="P3576" s="5">
        <f>IF(EXACT(L3576,"sell"),VLOOKUP(D3576,[1]items!$A$2:$E$39,5,FALSE),"")</f>
        <v>73805</v>
      </c>
      <c r="Q3576" s="5">
        <f t="shared" si="278"/>
        <v>3690250</v>
      </c>
      <c r="R3576" s="13" t="str">
        <f t="shared" si="279"/>
        <v/>
      </c>
    </row>
    <row r="3577" spans="1:18" x14ac:dyDescent="0.2">
      <c r="A3577" s="8" t="s">
        <v>3637</v>
      </c>
      <c r="B3577" s="9" t="d">
        <v>2021-07-04</v>
      </c>
      <c r="C3577" s="7">
        <f t="shared" si="275"/>
        <v>2021</v>
      </c>
      <c r="D3577" s="8" t="s">
        <v>26</v>
      </c>
      <c r="E3577" s="5" t="str">
        <f>VLOOKUP(D3577,[1]items!$A$2:$E$39,2,FALSE)</f>
        <v>Decolsen 1 Strip 4 Tablet</v>
      </c>
      <c r="F3577" s="5" t="str">
        <f>VLOOKUP(E3577,[1]items!$B$2:$E$39,2,FALSE)</f>
        <v>Obat Batuk &amp; Pilek</v>
      </c>
      <c r="G3577" s="5" t="str">
        <f t="shared" si="276"/>
        <v>OB0002|</v>
      </c>
      <c r="H3577" s="10">
        <v>7</v>
      </c>
      <c r="I3577" s="11"/>
      <c r="J3577" s="10" t="str">
        <f>IF(EXACT(L3577,"buy"),VLOOKUP(I3577,[2]suppliers!$A$2:$B$17,2,FALSE),"")</f>
        <v/>
      </c>
      <c r="K3577" s="8" t="s">
        <v>84</v>
      </c>
      <c r="L3577" s="8" t="s">
        <v>85</v>
      </c>
      <c r="M3577" s="5" t="str">
        <f>IFERROR(VLOOKUP(G3577,[3]item_suppliers!$C$2:$F$112,2,FALSE),"")</f>
        <v/>
      </c>
      <c r="N3577" s="5" t="str">
        <f>IFERROR(VLOOKUP(G3577,[3]item_suppliers!$C$2:$F$112,4,FALSE),"")</f>
        <v/>
      </c>
      <c r="O3577" s="5" t="str">
        <f t="shared" si="277"/>
        <v/>
      </c>
      <c r="P3577" s="5">
        <f>IF(EXACT(L3577,"sell"),VLOOKUP(D3577,[1]items!$A$2:$E$39,5,FALSE),"")</f>
        <v>2915</v>
      </c>
      <c r="Q3577" s="5">
        <f t="shared" si="278"/>
        <v>20405</v>
      </c>
      <c r="R3577" s="13" t="str">
        <f t="shared" si="279"/>
        <v/>
      </c>
    </row>
    <row r="3578" spans="1:18" x14ac:dyDescent="0.2">
      <c r="A3578" s="5" t="s">
        <v>3638</v>
      </c>
      <c r="B3578" s="6" t="d">
        <v>2021-07-04</v>
      </c>
      <c r="C3578" s="7">
        <f t="shared" si="275"/>
        <v>2021</v>
      </c>
      <c r="D3578" s="5" t="s">
        <v>50</v>
      </c>
      <c r="E3578" s="5" t="str">
        <f>VLOOKUP(D3578,[1]items!$A$2:$E$39,2,FALSE)</f>
        <v>Bodrex Extra</v>
      </c>
      <c r="F3578" s="5" t="str">
        <f>VLOOKUP(E3578,[1]items!$B$2:$E$39,2,FALSE)</f>
        <v>Obat Sakit Kepala &amp; Demam</v>
      </c>
      <c r="G3578" s="5" t="str">
        <f t="shared" si="276"/>
        <v>OD0008|</v>
      </c>
      <c r="H3578" s="10">
        <v>33</v>
      </c>
      <c r="I3578" s="11"/>
      <c r="J3578" s="10" t="str">
        <f>IF(EXACT(L3578,"buy"),VLOOKUP(I3578,[2]suppliers!$A$2:$B$17,2,FALSE),"")</f>
        <v/>
      </c>
      <c r="K3578" s="5" t="s">
        <v>84</v>
      </c>
      <c r="L3578" s="5" t="s">
        <v>85</v>
      </c>
      <c r="M3578" s="5" t="str">
        <f>IFERROR(VLOOKUP(G3578,[3]item_suppliers!$C$2:$F$112,2,FALSE),"")</f>
        <v/>
      </c>
      <c r="N3578" s="5" t="str">
        <f>IFERROR(VLOOKUP(G3578,[3]item_suppliers!$C$2:$F$112,4,FALSE),"")</f>
        <v/>
      </c>
      <c r="O3578" s="5" t="str">
        <f t="shared" si="277"/>
        <v/>
      </c>
      <c r="P3578" s="5">
        <f>IF(EXACT(L3578,"sell"),VLOOKUP(D3578,[1]items!$A$2:$E$39,5,FALSE),"")</f>
        <v>51753</v>
      </c>
      <c r="Q3578" s="5">
        <f t="shared" si="278"/>
        <v>1707849</v>
      </c>
      <c r="R3578" s="13" t="str">
        <f t="shared" si="279"/>
        <v/>
      </c>
    </row>
    <row r="3579" spans="1:18" x14ac:dyDescent="0.2">
      <c r="A3579" s="8" t="s">
        <v>3639</v>
      </c>
      <c r="B3579" s="9" t="d">
        <v>2021-07-04</v>
      </c>
      <c r="C3579" s="7">
        <f t="shared" si="275"/>
        <v>2021</v>
      </c>
      <c r="D3579" s="8" t="s">
        <v>70</v>
      </c>
      <c r="E3579" s="5" t="str">
        <f>VLOOKUP(D3579,[1]items!$A$2:$E$39,2,FALSE)</f>
        <v>Irbesartan</v>
      </c>
      <c r="F3579" s="5" t="str">
        <f>VLOOKUP(E3579,[1]items!$B$2:$E$39,2,FALSE)</f>
        <v>Obat Hipertensi</v>
      </c>
      <c r="G3579" s="5" t="str">
        <f t="shared" si="276"/>
        <v>OH0005|</v>
      </c>
      <c r="H3579" s="10">
        <v>11</v>
      </c>
      <c r="I3579" s="11"/>
      <c r="J3579" s="10" t="str">
        <f>IF(EXACT(L3579,"buy"),VLOOKUP(I3579,[2]suppliers!$A$2:$B$17,2,FALSE),"")</f>
        <v/>
      </c>
      <c r="K3579" s="8" t="s">
        <v>84</v>
      </c>
      <c r="L3579" s="8" t="s">
        <v>85</v>
      </c>
      <c r="M3579" s="5" t="str">
        <f>IFERROR(VLOOKUP(G3579,[3]item_suppliers!$C$2:$F$112,2,FALSE),"")</f>
        <v/>
      </c>
      <c r="N3579" s="5" t="str">
        <f>IFERROR(VLOOKUP(G3579,[3]item_suppliers!$C$2:$F$112,4,FALSE),"")</f>
        <v/>
      </c>
      <c r="O3579" s="5" t="str">
        <f t="shared" si="277"/>
        <v/>
      </c>
      <c r="P3579" s="5">
        <f>IF(EXACT(L3579,"sell"),VLOOKUP(D3579,[1]items!$A$2:$E$39,5,FALSE),"")</f>
        <v>109447</v>
      </c>
      <c r="Q3579" s="5">
        <f t="shared" si="278"/>
        <v>1203917</v>
      </c>
      <c r="R3579" s="13" t="str">
        <f t="shared" si="279"/>
        <v/>
      </c>
    </row>
    <row r="3580" spans="1:18" x14ac:dyDescent="0.2">
      <c r="A3580" s="5" t="s">
        <v>3640</v>
      </c>
      <c r="B3580" s="6" t="d">
        <v>2021-07-04</v>
      </c>
      <c r="C3580" s="7">
        <f t="shared" si="275"/>
        <v>2021</v>
      </c>
      <c r="D3580" s="5" t="s">
        <v>52</v>
      </c>
      <c r="E3580" s="5" t="str">
        <f>VLOOKUP(D3580,[1]items!$A$2:$E$39,2,FALSE)</f>
        <v>Sanmol 500 MG 4 Tablet</v>
      </c>
      <c r="F3580" s="5" t="str">
        <f>VLOOKUP(E3580,[1]items!$B$2:$E$39,2,FALSE)</f>
        <v>Obat Sakit Kepala &amp; Demam</v>
      </c>
      <c r="G3580" s="5" t="str">
        <f t="shared" si="276"/>
        <v>OD0009|</v>
      </c>
      <c r="H3580" s="10">
        <v>22</v>
      </c>
      <c r="I3580" s="11"/>
      <c r="J3580" s="10" t="str">
        <f>IF(EXACT(L3580,"buy"),VLOOKUP(I3580,[2]suppliers!$A$2:$B$17,2,FALSE),"")</f>
        <v/>
      </c>
      <c r="K3580" s="5" t="s">
        <v>84</v>
      </c>
      <c r="L3580" s="5" t="s">
        <v>85</v>
      </c>
      <c r="M3580" s="5" t="str">
        <f>IFERROR(VLOOKUP(G3580,[3]item_suppliers!$C$2:$F$112,2,FALSE),"")</f>
        <v/>
      </c>
      <c r="N3580" s="5" t="str">
        <f>IFERROR(VLOOKUP(G3580,[3]item_suppliers!$C$2:$F$112,4,FALSE),"")</f>
        <v/>
      </c>
      <c r="O3580" s="5" t="str">
        <f t="shared" si="277"/>
        <v/>
      </c>
      <c r="P3580" s="5">
        <f>IF(EXACT(L3580,"sell"),VLOOKUP(D3580,[1]items!$A$2:$E$39,5,FALSE),"")</f>
        <v>1619</v>
      </c>
      <c r="Q3580" s="5">
        <f t="shared" si="278"/>
        <v>35618</v>
      </c>
      <c r="R3580" s="13" t="str">
        <f t="shared" si="279"/>
        <v/>
      </c>
    </row>
    <row r="3581" spans="1:18" x14ac:dyDescent="0.2">
      <c r="A3581" s="8" t="s">
        <v>3641</v>
      </c>
      <c r="B3581" s="9" t="d">
        <v>2021-07-04</v>
      </c>
      <c r="C3581" s="7">
        <f t="shared" si="275"/>
        <v>2021</v>
      </c>
      <c r="D3581" s="8" t="s">
        <v>31</v>
      </c>
      <c r="E3581" s="5" t="str">
        <f>VLOOKUP(D3581,[1]items!$A$2:$E$39,2,FALSE)</f>
        <v>Ultraflu Box Isi 25 Strip</v>
      </c>
      <c r="F3581" s="5" t="str">
        <f>VLOOKUP(E3581,[1]items!$B$2:$E$39,2,FALSE)</f>
        <v>Obat Batuk &amp; Pilek</v>
      </c>
      <c r="G3581" s="5" t="str">
        <f t="shared" si="276"/>
        <v>OB0006|</v>
      </c>
      <c r="H3581" s="10">
        <v>28</v>
      </c>
      <c r="I3581" s="11"/>
      <c r="J3581" s="10" t="str">
        <f>IF(EXACT(L3581,"buy"),VLOOKUP(I3581,[2]suppliers!$A$2:$B$17,2,FALSE),"")</f>
        <v/>
      </c>
      <c r="K3581" s="8" t="s">
        <v>84</v>
      </c>
      <c r="L3581" s="8" t="s">
        <v>85</v>
      </c>
      <c r="M3581" s="5" t="str">
        <f>IFERROR(VLOOKUP(G3581,[3]item_suppliers!$C$2:$F$112,2,FALSE),"")</f>
        <v/>
      </c>
      <c r="N3581" s="5" t="str">
        <f>IFERROR(VLOOKUP(G3581,[3]item_suppliers!$C$2:$F$112,4,FALSE),"")</f>
        <v/>
      </c>
      <c r="O3581" s="5" t="str">
        <f t="shared" si="277"/>
        <v/>
      </c>
      <c r="P3581" s="5">
        <f>IF(EXACT(L3581,"sell"),VLOOKUP(D3581,[1]items!$A$2:$E$39,5,FALSE),"")</f>
        <v>73805</v>
      </c>
      <c r="Q3581" s="5">
        <f t="shared" si="278"/>
        <v>2066540</v>
      </c>
      <c r="R3581" s="13" t="str">
        <f t="shared" si="279"/>
        <v/>
      </c>
    </row>
    <row r="3582" spans="1:18" x14ac:dyDescent="0.2">
      <c r="A3582" s="5" t="s">
        <v>3642</v>
      </c>
      <c r="B3582" s="6" t="d">
        <v>2021-07-04</v>
      </c>
      <c r="C3582" s="7">
        <f t="shared" si="275"/>
        <v>2021</v>
      </c>
      <c r="D3582" s="5" t="s">
        <v>31</v>
      </c>
      <c r="E3582" s="5" t="str">
        <f>VLOOKUP(D3582,[1]items!$A$2:$E$39,2,FALSE)</f>
        <v>Ultraflu Box Isi 25 Strip</v>
      </c>
      <c r="F3582" s="5" t="str">
        <f>VLOOKUP(E3582,[1]items!$B$2:$E$39,2,FALSE)</f>
        <v>Obat Batuk &amp; Pilek</v>
      </c>
      <c r="G3582" s="5" t="str">
        <f t="shared" si="276"/>
        <v>OB0006|</v>
      </c>
      <c r="H3582" s="10">
        <v>7</v>
      </c>
      <c r="I3582" s="11"/>
      <c r="J3582" s="10" t="str">
        <f>IF(EXACT(L3582,"buy"),VLOOKUP(I3582,[2]suppliers!$A$2:$B$17,2,FALSE),"")</f>
        <v/>
      </c>
      <c r="K3582" s="5" t="s">
        <v>84</v>
      </c>
      <c r="L3582" s="5" t="s">
        <v>85</v>
      </c>
      <c r="M3582" s="5" t="str">
        <f>IFERROR(VLOOKUP(G3582,[3]item_suppliers!$C$2:$F$112,2,FALSE),"")</f>
        <v/>
      </c>
      <c r="N3582" s="5" t="str">
        <f>IFERROR(VLOOKUP(G3582,[3]item_suppliers!$C$2:$F$112,4,FALSE),"")</f>
        <v/>
      </c>
      <c r="O3582" s="5" t="str">
        <f t="shared" si="277"/>
        <v/>
      </c>
      <c r="P3582" s="5">
        <f>IF(EXACT(L3582,"sell"),VLOOKUP(D3582,[1]items!$A$2:$E$39,5,FALSE),"")</f>
        <v>73805</v>
      </c>
      <c r="Q3582" s="5">
        <f t="shared" si="278"/>
        <v>516635</v>
      </c>
      <c r="R3582" s="13" t="str">
        <f t="shared" si="279"/>
        <v/>
      </c>
    </row>
    <row r="3583" spans="1:18" x14ac:dyDescent="0.2">
      <c r="A3583" s="8" t="s">
        <v>3643</v>
      </c>
      <c r="B3583" s="9" t="d">
        <v>2021-07-04</v>
      </c>
      <c r="C3583" s="7">
        <f t="shared" si="275"/>
        <v>2021</v>
      </c>
      <c r="D3583" s="8" t="s">
        <v>7</v>
      </c>
      <c r="E3583" s="5" t="str">
        <f>VLOOKUP(D3583,[1]items!$A$2:$E$39,2,FALSE)</f>
        <v>Ozen 10 MG Blister</v>
      </c>
      <c r="F3583" s="5" t="str">
        <f>VLOOKUP(E3583,[1]items!$B$2:$E$39,2,FALSE)</f>
        <v>Obat Alergi</v>
      </c>
      <c r="G3583" s="5" t="str">
        <f t="shared" si="276"/>
        <v>OA0001|</v>
      </c>
      <c r="H3583" s="10">
        <v>2</v>
      </c>
      <c r="I3583" s="11"/>
      <c r="J3583" s="10" t="str">
        <f>IF(EXACT(L3583,"buy"),VLOOKUP(I3583,[2]suppliers!$A$2:$B$17,2,FALSE),"")</f>
        <v/>
      </c>
      <c r="K3583" s="8" t="s">
        <v>84</v>
      </c>
      <c r="L3583" s="8" t="s">
        <v>85</v>
      </c>
      <c r="M3583" s="5" t="str">
        <f>IFERROR(VLOOKUP(G3583,[3]item_suppliers!$C$2:$F$112,2,FALSE),"")</f>
        <v/>
      </c>
      <c r="N3583" s="5" t="str">
        <f>IFERROR(VLOOKUP(G3583,[3]item_suppliers!$C$2:$F$112,4,FALSE),"")</f>
        <v/>
      </c>
      <c r="O3583" s="5" t="str">
        <f t="shared" si="277"/>
        <v/>
      </c>
      <c r="P3583" s="5">
        <f>IF(EXACT(L3583,"sell"),VLOOKUP(D3583,[1]items!$A$2:$E$39,5,FALSE),"")</f>
        <v>18816</v>
      </c>
      <c r="Q3583" s="5">
        <f t="shared" si="278"/>
        <v>37632</v>
      </c>
      <c r="R3583" s="13" t="str">
        <f t="shared" si="279"/>
        <v/>
      </c>
    </row>
    <row r="3584" spans="1:18" x14ac:dyDescent="0.2">
      <c r="A3584" s="5" t="s">
        <v>3644</v>
      </c>
      <c r="B3584" s="6" t="d">
        <v>2021-07-05</v>
      </c>
      <c r="C3584" s="7">
        <f t="shared" si="275"/>
        <v>2021</v>
      </c>
      <c r="D3584" s="5" t="s">
        <v>70</v>
      </c>
      <c r="E3584" s="5" t="str">
        <f>VLOOKUP(D3584,[1]items!$A$2:$E$39,2,FALSE)</f>
        <v>Irbesartan</v>
      </c>
      <c r="F3584" s="5" t="str">
        <f>VLOOKUP(E3584,[1]items!$B$2:$E$39,2,FALSE)</f>
        <v>Obat Hipertensi</v>
      </c>
      <c r="G3584" s="5" t="str">
        <f t="shared" si="276"/>
        <v>OH0005|</v>
      </c>
      <c r="H3584" s="10">
        <v>11</v>
      </c>
      <c r="I3584" s="11"/>
      <c r="J3584" s="10" t="str">
        <f>IF(EXACT(L3584,"buy"),VLOOKUP(I3584,[2]suppliers!$A$2:$B$17,2,FALSE),"")</f>
        <v/>
      </c>
      <c r="K3584" s="5" t="s">
        <v>84</v>
      </c>
      <c r="L3584" s="5" t="s">
        <v>85</v>
      </c>
      <c r="M3584" s="5" t="str">
        <f>IFERROR(VLOOKUP(G3584,[3]item_suppliers!$C$2:$F$112,2,FALSE),"")</f>
        <v/>
      </c>
      <c r="N3584" s="5" t="str">
        <f>IFERROR(VLOOKUP(G3584,[3]item_suppliers!$C$2:$F$112,4,FALSE),"")</f>
        <v/>
      </c>
      <c r="O3584" s="5" t="str">
        <f t="shared" si="277"/>
        <v/>
      </c>
      <c r="P3584" s="5">
        <f>IF(EXACT(L3584,"sell"),VLOOKUP(D3584,[1]items!$A$2:$E$39,5,FALSE),"")</f>
        <v>109447</v>
      </c>
      <c r="Q3584" s="5">
        <f t="shared" si="278"/>
        <v>1203917</v>
      </c>
      <c r="R3584" s="13" t="str">
        <f t="shared" si="279"/>
        <v/>
      </c>
    </row>
    <row r="3585" spans="1:18" x14ac:dyDescent="0.2">
      <c r="A3585" s="8" t="s">
        <v>3645</v>
      </c>
      <c r="B3585" s="9" t="d">
        <v>2021-07-05</v>
      </c>
      <c r="C3585" s="7">
        <f t="shared" si="275"/>
        <v>2021</v>
      </c>
      <c r="D3585" s="8" t="s">
        <v>31</v>
      </c>
      <c r="E3585" s="5" t="str">
        <f>VLOOKUP(D3585,[1]items!$A$2:$E$39,2,FALSE)</f>
        <v>Ultraflu Box Isi 25 Strip</v>
      </c>
      <c r="F3585" s="5" t="str">
        <f>VLOOKUP(E3585,[1]items!$B$2:$E$39,2,FALSE)</f>
        <v>Obat Batuk &amp; Pilek</v>
      </c>
      <c r="G3585" s="5" t="str">
        <f t="shared" si="276"/>
        <v>OB0006|</v>
      </c>
      <c r="H3585" s="10">
        <v>7</v>
      </c>
      <c r="I3585" s="11"/>
      <c r="J3585" s="10" t="str">
        <f>IF(EXACT(L3585,"buy"),VLOOKUP(I3585,[2]suppliers!$A$2:$B$17,2,FALSE),"")</f>
        <v/>
      </c>
      <c r="K3585" s="8" t="s">
        <v>84</v>
      </c>
      <c r="L3585" s="8" t="s">
        <v>85</v>
      </c>
      <c r="M3585" s="5" t="str">
        <f>IFERROR(VLOOKUP(G3585,[3]item_suppliers!$C$2:$F$112,2,FALSE),"")</f>
        <v/>
      </c>
      <c r="N3585" s="5" t="str">
        <f>IFERROR(VLOOKUP(G3585,[3]item_suppliers!$C$2:$F$112,4,FALSE),"")</f>
        <v/>
      </c>
      <c r="O3585" s="5" t="str">
        <f t="shared" si="277"/>
        <v/>
      </c>
      <c r="P3585" s="5">
        <f>IF(EXACT(L3585,"sell"),VLOOKUP(D3585,[1]items!$A$2:$E$39,5,FALSE),"")</f>
        <v>73805</v>
      </c>
      <c r="Q3585" s="5">
        <f t="shared" si="278"/>
        <v>516635</v>
      </c>
      <c r="R3585" s="13" t="str">
        <f t="shared" si="279"/>
        <v/>
      </c>
    </row>
    <row r="3586" spans="1:18" x14ac:dyDescent="0.2">
      <c r="A3586" s="5" t="s">
        <v>3646</v>
      </c>
      <c r="B3586" s="6" t="d">
        <v>2021-07-05</v>
      </c>
      <c r="C3586" s="7">
        <f t="shared" ref="C3586:C3649" si="280">YEAR(B3586)</f>
        <v>2021</v>
      </c>
      <c r="D3586" s="5" t="s">
        <v>72</v>
      </c>
      <c r="E3586" s="5" t="str">
        <f>VLOOKUP(D3586,[1]items!$A$2:$E$39,2,FALSE)</f>
        <v>Irvell 150MG Box 20 Tablet</v>
      </c>
      <c r="F3586" s="5" t="str">
        <f>VLOOKUP(E3586,[1]items!$B$2:$E$39,2,FALSE)</f>
        <v>Obat Hipertensi</v>
      </c>
      <c r="G3586" s="5" t="str">
        <f t="shared" ref="G3586:G3649" si="281">_xlfn.CONCAT(D3586,"|",I3586)</f>
        <v>OH0006|</v>
      </c>
      <c r="H3586" s="10">
        <v>110</v>
      </c>
      <c r="I3586" s="11"/>
      <c r="J3586" s="10" t="str">
        <f>IF(EXACT(L3586,"buy"),VLOOKUP(I3586,[2]suppliers!$A$2:$B$17,2,FALSE),"")</f>
        <v/>
      </c>
      <c r="K3586" s="5" t="s">
        <v>84</v>
      </c>
      <c r="L3586" s="5" t="s">
        <v>85</v>
      </c>
      <c r="M3586" s="5" t="str">
        <f>IFERROR(VLOOKUP(G3586,[3]item_suppliers!$C$2:$F$112,2,FALSE),"")</f>
        <v/>
      </c>
      <c r="N3586" s="5" t="str">
        <f>IFERROR(VLOOKUP(G3586,[3]item_suppliers!$C$2:$F$112,4,FALSE),"")</f>
        <v/>
      </c>
      <c r="O3586" s="5" t="str">
        <f t="shared" ref="O3586:O3649" si="282">IFERROR(H3586*N3586,"")</f>
        <v/>
      </c>
      <c r="P3586" s="5">
        <f>IF(EXACT(L3586,"sell"),VLOOKUP(D3586,[1]items!$A$2:$E$39,5,FALSE),"")</f>
        <v>146871</v>
      </c>
      <c r="Q3586" s="5">
        <f t="shared" ref="Q3586:Q3649" si="283">IFERROR(H3586*P3586,"")</f>
        <v>16155810</v>
      </c>
      <c r="R3586" s="13" t="str">
        <f t="shared" ref="R3586:R3649" si="284">IF(EXACT(L3586,"buy"),1/COUNTIF($N$2:$N$4710,N3586),"")</f>
        <v/>
      </c>
    </row>
    <row r="3587" spans="1:18" x14ac:dyDescent="0.2">
      <c r="A3587" s="8" t="s">
        <v>3647</v>
      </c>
      <c r="B3587" s="9" t="d">
        <v>2021-07-06</v>
      </c>
      <c r="C3587" s="7">
        <f t="shared" si="280"/>
        <v>2021</v>
      </c>
      <c r="D3587" s="8" t="s">
        <v>50</v>
      </c>
      <c r="E3587" s="5" t="str">
        <f>VLOOKUP(D3587,[1]items!$A$2:$E$39,2,FALSE)</f>
        <v>Bodrex Extra</v>
      </c>
      <c r="F3587" s="5" t="str">
        <f>VLOOKUP(E3587,[1]items!$B$2:$E$39,2,FALSE)</f>
        <v>Obat Sakit Kepala &amp; Demam</v>
      </c>
      <c r="G3587" s="5" t="str">
        <f t="shared" si="281"/>
        <v>OD0008|</v>
      </c>
      <c r="H3587" s="10">
        <v>61</v>
      </c>
      <c r="I3587" s="11"/>
      <c r="J3587" s="10" t="str">
        <f>IF(EXACT(L3587,"buy"),VLOOKUP(I3587,[2]suppliers!$A$2:$B$17,2,FALSE),"")</f>
        <v/>
      </c>
      <c r="K3587" s="8" t="s">
        <v>84</v>
      </c>
      <c r="L3587" s="8" t="s">
        <v>85</v>
      </c>
      <c r="M3587" s="5" t="str">
        <f>IFERROR(VLOOKUP(G3587,[3]item_suppliers!$C$2:$F$112,2,FALSE),"")</f>
        <v/>
      </c>
      <c r="N3587" s="5" t="str">
        <f>IFERROR(VLOOKUP(G3587,[3]item_suppliers!$C$2:$F$112,4,FALSE),"")</f>
        <v/>
      </c>
      <c r="O3587" s="5" t="str">
        <f t="shared" si="282"/>
        <v/>
      </c>
      <c r="P3587" s="5">
        <f>IF(EXACT(L3587,"sell"),VLOOKUP(D3587,[1]items!$A$2:$E$39,5,FALSE),"")</f>
        <v>51753</v>
      </c>
      <c r="Q3587" s="5">
        <f t="shared" si="283"/>
        <v>3156933</v>
      </c>
      <c r="R3587" s="13" t="str">
        <f t="shared" si="284"/>
        <v/>
      </c>
    </row>
    <row r="3588" spans="1:18" x14ac:dyDescent="0.2">
      <c r="A3588" s="5" t="s">
        <v>3648</v>
      </c>
      <c r="B3588" s="6" t="d">
        <v>2021-07-06</v>
      </c>
      <c r="C3588" s="7">
        <f t="shared" si="280"/>
        <v>2021</v>
      </c>
      <c r="D3588" s="5" t="s">
        <v>70</v>
      </c>
      <c r="E3588" s="5" t="str">
        <f>VLOOKUP(D3588,[1]items!$A$2:$E$39,2,FALSE)</f>
        <v>Irbesartan</v>
      </c>
      <c r="F3588" s="5" t="str">
        <f>VLOOKUP(E3588,[1]items!$B$2:$E$39,2,FALSE)</f>
        <v>Obat Hipertensi</v>
      </c>
      <c r="G3588" s="5" t="str">
        <f t="shared" si="281"/>
        <v>OH0005|</v>
      </c>
      <c r="H3588" s="10">
        <v>30</v>
      </c>
      <c r="I3588" s="11"/>
      <c r="J3588" s="10" t="str">
        <f>IF(EXACT(L3588,"buy"),VLOOKUP(I3588,[2]suppliers!$A$2:$B$17,2,FALSE),"")</f>
        <v/>
      </c>
      <c r="K3588" s="5" t="s">
        <v>84</v>
      </c>
      <c r="L3588" s="5" t="s">
        <v>85</v>
      </c>
      <c r="M3588" s="5" t="str">
        <f>IFERROR(VLOOKUP(G3588,[3]item_suppliers!$C$2:$F$112,2,FALSE),"")</f>
        <v/>
      </c>
      <c r="N3588" s="5" t="str">
        <f>IFERROR(VLOOKUP(G3588,[3]item_suppliers!$C$2:$F$112,4,FALSE),"")</f>
        <v/>
      </c>
      <c r="O3588" s="5" t="str">
        <f t="shared" si="282"/>
        <v/>
      </c>
      <c r="P3588" s="5">
        <f>IF(EXACT(L3588,"sell"),VLOOKUP(D3588,[1]items!$A$2:$E$39,5,FALSE),"")</f>
        <v>109447</v>
      </c>
      <c r="Q3588" s="5">
        <f t="shared" si="283"/>
        <v>3283410</v>
      </c>
      <c r="R3588" s="13" t="str">
        <f t="shared" si="284"/>
        <v/>
      </c>
    </row>
    <row r="3589" spans="1:18" x14ac:dyDescent="0.2">
      <c r="A3589" s="8" t="s">
        <v>3649</v>
      </c>
      <c r="B3589" s="9" t="d">
        <v>2021-07-06</v>
      </c>
      <c r="C3589" s="7">
        <f t="shared" si="280"/>
        <v>2021</v>
      </c>
      <c r="D3589" s="8" t="s">
        <v>52</v>
      </c>
      <c r="E3589" s="5" t="str">
        <f>VLOOKUP(D3589,[1]items!$A$2:$E$39,2,FALSE)</f>
        <v>Sanmol 500 MG 4 Tablet</v>
      </c>
      <c r="F3589" s="5" t="str">
        <f>VLOOKUP(E3589,[1]items!$B$2:$E$39,2,FALSE)</f>
        <v>Obat Sakit Kepala &amp; Demam</v>
      </c>
      <c r="G3589" s="5" t="str">
        <f t="shared" si="281"/>
        <v>OD0009|</v>
      </c>
      <c r="H3589" s="10">
        <v>17</v>
      </c>
      <c r="I3589" s="11"/>
      <c r="J3589" s="10" t="str">
        <f>IF(EXACT(L3589,"buy"),VLOOKUP(I3589,[2]suppliers!$A$2:$B$17,2,FALSE),"")</f>
        <v/>
      </c>
      <c r="K3589" s="8" t="s">
        <v>84</v>
      </c>
      <c r="L3589" s="8" t="s">
        <v>85</v>
      </c>
      <c r="M3589" s="5" t="str">
        <f>IFERROR(VLOOKUP(G3589,[3]item_suppliers!$C$2:$F$112,2,FALSE),"")</f>
        <v/>
      </c>
      <c r="N3589" s="5" t="str">
        <f>IFERROR(VLOOKUP(G3589,[3]item_suppliers!$C$2:$F$112,4,FALSE),"")</f>
        <v/>
      </c>
      <c r="O3589" s="5" t="str">
        <f t="shared" si="282"/>
        <v/>
      </c>
      <c r="P3589" s="5">
        <f>IF(EXACT(L3589,"sell"),VLOOKUP(D3589,[1]items!$A$2:$E$39,5,FALSE),"")</f>
        <v>1619</v>
      </c>
      <c r="Q3589" s="5">
        <f t="shared" si="283"/>
        <v>27523</v>
      </c>
      <c r="R3589" s="13" t="str">
        <f t="shared" si="284"/>
        <v/>
      </c>
    </row>
    <row r="3590" spans="1:18" x14ac:dyDescent="0.2">
      <c r="A3590" s="5" t="s">
        <v>3650</v>
      </c>
      <c r="B3590" s="6" t="d">
        <v>2021-07-06</v>
      </c>
      <c r="C3590" s="7">
        <f t="shared" si="280"/>
        <v>2021</v>
      </c>
      <c r="D3590" s="5" t="s">
        <v>52</v>
      </c>
      <c r="E3590" s="5" t="str">
        <f>VLOOKUP(D3590,[1]items!$A$2:$E$39,2,FALSE)</f>
        <v>Sanmol 500 MG 4 Tablet</v>
      </c>
      <c r="F3590" s="5" t="str">
        <f>VLOOKUP(E3590,[1]items!$B$2:$E$39,2,FALSE)</f>
        <v>Obat Sakit Kepala &amp; Demam</v>
      </c>
      <c r="G3590" s="5" t="str">
        <f t="shared" si="281"/>
        <v>OD0009|</v>
      </c>
      <c r="H3590" s="10">
        <v>37</v>
      </c>
      <c r="I3590" s="11"/>
      <c r="J3590" s="10" t="str">
        <f>IF(EXACT(L3590,"buy"),VLOOKUP(I3590,[2]suppliers!$A$2:$B$17,2,FALSE),"")</f>
        <v/>
      </c>
      <c r="K3590" s="5" t="s">
        <v>84</v>
      </c>
      <c r="L3590" s="5" t="s">
        <v>85</v>
      </c>
      <c r="M3590" s="5" t="str">
        <f>IFERROR(VLOOKUP(G3590,[3]item_suppliers!$C$2:$F$112,2,FALSE),"")</f>
        <v/>
      </c>
      <c r="N3590" s="5" t="str">
        <f>IFERROR(VLOOKUP(G3590,[3]item_suppliers!$C$2:$F$112,4,FALSE),"")</f>
        <v/>
      </c>
      <c r="O3590" s="5" t="str">
        <f t="shared" si="282"/>
        <v/>
      </c>
      <c r="P3590" s="5">
        <f>IF(EXACT(L3590,"sell"),VLOOKUP(D3590,[1]items!$A$2:$E$39,5,FALSE),"")</f>
        <v>1619</v>
      </c>
      <c r="Q3590" s="5">
        <f t="shared" si="283"/>
        <v>59903</v>
      </c>
      <c r="R3590" s="13" t="str">
        <f t="shared" si="284"/>
        <v/>
      </c>
    </row>
    <row r="3591" spans="1:18" x14ac:dyDescent="0.2">
      <c r="A3591" s="8" t="s">
        <v>3651</v>
      </c>
      <c r="B3591" s="9" t="d">
        <v>2021-07-06</v>
      </c>
      <c r="C3591" s="7">
        <f t="shared" si="280"/>
        <v>2021</v>
      </c>
      <c r="D3591" s="8" t="s">
        <v>48</v>
      </c>
      <c r="E3591" s="5" t="str">
        <f>VLOOKUP(D3591,[1]items!$A$2:$E$39,2,FALSE)</f>
        <v>Sanmol Paracetamol</v>
      </c>
      <c r="F3591" s="5" t="str">
        <f>VLOOKUP(E3591,[1]items!$B$2:$E$39,2,FALSE)</f>
        <v>Obat Sakit Kepala &amp; Demam</v>
      </c>
      <c r="G3591" s="5" t="str">
        <f t="shared" si="281"/>
        <v>OD0007|</v>
      </c>
      <c r="H3591" s="10">
        <v>44</v>
      </c>
      <c r="I3591" s="11"/>
      <c r="J3591" s="10" t="str">
        <f>IF(EXACT(L3591,"buy"),VLOOKUP(I3591,[2]suppliers!$A$2:$B$17,2,FALSE),"")</f>
        <v/>
      </c>
      <c r="K3591" s="8" t="s">
        <v>84</v>
      </c>
      <c r="L3591" s="8" t="s">
        <v>85</v>
      </c>
      <c r="M3591" s="5" t="str">
        <f>IFERROR(VLOOKUP(G3591,[3]item_suppliers!$C$2:$F$112,2,FALSE),"")</f>
        <v/>
      </c>
      <c r="N3591" s="5" t="str">
        <f>IFERROR(VLOOKUP(G3591,[3]item_suppliers!$C$2:$F$112,4,FALSE),"")</f>
        <v/>
      </c>
      <c r="O3591" s="5" t="str">
        <f t="shared" si="282"/>
        <v/>
      </c>
      <c r="P3591" s="5">
        <f>IF(EXACT(L3591,"sell"),VLOOKUP(D3591,[1]items!$A$2:$E$39,5,FALSE),"")</f>
        <v>16261</v>
      </c>
      <c r="Q3591" s="5">
        <f t="shared" si="283"/>
        <v>715484</v>
      </c>
      <c r="R3591" s="13" t="str">
        <f t="shared" si="284"/>
        <v/>
      </c>
    </row>
    <row r="3592" spans="1:18" x14ac:dyDescent="0.2">
      <c r="A3592" s="5" t="s">
        <v>3652</v>
      </c>
      <c r="B3592" s="6" t="d">
        <v>2021-07-06</v>
      </c>
      <c r="C3592" s="7">
        <f t="shared" si="280"/>
        <v>2021</v>
      </c>
      <c r="D3592" s="5" t="s">
        <v>37</v>
      </c>
      <c r="E3592" s="5" t="str">
        <f>VLOOKUP(D3592,[1]items!$A$2:$E$39,2,FALSE)</f>
        <v>Koolfever</v>
      </c>
      <c r="F3592" s="5" t="str">
        <f>VLOOKUP(E3592,[1]items!$B$2:$E$39,2,FALSE)</f>
        <v>Obat Sakit Kepala &amp; Demam</v>
      </c>
      <c r="G3592" s="5" t="str">
        <f t="shared" si="281"/>
        <v>OD0001|</v>
      </c>
      <c r="H3592" s="10">
        <v>185</v>
      </c>
      <c r="I3592" s="11"/>
      <c r="J3592" s="10" t="str">
        <f>IF(EXACT(L3592,"buy"),VLOOKUP(I3592,[2]suppliers!$A$2:$B$17,2,FALSE),"")</f>
        <v/>
      </c>
      <c r="K3592" s="5" t="s">
        <v>84</v>
      </c>
      <c r="L3592" s="5" t="s">
        <v>85</v>
      </c>
      <c r="M3592" s="5" t="str">
        <f>IFERROR(VLOOKUP(G3592,[3]item_suppliers!$C$2:$F$112,2,FALSE),"")</f>
        <v/>
      </c>
      <c r="N3592" s="5" t="str">
        <f>IFERROR(VLOOKUP(G3592,[3]item_suppliers!$C$2:$F$112,4,FALSE),"")</f>
        <v/>
      </c>
      <c r="O3592" s="5" t="str">
        <f t="shared" si="282"/>
        <v/>
      </c>
      <c r="P3592" s="5">
        <f>IF(EXACT(L3592,"sell"),VLOOKUP(D3592,[1]items!$A$2:$E$39,5,FALSE),"")</f>
        <v>7620</v>
      </c>
      <c r="Q3592" s="5">
        <f t="shared" si="283"/>
        <v>1409700</v>
      </c>
      <c r="R3592" s="13" t="str">
        <f t="shared" si="284"/>
        <v/>
      </c>
    </row>
    <row r="3593" spans="1:18" x14ac:dyDescent="0.2">
      <c r="A3593" s="8" t="s">
        <v>3653</v>
      </c>
      <c r="B3593" s="9" t="d">
        <v>2021-07-06</v>
      </c>
      <c r="C3593" s="7">
        <f t="shared" si="280"/>
        <v>2021</v>
      </c>
      <c r="D3593" s="8" t="s">
        <v>14</v>
      </c>
      <c r="E3593" s="5" t="str">
        <f>VLOOKUP(D3593,[1]items!$A$2:$E$39,2,FALSE)</f>
        <v>Bisoprolol Ogb Dexa</v>
      </c>
      <c r="F3593" s="5" t="str">
        <f>VLOOKUP(E3593,[1]items!$B$2:$E$39,2,FALSE)</f>
        <v>Obat Alergi</v>
      </c>
      <c r="G3593" s="5" t="str">
        <f t="shared" si="281"/>
        <v>OA0004|</v>
      </c>
      <c r="H3593" s="10">
        <v>36</v>
      </c>
      <c r="I3593" s="11"/>
      <c r="J3593" s="10" t="str">
        <f>IF(EXACT(L3593,"buy"),VLOOKUP(I3593,[2]suppliers!$A$2:$B$17,2,FALSE),"")</f>
        <v/>
      </c>
      <c r="K3593" s="8" t="s">
        <v>84</v>
      </c>
      <c r="L3593" s="8" t="s">
        <v>85</v>
      </c>
      <c r="M3593" s="5" t="str">
        <f>IFERROR(VLOOKUP(G3593,[3]item_suppliers!$C$2:$F$112,2,FALSE),"")</f>
        <v/>
      </c>
      <c r="N3593" s="5" t="str">
        <f>IFERROR(VLOOKUP(G3593,[3]item_suppliers!$C$2:$F$112,4,FALSE),"")</f>
        <v/>
      </c>
      <c r="O3593" s="5" t="str">
        <f t="shared" si="282"/>
        <v/>
      </c>
      <c r="P3593" s="5">
        <f>IF(EXACT(L3593,"sell"),VLOOKUP(D3593,[1]items!$A$2:$E$39,5,FALSE),"")</f>
        <v>10180</v>
      </c>
      <c r="Q3593" s="5">
        <f t="shared" si="283"/>
        <v>366480</v>
      </c>
      <c r="R3593" s="13" t="str">
        <f t="shared" si="284"/>
        <v/>
      </c>
    </row>
    <row r="3594" spans="1:18" x14ac:dyDescent="0.2">
      <c r="A3594" s="5" t="s">
        <v>3654</v>
      </c>
      <c r="B3594" s="6" t="d">
        <v>2021-07-07</v>
      </c>
      <c r="C3594" s="7">
        <f t="shared" si="280"/>
        <v>2021</v>
      </c>
      <c r="D3594" s="5" t="s">
        <v>50</v>
      </c>
      <c r="E3594" s="5" t="str">
        <f>VLOOKUP(D3594,[1]items!$A$2:$E$39,2,FALSE)</f>
        <v>Bodrex Extra</v>
      </c>
      <c r="F3594" s="5" t="str">
        <f>VLOOKUP(E3594,[1]items!$B$2:$E$39,2,FALSE)</f>
        <v>Obat Sakit Kepala &amp; Demam</v>
      </c>
      <c r="G3594" s="5" t="str">
        <f t="shared" si="281"/>
        <v>OD0008|</v>
      </c>
      <c r="H3594" s="10">
        <v>4</v>
      </c>
      <c r="I3594" s="11"/>
      <c r="J3594" s="10" t="str">
        <f>IF(EXACT(L3594,"buy"),VLOOKUP(I3594,[2]suppliers!$A$2:$B$17,2,FALSE),"")</f>
        <v/>
      </c>
      <c r="K3594" s="5" t="s">
        <v>84</v>
      </c>
      <c r="L3594" s="5" t="s">
        <v>85</v>
      </c>
      <c r="M3594" s="5" t="str">
        <f>IFERROR(VLOOKUP(G3594,[3]item_suppliers!$C$2:$F$112,2,FALSE),"")</f>
        <v/>
      </c>
      <c r="N3594" s="5" t="str">
        <f>IFERROR(VLOOKUP(G3594,[3]item_suppliers!$C$2:$F$112,4,FALSE),"")</f>
        <v/>
      </c>
      <c r="O3594" s="5" t="str">
        <f t="shared" si="282"/>
        <v/>
      </c>
      <c r="P3594" s="5">
        <f>IF(EXACT(L3594,"sell"),VLOOKUP(D3594,[1]items!$A$2:$E$39,5,FALSE),"")</f>
        <v>51753</v>
      </c>
      <c r="Q3594" s="5">
        <f t="shared" si="283"/>
        <v>207012</v>
      </c>
      <c r="R3594" s="13" t="str">
        <f t="shared" si="284"/>
        <v/>
      </c>
    </row>
    <row r="3595" spans="1:18" x14ac:dyDescent="0.2">
      <c r="A3595" s="8" t="s">
        <v>3655</v>
      </c>
      <c r="B3595" s="9" t="d">
        <v>2021-07-07</v>
      </c>
      <c r="C3595" s="7">
        <f t="shared" si="280"/>
        <v>2021</v>
      </c>
      <c r="D3595" s="8" t="s">
        <v>17</v>
      </c>
      <c r="E3595" s="5" t="str">
        <f>VLOOKUP(D3595,[1]items!$A$2:$E$39,2,FALSE)</f>
        <v>Bedak Heroxyn 150 gr</v>
      </c>
      <c r="F3595" s="5" t="str">
        <f>VLOOKUP(E3595,[1]items!$B$2:$E$39,2,FALSE)</f>
        <v>Obat Alergi</v>
      </c>
      <c r="G3595" s="5" t="str">
        <f t="shared" si="281"/>
        <v>OA0005|</v>
      </c>
      <c r="H3595" s="10">
        <v>4</v>
      </c>
      <c r="I3595" s="11"/>
      <c r="J3595" s="10" t="str">
        <f>IF(EXACT(L3595,"buy"),VLOOKUP(I3595,[2]suppliers!$A$2:$B$17,2,FALSE),"")</f>
        <v/>
      </c>
      <c r="K3595" s="8" t="s">
        <v>84</v>
      </c>
      <c r="L3595" s="8" t="s">
        <v>85</v>
      </c>
      <c r="M3595" s="5" t="str">
        <f>IFERROR(VLOOKUP(G3595,[3]item_suppliers!$C$2:$F$112,2,FALSE),"")</f>
        <v/>
      </c>
      <c r="N3595" s="5" t="str">
        <f>IFERROR(VLOOKUP(G3595,[3]item_suppliers!$C$2:$F$112,4,FALSE),"")</f>
        <v/>
      </c>
      <c r="O3595" s="5" t="str">
        <f t="shared" si="282"/>
        <v/>
      </c>
      <c r="P3595" s="5">
        <f>IF(EXACT(L3595,"sell"),VLOOKUP(D3595,[1]items!$A$2:$E$39,5,FALSE),"")</f>
        <v>17170</v>
      </c>
      <c r="Q3595" s="5">
        <f t="shared" si="283"/>
        <v>68680</v>
      </c>
      <c r="R3595" s="13" t="str">
        <f t="shared" si="284"/>
        <v/>
      </c>
    </row>
    <row r="3596" spans="1:18" x14ac:dyDescent="0.2">
      <c r="A3596" s="5" t="s">
        <v>3656</v>
      </c>
      <c r="B3596" s="6" t="d">
        <v>2021-07-07</v>
      </c>
      <c r="C3596" s="7">
        <f t="shared" si="280"/>
        <v>2021</v>
      </c>
      <c r="D3596" s="5" t="s">
        <v>70</v>
      </c>
      <c r="E3596" s="5" t="str">
        <f>VLOOKUP(D3596,[1]items!$A$2:$E$39,2,FALSE)</f>
        <v>Irbesartan</v>
      </c>
      <c r="F3596" s="5" t="str">
        <f>VLOOKUP(E3596,[1]items!$B$2:$E$39,2,FALSE)</f>
        <v>Obat Hipertensi</v>
      </c>
      <c r="G3596" s="5" t="str">
        <f t="shared" si="281"/>
        <v>OH0005|</v>
      </c>
      <c r="H3596" s="10">
        <v>10</v>
      </c>
      <c r="I3596" s="11"/>
      <c r="J3596" s="10" t="str">
        <f>IF(EXACT(L3596,"buy"),VLOOKUP(I3596,[2]suppliers!$A$2:$B$17,2,FALSE),"")</f>
        <v/>
      </c>
      <c r="K3596" s="5" t="s">
        <v>84</v>
      </c>
      <c r="L3596" s="5" t="s">
        <v>85</v>
      </c>
      <c r="M3596" s="5" t="str">
        <f>IFERROR(VLOOKUP(G3596,[3]item_suppliers!$C$2:$F$112,2,FALSE),"")</f>
        <v/>
      </c>
      <c r="N3596" s="5" t="str">
        <f>IFERROR(VLOOKUP(G3596,[3]item_suppliers!$C$2:$F$112,4,FALSE),"")</f>
        <v/>
      </c>
      <c r="O3596" s="5" t="str">
        <f t="shared" si="282"/>
        <v/>
      </c>
      <c r="P3596" s="5">
        <f>IF(EXACT(L3596,"sell"),VLOOKUP(D3596,[1]items!$A$2:$E$39,5,FALSE),"")</f>
        <v>109447</v>
      </c>
      <c r="Q3596" s="5">
        <f t="shared" si="283"/>
        <v>1094470</v>
      </c>
      <c r="R3596" s="13" t="str">
        <f t="shared" si="284"/>
        <v/>
      </c>
    </row>
    <row r="3597" spans="1:18" x14ac:dyDescent="0.2">
      <c r="A3597" s="8" t="s">
        <v>3657</v>
      </c>
      <c r="B3597" s="9" t="d">
        <v>2021-07-07</v>
      </c>
      <c r="C3597" s="7">
        <f t="shared" si="280"/>
        <v>2021</v>
      </c>
      <c r="D3597" s="8" t="s">
        <v>37</v>
      </c>
      <c r="E3597" s="5" t="str">
        <f>VLOOKUP(D3597,[1]items!$A$2:$E$39,2,FALSE)</f>
        <v>Koolfever</v>
      </c>
      <c r="F3597" s="5" t="str">
        <f>VLOOKUP(E3597,[1]items!$B$2:$E$39,2,FALSE)</f>
        <v>Obat Sakit Kepala &amp; Demam</v>
      </c>
      <c r="G3597" s="5" t="str">
        <f t="shared" si="281"/>
        <v>OD0001|</v>
      </c>
      <c r="H3597" s="10">
        <v>12</v>
      </c>
      <c r="I3597" s="11"/>
      <c r="J3597" s="10" t="str">
        <f>IF(EXACT(L3597,"buy"),VLOOKUP(I3597,[2]suppliers!$A$2:$B$17,2,FALSE),"")</f>
        <v/>
      </c>
      <c r="K3597" s="8" t="s">
        <v>84</v>
      </c>
      <c r="L3597" s="8" t="s">
        <v>85</v>
      </c>
      <c r="M3597" s="5" t="str">
        <f>IFERROR(VLOOKUP(G3597,[3]item_suppliers!$C$2:$F$112,2,FALSE),"")</f>
        <v/>
      </c>
      <c r="N3597" s="5" t="str">
        <f>IFERROR(VLOOKUP(G3597,[3]item_suppliers!$C$2:$F$112,4,FALSE),"")</f>
        <v/>
      </c>
      <c r="O3597" s="5" t="str">
        <f t="shared" si="282"/>
        <v/>
      </c>
      <c r="P3597" s="5">
        <f>IF(EXACT(L3597,"sell"),VLOOKUP(D3597,[1]items!$A$2:$E$39,5,FALSE),"")</f>
        <v>7620</v>
      </c>
      <c r="Q3597" s="5">
        <f t="shared" si="283"/>
        <v>91440</v>
      </c>
      <c r="R3597" s="13" t="str">
        <f t="shared" si="284"/>
        <v/>
      </c>
    </row>
    <row r="3598" spans="1:18" x14ac:dyDescent="0.2">
      <c r="A3598" s="5" t="s">
        <v>3658</v>
      </c>
      <c r="B3598" s="6" t="d">
        <v>2021-07-07</v>
      </c>
      <c r="C3598" s="7">
        <f t="shared" si="280"/>
        <v>2021</v>
      </c>
      <c r="D3598" s="5" t="s">
        <v>78</v>
      </c>
      <c r="E3598" s="5" t="str">
        <f>VLOOKUP(D3598,[1]items!$A$2:$E$39,2,FALSE)</f>
        <v>Hyperchol 100 MG 12 KPS</v>
      </c>
      <c r="F3598" s="5" t="str">
        <f>VLOOKUP(E3598,[1]items!$B$2:$E$39,2,FALSE)</f>
        <v>Obat Kolesterol</v>
      </c>
      <c r="G3598" s="5" t="str">
        <f t="shared" si="281"/>
        <v>OK0002|</v>
      </c>
      <c r="H3598" s="10">
        <v>16</v>
      </c>
      <c r="I3598" s="11"/>
      <c r="J3598" s="10" t="str">
        <f>IF(EXACT(L3598,"buy"),VLOOKUP(I3598,[2]suppliers!$A$2:$B$17,2,FALSE),"")</f>
        <v/>
      </c>
      <c r="K3598" s="5" t="s">
        <v>84</v>
      </c>
      <c r="L3598" s="5" t="s">
        <v>85</v>
      </c>
      <c r="M3598" s="5" t="str">
        <f>IFERROR(VLOOKUP(G3598,[3]item_suppliers!$C$2:$F$112,2,FALSE),"")</f>
        <v/>
      </c>
      <c r="N3598" s="5" t="str">
        <f>IFERROR(VLOOKUP(G3598,[3]item_suppliers!$C$2:$F$112,4,FALSE),"")</f>
        <v/>
      </c>
      <c r="O3598" s="5" t="str">
        <f t="shared" si="282"/>
        <v/>
      </c>
      <c r="P3598" s="5">
        <f>IF(EXACT(L3598,"sell"),VLOOKUP(D3598,[1]items!$A$2:$E$39,5,FALSE),"")</f>
        <v>43442</v>
      </c>
      <c r="Q3598" s="5">
        <f t="shared" si="283"/>
        <v>695072</v>
      </c>
      <c r="R3598" s="13" t="str">
        <f t="shared" si="284"/>
        <v/>
      </c>
    </row>
    <row r="3599" spans="1:18" x14ac:dyDescent="0.2">
      <c r="A3599" s="8" t="s">
        <v>3659</v>
      </c>
      <c r="B3599" s="9" t="d">
        <v>2021-07-07</v>
      </c>
      <c r="C3599" s="7">
        <f t="shared" si="280"/>
        <v>2021</v>
      </c>
      <c r="D3599" s="8" t="s">
        <v>59</v>
      </c>
      <c r="E3599" s="5" t="str">
        <f>VLOOKUP(D3599,[1]items!$A$2:$E$39,2,FALSE)</f>
        <v>Carditens</v>
      </c>
      <c r="F3599" s="5" t="str">
        <f>VLOOKUP(E3599,[1]items!$B$2:$E$39,2,FALSE)</f>
        <v>Obat Hipertensi</v>
      </c>
      <c r="G3599" s="5" t="str">
        <f t="shared" si="281"/>
        <v>OH0001|</v>
      </c>
      <c r="H3599" s="10">
        <v>3</v>
      </c>
      <c r="I3599" s="11"/>
      <c r="J3599" s="10" t="str">
        <f>IF(EXACT(L3599,"buy"),VLOOKUP(I3599,[2]suppliers!$A$2:$B$17,2,FALSE),"")</f>
        <v/>
      </c>
      <c r="K3599" s="8" t="s">
        <v>84</v>
      </c>
      <c r="L3599" s="8" t="s">
        <v>85</v>
      </c>
      <c r="M3599" s="5" t="str">
        <f>IFERROR(VLOOKUP(G3599,[3]item_suppliers!$C$2:$F$112,2,FALSE),"")</f>
        <v/>
      </c>
      <c r="N3599" s="5" t="str">
        <f>IFERROR(VLOOKUP(G3599,[3]item_suppliers!$C$2:$F$112,4,FALSE),"")</f>
        <v/>
      </c>
      <c r="O3599" s="5" t="str">
        <f t="shared" si="282"/>
        <v/>
      </c>
      <c r="P3599" s="5">
        <f>IF(EXACT(L3599,"sell"),VLOOKUP(D3599,[1]items!$A$2:$E$39,5,FALSE),"")</f>
        <v>100900</v>
      </c>
      <c r="Q3599" s="5">
        <f t="shared" si="283"/>
        <v>302700</v>
      </c>
      <c r="R3599" s="13" t="str">
        <f t="shared" si="284"/>
        <v/>
      </c>
    </row>
    <row r="3600" spans="1:18" x14ac:dyDescent="0.2">
      <c r="A3600" s="5" t="s">
        <v>3660</v>
      </c>
      <c r="B3600" s="6" t="d">
        <v>2021-07-07</v>
      </c>
      <c r="C3600" s="7">
        <f t="shared" si="280"/>
        <v>2021</v>
      </c>
      <c r="D3600" s="5" t="s">
        <v>11</v>
      </c>
      <c r="E3600" s="5" t="str">
        <f>VLOOKUP(D3600,[1]items!$A$2:$E$39,2,FALSE)</f>
        <v>Acetylcysteine Mahakam 200 mg</v>
      </c>
      <c r="F3600" s="5" t="str">
        <f>VLOOKUP(E3600,[1]items!$B$2:$E$39,2,FALSE)</f>
        <v>Obat Alergi</v>
      </c>
      <c r="G3600" s="5" t="str">
        <f t="shared" si="281"/>
        <v>OA0003|</v>
      </c>
      <c r="H3600" s="10">
        <v>21</v>
      </c>
      <c r="I3600" s="11"/>
      <c r="J3600" s="10" t="str">
        <f>IF(EXACT(L3600,"buy"),VLOOKUP(I3600,[2]suppliers!$A$2:$B$17,2,FALSE),"")</f>
        <v/>
      </c>
      <c r="K3600" s="5" t="s">
        <v>84</v>
      </c>
      <c r="L3600" s="5" t="s">
        <v>85</v>
      </c>
      <c r="M3600" s="5" t="str">
        <f>IFERROR(VLOOKUP(G3600,[3]item_suppliers!$C$2:$F$112,2,FALSE),"")</f>
        <v/>
      </c>
      <c r="N3600" s="5" t="str">
        <f>IFERROR(VLOOKUP(G3600,[3]item_suppliers!$C$2:$F$112,4,FALSE),"")</f>
        <v/>
      </c>
      <c r="O3600" s="5" t="str">
        <f t="shared" si="282"/>
        <v/>
      </c>
      <c r="P3600" s="5">
        <f>IF(EXACT(L3600,"sell"),VLOOKUP(D3600,[1]items!$A$2:$E$39,5,FALSE),"")</f>
        <v>33330</v>
      </c>
      <c r="Q3600" s="5">
        <f t="shared" si="283"/>
        <v>699930</v>
      </c>
      <c r="R3600" s="13" t="str">
        <f t="shared" si="284"/>
        <v/>
      </c>
    </row>
    <row r="3601" spans="1:18" x14ac:dyDescent="0.2">
      <c r="A3601" s="8" t="s">
        <v>3661</v>
      </c>
      <c r="B3601" s="9" t="d">
        <v>2021-07-08</v>
      </c>
      <c r="C3601" s="7">
        <f t="shared" si="280"/>
        <v>2021</v>
      </c>
      <c r="D3601" s="8" t="s">
        <v>74</v>
      </c>
      <c r="E3601" s="5" t="str">
        <f>VLOOKUP(D3601,[1]items!$A$2:$E$39,2,FALSE)</f>
        <v>Zevask 10 MG Box 50 Kaplet</v>
      </c>
      <c r="F3601" s="5" t="str">
        <f>VLOOKUP(E3601,[1]items!$B$2:$E$39,2,FALSE)</f>
        <v>Obat Hipertensi</v>
      </c>
      <c r="G3601" s="5" t="str">
        <f t="shared" si="281"/>
        <v>OH0007|</v>
      </c>
      <c r="H3601" s="10">
        <v>32</v>
      </c>
      <c r="I3601" s="11"/>
      <c r="J3601" s="10" t="str">
        <f>IF(EXACT(L3601,"buy"),VLOOKUP(I3601,[2]suppliers!$A$2:$B$17,2,FALSE),"")</f>
        <v/>
      </c>
      <c r="K3601" s="8" t="s">
        <v>84</v>
      </c>
      <c r="L3601" s="8" t="s">
        <v>85</v>
      </c>
      <c r="M3601" s="5" t="str">
        <f>IFERROR(VLOOKUP(G3601,[3]item_suppliers!$C$2:$F$112,2,FALSE),"")</f>
        <v/>
      </c>
      <c r="N3601" s="5" t="str">
        <f>IFERROR(VLOOKUP(G3601,[3]item_suppliers!$C$2:$F$112,4,FALSE),"")</f>
        <v/>
      </c>
      <c r="O3601" s="5" t="str">
        <f t="shared" si="282"/>
        <v/>
      </c>
      <c r="P3601" s="5">
        <f>IF(EXACT(L3601,"sell"),VLOOKUP(D3601,[1]items!$A$2:$E$39,5,FALSE),"")</f>
        <v>30540</v>
      </c>
      <c r="Q3601" s="5">
        <f t="shared" si="283"/>
        <v>977280</v>
      </c>
      <c r="R3601" s="13" t="str">
        <f t="shared" si="284"/>
        <v/>
      </c>
    </row>
    <row r="3602" spans="1:18" x14ac:dyDescent="0.2">
      <c r="A3602" s="5" t="s">
        <v>3662</v>
      </c>
      <c r="B3602" s="6" t="d">
        <v>2021-07-08</v>
      </c>
      <c r="C3602" s="7">
        <f t="shared" si="280"/>
        <v>2021</v>
      </c>
      <c r="D3602" s="5" t="s">
        <v>26</v>
      </c>
      <c r="E3602" s="5" t="str">
        <f>VLOOKUP(D3602,[1]items!$A$2:$E$39,2,FALSE)</f>
        <v>Decolsen 1 Strip 4 Tablet</v>
      </c>
      <c r="F3602" s="5" t="str">
        <f>VLOOKUP(E3602,[1]items!$B$2:$E$39,2,FALSE)</f>
        <v>Obat Batuk &amp; Pilek</v>
      </c>
      <c r="G3602" s="5" t="str">
        <f t="shared" si="281"/>
        <v>OB0002|</v>
      </c>
      <c r="H3602" s="10">
        <v>10</v>
      </c>
      <c r="I3602" s="11"/>
      <c r="J3602" s="10" t="str">
        <f>IF(EXACT(L3602,"buy"),VLOOKUP(I3602,[2]suppliers!$A$2:$B$17,2,FALSE),"")</f>
        <v/>
      </c>
      <c r="K3602" s="5" t="s">
        <v>84</v>
      </c>
      <c r="L3602" s="5" t="s">
        <v>85</v>
      </c>
      <c r="M3602" s="5" t="str">
        <f>IFERROR(VLOOKUP(G3602,[3]item_suppliers!$C$2:$F$112,2,FALSE),"")</f>
        <v/>
      </c>
      <c r="N3602" s="5" t="str">
        <f>IFERROR(VLOOKUP(G3602,[3]item_suppliers!$C$2:$F$112,4,FALSE),"")</f>
        <v/>
      </c>
      <c r="O3602" s="5" t="str">
        <f t="shared" si="282"/>
        <v/>
      </c>
      <c r="P3602" s="5">
        <f>IF(EXACT(L3602,"sell"),VLOOKUP(D3602,[1]items!$A$2:$E$39,5,FALSE),"")</f>
        <v>2915</v>
      </c>
      <c r="Q3602" s="5">
        <f t="shared" si="283"/>
        <v>29150</v>
      </c>
      <c r="R3602" s="13" t="str">
        <f t="shared" si="284"/>
        <v/>
      </c>
    </row>
    <row r="3603" spans="1:18" x14ac:dyDescent="0.2">
      <c r="A3603" s="8" t="s">
        <v>3663</v>
      </c>
      <c r="B3603" s="9" t="d">
        <v>2021-07-08</v>
      </c>
      <c r="C3603" s="7">
        <f t="shared" si="280"/>
        <v>2021</v>
      </c>
      <c r="D3603" s="8" t="s">
        <v>50</v>
      </c>
      <c r="E3603" s="5" t="str">
        <f>VLOOKUP(D3603,[1]items!$A$2:$E$39,2,FALSE)</f>
        <v>Bodrex Extra</v>
      </c>
      <c r="F3603" s="5" t="str">
        <f>VLOOKUP(E3603,[1]items!$B$2:$E$39,2,FALSE)</f>
        <v>Obat Sakit Kepala &amp; Demam</v>
      </c>
      <c r="G3603" s="5" t="str">
        <f t="shared" si="281"/>
        <v>OD0008|</v>
      </c>
      <c r="H3603" s="10">
        <v>3</v>
      </c>
      <c r="I3603" s="11"/>
      <c r="J3603" s="10" t="str">
        <f>IF(EXACT(L3603,"buy"),VLOOKUP(I3603,[2]suppliers!$A$2:$B$17,2,FALSE),"")</f>
        <v/>
      </c>
      <c r="K3603" s="8" t="s">
        <v>84</v>
      </c>
      <c r="L3603" s="8" t="s">
        <v>85</v>
      </c>
      <c r="M3603" s="5" t="str">
        <f>IFERROR(VLOOKUP(G3603,[3]item_suppliers!$C$2:$F$112,2,FALSE),"")</f>
        <v/>
      </c>
      <c r="N3603" s="5" t="str">
        <f>IFERROR(VLOOKUP(G3603,[3]item_suppliers!$C$2:$F$112,4,FALSE),"")</f>
        <v/>
      </c>
      <c r="O3603" s="5" t="str">
        <f t="shared" si="282"/>
        <v/>
      </c>
      <c r="P3603" s="5">
        <f>IF(EXACT(L3603,"sell"),VLOOKUP(D3603,[1]items!$A$2:$E$39,5,FALSE),"")</f>
        <v>51753</v>
      </c>
      <c r="Q3603" s="5">
        <f t="shared" si="283"/>
        <v>155259</v>
      </c>
      <c r="R3603" s="13" t="str">
        <f t="shared" si="284"/>
        <v/>
      </c>
    </row>
    <row r="3604" spans="1:18" x14ac:dyDescent="0.2">
      <c r="A3604" s="5" t="s">
        <v>3664</v>
      </c>
      <c r="B3604" s="6" t="d">
        <v>2021-07-08</v>
      </c>
      <c r="C3604" s="7">
        <f t="shared" si="280"/>
        <v>2021</v>
      </c>
      <c r="D3604" s="5" t="s">
        <v>50</v>
      </c>
      <c r="E3604" s="5" t="str">
        <f>VLOOKUP(D3604,[1]items!$A$2:$E$39,2,FALSE)</f>
        <v>Bodrex Extra</v>
      </c>
      <c r="F3604" s="5" t="str">
        <f>VLOOKUP(E3604,[1]items!$B$2:$E$39,2,FALSE)</f>
        <v>Obat Sakit Kepala &amp; Demam</v>
      </c>
      <c r="G3604" s="5" t="str">
        <f t="shared" si="281"/>
        <v>OD0008|</v>
      </c>
      <c r="H3604" s="10">
        <v>31</v>
      </c>
      <c r="I3604" s="11"/>
      <c r="J3604" s="10" t="str">
        <f>IF(EXACT(L3604,"buy"),VLOOKUP(I3604,[2]suppliers!$A$2:$B$17,2,FALSE),"")</f>
        <v/>
      </c>
      <c r="K3604" s="5" t="s">
        <v>84</v>
      </c>
      <c r="L3604" s="5" t="s">
        <v>85</v>
      </c>
      <c r="M3604" s="5" t="str">
        <f>IFERROR(VLOOKUP(G3604,[3]item_suppliers!$C$2:$F$112,2,FALSE),"")</f>
        <v/>
      </c>
      <c r="N3604" s="5" t="str">
        <f>IFERROR(VLOOKUP(G3604,[3]item_suppliers!$C$2:$F$112,4,FALSE),"")</f>
        <v/>
      </c>
      <c r="O3604" s="5" t="str">
        <f t="shared" si="282"/>
        <v/>
      </c>
      <c r="P3604" s="5">
        <f>IF(EXACT(L3604,"sell"),VLOOKUP(D3604,[1]items!$A$2:$E$39,5,FALSE),"")</f>
        <v>51753</v>
      </c>
      <c r="Q3604" s="5">
        <f t="shared" si="283"/>
        <v>1604343</v>
      </c>
      <c r="R3604" s="13" t="str">
        <f t="shared" si="284"/>
        <v/>
      </c>
    </row>
    <row r="3605" spans="1:18" x14ac:dyDescent="0.2">
      <c r="A3605" s="8" t="s">
        <v>3665</v>
      </c>
      <c r="B3605" s="9" t="d">
        <v>2021-07-08</v>
      </c>
      <c r="C3605" s="7">
        <f t="shared" si="280"/>
        <v>2021</v>
      </c>
      <c r="D3605" s="8" t="s">
        <v>17</v>
      </c>
      <c r="E3605" s="5" t="str">
        <f>VLOOKUP(D3605,[1]items!$A$2:$E$39,2,FALSE)</f>
        <v>Bedak Heroxyn 150 gr</v>
      </c>
      <c r="F3605" s="5" t="str">
        <f>VLOOKUP(E3605,[1]items!$B$2:$E$39,2,FALSE)</f>
        <v>Obat Alergi</v>
      </c>
      <c r="G3605" s="5" t="str">
        <f t="shared" si="281"/>
        <v>OA0005|</v>
      </c>
      <c r="H3605" s="10">
        <v>55</v>
      </c>
      <c r="I3605" s="11"/>
      <c r="J3605" s="10" t="str">
        <f>IF(EXACT(L3605,"buy"),VLOOKUP(I3605,[2]suppliers!$A$2:$B$17,2,FALSE),"")</f>
        <v/>
      </c>
      <c r="K3605" s="8" t="s">
        <v>84</v>
      </c>
      <c r="L3605" s="8" t="s">
        <v>85</v>
      </c>
      <c r="M3605" s="5" t="str">
        <f>IFERROR(VLOOKUP(G3605,[3]item_suppliers!$C$2:$F$112,2,FALSE),"")</f>
        <v/>
      </c>
      <c r="N3605" s="5" t="str">
        <f>IFERROR(VLOOKUP(G3605,[3]item_suppliers!$C$2:$F$112,4,FALSE),"")</f>
        <v/>
      </c>
      <c r="O3605" s="5" t="str">
        <f t="shared" si="282"/>
        <v/>
      </c>
      <c r="P3605" s="5">
        <f>IF(EXACT(L3605,"sell"),VLOOKUP(D3605,[1]items!$A$2:$E$39,5,FALSE),"")</f>
        <v>17170</v>
      </c>
      <c r="Q3605" s="5">
        <f t="shared" si="283"/>
        <v>944350</v>
      </c>
      <c r="R3605" s="13" t="str">
        <f t="shared" si="284"/>
        <v/>
      </c>
    </row>
    <row r="3606" spans="1:18" x14ac:dyDescent="0.2">
      <c r="A3606" s="5" t="s">
        <v>3666</v>
      </c>
      <c r="B3606" s="6" t="d">
        <v>2021-07-08</v>
      </c>
      <c r="C3606" s="7">
        <f t="shared" si="280"/>
        <v>2021</v>
      </c>
      <c r="D3606" s="5" t="s">
        <v>82</v>
      </c>
      <c r="E3606" s="5" t="str">
        <f>VLOOKUP(D3606,[1]items!$A$2:$E$39,2,FALSE)</f>
        <v>Otilon Ear Drops 8 mL</v>
      </c>
      <c r="F3606" s="5" t="str">
        <f>VLOOKUP(E3606,[1]items!$B$2:$E$39,2,FALSE)</f>
        <v>Obat Telinga</v>
      </c>
      <c r="G3606" s="5" t="str">
        <f t="shared" si="281"/>
        <v>OT0001|</v>
      </c>
      <c r="H3606" s="10">
        <v>45</v>
      </c>
      <c r="I3606" s="11"/>
      <c r="J3606" s="10" t="str">
        <f>IF(EXACT(L3606,"buy"),VLOOKUP(I3606,[2]suppliers!$A$2:$B$17,2,FALSE),"")</f>
        <v/>
      </c>
      <c r="K3606" s="5" t="s">
        <v>84</v>
      </c>
      <c r="L3606" s="5" t="s">
        <v>85</v>
      </c>
      <c r="M3606" s="5" t="str">
        <f>IFERROR(VLOOKUP(G3606,[3]item_suppliers!$C$2:$F$112,2,FALSE),"")</f>
        <v/>
      </c>
      <c r="N3606" s="5" t="str">
        <f>IFERROR(VLOOKUP(G3606,[3]item_suppliers!$C$2:$F$112,4,FALSE),"")</f>
        <v/>
      </c>
      <c r="O3606" s="5" t="str">
        <f t="shared" si="282"/>
        <v/>
      </c>
      <c r="P3606" s="5">
        <f>IF(EXACT(L3606,"sell"),VLOOKUP(D3606,[1]items!$A$2:$E$39,5,FALSE),"")</f>
        <v>55935</v>
      </c>
      <c r="Q3606" s="5">
        <f t="shared" si="283"/>
        <v>2517075</v>
      </c>
      <c r="R3606" s="13" t="str">
        <f t="shared" si="284"/>
        <v/>
      </c>
    </row>
    <row r="3607" spans="1:18" x14ac:dyDescent="0.2">
      <c r="A3607" s="8" t="s">
        <v>3667</v>
      </c>
      <c r="B3607" s="9" t="d">
        <v>2021-07-08</v>
      </c>
      <c r="C3607" s="7">
        <f t="shared" si="280"/>
        <v>2021</v>
      </c>
      <c r="D3607" s="8" t="s">
        <v>82</v>
      </c>
      <c r="E3607" s="5" t="str">
        <f>VLOOKUP(D3607,[1]items!$A$2:$E$39,2,FALSE)</f>
        <v>Otilon Ear Drops 8 mL</v>
      </c>
      <c r="F3607" s="5" t="str">
        <f>VLOOKUP(E3607,[1]items!$B$2:$E$39,2,FALSE)</f>
        <v>Obat Telinga</v>
      </c>
      <c r="G3607" s="5" t="str">
        <f t="shared" si="281"/>
        <v>OT0001|</v>
      </c>
      <c r="H3607" s="10">
        <v>1</v>
      </c>
      <c r="I3607" s="11"/>
      <c r="J3607" s="10" t="str">
        <f>IF(EXACT(L3607,"buy"),VLOOKUP(I3607,[2]suppliers!$A$2:$B$17,2,FALSE),"")</f>
        <v/>
      </c>
      <c r="K3607" s="8" t="s">
        <v>84</v>
      </c>
      <c r="L3607" s="8" t="s">
        <v>85</v>
      </c>
      <c r="M3607" s="5" t="str">
        <f>IFERROR(VLOOKUP(G3607,[3]item_suppliers!$C$2:$F$112,2,FALSE),"")</f>
        <v/>
      </c>
      <c r="N3607" s="5" t="str">
        <f>IFERROR(VLOOKUP(G3607,[3]item_suppliers!$C$2:$F$112,4,FALSE),"")</f>
        <v/>
      </c>
      <c r="O3607" s="5" t="str">
        <f t="shared" si="282"/>
        <v/>
      </c>
      <c r="P3607" s="5">
        <f>IF(EXACT(L3607,"sell"),VLOOKUP(D3607,[1]items!$A$2:$E$39,5,FALSE),"")</f>
        <v>55935</v>
      </c>
      <c r="Q3607" s="5">
        <f t="shared" si="283"/>
        <v>55935</v>
      </c>
      <c r="R3607" s="13" t="str">
        <f t="shared" si="284"/>
        <v/>
      </c>
    </row>
    <row r="3608" spans="1:18" x14ac:dyDescent="0.2">
      <c r="A3608" s="5" t="s">
        <v>3668</v>
      </c>
      <c r="B3608" s="6" t="d">
        <v>2021-07-08</v>
      </c>
      <c r="C3608" s="7">
        <f t="shared" si="280"/>
        <v>2021</v>
      </c>
      <c r="D3608" s="5" t="s">
        <v>23</v>
      </c>
      <c r="E3608" s="5" t="str">
        <f>VLOOKUP(D3608,[1]items!$A$2:$E$39,2,FALSE)</f>
        <v>Neozep Forte 1 Strip 4 Tablet</v>
      </c>
      <c r="F3608" s="5" t="str">
        <f>VLOOKUP(E3608,[1]items!$B$2:$E$39,2,FALSE)</f>
        <v>Obat Batuk &amp; Pilek</v>
      </c>
      <c r="G3608" s="5" t="str">
        <f t="shared" si="281"/>
        <v>OB0001|</v>
      </c>
      <c r="H3608" s="10">
        <v>3</v>
      </c>
      <c r="I3608" s="11"/>
      <c r="J3608" s="10" t="str">
        <f>IF(EXACT(L3608,"buy"),VLOOKUP(I3608,[2]suppliers!$A$2:$B$17,2,FALSE),"")</f>
        <v/>
      </c>
      <c r="K3608" s="5" t="s">
        <v>84</v>
      </c>
      <c r="L3608" s="5" t="s">
        <v>85</v>
      </c>
      <c r="M3608" s="5" t="str">
        <f>IFERROR(VLOOKUP(G3608,[3]item_suppliers!$C$2:$F$112,2,FALSE),"")</f>
        <v/>
      </c>
      <c r="N3608" s="5" t="str">
        <f>IFERROR(VLOOKUP(G3608,[3]item_suppliers!$C$2:$F$112,4,FALSE),"")</f>
        <v/>
      </c>
      <c r="O3608" s="5" t="str">
        <f t="shared" si="282"/>
        <v/>
      </c>
      <c r="P3608" s="5">
        <f>IF(EXACT(L3608,"sell"),VLOOKUP(D3608,[1]items!$A$2:$E$39,5,FALSE),"")</f>
        <v>2338</v>
      </c>
      <c r="Q3608" s="5">
        <f t="shared" si="283"/>
        <v>7014</v>
      </c>
      <c r="R3608" s="13" t="str">
        <f t="shared" si="284"/>
        <v/>
      </c>
    </row>
    <row r="3609" spans="1:18" x14ac:dyDescent="0.2">
      <c r="A3609" s="8" t="s">
        <v>3669</v>
      </c>
      <c r="B3609" s="9" t="d">
        <v>2021-07-09</v>
      </c>
      <c r="C3609" s="7">
        <f t="shared" si="280"/>
        <v>2021</v>
      </c>
      <c r="D3609" s="8" t="s">
        <v>76</v>
      </c>
      <c r="E3609" s="5" t="str">
        <f>VLOOKUP(D3609,[1]items!$A$2:$E$39,2,FALSE)</f>
        <v>Simvastatin 10 MG Strip 10</v>
      </c>
      <c r="F3609" s="5" t="str">
        <f>VLOOKUP(E3609,[1]items!$B$2:$E$39,2,FALSE)</f>
        <v>Obat Kolesterol</v>
      </c>
      <c r="G3609" s="5" t="str">
        <f t="shared" si="281"/>
        <v>OK0001|</v>
      </c>
      <c r="H3609" s="10">
        <v>24</v>
      </c>
      <c r="I3609" s="11"/>
      <c r="J3609" s="10" t="str">
        <f>IF(EXACT(L3609,"buy"),VLOOKUP(I3609,[2]suppliers!$A$2:$B$17,2,FALSE),"")</f>
        <v/>
      </c>
      <c r="K3609" s="8" t="s">
        <v>84</v>
      </c>
      <c r="L3609" s="8" t="s">
        <v>85</v>
      </c>
      <c r="M3609" s="5" t="str">
        <f>IFERROR(VLOOKUP(G3609,[3]item_suppliers!$C$2:$F$112,2,FALSE),"")</f>
        <v/>
      </c>
      <c r="N3609" s="5" t="str">
        <f>IFERROR(VLOOKUP(G3609,[3]item_suppliers!$C$2:$F$112,4,FALSE),"")</f>
        <v/>
      </c>
      <c r="O3609" s="5" t="str">
        <f t="shared" si="282"/>
        <v/>
      </c>
      <c r="P3609" s="5">
        <f>IF(EXACT(L3609,"sell"),VLOOKUP(D3609,[1]items!$A$2:$E$39,5,FALSE),"")</f>
        <v>6253</v>
      </c>
      <c r="Q3609" s="5">
        <f t="shared" si="283"/>
        <v>150072</v>
      </c>
      <c r="R3609" s="13" t="str">
        <f t="shared" si="284"/>
        <v/>
      </c>
    </row>
    <row r="3610" spans="1:18" x14ac:dyDescent="0.2">
      <c r="A3610" s="5" t="s">
        <v>3670</v>
      </c>
      <c r="B3610" s="6" t="d">
        <v>2021-07-09</v>
      </c>
      <c r="C3610" s="7">
        <f t="shared" si="280"/>
        <v>2021</v>
      </c>
      <c r="D3610" s="5" t="s">
        <v>26</v>
      </c>
      <c r="E3610" s="5" t="str">
        <f>VLOOKUP(D3610,[1]items!$A$2:$E$39,2,FALSE)</f>
        <v>Decolsen 1 Strip 4 Tablet</v>
      </c>
      <c r="F3610" s="5" t="str">
        <f>VLOOKUP(E3610,[1]items!$B$2:$E$39,2,FALSE)</f>
        <v>Obat Batuk &amp; Pilek</v>
      </c>
      <c r="G3610" s="5" t="str">
        <f t="shared" si="281"/>
        <v>OB0002|</v>
      </c>
      <c r="H3610" s="10">
        <v>16</v>
      </c>
      <c r="I3610" s="11"/>
      <c r="J3610" s="10" t="str">
        <f>IF(EXACT(L3610,"buy"),VLOOKUP(I3610,[2]suppliers!$A$2:$B$17,2,FALSE),"")</f>
        <v/>
      </c>
      <c r="K3610" s="5" t="s">
        <v>84</v>
      </c>
      <c r="L3610" s="5" t="s">
        <v>85</v>
      </c>
      <c r="M3610" s="5" t="str">
        <f>IFERROR(VLOOKUP(G3610,[3]item_suppliers!$C$2:$F$112,2,FALSE),"")</f>
        <v/>
      </c>
      <c r="N3610" s="5" t="str">
        <f>IFERROR(VLOOKUP(G3610,[3]item_suppliers!$C$2:$F$112,4,FALSE),"")</f>
        <v/>
      </c>
      <c r="O3610" s="5" t="str">
        <f t="shared" si="282"/>
        <v/>
      </c>
      <c r="P3610" s="5">
        <f>IF(EXACT(L3610,"sell"),VLOOKUP(D3610,[1]items!$A$2:$E$39,5,FALSE),"")</f>
        <v>2915</v>
      </c>
      <c r="Q3610" s="5">
        <f t="shared" si="283"/>
        <v>46640</v>
      </c>
      <c r="R3610" s="13" t="str">
        <f t="shared" si="284"/>
        <v/>
      </c>
    </row>
    <row r="3611" spans="1:18" x14ac:dyDescent="0.2">
      <c r="A3611" s="8" t="s">
        <v>3671</v>
      </c>
      <c r="B3611" s="9" t="d">
        <v>2021-07-09</v>
      </c>
      <c r="C3611" s="7">
        <f t="shared" si="280"/>
        <v>2021</v>
      </c>
      <c r="D3611" s="8" t="s">
        <v>17</v>
      </c>
      <c r="E3611" s="5" t="str">
        <f>VLOOKUP(D3611,[1]items!$A$2:$E$39,2,FALSE)</f>
        <v>Bedak Heroxyn 150 gr</v>
      </c>
      <c r="F3611" s="5" t="str">
        <f>VLOOKUP(E3611,[1]items!$B$2:$E$39,2,FALSE)</f>
        <v>Obat Alergi</v>
      </c>
      <c r="G3611" s="5" t="str">
        <f t="shared" si="281"/>
        <v>OA0005|</v>
      </c>
      <c r="H3611" s="10">
        <v>81</v>
      </c>
      <c r="I3611" s="11"/>
      <c r="J3611" s="10" t="str">
        <f>IF(EXACT(L3611,"buy"),VLOOKUP(I3611,[2]suppliers!$A$2:$B$17,2,FALSE),"")</f>
        <v/>
      </c>
      <c r="K3611" s="8" t="s">
        <v>84</v>
      </c>
      <c r="L3611" s="8" t="s">
        <v>85</v>
      </c>
      <c r="M3611" s="5" t="str">
        <f>IFERROR(VLOOKUP(G3611,[3]item_suppliers!$C$2:$F$112,2,FALSE),"")</f>
        <v/>
      </c>
      <c r="N3611" s="5" t="str">
        <f>IFERROR(VLOOKUP(G3611,[3]item_suppliers!$C$2:$F$112,4,FALSE),"")</f>
        <v/>
      </c>
      <c r="O3611" s="5" t="str">
        <f t="shared" si="282"/>
        <v/>
      </c>
      <c r="P3611" s="5">
        <f>IF(EXACT(L3611,"sell"),VLOOKUP(D3611,[1]items!$A$2:$E$39,5,FALSE),"")</f>
        <v>17170</v>
      </c>
      <c r="Q3611" s="5">
        <f t="shared" si="283"/>
        <v>1390770</v>
      </c>
      <c r="R3611" s="13" t="str">
        <f t="shared" si="284"/>
        <v/>
      </c>
    </row>
    <row r="3612" spans="1:18" x14ac:dyDescent="0.2">
      <c r="A3612" s="5" t="s">
        <v>3672</v>
      </c>
      <c r="B3612" s="6" t="d">
        <v>2021-07-09</v>
      </c>
      <c r="C3612" s="7">
        <f t="shared" si="280"/>
        <v>2021</v>
      </c>
      <c r="D3612" s="5" t="s">
        <v>65</v>
      </c>
      <c r="E3612" s="5" t="str">
        <f>VLOOKUP(D3612,[1]items!$A$2:$E$39,2,FALSE)</f>
        <v>Candesartan Ogb Dexa</v>
      </c>
      <c r="F3612" s="5" t="str">
        <f>VLOOKUP(E3612,[1]items!$B$2:$E$39,2,FALSE)</f>
        <v>Obat Hipertensi</v>
      </c>
      <c r="G3612" s="5" t="str">
        <f t="shared" si="281"/>
        <v>OH0003|</v>
      </c>
      <c r="H3612" s="10">
        <v>7</v>
      </c>
      <c r="I3612" s="11"/>
      <c r="J3612" s="10" t="str">
        <f>IF(EXACT(L3612,"buy"),VLOOKUP(I3612,[2]suppliers!$A$2:$B$17,2,FALSE),"")</f>
        <v/>
      </c>
      <c r="K3612" s="5" t="s">
        <v>84</v>
      </c>
      <c r="L3612" s="5" t="s">
        <v>85</v>
      </c>
      <c r="M3612" s="5" t="str">
        <f>IFERROR(VLOOKUP(G3612,[3]item_suppliers!$C$2:$F$112,2,FALSE),"")</f>
        <v/>
      </c>
      <c r="N3612" s="5" t="str">
        <f>IFERROR(VLOOKUP(G3612,[3]item_suppliers!$C$2:$F$112,4,FALSE),"")</f>
        <v/>
      </c>
      <c r="O3612" s="5" t="str">
        <f t="shared" si="282"/>
        <v/>
      </c>
      <c r="P3612" s="5">
        <f>IF(EXACT(L3612,"sell"),VLOOKUP(D3612,[1]items!$A$2:$E$39,5,FALSE),"")</f>
        <v>5095</v>
      </c>
      <c r="Q3612" s="5">
        <f t="shared" si="283"/>
        <v>35665</v>
      </c>
      <c r="R3612" s="13" t="str">
        <f t="shared" si="284"/>
        <v/>
      </c>
    </row>
    <row r="3613" spans="1:18" x14ac:dyDescent="0.2">
      <c r="A3613" s="8" t="s">
        <v>3673</v>
      </c>
      <c r="B3613" s="9" t="d">
        <v>2021-07-10</v>
      </c>
      <c r="C3613" s="7">
        <f t="shared" si="280"/>
        <v>2021</v>
      </c>
      <c r="D3613" s="8" t="s">
        <v>17</v>
      </c>
      <c r="E3613" s="5" t="str">
        <f>VLOOKUP(D3613,[1]items!$A$2:$E$39,2,FALSE)</f>
        <v>Bedak Heroxyn 150 gr</v>
      </c>
      <c r="F3613" s="5" t="str">
        <f>VLOOKUP(E3613,[1]items!$B$2:$E$39,2,FALSE)</f>
        <v>Obat Alergi</v>
      </c>
      <c r="G3613" s="5" t="str">
        <f t="shared" si="281"/>
        <v>OA0005|</v>
      </c>
      <c r="H3613" s="10">
        <v>49</v>
      </c>
      <c r="I3613" s="11"/>
      <c r="J3613" s="10" t="str">
        <f>IF(EXACT(L3613,"buy"),VLOOKUP(I3613,[2]suppliers!$A$2:$B$17,2,FALSE),"")</f>
        <v/>
      </c>
      <c r="K3613" s="8" t="s">
        <v>84</v>
      </c>
      <c r="L3613" s="8" t="s">
        <v>85</v>
      </c>
      <c r="M3613" s="5" t="str">
        <f>IFERROR(VLOOKUP(G3613,[3]item_suppliers!$C$2:$F$112,2,FALSE),"")</f>
        <v/>
      </c>
      <c r="N3613" s="5" t="str">
        <f>IFERROR(VLOOKUP(G3613,[3]item_suppliers!$C$2:$F$112,4,FALSE),"")</f>
        <v/>
      </c>
      <c r="O3613" s="5" t="str">
        <f t="shared" si="282"/>
        <v/>
      </c>
      <c r="P3613" s="5">
        <f>IF(EXACT(L3613,"sell"),VLOOKUP(D3613,[1]items!$A$2:$E$39,5,FALSE),"")</f>
        <v>17170</v>
      </c>
      <c r="Q3613" s="5">
        <f t="shared" si="283"/>
        <v>841330</v>
      </c>
      <c r="R3613" s="13" t="str">
        <f t="shared" si="284"/>
        <v/>
      </c>
    </row>
    <row r="3614" spans="1:18" x14ac:dyDescent="0.2">
      <c r="A3614" s="5" t="s">
        <v>3674</v>
      </c>
      <c r="B3614" s="6" t="d">
        <v>2021-07-10</v>
      </c>
      <c r="C3614" s="7">
        <f t="shared" si="280"/>
        <v>2021</v>
      </c>
      <c r="D3614" s="5" t="s">
        <v>94</v>
      </c>
      <c r="E3614" s="5" t="str">
        <f>VLOOKUP(D3614,[1]items!$A$2:$E$39,2,FALSE)</f>
        <v>Vicks Inhaler 0.5 mL</v>
      </c>
      <c r="F3614" s="5" t="str">
        <f>VLOOKUP(E3614,[1]items!$B$2:$E$39,2,FALSE)</f>
        <v>Obat Batuk &amp; Pilek</v>
      </c>
      <c r="G3614" s="5" t="str">
        <f t="shared" si="281"/>
        <v>OB0007|</v>
      </c>
      <c r="H3614" s="10">
        <v>21</v>
      </c>
      <c r="I3614" s="11"/>
      <c r="J3614" s="10" t="str">
        <f>IF(EXACT(L3614,"buy"),VLOOKUP(I3614,[2]suppliers!$A$2:$B$17,2,FALSE),"")</f>
        <v/>
      </c>
      <c r="K3614" s="5" t="s">
        <v>84</v>
      </c>
      <c r="L3614" s="5" t="s">
        <v>85</v>
      </c>
      <c r="M3614" s="5" t="str">
        <f>IFERROR(VLOOKUP(G3614,[3]item_suppliers!$C$2:$F$112,2,FALSE),"")</f>
        <v/>
      </c>
      <c r="N3614" s="5" t="str">
        <f>IFERROR(VLOOKUP(G3614,[3]item_suppliers!$C$2:$F$112,4,FALSE),"")</f>
        <v/>
      </c>
      <c r="O3614" s="5" t="str">
        <f t="shared" si="282"/>
        <v/>
      </c>
      <c r="P3614" s="5">
        <f>IF(EXACT(L3614,"sell"),VLOOKUP(D3614,[1]items!$A$2:$E$39,5,FALSE),"")</f>
        <v>16430</v>
      </c>
      <c r="Q3614" s="5">
        <f t="shared" si="283"/>
        <v>345030</v>
      </c>
      <c r="R3614" s="13" t="str">
        <f t="shared" si="284"/>
        <v/>
      </c>
    </row>
    <row r="3615" spans="1:18" x14ac:dyDescent="0.2">
      <c r="A3615" s="8" t="s">
        <v>3675</v>
      </c>
      <c r="B3615" s="9" t="d">
        <v>2021-07-10</v>
      </c>
      <c r="C3615" s="7">
        <f t="shared" si="280"/>
        <v>2021</v>
      </c>
      <c r="D3615" s="8" t="s">
        <v>94</v>
      </c>
      <c r="E3615" s="5" t="str">
        <f>VLOOKUP(D3615,[1]items!$A$2:$E$39,2,FALSE)</f>
        <v>Vicks Inhaler 0.5 mL</v>
      </c>
      <c r="F3615" s="5" t="str">
        <f>VLOOKUP(E3615,[1]items!$B$2:$E$39,2,FALSE)</f>
        <v>Obat Batuk &amp; Pilek</v>
      </c>
      <c r="G3615" s="5" t="str">
        <f t="shared" si="281"/>
        <v>OB0007|</v>
      </c>
      <c r="H3615" s="10">
        <v>55</v>
      </c>
      <c r="I3615" s="11"/>
      <c r="J3615" s="10" t="str">
        <f>IF(EXACT(L3615,"buy"),VLOOKUP(I3615,[2]suppliers!$A$2:$B$17,2,FALSE),"")</f>
        <v/>
      </c>
      <c r="K3615" s="8" t="s">
        <v>84</v>
      </c>
      <c r="L3615" s="8" t="s">
        <v>85</v>
      </c>
      <c r="M3615" s="5" t="str">
        <f>IFERROR(VLOOKUP(G3615,[3]item_suppliers!$C$2:$F$112,2,FALSE),"")</f>
        <v/>
      </c>
      <c r="N3615" s="5" t="str">
        <f>IFERROR(VLOOKUP(G3615,[3]item_suppliers!$C$2:$F$112,4,FALSE),"")</f>
        <v/>
      </c>
      <c r="O3615" s="5" t="str">
        <f t="shared" si="282"/>
        <v/>
      </c>
      <c r="P3615" s="5">
        <f>IF(EXACT(L3615,"sell"),VLOOKUP(D3615,[1]items!$A$2:$E$39,5,FALSE),"")</f>
        <v>16430</v>
      </c>
      <c r="Q3615" s="5">
        <f t="shared" si="283"/>
        <v>903650</v>
      </c>
      <c r="R3615" s="13" t="str">
        <f t="shared" si="284"/>
        <v/>
      </c>
    </row>
    <row r="3616" spans="1:18" x14ac:dyDescent="0.2">
      <c r="A3616" s="5" t="s">
        <v>3676</v>
      </c>
      <c r="B3616" s="6" t="d">
        <v>2021-07-11</v>
      </c>
      <c r="C3616" s="7">
        <f t="shared" si="280"/>
        <v>2021</v>
      </c>
      <c r="D3616" s="5" t="s">
        <v>40</v>
      </c>
      <c r="E3616" s="5" t="str">
        <f>VLOOKUP(D3616,[1]items!$A$2:$E$39,2,FALSE)</f>
        <v>Blopress 8 MG 7 Tablet</v>
      </c>
      <c r="F3616" s="5" t="str">
        <f>VLOOKUP(E3616,[1]items!$B$2:$E$39,2,FALSE)</f>
        <v>Obat Sakit Kepala &amp; Demam</v>
      </c>
      <c r="G3616" s="5" t="str">
        <f t="shared" si="281"/>
        <v>OD0002|</v>
      </c>
      <c r="H3616" s="10">
        <v>7</v>
      </c>
      <c r="I3616" s="11"/>
      <c r="J3616" s="10" t="str">
        <f>IF(EXACT(L3616,"buy"),VLOOKUP(I3616,[2]suppliers!$A$2:$B$17,2,FALSE),"")</f>
        <v/>
      </c>
      <c r="K3616" s="5" t="s">
        <v>84</v>
      </c>
      <c r="L3616" s="5" t="s">
        <v>85</v>
      </c>
      <c r="M3616" s="5" t="str">
        <f>IFERROR(VLOOKUP(G3616,[3]item_suppliers!$C$2:$F$112,2,FALSE),"")</f>
        <v/>
      </c>
      <c r="N3616" s="5" t="str">
        <f>IFERROR(VLOOKUP(G3616,[3]item_suppliers!$C$2:$F$112,4,FALSE),"")</f>
        <v/>
      </c>
      <c r="O3616" s="5" t="str">
        <f t="shared" si="282"/>
        <v/>
      </c>
      <c r="P3616" s="5">
        <f>IF(EXACT(L3616,"sell"),VLOOKUP(D3616,[1]items!$A$2:$E$39,5,FALSE),"")</f>
        <v>94063</v>
      </c>
      <c r="Q3616" s="5">
        <f t="shared" si="283"/>
        <v>658441</v>
      </c>
      <c r="R3616" s="13" t="str">
        <f t="shared" si="284"/>
        <v/>
      </c>
    </row>
    <row r="3617" spans="1:18" x14ac:dyDescent="0.2">
      <c r="A3617" s="8" t="s">
        <v>3677</v>
      </c>
      <c r="B3617" s="9" t="d">
        <v>2021-07-11</v>
      </c>
      <c r="C3617" s="7">
        <f t="shared" si="280"/>
        <v>2021</v>
      </c>
      <c r="D3617" s="8" t="s">
        <v>17</v>
      </c>
      <c r="E3617" s="5" t="str">
        <f>VLOOKUP(D3617,[1]items!$A$2:$E$39,2,FALSE)</f>
        <v>Bedak Heroxyn 150 gr</v>
      </c>
      <c r="F3617" s="5" t="str">
        <f>VLOOKUP(E3617,[1]items!$B$2:$E$39,2,FALSE)</f>
        <v>Obat Alergi</v>
      </c>
      <c r="G3617" s="5" t="str">
        <f t="shared" si="281"/>
        <v>OA0005|</v>
      </c>
      <c r="H3617" s="10">
        <v>12</v>
      </c>
      <c r="I3617" s="11"/>
      <c r="J3617" s="10" t="str">
        <f>IF(EXACT(L3617,"buy"),VLOOKUP(I3617,[2]suppliers!$A$2:$B$17,2,FALSE),"")</f>
        <v/>
      </c>
      <c r="K3617" s="8" t="s">
        <v>84</v>
      </c>
      <c r="L3617" s="8" t="s">
        <v>85</v>
      </c>
      <c r="M3617" s="5" t="str">
        <f>IFERROR(VLOOKUP(G3617,[3]item_suppliers!$C$2:$F$112,2,FALSE),"")</f>
        <v/>
      </c>
      <c r="N3617" s="5" t="str">
        <f>IFERROR(VLOOKUP(G3617,[3]item_suppliers!$C$2:$F$112,4,FALSE),"")</f>
        <v/>
      </c>
      <c r="O3617" s="5" t="str">
        <f t="shared" si="282"/>
        <v/>
      </c>
      <c r="P3617" s="5">
        <f>IF(EXACT(L3617,"sell"),VLOOKUP(D3617,[1]items!$A$2:$E$39,5,FALSE),"")</f>
        <v>17170</v>
      </c>
      <c r="Q3617" s="5">
        <f t="shared" si="283"/>
        <v>206040</v>
      </c>
      <c r="R3617" s="13" t="str">
        <f t="shared" si="284"/>
        <v/>
      </c>
    </row>
    <row r="3618" spans="1:18" x14ac:dyDescent="0.2">
      <c r="A3618" s="5" t="s">
        <v>3678</v>
      </c>
      <c r="B3618" s="6" t="d">
        <v>2021-07-11</v>
      </c>
      <c r="C3618" s="7">
        <f t="shared" si="280"/>
        <v>2021</v>
      </c>
      <c r="D3618" s="5" t="s">
        <v>70</v>
      </c>
      <c r="E3618" s="5" t="str">
        <f>VLOOKUP(D3618,[1]items!$A$2:$E$39,2,FALSE)</f>
        <v>Irbesartan</v>
      </c>
      <c r="F3618" s="5" t="str">
        <f>VLOOKUP(E3618,[1]items!$B$2:$E$39,2,FALSE)</f>
        <v>Obat Hipertensi</v>
      </c>
      <c r="G3618" s="5" t="str">
        <f t="shared" si="281"/>
        <v>OH0005|</v>
      </c>
      <c r="H3618" s="10">
        <v>7</v>
      </c>
      <c r="I3618" s="11"/>
      <c r="J3618" s="10" t="str">
        <f>IF(EXACT(L3618,"buy"),VLOOKUP(I3618,[2]suppliers!$A$2:$B$17,2,FALSE),"")</f>
        <v/>
      </c>
      <c r="K3618" s="5" t="s">
        <v>84</v>
      </c>
      <c r="L3618" s="5" t="s">
        <v>85</v>
      </c>
      <c r="M3618" s="5" t="str">
        <f>IFERROR(VLOOKUP(G3618,[3]item_suppliers!$C$2:$F$112,2,FALSE),"")</f>
        <v/>
      </c>
      <c r="N3618" s="5" t="str">
        <f>IFERROR(VLOOKUP(G3618,[3]item_suppliers!$C$2:$F$112,4,FALSE),"")</f>
        <v/>
      </c>
      <c r="O3618" s="5" t="str">
        <f t="shared" si="282"/>
        <v/>
      </c>
      <c r="P3618" s="5">
        <f>IF(EXACT(L3618,"sell"),VLOOKUP(D3618,[1]items!$A$2:$E$39,5,FALSE),"")</f>
        <v>109447</v>
      </c>
      <c r="Q3618" s="5">
        <f t="shared" si="283"/>
        <v>766129</v>
      </c>
      <c r="R3618" s="13" t="str">
        <f t="shared" si="284"/>
        <v/>
      </c>
    </row>
    <row r="3619" spans="1:18" x14ac:dyDescent="0.2">
      <c r="A3619" s="8" t="s">
        <v>3679</v>
      </c>
      <c r="B3619" s="9" t="d">
        <v>2021-07-11</v>
      </c>
      <c r="C3619" s="7">
        <f t="shared" si="280"/>
        <v>2021</v>
      </c>
      <c r="D3619" s="8" t="s">
        <v>65</v>
      </c>
      <c r="E3619" s="5" t="str">
        <f>VLOOKUP(D3619,[1]items!$A$2:$E$39,2,FALSE)</f>
        <v>Candesartan Ogb Dexa</v>
      </c>
      <c r="F3619" s="5" t="str">
        <f>VLOOKUP(E3619,[1]items!$B$2:$E$39,2,FALSE)</f>
        <v>Obat Hipertensi</v>
      </c>
      <c r="G3619" s="5" t="str">
        <f t="shared" si="281"/>
        <v>OH0003|</v>
      </c>
      <c r="H3619" s="10">
        <v>47</v>
      </c>
      <c r="I3619" s="11"/>
      <c r="J3619" s="10" t="str">
        <f>IF(EXACT(L3619,"buy"),VLOOKUP(I3619,[2]suppliers!$A$2:$B$17,2,FALSE),"")</f>
        <v/>
      </c>
      <c r="K3619" s="8" t="s">
        <v>84</v>
      </c>
      <c r="L3619" s="8" t="s">
        <v>85</v>
      </c>
      <c r="M3619" s="5" t="str">
        <f>IFERROR(VLOOKUP(G3619,[3]item_suppliers!$C$2:$F$112,2,FALSE),"")</f>
        <v/>
      </c>
      <c r="N3619" s="5" t="str">
        <f>IFERROR(VLOOKUP(G3619,[3]item_suppliers!$C$2:$F$112,4,FALSE),"")</f>
        <v/>
      </c>
      <c r="O3619" s="5" t="str">
        <f t="shared" si="282"/>
        <v/>
      </c>
      <c r="P3619" s="5">
        <f>IF(EXACT(L3619,"sell"),VLOOKUP(D3619,[1]items!$A$2:$E$39,5,FALSE),"")</f>
        <v>5095</v>
      </c>
      <c r="Q3619" s="5">
        <f t="shared" si="283"/>
        <v>239465</v>
      </c>
      <c r="R3619" s="13" t="str">
        <f t="shared" si="284"/>
        <v/>
      </c>
    </row>
    <row r="3620" spans="1:18" x14ac:dyDescent="0.2">
      <c r="A3620" s="5" t="s">
        <v>3680</v>
      </c>
      <c r="B3620" s="6" t="d">
        <v>2021-07-11</v>
      </c>
      <c r="C3620" s="7">
        <f t="shared" si="280"/>
        <v>2021</v>
      </c>
      <c r="D3620" s="5" t="s">
        <v>78</v>
      </c>
      <c r="E3620" s="5" t="str">
        <f>VLOOKUP(D3620,[1]items!$A$2:$E$39,2,FALSE)</f>
        <v>Hyperchol 100 MG 12 KPS</v>
      </c>
      <c r="F3620" s="5" t="str">
        <f>VLOOKUP(E3620,[1]items!$B$2:$E$39,2,FALSE)</f>
        <v>Obat Kolesterol</v>
      </c>
      <c r="G3620" s="5" t="str">
        <f t="shared" si="281"/>
        <v>OK0002|</v>
      </c>
      <c r="H3620" s="10">
        <v>16</v>
      </c>
      <c r="I3620" s="11"/>
      <c r="J3620" s="10" t="str">
        <f>IF(EXACT(L3620,"buy"),VLOOKUP(I3620,[2]suppliers!$A$2:$B$17,2,FALSE),"")</f>
        <v/>
      </c>
      <c r="K3620" s="5" t="s">
        <v>84</v>
      </c>
      <c r="L3620" s="5" t="s">
        <v>85</v>
      </c>
      <c r="M3620" s="5" t="str">
        <f>IFERROR(VLOOKUP(G3620,[3]item_suppliers!$C$2:$F$112,2,FALSE),"")</f>
        <v/>
      </c>
      <c r="N3620" s="5" t="str">
        <f>IFERROR(VLOOKUP(G3620,[3]item_suppliers!$C$2:$F$112,4,FALSE),"")</f>
        <v/>
      </c>
      <c r="O3620" s="5" t="str">
        <f t="shared" si="282"/>
        <v/>
      </c>
      <c r="P3620" s="5">
        <f>IF(EXACT(L3620,"sell"),VLOOKUP(D3620,[1]items!$A$2:$E$39,5,FALSE),"")</f>
        <v>43442</v>
      </c>
      <c r="Q3620" s="5">
        <f t="shared" si="283"/>
        <v>695072</v>
      </c>
      <c r="R3620" s="13" t="str">
        <f t="shared" si="284"/>
        <v/>
      </c>
    </row>
    <row r="3621" spans="1:18" x14ac:dyDescent="0.2">
      <c r="A3621" s="8" t="s">
        <v>3681</v>
      </c>
      <c r="B3621" s="9" t="d">
        <v>2021-07-11</v>
      </c>
      <c r="C3621" s="7">
        <f t="shared" si="280"/>
        <v>2021</v>
      </c>
      <c r="D3621" s="8" t="s">
        <v>7</v>
      </c>
      <c r="E3621" s="5" t="str">
        <f>VLOOKUP(D3621,[1]items!$A$2:$E$39,2,FALSE)</f>
        <v>Ozen 10 MG Blister</v>
      </c>
      <c r="F3621" s="5" t="str">
        <f>VLOOKUP(E3621,[1]items!$B$2:$E$39,2,FALSE)</f>
        <v>Obat Alergi</v>
      </c>
      <c r="G3621" s="5" t="str">
        <f t="shared" si="281"/>
        <v>OA0001|</v>
      </c>
      <c r="H3621" s="10">
        <v>3</v>
      </c>
      <c r="I3621" s="11"/>
      <c r="J3621" s="10" t="str">
        <f>IF(EXACT(L3621,"buy"),VLOOKUP(I3621,[2]suppliers!$A$2:$B$17,2,FALSE),"")</f>
        <v/>
      </c>
      <c r="K3621" s="8" t="s">
        <v>84</v>
      </c>
      <c r="L3621" s="8" t="s">
        <v>85</v>
      </c>
      <c r="M3621" s="5" t="str">
        <f>IFERROR(VLOOKUP(G3621,[3]item_suppliers!$C$2:$F$112,2,FALSE),"")</f>
        <v/>
      </c>
      <c r="N3621" s="5" t="str">
        <f>IFERROR(VLOOKUP(G3621,[3]item_suppliers!$C$2:$F$112,4,FALSE),"")</f>
        <v/>
      </c>
      <c r="O3621" s="5" t="str">
        <f t="shared" si="282"/>
        <v/>
      </c>
      <c r="P3621" s="5">
        <f>IF(EXACT(L3621,"sell"),VLOOKUP(D3621,[1]items!$A$2:$E$39,5,FALSE),"")</f>
        <v>18816</v>
      </c>
      <c r="Q3621" s="5">
        <f t="shared" si="283"/>
        <v>56448</v>
      </c>
      <c r="R3621" s="13" t="str">
        <f t="shared" si="284"/>
        <v/>
      </c>
    </row>
    <row r="3622" spans="1:18" x14ac:dyDescent="0.2">
      <c r="A3622" s="5" t="s">
        <v>3682</v>
      </c>
      <c r="B3622" s="6" t="d">
        <v>2021-07-11</v>
      </c>
      <c r="C3622" s="7">
        <f t="shared" si="280"/>
        <v>2021</v>
      </c>
      <c r="D3622" s="5" t="s">
        <v>7</v>
      </c>
      <c r="E3622" s="5" t="str">
        <f>VLOOKUP(D3622,[1]items!$A$2:$E$39,2,FALSE)</f>
        <v>Ozen 10 MG Blister</v>
      </c>
      <c r="F3622" s="5" t="str">
        <f>VLOOKUP(E3622,[1]items!$B$2:$E$39,2,FALSE)</f>
        <v>Obat Alergi</v>
      </c>
      <c r="G3622" s="5" t="str">
        <f t="shared" si="281"/>
        <v>OA0001|</v>
      </c>
      <c r="H3622" s="10">
        <v>5</v>
      </c>
      <c r="I3622" s="11"/>
      <c r="J3622" s="10" t="str">
        <f>IF(EXACT(L3622,"buy"),VLOOKUP(I3622,[2]suppliers!$A$2:$B$17,2,FALSE),"")</f>
        <v/>
      </c>
      <c r="K3622" s="5" t="s">
        <v>84</v>
      </c>
      <c r="L3622" s="5" t="s">
        <v>85</v>
      </c>
      <c r="M3622" s="5" t="str">
        <f>IFERROR(VLOOKUP(G3622,[3]item_suppliers!$C$2:$F$112,2,FALSE),"")</f>
        <v/>
      </c>
      <c r="N3622" s="5" t="str">
        <f>IFERROR(VLOOKUP(G3622,[3]item_suppliers!$C$2:$F$112,4,FALSE),"")</f>
        <v/>
      </c>
      <c r="O3622" s="5" t="str">
        <f t="shared" si="282"/>
        <v/>
      </c>
      <c r="P3622" s="5">
        <f>IF(EXACT(L3622,"sell"),VLOOKUP(D3622,[1]items!$A$2:$E$39,5,FALSE),"")</f>
        <v>18816</v>
      </c>
      <c r="Q3622" s="5">
        <f t="shared" si="283"/>
        <v>94080</v>
      </c>
      <c r="R3622" s="13" t="str">
        <f t="shared" si="284"/>
        <v/>
      </c>
    </row>
    <row r="3623" spans="1:18" x14ac:dyDescent="0.2">
      <c r="A3623" s="8" t="s">
        <v>3683</v>
      </c>
      <c r="B3623" s="9" t="d">
        <v>2021-07-12</v>
      </c>
      <c r="C3623" s="7">
        <f t="shared" si="280"/>
        <v>2021</v>
      </c>
      <c r="D3623" s="8" t="s">
        <v>50</v>
      </c>
      <c r="E3623" s="5" t="str">
        <f>VLOOKUP(D3623,[1]items!$A$2:$E$39,2,FALSE)</f>
        <v>Bodrex Extra</v>
      </c>
      <c r="F3623" s="5" t="str">
        <f>VLOOKUP(E3623,[1]items!$B$2:$E$39,2,FALSE)</f>
        <v>Obat Sakit Kepala &amp; Demam</v>
      </c>
      <c r="G3623" s="5" t="str">
        <f t="shared" si="281"/>
        <v>OD0008|</v>
      </c>
      <c r="H3623" s="10">
        <v>11</v>
      </c>
      <c r="I3623" s="11"/>
      <c r="J3623" s="10" t="str">
        <f>IF(EXACT(L3623,"buy"),VLOOKUP(I3623,[2]suppliers!$A$2:$B$17,2,FALSE),"")</f>
        <v/>
      </c>
      <c r="K3623" s="8" t="s">
        <v>84</v>
      </c>
      <c r="L3623" s="8" t="s">
        <v>85</v>
      </c>
      <c r="M3623" s="5" t="str">
        <f>IFERROR(VLOOKUP(G3623,[3]item_suppliers!$C$2:$F$112,2,FALSE),"")</f>
        <v/>
      </c>
      <c r="N3623" s="5" t="str">
        <f>IFERROR(VLOOKUP(G3623,[3]item_suppliers!$C$2:$F$112,4,FALSE),"")</f>
        <v/>
      </c>
      <c r="O3623" s="5" t="str">
        <f t="shared" si="282"/>
        <v/>
      </c>
      <c r="P3623" s="5">
        <f>IF(EXACT(L3623,"sell"),VLOOKUP(D3623,[1]items!$A$2:$E$39,5,FALSE),"")</f>
        <v>51753</v>
      </c>
      <c r="Q3623" s="5">
        <f t="shared" si="283"/>
        <v>569283</v>
      </c>
      <c r="R3623" s="13" t="str">
        <f t="shared" si="284"/>
        <v/>
      </c>
    </row>
    <row r="3624" spans="1:18" x14ac:dyDescent="0.2">
      <c r="A3624" s="5" t="s">
        <v>3684</v>
      </c>
      <c r="B3624" s="6" t="d">
        <v>2021-07-12</v>
      </c>
      <c r="C3624" s="7">
        <f t="shared" si="280"/>
        <v>2021</v>
      </c>
      <c r="D3624" s="5" t="s">
        <v>50</v>
      </c>
      <c r="E3624" s="5" t="str">
        <f>VLOOKUP(D3624,[1]items!$A$2:$E$39,2,FALSE)</f>
        <v>Bodrex Extra</v>
      </c>
      <c r="F3624" s="5" t="str">
        <f>VLOOKUP(E3624,[1]items!$B$2:$E$39,2,FALSE)</f>
        <v>Obat Sakit Kepala &amp; Demam</v>
      </c>
      <c r="G3624" s="5" t="str">
        <f t="shared" si="281"/>
        <v>OD0008|</v>
      </c>
      <c r="H3624" s="10">
        <v>30</v>
      </c>
      <c r="I3624" s="11"/>
      <c r="J3624" s="10" t="str">
        <f>IF(EXACT(L3624,"buy"),VLOOKUP(I3624,[2]suppliers!$A$2:$B$17,2,FALSE),"")</f>
        <v/>
      </c>
      <c r="K3624" s="5" t="s">
        <v>84</v>
      </c>
      <c r="L3624" s="5" t="s">
        <v>85</v>
      </c>
      <c r="M3624" s="5" t="str">
        <f>IFERROR(VLOOKUP(G3624,[3]item_suppliers!$C$2:$F$112,2,FALSE),"")</f>
        <v/>
      </c>
      <c r="N3624" s="5" t="str">
        <f>IFERROR(VLOOKUP(G3624,[3]item_suppliers!$C$2:$F$112,4,FALSE),"")</f>
        <v/>
      </c>
      <c r="O3624" s="5" t="str">
        <f t="shared" si="282"/>
        <v/>
      </c>
      <c r="P3624" s="5">
        <f>IF(EXACT(L3624,"sell"),VLOOKUP(D3624,[1]items!$A$2:$E$39,5,FALSE),"")</f>
        <v>51753</v>
      </c>
      <c r="Q3624" s="5">
        <f t="shared" si="283"/>
        <v>1552590</v>
      </c>
      <c r="R3624" s="13" t="str">
        <f t="shared" si="284"/>
        <v/>
      </c>
    </row>
    <row r="3625" spans="1:18" x14ac:dyDescent="0.2">
      <c r="A3625" s="8" t="s">
        <v>3685</v>
      </c>
      <c r="B3625" s="9" t="d">
        <v>2021-07-12</v>
      </c>
      <c r="C3625" s="7">
        <f t="shared" si="280"/>
        <v>2021</v>
      </c>
      <c r="D3625" s="8" t="s">
        <v>17</v>
      </c>
      <c r="E3625" s="5" t="str">
        <f>VLOOKUP(D3625,[1]items!$A$2:$E$39,2,FALSE)</f>
        <v>Bedak Heroxyn 150 gr</v>
      </c>
      <c r="F3625" s="5" t="str">
        <f>VLOOKUP(E3625,[1]items!$B$2:$E$39,2,FALSE)</f>
        <v>Obat Alergi</v>
      </c>
      <c r="G3625" s="5" t="str">
        <f t="shared" si="281"/>
        <v>OA0005|</v>
      </c>
      <c r="H3625" s="10">
        <v>30</v>
      </c>
      <c r="I3625" s="11"/>
      <c r="J3625" s="10" t="str">
        <f>IF(EXACT(L3625,"buy"),VLOOKUP(I3625,[2]suppliers!$A$2:$B$17,2,FALSE),"")</f>
        <v/>
      </c>
      <c r="K3625" s="8" t="s">
        <v>84</v>
      </c>
      <c r="L3625" s="8" t="s">
        <v>85</v>
      </c>
      <c r="M3625" s="5" t="str">
        <f>IFERROR(VLOOKUP(G3625,[3]item_suppliers!$C$2:$F$112,2,FALSE),"")</f>
        <v/>
      </c>
      <c r="N3625" s="5" t="str">
        <f>IFERROR(VLOOKUP(G3625,[3]item_suppliers!$C$2:$F$112,4,FALSE),"")</f>
        <v/>
      </c>
      <c r="O3625" s="5" t="str">
        <f t="shared" si="282"/>
        <v/>
      </c>
      <c r="P3625" s="5">
        <f>IF(EXACT(L3625,"sell"),VLOOKUP(D3625,[1]items!$A$2:$E$39,5,FALSE),"")</f>
        <v>17170</v>
      </c>
      <c r="Q3625" s="5">
        <f t="shared" si="283"/>
        <v>515100</v>
      </c>
      <c r="R3625" s="13" t="str">
        <f t="shared" si="284"/>
        <v/>
      </c>
    </row>
    <row r="3626" spans="1:18" x14ac:dyDescent="0.2">
      <c r="A3626" s="5" t="s">
        <v>3686</v>
      </c>
      <c r="B3626" s="6" t="d">
        <v>2021-07-12</v>
      </c>
      <c r="C3626" s="7">
        <f t="shared" si="280"/>
        <v>2021</v>
      </c>
      <c r="D3626" s="5" t="s">
        <v>65</v>
      </c>
      <c r="E3626" s="5" t="str">
        <f>VLOOKUP(D3626,[1]items!$A$2:$E$39,2,FALSE)</f>
        <v>Candesartan Ogb Dexa</v>
      </c>
      <c r="F3626" s="5" t="str">
        <f>VLOOKUP(E3626,[1]items!$B$2:$E$39,2,FALSE)</f>
        <v>Obat Hipertensi</v>
      </c>
      <c r="G3626" s="5" t="str">
        <f t="shared" si="281"/>
        <v>OH0003|</v>
      </c>
      <c r="H3626" s="10">
        <v>11</v>
      </c>
      <c r="I3626" s="11"/>
      <c r="J3626" s="10" t="str">
        <f>IF(EXACT(L3626,"buy"),VLOOKUP(I3626,[2]suppliers!$A$2:$B$17,2,FALSE),"")</f>
        <v/>
      </c>
      <c r="K3626" s="5" t="s">
        <v>84</v>
      </c>
      <c r="L3626" s="5" t="s">
        <v>85</v>
      </c>
      <c r="M3626" s="5" t="str">
        <f>IFERROR(VLOOKUP(G3626,[3]item_suppliers!$C$2:$F$112,2,FALSE),"")</f>
        <v/>
      </c>
      <c r="N3626" s="5" t="str">
        <f>IFERROR(VLOOKUP(G3626,[3]item_suppliers!$C$2:$F$112,4,FALSE),"")</f>
        <v/>
      </c>
      <c r="O3626" s="5" t="str">
        <f t="shared" si="282"/>
        <v/>
      </c>
      <c r="P3626" s="5">
        <f>IF(EXACT(L3626,"sell"),VLOOKUP(D3626,[1]items!$A$2:$E$39,5,FALSE),"")</f>
        <v>5095</v>
      </c>
      <c r="Q3626" s="5">
        <f t="shared" si="283"/>
        <v>56045</v>
      </c>
      <c r="R3626" s="13" t="str">
        <f t="shared" si="284"/>
        <v/>
      </c>
    </row>
    <row r="3627" spans="1:18" x14ac:dyDescent="0.2">
      <c r="A3627" s="8" t="s">
        <v>3687</v>
      </c>
      <c r="B3627" s="9" t="d">
        <v>2021-07-13</v>
      </c>
      <c r="C3627" s="7">
        <f t="shared" si="280"/>
        <v>2021</v>
      </c>
      <c r="D3627" s="8" t="s">
        <v>26</v>
      </c>
      <c r="E3627" s="5" t="str">
        <f>VLOOKUP(D3627,[1]items!$A$2:$E$39,2,FALSE)</f>
        <v>Decolsen 1 Strip 4 Tablet</v>
      </c>
      <c r="F3627" s="5" t="str">
        <f>VLOOKUP(E3627,[1]items!$B$2:$E$39,2,FALSE)</f>
        <v>Obat Batuk &amp; Pilek</v>
      </c>
      <c r="G3627" s="5" t="str">
        <f t="shared" si="281"/>
        <v>OB0002|</v>
      </c>
      <c r="H3627" s="10">
        <v>75</v>
      </c>
      <c r="I3627" s="11"/>
      <c r="J3627" s="10" t="str">
        <f>IF(EXACT(L3627,"buy"),VLOOKUP(I3627,[2]suppliers!$A$2:$B$17,2,FALSE),"")</f>
        <v/>
      </c>
      <c r="K3627" s="8" t="s">
        <v>84</v>
      </c>
      <c r="L3627" s="8" t="s">
        <v>85</v>
      </c>
      <c r="M3627" s="5" t="str">
        <f>IFERROR(VLOOKUP(G3627,[3]item_suppliers!$C$2:$F$112,2,FALSE),"")</f>
        <v/>
      </c>
      <c r="N3627" s="5" t="str">
        <f>IFERROR(VLOOKUP(G3627,[3]item_suppliers!$C$2:$F$112,4,FALSE),"")</f>
        <v/>
      </c>
      <c r="O3627" s="5" t="str">
        <f t="shared" si="282"/>
        <v/>
      </c>
      <c r="P3627" s="5">
        <f>IF(EXACT(L3627,"sell"),VLOOKUP(D3627,[1]items!$A$2:$E$39,5,FALSE),"")</f>
        <v>2915</v>
      </c>
      <c r="Q3627" s="5">
        <f t="shared" si="283"/>
        <v>218625</v>
      </c>
      <c r="R3627" s="13" t="str">
        <f t="shared" si="284"/>
        <v/>
      </c>
    </row>
    <row r="3628" spans="1:18" x14ac:dyDescent="0.2">
      <c r="A3628" s="5" t="s">
        <v>3688</v>
      </c>
      <c r="B3628" s="6" t="d">
        <v>2021-07-13</v>
      </c>
      <c r="C3628" s="7">
        <f t="shared" si="280"/>
        <v>2021</v>
      </c>
      <c r="D3628" s="5" t="s">
        <v>20</v>
      </c>
      <c r="E3628" s="5" t="str">
        <f>VLOOKUP(D3628,[1]items!$A$2:$E$39,2,FALSE)</f>
        <v>Dexteem Box Plus 100 Tablet</v>
      </c>
      <c r="F3628" s="5" t="str">
        <f>VLOOKUP(E3628,[1]items!$B$2:$E$39,2,FALSE)</f>
        <v>Obat Alergi</v>
      </c>
      <c r="G3628" s="5" t="str">
        <f t="shared" si="281"/>
        <v>OA0006|</v>
      </c>
      <c r="H3628" s="10">
        <v>3</v>
      </c>
      <c r="I3628" s="11"/>
      <c r="J3628" s="10" t="str">
        <f>IF(EXACT(L3628,"buy"),VLOOKUP(I3628,[2]suppliers!$A$2:$B$17,2,FALSE),"")</f>
        <v/>
      </c>
      <c r="K3628" s="5" t="s">
        <v>84</v>
      </c>
      <c r="L3628" s="5" t="s">
        <v>85</v>
      </c>
      <c r="M3628" s="5" t="str">
        <f>IFERROR(VLOOKUP(G3628,[3]item_suppliers!$C$2:$F$112,2,FALSE),"")</f>
        <v/>
      </c>
      <c r="N3628" s="5" t="str">
        <f>IFERROR(VLOOKUP(G3628,[3]item_suppliers!$C$2:$F$112,4,FALSE),"")</f>
        <v/>
      </c>
      <c r="O3628" s="5" t="str">
        <f t="shared" si="282"/>
        <v/>
      </c>
      <c r="P3628" s="5">
        <f>IF(EXACT(L3628,"sell"),VLOOKUP(D3628,[1]items!$A$2:$E$39,5,FALSE),"")</f>
        <v>25449</v>
      </c>
      <c r="Q3628" s="5">
        <f t="shared" si="283"/>
        <v>76347</v>
      </c>
      <c r="R3628" s="13" t="str">
        <f t="shared" si="284"/>
        <v/>
      </c>
    </row>
    <row r="3629" spans="1:18" x14ac:dyDescent="0.2">
      <c r="A3629" s="8" t="s">
        <v>3689</v>
      </c>
      <c r="B3629" s="9" t="d">
        <v>2021-07-13</v>
      </c>
      <c r="C3629" s="7">
        <f t="shared" si="280"/>
        <v>2021</v>
      </c>
      <c r="D3629" s="8" t="s">
        <v>31</v>
      </c>
      <c r="E3629" s="5" t="str">
        <f>VLOOKUP(D3629,[1]items!$A$2:$E$39,2,FALSE)</f>
        <v>Ultraflu Box Isi 25 Strip</v>
      </c>
      <c r="F3629" s="5" t="str">
        <f>VLOOKUP(E3629,[1]items!$B$2:$E$39,2,FALSE)</f>
        <v>Obat Batuk &amp; Pilek</v>
      </c>
      <c r="G3629" s="5" t="str">
        <f t="shared" si="281"/>
        <v>OB0006|</v>
      </c>
      <c r="H3629" s="10">
        <v>8</v>
      </c>
      <c r="I3629" s="11"/>
      <c r="J3629" s="10" t="str">
        <f>IF(EXACT(L3629,"buy"),VLOOKUP(I3629,[2]suppliers!$A$2:$B$17,2,FALSE),"")</f>
        <v/>
      </c>
      <c r="K3629" s="8" t="s">
        <v>84</v>
      </c>
      <c r="L3629" s="8" t="s">
        <v>85</v>
      </c>
      <c r="M3629" s="5" t="str">
        <f>IFERROR(VLOOKUP(G3629,[3]item_suppliers!$C$2:$F$112,2,FALSE),"")</f>
        <v/>
      </c>
      <c r="N3629" s="5" t="str">
        <f>IFERROR(VLOOKUP(G3629,[3]item_suppliers!$C$2:$F$112,4,FALSE),"")</f>
        <v/>
      </c>
      <c r="O3629" s="5" t="str">
        <f t="shared" si="282"/>
        <v/>
      </c>
      <c r="P3629" s="5">
        <f>IF(EXACT(L3629,"sell"),VLOOKUP(D3629,[1]items!$A$2:$E$39,5,FALSE),"")</f>
        <v>73805</v>
      </c>
      <c r="Q3629" s="5">
        <f t="shared" si="283"/>
        <v>590440</v>
      </c>
      <c r="R3629" s="13" t="str">
        <f t="shared" si="284"/>
        <v/>
      </c>
    </row>
    <row r="3630" spans="1:18" x14ac:dyDescent="0.2">
      <c r="A3630" s="5" t="s">
        <v>3690</v>
      </c>
      <c r="B3630" s="6" t="d">
        <v>2021-07-13</v>
      </c>
      <c r="C3630" s="7">
        <f t="shared" si="280"/>
        <v>2021</v>
      </c>
      <c r="D3630" s="5" t="s">
        <v>46</v>
      </c>
      <c r="E3630" s="5" t="str">
        <f>VLOOKUP(D3630,[1]items!$A$2:$E$39,2,FALSE)</f>
        <v>Proris Ibuprofen</v>
      </c>
      <c r="F3630" s="5" t="str">
        <f>VLOOKUP(E3630,[1]items!$B$2:$E$39,2,FALSE)</f>
        <v>Obat Sakit Kepala &amp; Demam</v>
      </c>
      <c r="G3630" s="5" t="str">
        <f t="shared" si="281"/>
        <v>OD0006|</v>
      </c>
      <c r="H3630" s="10">
        <v>56</v>
      </c>
      <c r="I3630" s="11"/>
      <c r="J3630" s="10" t="str">
        <f>IF(EXACT(L3630,"buy"),VLOOKUP(I3630,[2]suppliers!$A$2:$B$17,2,FALSE),"")</f>
        <v/>
      </c>
      <c r="K3630" s="5" t="s">
        <v>84</v>
      </c>
      <c r="L3630" s="5" t="s">
        <v>85</v>
      </c>
      <c r="M3630" s="5" t="str">
        <f>IFERROR(VLOOKUP(G3630,[3]item_suppliers!$C$2:$F$112,2,FALSE),"")</f>
        <v/>
      </c>
      <c r="N3630" s="5" t="str">
        <f>IFERROR(VLOOKUP(G3630,[3]item_suppliers!$C$2:$F$112,4,FALSE),"")</f>
        <v/>
      </c>
      <c r="O3630" s="5" t="str">
        <f t="shared" si="282"/>
        <v/>
      </c>
      <c r="P3630" s="5">
        <f>IF(EXACT(L3630,"sell"),VLOOKUP(D3630,[1]items!$A$2:$E$39,5,FALSE),"")</f>
        <v>25275</v>
      </c>
      <c r="Q3630" s="5">
        <f t="shared" si="283"/>
        <v>1415400</v>
      </c>
      <c r="R3630" s="13" t="str">
        <f t="shared" si="284"/>
        <v/>
      </c>
    </row>
    <row r="3631" spans="1:18" x14ac:dyDescent="0.2">
      <c r="A3631" s="8" t="s">
        <v>3691</v>
      </c>
      <c r="B3631" s="9" t="d">
        <v>2021-07-13</v>
      </c>
      <c r="C3631" s="7">
        <f t="shared" si="280"/>
        <v>2021</v>
      </c>
      <c r="D3631" s="8" t="s">
        <v>23</v>
      </c>
      <c r="E3631" s="5" t="str">
        <f>VLOOKUP(D3631,[1]items!$A$2:$E$39,2,FALSE)</f>
        <v>Neozep Forte 1 Strip 4 Tablet</v>
      </c>
      <c r="F3631" s="5" t="str">
        <f>VLOOKUP(E3631,[1]items!$B$2:$E$39,2,FALSE)</f>
        <v>Obat Batuk &amp; Pilek</v>
      </c>
      <c r="G3631" s="5" t="str">
        <f t="shared" si="281"/>
        <v>OB0001|</v>
      </c>
      <c r="H3631" s="10">
        <v>22</v>
      </c>
      <c r="I3631" s="11"/>
      <c r="J3631" s="10" t="str">
        <f>IF(EXACT(L3631,"buy"),VLOOKUP(I3631,[2]suppliers!$A$2:$B$17,2,FALSE),"")</f>
        <v/>
      </c>
      <c r="K3631" s="8" t="s">
        <v>84</v>
      </c>
      <c r="L3631" s="8" t="s">
        <v>85</v>
      </c>
      <c r="M3631" s="5" t="str">
        <f>IFERROR(VLOOKUP(G3631,[3]item_suppliers!$C$2:$F$112,2,FALSE),"")</f>
        <v/>
      </c>
      <c r="N3631" s="5" t="str">
        <f>IFERROR(VLOOKUP(G3631,[3]item_suppliers!$C$2:$F$112,4,FALSE),"")</f>
        <v/>
      </c>
      <c r="O3631" s="5" t="str">
        <f t="shared" si="282"/>
        <v/>
      </c>
      <c r="P3631" s="5">
        <f>IF(EXACT(L3631,"sell"),VLOOKUP(D3631,[1]items!$A$2:$E$39,5,FALSE),"")</f>
        <v>2338</v>
      </c>
      <c r="Q3631" s="5">
        <f t="shared" si="283"/>
        <v>51436</v>
      </c>
      <c r="R3631" s="13" t="str">
        <f t="shared" si="284"/>
        <v/>
      </c>
    </row>
    <row r="3632" spans="1:18" x14ac:dyDescent="0.2">
      <c r="A3632" s="5" t="s">
        <v>3692</v>
      </c>
      <c r="B3632" s="6" t="d">
        <v>2021-07-13</v>
      </c>
      <c r="C3632" s="7">
        <f t="shared" si="280"/>
        <v>2021</v>
      </c>
      <c r="D3632" s="5" t="s">
        <v>7</v>
      </c>
      <c r="E3632" s="5" t="str">
        <f>VLOOKUP(D3632,[1]items!$A$2:$E$39,2,FALSE)</f>
        <v>Ozen 10 MG Blister</v>
      </c>
      <c r="F3632" s="5" t="str">
        <f>VLOOKUP(E3632,[1]items!$B$2:$E$39,2,FALSE)</f>
        <v>Obat Alergi</v>
      </c>
      <c r="G3632" s="5" t="str">
        <f t="shared" si="281"/>
        <v>OA0001|</v>
      </c>
      <c r="H3632" s="10">
        <v>73</v>
      </c>
      <c r="I3632" s="11"/>
      <c r="J3632" s="10" t="str">
        <f>IF(EXACT(L3632,"buy"),VLOOKUP(I3632,[2]suppliers!$A$2:$B$17,2,FALSE),"")</f>
        <v/>
      </c>
      <c r="K3632" s="5" t="s">
        <v>84</v>
      </c>
      <c r="L3632" s="5" t="s">
        <v>85</v>
      </c>
      <c r="M3632" s="5" t="str">
        <f>IFERROR(VLOOKUP(G3632,[3]item_suppliers!$C$2:$F$112,2,FALSE),"")</f>
        <v/>
      </c>
      <c r="N3632" s="5" t="str">
        <f>IFERROR(VLOOKUP(G3632,[3]item_suppliers!$C$2:$F$112,4,FALSE),"")</f>
        <v/>
      </c>
      <c r="O3632" s="5" t="str">
        <f t="shared" si="282"/>
        <v/>
      </c>
      <c r="P3632" s="5">
        <f>IF(EXACT(L3632,"sell"),VLOOKUP(D3632,[1]items!$A$2:$E$39,5,FALSE),"")</f>
        <v>18816</v>
      </c>
      <c r="Q3632" s="5">
        <f t="shared" si="283"/>
        <v>1373568</v>
      </c>
      <c r="R3632" s="13" t="str">
        <f t="shared" si="284"/>
        <v/>
      </c>
    </row>
    <row r="3633" spans="1:18" x14ac:dyDescent="0.2">
      <c r="A3633" s="8" t="s">
        <v>3693</v>
      </c>
      <c r="B3633" s="9" t="d">
        <v>2021-07-14</v>
      </c>
      <c r="C3633" s="7">
        <f t="shared" si="280"/>
        <v>2021</v>
      </c>
      <c r="D3633" s="8" t="s">
        <v>26</v>
      </c>
      <c r="E3633" s="5" t="str">
        <f>VLOOKUP(D3633,[1]items!$A$2:$E$39,2,FALSE)</f>
        <v>Decolsen 1 Strip 4 Tablet</v>
      </c>
      <c r="F3633" s="5" t="str">
        <f>VLOOKUP(E3633,[1]items!$B$2:$E$39,2,FALSE)</f>
        <v>Obat Batuk &amp; Pilek</v>
      </c>
      <c r="G3633" s="5" t="str">
        <f t="shared" si="281"/>
        <v>OB0002|</v>
      </c>
      <c r="H3633" s="10">
        <v>68</v>
      </c>
      <c r="I3633" s="11"/>
      <c r="J3633" s="10" t="str">
        <f>IF(EXACT(L3633,"buy"),VLOOKUP(I3633,[2]suppliers!$A$2:$B$17,2,FALSE),"")</f>
        <v/>
      </c>
      <c r="K3633" s="8" t="s">
        <v>84</v>
      </c>
      <c r="L3633" s="8" t="s">
        <v>85</v>
      </c>
      <c r="M3633" s="5" t="str">
        <f>IFERROR(VLOOKUP(G3633,[3]item_suppliers!$C$2:$F$112,2,FALSE),"")</f>
        <v/>
      </c>
      <c r="N3633" s="5" t="str">
        <f>IFERROR(VLOOKUP(G3633,[3]item_suppliers!$C$2:$F$112,4,FALSE),"")</f>
        <v/>
      </c>
      <c r="O3633" s="5" t="str">
        <f t="shared" si="282"/>
        <v/>
      </c>
      <c r="P3633" s="5">
        <f>IF(EXACT(L3633,"sell"),VLOOKUP(D3633,[1]items!$A$2:$E$39,5,FALSE),"")</f>
        <v>2915</v>
      </c>
      <c r="Q3633" s="5">
        <f t="shared" si="283"/>
        <v>198220</v>
      </c>
      <c r="R3633" s="13" t="str">
        <f t="shared" si="284"/>
        <v/>
      </c>
    </row>
    <row r="3634" spans="1:18" x14ac:dyDescent="0.2">
      <c r="A3634" s="5" t="s">
        <v>3694</v>
      </c>
      <c r="B3634" s="6" t="d">
        <v>2021-07-14</v>
      </c>
      <c r="C3634" s="7">
        <f t="shared" si="280"/>
        <v>2021</v>
      </c>
      <c r="D3634" s="5" t="s">
        <v>26</v>
      </c>
      <c r="E3634" s="5" t="str">
        <f>VLOOKUP(D3634,[1]items!$A$2:$E$39,2,FALSE)</f>
        <v>Decolsen 1 Strip 4 Tablet</v>
      </c>
      <c r="F3634" s="5" t="str">
        <f>VLOOKUP(E3634,[1]items!$B$2:$E$39,2,FALSE)</f>
        <v>Obat Batuk &amp; Pilek</v>
      </c>
      <c r="G3634" s="5" t="str">
        <f t="shared" si="281"/>
        <v>OB0002|</v>
      </c>
      <c r="H3634" s="10">
        <v>10</v>
      </c>
      <c r="I3634" s="11"/>
      <c r="J3634" s="10" t="str">
        <f>IF(EXACT(L3634,"buy"),VLOOKUP(I3634,[2]suppliers!$A$2:$B$17,2,FALSE),"")</f>
        <v/>
      </c>
      <c r="K3634" s="5" t="s">
        <v>84</v>
      </c>
      <c r="L3634" s="5" t="s">
        <v>85</v>
      </c>
      <c r="M3634" s="5" t="str">
        <f>IFERROR(VLOOKUP(G3634,[3]item_suppliers!$C$2:$F$112,2,FALSE),"")</f>
        <v/>
      </c>
      <c r="N3634" s="5" t="str">
        <f>IFERROR(VLOOKUP(G3634,[3]item_suppliers!$C$2:$F$112,4,FALSE),"")</f>
        <v/>
      </c>
      <c r="O3634" s="5" t="str">
        <f t="shared" si="282"/>
        <v/>
      </c>
      <c r="P3634" s="5">
        <f>IF(EXACT(L3634,"sell"),VLOOKUP(D3634,[1]items!$A$2:$E$39,5,FALSE),"")</f>
        <v>2915</v>
      </c>
      <c r="Q3634" s="5">
        <f t="shared" si="283"/>
        <v>29150</v>
      </c>
      <c r="R3634" s="13" t="str">
        <f t="shared" si="284"/>
        <v/>
      </c>
    </row>
    <row r="3635" spans="1:18" x14ac:dyDescent="0.2">
      <c r="A3635" s="8" t="s">
        <v>3695</v>
      </c>
      <c r="B3635" s="9" t="d">
        <v>2021-07-14</v>
      </c>
      <c r="C3635" s="7">
        <f t="shared" si="280"/>
        <v>2021</v>
      </c>
      <c r="D3635" s="8" t="s">
        <v>50</v>
      </c>
      <c r="E3635" s="5" t="str">
        <f>VLOOKUP(D3635,[1]items!$A$2:$E$39,2,FALSE)</f>
        <v>Bodrex Extra</v>
      </c>
      <c r="F3635" s="5" t="str">
        <f>VLOOKUP(E3635,[1]items!$B$2:$E$39,2,FALSE)</f>
        <v>Obat Sakit Kepala &amp; Demam</v>
      </c>
      <c r="G3635" s="5" t="str">
        <f t="shared" si="281"/>
        <v>OD0008|</v>
      </c>
      <c r="H3635" s="10">
        <v>50</v>
      </c>
      <c r="I3635" s="11"/>
      <c r="J3635" s="10" t="str">
        <f>IF(EXACT(L3635,"buy"),VLOOKUP(I3635,[2]suppliers!$A$2:$B$17,2,FALSE),"")</f>
        <v/>
      </c>
      <c r="K3635" s="8" t="s">
        <v>84</v>
      </c>
      <c r="L3635" s="8" t="s">
        <v>85</v>
      </c>
      <c r="M3635" s="5" t="str">
        <f>IFERROR(VLOOKUP(G3635,[3]item_suppliers!$C$2:$F$112,2,FALSE),"")</f>
        <v/>
      </c>
      <c r="N3635" s="5" t="str">
        <f>IFERROR(VLOOKUP(G3635,[3]item_suppliers!$C$2:$F$112,4,FALSE),"")</f>
        <v/>
      </c>
      <c r="O3635" s="5" t="str">
        <f t="shared" si="282"/>
        <v/>
      </c>
      <c r="P3635" s="5">
        <f>IF(EXACT(L3635,"sell"),VLOOKUP(D3635,[1]items!$A$2:$E$39,5,FALSE),"")</f>
        <v>51753</v>
      </c>
      <c r="Q3635" s="5">
        <f t="shared" si="283"/>
        <v>2587650</v>
      </c>
      <c r="R3635" s="13" t="str">
        <f t="shared" si="284"/>
        <v/>
      </c>
    </row>
    <row r="3636" spans="1:18" x14ac:dyDescent="0.2">
      <c r="A3636" s="5" t="s">
        <v>3696</v>
      </c>
      <c r="B3636" s="6" t="d">
        <v>2021-07-14</v>
      </c>
      <c r="C3636" s="7">
        <f t="shared" si="280"/>
        <v>2021</v>
      </c>
      <c r="D3636" s="5" t="s">
        <v>70</v>
      </c>
      <c r="E3636" s="5" t="str">
        <f>VLOOKUP(D3636,[1]items!$A$2:$E$39,2,FALSE)</f>
        <v>Irbesartan</v>
      </c>
      <c r="F3636" s="5" t="str">
        <f>VLOOKUP(E3636,[1]items!$B$2:$E$39,2,FALSE)</f>
        <v>Obat Hipertensi</v>
      </c>
      <c r="G3636" s="5" t="str">
        <f t="shared" si="281"/>
        <v>OH0005|</v>
      </c>
      <c r="H3636" s="10">
        <v>44</v>
      </c>
      <c r="I3636" s="11"/>
      <c r="J3636" s="10" t="str">
        <f>IF(EXACT(L3636,"buy"),VLOOKUP(I3636,[2]suppliers!$A$2:$B$17,2,FALSE),"")</f>
        <v/>
      </c>
      <c r="K3636" s="5" t="s">
        <v>84</v>
      </c>
      <c r="L3636" s="5" t="s">
        <v>85</v>
      </c>
      <c r="M3636" s="5" t="str">
        <f>IFERROR(VLOOKUP(G3636,[3]item_suppliers!$C$2:$F$112,2,FALSE),"")</f>
        <v/>
      </c>
      <c r="N3636" s="5" t="str">
        <f>IFERROR(VLOOKUP(G3636,[3]item_suppliers!$C$2:$F$112,4,FALSE),"")</f>
        <v/>
      </c>
      <c r="O3636" s="5" t="str">
        <f t="shared" si="282"/>
        <v/>
      </c>
      <c r="P3636" s="5">
        <f>IF(EXACT(L3636,"sell"),VLOOKUP(D3636,[1]items!$A$2:$E$39,5,FALSE),"")</f>
        <v>109447</v>
      </c>
      <c r="Q3636" s="5">
        <f t="shared" si="283"/>
        <v>4815668</v>
      </c>
      <c r="R3636" s="13" t="str">
        <f t="shared" si="284"/>
        <v/>
      </c>
    </row>
    <row r="3637" spans="1:18" x14ac:dyDescent="0.2">
      <c r="A3637" s="8" t="s">
        <v>3697</v>
      </c>
      <c r="B3637" s="9" t="d">
        <v>2021-07-14</v>
      </c>
      <c r="C3637" s="7">
        <f t="shared" si="280"/>
        <v>2021</v>
      </c>
      <c r="D3637" s="8" t="s">
        <v>65</v>
      </c>
      <c r="E3637" s="5" t="str">
        <f>VLOOKUP(D3637,[1]items!$A$2:$E$39,2,FALSE)</f>
        <v>Candesartan Ogb Dexa</v>
      </c>
      <c r="F3637" s="5" t="str">
        <f>VLOOKUP(E3637,[1]items!$B$2:$E$39,2,FALSE)</f>
        <v>Obat Hipertensi</v>
      </c>
      <c r="G3637" s="5" t="str">
        <f t="shared" si="281"/>
        <v>OH0003|</v>
      </c>
      <c r="H3637" s="10">
        <v>34</v>
      </c>
      <c r="I3637" s="11"/>
      <c r="J3637" s="10" t="str">
        <f>IF(EXACT(L3637,"buy"),VLOOKUP(I3637,[2]suppliers!$A$2:$B$17,2,FALSE),"")</f>
        <v/>
      </c>
      <c r="K3637" s="8" t="s">
        <v>84</v>
      </c>
      <c r="L3637" s="8" t="s">
        <v>85</v>
      </c>
      <c r="M3637" s="5" t="str">
        <f>IFERROR(VLOOKUP(G3637,[3]item_suppliers!$C$2:$F$112,2,FALSE),"")</f>
        <v/>
      </c>
      <c r="N3637" s="5" t="str">
        <f>IFERROR(VLOOKUP(G3637,[3]item_suppliers!$C$2:$F$112,4,FALSE),"")</f>
        <v/>
      </c>
      <c r="O3637" s="5" t="str">
        <f t="shared" si="282"/>
        <v/>
      </c>
      <c r="P3637" s="5">
        <f>IF(EXACT(L3637,"sell"),VLOOKUP(D3637,[1]items!$A$2:$E$39,5,FALSE),"")</f>
        <v>5095</v>
      </c>
      <c r="Q3637" s="5">
        <f t="shared" si="283"/>
        <v>173230</v>
      </c>
      <c r="R3637" s="13" t="str">
        <f t="shared" si="284"/>
        <v/>
      </c>
    </row>
    <row r="3638" spans="1:18" x14ac:dyDescent="0.2">
      <c r="A3638" s="5" t="s">
        <v>3698</v>
      </c>
      <c r="B3638" s="6" t="d">
        <v>2021-07-14</v>
      </c>
      <c r="C3638" s="7">
        <f t="shared" si="280"/>
        <v>2021</v>
      </c>
      <c r="D3638" s="5" t="s">
        <v>56</v>
      </c>
      <c r="E3638" s="5" t="str">
        <f>VLOOKUP(D3638,[1]items!$A$2:$E$39,2,FALSE)</f>
        <v>Paramex Tablet / Obat</v>
      </c>
      <c r="F3638" s="5" t="str">
        <f>VLOOKUP(E3638,[1]items!$B$2:$E$39,2,FALSE)</f>
        <v>Obat Sakit Kepala &amp; Demam</v>
      </c>
      <c r="G3638" s="5" t="str">
        <f t="shared" si="281"/>
        <v>OD0011|</v>
      </c>
      <c r="H3638" s="10">
        <v>59</v>
      </c>
      <c r="I3638" s="11"/>
      <c r="J3638" s="10" t="str">
        <f>IF(EXACT(L3638,"buy"),VLOOKUP(I3638,[2]suppliers!$A$2:$B$17,2,FALSE),"")</f>
        <v/>
      </c>
      <c r="K3638" s="5" t="s">
        <v>84</v>
      </c>
      <c r="L3638" s="5" t="s">
        <v>85</v>
      </c>
      <c r="M3638" s="5" t="str">
        <f>IFERROR(VLOOKUP(G3638,[3]item_suppliers!$C$2:$F$112,2,FALSE),"")</f>
        <v/>
      </c>
      <c r="N3638" s="5" t="str">
        <f>IFERROR(VLOOKUP(G3638,[3]item_suppliers!$C$2:$F$112,4,FALSE),"")</f>
        <v/>
      </c>
      <c r="O3638" s="5" t="str">
        <f t="shared" si="282"/>
        <v/>
      </c>
      <c r="P3638" s="5">
        <f>IF(EXACT(L3638,"sell"),VLOOKUP(D3638,[1]items!$A$2:$E$39,5,FALSE),"")</f>
        <v>2586</v>
      </c>
      <c r="Q3638" s="5">
        <f t="shared" si="283"/>
        <v>152574</v>
      </c>
      <c r="R3638" s="13" t="str">
        <f t="shared" si="284"/>
        <v/>
      </c>
    </row>
    <row r="3639" spans="1:18" x14ac:dyDescent="0.2">
      <c r="A3639" s="8" t="s">
        <v>3699</v>
      </c>
      <c r="B3639" s="9" t="d">
        <v>2021-07-14</v>
      </c>
      <c r="C3639" s="7">
        <f t="shared" si="280"/>
        <v>2021</v>
      </c>
      <c r="D3639" s="8" t="s">
        <v>72</v>
      </c>
      <c r="E3639" s="5" t="str">
        <f>VLOOKUP(D3639,[1]items!$A$2:$E$39,2,FALSE)</f>
        <v>Irvell 150MG Box 20 Tablet</v>
      </c>
      <c r="F3639" s="5" t="str">
        <f>VLOOKUP(E3639,[1]items!$B$2:$E$39,2,FALSE)</f>
        <v>Obat Hipertensi</v>
      </c>
      <c r="G3639" s="5" t="str">
        <f t="shared" si="281"/>
        <v>OH0006|</v>
      </c>
      <c r="H3639" s="10">
        <v>2</v>
      </c>
      <c r="I3639" s="11"/>
      <c r="J3639" s="10" t="str">
        <f>IF(EXACT(L3639,"buy"),VLOOKUP(I3639,[2]suppliers!$A$2:$B$17,2,FALSE),"")</f>
        <v/>
      </c>
      <c r="K3639" s="8" t="s">
        <v>84</v>
      </c>
      <c r="L3639" s="8" t="s">
        <v>85</v>
      </c>
      <c r="M3639" s="5" t="str">
        <f>IFERROR(VLOOKUP(G3639,[3]item_suppliers!$C$2:$F$112,2,FALSE),"")</f>
        <v/>
      </c>
      <c r="N3639" s="5" t="str">
        <f>IFERROR(VLOOKUP(G3639,[3]item_suppliers!$C$2:$F$112,4,FALSE),"")</f>
        <v/>
      </c>
      <c r="O3639" s="5" t="str">
        <f t="shared" si="282"/>
        <v/>
      </c>
      <c r="P3639" s="5">
        <f>IF(EXACT(L3639,"sell"),VLOOKUP(D3639,[1]items!$A$2:$E$39,5,FALSE),"")</f>
        <v>146871</v>
      </c>
      <c r="Q3639" s="5">
        <f t="shared" si="283"/>
        <v>293742</v>
      </c>
      <c r="R3639" s="13" t="str">
        <f t="shared" si="284"/>
        <v/>
      </c>
    </row>
    <row r="3640" spans="1:18" x14ac:dyDescent="0.2">
      <c r="A3640" s="5" t="s">
        <v>3700</v>
      </c>
      <c r="B3640" s="6" t="d">
        <v>2021-07-14</v>
      </c>
      <c r="C3640" s="7">
        <f t="shared" si="280"/>
        <v>2021</v>
      </c>
      <c r="D3640" s="5" t="s">
        <v>62</v>
      </c>
      <c r="E3640" s="5" t="str">
        <f>VLOOKUP(D3640,[1]items!$A$2:$E$39,2,FALSE)</f>
        <v>Concor 5MG Strip 10</v>
      </c>
      <c r="F3640" s="5" t="str">
        <f>VLOOKUP(E3640,[1]items!$B$2:$E$39,2,FALSE)</f>
        <v>Obat Hipertensi</v>
      </c>
      <c r="G3640" s="5" t="str">
        <f t="shared" si="281"/>
        <v>OH0002|</v>
      </c>
      <c r="H3640" s="10">
        <v>3</v>
      </c>
      <c r="I3640" s="11"/>
      <c r="J3640" s="10" t="str">
        <f>IF(EXACT(L3640,"buy"),VLOOKUP(I3640,[2]suppliers!$A$2:$B$17,2,FALSE),"")</f>
        <v/>
      </c>
      <c r="K3640" s="5" t="s">
        <v>84</v>
      </c>
      <c r="L3640" s="5" t="s">
        <v>85</v>
      </c>
      <c r="M3640" s="5" t="str">
        <f>IFERROR(VLOOKUP(G3640,[3]item_suppliers!$C$2:$F$112,2,FALSE),"")</f>
        <v/>
      </c>
      <c r="N3640" s="5" t="str">
        <f>IFERROR(VLOOKUP(G3640,[3]item_suppliers!$C$2:$F$112,4,FALSE),"")</f>
        <v/>
      </c>
      <c r="O3640" s="5" t="str">
        <f t="shared" si="282"/>
        <v/>
      </c>
      <c r="P3640" s="5">
        <f>IF(EXACT(L3640,"sell"),VLOOKUP(D3640,[1]items!$A$2:$E$39,5,FALSE),"")</f>
        <v>103632</v>
      </c>
      <c r="Q3640" s="5">
        <f t="shared" si="283"/>
        <v>310896</v>
      </c>
      <c r="R3640" s="13" t="str">
        <f t="shared" si="284"/>
        <v/>
      </c>
    </row>
    <row r="3641" spans="1:18" x14ac:dyDescent="0.2">
      <c r="A3641" s="8" t="s">
        <v>3701</v>
      </c>
      <c r="B3641" s="9" t="d">
        <v>2021-07-15</v>
      </c>
      <c r="C3641" s="7">
        <f t="shared" si="280"/>
        <v>2021</v>
      </c>
      <c r="D3641" s="8" t="s">
        <v>17</v>
      </c>
      <c r="E3641" s="5" t="str">
        <f>VLOOKUP(D3641,[1]items!$A$2:$E$39,2,FALSE)</f>
        <v>Bedak Heroxyn 150 gr</v>
      </c>
      <c r="F3641" s="5" t="str">
        <f>VLOOKUP(E3641,[1]items!$B$2:$E$39,2,FALSE)</f>
        <v>Obat Alergi</v>
      </c>
      <c r="G3641" s="5" t="str">
        <f t="shared" si="281"/>
        <v>OA0005|</v>
      </c>
      <c r="H3641" s="10">
        <v>35</v>
      </c>
      <c r="I3641" s="11"/>
      <c r="J3641" s="10" t="str">
        <f>IF(EXACT(L3641,"buy"),VLOOKUP(I3641,[2]suppliers!$A$2:$B$17,2,FALSE),"")</f>
        <v/>
      </c>
      <c r="K3641" s="8" t="s">
        <v>84</v>
      </c>
      <c r="L3641" s="8" t="s">
        <v>85</v>
      </c>
      <c r="M3641" s="5" t="str">
        <f>IFERROR(VLOOKUP(G3641,[3]item_suppliers!$C$2:$F$112,2,FALSE),"")</f>
        <v/>
      </c>
      <c r="N3641" s="5" t="str">
        <f>IFERROR(VLOOKUP(G3641,[3]item_suppliers!$C$2:$F$112,4,FALSE),"")</f>
        <v/>
      </c>
      <c r="O3641" s="5" t="str">
        <f t="shared" si="282"/>
        <v/>
      </c>
      <c r="P3641" s="5">
        <f>IF(EXACT(L3641,"sell"),VLOOKUP(D3641,[1]items!$A$2:$E$39,5,FALSE),"")</f>
        <v>17170</v>
      </c>
      <c r="Q3641" s="5">
        <f t="shared" si="283"/>
        <v>600950</v>
      </c>
      <c r="R3641" s="13" t="str">
        <f t="shared" si="284"/>
        <v/>
      </c>
    </row>
    <row r="3642" spans="1:18" x14ac:dyDescent="0.2">
      <c r="A3642" s="5" t="s">
        <v>3702</v>
      </c>
      <c r="B3642" s="6" t="d">
        <v>2021-07-15</v>
      </c>
      <c r="C3642" s="7">
        <f t="shared" si="280"/>
        <v>2021</v>
      </c>
      <c r="D3642" s="5" t="s">
        <v>17</v>
      </c>
      <c r="E3642" s="5" t="str">
        <f>VLOOKUP(D3642,[1]items!$A$2:$E$39,2,FALSE)</f>
        <v>Bedak Heroxyn 150 gr</v>
      </c>
      <c r="F3642" s="5" t="str">
        <f>VLOOKUP(E3642,[1]items!$B$2:$E$39,2,FALSE)</f>
        <v>Obat Alergi</v>
      </c>
      <c r="G3642" s="5" t="str">
        <f t="shared" si="281"/>
        <v>OA0005|</v>
      </c>
      <c r="H3642" s="10">
        <v>12</v>
      </c>
      <c r="I3642" s="11"/>
      <c r="J3642" s="10" t="str">
        <f>IF(EXACT(L3642,"buy"),VLOOKUP(I3642,[2]suppliers!$A$2:$B$17,2,FALSE),"")</f>
        <v/>
      </c>
      <c r="K3642" s="5" t="s">
        <v>84</v>
      </c>
      <c r="L3642" s="5" t="s">
        <v>85</v>
      </c>
      <c r="M3642" s="5" t="str">
        <f>IFERROR(VLOOKUP(G3642,[3]item_suppliers!$C$2:$F$112,2,FALSE),"")</f>
        <v/>
      </c>
      <c r="N3642" s="5" t="str">
        <f>IFERROR(VLOOKUP(G3642,[3]item_suppliers!$C$2:$F$112,4,FALSE),"")</f>
        <v/>
      </c>
      <c r="O3642" s="5" t="str">
        <f t="shared" si="282"/>
        <v/>
      </c>
      <c r="P3642" s="5">
        <f>IF(EXACT(L3642,"sell"),VLOOKUP(D3642,[1]items!$A$2:$E$39,5,FALSE),"")</f>
        <v>17170</v>
      </c>
      <c r="Q3642" s="5">
        <f t="shared" si="283"/>
        <v>206040</v>
      </c>
      <c r="R3642" s="13" t="str">
        <f t="shared" si="284"/>
        <v/>
      </c>
    </row>
    <row r="3643" spans="1:18" x14ac:dyDescent="0.2">
      <c r="A3643" s="8" t="s">
        <v>3703</v>
      </c>
      <c r="B3643" s="9" t="d">
        <v>2021-07-15</v>
      </c>
      <c r="C3643" s="7">
        <f t="shared" si="280"/>
        <v>2021</v>
      </c>
      <c r="D3643" s="8" t="s">
        <v>20</v>
      </c>
      <c r="E3643" s="5" t="str">
        <f>VLOOKUP(D3643,[1]items!$A$2:$E$39,2,FALSE)</f>
        <v>Dexteem Box Plus 100 Tablet</v>
      </c>
      <c r="F3643" s="5" t="str">
        <f>VLOOKUP(E3643,[1]items!$B$2:$E$39,2,FALSE)</f>
        <v>Obat Alergi</v>
      </c>
      <c r="G3643" s="5" t="str">
        <f t="shared" si="281"/>
        <v>OA0006|</v>
      </c>
      <c r="H3643" s="10">
        <v>32</v>
      </c>
      <c r="I3643" s="11"/>
      <c r="J3643" s="10" t="str">
        <f>IF(EXACT(L3643,"buy"),VLOOKUP(I3643,[2]suppliers!$A$2:$B$17,2,FALSE),"")</f>
        <v/>
      </c>
      <c r="K3643" s="8" t="s">
        <v>84</v>
      </c>
      <c r="L3643" s="8" t="s">
        <v>85</v>
      </c>
      <c r="M3643" s="5" t="str">
        <f>IFERROR(VLOOKUP(G3643,[3]item_suppliers!$C$2:$F$112,2,FALSE),"")</f>
        <v/>
      </c>
      <c r="N3643" s="5" t="str">
        <f>IFERROR(VLOOKUP(G3643,[3]item_suppliers!$C$2:$F$112,4,FALSE),"")</f>
        <v/>
      </c>
      <c r="O3643" s="5" t="str">
        <f t="shared" si="282"/>
        <v/>
      </c>
      <c r="P3643" s="5">
        <f>IF(EXACT(L3643,"sell"),VLOOKUP(D3643,[1]items!$A$2:$E$39,5,FALSE),"")</f>
        <v>25449</v>
      </c>
      <c r="Q3643" s="5">
        <f t="shared" si="283"/>
        <v>814368</v>
      </c>
      <c r="R3643" s="13" t="str">
        <f t="shared" si="284"/>
        <v/>
      </c>
    </row>
    <row r="3644" spans="1:18" x14ac:dyDescent="0.2">
      <c r="A3644" s="5" t="s">
        <v>3704</v>
      </c>
      <c r="B3644" s="6" t="d">
        <v>2021-07-15</v>
      </c>
      <c r="C3644" s="7">
        <f t="shared" si="280"/>
        <v>2021</v>
      </c>
      <c r="D3644" s="5" t="s">
        <v>94</v>
      </c>
      <c r="E3644" s="5" t="str">
        <f>VLOOKUP(D3644,[1]items!$A$2:$E$39,2,FALSE)</f>
        <v>Vicks Inhaler 0.5 mL</v>
      </c>
      <c r="F3644" s="5" t="str">
        <f>VLOOKUP(E3644,[1]items!$B$2:$E$39,2,FALSE)</f>
        <v>Obat Batuk &amp; Pilek</v>
      </c>
      <c r="G3644" s="5" t="str">
        <f t="shared" si="281"/>
        <v>OB0007|</v>
      </c>
      <c r="H3644" s="10">
        <v>3</v>
      </c>
      <c r="I3644" s="11"/>
      <c r="J3644" s="10" t="str">
        <f>IF(EXACT(L3644,"buy"),VLOOKUP(I3644,[2]suppliers!$A$2:$B$17,2,FALSE),"")</f>
        <v/>
      </c>
      <c r="K3644" s="5" t="s">
        <v>84</v>
      </c>
      <c r="L3644" s="5" t="s">
        <v>85</v>
      </c>
      <c r="M3644" s="5" t="str">
        <f>IFERROR(VLOOKUP(G3644,[3]item_suppliers!$C$2:$F$112,2,FALSE),"")</f>
        <v/>
      </c>
      <c r="N3644" s="5" t="str">
        <f>IFERROR(VLOOKUP(G3644,[3]item_suppliers!$C$2:$F$112,4,FALSE),"")</f>
        <v/>
      </c>
      <c r="O3644" s="5" t="str">
        <f t="shared" si="282"/>
        <v/>
      </c>
      <c r="P3644" s="5">
        <f>IF(EXACT(L3644,"sell"),VLOOKUP(D3644,[1]items!$A$2:$E$39,5,FALSE),"")</f>
        <v>16430</v>
      </c>
      <c r="Q3644" s="5">
        <f t="shared" si="283"/>
        <v>49290</v>
      </c>
      <c r="R3644" s="13" t="str">
        <f t="shared" si="284"/>
        <v/>
      </c>
    </row>
    <row r="3645" spans="1:18" x14ac:dyDescent="0.2">
      <c r="A3645" s="8" t="s">
        <v>3705</v>
      </c>
      <c r="B3645" s="9" t="d">
        <v>2021-07-15</v>
      </c>
      <c r="C3645" s="7">
        <f t="shared" si="280"/>
        <v>2021</v>
      </c>
      <c r="D3645" s="8" t="s">
        <v>28</v>
      </c>
      <c r="E3645" s="5" t="str">
        <f>VLOOKUP(D3645,[1]items!$A$2:$E$39,2,FALSE)</f>
        <v>Lo Han Kuo Infusion 12</v>
      </c>
      <c r="F3645" s="5" t="str">
        <f>VLOOKUP(E3645,[1]items!$B$2:$E$39,2,FALSE)</f>
        <v>Obat Batuk &amp; Pilek</v>
      </c>
      <c r="G3645" s="5" t="str">
        <f t="shared" si="281"/>
        <v>OB0004|</v>
      </c>
      <c r="H3645" s="10">
        <v>14</v>
      </c>
      <c r="I3645" s="11"/>
      <c r="J3645" s="10" t="str">
        <f>IF(EXACT(L3645,"buy"),VLOOKUP(I3645,[2]suppliers!$A$2:$B$17,2,FALSE),"")</f>
        <v/>
      </c>
      <c r="K3645" s="8" t="s">
        <v>84</v>
      </c>
      <c r="L3645" s="8" t="s">
        <v>85</v>
      </c>
      <c r="M3645" s="5" t="str">
        <f>IFERROR(VLOOKUP(G3645,[3]item_suppliers!$C$2:$F$112,2,FALSE),"")</f>
        <v/>
      </c>
      <c r="N3645" s="5" t="str">
        <f>IFERROR(VLOOKUP(G3645,[3]item_suppliers!$C$2:$F$112,4,FALSE),"")</f>
        <v/>
      </c>
      <c r="O3645" s="5" t="str">
        <f t="shared" si="282"/>
        <v/>
      </c>
      <c r="P3645" s="5">
        <f>IF(EXACT(L3645,"sell"),VLOOKUP(D3645,[1]items!$A$2:$E$39,5,FALSE),"")</f>
        <v>24179</v>
      </c>
      <c r="Q3645" s="5">
        <f t="shared" si="283"/>
        <v>338506</v>
      </c>
      <c r="R3645" s="13" t="str">
        <f t="shared" si="284"/>
        <v/>
      </c>
    </row>
    <row r="3646" spans="1:18" x14ac:dyDescent="0.2">
      <c r="A3646" s="5" t="s">
        <v>3706</v>
      </c>
      <c r="B3646" s="6" t="d">
        <v>2021-07-15</v>
      </c>
      <c r="C3646" s="7">
        <f t="shared" si="280"/>
        <v>2021</v>
      </c>
      <c r="D3646" s="5" t="s">
        <v>43</v>
      </c>
      <c r="E3646" s="5" t="str">
        <f>VLOOKUP(D3646,[1]items!$A$2:$E$39,2,FALSE)</f>
        <v>Panadol Anak Tablet 1 Strip</v>
      </c>
      <c r="F3646" s="5" t="str">
        <f>VLOOKUP(E3646,[1]items!$B$2:$E$39,2,FALSE)</f>
        <v>Obat Sakit Kepala &amp; Demam</v>
      </c>
      <c r="G3646" s="5" t="str">
        <f t="shared" si="281"/>
        <v>OD0005|</v>
      </c>
      <c r="H3646" s="10">
        <v>48</v>
      </c>
      <c r="I3646" s="11"/>
      <c r="J3646" s="10" t="str">
        <f>IF(EXACT(L3646,"buy"),VLOOKUP(I3646,[2]suppliers!$A$2:$B$17,2,FALSE),"")</f>
        <v/>
      </c>
      <c r="K3646" s="5" t="s">
        <v>84</v>
      </c>
      <c r="L3646" s="5" t="s">
        <v>85</v>
      </c>
      <c r="M3646" s="5" t="str">
        <f>IFERROR(VLOOKUP(G3646,[3]item_suppliers!$C$2:$F$112,2,FALSE),"")</f>
        <v/>
      </c>
      <c r="N3646" s="5" t="str">
        <f>IFERROR(VLOOKUP(G3646,[3]item_suppliers!$C$2:$F$112,4,FALSE),"")</f>
        <v/>
      </c>
      <c r="O3646" s="5" t="str">
        <f t="shared" si="282"/>
        <v/>
      </c>
      <c r="P3646" s="5">
        <f>IF(EXACT(L3646,"sell"),VLOOKUP(D3646,[1]items!$A$2:$E$39,5,FALSE),"")</f>
        <v>25450</v>
      </c>
      <c r="Q3646" s="5">
        <f t="shared" si="283"/>
        <v>1221600</v>
      </c>
      <c r="R3646" s="13" t="str">
        <f t="shared" si="284"/>
        <v/>
      </c>
    </row>
    <row r="3647" spans="1:18" x14ac:dyDescent="0.2">
      <c r="A3647" s="8" t="s">
        <v>3707</v>
      </c>
      <c r="B3647" s="9" t="d">
        <v>2021-07-16</v>
      </c>
      <c r="C3647" s="7">
        <f t="shared" si="280"/>
        <v>2021</v>
      </c>
      <c r="D3647" s="8" t="s">
        <v>50</v>
      </c>
      <c r="E3647" s="5" t="str">
        <f>VLOOKUP(D3647,[1]items!$A$2:$E$39,2,FALSE)</f>
        <v>Bodrex Extra</v>
      </c>
      <c r="F3647" s="5" t="str">
        <f>VLOOKUP(E3647,[1]items!$B$2:$E$39,2,FALSE)</f>
        <v>Obat Sakit Kepala &amp; Demam</v>
      </c>
      <c r="G3647" s="5" t="str">
        <f t="shared" si="281"/>
        <v>OD0008|</v>
      </c>
      <c r="H3647" s="10">
        <v>48</v>
      </c>
      <c r="I3647" s="11"/>
      <c r="J3647" s="10" t="str">
        <f>IF(EXACT(L3647,"buy"),VLOOKUP(I3647,[2]suppliers!$A$2:$B$17,2,FALSE),"")</f>
        <v/>
      </c>
      <c r="K3647" s="8" t="s">
        <v>84</v>
      </c>
      <c r="L3647" s="8" t="s">
        <v>85</v>
      </c>
      <c r="M3647" s="5" t="str">
        <f>IFERROR(VLOOKUP(G3647,[3]item_suppliers!$C$2:$F$112,2,FALSE),"")</f>
        <v/>
      </c>
      <c r="N3647" s="5" t="str">
        <f>IFERROR(VLOOKUP(G3647,[3]item_suppliers!$C$2:$F$112,4,FALSE),"")</f>
        <v/>
      </c>
      <c r="O3647" s="5" t="str">
        <f t="shared" si="282"/>
        <v/>
      </c>
      <c r="P3647" s="5">
        <f>IF(EXACT(L3647,"sell"),VLOOKUP(D3647,[1]items!$A$2:$E$39,5,FALSE),"")</f>
        <v>51753</v>
      </c>
      <c r="Q3647" s="5">
        <f t="shared" si="283"/>
        <v>2484144</v>
      </c>
      <c r="R3647" s="13" t="str">
        <f t="shared" si="284"/>
        <v/>
      </c>
    </row>
    <row r="3648" spans="1:18" x14ac:dyDescent="0.2">
      <c r="A3648" s="5" t="s">
        <v>3708</v>
      </c>
      <c r="B3648" s="6" t="d">
        <v>2021-07-16</v>
      </c>
      <c r="C3648" s="7">
        <f t="shared" si="280"/>
        <v>2021</v>
      </c>
      <c r="D3648" s="5" t="s">
        <v>17</v>
      </c>
      <c r="E3648" s="5" t="str">
        <f>VLOOKUP(D3648,[1]items!$A$2:$E$39,2,FALSE)</f>
        <v>Bedak Heroxyn 150 gr</v>
      </c>
      <c r="F3648" s="5" t="str">
        <f>VLOOKUP(E3648,[1]items!$B$2:$E$39,2,FALSE)</f>
        <v>Obat Alergi</v>
      </c>
      <c r="G3648" s="5" t="str">
        <f t="shared" si="281"/>
        <v>OA0005|</v>
      </c>
      <c r="H3648" s="10">
        <v>27</v>
      </c>
      <c r="I3648" s="11"/>
      <c r="J3648" s="10" t="str">
        <f>IF(EXACT(L3648,"buy"),VLOOKUP(I3648,[2]suppliers!$A$2:$B$17,2,FALSE),"")</f>
        <v/>
      </c>
      <c r="K3648" s="5" t="s">
        <v>84</v>
      </c>
      <c r="L3648" s="5" t="s">
        <v>85</v>
      </c>
      <c r="M3648" s="5" t="str">
        <f>IFERROR(VLOOKUP(G3648,[3]item_suppliers!$C$2:$F$112,2,FALSE),"")</f>
        <v/>
      </c>
      <c r="N3648" s="5" t="str">
        <f>IFERROR(VLOOKUP(G3648,[3]item_suppliers!$C$2:$F$112,4,FALSE),"")</f>
        <v/>
      </c>
      <c r="O3648" s="5" t="str">
        <f t="shared" si="282"/>
        <v/>
      </c>
      <c r="P3648" s="5">
        <f>IF(EXACT(L3648,"sell"),VLOOKUP(D3648,[1]items!$A$2:$E$39,5,FALSE),"")</f>
        <v>17170</v>
      </c>
      <c r="Q3648" s="5">
        <f t="shared" si="283"/>
        <v>463590</v>
      </c>
      <c r="R3648" s="13" t="str">
        <f t="shared" si="284"/>
        <v/>
      </c>
    </row>
    <row r="3649" spans="1:18" x14ac:dyDescent="0.2">
      <c r="A3649" s="8" t="s">
        <v>3709</v>
      </c>
      <c r="B3649" s="9" t="d">
        <v>2021-07-16</v>
      </c>
      <c r="C3649" s="7">
        <f t="shared" si="280"/>
        <v>2021</v>
      </c>
      <c r="D3649" s="8" t="s">
        <v>20</v>
      </c>
      <c r="E3649" s="5" t="str">
        <f>VLOOKUP(D3649,[1]items!$A$2:$E$39,2,FALSE)</f>
        <v>Dexteem Box Plus 100 Tablet</v>
      </c>
      <c r="F3649" s="5" t="str">
        <f>VLOOKUP(E3649,[1]items!$B$2:$E$39,2,FALSE)</f>
        <v>Obat Alergi</v>
      </c>
      <c r="G3649" s="5" t="str">
        <f t="shared" si="281"/>
        <v>OA0006|</v>
      </c>
      <c r="H3649" s="10">
        <v>8</v>
      </c>
      <c r="I3649" s="11"/>
      <c r="J3649" s="10" t="str">
        <f>IF(EXACT(L3649,"buy"),VLOOKUP(I3649,[2]suppliers!$A$2:$B$17,2,FALSE),"")</f>
        <v/>
      </c>
      <c r="K3649" s="8" t="s">
        <v>84</v>
      </c>
      <c r="L3649" s="8" t="s">
        <v>85</v>
      </c>
      <c r="M3649" s="5" t="str">
        <f>IFERROR(VLOOKUP(G3649,[3]item_suppliers!$C$2:$F$112,2,FALSE),"")</f>
        <v/>
      </c>
      <c r="N3649" s="5" t="str">
        <f>IFERROR(VLOOKUP(G3649,[3]item_suppliers!$C$2:$F$112,4,FALSE),"")</f>
        <v/>
      </c>
      <c r="O3649" s="5" t="str">
        <f t="shared" si="282"/>
        <v/>
      </c>
      <c r="P3649" s="5">
        <f>IF(EXACT(L3649,"sell"),VLOOKUP(D3649,[1]items!$A$2:$E$39,5,FALSE),"")</f>
        <v>25449</v>
      </c>
      <c r="Q3649" s="5">
        <f t="shared" si="283"/>
        <v>203592</v>
      </c>
      <c r="R3649" s="13" t="str">
        <f t="shared" si="284"/>
        <v/>
      </c>
    </row>
    <row r="3650" spans="1:18" x14ac:dyDescent="0.2">
      <c r="A3650" s="5" t="s">
        <v>3710</v>
      </c>
      <c r="B3650" s="6" t="d">
        <v>2021-07-16</v>
      </c>
      <c r="C3650" s="7">
        <f t="shared" ref="C3650:C3713" si="285">YEAR(B3650)</f>
        <v>2021</v>
      </c>
      <c r="D3650" s="5" t="s">
        <v>48</v>
      </c>
      <c r="E3650" s="5" t="str">
        <f>VLOOKUP(D3650,[1]items!$A$2:$E$39,2,FALSE)</f>
        <v>Sanmol Paracetamol</v>
      </c>
      <c r="F3650" s="5" t="str">
        <f>VLOOKUP(E3650,[1]items!$B$2:$E$39,2,FALSE)</f>
        <v>Obat Sakit Kepala &amp; Demam</v>
      </c>
      <c r="G3650" s="5" t="str">
        <f t="shared" ref="G3650:G3713" si="286">_xlfn.CONCAT(D3650,"|",I3650)</f>
        <v>OD0007|</v>
      </c>
      <c r="H3650" s="10">
        <v>4</v>
      </c>
      <c r="I3650" s="11"/>
      <c r="J3650" s="10" t="str">
        <f>IF(EXACT(L3650,"buy"),VLOOKUP(I3650,[2]suppliers!$A$2:$B$17,2,FALSE),"")</f>
        <v/>
      </c>
      <c r="K3650" s="5" t="s">
        <v>84</v>
      </c>
      <c r="L3650" s="5" t="s">
        <v>85</v>
      </c>
      <c r="M3650" s="5" t="str">
        <f>IFERROR(VLOOKUP(G3650,[3]item_suppliers!$C$2:$F$112,2,FALSE),"")</f>
        <v/>
      </c>
      <c r="N3650" s="5" t="str">
        <f>IFERROR(VLOOKUP(G3650,[3]item_suppliers!$C$2:$F$112,4,FALSE),"")</f>
        <v/>
      </c>
      <c r="O3650" s="5" t="str">
        <f t="shared" ref="O3650:O3713" si="287">IFERROR(H3650*N3650,"")</f>
        <v/>
      </c>
      <c r="P3650" s="5">
        <f>IF(EXACT(L3650,"sell"),VLOOKUP(D3650,[1]items!$A$2:$E$39,5,FALSE),"")</f>
        <v>16261</v>
      </c>
      <c r="Q3650" s="5">
        <f t="shared" ref="Q3650:Q3713" si="288">IFERROR(H3650*P3650,"")</f>
        <v>65044</v>
      </c>
      <c r="R3650" s="13" t="str">
        <f t="shared" ref="R3650:R3713" si="289">IF(EXACT(L3650,"buy"),1/COUNTIF($N$2:$N$4710,N3650),"")</f>
        <v/>
      </c>
    </row>
    <row r="3651" spans="1:18" x14ac:dyDescent="0.2">
      <c r="A3651" s="8" t="s">
        <v>3711</v>
      </c>
      <c r="B3651" s="9" t="d">
        <v>2021-07-16</v>
      </c>
      <c r="C3651" s="7">
        <f t="shared" si="285"/>
        <v>2021</v>
      </c>
      <c r="D3651" s="8" t="s">
        <v>11</v>
      </c>
      <c r="E3651" s="5" t="str">
        <f>VLOOKUP(D3651,[1]items!$A$2:$E$39,2,FALSE)</f>
        <v>Acetylcysteine Mahakam 200 mg</v>
      </c>
      <c r="F3651" s="5" t="str">
        <f>VLOOKUP(E3651,[1]items!$B$2:$E$39,2,FALSE)</f>
        <v>Obat Alergi</v>
      </c>
      <c r="G3651" s="5" t="str">
        <f t="shared" si="286"/>
        <v>OA0003|</v>
      </c>
      <c r="H3651" s="10">
        <v>11</v>
      </c>
      <c r="I3651" s="11"/>
      <c r="J3651" s="10" t="str">
        <f>IF(EXACT(L3651,"buy"),VLOOKUP(I3651,[2]suppliers!$A$2:$B$17,2,FALSE),"")</f>
        <v/>
      </c>
      <c r="K3651" s="8" t="s">
        <v>84</v>
      </c>
      <c r="L3651" s="8" t="s">
        <v>85</v>
      </c>
      <c r="M3651" s="5" t="str">
        <f>IFERROR(VLOOKUP(G3651,[3]item_suppliers!$C$2:$F$112,2,FALSE),"")</f>
        <v/>
      </c>
      <c r="N3651" s="5" t="str">
        <f>IFERROR(VLOOKUP(G3651,[3]item_suppliers!$C$2:$F$112,4,FALSE),"")</f>
        <v/>
      </c>
      <c r="O3651" s="5" t="str">
        <f t="shared" si="287"/>
        <v/>
      </c>
      <c r="P3651" s="5">
        <f>IF(EXACT(L3651,"sell"),VLOOKUP(D3651,[1]items!$A$2:$E$39,5,FALSE),"")</f>
        <v>33330</v>
      </c>
      <c r="Q3651" s="5">
        <f t="shared" si="288"/>
        <v>366630</v>
      </c>
      <c r="R3651" s="13" t="str">
        <f t="shared" si="289"/>
        <v/>
      </c>
    </row>
    <row r="3652" spans="1:18" x14ac:dyDescent="0.2">
      <c r="A3652" s="5" t="s">
        <v>3712</v>
      </c>
      <c r="B3652" s="6" t="d">
        <v>2021-07-16</v>
      </c>
      <c r="C3652" s="7">
        <f t="shared" si="285"/>
        <v>2021</v>
      </c>
      <c r="D3652" s="5" t="s">
        <v>28</v>
      </c>
      <c r="E3652" s="5" t="str">
        <f>VLOOKUP(D3652,[1]items!$A$2:$E$39,2,FALSE)</f>
        <v>Lo Han Kuo Infusion 12</v>
      </c>
      <c r="F3652" s="5" t="str">
        <f>VLOOKUP(E3652,[1]items!$B$2:$E$39,2,FALSE)</f>
        <v>Obat Batuk &amp; Pilek</v>
      </c>
      <c r="G3652" s="5" t="str">
        <f t="shared" si="286"/>
        <v>OB0004|</v>
      </c>
      <c r="H3652" s="10">
        <v>54</v>
      </c>
      <c r="I3652" s="11"/>
      <c r="J3652" s="10" t="str">
        <f>IF(EXACT(L3652,"buy"),VLOOKUP(I3652,[2]suppliers!$A$2:$B$17,2,FALSE),"")</f>
        <v/>
      </c>
      <c r="K3652" s="5" t="s">
        <v>84</v>
      </c>
      <c r="L3652" s="5" t="s">
        <v>85</v>
      </c>
      <c r="M3652" s="5" t="str">
        <f>IFERROR(VLOOKUP(G3652,[3]item_suppliers!$C$2:$F$112,2,FALSE),"")</f>
        <v/>
      </c>
      <c r="N3652" s="5" t="str">
        <f>IFERROR(VLOOKUP(G3652,[3]item_suppliers!$C$2:$F$112,4,FALSE),"")</f>
        <v/>
      </c>
      <c r="O3652" s="5" t="str">
        <f t="shared" si="287"/>
        <v/>
      </c>
      <c r="P3652" s="5">
        <f>IF(EXACT(L3652,"sell"),VLOOKUP(D3652,[1]items!$A$2:$E$39,5,FALSE),"")</f>
        <v>24179</v>
      </c>
      <c r="Q3652" s="5">
        <f t="shared" si="288"/>
        <v>1305666</v>
      </c>
      <c r="R3652" s="13" t="str">
        <f t="shared" si="289"/>
        <v/>
      </c>
    </row>
    <row r="3653" spans="1:18" x14ac:dyDescent="0.2">
      <c r="A3653" s="8" t="s">
        <v>3713</v>
      </c>
      <c r="B3653" s="9" t="d">
        <v>2021-07-16</v>
      </c>
      <c r="C3653" s="7">
        <f t="shared" si="285"/>
        <v>2021</v>
      </c>
      <c r="D3653" s="8" t="s">
        <v>46</v>
      </c>
      <c r="E3653" s="5" t="str">
        <f>VLOOKUP(D3653,[1]items!$A$2:$E$39,2,FALSE)</f>
        <v>Proris Ibuprofen</v>
      </c>
      <c r="F3653" s="5" t="str">
        <f>VLOOKUP(E3653,[1]items!$B$2:$E$39,2,FALSE)</f>
        <v>Obat Sakit Kepala &amp; Demam</v>
      </c>
      <c r="G3653" s="5" t="str">
        <f t="shared" si="286"/>
        <v>OD0006|</v>
      </c>
      <c r="H3653" s="10">
        <v>1</v>
      </c>
      <c r="I3653" s="11"/>
      <c r="J3653" s="10" t="str">
        <f>IF(EXACT(L3653,"buy"),VLOOKUP(I3653,[2]suppliers!$A$2:$B$17,2,FALSE),"")</f>
        <v/>
      </c>
      <c r="K3653" s="8" t="s">
        <v>84</v>
      </c>
      <c r="L3653" s="8" t="s">
        <v>85</v>
      </c>
      <c r="M3653" s="5" t="str">
        <f>IFERROR(VLOOKUP(G3653,[3]item_suppliers!$C$2:$F$112,2,FALSE),"")</f>
        <v/>
      </c>
      <c r="N3653" s="5" t="str">
        <f>IFERROR(VLOOKUP(G3653,[3]item_suppliers!$C$2:$F$112,4,FALSE),"")</f>
        <v/>
      </c>
      <c r="O3653" s="5" t="str">
        <f t="shared" si="287"/>
        <v/>
      </c>
      <c r="P3653" s="5">
        <f>IF(EXACT(L3653,"sell"),VLOOKUP(D3653,[1]items!$A$2:$E$39,5,FALSE),"")</f>
        <v>25275</v>
      </c>
      <c r="Q3653" s="5">
        <f t="shared" si="288"/>
        <v>25275</v>
      </c>
      <c r="R3653" s="13" t="str">
        <f t="shared" si="289"/>
        <v/>
      </c>
    </row>
    <row r="3654" spans="1:18" x14ac:dyDescent="0.2">
      <c r="A3654" s="5" t="s">
        <v>3714</v>
      </c>
      <c r="B3654" s="6" t="d">
        <v>2021-07-16</v>
      </c>
      <c r="C3654" s="7">
        <f t="shared" si="285"/>
        <v>2021</v>
      </c>
      <c r="D3654" s="5" t="s">
        <v>23</v>
      </c>
      <c r="E3654" s="5" t="str">
        <f>VLOOKUP(D3654,[1]items!$A$2:$E$39,2,FALSE)</f>
        <v>Neozep Forte 1 Strip 4 Tablet</v>
      </c>
      <c r="F3654" s="5" t="str">
        <f>VLOOKUP(E3654,[1]items!$B$2:$E$39,2,FALSE)</f>
        <v>Obat Batuk &amp; Pilek</v>
      </c>
      <c r="G3654" s="5" t="str">
        <f t="shared" si="286"/>
        <v>OB0001|</v>
      </c>
      <c r="H3654" s="10">
        <v>16</v>
      </c>
      <c r="I3654" s="11"/>
      <c r="J3654" s="10" t="str">
        <f>IF(EXACT(L3654,"buy"),VLOOKUP(I3654,[2]suppliers!$A$2:$B$17,2,FALSE),"")</f>
        <v/>
      </c>
      <c r="K3654" s="5" t="s">
        <v>84</v>
      </c>
      <c r="L3654" s="5" t="s">
        <v>85</v>
      </c>
      <c r="M3654" s="5" t="str">
        <f>IFERROR(VLOOKUP(G3654,[3]item_suppliers!$C$2:$F$112,2,FALSE),"")</f>
        <v/>
      </c>
      <c r="N3654" s="5" t="str">
        <f>IFERROR(VLOOKUP(G3654,[3]item_suppliers!$C$2:$F$112,4,FALSE),"")</f>
        <v/>
      </c>
      <c r="O3654" s="5" t="str">
        <f t="shared" si="287"/>
        <v/>
      </c>
      <c r="P3654" s="5">
        <f>IF(EXACT(L3654,"sell"),VLOOKUP(D3654,[1]items!$A$2:$E$39,5,FALSE),"")</f>
        <v>2338</v>
      </c>
      <c r="Q3654" s="5">
        <f t="shared" si="288"/>
        <v>37408</v>
      </c>
      <c r="R3654" s="13" t="str">
        <f t="shared" si="289"/>
        <v/>
      </c>
    </row>
    <row r="3655" spans="1:18" x14ac:dyDescent="0.2">
      <c r="A3655" s="8" t="s">
        <v>3715</v>
      </c>
      <c r="B3655" s="9" t="d">
        <v>2021-07-17</v>
      </c>
      <c r="C3655" s="7">
        <f t="shared" si="285"/>
        <v>2021</v>
      </c>
      <c r="D3655" s="8" t="s">
        <v>50</v>
      </c>
      <c r="E3655" s="5" t="str">
        <f>VLOOKUP(D3655,[1]items!$A$2:$E$39,2,FALSE)</f>
        <v>Bodrex Extra</v>
      </c>
      <c r="F3655" s="5" t="str">
        <f>VLOOKUP(E3655,[1]items!$B$2:$E$39,2,FALSE)</f>
        <v>Obat Sakit Kepala &amp; Demam</v>
      </c>
      <c r="G3655" s="5" t="str">
        <f t="shared" si="286"/>
        <v>OD0008|</v>
      </c>
      <c r="H3655" s="10">
        <v>38</v>
      </c>
      <c r="I3655" s="11"/>
      <c r="J3655" s="10" t="str">
        <f>IF(EXACT(L3655,"buy"),VLOOKUP(I3655,[2]suppliers!$A$2:$B$17,2,FALSE),"")</f>
        <v/>
      </c>
      <c r="K3655" s="8" t="s">
        <v>84</v>
      </c>
      <c r="L3655" s="8" t="s">
        <v>85</v>
      </c>
      <c r="M3655" s="5" t="str">
        <f>IFERROR(VLOOKUP(G3655,[3]item_suppliers!$C$2:$F$112,2,FALSE),"")</f>
        <v/>
      </c>
      <c r="N3655" s="5" t="str">
        <f>IFERROR(VLOOKUP(G3655,[3]item_suppliers!$C$2:$F$112,4,FALSE),"")</f>
        <v/>
      </c>
      <c r="O3655" s="5" t="str">
        <f t="shared" si="287"/>
        <v/>
      </c>
      <c r="P3655" s="5">
        <f>IF(EXACT(L3655,"sell"),VLOOKUP(D3655,[1]items!$A$2:$E$39,5,FALSE),"")</f>
        <v>51753</v>
      </c>
      <c r="Q3655" s="5">
        <f t="shared" si="288"/>
        <v>1966614</v>
      </c>
      <c r="R3655" s="13" t="str">
        <f t="shared" si="289"/>
        <v/>
      </c>
    </row>
    <row r="3656" spans="1:18" x14ac:dyDescent="0.2">
      <c r="A3656" s="5" t="s">
        <v>3716</v>
      </c>
      <c r="B3656" s="6" t="d">
        <v>2021-07-17</v>
      </c>
      <c r="C3656" s="7">
        <f t="shared" si="285"/>
        <v>2021</v>
      </c>
      <c r="D3656" s="5" t="s">
        <v>20</v>
      </c>
      <c r="E3656" s="5" t="str">
        <f>VLOOKUP(D3656,[1]items!$A$2:$E$39,2,FALSE)</f>
        <v>Dexteem Box Plus 100 Tablet</v>
      </c>
      <c r="F3656" s="5" t="str">
        <f>VLOOKUP(E3656,[1]items!$B$2:$E$39,2,FALSE)</f>
        <v>Obat Alergi</v>
      </c>
      <c r="G3656" s="5" t="str">
        <f t="shared" si="286"/>
        <v>OA0006|</v>
      </c>
      <c r="H3656" s="10">
        <v>170</v>
      </c>
      <c r="I3656" s="11"/>
      <c r="J3656" s="10" t="str">
        <f>IF(EXACT(L3656,"buy"),VLOOKUP(I3656,[2]suppliers!$A$2:$B$17,2,FALSE),"")</f>
        <v/>
      </c>
      <c r="K3656" s="5" t="s">
        <v>84</v>
      </c>
      <c r="L3656" s="5" t="s">
        <v>85</v>
      </c>
      <c r="M3656" s="5" t="str">
        <f>IFERROR(VLOOKUP(G3656,[3]item_suppliers!$C$2:$F$112,2,FALSE),"")</f>
        <v/>
      </c>
      <c r="N3656" s="5" t="str">
        <f>IFERROR(VLOOKUP(G3656,[3]item_suppliers!$C$2:$F$112,4,FALSE),"")</f>
        <v/>
      </c>
      <c r="O3656" s="5" t="str">
        <f t="shared" si="287"/>
        <v/>
      </c>
      <c r="P3656" s="5">
        <f>IF(EXACT(L3656,"sell"),VLOOKUP(D3656,[1]items!$A$2:$E$39,5,FALSE),"")</f>
        <v>25449</v>
      </c>
      <c r="Q3656" s="5">
        <f t="shared" si="288"/>
        <v>4326330</v>
      </c>
      <c r="R3656" s="13" t="str">
        <f t="shared" si="289"/>
        <v/>
      </c>
    </row>
    <row r="3657" spans="1:18" x14ac:dyDescent="0.2">
      <c r="A3657" s="8" t="s">
        <v>3717</v>
      </c>
      <c r="B3657" s="9" t="d">
        <v>2021-07-17</v>
      </c>
      <c r="C3657" s="7">
        <f t="shared" si="285"/>
        <v>2021</v>
      </c>
      <c r="D3657" s="8" t="s">
        <v>46</v>
      </c>
      <c r="E3657" s="5" t="str">
        <f>VLOOKUP(D3657,[1]items!$A$2:$E$39,2,FALSE)</f>
        <v>Proris Ibuprofen</v>
      </c>
      <c r="F3657" s="5" t="str">
        <f>VLOOKUP(E3657,[1]items!$B$2:$E$39,2,FALSE)</f>
        <v>Obat Sakit Kepala &amp; Demam</v>
      </c>
      <c r="G3657" s="5" t="str">
        <f t="shared" si="286"/>
        <v>OD0006|</v>
      </c>
      <c r="H3657" s="10">
        <v>1</v>
      </c>
      <c r="I3657" s="11"/>
      <c r="J3657" s="10" t="str">
        <f>IF(EXACT(L3657,"buy"),VLOOKUP(I3657,[2]suppliers!$A$2:$B$17,2,FALSE),"")</f>
        <v/>
      </c>
      <c r="K3657" s="8" t="s">
        <v>84</v>
      </c>
      <c r="L3657" s="8" t="s">
        <v>85</v>
      </c>
      <c r="M3657" s="5" t="str">
        <f>IFERROR(VLOOKUP(G3657,[3]item_suppliers!$C$2:$F$112,2,FALSE),"")</f>
        <v/>
      </c>
      <c r="N3657" s="5" t="str">
        <f>IFERROR(VLOOKUP(G3657,[3]item_suppliers!$C$2:$F$112,4,FALSE),"")</f>
        <v/>
      </c>
      <c r="O3657" s="5" t="str">
        <f t="shared" si="287"/>
        <v/>
      </c>
      <c r="P3657" s="5">
        <f>IF(EXACT(L3657,"sell"),VLOOKUP(D3657,[1]items!$A$2:$E$39,5,FALSE),"")</f>
        <v>25275</v>
      </c>
      <c r="Q3657" s="5">
        <f t="shared" si="288"/>
        <v>25275</v>
      </c>
      <c r="R3657" s="13" t="str">
        <f t="shared" si="289"/>
        <v/>
      </c>
    </row>
    <row r="3658" spans="1:18" x14ac:dyDescent="0.2">
      <c r="A3658" s="5" t="s">
        <v>3718</v>
      </c>
      <c r="B3658" s="6" t="d">
        <v>2021-07-18</v>
      </c>
      <c r="C3658" s="7">
        <f t="shared" si="285"/>
        <v>2021</v>
      </c>
      <c r="D3658" s="5" t="s">
        <v>1084</v>
      </c>
      <c r="E3658" s="5" t="str">
        <f>VLOOKUP(D3658,[1]items!$A$2:$E$39,2,FALSE)</f>
        <v>Ketoconazole Ogb Dexa</v>
      </c>
      <c r="F3658" s="5" t="str">
        <f>VLOOKUP(E3658,[1]items!$B$2:$E$39,2,FALSE)</f>
        <v>Obat Alergi</v>
      </c>
      <c r="G3658" s="5" t="str">
        <f t="shared" si="286"/>
        <v>OA0002|</v>
      </c>
      <c r="H3658" s="10">
        <v>8</v>
      </c>
      <c r="I3658" s="11"/>
      <c r="J3658" s="10" t="str">
        <f>IF(EXACT(L3658,"buy"),VLOOKUP(I3658,[2]suppliers!$A$2:$B$17,2,FALSE),"")</f>
        <v/>
      </c>
      <c r="K3658" s="5" t="s">
        <v>84</v>
      </c>
      <c r="L3658" s="5" t="s">
        <v>85</v>
      </c>
      <c r="M3658" s="5" t="str">
        <f>IFERROR(VLOOKUP(G3658,[3]item_suppliers!$C$2:$F$112,2,FALSE),"")</f>
        <v/>
      </c>
      <c r="N3658" s="5" t="str">
        <f>IFERROR(VLOOKUP(G3658,[3]item_suppliers!$C$2:$F$112,4,FALSE),"")</f>
        <v/>
      </c>
      <c r="O3658" s="5" t="str">
        <f t="shared" si="287"/>
        <v/>
      </c>
      <c r="P3658" s="5">
        <f>IF(EXACT(L3658,"sell"),VLOOKUP(D3658,[1]items!$A$2:$E$39,5,FALSE),"")</f>
        <v>4507</v>
      </c>
      <c r="Q3658" s="5">
        <f t="shared" si="288"/>
        <v>36056</v>
      </c>
      <c r="R3658" s="13" t="str">
        <f t="shared" si="289"/>
        <v/>
      </c>
    </row>
    <row r="3659" spans="1:18" x14ac:dyDescent="0.2">
      <c r="A3659" s="8" t="s">
        <v>3719</v>
      </c>
      <c r="B3659" s="9" t="d">
        <v>2021-07-18</v>
      </c>
      <c r="C3659" s="7">
        <f t="shared" si="285"/>
        <v>2021</v>
      </c>
      <c r="D3659" s="8" t="s">
        <v>65</v>
      </c>
      <c r="E3659" s="5" t="str">
        <f>VLOOKUP(D3659,[1]items!$A$2:$E$39,2,FALSE)</f>
        <v>Candesartan Ogb Dexa</v>
      </c>
      <c r="F3659" s="5" t="str">
        <f>VLOOKUP(E3659,[1]items!$B$2:$E$39,2,FALSE)</f>
        <v>Obat Hipertensi</v>
      </c>
      <c r="G3659" s="5" t="str">
        <f t="shared" si="286"/>
        <v>OH0003|</v>
      </c>
      <c r="H3659" s="10">
        <v>38</v>
      </c>
      <c r="I3659" s="11"/>
      <c r="J3659" s="10" t="str">
        <f>IF(EXACT(L3659,"buy"),VLOOKUP(I3659,[2]suppliers!$A$2:$B$17,2,FALSE),"")</f>
        <v/>
      </c>
      <c r="K3659" s="8" t="s">
        <v>84</v>
      </c>
      <c r="L3659" s="8" t="s">
        <v>85</v>
      </c>
      <c r="M3659" s="5" t="str">
        <f>IFERROR(VLOOKUP(G3659,[3]item_suppliers!$C$2:$F$112,2,FALSE),"")</f>
        <v/>
      </c>
      <c r="N3659" s="5" t="str">
        <f>IFERROR(VLOOKUP(G3659,[3]item_suppliers!$C$2:$F$112,4,FALSE),"")</f>
        <v/>
      </c>
      <c r="O3659" s="5" t="str">
        <f t="shared" si="287"/>
        <v/>
      </c>
      <c r="P3659" s="5">
        <f>IF(EXACT(L3659,"sell"),VLOOKUP(D3659,[1]items!$A$2:$E$39,5,FALSE),"")</f>
        <v>5095</v>
      </c>
      <c r="Q3659" s="5">
        <f t="shared" si="288"/>
        <v>193610</v>
      </c>
      <c r="R3659" s="13" t="str">
        <f t="shared" si="289"/>
        <v/>
      </c>
    </row>
    <row r="3660" spans="1:18" x14ac:dyDescent="0.2">
      <c r="A3660" s="5" t="s">
        <v>3720</v>
      </c>
      <c r="B3660" s="6" t="d">
        <v>2021-07-19</v>
      </c>
      <c r="C3660" s="7">
        <f t="shared" si="285"/>
        <v>2021</v>
      </c>
      <c r="D3660" s="5" t="s">
        <v>26</v>
      </c>
      <c r="E3660" s="5" t="str">
        <f>VLOOKUP(D3660,[1]items!$A$2:$E$39,2,FALSE)</f>
        <v>Decolsen 1 Strip 4 Tablet</v>
      </c>
      <c r="F3660" s="5" t="str">
        <f>VLOOKUP(E3660,[1]items!$B$2:$E$39,2,FALSE)</f>
        <v>Obat Batuk &amp; Pilek</v>
      </c>
      <c r="G3660" s="5" t="str">
        <f t="shared" si="286"/>
        <v>OB0002|</v>
      </c>
      <c r="H3660" s="10">
        <v>20</v>
      </c>
      <c r="I3660" s="11"/>
      <c r="J3660" s="10" t="str">
        <f>IF(EXACT(L3660,"buy"),VLOOKUP(I3660,[2]suppliers!$A$2:$B$17,2,FALSE),"")</f>
        <v/>
      </c>
      <c r="K3660" s="5" t="s">
        <v>84</v>
      </c>
      <c r="L3660" s="5" t="s">
        <v>85</v>
      </c>
      <c r="M3660" s="5" t="str">
        <f>IFERROR(VLOOKUP(G3660,[3]item_suppliers!$C$2:$F$112,2,FALSE),"")</f>
        <v/>
      </c>
      <c r="N3660" s="5" t="str">
        <f>IFERROR(VLOOKUP(G3660,[3]item_suppliers!$C$2:$F$112,4,FALSE),"")</f>
        <v/>
      </c>
      <c r="O3660" s="5" t="str">
        <f t="shared" si="287"/>
        <v/>
      </c>
      <c r="P3660" s="5">
        <f>IF(EXACT(L3660,"sell"),VLOOKUP(D3660,[1]items!$A$2:$E$39,5,FALSE),"")</f>
        <v>2915</v>
      </c>
      <c r="Q3660" s="5">
        <f t="shared" si="288"/>
        <v>58300</v>
      </c>
      <c r="R3660" s="13" t="str">
        <f t="shared" si="289"/>
        <v/>
      </c>
    </row>
    <row r="3661" spans="1:18" x14ac:dyDescent="0.2">
      <c r="A3661" s="8" t="s">
        <v>3721</v>
      </c>
      <c r="B3661" s="9" t="d">
        <v>2021-07-19</v>
      </c>
      <c r="C3661" s="7">
        <f t="shared" si="285"/>
        <v>2021</v>
      </c>
      <c r="D3661" s="8" t="s">
        <v>17</v>
      </c>
      <c r="E3661" s="5" t="str">
        <f>VLOOKUP(D3661,[1]items!$A$2:$E$39,2,FALSE)</f>
        <v>Bedak Heroxyn 150 gr</v>
      </c>
      <c r="F3661" s="5" t="str">
        <f>VLOOKUP(E3661,[1]items!$B$2:$E$39,2,FALSE)</f>
        <v>Obat Alergi</v>
      </c>
      <c r="G3661" s="5" t="str">
        <f t="shared" si="286"/>
        <v>OA0005|</v>
      </c>
      <c r="H3661" s="10">
        <v>32</v>
      </c>
      <c r="I3661" s="11"/>
      <c r="J3661" s="10" t="str">
        <f>IF(EXACT(L3661,"buy"),VLOOKUP(I3661,[2]suppliers!$A$2:$B$17,2,FALSE),"")</f>
        <v/>
      </c>
      <c r="K3661" s="8" t="s">
        <v>84</v>
      </c>
      <c r="L3661" s="8" t="s">
        <v>85</v>
      </c>
      <c r="M3661" s="5" t="str">
        <f>IFERROR(VLOOKUP(G3661,[3]item_suppliers!$C$2:$F$112,2,FALSE),"")</f>
        <v/>
      </c>
      <c r="N3661" s="5" t="str">
        <f>IFERROR(VLOOKUP(G3661,[3]item_suppliers!$C$2:$F$112,4,FALSE),"")</f>
        <v/>
      </c>
      <c r="O3661" s="5" t="str">
        <f t="shared" si="287"/>
        <v/>
      </c>
      <c r="P3661" s="5">
        <f>IF(EXACT(L3661,"sell"),VLOOKUP(D3661,[1]items!$A$2:$E$39,5,FALSE),"")</f>
        <v>17170</v>
      </c>
      <c r="Q3661" s="5">
        <f t="shared" si="288"/>
        <v>549440</v>
      </c>
      <c r="R3661" s="13" t="str">
        <f t="shared" si="289"/>
        <v/>
      </c>
    </row>
    <row r="3662" spans="1:18" x14ac:dyDescent="0.2">
      <c r="A3662" s="5" t="s">
        <v>3722</v>
      </c>
      <c r="B3662" s="6" t="d">
        <v>2021-07-19</v>
      </c>
      <c r="C3662" s="7">
        <f t="shared" si="285"/>
        <v>2021</v>
      </c>
      <c r="D3662" s="5" t="s">
        <v>37</v>
      </c>
      <c r="E3662" s="5" t="str">
        <f>VLOOKUP(D3662,[1]items!$A$2:$E$39,2,FALSE)</f>
        <v>Koolfever</v>
      </c>
      <c r="F3662" s="5" t="str">
        <f>VLOOKUP(E3662,[1]items!$B$2:$E$39,2,FALSE)</f>
        <v>Obat Sakit Kepala &amp; Demam</v>
      </c>
      <c r="G3662" s="5" t="str">
        <f t="shared" si="286"/>
        <v>OD0001|</v>
      </c>
      <c r="H3662" s="10">
        <v>6</v>
      </c>
      <c r="I3662" s="11"/>
      <c r="J3662" s="10" t="str">
        <f>IF(EXACT(L3662,"buy"),VLOOKUP(I3662,[2]suppliers!$A$2:$B$17,2,FALSE),"")</f>
        <v/>
      </c>
      <c r="K3662" s="5" t="s">
        <v>84</v>
      </c>
      <c r="L3662" s="5" t="s">
        <v>85</v>
      </c>
      <c r="M3662" s="5" t="str">
        <f>IFERROR(VLOOKUP(G3662,[3]item_suppliers!$C$2:$F$112,2,FALSE),"")</f>
        <v/>
      </c>
      <c r="N3662" s="5" t="str">
        <f>IFERROR(VLOOKUP(G3662,[3]item_suppliers!$C$2:$F$112,4,FALSE),"")</f>
        <v/>
      </c>
      <c r="O3662" s="5" t="str">
        <f t="shared" si="287"/>
        <v/>
      </c>
      <c r="P3662" s="5">
        <f>IF(EXACT(L3662,"sell"),VLOOKUP(D3662,[1]items!$A$2:$E$39,5,FALSE),"")</f>
        <v>7620</v>
      </c>
      <c r="Q3662" s="5">
        <f t="shared" si="288"/>
        <v>45720</v>
      </c>
      <c r="R3662" s="13" t="str">
        <f t="shared" si="289"/>
        <v/>
      </c>
    </row>
    <row r="3663" spans="1:18" x14ac:dyDescent="0.2">
      <c r="A3663" s="8" t="s">
        <v>3723</v>
      </c>
      <c r="B3663" s="9" t="d">
        <v>2021-07-20</v>
      </c>
      <c r="C3663" s="7">
        <f t="shared" si="285"/>
        <v>2021</v>
      </c>
      <c r="D3663" s="8" t="s">
        <v>26</v>
      </c>
      <c r="E3663" s="5" t="str">
        <f>VLOOKUP(D3663,[1]items!$A$2:$E$39,2,FALSE)</f>
        <v>Decolsen 1 Strip 4 Tablet</v>
      </c>
      <c r="F3663" s="5" t="str">
        <f>VLOOKUP(E3663,[1]items!$B$2:$E$39,2,FALSE)</f>
        <v>Obat Batuk &amp; Pilek</v>
      </c>
      <c r="G3663" s="5" t="str">
        <f t="shared" si="286"/>
        <v>OB0002|</v>
      </c>
      <c r="H3663" s="10">
        <v>36</v>
      </c>
      <c r="I3663" s="11"/>
      <c r="J3663" s="10" t="str">
        <f>IF(EXACT(L3663,"buy"),VLOOKUP(I3663,[2]suppliers!$A$2:$B$17,2,FALSE),"")</f>
        <v/>
      </c>
      <c r="K3663" s="8" t="s">
        <v>84</v>
      </c>
      <c r="L3663" s="8" t="s">
        <v>85</v>
      </c>
      <c r="M3663" s="5" t="str">
        <f>IFERROR(VLOOKUP(G3663,[3]item_suppliers!$C$2:$F$112,2,FALSE),"")</f>
        <v/>
      </c>
      <c r="N3663" s="5" t="str">
        <f>IFERROR(VLOOKUP(G3663,[3]item_suppliers!$C$2:$F$112,4,FALSE),"")</f>
        <v/>
      </c>
      <c r="O3663" s="5" t="str">
        <f t="shared" si="287"/>
        <v/>
      </c>
      <c r="P3663" s="5">
        <f>IF(EXACT(L3663,"sell"),VLOOKUP(D3663,[1]items!$A$2:$E$39,5,FALSE),"")</f>
        <v>2915</v>
      </c>
      <c r="Q3663" s="5">
        <f t="shared" si="288"/>
        <v>104940</v>
      </c>
      <c r="R3663" s="13" t="str">
        <f t="shared" si="289"/>
        <v/>
      </c>
    </row>
    <row r="3664" spans="1:18" x14ac:dyDescent="0.2">
      <c r="A3664" s="5" t="s">
        <v>3724</v>
      </c>
      <c r="B3664" s="6" t="d">
        <v>2021-07-20</v>
      </c>
      <c r="C3664" s="7">
        <f t="shared" si="285"/>
        <v>2021</v>
      </c>
      <c r="D3664" s="5" t="s">
        <v>26</v>
      </c>
      <c r="E3664" s="5" t="str">
        <f>VLOOKUP(D3664,[1]items!$A$2:$E$39,2,FALSE)</f>
        <v>Decolsen 1 Strip 4 Tablet</v>
      </c>
      <c r="F3664" s="5" t="str">
        <f>VLOOKUP(E3664,[1]items!$B$2:$E$39,2,FALSE)</f>
        <v>Obat Batuk &amp; Pilek</v>
      </c>
      <c r="G3664" s="5" t="str">
        <f t="shared" si="286"/>
        <v>OB0002|</v>
      </c>
      <c r="H3664" s="10">
        <v>31</v>
      </c>
      <c r="I3664" s="11"/>
      <c r="J3664" s="10" t="str">
        <f>IF(EXACT(L3664,"buy"),VLOOKUP(I3664,[2]suppliers!$A$2:$B$17,2,FALSE),"")</f>
        <v/>
      </c>
      <c r="K3664" s="5" t="s">
        <v>84</v>
      </c>
      <c r="L3664" s="5" t="s">
        <v>85</v>
      </c>
      <c r="M3664" s="5" t="str">
        <f>IFERROR(VLOOKUP(G3664,[3]item_suppliers!$C$2:$F$112,2,FALSE),"")</f>
        <v/>
      </c>
      <c r="N3664" s="5" t="str">
        <f>IFERROR(VLOOKUP(G3664,[3]item_suppliers!$C$2:$F$112,4,FALSE),"")</f>
        <v/>
      </c>
      <c r="O3664" s="5" t="str">
        <f t="shared" si="287"/>
        <v/>
      </c>
      <c r="P3664" s="5">
        <f>IF(EXACT(L3664,"sell"),VLOOKUP(D3664,[1]items!$A$2:$E$39,5,FALSE),"")</f>
        <v>2915</v>
      </c>
      <c r="Q3664" s="5">
        <f t="shared" si="288"/>
        <v>90365</v>
      </c>
      <c r="R3664" s="13" t="str">
        <f t="shared" si="289"/>
        <v/>
      </c>
    </row>
    <row r="3665" spans="1:18" x14ac:dyDescent="0.2">
      <c r="A3665" s="8" t="s">
        <v>3725</v>
      </c>
      <c r="B3665" s="9" t="d">
        <v>2021-07-20</v>
      </c>
      <c r="C3665" s="7">
        <f t="shared" si="285"/>
        <v>2021</v>
      </c>
      <c r="D3665" s="8" t="s">
        <v>50</v>
      </c>
      <c r="E3665" s="5" t="str">
        <f>VLOOKUP(D3665,[1]items!$A$2:$E$39,2,FALSE)</f>
        <v>Bodrex Extra</v>
      </c>
      <c r="F3665" s="5" t="str">
        <f>VLOOKUP(E3665,[1]items!$B$2:$E$39,2,FALSE)</f>
        <v>Obat Sakit Kepala &amp; Demam</v>
      </c>
      <c r="G3665" s="5" t="str">
        <f t="shared" si="286"/>
        <v>OD0008|</v>
      </c>
      <c r="H3665" s="10">
        <v>7</v>
      </c>
      <c r="I3665" s="11"/>
      <c r="J3665" s="10" t="str">
        <f>IF(EXACT(L3665,"buy"),VLOOKUP(I3665,[2]suppliers!$A$2:$B$17,2,FALSE),"")</f>
        <v/>
      </c>
      <c r="K3665" s="8" t="s">
        <v>84</v>
      </c>
      <c r="L3665" s="8" t="s">
        <v>85</v>
      </c>
      <c r="M3665" s="5" t="str">
        <f>IFERROR(VLOOKUP(G3665,[3]item_suppliers!$C$2:$F$112,2,FALSE),"")</f>
        <v/>
      </c>
      <c r="N3665" s="5" t="str">
        <f>IFERROR(VLOOKUP(G3665,[3]item_suppliers!$C$2:$F$112,4,FALSE),"")</f>
        <v/>
      </c>
      <c r="O3665" s="5" t="str">
        <f t="shared" si="287"/>
        <v/>
      </c>
      <c r="P3665" s="5">
        <f>IF(EXACT(L3665,"sell"),VLOOKUP(D3665,[1]items!$A$2:$E$39,5,FALSE),"")</f>
        <v>51753</v>
      </c>
      <c r="Q3665" s="5">
        <f t="shared" si="288"/>
        <v>362271</v>
      </c>
      <c r="R3665" s="13" t="str">
        <f t="shared" si="289"/>
        <v/>
      </c>
    </row>
    <row r="3666" spans="1:18" x14ac:dyDescent="0.2">
      <c r="A3666" s="5" t="s">
        <v>3726</v>
      </c>
      <c r="B3666" s="6" t="d">
        <v>2021-07-20</v>
      </c>
      <c r="C3666" s="7">
        <f t="shared" si="285"/>
        <v>2021</v>
      </c>
      <c r="D3666" s="5" t="s">
        <v>17</v>
      </c>
      <c r="E3666" s="5" t="str">
        <f>VLOOKUP(D3666,[1]items!$A$2:$E$39,2,FALSE)</f>
        <v>Bedak Heroxyn 150 gr</v>
      </c>
      <c r="F3666" s="5" t="str">
        <f>VLOOKUP(E3666,[1]items!$B$2:$E$39,2,FALSE)</f>
        <v>Obat Alergi</v>
      </c>
      <c r="G3666" s="5" t="str">
        <f t="shared" si="286"/>
        <v>OA0005|</v>
      </c>
      <c r="H3666" s="10">
        <v>41</v>
      </c>
      <c r="I3666" s="11"/>
      <c r="J3666" s="10" t="str">
        <f>IF(EXACT(L3666,"buy"),VLOOKUP(I3666,[2]suppliers!$A$2:$B$17,2,FALSE),"")</f>
        <v/>
      </c>
      <c r="K3666" s="5" t="s">
        <v>84</v>
      </c>
      <c r="L3666" s="5" t="s">
        <v>85</v>
      </c>
      <c r="M3666" s="5" t="str">
        <f>IFERROR(VLOOKUP(G3666,[3]item_suppliers!$C$2:$F$112,2,FALSE),"")</f>
        <v/>
      </c>
      <c r="N3666" s="5" t="str">
        <f>IFERROR(VLOOKUP(G3666,[3]item_suppliers!$C$2:$F$112,4,FALSE),"")</f>
        <v/>
      </c>
      <c r="O3666" s="5" t="str">
        <f t="shared" si="287"/>
        <v/>
      </c>
      <c r="P3666" s="5">
        <f>IF(EXACT(L3666,"sell"),VLOOKUP(D3666,[1]items!$A$2:$E$39,5,FALSE),"")</f>
        <v>17170</v>
      </c>
      <c r="Q3666" s="5">
        <f t="shared" si="288"/>
        <v>703970</v>
      </c>
      <c r="R3666" s="13" t="str">
        <f t="shared" si="289"/>
        <v/>
      </c>
    </row>
    <row r="3667" spans="1:18" x14ac:dyDescent="0.2">
      <c r="A3667" s="8" t="s">
        <v>3727</v>
      </c>
      <c r="B3667" s="9" t="d">
        <v>2021-07-20</v>
      </c>
      <c r="C3667" s="7">
        <f t="shared" si="285"/>
        <v>2021</v>
      </c>
      <c r="D3667" s="8" t="s">
        <v>52</v>
      </c>
      <c r="E3667" s="5" t="str">
        <f>VLOOKUP(D3667,[1]items!$A$2:$E$39,2,FALSE)</f>
        <v>Sanmol 500 MG 4 Tablet</v>
      </c>
      <c r="F3667" s="5" t="str">
        <f>VLOOKUP(E3667,[1]items!$B$2:$E$39,2,FALSE)</f>
        <v>Obat Sakit Kepala &amp; Demam</v>
      </c>
      <c r="G3667" s="5" t="str">
        <f t="shared" si="286"/>
        <v>OD0009|</v>
      </c>
      <c r="H3667" s="10">
        <v>30</v>
      </c>
      <c r="I3667" s="11"/>
      <c r="J3667" s="10" t="str">
        <f>IF(EXACT(L3667,"buy"),VLOOKUP(I3667,[2]suppliers!$A$2:$B$17,2,FALSE),"")</f>
        <v/>
      </c>
      <c r="K3667" s="8" t="s">
        <v>84</v>
      </c>
      <c r="L3667" s="8" t="s">
        <v>85</v>
      </c>
      <c r="M3667" s="5" t="str">
        <f>IFERROR(VLOOKUP(G3667,[3]item_suppliers!$C$2:$F$112,2,FALSE),"")</f>
        <v/>
      </c>
      <c r="N3667" s="5" t="str">
        <f>IFERROR(VLOOKUP(G3667,[3]item_suppliers!$C$2:$F$112,4,FALSE),"")</f>
        <v/>
      </c>
      <c r="O3667" s="5" t="str">
        <f t="shared" si="287"/>
        <v/>
      </c>
      <c r="P3667" s="5">
        <f>IF(EXACT(L3667,"sell"),VLOOKUP(D3667,[1]items!$A$2:$E$39,5,FALSE),"")</f>
        <v>1619</v>
      </c>
      <c r="Q3667" s="5">
        <f t="shared" si="288"/>
        <v>48570</v>
      </c>
      <c r="R3667" s="13" t="str">
        <f t="shared" si="289"/>
        <v/>
      </c>
    </row>
    <row r="3668" spans="1:18" x14ac:dyDescent="0.2">
      <c r="A3668" s="5" t="s">
        <v>3728</v>
      </c>
      <c r="B3668" s="6" t="d">
        <v>2021-07-20</v>
      </c>
      <c r="C3668" s="7">
        <f t="shared" si="285"/>
        <v>2021</v>
      </c>
      <c r="D3668" s="5" t="s">
        <v>52</v>
      </c>
      <c r="E3668" s="5" t="str">
        <f>VLOOKUP(D3668,[1]items!$A$2:$E$39,2,FALSE)</f>
        <v>Sanmol 500 MG 4 Tablet</v>
      </c>
      <c r="F3668" s="5" t="str">
        <f>VLOOKUP(E3668,[1]items!$B$2:$E$39,2,FALSE)</f>
        <v>Obat Sakit Kepala &amp; Demam</v>
      </c>
      <c r="G3668" s="5" t="str">
        <f t="shared" si="286"/>
        <v>OD0009|</v>
      </c>
      <c r="H3668" s="10">
        <v>26</v>
      </c>
      <c r="I3668" s="11"/>
      <c r="J3668" s="10" t="str">
        <f>IF(EXACT(L3668,"buy"),VLOOKUP(I3668,[2]suppliers!$A$2:$B$17,2,FALSE),"")</f>
        <v/>
      </c>
      <c r="K3668" s="5" t="s">
        <v>84</v>
      </c>
      <c r="L3668" s="5" t="s">
        <v>85</v>
      </c>
      <c r="M3668" s="5" t="str">
        <f>IFERROR(VLOOKUP(G3668,[3]item_suppliers!$C$2:$F$112,2,FALSE),"")</f>
        <v/>
      </c>
      <c r="N3668" s="5" t="str">
        <f>IFERROR(VLOOKUP(G3668,[3]item_suppliers!$C$2:$F$112,4,FALSE),"")</f>
        <v/>
      </c>
      <c r="O3668" s="5" t="str">
        <f t="shared" si="287"/>
        <v/>
      </c>
      <c r="P3668" s="5">
        <f>IF(EXACT(L3668,"sell"),VLOOKUP(D3668,[1]items!$A$2:$E$39,5,FALSE),"")</f>
        <v>1619</v>
      </c>
      <c r="Q3668" s="5">
        <f t="shared" si="288"/>
        <v>42094</v>
      </c>
      <c r="R3668" s="13" t="str">
        <f t="shared" si="289"/>
        <v/>
      </c>
    </row>
    <row r="3669" spans="1:18" x14ac:dyDescent="0.2">
      <c r="A3669" s="8" t="s">
        <v>3729</v>
      </c>
      <c r="B3669" s="9" t="d">
        <v>2021-07-20</v>
      </c>
      <c r="C3669" s="7">
        <f t="shared" si="285"/>
        <v>2021</v>
      </c>
      <c r="D3669" s="8" t="s">
        <v>82</v>
      </c>
      <c r="E3669" s="5" t="str">
        <f>VLOOKUP(D3669,[1]items!$A$2:$E$39,2,FALSE)</f>
        <v>Otilon Ear Drops 8 mL</v>
      </c>
      <c r="F3669" s="5" t="str">
        <f>VLOOKUP(E3669,[1]items!$B$2:$E$39,2,FALSE)</f>
        <v>Obat Telinga</v>
      </c>
      <c r="G3669" s="5" t="str">
        <f t="shared" si="286"/>
        <v>OT0001|</v>
      </c>
      <c r="H3669" s="10">
        <v>45</v>
      </c>
      <c r="I3669" s="11"/>
      <c r="J3669" s="10" t="str">
        <f>IF(EXACT(L3669,"buy"),VLOOKUP(I3669,[2]suppliers!$A$2:$B$17,2,FALSE),"")</f>
        <v/>
      </c>
      <c r="K3669" s="8" t="s">
        <v>84</v>
      </c>
      <c r="L3669" s="8" t="s">
        <v>85</v>
      </c>
      <c r="M3669" s="5" t="str">
        <f>IFERROR(VLOOKUP(G3669,[3]item_suppliers!$C$2:$F$112,2,FALSE),"")</f>
        <v/>
      </c>
      <c r="N3669" s="5" t="str">
        <f>IFERROR(VLOOKUP(G3669,[3]item_suppliers!$C$2:$F$112,4,FALSE),"")</f>
        <v/>
      </c>
      <c r="O3669" s="5" t="str">
        <f t="shared" si="287"/>
        <v/>
      </c>
      <c r="P3669" s="5">
        <f>IF(EXACT(L3669,"sell"),VLOOKUP(D3669,[1]items!$A$2:$E$39,5,FALSE),"")</f>
        <v>55935</v>
      </c>
      <c r="Q3669" s="5">
        <f t="shared" si="288"/>
        <v>2517075</v>
      </c>
      <c r="R3669" s="13" t="str">
        <f t="shared" si="289"/>
        <v/>
      </c>
    </row>
    <row r="3670" spans="1:18" x14ac:dyDescent="0.2">
      <c r="A3670" s="5" t="s">
        <v>3730</v>
      </c>
      <c r="B3670" s="6" t="d">
        <v>2021-07-20</v>
      </c>
      <c r="C3670" s="7">
        <f t="shared" si="285"/>
        <v>2021</v>
      </c>
      <c r="D3670" s="5" t="s">
        <v>65</v>
      </c>
      <c r="E3670" s="5" t="str">
        <f>VLOOKUP(D3670,[1]items!$A$2:$E$39,2,FALSE)</f>
        <v>Candesartan Ogb Dexa</v>
      </c>
      <c r="F3670" s="5" t="str">
        <f>VLOOKUP(E3670,[1]items!$B$2:$E$39,2,FALSE)</f>
        <v>Obat Hipertensi</v>
      </c>
      <c r="G3670" s="5" t="str">
        <f t="shared" si="286"/>
        <v>OH0003|</v>
      </c>
      <c r="H3670" s="10">
        <v>4</v>
      </c>
      <c r="I3670" s="11"/>
      <c r="J3670" s="10" t="str">
        <f>IF(EXACT(L3670,"buy"),VLOOKUP(I3670,[2]suppliers!$A$2:$B$17,2,FALSE),"")</f>
        <v/>
      </c>
      <c r="K3670" s="5" t="s">
        <v>84</v>
      </c>
      <c r="L3670" s="5" t="s">
        <v>85</v>
      </c>
      <c r="M3670" s="5" t="str">
        <f>IFERROR(VLOOKUP(G3670,[3]item_suppliers!$C$2:$F$112,2,FALSE),"")</f>
        <v/>
      </c>
      <c r="N3670" s="5" t="str">
        <f>IFERROR(VLOOKUP(G3670,[3]item_suppliers!$C$2:$F$112,4,FALSE),"")</f>
        <v/>
      </c>
      <c r="O3670" s="5" t="str">
        <f t="shared" si="287"/>
        <v/>
      </c>
      <c r="P3670" s="5">
        <f>IF(EXACT(L3670,"sell"),VLOOKUP(D3670,[1]items!$A$2:$E$39,5,FALSE),"")</f>
        <v>5095</v>
      </c>
      <c r="Q3670" s="5">
        <f t="shared" si="288"/>
        <v>20380</v>
      </c>
      <c r="R3670" s="13" t="str">
        <f t="shared" si="289"/>
        <v/>
      </c>
    </row>
    <row r="3671" spans="1:18" x14ac:dyDescent="0.2">
      <c r="A3671" s="8" t="s">
        <v>3731</v>
      </c>
      <c r="B3671" s="9" t="d">
        <v>2021-07-20</v>
      </c>
      <c r="C3671" s="7">
        <f t="shared" si="285"/>
        <v>2021</v>
      </c>
      <c r="D3671" s="8" t="s">
        <v>56</v>
      </c>
      <c r="E3671" s="5" t="str">
        <f>VLOOKUP(D3671,[1]items!$A$2:$E$39,2,FALSE)</f>
        <v>Paramex Tablet / Obat</v>
      </c>
      <c r="F3671" s="5" t="str">
        <f>VLOOKUP(E3671,[1]items!$B$2:$E$39,2,FALSE)</f>
        <v>Obat Sakit Kepala &amp; Demam</v>
      </c>
      <c r="G3671" s="5" t="str">
        <f t="shared" si="286"/>
        <v>OD0011|</v>
      </c>
      <c r="H3671" s="10">
        <v>33</v>
      </c>
      <c r="I3671" s="11"/>
      <c r="J3671" s="10" t="str">
        <f>IF(EXACT(L3671,"buy"),VLOOKUP(I3671,[2]suppliers!$A$2:$B$17,2,FALSE),"")</f>
        <v/>
      </c>
      <c r="K3671" s="8" t="s">
        <v>84</v>
      </c>
      <c r="L3671" s="8" t="s">
        <v>85</v>
      </c>
      <c r="M3671" s="5" t="str">
        <f>IFERROR(VLOOKUP(G3671,[3]item_suppliers!$C$2:$F$112,2,FALSE),"")</f>
        <v/>
      </c>
      <c r="N3671" s="5" t="str">
        <f>IFERROR(VLOOKUP(G3671,[3]item_suppliers!$C$2:$F$112,4,FALSE),"")</f>
        <v/>
      </c>
      <c r="O3671" s="5" t="str">
        <f t="shared" si="287"/>
        <v/>
      </c>
      <c r="P3671" s="5">
        <f>IF(EXACT(L3671,"sell"),VLOOKUP(D3671,[1]items!$A$2:$E$39,5,FALSE),"")</f>
        <v>2586</v>
      </c>
      <c r="Q3671" s="5">
        <f t="shared" si="288"/>
        <v>85338</v>
      </c>
      <c r="R3671" s="13" t="str">
        <f t="shared" si="289"/>
        <v/>
      </c>
    </row>
    <row r="3672" spans="1:18" x14ac:dyDescent="0.2">
      <c r="A3672" s="5" t="s">
        <v>3732</v>
      </c>
      <c r="B3672" s="6" t="d">
        <v>2021-07-20</v>
      </c>
      <c r="C3672" s="7">
        <f t="shared" si="285"/>
        <v>2021</v>
      </c>
      <c r="D3672" s="5" t="s">
        <v>78</v>
      </c>
      <c r="E3672" s="5" t="str">
        <f>VLOOKUP(D3672,[1]items!$A$2:$E$39,2,FALSE)</f>
        <v>Hyperchol 100 MG 12 KPS</v>
      </c>
      <c r="F3672" s="5" t="str">
        <f>VLOOKUP(E3672,[1]items!$B$2:$E$39,2,FALSE)</f>
        <v>Obat Kolesterol</v>
      </c>
      <c r="G3672" s="5" t="str">
        <f t="shared" si="286"/>
        <v>OK0002|</v>
      </c>
      <c r="H3672" s="10">
        <v>34</v>
      </c>
      <c r="I3672" s="11"/>
      <c r="J3672" s="10" t="str">
        <f>IF(EXACT(L3672,"buy"),VLOOKUP(I3672,[2]suppliers!$A$2:$B$17,2,FALSE),"")</f>
        <v/>
      </c>
      <c r="K3672" s="5" t="s">
        <v>84</v>
      </c>
      <c r="L3672" s="5" t="s">
        <v>85</v>
      </c>
      <c r="M3672" s="5" t="str">
        <f>IFERROR(VLOOKUP(G3672,[3]item_suppliers!$C$2:$F$112,2,FALSE),"")</f>
        <v/>
      </c>
      <c r="N3672" s="5" t="str">
        <f>IFERROR(VLOOKUP(G3672,[3]item_suppliers!$C$2:$F$112,4,FALSE),"")</f>
        <v/>
      </c>
      <c r="O3672" s="5" t="str">
        <f t="shared" si="287"/>
        <v/>
      </c>
      <c r="P3672" s="5">
        <f>IF(EXACT(L3672,"sell"),VLOOKUP(D3672,[1]items!$A$2:$E$39,5,FALSE),"")</f>
        <v>43442</v>
      </c>
      <c r="Q3672" s="5">
        <f t="shared" si="288"/>
        <v>1477028</v>
      </c>
      <c r="R3672" s="13" t="str">
        <f t="shared" si="289"/>
        <v/>
      </c>
    </row>
    <row r="3673" spans="1:18" x14ac:dyDescent="0.2">
      <c r="A3673" s="8" t="s">
        <v>3733</v>
      </c>
      <c r="B3673" s="9" t="d">
        <v>2021-07-20</v>
      </c>
      <c r="C3673" s="7">
        <f t="shared" si="285"/>
        <v>2021</v>
      </c>
      <c r="D3673" s="8" t="s">
        <v>62</v>
      </c>
      <c r="E3673" s="5" t="str">
        <f>VLOOKUP(D3673,[1]items!$A$2:$E$39,2,FALSE)</f>
        <v>Concor 5MG Strip 10</v>
      </c>
      <c r="F3673" s="5" t="str">
        <f>VLOOKUP(E3673,[1]items!$B$2:$E$39,2,FALSE)</f>
        <v>Obat Hipertensi</v>
      </c>
      <c r="G3673" s="5" t="str">
        <f t="shared" si="286"/>
        <v>OH0002|</v>
      </c>
      <c r="H3673" s="10">
        <v>18</v>
      </c>
      <c r="I3673" s="11"/>
      <c r="J3673" s="10" t="str">
        <f>IF(EXACT(L3673,"buy"),VLOOKUP(I3673,[2]suppliers!$A$2:$B$17,2,FALSE),"")</f>
        <v/>
      </c>
      <c r="K3673" s="8" t="s">
        <v>84</v>
      </c>
      <c r="L3673" s="8" t="s">
        <v>85</v>
      </c>
      <c r="M3673" s="5" t="str">
        <f>IFERROR(VLOOKUP(G3673,[3]item_suppliers!$C$2:$F$112,2,FALSE),"")</f>
        <v/>
      </c>
      <c r="N3673" s="5" t="str">
        <f>IFERROR(VLOOKUP(G3673,[3]item_suppliers!$C$2:$F$112,4,FALSE),"")</f>
        <v/>
      </c>
      <c r="O3673" s="5" t="str">
        <f t="shared" si="287"/>
        <v/>
      </c>
      <c r="P3673" s="5">
        <f>IF(EXACT(L3673,"sell"),VLOOKUP(D3673,[1]items!$A$2:$E$39,5,FALSE),"")</f>
        <v>103632</v>
      </c>
      <c r="Q3673" s="5">
        <f t="shared" si="288"/>
        <v>1865376</v>
      </c>
      <c r="R3673" s="13" t="str">
        <f t="shared" si="289"/>
        <v/>
      </c>
    </row>
    <row r="3674" spans="1:18" x14ac:dyDescent="0.2">
      <c r="A3674" s="5" t="s">
        <v>3734</v>
      </c>
      <c r="B3674" s="6" t="d">
        <v>2021-07-21</v>
      </c>
      <c r="C3674" s="7">
        <f t="shared" si="285"/>
        <v>2021</v>
      </c>
      <c r="D3674" s="5" t="s">
        <v>50</v>
      </c>
      <c r="E3674" s="5" t="str">
        <f>VLOOKUP(D3674,[1]items!$A$2:$E$39,2,FALSE)</f>
        <v>Bodrex Extra</v>
      </c>
      <c r="F3674" s="5" t="str">
        <f>VLOOKUP(E3674,[1]items!$B$2:$E$39,2,FALSE)</f>
        <v>Obat Sakit Kepala &amp; Demam</v>
      </c>
      <c r="G3674" s="5" t="str">
        <f t="shared" si="286"/>
        <v>OD0008|</v>
      </c>
      <c r="H3674" s="10">
        <v>73</v>
      </c>
      <c r="I3674" s="11"/>
      <c r="J3674" s="10" t="str">
        <f>IF(EXACT(L3674,"buy"),VLOOKUP(I3674,[2]suppliers!$A$2:$B$17,2,FALSE),"")</f>
        <v/>
      </c>
      <c r="K3674" s="5" t="s">
        <v>84</v>
      </c>
      <c r="L3674" s="5" t="s">
        <v>85</v>
      </c>
      <c r="M3674" s="5" t="str">
        <f>IFERROR(VLOOKUP(G3674,[3]item_suppliers!$C$2:$F$112,2,FALSE),"")</f>
        <v/>
      </c>
      <c r="N3674" s="5" t="str">
        <f>IFERROR(VLOOKUP(G3674,[3]item_suppliers!$C$2:$F$112,4,FALSE),"")</f>
        <v/>
      </c>
      <c r="O3674" s="5" t="str">
        <f t="shared" si="287"/>
        <v/>
      </c>
      <c r="P3674" s="5">
        <f>IF(EXACT(L3674,"sell"),VLOOKUP(D3674,[1]items!$A$2:$E$39,5,FALSE),"")</f>
        <v>51753</v>
      </c>
      <c r="Q3674" s="5">
        <f t="shared" si="288"/>
        <v>3777969</v>
      </c>
      <c r="R3674" s="13" t="str">
        <f t="shared" si="289"/>
        <v/>
      </c>
    </row>
    <row r="3675" spans="1:18" x14ac:dyDescent="0.2">
      <c r="A3675" s="8" t="s">
        <v>3735</v>
      </c>
      <c r="B3675" s="9" t="d">
        <v>2021-07-21</v>
      </c>
      <c r="C3675" s="7">
        <f t="shared" si="285"/>
        <v>2021</v>
      </c>
      <c r="D3675" s="8" t="s">
        <v>70</v>
      </c>
      <c r="E3675" s="5" t="str">
        <f>VLOOKUP(D3675,[1]items!$A$2:$E$39,2,FALSE)</f>
        <v>Irbesartan</v>
      </c>
      <c r="F3675" s="5" t="str">
        <f>VLOOKUP(E3675,[1]items!$B$2:$E$39,2,FALSE)</f>
        <v>Obat Hipertensi</v>
      </c>
      <c r="G3675" s="5" t="str">
        <f t="shared" si="286"/>
        <v>OH0005|</v>
      </c>
      <c r="H3675" s="10">
        <v>9</v>
      </c>
      <c r="I3675" s="11"/>
      <c r="J3675" s="10" t="str">
        <f>IF(EXACT(L3675,"buy"),VLOOKUP(I3675,[2]suppliers!$A$2:$B$17,2,FALSE),"")</f>
        <v/>
      </c>
      <c r="K3675" s="8" t="s">
        <v>84</v>
      </c>
      <c r="L3675" s="8" t="s">
        <v>85</v>
      </c>
      <c r="M3675" s="5" t="str">
        <f>IFERROR(VLOOKUP(G3675,[3]item_suppliers!$C$2:$F$112,2,FALSE),"")</f>
        <v/>
      </c>
      <c r="N3675" s="5" t="str">
        <f>IFERROR(VLOOKUP(G3675,[3]item_suppliers!$C$2:$F$112,4,FALSE),"")</f>
        <v/>
      </c>
      <c r="O3675" s="5" t="str">
        <f t="shared" si="287"/>
        <v/>
      </c>
      <c r="P3675" s="5">
        <f>IF(EXACT(L3675,"sell"),VLOOKUP(D3675,[1]items!$A$2:$E$39,5,FALSE),"")</f>
        <v>109447</v>
      </c>
      <c r="Q3675" s="5">
        <f t="shared" si="288"/>
        <v>985023</v>
      </c>
      <c r="R3675" s="13" t="str">
        <f t="shared" si="289"/>
        <v/>
      </c>
    </row>
    <row r="3676" spans="1:18" x14ac:dyDescent="0.2">
      <c r="A3676" s="5" t="s">
        <v>3736</v>
      </c>
      <c r="B3676" s="6" t="d">
        <v>2021-07-21</v>
      </c>
      <c r="C3676" s="7">
        <f t="shared" si="285"/>
        <v>2021</v>
      </c>
      <c r="D3676" s="5" t="s">
        <v>82</v>
      </c>
      <c r="E3676" s="5" t="str">
        <f>VLOOKUP(D3676,[1]items!$A$2:$E$39,2,FALSE)</f>
        <v>Otilon Ear Drops 8 mL</v>
      </c>
      <c r="F3676" s="5" t="str">
        <f>VLOOKUP(E3676,[1]items!$B$2:$E$39,2,FALSE)</f>
        <v>Obat Telinga</v>
      </c>
      <c r="G3676" s="5" t="str">
        <f t="shared" si="286"/>
        <v>OT0001|</v>
      </c>
      <c r="H3676" s="10">
        <v>39</v>
      </c>
      <c r="I3676" s="11"/>
      <c r="J3676" s="10" t="str">
        <f>IF(EXACT(L3676,"buy"),VLOOKUP(I3676,[2]suppliers!$A$2:$B$17,2,FALSE),"")</f>
        <v/>
      </c>
      <c r="K3676" s="5" t="s">
        <v>84</v>
      </c>
      <c r="L3676" s="5" t="s">
        <v>85</v>
      </c>
      <c r="M3676" s="5" t="str">
        <f>IFERROR(VLOOKUP(G3676,[3]item_suppliers!$C$2:$F$112,2,FALSE),"")</f>
        <v/>
      </c>
      <c r="N3676" s="5" t="str">
        <f>IFERROR(VLOOKUP(G3676,[3]item_suppliers!$C$2:$F$112,4,FALSE),"")</f>
        <v/>
      </c>
      <c r="O3676" s="5" t="str">
        <f t="shared" si="287"/>
        <v/>
      </c>
      <c r="P3676" s="5">
        <f>IF(EXACT(L3676,"sell"),VLOOKUP(D3676,[1]items!$A$2:$E$39,5,FALSE),"")</f>
        <v>55935</v>
      </c>
      <c r="Q3676" s="5">
        <f t="shared" si="288"/>
        <v>2181465</v>
      </c>
      <c r="R3676" s="13" t="str">
        <f t="shared" si="289"/>
        <v/>
      </c>
    </row>
    <row r="3677" spans="1:18" x14ac:dyDescent="0.2">
      <c r="A3677" s="8" t="s">
        <v>3737</v>
      </c>
      <c r="B3677" s="9" t="d">
        <v>2021-07-21</v>
      </c>
      <c r="C3677" s="7">
        <f t="shared" si="285"/>
        <v>2021</v>
      </c>
      <c r="D3677" s="8" t="s">
        <v>20</v>
      </c>
      <c r="E3677" s="5" t="str">
        <f>VLOOKUP(D3677,[1]items!$A$2:$E$39,2,FALSE)</f>
        <v>Dexteem Box Plus 100 Tablet</v>
      </c>
      <c r="F3677" s="5" t="str">
        <f>VLOOKUP(E3677,[1]items!$B$2:$E$39,2,FALSE)</f>
        <v>Obat Alergi</v>
      </c>
      <c r="G3677" s="5" t="str">
        <f t="shared" si="286"/>
        <v>OA0006|</v>
      </c>
      <c r="H3677" s="10">
        <v>12</v>
      </c>
      <c r="I3677" s="11"/>
      <c r="J3677" s="10" t="str">
        <f>IF(EXACT(L3677,"buy"),VLOOKUP(I3677,[2]suppliers!$A$2:$B$17,2,FALSE),"")</f>
        <v/>
      </c>
      <c r="K3677" s="8" t="s">
        <v>84</v>
      </c>
      <c r="L3677" s="8" t="s">
        <v>85</v>
      </c>
      <c r="M3677" s="5" t="str">
        <f>IFERROR(VLOOKUP(G3677,[3]item_suppliers!$C$2:$F$112,2,FALSE),"")</f>
        <v/>
      </c>
      <c r="N3677" s="5" t="str">
        <f>IFERROR(VLOOKUP(G3677,[3]item_suppliers!$C$2:$F$112,4,FALSE),"")</f>
        <v/>
      </c>
      <c r="O3677" s="5" t="str">
        <f t="shared" si="287"/>
        <v/>
      </c>
      <c r="P3677" s="5">
        <f>IF(EXACT(L3677,"sell"),VLOOKUP(D3677,[1]items!$A$2:$E$39,5,FALSE),"")</f>
        <v>25449</v>
      </c>
      <c r="Q3677" s="5">
        <f t="shared" si="288"/>
        <v>305388</v>
      </c>
      <c r="R3677" s="13" t="str">
        <f t="shared" si="289"/>
        <v/>
      </c>
    </row>
    <row r="3678" spans="1:18" x14ac:dyDescent="0.2">
      <c r="A3678" s="5" t="s">
        <v>3738</v>
      </c>
      <c r="B3678" s="6" t="d">
        <v>2021-07-21</v>
      </c>
      <c r="C3678" s="7">
        <f t="shared" si="285"/>
        <v>2021</v>
      </c>
      <c r="D3678" s="5" t="s">
        <v>31</v>
      </c>
      <c r="E3678" s="5" t="str">
        <f>VLOOKUP(D3678,[1]items!$A$2:$E$39,2,FALSE)</f>
        <v>Ultraflu Box Isi 25 Strip</v>
      </c>
      <c r="F3678" s="5" t="str">
        <f>VLOOKUP(E3678,[1]items!$B$2:$E$39,2,FALSE)</f>
        <v>Obat Batuk &amp; Pilek</v>
      </c>
      <c r="G3678" s="5" t="str">
        <f t="shared" si="286"/>
        <v>OB0006|</v>
      </c>
      <c r="H3678" s="10">
        <v>18</v>
      </c>
      <c r="I3678" s="11"/>
      <c r="J3678" s="10" t="str">
        <f>IF(EXACT(L3678,"buy"),VLOOKUP(I3678,[2]suppliers!$A$2:$B$17,2,FALSE),"")</f>
        <v/>
      </c>
      <c r="K3678" s="5" t="s">
        <v>84</v>
      </c>
      <c r="L3678" s="5" t="s">
        <v>85</v>
      </c>
      <c r="M3678" s="5" t="str">
        <f>IFERROR(VLOOKUP(G3678,[3]item_suppliers!$C$2:$F$112,2,FALSE),"")</f>
        <v/>
      </c>
      <c r="N3678" s="5" t="str">
        <f>IFERROR(VLOOKUP(G3678,[3]item_suppliers!$C$2:$F$112,4,FALSE),"")</f>
        <v/>
      </c>
      <c r="O3678" s="5" t="str">
        <f t="shared" si="287"/>
        <v/>
      </c>
      <c r="P3678" s="5">
        <f>IF(EXACT(L3678,"sell"),VLOOKUP(D3678,[1]items!$A$2:$E$39,5,FALSE),"")</f>
        <v>73805</v>
      </c>
      <c r="Q3678" s="5">
        <f t="shared" si="288"/>
        <v>1328490</v>
      </c>
      <c r="R3678" s="13" t="str">
        <f t="shared" si="289"/>
        <v/>
      </c>
    </row>
    <row r="3679" spans="1:18" x14ac:dyDescent="0.2">
      <c r="A3679" s="8" t="s">
        <v>3739</v>
      </c>
      <c r="B3679" s="9" t="d">
        <v>2021-07-21</v>
      </c>
      <c r="C3679" s="7">
        <f t="shared" si="285"/>
        <v>2021</v>
      </c>
      <c r="D3679" s="8" t="s">
        <v>7</v>
      </c>
      <c r="E3679" s="5" t="str">
        <f>VLOOKUP(D3679,[1]items!$A$2:$E$39,2,FALSE)</f>
        <v>Ozen 10 MG Blister</v>
      </c>
      <c r="F3679" s="5" t="str">
        <f>VLOOKUP(E3679,[1]items!$B$2:$E$39,2,FALSE)</f>
        <v>Obat Alergi</v>
      </c>
      <c r="G3679" s="5" t="str">
        <f t="shared" si="286"/>
        <v>OA0001|</v>
      </c>
      <c r="H3679" s="10">
        <v>15</v>
      </c>
      <c r="I3679" s="11"/>
      <c r="J3679" s="10" t="str">
        <f>IF(EXACT(L3679,"buy"),VLOOKUP(I3679,[2]suppliers!$A$2:$B$17,2,FALSE),"")</f>
        <v/>
      </c>
      <c r="K3679" s="8" t="s">
        <v>84</v>
      </c>
      <c r="L3679" s="8" t="s">
        <v>85</v>
      </c>
      <c r="M3679" s="5" t="str">
        <f>IFERROR(VLOOKUP(G3679,[3]item_suppliers!$C$2:$F$112,2,FALSE),"")</f>
        <v/>
      </c>
      <c r="N3679" s="5" t="str">
        <f>IFERROR(VLOOKUP(G3679,[3]item_suppliers!$C$2:$F$112,4,FALSE),"")</f>
        <v/>
      </c>
      <c r="O3679" s="5" t="str">
        <f t="shared" si="287"/>
        <v/>
      </c>
      <c r="P3679" s="5">
        <f>IF(EXACT(L3679,"sell"),VLOOKUP(D3679,[1]items!$A$2:$E$39,5,FALSE),"")</f>
        <v>18816</v>
      </c>
      <c r="Q3679" s="5">
        <f t="shared" si="288"/>
        <v>282240</v>
      </c>
      <c r="R3679" s="13" t="str">
        <f t="shared" si="289"/>
        <v/>
      </c>
    </row>
    <row r="3680" spans="1:18" x14ac:dyDescent="0.2">
      <c r="A3680" s="5" t="s">
        <v>3740</v>
      </c>
      <c r="B3680" s="6" t="d">
        <v>2021-07-22</v>
      </c>
      <c r="C3680" s="7">
        <f t="shared" si="285"/>
        <v>2021</v>
      </c>
      <c r="D3680" s="5" t="s">
        <v>26</v>
      </c>
      <c r="E3680" s="5" t="str">
        <f>VLOOKUP(D3680,[1]items!$A$2:$E$39,2,FALSE)</f>
        <v>Decolsen 1 Strip 4 Tablet</v>
      </c>
      <c r="F3680" s="5" t="str">
        <f>VLOOKUP(E3680,[1]items!$B$2:$E$39,2,FALSE)</f>
        <v>Obat Batuk &amp; Pilek</v>
      </c>
      <c r="G3680" s="5" t="str">
        <f t="shared" si="286"/>
        <v>OB0002|</v>
      </c>
      <c r="H3680" s="10">
        <v>50</v>
      </c>
      <c r="I3680" s="11"/>
      <c r="J3680" s="10" t="str">
        <f>IF(EXACT(L3680,"buy"),VLOOKUP(I3680,[2]suppliers!$A$2:$B$17,2,FALSE),"")</f>
        <v/>
      </c>
      <c r="K3680" s="5" t="s">
        <v>84</v>
      </c>
      <c r="L3680" s="5" t="s">
        <v>85</v>
      </c>
      <c r="M3680" s="5" t="str">
        <f>IFERROR(VLOOKUP(G3680,[3]item_suppliers!$C$2:$F$112,2,FALSE),"")</f>
        <v/>
      </c>
      <c r="N3680" s="5" t="str">
        <f>IFERROR(VLOOKUP(G3680,[3]item_suppliers!$C$2:$F$112,4,FALSE),"")</f>
        <v/>
      </c>
      <c r="O3680" s="5" t="str">
        <f t="shared" si="287"/>
        <v/>
      </c>
      <c r="P3680" s="5">
        <f>IF(EXACT(L3680,"sell"),VLOOKUP(D3680,[1]items!$A$2:$E$39,5,FALSE),"")</f>
        <v>2915</v>
      </c>
      <c r="Q3680" s="5">
        <f t="shared" si="288"/>
        <v>145750</v>
      </c>
      <c r="R3680" s="13" t="str">
        <f t="shared" si="289"/>
        <v/>
      </c>
    </row>
    <row r="3681" spans="1:18" x14ac:dyDescent="0.2">
      <c r="A3681" s="8" t="s">
        <v>3741</v>
      </c>
      <c r="B3681" s="9" t="d">
        <v>2021-07-22</v>
      </c>
      <c r="C3681" s="7">
        <f t="shared" si="285"/>
        <v>2021</v>
      </c>
      <c r="D3681" s="8" t="s">
        <v>11</v>
      </c>
      <c r="E3681" s="5" t="str">
        <f>VLOOKUP(D3681,[1]items!$A$2:$E$39,2,FALSE)</f>
        <v>Acetylcysteine Mahakam 200 mg</v>
      </c>
      <c r="F3681" s="5" t="str">
        <f>VLOOKUP(E3681,[1]items!$B$2:$E$39,2,FALSE)</f>
        <v>Obat Alergi</v>
      </c>
      <c r="G3681" s="5" t="str">
        <f t="shared" si="286"/>
        <v>OA0003|</v>
      </c>
      <c r="H3681" s="10">
        <v>57</v>
      </c>
      <c r="I3681" s="11"/>
      <c r="J3681" s="10" t="str">
        <f>IF(EXACT(L3681,"buy"),VLOOKUP(I3681,[2]suppliers!$A$2:$B$17,2,FALSE),"")</f>
        <v/>
      </c>
      <c r="K3681" s="8" t="s">
        <v>84</v>
      </c>
      <c r="L3681" s="8" t="s">
        <v>85</v>
      </c>
      <c r="M3681" s="5" t="str">
        <f>IFERROR(VLOOKUP(G3681,[3]item_suppliers!$C$2:$F$112,2,FALSE),"")</f>
        <v/>
      </c>
      <c r="N3681" s="5" t="str">
        <f>IFERROR(VLOOKUP(G3681,[3]item_suppliers!$C$2:$F$112,4,FALSE),"")</f>
        <v/>
      </c>
      <c r="O3681" s="5" t="str">
        <f t="shared" si="287"/>
        <v/>
      </c>
      <c r="P3681" s="5">
        <f>IF(EXACT(L3681,"sell"),VLOOKUP(D3681,[1]items!$A$2:$E$39,5,FALSE),"")</f>
        <v>33330</v>
      </c>
      <c r="Q3681" s="5">
        <f t="shared" si="288"/>
        <v>1899810</v>
      </c>
      <c r="R3681" s="13" t="str">
        <f t="shared" si="289"/>
        <v/>
      </c>
    </row>
    <row r="3682" spans="1:18" x14ac:dyDescent="0.2">
      <c r="A3682" s="5" t="s">
        <v>3742</v>
      </c>
      <c r="B3682" s="6" t="d">
        <v>2021-07-23</v>
      </c>
      <c r="C3682" s="7">
        <f t="shared" si="285"/>
        <v>2021</v>
      </c>
      <c r="D3682" s="5" t="s">
        <v>26</v>
      </c>
      <c r="E3682" s="5" t="str">
        <f>VLOOKUP(D3682,[1]items!$A$2:$E$39,2,FALSE)</f>
        <v>Decolsen 1 Strip 4 Tablet</v>
      </c>
      <c r="F3682" s="5" t="str">
        <f>VLOOKUP(E3682,[1]items!$B$2:$E$39,2,FALSE)</f>
        <v>Obat Batuk &amp; Pilek</v>
      </c>
      <c r="G3682" s="5" t="str">
        <f t="shared" si="286"/>
        <v>OB0002|</v>
      </c>
      <c r="H3682" s="10">
        <v>45</v>
      </c>
      <c r="I3682" s="11"/>
      <c r="J3682" s="10" t="str">
        <f>IF(EXACT(L3682,"buy"),VLOOKUP(I3682,[2]suppliers!$A$2:$B$17,2,FALSE),"")</f>
        <v/>
      </c>
      <c r="K3682" s="5" t="s">
        <v>84</v>
      </c>
      <c r="L3682" s="5" t="s">
        <v>85</v>
      </c>
      <c r="M3682" s="5" t="str">
        <f>IFERROR(VLOOKUP(G3682,[3]item_suppliers!$C$2:$F$112,2,FALSE),"")</f>
        <v/>
      </c>
      <c r="N3682" s="5" t="str">
        <f>IFERROR(VLOOKUP(G3682,[3]item_suppliers!$C$2:$F$112,4,FALSE),"")</f>
        <v/>
      </c>
      <c r="O3682" s="5" t="str">
        <f t="shared" si="287"/>
        <v/>
      </c>
      <c r="P3682" s="5">
        <f>IF(EXACT(L3682,"sell"),VLOOKUP(D3682,[1]items!$A$2:$E$39,5,FALSE),"")</f>
        <v>2915</v>
      </c>
      <c r="Q3682" s="5">
        <f t="shared" si="288"/>
        <v>131175</v>
      </c>
      <c r="R3682" s="13" t="str">
        <f t="shared" si="289"/>
        <v/>
      </c>
    </row>
    <row r="3683" spans="1:18" x14ac:dyDescent="0.2">
      <c r="A3683" s="8" t="s">
        <v>3743</v>
      </c>
      <c r="B3683" s="9" t="d">
        <v>2021-07-23</v>
      </c>
      <c r="C3683" s="7">
        <f t="shared" si="285"/>
        <v>2021</v>
      </c>
      <c r="D3683" s="8" t="s">
        <v>50</v>
      </c>
      <c r="E3683" s="5" t="str">
        <f>VLOOKUP(D3683,[1]items!$A$2:$E$39,2,FALSE)</f>
        <v>Bodrex Extra</v>
      </c>
      <c r="F3683" s="5" t="str">
        <f>VLOOKUP(E3683,[1]items!$B$2:$E$39,2,FALSE)</f>
        <v>Obat Sakit Kepala &amp; Demam</v>
      </c>
      <c r="G3683" s="5" t="str">
        <f t="shared" si="286"/>
        <v>OD0008|</v>
      </c>
      <c r="H3683" s="10">
        <v>33</v>
      </c>
      <c r="I3683" s="11"/>
      <c r="J3683" s="10" t="str">
        <f>IF(EXACT(L3683,"buy"),VLOOKUP(I3683,[2]suppliers!$A$2:$B$17,2,FALSE),"")</f>
        <v/>
      </c>
      <c r="K3683" s="8" t="s">
        <v>84</v>
      </c>
      <c r="L3683" s="8" t="s">
        <v>85</v>
      </c>
      <c r="M3683" s="5" t="str">
        <f>IFERROR(VLOOKUP(G3683,[3]item_suppliers!$C$2:$F$112,2,FALSE),"")</f>
        <v/>
      </c>
      <c r="N3683" s="5" t="str">
        <f>IFERROR(VLOOKUP(G3683,[3]item_suppliers!$C$2:$F$112,4,FALSE),"")</f>
        <v/>
      </c>
      <c r="O3683" s="5" t="str">
        <f t="shared" si="287"/>
        <v/>
      </c>
      <c r="P3683" s="5">
        <f>IF(EXACT(L3683,"sell"),VLOOKUP(D3683,[1]items!$A$2:$E$39,5,FALSE),"")</f>
        <v>51753</v>
      </c>
      <c r="Q3683" s="5">
        <f t="shared" si="288"/>
        <v>1707849</v>
      </c>
      <c r="R3683" s="13" t="str">
        <f t="shared" si="289"/>
        <v/>
      </c>
    </row>
    <row r="3684" spans="1:18" x14ac:dyDescent="0.2">
      <c r="A3684" s="5" t="s">
        <v>3744</v>
      </c>
      <c r="B3684" s="6" t="d">
        <v>2021-07-23</v>
      </c>
      <c r="C3684" s="7">
        <f t="shared" si="285"/>
        <v>2021</v>
      </c>
      <c r="D3684" s="5" t="s">
        <v>82</v>
      </c>
      <c r="E3684" s="5" t="str">
        <f>VLOOKUP(D3684,[1]items!$A$2:$E$39,2,FALSE)</f>
        <v>Otilon Ear Drops 8 mL</v>
      </c>
      <c r="F3684" s="5" t="str">
        <f>VLOOKUP(E3684,[1]items!$B$2:$E$39,2,FALSE)</f>
        <v>Obat Telinga</v>
      </c>
      <c r="G3684" s="5" t="str">
        <f t="shared" si="286"/>
        <v>OT0001|</v>
      </c>
      <c r="H3684" s="10">
        <v>35</v>
      </c>
      <c r="I3684" s="11"/>
      <c r="J3684" s="10" t="str">
        <f>IF(EXACT(L3684,"buy"),VLOOKUP(I3684,[2]suppliers!$A$2:$B$17,2,FALSE),"")</f>
        <v/>
      </c>
      <c r="K3684" s="5" t="s">
        <v>84</v>
      </c>
      <c r="L3684" s="5" t="s">
        <v>85</v>
      </c>
      <c r="M3684" s="5" t="str">
        <f>IFERROR(VLOOKUP(G3684,[3]item_suppliers!$C$2:$F$112,2,FALSE),"")</f>
        <v/>
      </c>
      <c r="N3684" s="5" t="str">
        <f>IFERROR(VLOOKUP(G3684,[3]item_suppliers!$C$2:$F$112,4,FALSE),"")</f>
        <v/>
      </c>
      <c r="O3684" s="5" t="str">
        <f t="shared" si="287"/>
        <v/>
      </c>
      <c r="P3684" s="5">
        <f>IF(EXACT(L3684,"sell"),VLOOKUP(D3684,[1]items!$A$2:$E$39,5,FALSE),"")</f>
        <v>55935</v>
      </c>
      <c r="Q3684" s="5">
        <f t="shared" si="288"/>
        <v>1957725</v>
      </c>
      <c r="R3684" s="13" t="str">
        <f t="shared" si="289"/>
        <v/>
      </c>
    </row>
    <row r="3685" spans="1:18" x14ac:dyDescent="0.2">
      <c r="A3685" s="8" t="s">
        <v>3745</v>
      </c>
      <c r="B3685" s="9" t="d">
        <v>2021-07-23</v>
      </c>
      <c r="C3685" s="7">
        <f t="shared" si="285"/>
        <v>2021</v>
      </c>
      <c r="D3685" s="8" t="s">
        <v>28</v>
      </c>
      <c r="E3685" s="5" t="str">
        <f>VLOOKUP(D3685,[1]items!$A$2:$E$39,2,FALSE)</f>
        <v>Lo Han Kuo Infusion 12</v>
      </c>
      <c r="F3685" s="5" t="str">
        <f>VLOOKUP(E3685,[1]items!$B$2:$E$39,2,FALSE)</f>
        <v>Obat Batuk &amp; Pilek</v>
      </c>
      <c r="G3685" s="5" t="str">
        <f t="shared" si="286"/>
        <v>OB0004|</v>
      </c>
      <c r="H3685" s="10">
        <v>42</v>
      </c>
      <c r="I3685" s="11"/>
      <c r="J3685" s="10" t="str">
        <f>IF(EXACT(L3685,"buy"),VLOOKUP(I3685,[2]suppliers!$A$2:$B$17,2,FALSE),"")</f>
        <v/>
      </c>
      <c r="K3685" s="8" t="s">
        <v>84</v>
      </c>
      <c r="L3685" s="8" t="s">
        <v>85</v>
      </c>
      <c r="M3685" s="5" t="str">
        <f>IFERROR(VLOOKUP(G3685,[3]item_suppliers!$C$2:$F$112,2,FALSE),"")</f>
        <v/>
      </c>
      <c r="N3685" s="5" t="str">
        <f>IFERROR(VLOOKUP(G3685,[3]item_suppliers!$C$2:$F$112,4,FALSE),"")</f>
        <v/>
      </c>
      <c r="O3685" s="5" t="str">
        <f t="shared" si="287"/>
        <v/>
      </c>
      <c r="P3685" s="5">
        <f>IF(EXACT(L3685,"sell"),VLOOKUP(D3685,[1]items!$A$2:$E$39,5,FALSE),"")</f>
        <v>24179</v>
      </c>
      <c r="Q3685" s="5">
        <f t="shared" si="288"/>
        <v>1015518</v>
      </c>
      <c r="R3685" s="13" t="str">
        <f t="shared" si="289"/>
        <v/>
      </c>
    </row>
    <row r="3686" spans="1:18" x14ac:dyDescent="0.2">
      <c r="A3686" s="5" t="s">
        <v>3746</v>
      </c>
      <c r="B3686" s="6" t="d">
        <v>2021-07-24</v>
      </c>
      <c r="C3686" s="7">
        <f t="shared" si="285"/>
        <v>2021</v>
      </c>
      <c r="D3686" s="5" t="s">
        <v>70</v>
      </c>
      <c r="E3686" s="5" t="str">
        <f>VLOOKUP(D3686,[1]items!$A$2:$E$39,2,FALSE)</f>
        <v>Irbesartan</v>
      </c>
      <c r="F3686" s="5" t="str">
        <f>VLOOKUP(E3686,[1]items!$B$2:$E$39,2,FALSE)</f>
        <v>Obat Hipertensi</v>
      </c>
      <c r="G3686" s="5" t="str">
        <f t="shared" si="286"/>
        <v>OH0005|</v>
      </c>
      <c r="H3686" s="10">
        <v>46</v>
      </c>
      <c r="I3686" s="11"/>
      <c r="J3686" s="10" t="str">
        <f>IF(EXACT(L3686,"buy"),VLOOKUP(I3686,[2]suppliers!$A$2:$B$17,2,FALSE),"")</f>
        <v/>
      </c>
      <c r="K3686" s="5" t="s">
        <v>84</v>
      </c>
      <c r="L3686" s="5" t="s">
        <v>85</v>
      </c>
      <c r="M3686" s="5" t="str">
        <f>IFERROR(VLOOKUP(G3686,[3]item_suppliers!$C$2:$F$112,2,FALSE),"")</f>
        <v/>
      </c>
      <c r="N3686" s="5" t="str">
        <f>IFERROR(VLOOKUP(G3686,[3]item_suppliers!$C$2:$F$112,4,FALSE),"")</f>
        <v/>
      </c>
      <c r="O3686" s="5" t="str">
        <f t="shared" si="287"/>
        <v/>
      </c>
      <c r="P3686" s="5">
        <f>IF(EXACT(L3686,"sell"),VLOOKUP(D3686,[1]items!$A$2:$E$39,5,FALSE),"")</f>
        <v>109447</v>
      </c>
      <c r="Q3686" s="5">
        <f t="shared" si="288"/>
        <v>5034562</v>
      </c>
      <c r="R3686" s="13" t="str">
        <f t="shared" si="289"/>
        <v/>
      </c>
    </row>
    <row r="3687" spans="1:18" x14ac:dyDescent="0.2">
      <c r="A3687" s="8" t="s">
        <v>3747</v>
      </c>
      <c r="B3687" s="9" t="d">
        <v>2021-07-24</v>
      </c>
      <c r="C3687" s="7">
        <f t="shared" si="285"/>
        <v>2021</v>
      </c>
      <c r="D3687" s="8" t="s">
        <v>52</v>
      </c>
      <c r="E3687" s="5" t="str">
        <f>VLOOKUP(D3687,[1]items!$A$2:$E$39,2,FALSE)</f>
        <v>Sanmol 500 MG 4 Tablet</v>
      </c>
      <c r="F3687" s="5" t="str">
        <f>VLOOKUP(E3687,[1]items!$B$2:$E$39,2,FALSE)</f>
        <v>Obat Sakit Kepala &amp; Demam</v>
      </c>
      <c r="G3687" s="5" t="str">
        <f t="shared" si="286"/>
        <v>OD0009|</v>
      </c>
      <c r="H3687" s="10">
        <v>36</v>
      </c>
      <c r="I3687" s="11"/>
      <c r="J3687" s="10" t="str">
        <f>IF(EXACT(L3687,"buy"),VLOOKUP(I3687,[2]suppliers!$A$2:$B$17,2,FALSE),"")</f>
        <v/>
      </c>
      <c r="K3687" s="8" t="s">
        <v>84</v>
      </c>
      <c r="L3687" s="8" t="s">
        <v>85</v>
      </c>
      <c r="M3687" s="5" t="str">
        <f>IFERROR(VLOOKUP(G3687,[3]item_suppliers!$C$2:$F$112,2,FALSE),"")</f>
        <v/>
      </c>
      <c r="N3687" s="5" t="str">
        <f>IFERROR(VLOOKUP(G3687,[3]item_suppliers!$C$2:$F$112,4,FALSE),"")</f>
        <v/>
      </c>
      <c r="O3687" s="5" t="str">
        <f t="shared" si="287"/>
        <v/>
      </c>
      <c r="P3687" s="5">
        <f>IF(EXACT(L3687,"sell"),VLOOKUP(D3687,[1]items!$A$2:$E$39,5,FALSE),"")</f>
        <v>1619</v>
      </c>
      <c r="Q3687" s="5">
        <f t="shared" si="288"/>
        <v>58284</v>
      </c>
      <c r="R3687" s="13" t="str">
        <f t="shared" si="289"/>
        <v/>
      </c>
    </row>
    <row r="3688" spans="1:18" x14ac:dyDescent="0.2">
      <c r="A3688" s="5" t="s">
        <v>3748</v>
      </c>
      <c r="B3688" s="6" t="d">
        <v>2021-07-24</v>
      </c>
      <c r="C3688" s="7">
        <f t="shared" si="285"/>
        <v>2021</v>
      </c>
      <c r="D3688" s="5" t="s">
        <v>48</v>
      </c>
      <c r="E3688" s="5" t="str">
        <f>VLOOKUP(D3688,[1]items!$A$2:$E$39,2,FALSE)</f>
        <v>Sanmol Paracetamol</v>
      </c>
      <c r="F3688" s="5" t="str">
        <f>VLOOKUP(E3688,[1]items!$B$2:$E$39,2,FALSE)</f>
        <v>Obat Sakit Kepala &amp; Demam</v>
      </c>
      <c r="G3688" s="5" t="str">
        <f t="shared" si="286"/>
        <v>OD0007|</v>
      </c>
      <c r="H3688" s="10">
        <v>33</v>
      </c>
      <c r="I3688" s="11"/>
      <c r="J3688" s="10" t="str">
        <f>IF(EXACT(L3688,"buy"),VLOOKUP(I3688,[2]suppliers!$A$2:$B$17,2,FALSE),"")</f>
        <v/>
      </c>
      <c r="K3688" s="5" t="s">
        <v>84</v>
      </c>
      <c r="L3688" s="5" t="s">
        <v>85</v>
      </c>
      <c r="M3688" s="5" t="str">
        <f>IFERROR(VLOOKUP(G3688,[3]item_suppliers!$C$2:$F$112,2,FALSE),"")</f>
        <v/>
      </c>
      <c r="N3688" s="5" t="str">
        <f>IFERROR(VLOOKUP(G3688,[3]item_suppliers!$C$2:$F$112,4,FALSE),"")</f>
        <v/>
      </c>
      <c r="O3688" s="5" t="str">
        <f t="shared" si="287"/>
        <v/>
      </c>
      <c r="P3688" s="5">
        <f>IF(EXACT(L3688,"sell"),VLOOKUP(D3688,[1]items!$A$2:$E$39,5,FALSE),"")</f>
        <v>16261</v>
      </c>
      <c r="Q3688" s="5">
        <f t="shared" si="288"/>
        <v>536613</v>
      </c>
      <c r="R3688" s="13" t="str">
        <f t="shared" si="289"/>
        <v/>
      </c>
    </row>
    <row r="3689" spans="1:18" x14ac:dyDescent="0.2">
      <c r="A3689" s="8" t="s">
        <v>3749</v>
      </c>
      <c r="B3689" s="9" t="d">
        <v>2021-07-24</v>
      </c>
      <c r="C3689" s="7">
        <f t="shared" si="285"/>
        <v>2021</v>
      </c>
      <c r="D3689" s="8" t="s">
        <v>28</v>
      </c>
      <c r="E3689" s="5" t="str">
        <f>VLOOKUP(D3689,[1]items!$A$2:$E$39,2,FALSE)</f>
        <v>Lo Han Kuo Infusion 12</v>
      </c>
      <c r="F3689" s="5" t="str">
        <f>VLOOKUP(E3689,[1]items!$B$2:$E$39,2,FALSE)</f>
        <v>Obat Batuk &amp; Pilek</v>
      </c>
      <c r="G3689" s="5" t="str">
        <f t="shared" si="286"/>
        <v>OB0004|</v>
      </c>
      <c r="H3689" s="10">
        <v>6</v>
      </c>
      <c r="I3689" s="11"/>
      <c r="J3689" s="10" t="str">
        <f>IF(EXACT(L3689,"buy"),VLOOKUP(I3689,[2]suppliers!$A$2:$B$17,2,FALSE),"")</f>
        <v/>
      </c>
      <c r="K3689" s="8" t="s">
        <v>84</v>
      </c>
      <c r="L3689" s="8" t="s">
        <v>85</v>
      </c>
      <c r="M3689" s="5" t="str">
        <f>IFERROR(VLOOKUP(G3689,[3]item_suppliers!$C$2:$F$112,2,FALSE),"")</f>
        <v/>
      </c>
      <c r="N3689" s="5" t="str">
        <f>IFERROR(VLOOKUP(G3689,[3]item_suppliers!$C$2:$F$112,4,FALSE),"")</f>
        <v/>
      </c>
      <c r="O3689" s="5" t="str">
        <f t="shared" si="287"/>
        <v/>
      </c>
      <c r="P3689" s="5">
        <f>IF(EXACT(L3689,"sell"),VLOOKUP(D3689,[1]items!$A$2:$E$39,5,FALSE),"")</f>
        <v>24179</v>
      </c>
      <c r="Q3689" s="5">
        <f t="shared" si="288"/>
        <v>145074</v>
      </c>
      <c r="R3689" s="13" t="str">
        <f t="shared" si="289"/>
        <v/>
      </c>
    </row>
    <row r="3690" spans="1:18" x14ac:dyDescent="0.2">
      <c r="A3690" s="5" t="s">
        <v>3750</v>
      </c>
      <c r="B3690" s="6" t="d">
        <v>2021-07-25</v>
      </c>
      <c r="C3690" s="7">
        <f t="shared" si="285"/>
        <v>2021</v>
      </c>
      <c r="D3690" s="5" t="s">
        <v>26</v>
      </c>
      <c r="E3690" s="5" t="str">
        <f>VLOOKUP(D3690,[1]items!$A$2:$E$39,2,FALSE)</f>
        <v>Decolsen 1 Strip 4 Tablet</v>
      </c>
      <c r="F3690" s="5" t="str">
        <f>VLOOKUP(E3690,[1]items!$B$2:$E$39,2,FALSE)</f>
        <v>Obat Batuk &amp; Pilek</v>
      </c>
      <c r="G3690" s="5" t="str">
        <f t="shared" si="286"/>
        <v>OB0002|</v>
      </c>
      <c r="H3690" s="10">
        <v>24</v>
      </c>
      <c r="I3690" s="11"/>
      <c r="J3690" s="10" t="str">
        <f>IF(EXACT(L3690,"buy"),VLOOKUP(I3690,[2]suppliers!$A$2:$B$17,2,FALSE),"")</f>
        <v/>
      </c>
      <c r="K3690" s="5" t="s">
        <v>84</v>
      </c>
      <c r="L3690" s="5" t="s">
        <v>85</v>
      </c>
      <c r="M3690" s="5" t="str">
        <f>IFERROR(VLOOKUP(G3690,[3]item_suppliers!$C$2:$F$112,2,FALSE),"")</f>
        <v/>
      </c>
      <c r="N3690" s="5" t="str">
        <f>IFERROR(VLOOKUP(G3690,[3]item_suppliers!$C$2:$F$112,4,FALSE),"")</f>
        <v/>
      </c>
      <c r="O3690" s="5" t="str">
        <f t="shared" si="287"/>
        <v/>
      </c>
      <c r="P3690" s="5">
        <f>IF(EXACT(L3690,"sell"),VLOOKUP(D3690,[1]items!$A$2:$E$39,5,FALSE),"")</f>
        <v>2915</v>
      </c>
      <c r="Q3690" s="5">
        <f t="shared" si="288"/>
        <v>69960</v>
      </c>
      <c r="R3690" s="13" t="str">
        <f t="shared" si="289"/>
        <v/>
      </c>
    </row>
    <row r="3691" spans="1:18" x14ac:dyDescent="0.2">
      <c r="A3691" s="8" t="s">
        <v>3751</v>
      </c>
      <c r="B3691" s="9" t="d">
        <v>2021-07-25</v>
      </c>
      <c r="C3691" s="7">
        <f t="shared" si="285"/>
        <v>2021</v>
      </c>
      <c r="D3691" s="8" t="s">
        <v>50</v>
      </c>
      <c r="E3691" s="5" t="str">
        <f>VLOOKUP(D3691,[1]items!$A$2:$E$39,2,FALSE)</f>
        <v>Bodrex Extra</v>
      </c>
      <c r="F3691" s="5" t="str">
        <f>VLOOKUP(E3691,[1]items!$B$2:$E$39,2,FALSE)</f>
        <v>Obat Sakit Kepala &amp; Demam</v>
      </c>
      <c r="G3691" s="5" t="str">
        <f t="shared" si="286"/>
        <v>OD0008|</v>
      </c>
      <c r="H3691" s="10">
        <v>49</v>
      </c>
      <c r="I3691" s="11"/>
      <c r="J3691" s="10" t="str">
        <f>IF(EXACT(L3691,"buy"),VLOOKUP(I3691,[2]suppliers!$A$2:$B$17,2,FALSE),"")</f>
        <v/>
      </c>
      <c r="K3691" s="8" t="s">
        <v>84</v>
      </c>
      <c r="L3691" s="8" t="s">
        <v>85</v>
      </c>
      <c r="M3691" s="5" t="str">
        <f>IFERROR(VLOOKUP(G3691,[3]item_suppliers!$C$2:$F$112,2,FALSE),"")</f>
        <v/>
      </c>
      <c r="N3691" s="5" t="str">
        <f>IFERROR(VLOOKUP(G3691,[3]item_suppliers!$C$2:$F$112,4,FALSE),"")</f>
        <v/>
      </c>
      <c r="O3691" s="5" t="str">
        <f t="shared" si="287"/>
        <v/>
      </c>
      <c r="P3691" s="5">
        <f>IF(EXACT(L3691,"sell"),VLOOKUP(D3691,[1]items!$A$2:$E$39,5,FALSE),"")</f>
        <v>51753</v>
      </c>
      <c r="Q3691" s="5">
        <f t="shared" si="288"/>
        <v>2535897</v>
      </c>
      <c r="R3691" s="13" t="str">
        <f t="shared" si="289"/>
        <v/>
      </c>
    </row>
    <row r="3692" spans="1:18" x14ac:dyDescent="0.2">
      <c r="A3692" s="5" t="s">
        <v>3752</v>
      </c>
      <c r="B3692" s="6" t="d">
        <v>2021-07-25</v>
      </c>
      <c r="C3692" s="7">
        <f t="shared" si="285"/>
        <v>2021</v>
      </c>
      <c r="D3692" s="5" t="s">
        <v>52</v>
      </c>
      <c r="E3692" s="5" t="str">
        <f>VLOOKUP(D3692,[1]items!$A$2:$E$39,2,FALSE)</f>
        <v>Sanmol 500 MG 4 Tablet</v>
      </c>
      <c r="F3692" s="5" t="str">
        <f>VLOOKUP(E3692,[1]items!$B$2:$E$39,2,FALSE)</f>
        <v>Obat Sakit Kepala &amp; Demam</v>
      </c>
      <c r="G3692" s="5" t="str">
        <f t="shared" si="286"/>
        <v>OD0009|</v>
      </c>
      <c r="H3692" s="10">
        <v>27</v>
      </c>
      <c r="I3692" s="11"/>
      <c r="J3692" s="10" t="str">
        <f>IF(EXACT(L3692,"buy"),VLOOKUP(I3692,[2]suppliers!$A$2:$B$17,2,FALSE),"")</f>
        <v/>
      </c>
      <c r="K3692" s="5" t="s">
        <v>84</v>
      </c>
      <c r="L3692" s="5" t="s">
        <v>85</v>
      </c>
      <c r="M3692" s="5" t="str">
        <f>IFERROR(VLOOKUP(G3692,[3]item_suppliers!$C$2:$F$112,2,FALSE),"")</f>
        <v/>
      </c>
      <c r="N3692" s="5" t="str">
        <f>IFERROR(VLOOKUP(G3692,[3]item_suppliers!$C$2:$F$112,4,FALSE),"")</f>
        <v/>
      </c>
      <c r="O3692" s="5" t="str">
        <f t="shared" si="287"/>
        <v/>
      </c>
      <c r="P3692" s="5">
        <f>IF(EXACT(L3692,"sell"),VLOOKUP(D3692,[1]items!$A$2:$E$39,5,FALSE),"")</f>
        <v>1619</v>
      </c>
      <c r="Q3692" s="5">
        <f t="shared" si="288"/>
        <v>43713</v>
      </c>
      <c r="R3692" s="13" t="str">
        <f t="shared" si="289"/>
        <v/>
      </c>
    </row>
    <row r="3693" spans="1:18" x14ac:dyDescent="0.2">
      <c r="A3693" s="8" t="s">
        <v>3753</v>
      </c>
      <c r="B3693" s="9" t="d">
        <v>2021-07-25</v>
      </c>
      <c r="C3693" s="7">
        <f t="shared" si="285"/>
        <v>2021</v>
      </c>
      <c r="D3693" s="8" t="s">
        <v>82</v>
      </c>
      <c r="E3693" s="5" t="str">
        <f>VLOOKUP(D3693,[1]items!$A$2:$E$39,2,FALSE)</f>
        <v>Otilon Ear Drops 8 mL</v>
      </c>
      <c r="F3693" s="5" t="str">
        <f>VLOOKUP(E3693,[1]items!$B$2:$E$39,2,FALSE)</f>
        <v>Obat Telinga</v>
      </c>
      <c r="G3693" s="5" t="str">
        <f t="shared" si="286"/>
        <v>OT0001|</v>
      </c>
      <c r="H3693" s="10">
        <v>28</v>
      </c>
      <c r="I3693" s="11"/>
      <c r="J3693" s="10" t="str">
        <f>IF(EXACT(L3693,"buy"),VLOOKUP(I3693,[2]suppliers!$A$2:$B$17,2,FALSE),"")</f>
        <v/>
      </c>
      <c r="K3693" s="8" t="s">
        <v>84</v>
      </c>
      <c r="L3693" s="8" t="s">
        <v>85</v>
      </c>
      <c r="M3693" s="5" t="str">
        <f>IFERROR(VLOOKUP(G3693,[3]item_suppliers!$C$2:$F$112,2,FALSE),"")</f>
        <v/>
      </c>
      <c r="N3693" s="5" t="str">
        <f>IFERROR(VLOOKUP(G3693,[3]item_suppliers!$C$2:$F$112,4,FALSE),"")</f>
        <v/>
      </c>
      <c r="O3693" s="5" t="str">
        <f t="shared" si="287"/>
        <v/>
      </c>
      <c r="P3693" s="5">
        <f>IF(EXACT(L3693,"sell"),VLOOKUP(D3693,[1]items!$A$2:$E$39,5,FALSE),"")</f>
        <v>55935</v>
      </c>
      <c r="Q3693" s="5">
        <f t="shared" si="288"/>
        <v>1566180</v>
      </c>
      <c r="R3693" s="13" t="str">
        <f t="shared" si="289"/>
        <v/>
      </c>
    </row>
    <row r="3694" spans="1:18" x14ac:dyDescent="0.2">
      <c r="A3694" s="5" t="s">
        <v>3754</v>
      </c>
      <c r="B3694" s="6" t="d">
        <v>2021-07-25</v>
      </c>
      <c r="C3694" s="7">
        <f t="shared" si="285"/>
        <v>2021</v>
      </c>
      <c r="D3694" s="5" t="s">
        <v>20</v>
      </c>
      <c r="E3694" s="5" t="str">
        <f>VLOOKUP(D3694,[1]items!$A$2:$E$39,2,FALSE)</f>
        <v>Dexteem Box Plus 100 Tablet</v>
      </c>
      <c r="F3694" s="5" t="str">
        <f>VLOOKUP(E3694,[1]items!$B$2:$E$39,2,FALSE)</f>
        <v>Obat Alergi</v>
      </c>
      <c r="G3694" s="5" t="str">
        <f t="shared" si="286"/>
        <v>OA0006|</v>
      </c>
      <c r="H3694" s="10">
        <v>40</v>
      </c>
      <c r="I3694" s="11"/>
      <c r="J3694" s="10" t="str">
        <f>IF(EXACT(L3694,"buy"),VLOOKUP(I3694,[2]suppliers!$A$2:$B$17,2,FALSE),"")</f>
        <v/>
      </c>
      <c r="K3694" s="5" t="s">
        <v>84</v>
      </c>
      <c r="L3694" s="5" t="s">
        <v>85</v>
      </c>
      <c r="M3694" s="5" t="str">
        <f>IFERROR(VLOOKUP(G3694,[3]item_suppliers!$C$2:$F$112,2,FALSE),"")</f>
        <v/>
      </c>
      <c r="N3694" s="5" t="str">
        <f>IFERROR(VLOOKUP(G3694,[3]item_suppliers!$C$2:$F$112,4,FALSE),"")</f>
        <v/>
      </c>
      <c r="O3694" s="5" t="str">
        <f t="shared" si="287"/>
        <v/>
      </c>
      <c r="P3694" s="5">
        <f>IF(EXACT(L3694,"sell"),VLOOKUP(D3694,[1]items!$A$2:$E$39,5,FALSE),"")</f>
        <v>25449</v>
      </c>
      <c r="Q3694" s="5">
        <f t="shared" si="288"/>
        <v>1017960</v>
      </c>
      <c r="R3694" s="13" t="str">
        <f t="shared" si="289"/>
        <v/>
      </c>
    </row>
    <row r="3695" spans="1:18" x14ac:dyDescent="0.2">
      <c r="A3695" s="8" t="s">
        <v>3755</v>
      </c>
      <c r="B3695" s="9" t="d">
        <v>2021-07-25</v>
      </c>
      <c r="C3695" s="7">
        <f t="shared" si="285"/>
        <v>2021</v>
      </c>
      <c r="D3695" s="8" t="s">
        <v>48</v>
      </c>
      <c r="E3695" s="5" t="str">
        <f>VLOOKUP(D3695,[1]items!$A$2:$E$39,2,FALSE)</f>
        <v>Sanmol Paracetamol</v>
      </c>
      <c r="F3695" s="5" t="str">
        <f>VLOOKUP(E3695,[1]items!$B$2:$E$39,2,FALSE)</f>
        <v>Obat Sakit Kepala &amp; Demam</v>
      </c>
      <c r="G3695" s="5" t="str">
        <f t="shared" si="286"/>
        <v>OD0007|</v>
      </c>
      <c r="H3695" s="10">
        <v>4</v>
      </c>
      <c r="I3695" s="11"/>
      <c r="J3695" s="10" t="str">
        <f>IF(EXACT(L3695,"buy"),VLOOKUP(I3695,[2]suppliers!$A$2:$B$17,2,FALSE),"")</f>
        <v/>
      </c>
      <c r="K3695" s="8" t="s">
        <v>84</v>
      </c>
      <c r="L3695" s="8" t="s">
        <v>85</v>
      </c>
      <c r="M3695" s="5" t="str">
        <f>IFERROR(VLOOKUP(G3695,[3]item_suppliers!$C$2:$F$112,2,FALSE),"")</f>
        <v/>
      </c>
      <c r="N3695" s="5" t="str">
        <f>IFERROR(VLOOKUP(G3695,[3]item_suppliers!$C$2:$F$112,4,FALSE),"")</f>
        <v/>
      </c>
      <c r="O3695" s="5" t="str">
        <f t="shared" si="287"/>
        <v/>
      </c>
      <c r="P3695" s="5">
        <f>IF(EXACT(L3695,"sell"),VLOOKUP(D3695,[1]items!$A$2:$E$39,5,FALSE),"")</f>
        <v>16261</v>
      </c>
      <c r="Q3695" s="5">
        <f t="shared" si="288"/>
        <v>65044</v>
      </c>
      <c r="R3695" s="13" t="str">
        <f t="shared" si="289"/>
        <v/>
      </c>
    </row>
    <row r="3696" spans="1:18" x14ac:dyDescent="0.2">
      <c r="A3696" s="5" t="s">
        <v>3756</v>
      </c>
      <c r="B3696" s="6" t="d">
        <v>2021-07-25</v>
      </c>
      <c r="C3696" s="7">
        <f t="shared" si="285"/>
        <v>2021</v>
      </c>
      <c r="D3696" s="5" t="s">
        <v>37</v>
      </c>
      <c r="E3696" s="5" t="str">
        <f>VLOOKUP(D3696,[1]items!$A$2:$E$39,2,FALSE)</f>
        <v>Koolfever</v>
      </c>
      <c r="F3696" s="5" t="str">
        <f>VLOOKUP(E3696,[1]items!$B$2:$E$39,2,FALSE)</f>
        <v>Obat Sakit Kepala &amp; Demam</v>
      </c>
      <c r="G3696" s="5" t="str">
        <f t="shared" si="286"/>
        <v>OD0001|</v>
      </c>
      <c r="H3696" s="10">
        <v>3</v>
      </c>
      <c r="I3696" s="11"/>
      <c r="J3696" s="10" t="str">
        <f>IF(EXACT(L3696,"buy"),VLOOKUP(I3696,[2]suppliers!$A$2:$B$17,2,FALSE),"")</f>
        <v/>
      </c>
      <c r="K3696" s="5" t="s">
        <v>84</v>
      </c>
      <c r="L3696" s="5" t="s">
        <v>85</v>
      </c>
      <c r="M3696" s="5" t="str">
        <f>IFERROR(VLOOKUP(G3696,[3]item_suppliers!$C$2:$F$112,2,FALSE),"")</f>
        <v/>
      </c>
      <c r="N3696" s="5" t="str">
        <f>IFERROR(VLOOKUP(G3696,[3]item_suppliers!$C$2:$F$112,4,FALSE),"")</f>
        <v/>
      </c>
      <c r="O3696" s="5" t="str">
        <f t="shared" si="287"/>
        <v/>
      </c>
      <c r="P3696" s="5">
        <f>IF(EXACT(L3696,"sell"),VLOOKUP(D3696,[1]items!$A$2:$E$39,5,FALSE),"")</f>
        <v>7620</v>
      </c>
      <c r="Q3696" s="5">
        <f t="shared" si="288"/>
        <v>22860</v>
      </c>
      <c r="R3696" s="13" t="str">
        <f t="shared" si="289"/>
        <v/>
      </c>
    </row>
    <row r="3697" spans="1:18" x14ac:dyDescent="0.2">
      <c r="A3697" s="8" t="s">
        <v>3757</v>
      </c>
      <c r="B3697" s="9" t="d">
        <v>2021-07-25</v>
      </c>
      <c r="C3697" s="7">
        <f t="shared" si="285"/>
        <v>2021</v>
      </c>
      <c r="D3697" s="8" t="s">
        <v>28</v>
      </c>
      <c r="E3697" s="5" t="str">
        <f>VLOOKUP(D3697,[1]items!$A$2:$E$39,2,FALSE)</f>
        <v>Lo Han Kuo Infusion 12</v>
      </c>
      <c r="F3697" s="5" t="str">
        <f>VLOOKUP(E3697,[1]items!$B$2:$E$39,2,FALSE)</f>
        <v>Obat Batuk &amp; Pilek</v>
      </c>
      <c r="G3697" s="5" t="str">
        <f t="shared" si="286"/>
        <v>OB0004|</v>
      </c>
      <c r="H3697" s="10">
        <v>15</v>
      </c>
      <c r="I3697" s="11"/>
      <c r="J3697" s="10" t="str">
        <f>IF(EXACT(L3697,"buy"),VLOOKUP(I3697,[2]suppliers!$A$2:$B$17,2,FALSE),"")</f>
        <v/>
      </c>
      <c r="K3697" s="8" t="s">
        <v>84</v>
      </c>
      <c r="L3697" s="8" t="s">
        <v>85</v>
      </c>
      <c r="M3697" s="5" t="str">
        <f>IFERROR(VLOOKUP(G3697,[3]item_suppliers!$C$2:$F$112,2,FALSE),"")</f>
        <v/>
      </c>
      <c r="N3697" s="5" t="str">
        <f>IFERROR(VLOOKUP(G3697,[3]item_suppliers!$C$2:$F$112,4,FALSE),"")</f>
        <v/>
      </c>
      <c r="O3697" s="5" t="str">
        <f t="shared" si="287"/>
        <v/>
      </c>
      <c r="P3697" s="5">
        <f>IF(EXACT(L3697,"sell"),VLOOKUP(D3697,[1]items!$A$2:$E$39,5,FALSE),"")</f>
        <v>24179</v>
      </c>
      <c r="Q3697" s="5">
        <f t="shared" si="288"/>
        <v>362685</v>
      </c>
      <c r="R3697" s="13" t="str">
        <f t="shared" si="289"/>
        <v/>
      </c>
    </row>
    <row r="3698" spans="1:18" x14ac:dyDescent="0.2">
      <c r="A3698" s="5" t="s">
        <v>3758</v>
      </c>
      <c r="B3698" s="6" t="d">
        <v>2021-07-26</v>
      </c>
      <c r="C3698" s="7">
        <f t="shared" si="285"/>
        <v>2021</v>
      </c>
      <c r="D3698" s="5" t="s">
        <v>26</v>
      </c>
      <c r="E3698" s="5" t="str">
        <f>VLOOKUP(D3698,[1]items!$A$2:$E$39,2,FALSE)</f>
        <v>Decolsen 1 Strip 4 Tablet</v>
      </c>
      <c r="F3698" s="5" t="str">
        <f>VLOOKUP(E3698,[1]items!$B$2:$E$39,2,FALSE)</f>
        <v>Obat Batuk &amp; Pilek</v>
      </c>
      <c r="G3698" s="5" t="str">
        <f t="shared" si="286"/>
        <v>OB0002|</v>
      </c>
      <c r="H3698" s="10">
        <v>38</v>
      </c>
      <c r="I3698" s="11"/>
      <c r="J3698" s="10" t="str">
        <f>IF(EXACT(L3698,"buy"),VLOOKUP(I3698,[2]suppliers!$A$2:$B$17,2,FALSE),"")</f>
        <v/>
      </c>
      <c r="K3698" s="5" t="s">
        <v>84</v>
      </c>
      <c r="L3698" s="5" t="s">
        <v>85</v>
      </c>
      <c r="M3698" s="5" t="str">
        <f>IFERROR(VLOOKUP(G3698,[3]item_suppliers!$C$2:$F$112,2,FALSE),"")</f>
        <v/>
      </c>
      <c r="N3698" s="5" t="str">
        <f>IFERROR(VLOOKUP(G3698,[3]item_suppliers!$C$2:$F$112,4,FALSE),"")</f>
        <v/>
      </c>
      <c r="O3698" s="5" t="str">
        <f t="shared" si="287"/>
        <v/>
      </c>
      <c r="P3698" s="5">
        <f>IF(EXACT(L3698,"sell"),VLOOKUP(D3698,[1]items!$A$2:$E$39,5,FALSE),"")</f>
        <v>2915</v>
      </c>
      <c r="Q3698" s="5">
        <f t="shared" si="288"/>
        <v>110770</v>
      </c>
      <c r="R3698" s="13" t="str">
        <f t="shared" si="289"/>
        <v/>
      </c>
    </row>
    <row r="3699" spans="1:18" x14ac:dyDescent="0.2">
      <c r="A3699" s="8" t="s">
        <v>3759</v>
      </c>
      <c r="B3699" s="9" t="d">
        <v>2021-07-26</v>
      </c>
      <c r="C3699" s="7">
        <f t="shared" si="285"/>
        <v>2021</v>
      </c>
      <c r="D3699" s="8" t="s">
        <v>17</v>
      </c>
      <c r="E3699" s="5" t="str">
        <f>VLOOKUP(D3699,[1]items!$A$2:$E$39,2,FALSE)</f>
        <v>Bedak Heroxyn 150 gr</v>
      </c>
      <c r="F3699" s="5" t="str">
        <f>VLOOKUP(E3699,[1]items!$B$2:$E$39,2,FALSE)</f>
        <v>Obat Alergi</v>
      </c>
      <c r="G3699" s="5" t="str">
        <f t="shared" si="286"/>
        <v>OA0005|</v>
      </c>
      <c r="H3699" s="10">
        <v>27</v>
      </c>
      <c r="I3699" s="11"/>
      <c r="J3699" s="10" t="str">
        <f>IF(EXACT(L3699,"buy"),VLOOKUP(I3699,[2]suppliers!$A$2:$B$17,2,FALSE),"")</f>
        <v/>
      </c>
      <c r="K3699" s="8" t="s">
        <v>84</v>
      </c>
      <c r="L3699" s="8" t="s">
        <v>85</v>
      </c>
      <c r="M3699" s="5" t="str">
        <f>IFERROR(VLOOKUP(G3699,[3]item_suppliers!$C$2:$F$112,2,FALSE),"")</f>
        <v/>
      </c>
      <c r="N3699" s="5" t="str">
        <f>IFERROR(VLOOKUP(G3699,[3]item_suppliers!$C$2:$F$112,4,FALSE),"")</f>
        <v/>
      </c>
      <c r="O3699" s="5" t="str">
        <f t="shared" si="287"/>
        <v/>
      </c>
      <c r="P3699" s="5">
        <f>IF(EXACT(L3699,"sell"),VLOOKUP(D3699,[1]items!$A$2:$E$39,5,FALSE),"")</f>
        <v>17170</v>
      </c>
      <c r="Q3699" s="5">
        <f t="shared" si="288"/>
        <v>463590</v>
      </c>
      <c r="R3699" s="13" t="str">
        <f t="shared" si="289"/>
        <v/>
      </c>
    </row>
    <row r="3700" spans="1:18" x14ac:dyDescent="0.2">
      <c r="A3700" s="5" t="s">
        <v>3760</v>
      </c>
      <c r="B3700" s="6" t="d">
        <v>2021-07-26</v>
      </c>
      <c r="C3700" s="7">
        <f t="shared" si="285"/>
        <v>2021</v>
      </c>
      <c r="D3700" s="5" t="s">
        <v>17</v>
      </c>
      <c r="E3700" s="5" t="str">
        <f>VLOOKUP(D3700,[1]items!$A$2:$E$39,2,FALSE)</f>
        <v>Bedak Heroxyn 150 gr</v>
      </c>
      <c r="F3700" s="5" t="str">
        <f>VLOOKUP(E3700,[1]items!$B$2:$E$39,2,FALSE)</f>
        <v>Obat Alergi</v>
      </c>
      <c r="G3700" s="5" t="str">
        <f t="shared" si="286"/>
        <v>OA0005|</v>
      </c>
      <c r="H3700" s="10">
        <v>39</v>
      </c>
      <c r="I3700" s="11"/>
      <c r="J3700" s="10" t="str">
        <f>IF(EXACT(L3700,"buy"),VLOOKUP(I3700,[2]suppliers!$A$2:$B$17,2,FALSE),"")</f>
        <v/>
      </c>
      <c r="K3700" s="5" t="s">
        <v>84</v>
      </c>
      <c r="L3700" s="5" t="s">
        <v>85</v>
      </c>
      <c r="M3700" s="5" t="str">
        <f>IFERROR(VLOOKUP(G3700,[3]item_suppliers!$C$2:$F$112,2,FALSE),"")</f>
        <v/>
      </c>
      <c r="N3700" s="5" t="str">
        <f>IFERROR(VLOOKUP(G3700,[3]item_suppliers!$C$2:$F$112,4,FALSE),"")</f>
        <v/>
      </c>
      <c r="O3700" s="5" t="str">
        <f t="shared" si="287"/>
        <v/>
      </c>
      <c r="P3700" s="5">
        <f>IF(EXACT(L3700,"sell"),VLOOKUP(D3700,[1]items!$A$2:$E$39,5,FALSE),"")</f>
        <v>17170</v>
      </c>
      <c r="Q3700" s="5">
        <f t="shared" si="288"/>
        <v>669630</v>
      </c>
      <c r="R3700" s="13" t="str">
        <f t="shared" si="289"/>
        <v/>
      </c>
    </row>
    <row r="3701" spans="1:18" x14ac:dyDescent="0.2">
      <c r="A3701" s="8" t="s">
        <v>3761</v>
      </c>
      <c r="B3701" s="9" t="d">
        <v>2021-07-26</v>
      </c>
      <c r="C3701" s="7">
        <f t="shared" si="285"/>
        <v>2021</v>
      </c>
      <c r="D3701" s="8" t="s">
        <v>52</v>
      </c>
      <c r="E3701" s="5" t="str">
        <f>VLOOKUP(D3701,[1]items!$A$2:$E$39,2,FALSE)</f>
        <v>Sanmol 500 MG 4 Tablet</v>
      </c>
      <c r="F3701" s="5" t="str">
        <f>VLOOKUP(E3701,[1]items!$B$2:$E$39,2,FALSE)</f>
        <v>Obat Sakit Kepala &amp; Demam</v>
      </c>
      <c r="G3701" s="5" t="str">
        <f t="shared" si="286"/>
        <v>OD0009|</v>
      </c>
      <c r="H3701" s="10">
        <v>21</v>
      </c>
      <c r="I3701" s="11"/>
      <c r="J3701" s="10" t="str">
        <f>IF(EXACT(L3701,"buy"),VLOOKUP(I3701,[2]suppliers!$A$2:$B$17,2,FALSE),"")</f>
        <v/>
      </c>
      <c r="K3701" s="8" t="s">
        <v>84</v>
      </c>
      <c r="L3701" s="8" t="s">
        <v>85</v>
      </c>
      <c r="M3701" s="5" t="str">
        <f>IFERROR(VLOOKUP(G3701,[3]item_suppliers!$C$2:$F$112,2,FALSE),"")</f>
        <v/>
      </c>
      <c r="N3701" s="5" t="str">
        <f>IFERROR(VLOOKUP(G3701,[3]item_suppliers!$C$2:$F$112,4,FALSE),"")</f>
        <v/>
      </c>
      <c r="O3701" s="5" t="str">
        <f t="shared" si="287"/>
        <v/>
      </c>
      <c r="P3701" s="5">
        <f>IF(EXACT(L3701,"sell"),VLOOKUP(D3701,[1]items!$A$2:$E$39,5,FALSE),"")</f>
        <v>1619</v>
      </c>
      <c r="Q3701" s="5">
        <f t="shared" si="288"/>
        <v>33999</v>
      </c>
      <c r="R3701" s="13" t="str">
        <f t="shared" si="289"/>
        <v/>
      </c>
    </row>
    <row r="3702" spans="1:18" x14ac:dyDescent="0.2">
      <c r="A3702" s="5" t="s">
        <v>3762</v>
      </c>
      <c r="B3702" s="6" t="d">
        <v>2021-07-26</v>
      </c>
      <c r="C3702" s="7">
        <f t="shared" si="285"/>
        <v>2021</v>
      </c>
      <c r="D3702" s="5" t="s">
        <v>65</v>
      </c>
      <c r="E3702" s="5" t="str">
        <f>VLOOKUP(D3702,[1]items!$A$2:$E$39,2,FALSE)</f>
        <v>Candesartan Ogb Dexa</v>
      </c>
      <c r="F3702" s="5" t="str">
        <f>VLOOKUP(E3702,[1]items!$B$2:$E$39,2,FALSE)</f>
        <v>Obat Hipertensi</v>
      </c>
      <c r="G3702" s="5" t="str">
        <f t="shared" si="286"/>
        <v>OH0003|</v>
      </c>
      <c r="H3702" s="10">
        <v>19</v>
      </c>
      <c r="I3702" s="11"/>
      <c r="J3702" s="10" t="str">
        <f>IF(EXACT(L3702,"buy"),VLOOKUP(I3702,[2]suppliers!$A$2:$B$17,2,FALSE),"")</f>
        <v/>
      </c>
      <c r="K3702" s="5" t="s">
        <v>84</v>
      </c>
      <c r="L3702" s="5" t="s">
        <v>85</v>
      </c>
      <c r="M3702" s="5" t="str">
        <f>IFERROR(VLOOKUP(G3702,[3]item_suppliers!$C$2:$F$112,2,FALSE),"")</f>
        <v/>
      </c>
      <c r="N3702" s="5" t="str">
        <f>IFERROR(VLOOKUP(G3702,[3]item_suppliers!$C$2:$F$112,4,FALSE),"")</f>
        <v/>
      </c>
      <c r="O3702" s="5" t="str">
        <f t="shared" si="287"/>
        <v/>
      </c>
      <c r="P3702" s="5">
        <f>IF(EXACT(L3702,"sell"),VLOOKUP(D3702,[1]items!$A$2:$E$39,5,FALSE),"")</f>
        <v>5095</v>
      </c>
      <c r="Q3702" s="5">
        <f t="shared" si="288"/>
        <v>96805</v>
      </c>
      <c r="R3702" s="13" t="str">
        <f t="shared" si="289"/>
        <v/>
      </c>
    </row>
    <row r="3703" spans="1:18" x14ac:dyDescent="0.2">
      <c r="A3703" s="8" t="s">
        <v>3763</v>
      </c>
      <c r="B3703" s="9" t="d">
        <v>2021-07-26</v>
      </c>
      <c r="C3703" s="7">
        <f t="shared" si="285"/>
        <v>2021</v>
      </c>
      <c r="D3703" s="8" t="s">
        <v>94</v>
      </c>
      <c r="E3703" s="5" t="str">
        <f>VLOOKUP(D3703,[1]items!$A$2:$E$39,2,FALSE)</f>
        <v>Vicks Inhaler 0.5 mL</v>
      </c>
      <c r="F3703" s="5" t="str">
        <f>VLOOKUP(E3703,[1]items!$B$2:$E$39,2,FALSE)</f>
        <v>Obat Batuk &amp; Pilek</v>
      </c>
      <c r="G3703" s="5" t="str">
        <f t="shared" si="286"/>
        <v>OB0007|</v>
      </c>
      <c r="H3703" s="10">
        <v>5</v>
      </c>
      <c r="I3703" s="11"/>
      <c r="J3703" s="10" t="str">
        <f>IF(EXACT(L3703,"buy"),VLOOKUP(I3703,[2]suppliers!$A$2:$B$17,2,FALSE),"")</f>
        <v/>
      </c>
      <c r="K3703" s="8" t="s">
        <v>84</v>
      </c>
      <c r="L3703" s="8" t="s">
        <v>85</v>
      </c>
      <c r="M3703" s="5" t="str">
        <f>IFERROR(VLOOKUP(G3703,[3]item_suppliers!$C$2:$F$112,2,FALSE),"")</f>
        <v/>
      </c>
      <c r="N3703" s="5" t="str">
        <f>IFERROR(VLOOKUP(G3703,[3]item_suppliers!$C$2:$F$112,4,FALSE),"")</f>
        <v/>
      </c>
      <c r="O3703" s="5" t="str">
        <f t="shared" si="287"/>
        <v/>
      </c>
      <c r="P3703" s="5">
        <f>IF(EXACT(L3703,"sell"),VLOOKUP(D3703,[1]items!$A$2:$E$39,5,FALSE),"")</f>
        <v>16430</v>
      </c>
      <c r="Q3703" s="5">
        <f t="shared" si="288"/>
        <v>82150</v>
      </c>
      <c r="R3703" s="13" t="str">
        <f t="shared" si="289"/>
        <v/>
      </c>
    </row>
    <row r="3704" spans="1:18" x14ac:dyDescent="0.2">
      <c r="A3704" s="5" t="s">
        <v>3764</v>
      </c>
      <c r="B3704" s="6" t="d">
        <v>2021-07-27</v>
      </c>
      <c r="C3704" s="7">
        <f t="shared" si="285"/>
        <v>2021</v>
      </c>
      <c r="D3704" s="5" t="s">
        <v>26</v>
      </c>
      <c r="E3704" s="5" t="str">
        <f>VLOOKUP(D3704,[1]items!$A$2:$E$39,2,FALSE)</f>
        <v>Decolsen 1 Strip 4 Tablet</v>
      </c>
      <c r="F3704" s="5" t="str">
        <f>VLOOKUP(E3704,[1]items!$B$2:$E$39,2,FALSE)</f>
        <v>Obat Batuk &amp; Pilek</v>
      </c>
      <c r="G3704" s="5" t="str">
        <f t="shared" si="286"/>
        <v>OB0002|</v>
      </c>
      <c r="H3704" s="10">
        <v>4</v>
      </c>
      <c r="I3704" s="11"/>
      <c r="J3704" s="10" t="str">
        <f>IF(EXACT(L3704,"buy"),VLOOKUP(I3704,[2]suppliers!$A$2:$B$17,2,FALSE),"")</f>
        <v/>
      </c>
      <c r="K3704" s="5" t="s">
        <v>84</v>
      </c>
      <c r="L3704" s="5" t="s">
        <v>85</v>
      </c>
      <c r="M3704" s="5" t="str">
        <f>IFERROR(VLOOKUP(G3704,[3]item_suppliers!$C$2:$F$112,2,FALSE),"")</f>
        <v/>
      </c>
      <c r="N3704" s="5" t="str">
        <f>IFERROR(VLOOKUP(G3704,[3]item_suppliers!$C$2:$F$112,4,FALSE),"")</f>
        <v/>
      </c>
      <c r="O3704" s="5" t="str">
        <f t="shared" si="287"/>
        <v/>
      </c>
      <c r="P3704" s="5">
        <f>IF(EXACT(L3704,"sell"),VLOOKUP(D3704,[1]items!$A$2:$E$39,5,FALSE),"")</f>
        <v>2915</v>
      </c>
      <c r="Q3704" s="5">
        <f t="shared" si="288"/>
        <v>11660</v>
      </c>
      <c r="R3704" s="13" t="str">
        <f t="shared" si="289"/>
        <v/>
      </c>
    </row>
    <row r="3705" spans="1:18" x14ac:dyDescent="0.2">
      <c r="A3705" s="8" t="s">
        <v>3765</v>
      </c>
      <c r="B3705" s="9" t="d">
        <v>2021-07-27</v>
      </c>
      <c r="C3705" s="7">
        <f t="shared" si="285"/>
        <v>2021</v>
      </c>
      <c r="D3705" s="8" t="s">
        <v>50</v>
      </c>
      <c r="E3705" s="5" t="str">
        <f>VLOOKUP(D3705,[1]items!$A$2:$E$39,2,FALSE)</f>
        <v>Bodrex Extra</v>
      </c>
      <c r="F3705" s="5" t="str">
        <f>VLOOKUP(E3705,[1]items!$B$2:$E$39,2,FALSE)</f>
        <v>Obat Sakit Kepala &amp; Demam</v>
      </c>
      <c r="G3705" s="5" t="str">
        <f t="shared" si="286"/>
        <v>OD0008|</v>
      </c>
      <c r="H3705" s="10">
        <v>18</v>
      </c>
      <c r="I3705" s="11"/>
      <c r="J3705" s="10" t="str">
        <f>IF(EXACT(L3705,"buy"),VLOOKUP(I3705,[2]suppliers!$A$2:$B$17,2,FALSE),"")</f>
        <v/>
      </c>
      <c r="K3705" s="8" t="s">
        <v>84</v>
      </c>
      <c r="L3705" s="8" t="s">
        <v>85</v>
      </c>
      <c r="M3705" s="5" t="str">
        <f>IFERROR(VLOOKUP(G3705,[3]item_suppliers!$C$2:$F$112,2,FALSE),"")</f>
        <v/>
      </c>
      <c r="N3705" s="5" t="str">
        <f>IFERROR(VLOOKUP(G3705,[3]item_suppliers!$C$2:$F$112,4,FALSE),"")</f>
        <v/>
      </c>
      <c r="O3705" s="5" t="str">
        <f t="shared" si="287"/>
        <v/>
      </c>
      <c r="P3705" s="5">
        <f>IF(EXACT(L3705,"sell"),VLOOKUP(D3705,[1]items!$A$2:$E$39,5,FALSE),"")</f>
        <v>51753</v>
      </c>
      <c r="Q3705" s="5">
        <f t="shared" si="288"/>
        <v>931554</v>
      </c>
      <c r="R3705" s="13" t="str">
        <f t="shared" si="289"/>
        <v/>
      </c>
    </row>
    <row r="3706" spans="1:18" x14ac:dyDescent="0.2">
      <c r="A3706" s="5" t="s">
        <v>3766</v>
      </c>
      <c r="B3706" s="6" t="d">
        <v>2021-07-27</v>
      </c>
      <c r="C3706" s="7">
        <f t="shared" si="285"/>
        <v>2021</v>
      </c>
      <c r="D3706" s="5" t="s">
        <v>52</v>
      </c>
      <c r="E3706" s="5" t="str">
        <f>VLOOKUP(D3706,[1]items!$A$2:$E$39,2,FALSE)</f>
        <v>Sanmol 500 MG 4 Tablet</v>
      </c>
      <c r="F3706" s="5" t="str">
        <f>VLOOKUP(E3706,[1]items!$B$2:$E$39,2,FALSE)</f>
        <v>Obat Sakit Kepala &amp; Demam</v>
      </c>
      <c r="G3706" s="5" t="str">
        <f t="shared" si="286"/>
        <v>OD0009|</v>
      </c>
      <c r="H3706" s="10">
        <v>11</v>
      </c>
      <c r="I3706" s="11"/>
      <c r="J3706" s="10" t="str">
        <f>IF(EXACT(L3706,"buy"),VLOOKUP(I3706,[2]suppliers!$A$2:$B$17,2,FALSE),"")</f>
        <v/>
      </c>
      <c r="K3706" s="5" t="s">
        <v>84</v>
      </c>
      <c r="L3706" s="5" t="s">
        <v>85</v>
      </c>
      <c r="M3706" s="5" t="str">
        <f>IFERROR(VLOOKUP(G3706,[3]item_suppliers!$C$2:$F$112,2,FALSE),"")</f>
        <v/>
      </c>
      <c r="N3706" s="5" t="str">
        <f>IFERROR(VLOOKUP(G3706,[3]item_suppliers!$C$2:$F$112,4,FALSE),"")</f>
        <v/>
      </c>
      <c r="O3706" s="5" t="str">
        <f t="shared" si="287"/>
        <v/>
      </c>
      <c r="P3706" s="5">
        <f>IF(EXACT(L3706,"sell"),VLOOKUP(D3706,[1]items!$A$2:$E$39,5,FALSE),"")</f>
        <v>1619</v>
      </c>
      <c r="Q3706" s="5">
        <f t="shared" si="288"/>
        <v>17809</v>
      </c>
      <c r="R3706" s="13" t="str">
        <f t="shared" si="289"/>
        <v/>
      </c>
    </row>
    <row r="3707" spans="1:18" x14ac:dyDescent="0.2">
      <c r="A3707" s="8" t="s">
        <v>3767</v>
      </c>
      <c r="B3707" s="9" t="d">
        <v>2021-07-27</v>
      </c>
      <c r="C3707" s="7">
        <f t="shared" si="285"/>
        <v>2021</v>
      </c>
      <c r="D3707" s="8" t="s">
        <v>52</v>
      </c>
      <c r="E3707" s="5" t="str">
        <f>VLOOKUP(D3707,[1]items!$A$2:$E$39,2,FALSE)</f>
        <v>Sanmol 500 MG 4 Tablet</v>
      </c>
      <c r="F3707" s="5" t="str">
        <f>VLOOKUP(E3707,[1]items!$B$2:$E$39,2,FALSE)</f>
        <v>Obat Sakit Kepala &amp; Demam</v>
      </c>
      <c r="G3707" s="5" t="str">
        <f t="shared" si="286"/>
        <v>OD0009|</v>
      </c>
      <c r="H3707" s="10">
        <v>38</v>
      </c>
      <c r="I3707" s="11"/>
      <c r="J3707" s="10" t="str">
        <f>IF(EXACT(L3707,"buy"),VLOOKUP(I3707,[2]suppliers!$A$2:$B$17,2,FALSE),"")</f>
        <v/>
      </c>
      <c r="K3707" s="8" t="s">
        <v>84</v>
      </c>
      <c r="L3707" s="8" t="s">
        <v>85</v>
      </c>
      <c r="M3707" s="5" t="str">
        <f>IFERROR(VLOOKUP(G3707,[3]item_suppliers!$C$2:$F$112,2,FALSE),"")</f>
        <v/>
      </c>
      <c r="N3707" s="5" t="str">
        <f>IFERROR(VLOOKUP(G3707,[3]item_suppliers!$C$2:$F$112,4,FALSE),"")</f>
        <v/>
      </c>
      <c r="O3707" s="5" t="str">
        <f t="shared" si="287"/>
        <v/>
      </c>
      <c r="P3707" s="5">
        <f>IF(EXACT(L3707,"sell"),VLOOKUP(D3707,[1]items!$A$2:$E$39,5,FALSE),"")</f>
        <v>1619</v>
      </c>
      <c r="Q3707" s="5">
        <f t="shared" si="288"/>
        <v>61522</v>
      </c>
      <c r="R3707" s="13" t="str">
        <f t="shared" si="289"/>
        <v/>
      </c>
    </row>
    <row r="3708" spans="1:18" x14ac:dyDescent="0.2">
      <c r="A3708" s="5" t="s">
        <v>3768</v>
      </c>
      <c r="B3708" s="6" t="d">
        <v>2021-07-27</v>
      </c>
      <c r="C3708" s="7">
        <f t="shared" si="285"/>
        <v>2021</v>
      </c>
      <c r="D3708" s="5" t="s">
        <v>82</v>
      </c>
      <c r="E3708" s="5" t="str">
        <f>VLOOKUP(D3708,[1]items!$A$2:$E$39,2,FALSE)</f>
        <v>Otilon Ear Drops 8 mL</v>
      </c>
      <c r="F3708" s="5" t="str">
        <f>VLOOKUP(E3708,[1]items!$B$2:$E$39,2,FALSE)</f>
        <v>Obat Telinga</v>
      </c>
      <c r="G3708" s="5" t="str">
        <f t="shared" si="286"/>
        <v>OT0001|</v>
      </c>
      <c r="H3708" s="10">
        <v>15</v>
      </c>
      <c r="I3708" s="11"/>
      <c r="J3708" s="10" t="str">
        <f>IF(EXACT(L3708,"buy"),VLOOKUP(I3708,[2]suppliers!$A$2:$B$17,2,FALSE),"")</f>
        <v/>
      </c>
      <c r="K3708" s="5" t="s">
        <v>84</v>
      </c>
      <c r="L3708" s="5" t="s">
        <v>85</v>
      </c>
      <c r="M3708" s="5" t="str">
        <f>IFERROR(VLOOKUP(G3708,[3]item_suppliers!$C$2:$F$112,2,FALSE),"")</f>
        <v/>
      </c>
      <c r="N3708" s="5" t="str">
        <f>IFERROR(VLOOKUP(G3708,[3]item_suppliers!$C$2:$F$112,4,FALSE),"")</f>
        <v/>
      </c>
      <c r="O3708" s="5" t="str">
        <f t="shared" si="287"/>
        <v/>
      </c>
      <c r="P3708" s="5">
        <f>IF(EXACT(L3708,"sell"),VLOOKUP(D3708,[1]items!$A$2:$E$39,5,FALSE),"")</f>
        <v>55935</v>
      </c>
      <c r="Q3708" s="5">
        <f t="shared" si="288"/>
        <v>839025</v>
      </c>
      <c r="R3708" s="13" t="str">
        <f t="shared" si="289"/>
        <v/>
      </c>
    </row>
    <row r="3709" spans="1:18" x14ac:dyDescent="0.2">
      <c r="A3709" s="8" t="s">
        <v>3769</v>
      </c>
      <c r="B3709" s="9" t="d">
        <v>2021-07-27</v>
      </c>
      <c r="C3709" s="7">
        <f t="shared" si="285"/>
        <v>2021</v>
      </c>
      <c r="D3709" s="8" t="s">
        <v>20</v>
      </c>
      <c r="E3709" s="5" t="str">
        <f>VLOOKUP(D3709,[1]items!$A$2:$E$39,2,FALSE)</f>
        <v>Dexteem Box Plus 100 Tablet</v>
      </c>
      <c r="F3709" s="5" t="str">
        <f>VLOOKUP(E3709,[1]items!$B$2:$E$39,2,FALSE)</f>
        <v>Obat Alergi</v>
      </c>
      <c r="G3709" s="5" t="str">
        <f t="shared" si="286"/>
        <v>OA0006|</v>
      </c>
      <c r="H3709" s="10">
        <v>25</v>
      </c>
      <c r="I3709" s="11"/>
      <c r="J3709" s="10" t="str">
        <f>IF(EXACT(L3709,"buy"),VLOOKUP(I3709,[2]suppliers!$A$2:$B$17,2,FALSE),"")</f>
        <v/>
      </c>
      <c r="K3709" s="8" t="s">
        <v>84</v>
      </c>
      <c r="L3709" s="8" t="s">
        <v>85</v>
      </c>
      <c r="M3709" s="5" t="str">
        <f>IFERROR(VLOOKUP(G3709,[3]item_suppliers!$C$2:$F$112,2,FALSE),"")</f>
        <v/>
      </c>
      <c r="N3709" s="5" t="str">
        <f>IFERROR(VLOOKUP(G3709,[3]item_suppliers!$C$2:$F$112,4,FALSE),"")</f>
        <v/>
      </c>
      <c r="O3709" s="5" t="str">
        <f t="shared" si="287"/>
        <v/>
      </c>
      <c r="P3709" s="5">
        <f>IF(EXACT(L3709,"sell"),VLOOKUP(D3709,[1]items!$A$2:$E$39,5,FALSE),"")</f>
        <v>25449</v>
      </c>
      <c r="Q3709" s="5">
        <f t="shared" si="288"/>
        <v>636225</v>
      </c>
      <c r="R3709" s="13" t="str">
        <f t="shared" si="289"/>
        <v/>
      </c>
    </row>
    <row r="3710" spans="1:18" x14ac:dyDescent="0.2">
      <c r="A3710" s="5" t="s">
        <v>3770</v>
      </c>
      <c r="B3710" s="6" t="d">
        <v>2021-07-27</v>
      </c>
      <c r="C3710" s="7">
        <f t="shared" si="285"/>
        <v>2021</v>
      </c>
      <c r="D3710" s="5" t="s">
        <v>78</v>
      </c>
      <c r="E3710" s="5" t="str">
        <f>VLOOKUP(D3710,[1]items!$A$2:$E$39,2,FALSE)</f>
        <v>Hyperchol 100 MG 12 KPS</v>
      </c>
      <c r="F3710" s="5" t="str">
        <f>VLOOKUP(E3710,[1]items!$B$2:$E$39,2,FALSE)</f>
        <v>Obat Kolesterol</v>
      </c>
      <c r="G3710" s="5" t="str">
        <f t="shared" si="286"/>
        <v>OK0002|</v>
      </c>
      <c r="H3710" s="10">
        <v>8</v>
      </c>
      <c r="I3710" s="11"/>
      <c r="J3710" s="10" t="str">
        <f>IF(EXACT(L3710,"buy"),VLOOKUP(I3710,[2]suppliers!$A$2:$B$17,2,FALSE),"")</f>
        <v/>
      </c>
      <c r="K3710" s="5" t="s">
        <v>84</v>
      </c>
      <c r="L3710" s="5" t="s">
        <v>85</v>
      </c>
      <c r="M3710" s="5" t="str">
        <f>IFERROR(VLOOKUP(G3710,[3]item_suppliers!$C$2:$F$112,2,FALSE),"")</f>
        <v/>
      </c>
      <c r="N3710" s="5" t="str">
        <f>IFERROR(VLOOKUP(G3710,[3]item_suppliers!$C$2:$F$112,4,FALSE),"")</f>
        <v/>
      </c>
      <c r="O3710" s="5" t="str">
        <f t="shared" si="287"/>
        <v/>
      </c>
      <c r="P3710" s="5">
        <f>IF(EXACT(L3710,"sell"),VLOOKUP(D3710,[1]items!$A$2:$E$39,5,FALSE),"")</f>
        <v>43442</v>
      </c>
      <c r="Q3710" s="5">
        <f t="shared" si="288"/>
        <v>347536</v>
      </c>
      <c r="R3710" s="13" t="str">
        <f t="shared" si="289"/>
        <v/>
      </c>
    </row>
    <row r="3711" spans="1:18" x14ac:dyDescent="0.2">
      <c r="A3711" s="8" t="s">
        <v>3771</v>
      </c>
      <c r="B3711" s="9" t="d">
        <v>2021-07-27</v>
      </c>
      <c r="C3711" s="7">
        <f t="shared" si="285"/>
        <v>2021</v>
      </c>
      <c r="D3711" s="8" t="s">
        <v>72</v>
      </c>
      <c r="E3711" s="5" t="str">
        <f>VLOOKUP(D3711,[1]items!$A$2:$E$39,2,FALSE)</f>
        <v>Irvell 150MG Box 20 Tablet</v>
      </c>
      <c r="F3711" s="5" t="str">
        <f>VLOOKUP(E3711,[1]items!$B$2:$E$39,2,FALSE)</f>
        <v>Obat Hipertensi</v>
      </c>
      <c r="G3711" s="5" t="str">
        <f t="shared" si="286"/>
        <v>OH0006|</v>
      </c>
      <c r="H3711" s="10">
        <v>10</v>
      </c>
      <c r="I3711" s="11"/>
      <c r="J3711" s="10" t="str">
        <f>IF(EXACT(L3711,"buy"),VLOOKUP(I3711,[2]suppliers!$A$2:$B$17,2,FALSE),"")</f>
        <v/>
      </c>
      <c r="K3711" s="8" t="s">
        <v>84</v>
      </c>
      <c r="L3711" s="8" t="s">
        <v>85</v>
      </c>
      <c r="M3711" s="5" t="str">
        <f>IFERROR(VLOOKUP(G3711,[3]item_suppliers!$C$2:$F$112,2,FALSE),"")</f>
        <v/>
      </c>
      <c r="N3711" s="5" t="str">
        <f>IFERROR(VLOOKUP(G3711,[3]item_suppliers!$C$2:$F$112,4,FALSE),"")</f>
        <v/>
      </c>
      <c r="O3711" s="5" t="str">
        <f t="shared" si="287"/>
        <v/>
      </c>
      <c r="P3711" s="5">
        <f>IF(EXACT(L3711,"sell"),VLOOKUP(D3711,[1]items!$A$2:$E$39,5,FALSE),"")</f>
        <v>146871</v>
      </c>
      <c r="Q3711" s="5">
        <f t="shared" si="288"/>
        <v>1468710</v>
      </c>
      <c r="R3711" s="13" t="str">
        <f t="shared" si="289"/>
        <v/>
      </c>
    </row>
    <row r="3712" spans="1:18" x14ac:dyDescent="0.2">
      <c r="A3712" s="5" t="s">
        <v>3772</v>
      </c>
      <c r="B3712" s="6" t="d">
        <v>2021-07-28</v>
      </c>
      <c r="C3712" s="7">
        <f t="shared" si="285"/>
        <v>2021</v>
      </c>
      <c r="D3712" s="5" t="s">
        <v>82</v>
      </c>
      <c r="E3712" s="5" t="str">
        <f>VLOOKUP(D3712,[1]items!$A$2:$E$39,2,FALSE)</f>
        <v>Otilon Ear Drops 8 mL</v>
      </c>
      <c r="F3712" s="5" t="str">
        <f>VLOOKUP(E3712,[1]items!$B$2:$E$39,2,FALSE)</f>
        <v>Obat Telinga</v>
      </c>
      <c r="G3712" s="5" t="str">
        <f t="shared" si="286"/>
        <v>OT0001|</v>
      </c>
      <c r="H3712" s="10">
        <v>10</v>
      </c>
      <c r="I3712" s="11"/>
      <c r="J3712" s="10" t="str">
        <f>IF(EXACT(L3712,"buy"),VLOOKUP(I3712,[2]suppliers!$A$2:$B$17,2,FALSE),"")</f>
        <v/>
      </c>
      <c r="K3712" s="5" t="s">
        <v>84</v>
      </c>
      <c r="L3712" s="5" t="s">
        <v>85</v>
      </c>
      <c r="M3712" s="5" t="str">
        <f>IFERROR(VLOOKUP(G3712,[3]item_suppliers!$C$2:$F$112,2,FALSE),"")</f>
        <v/>
      </c>
      <c r="N3712" s="5" t="str">
        <f>IFERROR(VLOOKUP(G3712,[3]item_suppliers!$C$2:$F$112,4,FALSE),"")</f>
        <v/>
      </c>
      <c r="O3712" s="5" t="str">
        <f t="shared" si="287"/>
        <v/>
      </c>
      <c r="P3712" s="5">
        <f>IF(EXACT(L3712,"sell"),VLOOKUP(D3712,[1]items!$A$2:$E$39,5,FALSE),"")</f>
        <v>55935</v>
      </c>
      <c r="Q3712" s="5">
        <f t="shared" si="288"/>
        <v>559350</v>
      </c>
      <c r="R3712" s="13" t="str">
        <f t="shared" si="289"/>
        <v/>
      </c>
    </row>
    <row r="3713" spans="1:18" x14ac:dyDescent="0.2">
      <c r="A3713" s="8" t="s">
        <v>3773</v>
      </c>
      <c r="B3713" s="9" t="d">
        <v>2021-07-28</v>
      </c>
      <c r="C3713" s="7">
        <f t="shared" si="285"/>
        <v>2021</v>
      </c>
      <c r="D3713" s="8" t="s">
        <v>48</v>
      </c>
      <c r="E3713" s="5" t="str">
        <f>VLOOKUP(D3713,[1]items!$A$2:$E$39,2,FALSE)</f>
        <v>Sanmol Paracetamol</v>
      </c>
      <c r="F3713" s="5" t="str">
        <f>VLOOKUP(E3713,[1]items!$B$2:$E$39,2,FALSE)</f>
        <v>Obat Sakit Kepala &amp; Demam</v>
      </c>
      <c r="G3713" s="5" t="str">
        <f t="shared" si="286"/>
        <v>OD0007|</v>
      </c>
      <c r="H3713" s="10">
        <v>26</v>
      </c>
      <c r="I3713" s="11"/>
      <c r="J3713" s="10" t="str">
        <f>IF(EXACT(L3713,"buy"),VLOOKUP(I3713,[2]suppliers!$A$2:$B$17,2,FALSE),"")</f>
        <v/>
      </c>
      <c r="K3713" s="8" t="s">
        <v>84</v>
      </c>
      <c r="L3713" s="8" t="s">
        <v>85</v>
      </c>
      <c r="M3713" s="5" t="str">
        <f>IFERROR(VLOOKUP(G3713,[3]item_suppliers!$C$2:$F$112,2,FALSE),"")</f>
        <v/>
      </c>
      <c r="N3713" s="5" t="str">
        <f>IFERROR(VLOOKUP(G3713,[3]item_suppliers!$C$2:$F$112,4,FALSE),"")</f>
        <v/>
      </c>
      <c r="O3713" s="5" t="str">
        <f t="shared" si="287"/>
        <v/>
      </c>
      <c r="P3713" s="5">
        <f>IF(EXACT(L3713,"sell"),VLOOKUP(D3713,[1]items!$A$2:$E$39,5,FALSE),"")</f>
        <v>16261</v>
      </c>
      <c r="Q3713" s="5">
        <f t="shared" si="288"/>
        <v>422786</v>
      </c>
      <c r="R3713" s="13" t="str">
        <f t="shared" si="289"/>
        <v/>
      </c>
    </row>
    <row r="3714" spans="1:18" x14ac:dyDescent="0.2">
      <c r="A3714" s="5" t="s">
        <v>3774</v>
      </c>
      <c r="B3714" s="6" t="d">
        <v>2021-07-28</v>
      </c>
      <c r="C3714" s="7">
        <f t="shared" ref="C3714:C3777" si="290">YEAR(B3714)</f>
        <v>2021</v>
      </c>
      <c r="D3714" s="5" t="s">
        <v>56</v>
      </c>
      <c r="E3714" s="5" t="str">
        <f>VLOOKUP(D3714,[1]items!$A$2:$E$39,2,FALSE)</f>
        <v>Paramex Tablet / Obat</v>
      </c>
      <c r="F3714" s="5" t="str">
        <f>VLOOKUP(E3714,[1]items!$B$2:$E$39,2,FALSE)</f>
        <v>Obat Sakit Kepala &amp; Demam</v>
      </c>
      <c r="G3714" s="5" t="str">
        <f t="shared" ref="G3714:G3777" si="291">_xlfn.CONCAT(D3714,"|",I3714)</f>
        <v>OD0011|</v>
      </c>
      <c r="H3714" s="10">
        <v>3</v>
      </c>
      <c r="I3714" s="11"/>
      <c r="J3714" s="10" t="str">
        <f>IF(EXACT(L3714,"buy"),VLOOKUP(I3714,[2]suppliers!$A$2:$B$17,2,FALSE),"")</f>
        <v/>
      </c>
      <c r="K3714" s="5" t="s">
        <v>84</v>
      </c>
      <c r="L3714" s="5" t="s">
        <v>85</v>
      </c>
      <c r="M3714" s="5" t="str">
        <f>IFERROR(VLOOKUP(G3714,[3]item_suppliers!$C$2:$F$112,2,FALSE),"")</f>
        <v/>
      </c>
      <c r="N3714" s="5" t="str">
        <f>IFERROR(VLOOKUP(G3714,[3]item_suppliers!$C$2:$F$112,4,FALSE),"")</f>
        <v/>
      </c>
      <c r="O3714" s="5" t="str">
        <f t="shared" ref="O3714:O3777" si="292">IFERROR(H3714*N3714,"")</f>
        <v/>
      </c>
      <c r="P3714" s="5">
        <f>IF(EXACT(L3714,"sell"),VLOOKUP(D3714,[1]items!$A$2:$E$39,5,FALSE),"")</f>
        <v>2586</v>
      </c>
      <c r="Q3714" s="5">
        <f t="shared" ref="Q3714:Q3777" si="293">IFERROR(H3714*P3714,"")</f>
        <v>7758</v>
      </c>
      <c r="R3714" s="13" t="str">
        <f t="shared" ref="R3714:R3777" si="294">IF(EXACT(L3714,"buy"),1/COUNTIF($N$2:$N$4710,N3714),"")</f>
        <v/>
      </c>
    </row>
    <row r="3715" spans="1:18" x14ac:dyDescent="0.2">
      <c r="A3715" s="8" t="s">
        <v>3775</v>
      </c>
      <c r="B3715" s="9" t="d">
        <v>2021-07-28</v>
      </c>
      <c r="C3715" s="7">
        <f t="shared" si="290"/>
        <v>2021</v>
      </c>
      <c r="D3715" s="8" t="s">
        <v>7</v>
      </c>
      <c r="E3715" s="5" t="str">
        <f>VLOOKUP(D3715,[1]items!$A$2:$E$39,2,FALSE)</f>
        <v>Ozen 10 MG Blister</v>
      </c>
      <c r="F3715" s="5" t="str">
        <f>VLOOKUP(E3715,[1]items!$B$2:$E$39,2,FALSE)</f>
        <v>Obat Alergi</v>
      </c>
      <c r="G3715" s="5" t="str">
        <f t="shared" si="291"/>
        <v>OA0001|</v>
      </c>
      <c r="H3715" s="10">
        <v>16</v>
      </c>
      <c r="I3715" s="11"/>
      <c r="J3715" s="10" t="str">
        <f>IF(EXACT(L3715,"buy"),VLOOKUP(I3715,[2]suppliers!$A$2:$B$17,2,FALSE),"")</f>
        <v/>
      </c>
      <c r="K3715" s="8" t="s">
        <v>84</v>
      </c>
      <c r="L3715" s="8" t="s">
        <v>85</v>
      </c>
      <c r="M3715" s="5" t="str">
        <f>IFERROR(VLOOKUP(G3715,[3]item_suppliers!$C$2:$F$112,2,FALSE),"")</f>
        <v/>
      </c>
      <c r="N3715" s="5" t="str">
        <f>IFERROR(VLOOKUP(G3715,[3]item_suppliers!$C$2:$F$112,4,FALSE),"")</f>
        <v/>
      </c>
      <c r="O3715" s="5" t="str">
        <f t="shared" si="292"/>
        <v/>
      </c>
      <c r="P3715" s="5">
        <f>IF(EXACT(L3715,"sell"),VLOOKUP(D3715,[1]items!$A$2:$E$39,5,FALSE),"")</f>
        <v>18816</v>
      </c>
      <c r="Q3715" s="5">
        <f t="shared" si="293"/>
        <v>301056</v>
      </c>
      <c r="R3715" s="13" t="str">
        <f t="shared" si="294"/>
        <v/>
      </c>
    </row>
    <row r="3716" spans="1:18" x14ac:dyDescent="0.2">
      <c r="A3716" s="5" t="s">
        <v>3776</v>
      </c>
      <c r="B3716" s="6" t="d">
        <v>2021-07-29</v>
      </c>
      <c r="C3716" s="7">
        <f t="shared" si="290"/>
        <v>2021</v>
      </c>
      <c r="D3716" s="5" t="s">
        <v>26</v>
      </c>
      <c r="E3716" s="5" t="str">
        <f>VLOOKUP(D3716,[1]items!$A$2:$E$39,2,FALSE)</f>
        <v>Decolsen 1 Strip 4 Tablet</v>
      </c>
      <c r="F3716" s="5" t="str">
        <f>VLOOKUP(E3716,[1]items!$B$2:$E$39,2,FALSE)</f>
        <v>Obat Batuk &amp; Pilek</v>
      </c>
      <c r="G3716" s="5" t="str">
        <f t="shared" si="291"/>
        <v>OB0002|</v>
      </c>
      <c r="H3716" s="10">
        <v>7</v>
      </c>
      <c r="I3716" s="11"/>
      <c r="J3716" s="10" t="str">
        <f>IF(EXACT(L3716,"buy"),VLOOKUP(I3716,[2]suppliers!$A$2:$B$17,2,FALSE),"")</f>
        <v/>
      </c>
      <c r="K3716" s="5" t="s">
        <v>84</v>
      </c>
      <c r="L3716" s="5" t="s">
        <v>85</v>
      </c>
      <c r="M3716" s="5" t="str">
        <f>IFERROR(VLOOKUP(G3716,[3]item_suppliers!$C$2:$F$112,2,FALSE),"")</f>
        <v/>
      </c>
      <c r="N3716" s="5" t="str">
        <f>IFERROR(VLOOKUP(G3716,[3]item_suppliers!$C$2:$F$112,4,FALSE),"")</f>
        <v/>
      </c>
      <c r="O3716" s="5" t="str">
        <f t="shared" si="292"/>
        <v/>
      </c>
      <c r="P3716" s="5">
        <f>IF(EXACT(L3716,"sell"),VLOOKUP(D3716,[1]items!$A$2:$E$39,5,FALSE),"")</f>
        <v>2915</v>
      </c>
      <c r="Q3716" s="5">
        <f t="shared" si="293"/>
        <v>20405</v>
      </c>
      <c r="R3716" s="13" t="str">
        <f t="shared" si="294"/>
        <v/>
      </c>
    </row>
    <row r="3717" spans="1:18" x14ac:dyDescent="0.2">
      <c r="A3717" s="8" t="s">
        <v>3777</v>
      </c>
      <c r="B3717" s="9" t="d">
        <v>2021-07-29</v>
      </c>
      <c r="C3717" s="7">
        <f t="shared" si="290"/>
        <v>2021</v>
      </c>
      <c r="D3717" s="8" t="s">
        <v>17</v>
      </c>
      <c r="E3717" s="5" t="str">
        <f>VLOOKUP(D3717,[1]items!$A$2:$E$39,2,FALSE)</f>
        <v>Bedak Heroxyn 150 gr</v>
      </c>
      <c r="F3717" s="5" t="str">
        <f>VLOOKUP(E3717,[1]items!$B$2:$E$39,2,FALSE)</f>
        <v>Obat Alergi</v>
      </c>
      <c r="G3717" s="5" t="str">
        <f t="shared" si="291"/>
        <v>OA0005|</v>
      </c>
      <c r="H3717" s="10">
        <v>3</v>
      </c>
      <c r="I3717" s="11"/>
      <c r="J3717" s="10" t="str">
        <f>IF(EXACT(L3717,"buy"),VLOOKUP(I3717,[2]suppliers!$A$2:$B$17,2,FALSE),"")</f>
        <v/>
      </c>
      <c r="K3717" s="8" t="s">
        <v>84</v>
      </c>
      <c r="L3717" s="8" t="s">
        <v>85</v>
      </c>
      <c r="M3717" s="5" t="str">
        <f>IFERROR(VLOOKUP(G3717,[3]item_suppliers!$C$2:$F$112,2,FALSE),"")</f>
        <v/>
      </c>
      <c r="N3717" s="5" t="str">
        <f>IFERROR(VLOOKUP(G3717,[3]item_suppliers!$C$2:$F$112,4,FALSE),"")</f>
        <v/>
      </c>
      <c r="O3717" s="5" t="str">
        <f t="shared" si="292"/>
        <v/>
      </c>
      <c r="P3717" s="5">
        <f>IF(EXACT(L3717,"sell"),VLOOKUP(D3717,[1]items!$A$2:$E$39,5,FALSE),"")</f>
        <v>17170</v>
      </c>
      <c r="Q3717" s="5">
        <f t="shared" si="293"/>
        <v>51510</v>
      </c>
      <c r="R3717" s="13" t="str">
        <f t="shared" si="294"/>
        <v/>
      </c>
    </row>
    <row r="3718" spans="1:18" x14ac:dyDescent="0.2">
      <c r="A3718" s="5" t="s">
        <v>3778</v>
      </c>
      <c r="B3718" s="6" t="d">
        <v>2021-07-29</v>
      </c>
      <c r="C3718" s="7">
        <f t="shared" si="290"/>
        <v>2021</v>
      </c>
      <c r="D3718" s="5" t="s">
        <v>52</v>
      </c>
      <c r="E3718" s="5" t="str">
        <f>VLOOKUP(D3718,[1]items!$A$2:$E$39,2,FALSE)</f>
        <v>Sanmol 500 MG 4 Tablet</v>
      </c>
      <c r="F3718" s="5" t="str">
        <f>VLOOKUP(E3718,[1]items!$B$2:$E$39,2,FALSE)</f>
        <v>Obat Sakit Kepala &amp; Demam</v>
      </c>
      <c r="G3718" s="5" t="str">
        <f t="shared" si="291"/>
        <v>OD0009|</v>
      </c>
      <c r="H3718" s="10">
        <v>47</v>
      </c>
      <c r="I3718" s="11"/>
      <c r="J3718" s="10" t="str">
        <f>IF(EXACT(L3718,"buy"),VLOOKUP(I3718,[2]suppliers!$A$2:$B$17,2,FALSE),"")</f>
        <v/>
      </c>
      <c r="K3718" s="5" t="s">
        <v>84</v>
      </c>
      <c r="L3718" s="5" t="s">
        <v>85</v>
      </c>
      <c r="M3718" s="5" t="str">
        <f>IFERROR(VLOOKUP(G3718,[3]item_suppliers!$C$2:$F$112,2,FALSE),"")</f>
        <v/>
      </c>
      <c r="N3718" s="5" t="str">
        <f>IFERROR(VLOOKUP(G3718,[3]item_suppliers!$C$2:$F$112,4,FALSE),"")</f>
        <v/>
      </c>
      <c r="O3718" s="5" t="str">
        <f t="shared" si="292"/>
        <v/>
      </c>
      <c r="P3718" s="5">
        <f>IF(EXACT(L3718,"sell"),VLOOKUP(D3718,[1]items!$A$2:$E$39,5,FALSE),"")</f>
        <v>1619</v>
      </c>
      <c r="Q3718" s="5">
        <f t="shared" si="293"/>
        <v>76093</v>
      </c>
      <c r="R3718" s="13" t="str">
        <f t="shared" si="294"/>
        <v/>
      </c>
    </row>
    <row r="3719" spans="1:18" x14ac:dyDescent="0.2">
      <c r="A3719" s="8" t="s">
        <v>3779</v>
      </c>
      <c r="B3719" s="9" t="d">
        <v>2021-07-29</v>
      </c>
      <c r="C3719" s="7">
        <f t="shared" si="290"/>
        <v>2021</v>
      </c>
      <c r="D3719" s="8" t="s">
        <v>82</v>
      </c>
      <c r="E3719" s="5" t="str">
        <f>VLOOKUP(D3719,[1]items!$A$2:$E$39,2,FALSE)</f>
        <v>Otilon Ear Drops 8 mL</v>
      </c>
      <c r="F3719" s="5" t="str">
        <f>VLOOKUP(E3719,[1]items!$B$2:$E$39,2,FALSE)</f>
        <v>Obat Telinga</v>
      </c>
      <c r="G3719" s="5" t="str">
        <f t="shared" si="291"/>
        <v>OT0001|</v>
      </c>
      <c r="H3719" s="10">
        <v>12</v>
      </c>
      <c r="I3719" s="11"/>
      <c r="J3719" s="10" t="str">
        <f>IF(EXACT(L3719,"buy"),VLOOKUP(I3719,[2]suppliers!$A$2:$B$17,2,FALSE),"")</f>
        <v/>
      </c>
      <c r="K3719" s="8" t="s">
        <v>84</v>
      </c>
      <c r="L3719" s="8" t="s">
        <v>85</v>
      </c>
      <c r="M3719" s="5" t="str">
        <f>IFERROR(VLOOKUP(G3719,[3]item_suppliers!$C$2:$F$112,2,FALSE),"")</f>
        <v/>
      </c>
      <c r="N3719" s="5" t="str">
        <f>IFERROR(VLOOKUP(G3719,[3]item_suppliers!$C$2:$F$112,4,FALSE),"")</f>
        <v/>
      </c>
      <c r="O3719" s="5" t="str">
        <f t="shared" si="292"/>
        <v/>
      </c>
      <c r="P3719" s="5">
        <f>IF(EXACT(L3719,"sell"),VLOOKUP(D3719,[1]items!$A$2:$E$39,5,FALSE),"")</f>
        <v>55935</v>
      </c>
      <c r="Q3719" s="5">
        <f t="shared" si="293"/>
        <v>671220</v>
      </c>
      <c r="R3719" s="13" t="str">
        <f t="shared" si="294"/>
        <v/>
      </c>
    </row>
    <row r="3720" spans="1:18" x14ac:dyDescent="0.2">
      <c r="A3720" s="5" t="s">
        <v>3780</v>
      </c>
      <c r="B3720" s="6" t="d">
        <v>2021-07-30</v>
      </c>
      <c r="C3720" s="7">
        <f t="shared" si="290"/>
        <v>2021</v>
      </c>
      <c r="D3720" s="5" t="s">
        <v>26</v>
      </c>
      <c r="E3720" s="5" t="str">
        <f>VLOOKUP(D3720,[1]items!$A$2:$E$39,2,FALSE)</f>
        <v>Decolsen 1 Strip 4 Tablet</v>
      </c>
      <c r="F3720" s="5" t="str">
        <f>VLOOKUP(E3720,[1]items!$B$2:$E$39,2,FALSE)</f>
        <v>Obat Batuk &amp; Pilek</v>
      </c>
      <c r="G3720" s="5" t="str">
        <f t="shared" si="291"/>
        <v>OB0002|</v>
      </c>
      <c r="H3720" s="10">
        <v>90</v>
      </c>
      <c r="I3720" s="11"/>
      <c r="J3720" s="10" t="str">
        <f>IF(EXACT(L3720,"buy"),VLOOKUP(I3720,[2]suppliers!$A$2:$B$17,2,FALSE),"")</f>
        <v/>
      </c>
      <c r="K3720" s="5" t="s">
        <v>84</v>
      </c>
      <c r="L3720" s="5" t="s">
        <v>85</v>
      </c>
      <c r="M3720" s="5" t="str">
        <f>IFERROR(VLOOKUP(G3720,[3]item_suppliers!$C$2:$F$112,2,FALSE),"")</f>
        <v/>
      </c>
      <c r="N3720" s="5" t="str">
        <f>IFERROR(VLOOKUP(G3720,[3]item_suppliers!$C$2:$F$112,4,FALSE),"")</f>
        <v/>
      </c>
      <c r="O3720" s="5" t="str">
        <f t="shared" si="292"/>
        <v/>
      </c>
      <c r="P3720" s="5">
        <f>IF(EXACT(L3720,"sell"),VLOOKUP(D3720,[1]items!$A$2:$E$39,5,FALSE),"")</f>
        <v>2915</v>
      </c>
      <c r="Q3720" s="5">
        <f t="shared" si="293"/>
        <v>262350</v>
      </c>
      <c r="R3720" s="13" t="str">
        <f t="shared" si="294"/>
        <v/>
      </c>
    </row>
    <row r="3721" spans="1:18" x14ac:dyDescent="0.2">
      <c r="A3721" s="8" t="s">
        <v>3781</v>
      </c>
      <c r="B3721" s="9" t="d">
        <v>2021-07-30</v>
      </c>
      <c r="C3721" s="7">
        <f t="shared" si="290"/>
        <v>2021</v>
      </c>
      <c r="D3721" s="8" t="s">
        <v>70</v>
      </c>
      <c r="E3721" s="5" t="str">
        <f>VLOOKUP(D3721,[1]items!$A$2:$E$39,2,FALSE)</f>
        <v>Irbesartan</v>
      </c>
      <c r="F3721" s="5" t="str">
        <f>VLOOKUP(E3721,[1]items!$B$2:$E$39,2,FALSE)</f>
        <v>Obat Hipertensi</v>
      </c>
      <c r="G3721" s="5" t="str">
        <f t="shared" si="291"/>
        <v>OH0005|</v>
      </c>
      <c r="H3721" s="10">
        <v>9</v>
      </c>
      <c r="I3721" s="11"/>
      <c r="J3721" s="10" t="str">
        <f>IF(EXACT(L3721,"buy"),VLOOKUP(I3721,[2]suppliers!$A$2:$B$17,2,FALSE),"")</f>
        <v/>
      </c>
      <c r="K3721" s="8" t="s">
        <v>84</v>
      </c>
      <c r="L3721" s="8" t="s">
        <v>85</v>
      </c>
      <c r="M3721" s="5" t="str">
        <f>IFERROR(VLOOKUP(G3721,[3]item_suppliers!$C$2:$F$112,2,FALSE),"")</f>
        <v/>
      </c>
      <c r="N3721" s="5" t="str">
        <f>IFERROR(VLOOKUP(G3721,[3]item_suppliers!$C$2:$F$112,4,FALSE),"")</f>
        <v/>
      </c>
      <c r="O3721" s="5" t="str">
        <f t="shared" si="292"/>
        <v/>
      </c>
      <c r="P3721" s="5">
        <f>IF(EXACT(L3721,"sell"),VLOOKUP(D3721,[1]items!$A$2:$E$39,5,FALSE),"")</f>
        <v>109447</v>
      </c>
      <c r="Q3721" s="5">
        <f t="shared" si="293"/>
        <v>985023</v>
      </c>
      <c r="R3721" s="13" t="str">
        <f t="shared" si="294"/>
        <v/>
      </c>
    </row>
    <row r="3722" spans="1:18" x14ac:dyDescent="0.2">
      <c r="A3722" s="5" t="s">
        <v>3782</v>
      </c>
      <c r="B3722" s="6" t="d">
        <v>2021-07-30</v>
      </c>
      <c r="C3722" s="7">
        <f t="shared" si="290"/>
        <v>2021</v>
      </c>
      <c r="D3722" s="5" t="s">
        <v>70</v>
      </c>
      <c r="E3722" s="5" t="str">
        <f>VLOOKUP(D3722,[1]items!$A$2:$E$39,2,FALSE)</f>
        <v>Irbesartan</v>
      </c>
      <c r="F3722" s="5" t="str">
        <f>VLOOKUP(E3722,[1]items!$B$2:$E$39,2,FALSE)</f>
        <v>Obat Hipertensi</v>
      </c>
      <c r="G3722" s="5" t="str">
        <f t="shared" si="291"/>
        <v>OH0005|</v>
      </c>
      <c r="H3722" s="10">
        <v>49</v>
      </c>
      <c r="I3722" s="11"/>
      <c r="J3722" s="10" t="str">
        <f>IF(EXACT(L3722,"buy"),VLOOKUP(I3722,[2]suppliers!$A$2:$B$17,2,FALSE),"")</f>
        <v/>
      </c>
      <c r="K3722" s="5" t="s">
        <v>84</v>
      </c>
      <c r="L3722" s="5" t="s">
        <v>85</v>
      </c>
      <c r="M3722" s="5" t="str">
        <f>IFERROR(VLOOKUP(G3722,[3]item_suppliers!$C$2:$F$112,2,FALSE),"")</f>
        <v/>
      </c>
      <c r="N3722" s="5" t="str">
        <f>IFERROR(VLOOKUP(G3722,[3]item_suppliers!$C$2:$F$112,4,FALSE),"")</f>
        <v/>
      </c>
      <c r="O3722" s="5" t="str">
        <f t="shared" si="292"/>
        <v/>
      </c>
      <c r="P3722" s="5">
        <f>IF(EXACT(L3722,"sell"),VLOOKUP(D3722,[1]items!$A$2:$E$39,5,FALSE),"")</f>
        <v>109447</v>
      </c>
      <c r="Q3722" s="5">
        <f t="shared" si="293"/>
        <v>5362903</v>
      </c>
      <c r="R3722" s="13" t="str">
        <f t="shared" si="294"/>
        <v/>
      </c>
    </row>
    <row r="3723" spans="1:18" x14ac:dyDescent="0.2">
      <c r="A3723" s="8" t="s">
        <v>3783</v>
      </c>
      <c r="B3723" s="9" t="d">
        <v>2021-07-30</v>
      </c>
      <c r="C3723" s="7">
        <f t="shared" si="290"/>
        <v>2021</v>
      </c>
      <c r="D3723" s="8" t="s">
        <v>65</v>
      </c>
      <c r="E3723" s="5" t="str">
        <f>VLOOKUP(D3723,[1]items!$A$2:$E$39,2,FALSE)</f>
        <v>Candesartan Ogb Dexa</v>
      </c>
      <c r="F3723" s="5" t="str">
        <f>VLOOKUP(E3723,[1]items!$B$2:$E$39,2,FALSE)</f>
        <v>Obat Hipertensi</v>
      </c>
      <c r="G3723" s="5" t="str">
        <f t="shared" si="291"/>
        <v>OH0003|</v>
      </c>
      <c r="H3723" s="10">
        <v>9</v>
      </c>
      <c r="I3723" s="11"/>
      <c r="J3723" s="10" t="str">
        <f>IF(EXACT(L3723,"buy"),VLOOKUP(I3723,[2]suppliers!$A$2:$B$17,2,FALSE),"")</f>
        <v/>
      </c>
      <c r="K3723" s="8" t="s">
        <v>84</v>
      </c>
      <c r="L3723" s="8" t="s">
        <v>85</v>
      </c>
      <c r="M3723" s="5" t="str">
        <f>IFERROR(VLOOKUP(G3723,[3]item_suppliers!$C$2:$F$112,2,FALSE),"")</f>
        <v/>
      </c>
      <c r="N3723" s="5" t="str">
        <f>IFERROR(VLOOKUP(G3723,[3]item_suppliers!$C$2:$F$112,4,FALSE),"")</f>
        <v/>
      </c>
      <c r="O3723" s="5" t="str">
        <f t="shared" si="292"/>
        <v/>
      </c>
      <c r="P3723" s="5">
        <f>IF(EXACT(L3723,"sell"),VLOOKUP(D3723,[1]items!$A$2:$E$39,5,FALSE),"")</f>
        <v>5095</v>
      </c>
      <c r="Q3723" s="5">
        <f t="shared" si="293"/>
        <v>45855</v>
      </c>
      <c r="R3723" s="13" t="str">
        <f t="shared" si="294"/>
        <v/>
      </c>
    </row>
    <row r="3724" spans="1:18" x14ac:dyDescent="0.2">
      <c r="A3724" s="5" t="s">
        <v>3784</v>
      </c>
      <c r="B3724" s="6" t="d">
        <v>2021-07-30</v>
      </c>
      <c r="C3724" s="7">
        <f t="shared" si="290"/>
        <v>2021</v>
      </c>
      <c r="D3724" s="5" t="s">
        <v>20</v>
      </c>
      <c r="E3724" s="5" t="str">
        <f>VLOOKUP(D3724,[1]items!$A$2:$E$39,2,FALSE)</f>
        <v>Dexteem Box Plus 100 Tablet</v>
      </c>
      <c r="F3724" s="5" t="str">
        <f>VLOOKUP(E3724,[1]items!$B$2:$E$39,2,FALSE)</f>
        <v>Obat Alergi</v>
      </c>
      <c r="G3724" s="5" t="str">
        <f t="shared" si="291"/>
        <v>OA0006|</v>
      </c>
      <c r="H3724" s="10">
        <v>14</v>
      </c>
      <c r="I3724" s="11"/>
      <c r="J3724" s="10" t="str">
        <f>IF(EXACT(L3724,"buy"),VLOOKUP(I3724,[2]suppliers!$A$2:$B$17,2,FALSE),"")</f>
        <v/>
      </c>
      <c r="K3724" s="5" t="s">
        <v>84</v>
      </c>
      <c r="L3724" s="5" t="s">
        <v>85</v>
      </c>
      <c r="M3724" s="5" t="str">
        <f>IFERROR(VLOOKUP(G3724,[3]item_suppliers!$C$2:$F$112,2,FALSE),"")</f>
        <v/>
      </c>
      <c r="N3724" s="5" t="str">
        <f>IFERROR(VLOOKUP(G3724,[3]item_suppliers!$C$2:$F$112,4,FALSE),"")</f>
        <v/>
      </c>
      <c r="O3724" s="5" t="str">
        <f t="shared" si="292"/>
        <v/>
      </c>
      <c r="P3724" s="5">
        <f>IF(EXACT(L3724,"sell"),VLOOKUP(D3724,[1]items!$A$2:$E$39,5,FALSE),"")</f>
        <v>25449</v>
      </c>
      <c r="Q3724" s="5">
        <f t="shared" si="293"/>
        <v>356286</v>
      </c>
      <c r="R3724" s="13" t="str">
        <f t="shared" si="294"/>
        <v/>
      </c>
    </row>
    <row r="3725" spans="1:18" x14ac:dyDescent="0.2">
      <c r="A3725" s="8" t="s">
        <v>3785</v>
      </c>
      <c r="B3725" s="9" t="d">
        <v>2021-07-30</v>
      </c>
      <c r="C3725" s="7">
        <f t="shared" si="290"/>
        <v>2021</v>
      </c>
      <c r="D3725" s="8" t="s">
        <v>20</v>
      </c>
      <c r="E3725" s="5" t="str">
        <f>VLOOKUP(D3725,[1]items!$A$2:$E$39,2,FALSE)</f>
        <v>Dexteem Box Plus 100 Tablet</v>
      </c>
      <c r="F3725" s="5" t="str">
        <f>VLOOKUP(E3725,[1]items!$B$2:$E$39,2,FALSE)</f>
        <v>Obat Alergi</v>
      </c>
      <c r="G3725" s="5" t="str">
        <f t="shared" si="291"/>
        <v>OA0006|</v>
      </c>
      <c r="H3725" s="10">
        <v>69</v>
      </c>
      <c r="I3725" s="11"/>
      <c r="J3725" s="10" t="str">
        <f>IF(EXACT(L3725,"buy"),VLOOKUP(I3725,[2]suppliers!$A$2:$B$17,2,FALSE),"")</f>
        <v/>
      </c>
      <c r="K3725" s="8" t="s">
        <v>84</v>
      </c>
      <c r="L3725" s="8" t="s">
        <v>85</v>
      </c>
      <c r="M3725" s="5" t="str">
        <f>IFERROR(VLOOKUP(G3725,[3]item_suppliers!$C$2:$F$112,2,FALSE),"")</f>
        <v/>
      </c>
      <c r="N3725" s="5" t="str">
        <f>IFERROR(VLOOKUP(G3725,[3]item_suppliers!$C$2:$F$112,4,FALSE),"")</f>
        <v/>
      </c>
      <c r="O3725" s="5" t="str">
        <f t="shared" si="292"/>
        <v/>
      </c>
      <c r="P3725" s="5">
        <f>IF(EXACT(L3725,"sell"),VLOOKUP(D3725,[1]items!$A$2:$E$39,5,FALSE),"")</f>
        <v>25449</v>
      </c>
      <c r="Q3725" s="5">
        <f t="shared" si="293"/>
        <v>1755981</v>
      </c>
      <c r="R3725" s="13" t="str">
        <f t="shared" si="294"/>
        <v/>
      </c>
    </row>
    <row r="3726" spans="1:18" x14ac:dyDescent="0.2">
      <c r="A3726" s="5" t="s">
        <v>3786</v>
      </c>
      <c r="B3726" s="6" t="d">
        <v>2021-07-30</v>
      </c>
      <c r="C3726" s="7">
        <f t="shared" si="290"/>
        <v>2021</v>
      </c>
      <c r="D3726" s="5" t="s">
        <v>59</v>
      </c>
      <c r="E3726" s="5" t="str">
        <f>VLOOKUP(D3726,[1]items!$A$2:$E$39,2,FALSE)</f>
        <v>Carditens</v>
      </c>
      <c r="F3726" s="5" t="str">
        <f>VLOOKUP(E3726,[1]items!$B$2:$E$39,2,FALSE)</f>
        <v>Obat Hipertensi</v>
      </c>
      <c r="G3726" s="5" t="str">
        <f t="shared" si="291"/>
        <v>OH0001|</v>
      </c>
      <c r="H3726" s="10">
        <v>15</v>
      </c>
      <c r="I3726" s="11"/>
      <c r="J3726" s="10" t="str">
        <f>IF(EXACT(L3726,"buy"),VLOOKUP(I3726,[2]suppliers!$A$2:$B$17,2,FALSE),"")</f>
        <v/>
      </c>
      <c r="K3726" s="5" t="s">
        <v>84</v>
      </c>
      <c r="L3726" s="5" t="s">
        <v>85</v>
      </c>
      <c r="M3726" s="5" t="str">
        <f>IFERROR(VLOOKUP(G3726,[3]item_suppliers!$C$2:$F$112,2,FALSE),"")</f>
        <v/>
      </c>
      <c r="N3726" s="5" t="str">
        <f>IFERROR(VLOOKUP(G3726,[3]item_suppliers!$C$2:$F$112,4,FALSE),"")</f>
        <v/>
      </c>
      <c r="O3726" s="5" t="str">
        <f t="shared" si="292"/>
        <v/>
      </c>
      <c r="P3726" s="5">
        <f>IF(EXACT(L3726,"sell"),VLOOKUP(D3726,[1]items!$A$2:$E$39,5,FALSE),"")</f>
        <v>100900</v>
      </c>
      <c r="Q3726" s="5">
        <f t="shared" si="293"/>
        <v>1513500</v>
      </c>
      <c r="R3726" s="13" t="str">
        <f t="shared" si="294"/>
        <v/>
      </c>
    </row>
    <row r="3727" spans="1:18" x14ac:dyDescent="0.2">
      <c r="A3727" s="8" t="s">
        <v>3787</v>
      </c>
      <c r="B3727" s="9" t="d">
        <v>2021-07-30</v>
      </c>
      <c r="C3727" s="7">
        <f t="shared" si="290"/>
        <v>2021</v>
      </c>
      <c r="D3727" s="8" t="s">
        <v>35</v>
      </c>
      <c r="E3727" s="5" t="str">
        <f>VLOOKUP(D3727,[1]items!$A$2:$E$39,2,FALSE)</f>
        <v>Konidin 4 Tablet</v>
      </c>
      <c r="F3727" s="5" t="str">
        <f>VLOOKUP(E3727,[1]items!$B$2:$E$39,2,FALSE)</f>
        <v>Obat Batuk &amp; Pilek</v>
      </c>
      <c r="G3727" s="5" t="str">
        <f t="shared" si="291"/>
        <v>OB0008|</v>
      </c>
      <c r="H3727" s="10">
        <v>60</v>
      </c>
      <c r="I3727" s="11"/>
      <c r="J3727" s="10" t="str">
        <f>IF(EXACT(L3727,"buy"),VLOOKUP(I3727,[2]suppliers!$A$2:$B$17,2,FALSE),"")</f>
        <v/>
      </c>
      <c r="K3727" s="8" t="s">
        <v>84</v>
      </c>
      <c r="L3727" s="8" t="s">
        <v>85</v>
      </c>
      <c r="M3727" s="5" t="str">
        <f>IFERROR(VLOOKUP(G3727,[3]item_suppliers!$C$2:$F$112,2,FALSE),"")</f>
        <v/>
      </c>
      <c r="N3727" s="5" t="str">
        <f>IFERROR(VLOOKUP(G3727,[3]item_suppliers!$C$2:$F$112,4,FALSE),"")</f>
        <v/>
      </c>
      <c r="O3727" s="5" t="str">
        <f t="shared" si="292"/>
        <v/>
      </c>
      <c r="P3727" s="5">
        <f>IF(EXACT(L3727,"sell"),VLOOKUP(D3727,[1]items!$A$2:$E$39,5,FALSE),"")</f>
        <v>2490</v>
      </c>
      <c r="Q3727" s="5">
        <f t="shared" si="293"/>
        <v>149400</v>
      </c>
      <c r="R3727" s="13" t="str">
        <f t="shared" si="294"/>
        <v/>
      </c>
    </row>
    <row r="3728" spans="1:18" x14ac:dyDescent="0.2">
      <c r="A3728" s="5" t="s">
        <v>3788</v>
      </c>
      <c r="B3728" s="6" t="d">
        <v>2021-07-31</v>
      </c>
      <c r="C3728" s="7">
        <f t="shared" si="290"/>
        <v>2021</v>
      </c>
      <c r="D3728" s="5" t="s">
        <v>26</v>
      </c>
      <c r="E3728" s="5" t="str">
        <f>VLOOKUP(D3728,[1]items!$A$2:$E$39,2,FALSE)</f>
        <v>Decolsen 1 Strip 4 Tablet</v>
      </c>
      <c r="F3728" s="5" t="str">
        <f>VLOOKUP(E3728,[1]items!$B$2:$E$39,2,FALSE)</f>
        <v>Obat Batuk &amp; Pilek</v>
      </c>
      <c r="G3728" s="5" t="str">
        <f t="shared" si="291"/>
        <v>OB0002|</v>
      </c>
      <c r="H3728" s="10">
        <v>67</v>
      </c>
      <c r="I3728" s="11"/>
      <c r="J3728" s="10" t="str">
        <f>IF(EXACT(L3728,"buy"),VLOOKUP(I3728,[2]suppliers!$A$2:$B$17,2,FALSE),"")</f>
        <v/>
      </c>
      <c r="K3728" s="5" t="s">
        <v>84</v>
      </c>
      <c r="L3728" s="5" t="s">
        <v>85</v>
      </c>
      <c r="M3728" s="5" t="str">
        <f>IFERROR(VLOOKUP(G3728,[3]item_suppliers!$C$2:$F$112,2,FALSE),"")</f>
        <v/>
      </c>
      <c r="N3728" s="5" t="str">
        <f>IFERROR(VLOOKUP(G3728,[3]item_suppliers!$C$2:$F$112,4,FALSE),"")</f>
        <v/>
      </c>
      <c r="O3728" s="5" t="str">
        <f t="shared" si="292"/>
        <v/>
      </c>
      <c r="P3728" s="5">
        <f>IF(EXACT(L3728,"sell"),VLOOKUP(D3728,[1]items!$A$2:$E$39,5,FALSE),"")</f>
        <v>2915</v>
      </c>
      <c r="Q3728" s="5">
        <f t="shared" si="293"/>
        <v>195305</v>
      </c>
      <c r="R3728" s="13" t="str">
        <f t="shared" si="294"/>
        <v/>
      </c>
    </row>
    <row r="3729" spans="1:18" x14ac:dyDescent="0.2">
      <c r="A3729" s="8" t="s">
        <v>3789</v>
      </c>
      <c r="B3729" s="9" t="d">
        <v>2021-07-31</v>
      </c>
      <c r="C3729" s="7">
        <f t="shared" si="290"/>
        <v>2021</v>
      </c>
      <c r="D3729" s="8" t="s">
        <v>50</v>
      </c>
      <c r="E3729" s="5" t="str">
        <f>VLOOKUP(D3729,[1]items!$A$2:$E$39,2,FALSE)</f>
        <v>Bodrex Extra</v>
      </c>
      <c r="F3729" s="5" t="str">
        <f>VLOOKUP(E3729,[1]items!$B$2:$E$39,2,FALSE)</f>
        <v>Obat Sakit Kepala &amp; Demam</v>
      </c>
      <c r="G3729" s="5" t="str">
        <f t="shared" si="291"/>
        <v>OD0008|</v>
      </c>
      <c r="H3729" s="10">
        <v>49</v>
      </c>
      <c r="I3729" s="11"/>
      <c r="J3729" s="10" t="str">
        <f>IF(EXACT(L3729,"buy"),VLOOKUP(I3729,[2]suppliers!$A$2:$B$17,2,FALSE),"")</f>
        <v/>
      </c>
      <c r="K3729" s="8" t="s">
        <v>84</v>
      </c>
      <c r="L3729" s="8" t="s">
        <v>85</v>
      </c>
      <c r="M3729" s="5" t="str">
        <f>IFERROR(VLOOKUP(G3729,[3]item_suppliers!$C$2:$F$112,2,FALSE),"")</f>
        <v/>
      </c>
      <c r="N3729" s="5" t="str">
        <f>IFERROR(VLOOKUP(G3729,[3]item_suppliers!$C$2:$F$112,4,FALSE),"")</f>
        <v/>
      </c>
      <c r="O3729" s="5" t="str">
        <f t="shared" si="292"/>
        <v/>
      </c>
      <c r="P3729" s="5">
        <f>IF(EXACT(L3729,"sell"),VLOOKUP(D3729,[1]items!$A$2:$E$39,5,FALSE),"")</f>
        <v>51753</v>
      </c>
      <c r="Q3729" s="5">
        <f t="shared" si="293"/>
        <v>2535897</v>
      </c>
      <c r="R3729" s="13" t="str">
        <f t="shared" si="294"/>
        <v/>
      </c>
    </row>
    <row r="3730" spans="1:18" x14ac:dyDescent="0.2">
      <c r="A3730" s="5" t="s">
        <v>3790</v>
      </c>
      <c r="B3730" s="6" t="d">
        <v>2021-07-31</v>
      </c>
      <c r="C3730" s="7">
        <f t="shared" si="290"/>
        <v>2021</v>
      </c>
      <c r="D3730" s="5" t="s">
        <v>50</v>
      </c>
      <c r="E3730" s="5" t="str">
        <f>VLOOKUP(D3730,[1]items!$A$2:$E$39,2,FALSE)</f>
        <v>Bodrex Extra</v>
      </c>
      <c r="F3730" s="5" t="str">
        <f>VLOOKUP(E3730,[1]items!$B$2:$E$39,2,FALSE)</f>
        <v>Obat Sakit Kepala &amp; Demam</v>
      </c>
      <c r="G3730" s="5" t="str">
        <f t="shared" si="291"/>
        <v>OD0008|</v>
      </c>
      <c r="H3730" s="10">
        <v>10</v>
      </c>
      <c r="I3730" s="11"/>
      <c r="J3730" s="10" t="str">
        <f>IF(EXACT(L3730,"buy"),VLOOKUP(I3730,[2]suppliers!$A$2:$B$17,2,FALSE),"")</f>
        <v/>
      </c>
      <c r="K3730" s="5" t="s">
        <v>84</v>
      </c>
      <c r="L3730" s="5" t="s">
        <v>85</v>
      </c>
      <c r="M3730" s="5" t="str">
        <f>IFERROR(VLOOKUP(G3730,[3]item_suppliers!$C$2:$F$112,2,FALSE),"")</f>
        <v/>
      </c>
      <c r="N3730" s="5" t="str">
        <f>IFERROR(VLOOKUP(G3730,[3]item_suppliers!$C$2:$F$112,4,FALSE),"")</f>
        <v/>
      </c>
      <c r="O3730" s="5" t="str">
        <f t="shared" si="292"/>
        <v/>
      </c>
      <c r="P3730" s="5">
        <f>IF(EXACT(L3730,"sell"),VLOOKUP(D3730,[1]items!$A$2:$E$39,5,FALSE),"")</f>
        <v>51753</v>
      </c>
      <c r="Q3730" s="5">
        <f t="shared" si="293"/>
        <v>517530</v>
      </c>
      <c r="R3730" s="13" t="str">
        <f t="shared" si="294"/>
        <v/>
      </c>
    </row>
    <row r="3731" spans="1:18" x14ac:dyDescent="0.2">
      <c r="A3731" s="8" t="s">
        <v>3791</v>
      </c>
      <c r="B3731" s="9" t="d">
        <v>2021-07-31</v>
      </c>
      <c r="C3731" s="7">
        <f t="shared" si="290"/>
        <v>2021</v>
      </c>
      <c r="D3731" s="8" t="s">
        <v>20</v>
      </c>
      <c r="E3731" s="5" t="str">
        <f>VLOOKUP(D3731,[1]items!$A$2:$E$39,2,FALSE)</f>
        <v>Dexteem Box Plus 100 Tablet</v>
      </c>
      <c r="F3731" s="5" t="str">
        <f>VLOOKUP(E3731,[1]items!$B$2:$E$39,2,FALSE)</f>
        <v>Obat Alergi</v>
      </c>
      <c r="G3731" s="5" t="str">
        <f t="shared" si="291"/>
        <v>OA0006|</v>
      </c>
      <c r="H3731" s="10">
        <v>18</v>
      </c>
      <c r="I3731" s="11"/>
      <c r="J3731" s="10" t="str">
        <f>IF(EXACT(L3731,"buy"),VLOOKUP(I3731,[2]suppliers!$A$2:$B$17,2,FALSE),"")</f>
        <v/>
      </c>
      <c r="K3731" s="8" t="s">
        <v>84</v>
      </c>
      <c r="L3731" s="8" t="s">
        <v>85</v>
      </c>
      <c r="M3731" s="5" t="str">
        <f>IFERROR(VLOOKUP(G3731,[3]item_suppliers!$C$2:$F$112,2,FALSE),"")</f>
        <v/>
      </c>
      <c r="N3731" s="5" t="str">
        <f>IFERROR(VLOOKUP(G3731,[3]item_suppliers!$C$2:$F$112,4,FALSE),"")</f>
        <v/>
      </c>
      <c r="O3731" s="5" t="str">
        <f t="shared" si="292"/>
        <v/>
      </c>
      <c r="P3731" s="5">
        <f>IF(EXACT(L3731,"sell"),VLOOKUP(D3731,[1]items!$A$2:$E$39,5,FALSE),"")</f>
        <v>25449</v>
      </c>
      <c r="Q3731" s="5">
        <f t="shared" si="293"/>
        <v>458082</v>
      </c>
      <c r="R3731" s="13" t="str">
        <f t="shared" si="294"/>
        <v/>
      </c>
    </row>
    <row r="3732" spans="1:18" x14ac:dyDescent="0.2">
      <c r="A3732" s="5" t="s">
        <v>3792</v>
      </c>
      <c r="B3732" s="6" t="d">
        <v>2021-07-31</v>
      </c>
      <c r="C3732" s="7">
        <f t="shared" si="290"/>
        <v>2021</v>
      </c>
      <c r="D3732" s="5" t="s">
        <v>28</v>
      </c>
      <c r="E3732" s="5" t="str">
        <f>VLOOKUP(D3732,[1]items!$A$2:$E$39,2,FALSE)</f>
        <v>Lo Han Kuo Infusion 12</v>
      </c>
      <c r="F3732" s="5" t="str">
        <f>VLOOKUP(E3732,[1]items!$B$2:$E$39,2,FALSE)</f>
        <v>Obat Batuk &amp; Pilek</v>
      </c>
      <c r="G3732" s="5" t="str">
        <f t="shared" si="291"/>
        <v>OB0004|</v>
      </c>
      <c r="H3732" s="10">
        <v>35</v>
      </c>
      <c r="I3732" s="11"/>
      <c r="J3732" s="10" t="str">
        <f>IF(EXACT(L3732,"buy"),VLOOKUP(I3732,[2]suppliers!$A$2:$B$17,2,FALSE),"")</f>
        <v/>
      </c>
      <c r="K3732" s="5" t="s">
        <v>84</v>
      </c>
      <c r="L3732" s="5" t="s">
        <v>85</v>
      </c>
      <c r="M3732" s="5" t="str">
        <f>IFERROR(VLOOKUP(G3732,[3]item_suppliers!$C$2:$F$112,2,FALSE),"")</f>
        <v/>
      </c>
      <c r="N3732" s="5" t="str">
        <f>IFERROR(VLOOKUP(G3732,[3]item_suppliers!$C$2:$F$112,4,FALSE),"")</f>
        <v/>
      </c>
      <c r="O3732" s="5" t="str">
        <f t="shared" si="292"/>
        <v/>
      </c>
      <c r="P3732" s="5">
        <f>IF(EXACT(L3732,"sell"),VLOOKUP(D3732,[1]items!$A$2:$E$39,5,FALSE),"")</f>
        <v>24179</v>
      </c>
      <c r="Q3732" s="5">
        <f t="shared" si="293"/>
        <v>846265</v>
      </c>
      <c r="R3732" s="13" t="str">
        <f t="shared" si="294"/>
        <v/>
      </c>
    </row>
    <row r="3733" spans="1:18" x14ac:dyDescent="0.2">
      <c r="A3733" s="8" t="s">
        <v>3793</v>
      </c>
      <c r="B3733" s="9" t="d">
        <v>2021-07-31</v>
      </c>
      <c r="C3733" s="7">
        <f t="shared" si="290"/>
        <v>2021</v>
      </c>
      <c r="D3733" s="8" t="s">
        <v>67</v>
      </c>
      <c r="E3733" s="5" t="str">
        <f>VLOOKUP(D3733,[1]items!$A$2:$E$39,2,FALSE)</f>
        <v>Amlodipine Besilate</v>
      </c>
      <c r="F3733" s="5" t="str">
        <f>VLOOKUP(E3733,[1]items!$B$2:$E$39,2,FALSE)</f>
        <v>Obat Hipertensi</v>
      </c>
      <c r="G3733" s="5" t="str">
        <f t="shared" si="291"/>
        <v>OH0004|</v>
      </c>
      <c r="H3733" s="10">
        <v>17</v>
      </c>
      <c r="I3733" s="11"/>
      <c r="J3733" s="10" t="str">
        <f>IF(EXACT(L3733,"buy"),VLOOKUP(I3733,[2]suppliers!$A$2:$B$17,2,FALSE),"")</f>
        <v/>
      </c>
      <c r="K3733" s="8" t="s">
        <v>84</v>
      </c>
      <c r="L3733" s="8" t="s">
        <v>85</v>
      </c>
      <c r="M3733" s="5" t="str">
        <f>IFERROR(VLOOKUP(G3733,[3]item_suppliers!$C$2:$F$112,2,FALSE),"")</f>
        <v/>
      </c>
      <c r="N3733" s="5" t="str">
        <f>IFERROR(VLOOKUP(G3733,[3]item_suppliers!$C$2:$F$112,4,FALSE),"")</f>
        <v/>
      </c>
      <c r="O3733" s="5" t="str">
        <f t="shared" si="292"/>
        <v/>
      </c>
      <c r="P3733" s="5">
        <f>IF(EXACT(L3733,"sell"),VLOOKUP(D3733,[1]items!$A$2:$E$39,5,FALSE),"")</f>
        <v>7504</v>
      </c>
      <c r="Q3733" s="5">
        <f t="shared" si="293"/>
        <v>127568</v>
      </c>
      <c r="R3733" s="13" t="str">
        <f t="shared" si="294"/>
        <v/>
      </c>
    </row>
    <row r="3734" spans="1:18" x14ac:dyDescent="0.2">
      <c r="A3734" s="5" t="s">
        <v>3794</v>
      </c>
      <c r="B3734" s="6" t="d">
        <v>2021-08-01</v>
      </c>
      <c r="C3734" s="7">
        <f t="shared" si="290"/>
        <v>2021</v>
      </c>
      <c r="D3734" s="5" t="s">
        <v>684</v>
      </c>
      <c r="E3734" s="5" t="str">
        <f>VLOOKUP(D3734,[1]items!$A$2:$E$39,2,FALSE)</f>
        <v>Hisamitsu Bye Bye Fever</v>
      </c>
      <c r="F3734" s="5" t="str">
        <f>VLOOKUP(E3734,[1]items!$B$2:$E$39,2,FALSE)</f>
        <v>Obat Sakit Kepala &amp; Demam</v>
      </c>
      <c r="G3734" s="5" t="str">
        <f t="shared" si="291"/>
        <v>OD0004|</v>
      </c>
      <c r="H3734" s="10">
        <v>17</v>
      </c>
      <c r="I3734" s="11"/>
      <c r="J3734" s="10" t="str">
        <f>IF(EXACT(L3734,"buy"),VLOOKUP(I3734,[2]suppliers!$A$2:$B$17,2,FALSE),"")</f>
        <v/>
      </c>
      <c r="K3734" s="5" t="s">
        <v>84</v>
      </c>
      <c r="L3734" s="5" t="s">
        <v>85</v>
      </c>
      <c r="M3734" s="5" t="str">
        <f>IFERROR(VLOOKUP(G3734,[3]item_suppliers!$C$2:$F$112,2,FALSE),"")</f>
        <v/>
      </c>
      <c r="N3734" s="5" t="str">
        <f>IFERROR(VLOOKUP(G3734,[3]item_suppliers!$C$2:$F$112,4,FALSE),"")</f>
        <v/>
      </c>
      <c r="O3734" s="5" t="str">
        <f t="shared" si="292"/>
        <v/>
      </c>
      <c r="P3734" s="5">
        <f>IF(EXACT(L3734,"sell"),VLOOKUP(D3734,[1]items!$A$2:$E$39,5,FALSE),"")</f>
        <v>7035</v>
      </c>
      <c r="Q3734" s="5">
        <f t="shared" si="293"/>
        <v>119595</v>
      </c>
      <c r="R3734" s="13" t="str">
        <f t="shared" si="294"/>
        <v/>
      </c>
    </row>
    <row r="3735" spans="1:18" x14ac:dyDescent="0.2">
      <c r="A3735" s="8" t="s">
        <v>3795</v>
      </c>
      <c r="B3735" s="9" t="d">
        <v>2021-08-01</v>
      </c>
      <c r="C3735" s="7">
        <f t="shared" si="290"/>
        <v>2021</v>
      </c>
      <c r="D3735" s="8" t="s">
        <v>26</v>
      </c>
      <c r="E3735" s="5" t="str">
        <f>VLOOKUP(D3735,[1]items!$A$2:$E$39,2,FALSE)</f>
        <v>Decolsen 1 Strip 4 Tablet</v>
      </c>
      <c r="F3735" s="5" t="str">
        <f>VLOOKUP(E3735,[1]items!$B$2:$E$39,2,FALSE)</f>
        <v>Obat Batuk &amp; Pilek</v>
      </c>
      <c r="G3735" s="5" t="str">
        <f t="shared" si="291"/>
        <v>OB0002|</v>
      </c>
      <c r="H3735" s="10">
        <v>96</v>
      </c>
      <c r="I3735" s="11"/>
      <c r="J3735" s="10" t="str">
        <f>IF(EXACT(L3735,"buy"),VLOOKUP(I3735,[2]suppliers!$A$2:$B$17,2,FALSE),"")</f>
        <v/>
      </c>
      <c r="K3735" s="8" t="s">
        <v>84</v>
      </c>
      <c r="L3735" s="8" t="s">
        <v>85</v>
      </c>
      <c r="M3735" s="5" t="str">
        <f>IFERROR(VLOOKUP(G3735,[3]item_suppliers!$C$2:$F$112,2,FALSE),"")</f>
        <v/>
      </c>
      <c r="N3735" s="5" t="str">
        <f>IFERROR(VLOOKUP(G3735,[3]item_suppliers!$C$2:$F$112,4,FALSE),"")</f>
        <v/>
      </c>
      <c r="O3735" s="5" t="str">
        <f t="shared" si="292"/>
        <v/>
      </c>
      <c r="P3735" s="5">
        <f>IF(EXACT(L3735,"sell"),VLOOKUP(D3735,[1]items!$A$2:$E$39,5,FALSE),"")</f>
        <v>2915</v>
      </c>
      <c r="Q3735" s="5">
        <f t="shared" si="293"/>
        <v>279840</v>
      </c>
      <c r="R3735" s="13" t="str">
        <f t="shared" si="294"/>
        <v/>
      </c>
    </row>
    <row r="3736" spans="1:18" x14ac:dyDescent="0.2">
      <c r="A3736" s="5" t="s">
        <v>3796</v>
      </c>
      <c r="B3736" s="6" t="d">
        <v>2021-08-01</v>
      </c>
      <c r="C3736" s="7">
        <f t="shared" si="290"/>
        <v>2021</v>
      </c>
      <c r="D3736" s="5" t="s">
        <v>70</v>
      </c>
      <c r="E3736" s="5" t="str">
        <f>VLOOKUP(D3736,[1]items!$A$2:$E$39,2,FALSE)</f>
        <v>Irbesartan</v>
      </c>
      <c r="F3736" s="5" t="str">
        <f>VLOOKUP(E3736,[1]items!$B$2:$E$39,2,FALSE)</f>
        <v>Obat Hipertensi</v>
      </c>
      <c r="G3736" s="5" t="str">
        <f t="shared" si="291"/>
        <v>OH0005|</v>
      </c>
      <c r="H3736" s="10">
        <v>17</v>
      </c>
      <c r="I3736" s="11"/>
      <c r="J3736" s="10" t="str">
        <f>IF(EXACT(L3736,"buy"),VLOOKUP(I3736,[2]suppliers!$A$2:$B$17,2,FALSE),"")</f>
        <v/>
      </c>
      <c r="K3736" s="5" t="s">
        <v>84</v>
      </c>
      <c r="L3736" s="5" t="s">
        <v>85</v>
      </c>
      <c r="M3736" s="5" t="str">
        <f>IFERROR(VLOOKUP(G3736,[3]item_suppliers!$C$2:$F$112,2,FALSE),"")</f>
        <v/>
      </c>
      <c r="N3736" s="5" t="str">
        <f>IFERROR(VLOOKUP(G3736,[3]item_suppliers!$C$2:$F$112,4,FALSE),"")</f>
        <v/>
      </c>
      <c r="O3736" s="5" t="str">
        <f t="shared" si="292"/>
        <v/>
      </c>
      <c r="P3736" s="5">
        <f>IF(EXACT(L3736,"sell"),VLOOKUP(D3736,[1]items!$A$2:$E$39,5,FALSE),"")</f>
        <v>109447</v>
      </c>
      <c r="Q3736" s="5">
        <f t="shared" si="293"/>
        <v>1860599</v>
      </c>
      <c r="R3736" s="13" t="str">
        <f t="shared" si="294"/>
        <v/>
      </c>
    </row>
    <row r="3737" spans="1:18" x14ac:dyDescent="0.2">
      <c r="A3737" s="8" t="s">
        <v>3797</v>
      </c>
      <c r="B3737" s="9" t="d">
        <v>2021-08-01</v>
      </c>
      <c r="C3737" s="7">
        <f t="shared" si="290"/>
        <v>2021</v>
      </c>
      <c r="D3737" s="8" t="s">
        <v>65</v>
      </c>
      <c r="E3737" s="5" t="str">
        <f>VLOOKUP(D3737,[1]items!$A$2:$E$39,2,FALSE)</f>
        <v>Candesartan Ogb Dexa</v>
      </c>
      <c r="F3737" s="5" t="str">
        <f>VLOOKUP(E3737,[1]items!$B$2:$E$39,2,FALSE)</f>
        <v>Obat Hipertensi</v>
      </c>
      <c r="G3737" s="5" t="str">
        <f t="shared" si="291"/>
        <v>OH0003|</v>
      </c>
      <c r="H3737" s="10">
        <v>41</v>
      </c>
      <c r="I3737" s="11"/>
      <c r="J3737" s="10" t="str">
        <f>IF(EXACT(L3737,"buy"),VLOOKUP(I3737,[2]suppliers!$A$2:$B$17,2,FALSE),"")</f>
        <v/>
      </c>
      <c r="K3737" s="8" t="s">
        <v>84</v>
      </c>
      <c r="L3737" s="8" t="s">
        <v>85</v>
      </c>
      <c r="M3737" s="5" t="str">
        <f>IFERROR(VLOOKUP(G3737,[3]item_suppliers!$C$2:$F$112,2,FALSE),"")</f>
        <v/>
      </c>
      <c r="N3737" s="5" t="str">
        <f>IFERROR(VLOOKUP(G3737,[3]item_suppliers!$C$2:$F$112,4,FALSE),"")</f>
        <v/>
      </c>
      <c r="O3737" s="5" t="str">
        <f t="shared" si="292"/>
        <v/>
      </c>
      <c r="P3737" s="5">
        <f>IF(EXACT(L3737,"sell"),VLOOKUP(D3737,[1]items!$A$2:$E$39,5,FALSE),"")</f>
        <v>5095</v>
      </c>
      <c r="Q3737" s="5">
        <f t="shared" si="293"/>
        <v>208895</v>
      </c>
      <c r="R3737" s="13" t="str">
        <f t="shared" si="294"/>
        <v/>
      </c>
    </row>
    <row r="3738" spans="1:18" x14ac:dyDescent="0.2">
      <c r="A3738" s="5" t="s">
        <v>3798</v>
      </c>
      <c r="B3738" s="6" t="d">
        <v>2021-08-01</v>
      </c>
      <c r="C3738" s="7">
        <f t="shared" si="290"/>
        <v>2021</v>
      </c>
      <c r="D3738" s="5" t="s">
        <v>20</v>
      </c>
      <c r="E3738" s="5" t="str">
        <f>VLOOKUP(D3738,[1]items!$A$2:$E$39,2,FALSE)</f>
        <v>Dexteem Box Plus 100 Tablet</v>
      </c>
      <c r="F3738" s="5" t="str">
        <f>VLOOKUP(E3738,[1]items!$B$2:$E$39,2,FALSE)</f>
        <v>Obat Alergi</v>
      </c>
      <c r="G3738" s="5" t="str">
        <f t="shared" si="291"/>
        <v>OA0006|</v>
      </c>
      <c r="H3738" s="10">
        <v>23</v>
      </c>
      <c r="I3738" s="11"/>
      <c r="J3738" s="10" t="str">
        <f>IF(EXACT(L3738,"buy"),VLOOKUP(I3738,[2]suppliers!$A$2:$B$17,2,FALSE),"")</f>
        <v/>
      </c>
      <c r="K3738" s="5" t="s">
        <v>84</v>
      </c>
      <c r="L3738" s="5" t="s">
        <v>85</v>
      </c>
      <c r="M3738" s="5" t="str">
        <f>IFERROR(VLOOKUP(G3738,[3]item_suppliers!$C$2:$F$112,2,FALSE),"")</f>
        <v/>
      </c>
      <c r="N3738" s="5" t="str">
        <f>IFERROR(VLOOKUP(G3738,[3]item_suppliers!$C$2:$F$112,4,FALSE),"")</f>
        <v/>
      </c>
      <c r="O3738" s="5" t="str">
        <f t="shared" si="292"/>
        <v/>
      </c>
      <c r="P3738" s="5">
        <f>IF(EXACT(L3738,"sell"),VLOOKUP(D3738,[1]items!$A$2:$E$39,5,FALSE),"")</f>
        <v>25449</v>
      </c>
      <c r="Q3738" s="5">
        <f t="shared" si="293"/>
        <v>585327</v>
      </c>
      <c r="R3738" s="13" t="str">
        <f t="shared" si="294"/>
        <v/>
      </c>
    </row>
    <row r="3739" spans="1:18" x14ac:dyDescent="0.2">
      <c r="A3739" s="8" t="s">
        <v>3799</v>
      </c>
      <c r="B3739" s="9" t="d">
        <v>2021-08-01</v>
      </c>
      <c r="C3739" s="7">
        <f t="shared" si="290"/>
        <v>2021</v>
      </c>
      <c r="D3739" s="8" t="s">
        <v>48</v>
      </c>
      <c r="E3739" s="5" t="str">
        <f>VLOOKUP(D3739,[1]items!$A$2:$E$39,2,FALSE)</f>
        <v>Sanmol Paracetamol</v>
      </c>
      <c r="F3739" s="5" t="str">
        <f>VLOOKUP(E3739,[1]items!$B$2:$E$39,2,FALSE)</f>
        <v>Obat Sakit Kepala &amp; Demam</v>
      </c>
      <c r="G3739" s="5" t="str">
        <f t="shared" si="291"/>
        <v>OD0007|</v>
      </c>
      <c r="H3739" s="10">
        <v>1</v>
      </c>
      <c r="I3739" s="11"/>
      <c r="J3739" s="10" t="str">
        <f>IF(EXACT(L3739,"buy"),VLOOKUP(I3739,[2]suppliers!$A$2:$B$17,2,FALSE),"")</f>
        <v/>
      </c>
      <c r="K3739" s="8" t="s">
        <v>84</v>
      </c>
      <c r="L3739" s="8" t="s">
        <v>85</v>
      </c>
      <c r="M3739" s="5" t="str">
        <f>IFERROR(VLOOKUP(G3739,[3]item_suppliers!$C$2:$F$112,2,FALSE),"")</f>
        <v/>
      </c>
      <c r="N3739" s="5" t="str">
        <f>IFERROR(VLOOKUP(G3739,[3]item_suppliers!$C$2:$F$112,4,FALSE),"")</f>
        <v/>
      </c>
      <c r="O3739" s="5" t="str">
        <f t="shared" si="292"/>
        <v/>
      </c>
      <c r="P3739" s="5">
        <f>IF(EXACT(L3739,"sell"),VLOOKUP(D3739,[1]items!$A$2:$E$39,5,FALSE),"")</f>
        <v>16261</v>
      </c>
      <c r="Q3739" s="5">
        <f t="shared" si="293"/>
        <v>16261</v>
      </c>
      <c r="R3739" s="13" t="str">
        <f t="shared" si="294"/>
        <v/>
      </c>
    </row>
    <row r="3740" spans="1:18" x14ac:dyDescent="0.2">
      <c r="A3740" s="5" t="s">
        <v>3800</v>
      </c>
      <c r="B3740" s="6" t="d">
        <v>2021-08-01</v>
      </c>
      <c r="C3740" s="7">
        <f t="shared" si="290"/>
        <v>2021</v>
      </c>
      <c r="D3740" s="5" t="s">
        <v>56</v>
      </c>
      <c r="E3740" s="5" t="str">
        <f>VLOOKUP(D3740,[1]items!$A$2:$E$39,2,FALSE)</f>
        <v>Paramex Tablet / Obat</v>
      </c>
      <c r="F3740" s="5" t="str">
        <f>VLOOKUP(E3740,[1]items!$B$2:$E$39,2,FALSE)</f>
        <v>Obat Sakit Kepala &amp; Demam</v>
      </c>
      <c r="G3740" s="5" t="str">
        <f t="shared" si="291"/>
        <v>OD0011|</v>
      </c>
      <c r="H3740" s="10">
        <v>67</v>
      </c>
      <c r="I3740" s="11"/>
      <c r="J3740" s="10" t="str">
        <f>IF(EXACT(L3740,"buy"),VLOOKUP(I3740,[2]suppliers!$A$2:$B$17,2,FALSE),"")</f>
        <v/>
      </c>
      <c r="K3740" s="5" t="s">
        <v>84</v>
      </c>
      <c r="L3740" s="5" t="s">
        <v>85</v>
      </c>
      <c r="M3740" s="5" t="str">
        <f>IFERROR(VLOOKUP(G3740,[3]item_suppliers!$C$2:$F$112,2,FALSE),"")</f>
        <v/>
      </c>
      <c r="N3740" s="5" t="str">
        <f>IFERROR(VLOOKUP(G3740,[3]item_suppliers!$C$2:$F$112,4,FALSE),"")</f>
        <v/>
      </c>
      <c r="O3740" s="5" t="str">
        <f t="shared" si="292"/>
        <v/>
      </c>
      <c r="P3740" s="5">
        <f>IF(EXACT(L3740,"sell"),VLOOKUP(D3740,[1]items!$A$2:$E$39,5,FALSE),"")</f>
        <v>2586</v>
      </c>
      <c r="Q3740" s="5">
        <f t="shared" si="293"/>
        <v>173262</v>
      </c>
      <c r="R3740" s="13" t="str">
        <f t="shared" si="294"/>
        <v/>
      </c>
    </row>
    <row r="3741" spans="1:18" x14ac:dyDescent="0.2">
      <c r="A3741" s="8" t="s">
        <v>3801</v>
      </c>
      <c r="B3741" s="9" t="d">
        <v>2021-08-01</v>
      </c>
      <c r="C3741" s="7">
        <f t="shared" si="290"/>
        <v>2021</v>
      </c>
      <c r="D3741" s="8" t="s">
        <v>59</v>
      </c>
      <c r="E3741" s="5" t="str">
        <f>VLOOKUP(D3741,[1]items!$A$2:$E$39,2,FALSE)</f>
        <v>Carditens</v>
      </c>
      <c r="F3741" s="5" t="str">
        <f>VLOOKUP(E3741,[1]items!$B$2:$E$39,2,FALSE)</f>
        <v>Obat Hipertensi</v>
      </c>
      <c r="G3741" s="5" t="str">
        <f t="shared" si="291"/>
        <v>OH0001|</v>
      </c>
      <c r="H3741" s="10">
        <v>23</v>
      </c>
      <c r="I3741" s="11"/>
      <c r="J3741" s="10" t="str">
        <f>IF(EXACT(L3741,"buy"),VLOOKUP(I3741,[2]suppliers!$A$2:$B$17,2,FALSE),"")</f>
        <v/>
      </c>
      <c r="K3741" s="8" t="s">
        <v>84</v>
      </c>
      <c r="L3741" s="8" t="s">
        <v>85</v>
      </c>
      <c r="M3741" s="5" t="str">
        <f>IFERROR(VLOOKUP(G3741,[3]item_suppliers!$C$2:$F$112,2,FALSE),"")</f>
        <v/>
      </c>
      <c r="N3741" s="5" t="str">
        <f>IFERROR(VLOOKUP(G3741,[3]item_suppliers!$C$2:$F$112,4,FALSE),"")</f>
        <v/>
      </c>
      <c r="O3741" s="5" t="str">
        <f t="shared" si="292"/>
        <v/>
      </c>
      <c r="P3741" s="5">
        <f>IF(EXACT(L3741,"sell"),VLOOKUP(D3741,[1]items!$A$2:$E$39,5,FALSE),"")</f>
        <v>100900</v>
      </c>
      <c r="Q3741" s="5">
        <f t="shared" si="293"/>
        <v>2320700</v>
      </c>
      <c r="R3741" s="13" t="str">
        <f t="shared" si="294"/>
        <v/>
      </c>
    </row>
    <row r="3742" spans="1:18" x14ac:dyDescent="0.2">
      <c r="A3742" s="5" t="s">
        <v>3802</v>
      </c>
      <c r="B3742" s="6" t="d">
        <v>2021-08-01</v>
      </c>
      <c r="C3742" s="7">
        <f t="shared" si="290"/>
        <v>2021</v>
      </c>
      <c r="D3742" s="5" t="s">
        <v>28</v>
      </c>
      <c r="E3742" s="5" t="str">
        <f>VLOOKUP(D3742,[1]items!$A$2:$E$39,2,FALSE)</f>
        <v>Lo Han Kuo Infusion 12</v>
      </c>
      <c r="F3742" s="5" t="str">
        <f>VLOOKUP(E3742,[1]items!$B$2:$E$39,2,FALSE)</f>
        <v>Obat Batuk &amp; Pilek</v>
      </c>
      <c r="G3742" s="5" t="str">
        <f t="shared" si="291"/>
        <v>OB0004|</v>
      </c>
      <c r="H3742" s="10">
        <v>41</v>
      </c>
      <c r="I3742" s="11"/>
      <c r="J3742" s="10" t="str">
        <f>IF(EXACT(L3742,"buy"),VLOOKUP(I3742,[2]suppliers!$A$2:$B$17,2,FALSE),"")</f>
        <v/>
      </c>
      <c r="K3742" s="5" t="s">
        <v>84</v>
      </c>
      <c r="L3742" s="5" t="s">
        <v>85</v>
      </c>
      <c r="M3742" s="5" t="str">
        <f>IFERROR(VLOOKUP(G3742,[3]item_suppliers!$C$2:$F$112,2,FALSE),"")</f>
        <v/>
      </c>
      <c r="N3742" s="5" t="str">
        <f>IFERROR(VLOOKUP(G3742,[3]item_suppliers!$C$2:$F$112,4,FALSE),"")</f>
        <v/>
      </c>
      <c r="O3742" s="5" t="str">
        <f t="shared" si="292"/>
        <v/>
      </c>
      <c r="P3742" s="5">
        <f>IF(EXACT(L3742,"sell"),VLOOKUP(D3742,[1]items!$A$2:$E$39,5,FALSE),"")</f>
        <v>24179</v>
      </c>
      <c r="Q3742" s="5">
        <f t="shared" si="293"/>
        <v>991339</v>
      </c>
      <c r="R3742" s="13" t="str">
        <f t="shared" si="294"/>
        <v/>
      </c>
    </row>
    <row r="3743" spans="1:18" x14ac:dyDescent="0.2">
      <c r="A3743" s="8" t="s">
        <v>3803</v>
      </c>
      <c r="B3743" s="9" t="d">
        <v>2021-08-01</v>
      </c>
      <c r="C3743" s="7">
        <f t="shared" si="290"/>
        <v>2021</v>
      </c>
      <c r="D3743" s="8" t="s">
        <v>46</v>
      </c>
      <c r="E3743" s="5" t="str">
        <f>VLOOKUP(D3743,[1]items!$A$2:$E$39,2,FALSE)</f>
        <v>Proris Ibuprofen</v>
      </c>
      <c r="F3743" s="5" t="str">
        <f>VLOOKUP(E3743,[1]items!$B$2:$E$39,2,FALSE)</f>
        <v>Obat Sakit Kepala &amp; Demam</v>
      </c>
      <c r="G3743" s="5" t="str">
        <f t="shared" si="291"/>
        <v>OD0006|</v>
      </c>
      <c r="H3743" s="10">
        <v>14</v>
      </c>
      <c r="I3743" s="11"/>
      <c r="J3743" s="10" t="str">
        <f>IF(EXACT(L3743,"buy"),VLOOKUP(I3743,[2]suppliers!$A$2:$B$17,2,FALSE),"")</f>
        <v/>
      </c>
      <c r="K3743" s="8" t="s">
        <v>84</v>
      </c>
      <c r="L3743" s="8" t="s">
        <v>85</v>
      </c>
      <c r="M3743" s="5" t="str">
        <f>IFERROR(VLOOKUP(G3743,[3]item_suppliers!$C$2:$F$112,2,FALSE),"")</f>
        <v/>
      </c>
      <c r="N3743" s="5" t="str">
        <f>IFERROR(VLOOKUP(G3743,[3]item_suppliers!$C$2:$F$112,4,FALSE),"")</f>
        <v/>
      </c>
      <c r="O3743" s="5" t="str">
        <f t="shared" si="292"/>
        <v/>
      </c>
      <c r="P3743" s="5">
        <f>IF(EXACT(L3743,"sell"),VLOOKUP(D3743,[1]items!$A$2:$E$39,5,FALSE),"")</f>
        <v>25275</v>
      </c>
      <c r="Q3743" s="5">
        <f t="shared" si="293"/>
        <v>353850</v>
      </c>
      <c r="R3743" s="13" t="str">
        <f t="shared" si="294"/>
        <v/>
      </c>
    </row>
    <row r="3744" spans="1:18" x14ac:dyDescent="0.2">
      <c r="A3744" s="5" t="s">
        <v>3804</v>
      </c>
      <c r="B3744" s="6" t="d">
        <v>2021-08-01</v>
      </c>
      <c r="C3744" s="7">
        <f t="shared" si="290"/>
        <v>2021</v>
      </c>
      <c r="D3744" s="5" t="s">
        <v>28</v>
      </c>
      <c r="E3744" s="5" t="str">
        <f>VLOOKUP(D3744,[1]items!$A$2:$E$39,2,FALSE)</f>
        <v>Lo Han Kuo Infusion 12</v>
      </c>
      <c r="F3744" s="5" t="str">
        <f>VLOOKUP(E3744,[1]items!$B$2:$E$39,2,FALSE)</f>
        <v>Obat Batuk &amp; Pilek</v>
      </c>
      <c r="G3744" s="5" t="str">
        <f t="shared" si="291"/>
        <v>OB0004|DQLab-12</v>
      </c>
      <c r="H3744" s="10">
        <v>2000</v>
      </c>
      <c r="I3744" s="10" t="s">
        <v>32</v>
      </c>
      <c r="J3744" s="10" t="str">
        <f>IF(EXACT(L3744,"buy"),VLOOKUP(I3744,[2]suppliers!$A$2:$B$17,2,FALSE),"")</f>
        <v>DQLab Pharmacy Jagakarsa</v>
      </c>
      <c r="K3744" s="5"/>
      <c r="L3744" s="5" t="s">
        <v>9</v>
      </c>
      <c r="M3744" s="5">
        <f>IFERROR(VLOOKUP(G3744,[3]item_suppliers!$C$2:$F$112,2,FALSE),"")</f>
        <v>21</v>
      </c>
      <c r="N3744" s="5">
        <f>IFERROR(VLOOKUP(G3744,[3]item_suppliers!$C$2:$F$112,4,FALSE),"")</f>
        <v>23038</v>
      </c>
      <c r="O3744" s="5">
        <f t="shared" si="292"/>
        <v>46076000</v>
      </c>
      <c r="P3744" s="5" t="str">
        <f>IF(EXACT(L3744,"sell"),VLOOKUP(D3744,[1]items!$A$2:$E$39,5,FALSE),"")</f>
        <v/>
      </c>
      <c r="Q3744" s="5" t="str">
        <f t="shared" si="293"/>
        <v/>
      </c>
      <c r="R3744" s="13">
        <f t="shared" si="294"/>
        <v>1</v>
      </c>
    </row>
    <row r="3745" spans="1:18" x14ac:dyDescent="0.2">
      <c r="A3745" s="8" t="s">
        <v>3805</v>
      </c>
      <c r="B3745" s="9" t="d">
        <v>2021-08-01</v>
      </c>
      <c r="C3745" s="7">
        <f t="shared" si="290"/>
        <v>2021</v>
      </c>
      <c r="D3745" s="8" t="s">
        <v>43</v>
      </c>
      <c r="E3745" s="5" t="str">
        <f>VLOOKUP(D3745,[1]items!$A$2:$E$39,2,FALSE)</f>
        <v>Panadol Anak Tablet 1 Strip</v>
      </c>
      <c r="F3745" s="5" t="str">
        <f>VLOOKUP(E3745,[1]items!$B$2:$E$39,2,FALSE)</f>
        <v>Obat Sakit Kepala &amp; Demam</v>
      </c>
      <c r="G3745" s="5" t="str">
        <f t="shared" si="291"/>
        <v>OD0005|DQLab-13</v>
      </c>
      <c r="H3745" s="10">
        <v>1000</v>
      </c>
      <c r="I3745" s="10" t="s">
        <v>15</v>
      </c>
      <c r="J3745" s="10" t="str">
        <f>IF(EXACT(L3745,"buy"),VLOOKUP(I3745,[2]suppliers!$A$2:$B$17,2,FALSE),"")</f>
        <v>DQLab Pharmacy Pancoran</v>
      </c>
      <c r="K3745" s="8"/>
      <c r="L3745" s="8" t="s">
        <v>9</v>
      </c>
      <c r="M3745" s="5">
        <f>IFERROR(VLOOKUP(G3745,[3]item_suppliers!$C$2:$F$112,2,FALSE),"")</f>
        <v>28</v>
      </c>
      <c r="N3745" s="5">
        <f>IFERROR(VLOOKUP(G3745,[3]item_suppliers!$C$2:$F$112,4,FALSE),"")</f>
        <v>24750</v>
      </c>
      <c r="O3745" s="5">
        <f t="shared" si="292"/>
        <v>24750000</v>
      </c>
      <c r="P3745" s="5" t="str">
        <f>IF(EXACT(L3745,"sell"),VLOOKUP(D3745,[1]items!$A$2:$E$39,5,FALSE),"")</f>
        <v/>
      </c>
      <c r="Q3745" s="5" t="str">
        <f t="shared" si="293"/>
        <v/>
      </c>
      <c r="R3745" s="13">
        <f t="shared" si="294"/>
        <v>1</v>
      </c>
    </row>
    <row r="3746" spans="1:18" x14ac:dyDescent="0.2">
      <c r="A3746" s="5" t="s">
        <v>3806</v>
      </c>
      <c r="B3746" s="6" t="d">
        <v>2021-08-01</v>
      </c>
      <c r="C3746" s="7">
        <f t="shared" si="290"/>
        <v>2021</v>
      </c>
      <c r="D3746" s="5" t="s">
        <v>56</v>
      </c>
      <c r="E3746" s="5" t="str">
        <f>VLOOKUP(D3746,[1]items!$A$2:$E$39,2,FALSE)</f>
        <v>Paramex Tablet / Obat</v>
      </c>
      <c r="F3746" s="5" t="str">
        <f>VLOOKUP(E3746,[1]items!$B$2:$E$39,2,FALSE)</f>
        <v>Obat Sakit Kepala &amp; Demam</v>
      </c>
      <c r="G3746" s="5" t="str">
        <f t="shared" si="291"/>
        <v>OD0011|DQLab-07</v>
      </c>
      <c r="H3746" s="10">
        <v>2000</v>
      </c>
      <c r="I3746" s="10" t="s">
        <v>41</v>
      </c>
      <c r="J3746" s="10" t="str">
        <f>IF(EXACT(L3746,"buy"),VLOOKUP(I3746,[2]suppliers!$A$2:$B$17,2,FALSE),"")</f>
        <v>DQLab Pharmacy Kalideres</v>
      </c>
      <c r="K3746" s="5"/>
      <c r="L3746" s="5" t="s">
        <v>9</v>
      </c>
      <c r="M3746" s="5">
        <f>IFERROR(VLOOKUP(G3746,[3]item_suppliers!$C$2:$F$112,2,FALSE),"")</f>
        <v>28</v>
      </c>
      <c r="N3746" s="5">
        <f>IFERROR(VLOOKUP(G3746,[3]item_suppliers!$C$2:$F$112,4,FALSE),"")</f>
        <v>2596</v>
      </c>
      <c r="O3746" s="5">
        <f t="shared" si="292"/>
        <v>5192000</v>
      </c>
      <c r="P3746" s="5" t="str">
        <f>IF(EXACT(L3746,"sell"),VLOOKUP(D3746,[1]items!$A$2:$E$39,5,FALSE),"")</f>
        <v/>
      </c>
      <c r="Q3746" s="5" t="str">
        <f t="shared" si="293"/>
        <v/>
      </c>
      <c r="R3746" s="13">
        <f t="shared" si="294"/>
        <v>0.5</v>
      </c>
    </row>
    <row r="3747" spans="1:18" x14ac:dyDescent="0.2">
      <c r="A3747" s="8" t="s">
        <v>3807</v>
      </c>
      <c r="B3747" s="9" t="d">
        <v>2021-08-01</v>
      </c>
      <c r="C3747" s="7">
        <f t="shared" si="290"/>
        <v>2021</v>
      </c>
      <c r="D3747" s="8" t="s">
        <v>59</v>
      </c>
      <c r="E3747" s="5" t="str">
        <f>VLOOKUP(D3747,[1]items!$A$2:$E$39,2,FALSE)</f>
        <v>Carditens</v>
      </c>
      <c r="F3747" s="5" t="str">
        <f>VLOOKUP(E3747,[1]items!$B$2:$E$39,2,FALSE)</f>
        <v>Obat Hipertensi</v>
      </c>
      <c r="G3747" s="5" t="str">
        <f t="shared" si="291"/>
        <v>OH0001|DQLab-10</v>
      </c>
      <c r="H3747" s="10">
        <v>2000</v>
      </c>
      <c r="I3747" s="10" t="s">
        <v>18</v>
      </c>
      <c r="J3747" s="10" t="str">
        <f>IF(EXACT(L3747,"buy"),VLOOKUP(I3747,[2]suppliers!$A$2:$B$17,2,FALSE),"")</f>
        <v>DQLab Pharmacy Cempaka Putih</v>
      </c>
      <c r="K3747" s="8"/>
      <c r="L3747" s="8" t="s">
        <v>9</v>
      </c>
      <c r="M3747" s="5">
        <f>IFERROR(VLOOKUP(G3747,[3]item_suppliers!$C$2:$F$112,2,FALSE),"")</f>
        <v>21</v>
      </c>
      <c r="N3747" s="5">
        <f>IFERROR(VLOOKUP(G3747,[3]item_suppliers!$C$2:$F$112,4,FALSE),"")</f>
        <v>104030</v>
      </c>
      <c r="O3747" s="5">
        <f t="shared" si="292"/>
        <v>208060000</v>
      </c>
      <c r="P3747" s="5" t="str">
        <f>IF(EXACT(L3747,"sell"),VLOOKUP(D3747,[1]items!$A$2:$E$39,5,FALSE),"")</f>
        <v/>
      </c>
      <c r="Q3747" s="5" t="str">
        <f t="shared" si="293"/>
        <v/>
      </c>
      <c r="R3747" s="13">
        <f t="shared" si="294"/>
        <v>1</v>
      </c>
    </row>
    <row r="3748" spans="1:18" x14ac:dyDescent="0.2">
      <c r="A3748" s="5" t="s">
        <v>3808</v>
      </c>
      <c r="B3748" s="6" t="d">
        <v>2021-08-01</v>
      </c>
      <c r="C3748" s="7">
        <f t="shared" si="290"/>
        <v>2021</v>
      </c>
      <c r="D3748" s="5" t="s">
        <v>70</v>
      </c>
      <c r="E3748" s="5" t="str">
        <f>VLOOKUP(D3748,[1]items!$A$2:$E$39,2,FALSE)</f>
        <v>Irbesartan</v>
      </c>
      <c r="F3748" s="5" t="str">
        <f>VLOOKUP(E3748,[1]items!$B$2:$E$39,2,FALSE)</f>
        <v>Obat Hipertensi</v>
      </c>
      <c r="G3748" s="5" t="str">
        <f t="shared" si="291"/>
        <v>OH0005|DQLab-09</v>
      </c>
      <c r="H3748" s="10">
        <v>1000</v>
      </c>
      <c r="I3748" s="10" t="s">
        <v>68</v>
      </c>
      <c r="J3748" s="10" t="str">
        <f>IF(EXACT(L3748,"buy"),VLOOKUP(I3748,[2]suppliers!$A$2:$B$17,2,FALSE),"")</f>
        <v>DQLab Pharmacy Setiabudi</v>
      </c>
      <c r="K3748" s="5"/>
      <c r="L3748" s="5" t="s">
        <v>9</v>
      </c>
      <c r="M3748" s="5">
        <f>IFERROR(VLOOKUP(G3748,[3]item_suppliers!$C$2:$F$112,2,FALSE),"")</f>
        <v>21</v>
      </c>
      <c r="N3748" s="5">
        <f>IFERROR(VLOOKUP(G3748,[3]item_suppliers!$C$2:$F$112,4,FALSE),"")</f>
        <v>108029</v>
      </c>
      <c r="O3748" s="5">
        <f t="shared" si="292"/>
        <v>108029000</v>
      </c>
      <c r="P3748" s="5" t="str">
        <f>IF(EXACT(L3748,"sell"),VLOOKUP(D3748,[1]items!$A$2:$E$39,5,FALSE),"")</f>
        <v/>
      </c>
      <c r="Q3748" s="5" t="str">
        <f t="shared" si="293"/>
        <v/>
      </c>
      <c r="R3748" s="13">
        <f t="shared" si="294"/>
        <v>0.33333333333333331</v>
      </c>
    </row>
    <row r="3749" spans="1:18" x14ac:dyDescent="0.2">
      <c r="A3749" s="8" t="s">
        <v>3809</v>
      </c>
      <c r="B3749" s="9" t="d">
        <v>2021-08-02</v>
      </c>
      <c r="C3749" s="7">
        <f t="shared" si="290"/>
        <v>2021</v>
      </c>
      <c r="D3749" s="8" t="s">
        <v>1084</v>
      </c>
      <c r="E3749" s="5" t="str">
        <f>VLOOKUP(D3749,[1]items!$A$2:$E$39,2,FALSE)</f>
        <v>Ketoconazole Ogb Dexa</v>
      </c>
      <c r="F3749" s="5" t="str">
        <f>VLOOKUP(E3749,[1]items!$B$2:$E$39,2,FALSE)</f>
        <v>Obat Alergi</v>
      </c>
      <c r="G3749" s="5" t="str">
        <f t="shared" si="291"/>
        <v>OA0002|</v>
      </c>
      <c r="H3749" s="10">
        <v>3</v>
      </c>
      <c r="I3749" s="11"/>
      <c r="J3749" s="10" t="str">
        <f>IF(EXACT(L3749,"buy"),VLOOKUP(I3749,[2]suppliers!$A$2:$B$17,2,FALSE),"")</f>
        <v/>
      </c>
      <c r="K3749" s="8" t="s">
        <v>84</v>
      </c>
      <c r="L3749" s="8" t="s">
        <v>85</v>
      </c>
      <c r="M3749" s="5" t="str">
        <f>IFERROR(VLOOKUP(G3749,[3]item_suppliers!$C$2:$F$112,2,FALSE),"")</f>
        <v/>
      </c>
      <c r="N3749" s="5" t="str">
        <f>IFERROR(VLOOKUP(G3749,[3]item_suppliers!$C$2:$F$112,4,FALSE),"")</f>
        <v/>
      </c>
      <c r="O3749" s="5" t="str">
        <f t="shared" si="292"/>
        <v/>
      </c>
      <c r="P3749" s="5">
        <f>IF(EXACT(L3749,"sell"),VLOOKUP(D3749,[1]items!$A$2:$E$39,5,FALSE),"")</f>
        <v>4507</v>
      </c>
      <c r="Q3749" s="5">
        <f t="shared" si="293"/>
        <v>13521</v>
      </c>
      <c r="R3749" s="13" t="str">
        <f t="shared" si="294"/>
        <v/>
      </c>
    </row>
    <row r="3750" spans="1:18" x14ac:dyDescent="0.2">
      <c r="A3750" s="5" t="s">
        <v>3810</v>
      </c>
      <c r="B3750" s="6" t="d">
        <v>2021-08-02</v>
      </c>
      <c r="C3750" s="7">
        <f t="shared" si="290"/>
        <v>2021</v>
      </c>
      <c r="D3750" s="5" t="s">
        <v>26</v>
      </c>
      <c r="E3750" s="5" t="str">
        <f>VLOOKUP(D3750,[1]items!$A$2:$E$39,2,FALSE)</f>
        <v>Decolsen 1 Strip 4 Tablet</v>
      </c>
      <c r="F3750" s="5" t="str">
        <f>VLOOKUP(E3750,[1]items!$B$2:$E$39,2,FALSE)</f>
        <v>Obat Batuk &amp; Pilek</v>
      </c>
      <c r="G3750" s="5" t="str">
        <f t="shared" si="291"/>
        <v>OB0002|</v>
      </c>
      <c r="H3750" s="10">
        <v>57</v>
      </c>
      <c r="I3750" s="11"/>
      <c r="J3750" s="10" t="str">
        <f>IF(EXACT(L3750,"buy"),VLOOKUP(I3750,[2]suppliers!$A$2:$B$17,2,FALSE),"")</f>
        <v/>
      </c>
      <c r="K3750" s="5" t="s">
        <v>84</v>
      </c>
      <c r="L3750" s="5" t="s">
        <v>85</v>
      </c>
      <c r="M3750" s="5" t="str">
        <f>IFERROR(VLOOKUP(G3750,[3]item_suppliers!$C$2:$F$112,2,FALSE),"")</f>
        <v/>
      </c>
      <c r="N3750" s="5" t="str">
        <f>IFERROR(VLOOKUP(G3750,[3]item_suppliers!$C$2:$F$112,4,FALSE),"")</f>
        <v/>
      </c>
      <c r="O3750" s="5" t="str">
        <f t="shared" si="292"/>
        <v/>
      </c>
      <c r="P3750" s="5">
        <f>IF(EXACT(L3750,"sell"),VLOOKUP(D3750,[1]items!$A$2:$E$39,5,FALSE),"")</f>
        <v>2915</v>
      </c>
      <c r="Q3750" s="5">
        <f t="shared" si="293"/>
        <v>166155</v>
      </c>
      <c r="R3750" s="13" t="str">
        <f t="shared" si="294"/>
        <v/>
      </c>
    </row>
    <row r="3751" spans="1:18" x14ac:dyDescent="0.2">
      <c r="A3751" s="8" t="s">
        <v>3811</v>
      </c>
      <c r="B3751" s="9" t="d">
        <v>2021-08-02</v>
      </c>
      <c r="C3751" s="7">
        <f t="shared" si="290"/>
        <v>2021</v>
      </c>
      <c r="D3751" s="8" t="s">
        <v>50</v>
      </c>
      <c r="E3751" s="5" t="str">
        <f>VLOOKUP(D3751,[1]items!$A$2:$E$39,2,FALSE)</f>
        <v>Bodrex Extra</v>
      </c>
      <c r="F3751" s="5" t="str">
        <f>VLOOKUP(E3751,[1]items!$B$2:$E$39,2,FALSE)</f>
        <v>Obat Sakit Kepala &amp; Demam</v>
      </c>
      <c r="G3751" s="5" t="str">
        <f t="shared" si="291"/>
        <v>OD0008|</v>
      </c>
      <c r="H3751" s="10">
        <v>1</v>
      </c>
      <c r="I3751" s="11"/>
      <c r="J3751" s="10" t="str">
        <f>IF(EXACT(L3751,"buy"),VLOOKUP(I3751,[2]suppliers!$A$2:$B$17,2,FALSE),"")</f>
        <v/>
      </c>
      <c r="K3751" s="8" t="s">
        <v>84</v>
      </c>
      <c r="L3751" s="8" t="s">
        <v>85</v>
      </c>
      <c r="M3751" s="5" t="str">
        <f>IFERROR(VLOOKUP(G3751,[3]item_suppliers!$C$2:$F$112,2,FALSE),"")</f>
        <v/>
      </c>
      <c r="N3751" s="5" t="str">
        <f>IFERROR(VLOOKUP(G3751,[3]item_suppliers!$C$2:$F$112,4,FALSE),"")</f>
        <v/>
      </c>
      <c r="O3751" s="5" t="str">
        <f t="shared" si="292"/>
        <v/>
      </c>
      <c r="P3751" s="5">
        <f>IF(EXACT(L3751,"sell"),VLOOKUP(D3751,[1]items!$A$2:$E$39,5,FALSE),"")</f>
        <v>51753</v>
      </c>
      <c r="Q3751" s="5">
        <f t="shared" si="293"/>
        <v>51753</v>
      </c>
      <c r="R3751" s="13" t="str">
        <f t="shared" si="294"/>
        <v/>
      </c>
    </row>
    <row r="3752" spans="1:18" x14ac:dyDescent="0.2">
      <c r="A3752" s="5" t="s">
        <v>3812</v>
      </c>
      <c r="B3752" s="6" t="d">
        <v>2021-08-02</v>
      </c>
      <c r="C3752" s="7">
        <f t="shared" si="290"/>
        <v>2021</v>
      </c>
      <c r="D3752" s="5" t="s">
        <v>17</v>
      </c>
      <c r="E3752" s="5" t="str">
        <f>VLOOKUP(D3752,[1]items!$A$2:$E$39,2,FALSE)</f>
        <v>Bedak Heroxyn 150 gr</v>
      </c>
      <c r="F3752" s="5" t="str">
        <f>VLOOKUP(E3752,[1]items!$B$2:$E$39,2,FALSE)</f>
        <v>Obat Alergi</v>
      </c>
      <c r="G3752" s="5" t="str">
        <f t="shared" si="291"/>
        <v>OA0005|</v>
      </c>
      <c r="H3752" s="10">
        <v>33</v>
      </c>
      <c r="I3752" s="11"/>
      <c r="J3752" s="10" t="str">
        <f>IF(EXACT(L3752,"buy"),VLOOKUP(I3752,[2]suppliers!$A$2:$B$17,2,FALSE),"")</f>
        <v/>
      </c>
      <c r="K3752" s="5" t="s">
        <v>84</v>
      </c>
      <c r="L3752" s="5" t="s">
        <v>85</v>
      </c>
      <c r="M3752" s="5" t="str">
        <f>IFERROR(VLOOKUP(G3752,[3]item_suppliers!$C$2:$F$112,2,FALSE),"")</f>
        <v/>
      </c>
      <c r="N3752" s="5" t="str">
        <f>IFERROR(VLOOKUP(G3752,[3]item_suppliers!$C$2:$F$112,4,FALSE),"")</f>
        <v/>
      </c>
      <c r="O3752" s="5" t="str">
        <f t="shared" si="292"/>
        <v/>
      </c>
      <c r="P3752" s="5">
        <f>IF(EXACT(L3752,"sell"),VLOOKUP(D3752,[1]items!$A$2:$E$39,5,FALSE),"")</f>
        <v>17170</v>
      </c>
      <c r="Q3752" s="5">
        <f t="shared" si="293"/>
        <v>566610</v>
      </c>
      <c r="R3752" s="13" t="str">
        <f t="shared" si="294"/>
        <v/>
      </c>
    </row>
    <row r="3753" spans="1:18" x14ac:dyDescent="0.2">
      <c r="A3753" s="8" t="s">
        <v>3813</v>
      </c>
      <c r="B3753" s="9" t="d">
        <v>2021-08-02</v>
      </c>
      <c r="C3753" s="7">
        <f t="shared" si="290"/>
        <v>2021</v>
      </c>
      <c r="D3753" s="8" t="s">
        <v>17</v>
      </c>
      <c r="E3753" s="5" t="str">
        <f>VLOOKUP(D3753,[1]items!$A$2:$E$39,2,FALSE)</f>
        <v>Bedak Heroxyn 150 gr</v>
      </c>
      <c r="F3753" s="5" t="str">
        <f>VLOOKUP(E3753,[1]items!$B$2:$E$39,2,FALSE)</f>
        <v>Obat Alergi</v>
      </c>
      <c r="G3753" s="5" t="str">
        <f t="shared" si="291"/>
        <v>OA0005|</v>
      </c>
      <c r="H3753" s="10">
        <v>75</v>
      </c>
      <c r="I3753" s="11"/>
      <c r="J3753" s="10" t="str">
        <f>IF(EXACT(L3753,"buy"),VLOOKUP(I3753,[2]suppliers!$A$2:$B$17,2,FALSE),"")</f>
        <v/>
      </c>
      <c r="K3753" s="8" t="s">
        <v>84</v>
      </c>
      <c r="L3753" s="8" t="s">
        <v>85</v>
      </c>
      <c r="M3753" s="5" t="str">
        <f>IFERROR(VLOOKUP(G3753,[3]item_suppliers!$C$2:$F$112,2,FALSE),"")</f>
        <v/>
      </c>
      <c r="N3753" s="5" t="str">
        <f>IFERROR(VLOOKUP(G3753,[3]item_suppliers!$C$2:$F$112,4,FALSE),"")</f>
        <v/>
      </c>
      <c r="O3753" s="5" t="str">
        <f t="shared" si="292"/>
        <v/>
      </c>
      <c r="P3753" s="5">
        <f>IF(EXACT(L3753,"sell"),VLOOKUP(D3753,[1]items!$A$2:$E$39,5,FALSE),"")</f>
        <v>17170</v>
      </c>
      <c r="Q3753" s="5">
        <f t="shared" si="293"/>
        <v>1287750</v>
      </c>
      <c r="R3753" s="13" t="str">
        <f t="shared" si="294"/>
        <v/>
      </c>
    </row>
    <row r="3754" spans="1:18" x14ac:dyDescent="0.2">
      <c r="A3754" s="5" t="s">
        <v>3814</v>
      </c>
      <c r="B3754" s="6" t="d">
        <v>2021-08-02</v>
      </c>
      <c r="C3754" s="7">
        <f t="shared" si="290"/>
        <v>2021</v>
      </c>
      <c r="D3754" s="5" t="s">
        <v>37</v>
      </c>
      <c r="E3754" s="5" t="str">
        <f>VLOOKUP(D3754,[1]items!$A$2:$E$39,2,FALSE)</f>
        <v>Koolfever</v>
      </c>
      <c r="F3754" s="5" t="str">
        <f>VLOOKUP(E3754,[1]items!$B$2:$E$39,2,FALSE)</f>
        <v>Obat Sakit Kepala &amp; Demam</v>
      </c>
      <c r="G3754" s="5" t="str">
        <f t="shared" si="291"/>
        <v>OD0001|</v>
      </c>
      <c r="H3754" s="10">
        <v>9</v>
      </c>
      <c r="I3754" s="11"/>
      <c r="J3754" s="10" t="str">
        <f>IF(EXACT(L3754,"buy"),VLOOKUP(I3754,[2]suppliers!$A$2:$B$17,2,FALSE),"")</f>
        <v/>
      </c>
      <c r="K3754" s="5" t="s">
        <v>84</v>
      </c>
      <c r="L3754" s="5" t="s">
        <v>85</v>
      </c>
      <c r="M3754" s="5" t="str">
        <f>IFERROR(VLOOKUP(G3754,[3]item_suppliers!$C$2:$F$112,2,FALSE),"")</f>
        <v/>
      </c>
      <c r="N3754" s="5" t="str">
        <f>IFERROR(VLOOKUP(G3754,[3]item_suppliers!$C$2:$F$112,4,FALSE),"")</f>
        <v/>
      </c>
      <c r="O3754" s="5" t="str">
        <f t="shared" si="292"/>
        <v/>
      </c>
      <c r="P3754" s="5">
        <f>IF(EXACT(L3754,"sell"),VLOOKUP(D3754,[1]items!$A$2:$E$39,5,FALSE),"")</f>
        <v>7620</v>
      </c>
      <c r="Q3754" s="5">
        <f t="shared" si="293"/>
        <v>68580</v>
      </c>
      <c r="R3754" s="13" t="str">
        <f t="shared" si="294"/>
        <v/>
      </c>
    </row>
    <row r="3755" spans="1:18" x14ac:dyDescent="0.2">
      <c r="A3755" s="8" t="s">
        <v>3815</v>
      </c>
      <c r="B3755" s="9" t="d">
        <v>2021-08-02</v>
      </c>
      <c r="C3755" s="7">
        <f t="shared" si="290"/>
        <v>2021</v>
      </c>
      <c r="D3755" s="8" t="s">
        <v>37</v>
      </c>
      <c r="E3755" s="5" t="str">
        <f>VLOOKUP(D3755,[1]items!$A$2:$E$39,2,FALSE)</f>
        <v>Koolfever</v>
      </c>
      <c r="F3755" s="5" t="str">
        <f>VLOOKUP(E3755,[1]items!$B$2:$E$39,2,FALSE)</f>
        <v>Obat Sakit Kepala &amp; Demam</v>
      </c>
      <c r="G3755" s="5" t="str">
        <f t="shared" si="291"/>
        <v>OD0001|</v>
      </c>
      <c r="H3755" s="10">
        <v>31</v>
      </c>
      <c r="I3755" s="11"/>
      <c r="J3755" s="10" t="str">
        <f>IF(EXACT(L3755,"buy"),VLOOKUP(I3755,[2]suppliers!$A$2:$B$17,2,FALSE),"")</f>
        <v/>
      </c>
      <c r="K3755" s="8" t="s">
        <v>84</v>
      </c>
      <c r="L3755" s="8" t="s">
        <v>85</v>
      </c>
      <c r="M3755" s="5" t="str">
        <f>IFERROR(VLOOKUP(G3755,[3]item_suppliers!$C$2:$F$112,2,FALSE),"")</f>
        <v/>
      </c>
      <c r="N3755" s="5" t="str">
        <f>IFERROR(VLOOKUP(G3755,[3]item_suppliers!$C$2:$F$112,4,FALSE),"")</f>
        <v/>
      </c>
      <c r="O3755" s="5" t="str">
        <f t="shared" si="292"/>
        <v/>
      </c>
      <c r="P3755" s="5">
        <f>IF(EXACT(L3755,"sell"),VLOOKUP(D3755,[1]items!$A$2:$E$39,5,FALSE),"")</f>
        <v>7620</v>
      </c>
      <c r="Q3755" s="5">
        <f t="shared" si="293"/>
        <v>236220</v>
      </c>
      <c r="R3755" s="13" t="str">
        <f t="shared" si="294"/>
        <v/>
      </c>
    </row>
    <row r="3756" spans="1:18" x14ac:dyDescent="0.2">
      <c r="A3756" s="5" t="s">
        <v>3816</v>
      </c>
      <c r="B3756" s="6" t="d">
        <v>2021-08-02</v>
      </c>
      <c r="C3756" s="7">
        <f t="shared" si="290"/>
        <v>2021</v>
      </c>
      <c r="D3756" s="5" t="s">
        <v>59</v>
      </c>
      <c r="E3756" s="5" t="str">
        <f>VLOOKUP(D3756,[1]items!$A$2:$E$39,2,FALSE)</f>
        <v>Carditens</v>
      </c>
      <c r="F3756" s="5" t="str">
        <f>VLOOKUP(E3756,[1]items!$B$2:$E$39,2,FALSE)</f>
        <v>Obat Hipertensi</v>
      </c>
      <c r="G3756" s="5" t="str">
        <f t="shared" si="291"/>
        <v>OH0001|</v>
      </c>
      <c r="H3756" s="10">
        <v>11</v>
      </c>
      <c r="I3756" s="11"/>
      <c r="J3756" s="10" t="str">
        <f>IF(EXACT(L3756,"buy"),VLOOKUP(I3756,[2]suppliers!$A$2:$B$17,2,FALSE),"")</f>
        <v/>
      </c>
      <c r="K3756" s="5" t="s">
        <v>84</v>
      </c>
      <c r="L3756" s="5" t="s">
        <v>85</v>
      </c>
      <c r="M3756" s="5" t="str">
        <f>IFERROR(VLOOKUP(G3756,[3]item_suppliers!$C$2:$F$112,2,FALSE),"")</f>
        <v/>
      </c>
      <c r="N3756" s="5" t="str">
        <f>IFERROR(VLOOKUP(G3756,[3]item_suppliers!$C$2:$F$112,4,FALSE),"")</f>
        <v/>
      </c>
      <c r="O3756" s="5" t="str">
        <f t="shared" si="292"/>
        <v/>
      </c>
      <c r="P3756" s="5">
        <f>IF(EXACT(L3756,"sell"),VLOOKUP(D3756,[1]items!$A$2:$E$39,5,FALSE),"")</f>
        <v>100900</v>
      </c>
      <c r="Q3756" s="5">
        <f t="shared" si="293"/>
        <v>1109900</v>
      </c>
      <c r="R3756" s="13" t="str">
        <f t="shared" si="294"/>
        <v/>
      </c>
    </row>
    <row r="3757" spans="1:18" x14ac:dyDescent="0.2">
      <c r="A3757" s="8" t="s">
        <v>3817</v>
      </c>
      <c r="B3757" s="9" t="d">
        <v>2021-08-02</v>
      </c>
      <c r="C3757" s="7">
        <f t="shared" si="290"/>
        <v>2021</v>
      </c>
      <c r="D3757" s="8" t="s">
        <v>35</v>
      </c>
      <c r="E3757" s="5" t="str">
        <f>VLOOKUP(D3757,[1]items!$A$2:$E$39,2,FALSE)</f>
        <v>Konidin 4 Tablet</v>
      </c>
      <c r="F3757" s="5" t="str">
        <f>VLOOKUP(E3757,[1]items!$B$2:$E$39,2,FALSE)</f>
        <v>Obat Batuk &amp; Pilek</v>
      </c>
      <c r="G3757" s="5" t="str">
        <f t="shared" si="291"/>
        <v>OB0008|</v>
      </c>
      <c r="H3757" s="10">
        <v>8</v>
      </c>
      <c r="I3757" s="11"/>
      <c r="J3757" s="10" t="str">
        <f>IF(EXACT(L3757,"buy"),VLOOKUP(I3757,[2]suppliers!$A$2:$B$17,2,FALSE),"")</f>
        <v/>
      </c>
      <c r="K3757" s="8" t="s">
        <v>84</v>
      </c>
      <c r="L3757" s="8" t="s">
        <v>85</v>
      </c>
      <c r="M3757" s="5" t="str">
        <f>IFERROR(VLOOKUP(G3757,[3]item_suppliers!$C$2:$F$112,2,FALSE),"")</f>
        <v/>
      </c>
      <c r="N3757" s="5" t="str">
        <f>IFERROR(VLOOKUP(G3757,[3]item_suppliers!$C$2:$F$112,4,FALSE),"")</f>
        <v/>
      </c>
      <c r="O3757" s="5" t="str">
        <f t="shared" si="292"/>
        <v/>
      </c>
      <c r="P3757" s="5">
        <f>IF(EXACT(L3757,"sell"),VLOOKUP(D3757,[1]items!$A$2:$E$39,5,FALSE),"")</f>
        <v>2490</v>
      </c>
      <c r="Q3757" s="5">
        <f t="shared" si="293"/>
        <v>19920</v>
      </c>
      <c r="R3757" s="13" t="str">
        <f t="shared" si="294"/>
        <v/>
      </c>
    </row>
    <row r="3758" spans="1:18" x14ac:dyDescent="0.2">
      <c r="A3758" s="5" t="s">
        <v>3818</v>
      </c>
      <c r="B3758" s="6" t="d">
        <v>2021-08-03</v>
      </c>
      <c r="C3758" s="7">
        <f t="shared" si="290"/>
        <v>2021</v>
      </c>
      <c r="D3758" s="5" t="s">
        <v>50</v>
      </c>
      <c r="E3758" s="5" t="str">
        <f>VLOOKUP(D3758,[1]items!$A$2:$E$39,2,FALSE)</f>
        <v>Bodrex Extra</v>
      </c>
      <c r="F3758" s="5" t="str">
        <f>VLOOKUP(E3758,[1]items!$B$2:$E$39,2,FALSE)</f>
        <v>Obat Sakit Kepala &amp; Demam</v>
      </c>
      <c r="G3758" s="5" t="str">
        <f t="shared" si="291"/>
        <v>OD0008|</v>
      </c>
      <c r="H3758" s="10">
        <v>23</v>
      </c>
      <c r="I3758" s="11"/>
      <c r="J3758" s="10" t="str">
        <f>IF(EXACT(L3758,"buy"),VLOOKUP(I3758,[2]suppliers!$A$2:$B$17,2,FALSE),"")</f>
        <v/>
      </c>
      <c r="K3758" s="5" t="s">
        <v>84</v>
      </c>
      <c r="L3758" s="5" t="s">
        <v>85</v>
      </c>
      <c r="M3758" s="5" t="str">
        <f>IFERROR(VLOOKUP(G3758,[3]item_suppliers!$C$2:$F$112,2,FALSE),"")</f>
        <v/>
      </c>
      <c r="N3758" s="5" t="str">
        <f>IFERROR(VLOOKUP(G3758,[3]item_suppliers!$C$2:$F$112,4,FALSE),"")</f>
        <v/>
      </c>
      <c r="O3758" s="5" t="str">
        <f t="shared" si="292"/>
        <v/>
      </c>
      <c r="P3758" s="5">
        <f>IF(EXACT(L3758,"sell"),VLOOKUP(D3758,[1]items!$A$2:$E$39,5,FALSE),"")</f>
        <v>51753</v>
      </c>
      <c r="Q3758" s="5">
        <f t="shared" si="293"/>
        <v>1190319</v>
      </c>
      <c r="R3758" s="13" t="str">
        <f t="shared" si="294"/>
        <v/>
      </c>
    </row>
    <row r="3759" spans="1:18" x14ac:dyDescent="0.2">
      <c r="A3759" s="8" t="s">
        <v>3819</v>
      </c>
      <c r="B3759" s="9" t="d">
        <v>2021-08-03</v>
      </c>
      <c r="C3759" s="7">
        <f t="shared" si="290"/>
        <v>2021</v>
      </c>
      <c r="D3759" s="8" t="s">
        <v>17</v>
      </c>
      <c r="E3759" s="5" t="str">
        <f>VLOOKUP(D3759,[1]items!$A$2:$E$39,2,FALSE)</f>
        <v>Bedak Heroxyn 150 gr</v>
      </c>
      <c r="F3759" s="5" t="str">
        <f>VLOOKUP(E3759,[1]items!$B$2:$E$39,2,FALSE)</f>
        <v>Obat Alergi</v>
      </c>
      <c r="G3759" s="5" t="str">
        <f t="shared" si="291"/>
        <v>OA0005|</v>
      </c>
      <c r="H3759" s="10">
        <v>48</v>
      </c>
      <c r="I3759" s="11"/>
      <c r="J3759" s="10" t="str">
        <f>IF(EXACT(L3759,"buy"),VLOOKUP(I3759,[2]suppliers!$A$2:$B$17,2,FALSE),"")</f>
        <v/>
      </c>
      <c r="K3759" s="8" t="s">
        <v>84</v>
      </c>
      <c r="L3759" s="8" t="s">
        <v>85</v>
      </c>
      <c r="M3759" s="5" t="str">
        <f>IFERROR(VLOOKUP(G3759,[3]item_suppliers!$C$2:$F$112,2,FALSE),"")</f>
        <v/>
      </c>
      <c r="N3759" s="5" t="str">
        <f>IFERROR(VLOOKUP(G3759,[3]item_suppliers!$C$2:$F$112,4,FALSE),"")</f>
        <v/>
      </c>
      <c r="O3759" s="5" t="str">
        <f t="shared" si="292"/>
        <v/>
      </c>
      <c r="P3759" s="5">
        <f>IF(EXACT(L3759,"sell"),VLOOKUP(D3759,[1]items!$A$2:$E$39,5,FALSE),"")</f>
        <v>17170</v>
      </c>
      <c r="Q3759" s="5">
        <f t="shared" si="293"/>
        <v>824160</v>
      </c>
      <c r="R3759" s="13" t="str">
        <f t="shared" si="294"/>
        <v/>
      </c>
    </row>
    <row r="3760" spans="1:18" x14ac:dyDescent="0.2">
      <c r="A3760" s="5" t="s">
        <v>3820</v>
      </c>
      <c r="B3760" s="6" t="d">
        <v>2021-08-03</v>
      </c>
      <c r="C3760" s="7">
        <f t="shared" si="290"/>
        <v>2021</v>
      </c>
      <c r="D3760" s="5" t="s">
        <v>17</v>
      </c>
      <c r="E3760" s="5" t="str">
        <f>VLOOKUP(D3760,[1]items!$A$2:$E$39,2,FALSE)</f>
        <v>Bedak Heroxyn 150 gr</v>
      </c>
      <c r="F3760" s="5" t="str">
        <f>VLOOKUP(E3760,[1]items!$B$2:$E$39,2,FALSE)</f>
        <v>Obat Alergi</v>
      </c>
      <c r="G3760" s="5" t="str">
        <f t="shared" si="291"/>
        <v>OA0005|</v>
      </c>
      <c r="H3760" s="10">
        <v>68</v>
      </c>
      <c r="I3760" s="11"/>
      <c r="J3760" s="10" t="str">
        <f>IF(EXACT(L3760,"buy"),VLOOKUP(I3760,[2]suppliers!$A$2:$B$17,2,FALSE),"")</f>
        <v/>
      </c>
      <c r="K3760" s="5" t="s">
        <v>84</v>
      </c>
      <c r="L3760" s="5" t="s">
        <v>85</v>
      </c>
      <c r="M3760" s="5" t="str">
        <f>IFERROR(VLOOKUP(G3760,[3]item_suppliers!$C$2:$F$112,2,FALSE),"")</f>
        <v/>
      </c>
      <c r="N3760" s="5" t="str">
        <f>IFERROR(VLOOKUP(G3760,[3]item_suppliers!$C$2:$F$112,4,FALSE),"")</f>
        <v/>
      </c>
      <c r="O3760" s="5" t="str">
        <f t="shared" si="292"/>
        <v/>
      </c>
      <c r="P3760" s="5">
        <f>IF(EXACT(L3760,"sell"),VLOOKUP(D3760,[1]items!$A$2:$E$39,5,FALSE),"")</f>
        <v>17170</v>
      </c>
      <c r="Q3760" s="5">
        <f t="shared" si="293"/>
        <v>1167560</v>
      </c>
      <c r="R3760" s="13" t="str">
        <f t="shared" si="294"/>
        <v/>
      </c>
    </row>
    <row r="3761" spans="1:18" x14ac:dyDescent="0.2">
      <c r="A3761" s="8" t="s">
        <v>3821</v>
      </c>
      <c r="B3761" s="9" t="d">
        <v>2021-08-03</v>
      </c>
      <c r="C3761" s="7">
        <f t="shared" si="290"/>
        <v>2021</v>
      </c>
      <c r="D3761" s="8" t="s">
        <v>48</v>
      </c>
      <c r="E3761" s="5" t="str">
        <f>VLOOKUP(D3761,[1]items!$A$2:$E$39,2,FALSE)</f>
        <v>Sanmol Paracetamol</v>
      </c>
      <c r="F3761" s="5" t="str">
        <f>VLOOKUP(E3761,[1]items!$B$2:$E$39,2,FALSE)</f>
        <v>Obat Sakit Kepala &amp; Demam</v>
      </c>
      <c r="G3761" s="5" t="str">
        <f t="shared" si="291"/>
        <v>OD0007|</v>
      </c>
      <c r="H3761" s="10">
        <v>15</v>
      </c>
      <c r="I3761" s="11"/>
      <c r="J3761" s="10" t="str">
        <f>IF(EXACT(L3761,"buy"),VLOOKUP(I3761,[2]suppliers!$A$2:$B$17,2,FALSE),"")</f>
        <v/>
      </c>
      <c r="K3761" s="8" t="s">
        <v>84</v>
      </c>
      <c r="L3761" s="8" t="s">
        <v>85</v>
      </c>
      <c r="M3761" s="5" t="str">
        <f>IFERROR(VLOOKUP(G3761,[3]item_suppliers!$C$2:$F$112,2,FALSE),"")</f>
        <v/>
      </c>
      <c r="N3761" s="5" t="str">
        <f>IFERROR(VLOOKUP(G3761,[3]item_suppliers!$C$2:$F$112,4,FALSE),"")</f>
        <v/>
      </c>
      <c r="O3761" s="5" t="str">
        <f t="shared" si="292"/>
        <v/>
      </c>
      <c r="P3761" s="5">
        <f>IF(EXACT(L3761,"sell"),VLOOKUP(D3761,[1]items!$A$2:$E$39,5,FALSE),"")</f>
        <v>16261</v>
      </c>
      <c r="Q3761" s="5">
        <f t="shared" si="293"/>
        <v>243915</v>
      </c>
      <c r="R3761" s="13" t="str">
        <f t="shared" si="294"/>
        <v/>
      </c>
    </row>
    <row r="3762" spans="1:18" x14ac:dyDescent="0.2">
      <c r="A3762" s="5" t="s">
        <v>3822</v>
      </c>
      <c r="B3762" s="6" t="d">
        <v>2021-08-03</v>
      </c>
      <c r="C3762" s="7">
        <f t="shared" si="290"/>
        <v>2021</v>
      </c>
      <c r="D3762" s="5" t="s">
        <v>59</v>
      </c>
      <c r="E3762" s="5" t="str">
        <f>VLOOKUP(D3762,[1]items!$A$2:$E$39,2,FALSE)</f>
        <v>Carditens</v>
      </c>
      <c r="F3762" s="5" t="str">
        <f>VLOOKUP(E3762,[1]items!$B$2:$E$39,2,FALSE)</f>
        <v>Obat Hipertensi</v>
      </c>
      <c r="G3762" s="5" t="str">
        <f t="shared" si="291"/>
        <v>OH0001|</v>
      </c>
      <c r="H3762" s="10">
        <v>30</v>
      </c>
      <c r="I3762" s="11"/>
      <c r="J3762" s="10" t="str">
        <f>IF(EXACT(L3762,"buy"),VLOOKUP(I3762,[2]suppliers!$A$2:$B$17,2,FALSE),"")</f>
        <v/>
      </c>
      <c r="K3762" s="5" t="s">
        <v>84</v>
      </c>
      <c r="L3762" s="5" t="s">
        <v>85</v>
      </c>
      <c r="M3762" s="5" t="str">
        <f>IFERROR(VLOOKUP(G3762,[3]item_suppliers!$C$2:$F$112,2,FALSE),"")</f>
        <v/>
      </c>
      <c r="N3762" s="5" t="str">
        <f>IFERROR(VLOOKUP(G3762,[3]item_suppliers!$C$2:$F$112,4,FALSE),"")</f>
        <v/>
      </c>
      <c r="O3762" s="5" t="str">
        <f t="shared" si="292"/>
        <v/>
      </c>
      <c r="P3762" s="5">
        <f>IF(EXACT(L3762,"sell"),VLOOKUP(D3762,[1]items!$A$2:$E$39,5,FALSE),"")</f>
        <v>100900</v>
      </c>
      <c r="Q3762" s="5">
        <f t="shared" si="293"/>
        <v>3027000</v>
      </c>
      <c r="R3762" s="13" t="str">
        <f t="shared" si="294"/>
        <v/>
      </c>
    </row>
    <row r="3763" spans="1:18" x14ac:dyDescent="0.2">
      <c r="A3763" s="8" t="s">
        <v>3823</v>
      </c>
      <c r="B3763" s="9" t="d">
        <v>2021-08-03</v>
      </c>
      <c r="C3763" s="7">
        <f t="shared" si="290"/>
        <v>2021</v>
      </c>
      <c r="D3763" s="8" t="s">
        <v>94</v>
      </c>
      <c r="E3763" s="5" t="str">
        <f>VLOOKUP(D3763,[1]items!$A$2:$E$39,2,FALSE)</f>
        <v>Vicks Inhaler 0.5 mL</v>
      </c>
      <c r="F3763" s="5" t="str">
        <f>VLOOKUP(E3763,[1]items!$B$2:$E$39,2,FALSE)</f>
        <v>Obat Batuk &amp; Pilek</v>
      </c>
      <c r="G3763" s="5" t="str">
        <f t="shared" si="291"/>
        <v>OB0007|</v>
      </c>
      <c r="H3763" s="10">
        <v>50</v>
      </c>
      <c r="I3763" s="11"/>
      <c r="J3763" s="10" t="str">
        <f>IF(EXACT(L3763,"buy"),VLOOKUP(I3763,[2]suppliers!$A$2:$B$17,2,FALSE),"")</f>
        <v/>
      </c>
      <c r="K3763" s="8" t="s">
        <v>84</v>
      </c>
      <c r="L3763" s="8" t="s">
        <v>85</v>
      </c>
      <c r="M3763" s="5" t="str">
        <f>IFERROR(VLOOKUP(G3763,[3]item_suppliers!$C$2:$F$112,2,FALSE),"")</f>
        <v/>
      </c>
      <c r="N3763" s="5" t="str">
        <f>IFERROR(VLOOKUP(G3763,[3]item_suppliers!$C$2:$F$112,4,FALSE),"")</f>
        <v/>
      </c>
      <c r="O3763" s="5" t="str">
        <f t="shared" si="292"/>
        <v/>
      </c>
      <c r="P3763" s="5">
        <f>IF(EXACT(L3763,"sell"),VLOOKUP(D3763,[1]items!$A$2:$E$39,5,FALSE),"")</f>
        <v>16430</v>
      </c>
      <c r="Q3763" s="5">
        <f t="shared" si="293"/>
        <v>821500</v>
      </c>
      <c r="R3763" s="13" t="str">
        <f t="shared" si="294"/>
        <v/>
      </c>
    </row>
    <row r="3764" spans="1:18" x14ac:dyDescent="0.2">
      <c r="A3764" s="5" t="s">
        <v>3824</v>
      </c>
      <c r="B3764" s="6" t="d">
        <v>2021-08-03</v>
      </c>
      <c r="C3764" s="7">
        <f t="shared" si="290"/>
        <v>2021</v>
      </c>
      <c r="D3764" s="5" t="s">
        <v>28</v>
      </c>
      <c r="E3764" s="5" t="str">
        <f>VLOOKUP(D3764,[1]items!$A$2:$E$39,2,FALSE)</f>
        <v>Lo Han Kuo Infusion 12</v>
      </c>
      <c r="F3764" s="5" t="str">
        <f>VLOOKUP(E3764,[1]items!$B$2:$E$39,2,FALSE)</f>
        <v>Obat Batuk &amp; Pilek</v>
      </c>
      <c r="G3764" s="5" t="str">
        <f t="shared" si="291"/>
        <v>OB0004|</v>
      </c>
      <c r="H3764" s="10">
        <v>38</v>
      </c>
      <c r="I3764" s="11"/>
      <c r="J3764" s="10" t="str">
        <f>IF(EXACT(L3764,"buy"),VLOOKUP(I3764,[2]suppliers!$A$2:$B$17,2,FALSE),"")</f>
        <v/>
      </c>
      <c r="K3764" s="5" t="s">
        <v>84</v>
      </c>
      <c r="L3764" s="5" t="s">
        <v>85</v>
      </c>
      <c r="M3764" s="5" t="str">
        <f>IFERROR(VLOOKUP(G3764,[3]item_suppliers!$C$2:$F$112,2,FALSE),"")</f>
        <v/>
      </c>
      <c r="N3764" s="5" t="str">
        <f>IFERROR(VLOOKUP(G3764,[3]item_suppliers!$C$2:$F$112,4,FALSE),"")</f>
        <v/>
      </c>
      <c r="O3764" s="5" t="str">
        <f t="shared" si="292"/>
        <v/>
      </c>
      <c r="P3764" s="5">
        <f>IF(EXACT(L3764,"sell"),VLOOKUP(D3764,[1]items!$A$2:$E$39,5,FALSE),"")</f>
        <v>24179</v>
      </c>
      <c r="Q3764" s="5">
        <f t="shared" si="293"/>
        <v>918802</v>
      </c>
      <c r="R3764" s="13" t="str">
        <f t="shared" si="294"/>
        <v/>
      </c>
    </row>
    <row r="3765" spans="1:18" x14ac:dyDescent="0.2">
      <c r="A3765" s="8" t="s">
        <v>3825</v>
      </c>
      <c r="B3765" s="9" t="d">
        <v>2021-08-03</v>
      </c>
      <c r="C3765" s="7">
        <f t="shared" si="290"/>
        <v>2021</v>
      </c>
      <c r="D3765" s="8" t="s">
        <v>28</v>
      </c>
      <c r="E3765" s="5" t="str">
        <f>VLOOKUP(D3765,[1]items!$A$2:$E$39,2,FALSE)</f>
        <v>Lo Han Kuo Infusion 12</v>
      </c>
      <c r="F3765" s="5" t="str">
        <f>VLOOKUP(E3765,[1]items!$B$2:$E$39,2,FALSE)</f>
        <v>Obat Batuk &amp; Pilek</v>
      </c>
      <c r="G3765" s="5" t="str">
        <f t="shared" si="291"/>
        <v>OB0004|</v>
      </c>
      <c r="H3765" s="10">
        <v>476</v>
      </c>
      <c r="I3765" s="11"/>
      <c r="J3765" s="10" t="str">
        <f>IF(EXACT(L3765,"buy"),VLOOKUP(I3765,[2]suppliers!$A$2:$B$17,2,FALSE),"")</f>
        <v/>
      </c>
      <c r="K3765" s="8" t="s">
        <v>84</v>
      </c>
      <c r="L3765" s="8" t="s">
        <v>85</v>
      </c>
      <c r="M3765" s="5" t="str">
        <f>IFERROR(VLOOKUP(G3765,[3]item_suppliers!$C$2:$F$112,2,FALSE),"")</f>
        <v/>
      </c>
      <c r="N3765" s="5" t="str">
        <f>IFERROR(VLOOKUP(G3765,[3]item_suppliers!$C$2:$F$112,4,FALSE),"")</f>
        <v/>
      </c>
      <c r="O3765" s="5" t="str">
        <f t="shared" si="292"/>
        <v/>
      </c>
      <c r="P3765" s="5">
        <f>IF(EXACT(L3765,"sell"),VLOOKUP(D3765,[1]items!$A$2:$E$39,5,FALSE),"")</f>
        <v>24179</v>
      </c>
      <c r="Q3765" s="5">
        <f t="shared" si="293"/>
        <v>11509204</v>
      </c>
      <c r="R3765" s="13" t="str">
        <f t="shared" si="294"/>
        <v/>
      </c>
    </row>
    <row r="3766" spans="1:18" x14ac:dyDescent="0.2">
      <c r="A3766" s="5" t="s">
        <v>3826</v>
      </c>
      <c r="B3766" s="6" t="d">
        <v>2021-08-04</v>
      </c>
      <c r="C3766" s="7">
        <f t="shared" si="290"/>
        <v>2021</v>
      </c>
      <c r="D3766" s="5" t="s">
        <v>26</v>
      </c>
      <c r="E3766" s="5" t="str">
        <f>VLOOKUP(D3766,[1]items!$A$2:$E$39,2,FALSE)</f>
        <v>Decolsen 1 Strip 4 Tablet</v>
      </c>
      <c r="F3766" s="5" t="str">
        <f>VLOOKUP(E3766,[1]items!$B$2:$E$39,2,FALSE)</f>
        <v>Obat Batuk &amp; Pilek</v>
      </c>
      <c r="G3766" s="5" t="str">
        <f t="shared" si="291"/>
        <v>OB0002|</v>
      </c>
      <c r="H3766" s="10">
        <v>41</v>
      </c>
      <c r="I3766" s="11"/>
      <c r="J3766" s="10" t="str">
        <f>IF(EXACT(L3766,"buy"),VLOOKUP(I3766,[2]suppliers!$A$2:$B$17,2,FALSE),"")</f>
        <v/>
      </c>
      <c r="K3766" s="5" t="s">
        <v>84</v>
      </c>
      <c r="L3766" s="5" t="s">
        <v>85</v>
      </c>
      <c r="M3766" s="5" t="str">
        <f>IFERROR(VLOOKUP(G3766,[3]item_suppliers!$C$2:$F$112,2,FALSE),"")</f>
        <v/>
      </c>
      <c r="N3766" s="5" t="str">
        <f>IFERROR(VLOOKUP(G3766,[3]item_suppliers!$C$2:$F$112,4,FALSE),"")</f>
        <v/>
      </c>
      <c r="O3766" s="5" t="str">
        <f t="shared" si="292"/>
        <v/>
      </c>
      <c r="P3766" s="5">
        <f>IF(EXACT(L3766,"sell"),VLOOKUP(D3766,[1]items!$A$2:$E$39,5,FALSE),"")</f>
        <v>2915</v>
      </c>
      <c r="Q3766" s="5">
        <f t="shared" si="293"/>
        <v>119515</v>
      </c>
      <c r="R3766" s="13" t="str">
        <f t="shared" si="294"/>
        <v/>
      </c>
    </row>
    <row r="3767" spans="1:18" x14ac:dyDescent="0.2">
      <c r="A3767" s="8" t="s">
        <v>3827</v>
      </c>
      <c r="B3767" s="9" t="d">
        <v>2021-08-04</v>
      </c>
      <c r="C3767" s="7">
        <f t="shared" si="290"/>
        <v>2021</v>
      </c>
      <c r="D3767" s="8" t="s">
        <v>17</v>
      </c>
      <c r="E3767" s="5" t="str">
        <f>VLOOKUP(D3767,[1]items!$A$2:$E$39,2,FALSE)</f>
        <v>Bedak Heroxyn 150 gr</v>
      </c>
      <c r="F3767" s="5" t="str">
        <f>VLOOKUP(E3767,[1]items!$B$2:$E$39,2,FALSE)</f>
        <v>Obat Alergi</v>
      </c>
      <c r="G3767" s="5" t="str">
        <f t="shared" si="291"/>
        <v>OA0005|</v>
      </c>
      <c r="H3767" s="10">
        <v>52</v>
      </c>
      <c r="I3767" s="11"/>
      <c r="J3767" s="10" t="str">
        <f>IF(EXACT(L3767,"buy"),VLOOKUP(I3767,[2]suppliers!$A$2:$B$17,2,FALSE),"")</f>
        <v/>
      </c>
      <c r="K3767" s="8" t="s">
        <v>84</v>
      </c>
      <c r="L3767" s="8" t="s">
        <v>85</v>
      </c>
      <c r="M3767" s="5" t="str">
        <f>IFERROR(VLOOKUP(G3767,[3]item_suppliers!$C$2:$F$112,2,FALSE),"")</f>
        <v/>
      </c>
      <c r="N3767" s="5" t="str">
        <f>IFERROR(VLOOKUP(G3767,[3]item_suppliers!$C$2:$F$112,4,FALSE),"")</f>
        <v/>
      </c>
      <c r="O3767" s="5" t="str">
        <f t="shared" si="292"/>
        <v/>
      </c>
      <c r="P3767" s="5">
        <f>IF(EXACT(L3767,"sell"),VLOOKUP(D3767,[1]items!$A$2:$E$39,5,FALSE),"")</f>
        <v>17170</v>
      </c>
      <c r="Q3767" s="5">
        <f t="shared" si="293"/>
        <v>892840</v>
      </c>
      <c r="R3767" s="13" t="str">
        <f t="shared" si="294"/>
        <v/>
      </c>
    </row>
    <row r="3768" spans="1:18" x14ac:dyDescent="0.2">
      <c r="A3768" s="5" t="s">
        <v>3828</v>
      </c>
      <c r="B3768" s="6" t="d">
        <v>2021-08-04</v>
      </c>
      <c r="C3768" s="7">
        <f t="shared" si="290"/>
        <v>2021</v>
      </c>
      <c r="D3768" s="5" t="s">
        <v>82</v>
      </c>
      <c r="E3768" s="5" t="str">
        <f>VLOOKUP(D3768,[1]items!$A$2:$E$39,2,FALSE)</f>
        <v>Otilon Ear Drops 8 mL</v>
      </c>
      <c r="F3768" s="5" t="str">
        <f>VLOOKUP(E3768,[1]items!$B$2:$E$39,2,FALSE)</f>
        <v>Obat Telinga</v>
      </c>
      <c r="G3768" s="5" t="str">
        <f t="shared" si="291"/>
        <v>OT0001|</v>
      </c>
      <c r="H3768" s="10">
        <v>16</v>
      </c>
      <c r="I3768" s="11"/>
      <c r="J3768" s="10" t="str">
        <f>IF(EXACT(L3768,"buy"),VLOOKUP(I3768,[2]suppliers!$A$2:$B$17,2,FALSE),"")</f>
        <v/>
      </c>
      <c r="K3768" s="5" t="s">
        <v>84</v>
      </c>
      <c r="L3768" s="5" t="s">
        <v>85</v>
      </c>
      <c r="M3768" s="5" t="str">
        <f>IFERROR(VLOOKUP(G3768,[3]item_suppliers!$C$2:$F$112,2,FALSE),"")</f>
        <v/>
      </c>
      <c r="N3768" s="5" t="str">
        <f>IFERROR(VLOOKUP(G3768,[3]item_suppliers!$C$2:$F$112,4,FALSE),"")</f>
        <v/>
      </c>
      <c r="O3768" s="5" t="str">
        <f t="shared" si="292"/>
        <v/>
      </c>
      <c r="P3768" s="5">
        <f>IF(EXACT(L3768,"sell"),VLOOKUP(D3768,[1]items!$A$2:$E$39,5,FALSE),"")</f>
        <v>55935</v>
      </c>
      <c r="Q3768" s="5">
        <f t="shared" si="293"/>
        <v>894960</v>
      </c>
      <c r="R3768" s="13" t="str">
        <f t="shared" si="294"/>
        <v/>
      </c>
    </row>
    <row r="3769" spans="1:18" x14ac:dyDescent="0.2">
      <c r="A3769" s="8" t="s">
        <v>3829</v>
      </c>
      <c r="B3769" s="9" t="d">
        <v>2021-08-04</v>
      </c>
      <c r="C3769" s="7">
        <f t="shared" si="290"/>
        <v>2021</v>
      </c>
      <c r="D3769" s="8" t="s">
        <v>65</v>
      </c>
      <c r="E3769" s="5" t="str">
        <f>VLOOKUP(D3769,[1]items!$A$2:$E$39,2,FALSE)</f>
        <v>Candesartan Ogb Dexa</v>
      </c>
      <c r="F3769" s="5" t="str">
        <f>VLOOKUP(E3769,[1]items!$B$2:$E$39,2,FALSE)</f>
        <v>Obat Hipertensi</v>
      </c>
      <c r="G3769" s="5" t="str">
        <f t="shared" si="291"/>
        <v>OH0003|</v>
      </c>
      <c r="H3769" s="10">
        <v>10</v>
      </c>
      <c r="I3769" s="11"/>
      <c r="J3769" s="10" t="str">
        <f>IF(EXACT(L3769,"buy"),VLOOKUP(I3769,[2]suppliers!$A$2:$B$17,2,FALSE),"")</f>
        <v/>
      </c>
      <c r="K3769" s="8" t="s">
        <v>84</v>
      </c>
      <c r="L3769" s="8" t="s">
        <v>85</v>
      </c>
      <c r="M3769" s="5" t="str">
        <f>IFERROR(VLOOKUP(G3769,[3]item_suppliers!$C$2:$F$112,2,FALSE),"")</f>
        <v/>
      </c>
      <c r="N3769" s="5" t="str">
        <f>IFERROR(VLOOKUP(G3769,[3]item_suppliers!$C$2:$F$112,4,FALSE),"")</f>
        <v/>
      </c>
      <c r="O3769" s="5" t="str">
        <f t="shared" si="292"/>
        <v/>
      </c>
      <c r="P3769" s="5">
        <f>IF(EXACT(L3769,"sell"),VLOOKUP(D3769,[1]items!$A$2:$E$39,5,FALSE),"")</f>
        <v>5095</v>
      </c>
      <c r="Q3769" s="5">
        <f t="shared" si="293"/>
        <v>50950</v>
      </c>
      <c r="R3769" s="13" t="str">
        <f t="shared" si="294"/>
        <v/>
      </c>
    </row>
    <row r="3770" spans="1:18" x14ac:dyDescent="0.2">
      <c r="A3770" s="5" t="s">
        <v>3830</v>
      </c>
      <c r="B3770" s="6" t="d">
        <v>2021-08-04</v>
      </c>
      <c r="C3770" s="7">
        <f t="shared" si="290"/>
        <v>2021</v>
      </c>
      <c r="D3770" s="5" t="s">
        <v>20</v>
      </c>
      <c r="E3770" s="5" t="str">
        <f>VLOOKUP(D3770,[1]items!$A$2:$E$39,2,FALSE)</f>
        <v>Dexteem Box Plus 100 Tablet</v>
      </c>
      <c r="F3770" s="5" t="str">
        <f>VLOOKUP(E3770,[1]items!$B$2:$E$39,2,FALSE)</f>
        <v>Obat Alergi</v>
      </c>
      <c r="G3770" s="5" t="str">
        <f t="shared" si="291"/>
        <v>OA0006|</v>
      </c>
      <c r="H3770" s="10">
        <v>34</v>
      </c>
      <c r="I3770" s="11"/>
      <c r="J3770" s="10" t="str">
        <f>IF(EXACT(L3770,"buy"),VLOOKUP(I3770,[2]suppliers!$A$2:$B$17,2,FALSE),"")</f>
        <v/>
      </c>
      <c r="K3770" s="5" t="s">
        <v>84</v>
      </c>
      <c r="L3770" s="5" t="s">
        <v>85</v>
      </c>
      <c r="M3770" s="5" t="str">
        <f>IFERROR(VLOOKUP(G3770,[3]item_suppliers!$C$2:$F$112,2,FALSE),"")</f>
        <v/>
      </c>
      <c r="N3770" s="5" t="str">
        <f>IFERROR(VLOOKUP(G3770,[3]item_suppliers!$C$2:$F$112,4,FALSE),"")</f>
        <v/>
      </c>
      <c r="O3770" s="5" t="str">
        <f t="shared" si="292"/>
        <v/>
      </c>
      <c r="P3770" s="5">
        <f>IF(EXACT(L3770,"sell"),VLOOKUP(D3770,[1]items!$A$2:$E$39,5,FALSE),"")</f>
        <v>25449</v>
      </c>
      <c r="Q3770" s="5">
        <f t="shared" si="293"/>
        <v>865266</v>
      </c>
      <c r="R3770" s="13" t="str">
        <f t="shared" si="294"/>
        <v/>
      </c>
    </row>
    <row r="3771" spans="1:18" x14ac:dyDescent="0.2">
      <c r="A3771" s="8" t="s">
        <v>3831</v>
      </c>
      <c r="B3771" s="9" t="d">
        <v>2021-08-04</v>
      </c>
      <c r="C3771" s="7">
        <f t="shared" si="290"/>
        <v>2021</v>
      </c>
      <c r="D3771" s="8" t="s">
        <v>48</v>
      </c>
      <c r="E3771" s="5" t="str">
        <f>VLOOKUP(D3771,[1]items!$A$2:$E$39,2,FALSE)</f>
        <v>Sanmol Paracetamol</v>
      </c>
      <c r="F3771" s="5" t="str">
        <f>VLOOKUP(E3771,[1]items!$B$2:$E$39,2,FALSE)</f>
        <v>Obat Sakit Kepala &amp; Demam</v>
      </c>
      <c r="G3771" s="5" t="str">
        <f t="shared" si="291"/>
        <v>OD0007|</v>
      </c>
      <c r="H3771" s="10">
        <v>17</v>
      </c>
      <c r="I3771" s="11"/>
      <c r="J3771" s="10" t="str">
        <f>IF(EXACT(L3771,"buy"),VLOOKUP(I3771,[2]suppliers!$A$2:$B$17,2,FALSE),"")</f>
        <v/>
      </c>
      <c r="K3771" s="8" t="s">
        <v>84</v>
      </c>
      <c r="L3771" s="8" t="s">
        <v>85</v>
      </c>
      <c r="M3771" s="5" t="str">
        <f>IFERROR(VLOOKUP(G3771,[3]item_suppliers!$C$2:$F$112,2,FALSE),"")</f>
        <v/>
      </c>
      <c r="N3771" s="5" t="str">
        <f>IFERROR(VLOOKUP(G3771,[3]item_suppliers!$C$2:$F$112,4,FALSE),"")</f>
        <v/>
      </c>
      <c r="O3771" s="5" t="str">
        <f t="shared" si="292"/>
        <v/>
      </c>
      <c r="P3771" s="5">
        <f>IF(EXACT(L3771,"sell"),VLOOKUP(D3771,[1]items!$A$2:$E$39,5,FALSE),"")</f>
        <v>16261</v>
      </c>
      <c r="Q3771" s="5">
        <f t="shared" si="293"/>
        <v>276437</v>
      </c>
      <c r="R3771" s="13" t="str">
        <f t="shared" si="294"/>
        <v/>
      </c>
    </row>
    <row r="3772" spans="1:18" x14ac:dyDescent="0.2">
      <c r="A3772" s="5" t="s">
        <v>3832</v>
      </c>
      <c r="B3772" s="6" t="d">
        <v>2021-08-04</v>
      </c>
      <c r="C3772" s="7">
        <f t="shared" si="290"/>
        <v>2021</v>
      </c>
      <c r="D3772" s="5" t="s">
        <v>23</v>
      </c>
      <c r="E3772" s="5" t="str">
        <f>VLOOKUP(D3772,[1]items!$A$2:$E$39,2,FALSE)</f>
        <v>Neozep Forte 1 Strip 4 Tablet</v>
      </c>
      <c r="F3772" s="5" t="str">
        <f>VLOOKUP(E3772,[1]items!$B$2:$E$39,2,FALSE)</f>
        <v>Obat Batuk &amp; Pilek</v>
      </c>
      <c r="G3772" s="5" t="str">
        <f t="shared" si="291"/>
        <v>OB0001|</v>
      </c>
      <c r="H3772" s="10">
        <v>1</v>
      </c>
      <c r="I3772" s="11"/>
      <c r="J3772" s="10" t="str">
        <f>IF(EXACT(L3772,"buy"),VLOOKUP(I3772,[2]suppliers!$A$2:$B$17,2,FALSE),"")</f>
        <v/>
      </c>
      <c r="K3772" s="5" t="s">
        <v>84</v>
      </c>
      <c r="L3772" s="5" t="s">
        <v>85</v>
      </c>
      <c r="M3772" s="5" t="str">
        <f>IFERROR(VLOOKUP(G3772,[3]item_suppliers!$C$2:$F$112,2,FALSE),"")</f>
        <v/>
      </c>
      <c r="N3772" s="5" t="str">
        <f>IFERROR(VLOOKUP(G3772,[3]item_suppliers!$C$2:$F$112,4,FALSE),"")</f>
        <v/>
      </c>
      <c r="O3772" s="5" t="str">
        <f t="shared" si="292"/>
        <v/>
      </c>
      <c r="P3772" s="5">
        <f>IF(EXACT(L3772,"sell"),VLOOKUP(D3772,[1]items!$A$2:$E$39,5,FALSE),"")</f>
        <v>2338</v>
      </c>
      <c r="Q3772" s="5">
        <f t="shared" si="293"/>
        <v>2338</v>
      </c>
      <c r="R3772" s="13" t="str">
        <f t="shared" si="294"/>
        <v/>
      </c>
    </row>
    <row r="3773" spans="1:18" x14ac:dyDescent="0.2">
      <c r="A3773" s="8" t="s">
        <v>3833</v>
      </c>
      <c r="B3773" s="9" t="d">
        <v>2021-08-05</v>
      </c>
      <c r="C3773" s="7">
        <f t="shared" si="290"/>
        <v>2021</v>
      </c>
      <c r="D3773" s="8" t="s">
        <v>17</v>
      </c>
      <c r="E3773" s="5" t="str">
        <f>VLOOKUP(D3773,[1]items!$A$2:$E$39,2,FALSE)</f>
        <v>Bedak Heroxyn 150 gr</v>
      </c>
      <c r="F3773" s="5" t="str">
        <f>VLOOKUP(E3773,[1]items!$B$2:$E$39,2,FALSE)</f>
        <v>Obat Alergi</v>
      </c>
      <c r="G3773" s="5" t="str">
        <f t="shared" si="291"/>
        <v>OA0005|</v>
      </c>
      <c r="H3773" s="10">
        <v>31</v>
      </c>
      <c r="I3773" s="11"/>
      <c r="J3773" s="10" t="str">
        <f>IF(EXACT(L3773,"buy"),VLOOKUP(I3773,[2]suppliers!$A$2:$B$17,2,FALSE),"")</f>
        <v/>
      </c>
      <c r="K3773" s="8" t="s">
        <v>84</v>
      </c>
      <c r="L3773" s="8" t="s">
        <v>85</v>
      </c>
      <c r="M3773" s="5" t="str">
        <f>IFERROR(VLOOKUP(G3773,[3]item_suppliers!$C$2:$F$112,2,FALSE),"")</f>
        <v/>
      </c>
      <c r="N3773" s="5" t="str">
        <f>IFERROR(VLOOKUP(G3773,[3]item_suppliers!$C$2:$F$112,4,FALSE),"")</f>
        <v/>
      </c>
      <c r="O3773" s="5" t="str">
        <f t="shared" si="292"/>
        <v/>
      </c>
      <c r="P3773" s="5">
        <f>IF(EXACT(L3773,"sell"),VLOOKUP(D3773,[1]items!$A$2:$E$39,5,FALSE),"")</f>
        <v>17170</v>
      </c>
      <c r="Q3773" s="5">
        <f t="shared" si="293"/>
        <v>532270</v>
      </c>
      <c r="R3773" s="13" t="str">
        <f t="shared" si="294"/>
        <v/>
      </c>
    </row>
    <row r="3774" spans="1:18" x14ac:dyDescent="0.2">
      <c r="A3774" s="5" t="s">
        <v>3834</v>
      </c>
      <c r="B3774" s="6" t="d">
        <v>2021-08-05</v>
      </c>
      <c r="C3774" s="7">
        <f t="shared" si="290"/>
        <v>2021</v>
      </c>
      <c r="D3774" s="5" t="s">
        <v>82</v>
      </c>
      <c r="E3774" s="5" t="str">
        <f>VLOOKUP(D3774,[1]items!$A$2:$E$39,2,FALSE)</f>
        <v>Otilon Ear Drops 8 mL</v>
      </c>
      <c r="F3774" s="5" t="str">
        <f>VLOOKUP(E3774,[1]items!$B$2:$E$39,2,FALSE)</f>
        <v>Obat Telinga</v>
      </c>
      <c r="G3774" s="5" t="str">
        <f t="shared" si="291"/>
        <v>OT0001|</v>
      </c>
      <c r="H3774" s="10">
        <v>36</v>
      </c>
      <c r="I3774" s="11"/>
      <c r="J3774" s="10" t="str">
        <f>IF(EXACT(L3774,"buy"),VLOOKUP(I3774,[2]suppliers!$A$2:$B$17,2,FALSE),"")</f>
        <v/>
      </c>
      <c r="K3774" s="5" t="s">
        <v>84</v>
      </c>
      <c r="L3774" s="5" t="s">
        <v>85</v>
      </c>
      <c r="M3774" s="5" t="str">
        <f>IFERROR(VLOOKUP(G3774,[3]item_suppliers!$C$2:$F$112,2,FALSE),"")</f>
        <v/>
      </c>
      <c r="N3774" s="5" t="str">
        <f>IFERROR(VLOOKUP(G3774,[3]item_suppliers!$C$2:$F$112,4,FALSE),"")</f>
        <v/>
      </c>
      <c r="O3774" s="5" t="str">
        <f t="shared" si="292"/>
        <v/>
      </c>
      <c r="P3774" s="5">
        <f>IF(EXACT(L3774,"sell"),VLOOKUP(D3774,[1]items!$A$2:$E$39,5,FALSE),"")</f>
        <v>55935</v>
      </c>
      <c r="Q3774" s="5">
        <f t="shared" si="293"/>
        <v>2013660</v>
      </c>
      <c r="R3774" s="13" t="str">
        <f t="shared" si="294"/>
        <v/>
      </c>
    </row>
    <row r="3775" spans="1:18" x14ac:dyDescent="0.2">
      <c r="A3775" s="8" t="s">
        <v>3835</v>
      </c>
      <c r="B3775" s="9" t="d">
        <v>2021-08-05</v>
      </c>
      <c r="C3775" s="7">
        <f t="shared" si="290"/>
        <v>2021</v>
      </c>
      <c r="D3775" s="8" t="s">
        <v>82</v>
      </c>
      <c r="E3775" s="5" t="str">
        <f>VLOOKUP(D3775,[1]items!$A$2:$E$39,2,FALSE)</f>
        <v>Otilon Ear Drops 8 mL</v>
      </c>
      <c r="F3775" s="5" t="str">
        <f>VLOOKUP(E3775,[1]items!$B$2:$E$39,2,FALSE)</f>
        <v>Obat Telinga</v>
      </c>
      <c r="G3775" s="5" t="str">
        <f t="shared" si="291"/>
        <v>OT0001|</v>
      </c>
      <c r="H3775" s="10">
        <v>2</v>
      </c>
      <c r="I3775" s="11"/>
      <c r="J3775" s="10" t="str">
        <f>IF(EXACT(L3775,"buy"),VLOOKUP(I3775,[2]suppliers!$A$2:$B$17,2,FALSE),"")</f>
        <v/>
      </c>
      <c r="K3775" s="8" t="s">
        <v>84</v>
      </c>
      <c r="L3775" s="8" t="s">
        <v>85</v>
      </c>
      <c r="M3775" s="5" t="str">
        <f>IFERROR(VLOOKUP(G3775,[3]item_suppliers!$C$2:$F$112,2,FALSE),"")</f>
        <v/>
      </c>
      <c r="N3775" s="5" t="str">
        <f>IFERROR(VLOOKUP(G3775,[3]item_suppliers!$C$2:$F$112,4,FALSE),"")</f>
        <v/>
      </c>
      <c r="O3775" s="5" t="str">
        <f t="shared" si="292"/>
        <v/>
      </c>
      <c r="P3775" s="5">
        <f>IF(EXACT(L3775,"sell"),VLOOKUP(D3775,[1]items!$A$2:$E$39,5,FALSE),"")</f>
        <v>55935</v>
      </c>
      <c r="Q3775" s="5">
        <f t="shared" si="293"/>
        <v>111870</v>
      </c>
      <c r="R3775" s="13" t="str">
        <f t="shared" si="294"/>
        <v/>
      </c>
    </row>
    <row r="3776" spans="1:18" x14ac:dyDescent="0.2">
      <c r="A3776" s="5" t="s">
        <v>3836</v>
      </c>
      <c r="B3776" s="6" t="d">
        <v>2021-08-05</v>
      </c>
      <c r="C3776" s="7">
        <f t="shared" si="290"/>
        <v>2021</v>
      </c>
      <c r="D3776" s="5" t="s">
        <v>48</v>
      </c>
      <c r="E3776" s="5" t="str">
        <f>VLOOKUP(D3776,[1]items!$A$2:$E$39,2,FALSE)</f>
        <v>Sanmol Paracetamol</v>
      </c>
      <c r="F3776" s="5" t="str">
        <f>VLOOKUP(E3776,[1]items!$B$2:$E$39,2,FALSE)</f>
        <v>Obat Sakit Kepala &amp; Demam</v>
      </c>
      <c r="G3776" s="5" t="str">
        <f t="shared" si="291"/>
        <v>OD0007|</v>
      </c>
      <c r="H3776" s="10">
        <v>8</v>
      </c>
      <c r="I3776" s="11"/>
      <c r="J3776" s="10" t="str">
        <f>IF(EXACT(L3776,"buy"),VLOOKUP(I3776,[2]suppliers!$A$2:$B$17,2,FALSE),"")</f>
        <v/>
      </c>
      <c r="K3776" s="5" t="s">
        <v>84</v>
      </c>
      <c r="L3776" s="5" t="s">
        <v>85</v>
      </c>
      <c r="M3776" s="5" t="str">
        <f>IFERROR(VLOOKUP(G3776,[3]item_suppliers!$C$2:$F$112,2,FALSE),"")</f>
        <v/>
      </c>
      <c r="N3776" s="5" t="str">
        <f>IFERROR(VLOOKUP(G3776,[3]item_suppliers!$C$2:$F$112,4,FALSE),"")</f>
        <v/>
      </c>
      <c r="O3776" s="5" t="str">
        <f t="shared" si="292"/>
        <v/>
      </c>
      <c r="P3776" s="5">
        <f>IF(EXACT(L3776,"sell"),VLOOKUP(D3776,[1]items!$A$2:$E$39,5,FALSE),"")</f>
        <v>16261</v>
      </c>
      <c r="Q3776" s="5">
        <f t="shared" si="293"/>
        <v>130088</v>
      </c>
      <c r="R3776" s="13" t="str">
        <f t="shared" si="294"/>
        <v/>
      </c>
    </row>
    <row r="3777" spans="1:18" x14ac:dyDescent="0.2">
      <c r="A3777" s="8" t="s">
        <v>3837</v>
      </c>
      <c r="B3777" s="9" t="d">
        <v>2021-08-05</v>
      </c>
      <c r="C3777" s="7">
        <f t="shared" si="290"/>
        <v>2021</v>
      </c>
      <c r="D3777" s="8" t="s">
        <v>48</v>
      </c>
      <c r="E3777" s="5" t="str">
        <f>VLOOKUP(D3777,[1]items!$A$2:$E$39,2,FALSE)</f>
        <v>Sanmol Paracetamol</v>
      </c>
      <c r="F3777" s="5" t="str">
        <f>VLOOKUP(E3777,[1]items!$B$2:$E$39,2,FALSE)</f>
        <v>Obat Sakit Kepala &amp; Demam</v>
      </c>
      <c r="G3777" s="5" t="str">
        <f t="shared" si="291"/>
        <v>OD0007|</v>
      </c>
      <c r="H3777" s="10">
        <v>24</v>
      </c>
      <c r="I3777" s="11"/>
      <c r="J3777" s="10" t="str">
        <f>IF(EXACT(L3777,"buy"),VLOOKUP(I3777,[2]suppliers!$A$2:$B$17,2,FALSE),"")</f>
        <v/>
      </c>
      <c r="K3777" s="8" t="s">
        <v>84</v>
      </c>
      <c r="L3777" s="8" t="s">
        <v>85</v>
      </c>
      <c r="M3777" s="5" t="str">
        <f>IFERROR(VLOOKUP(G3777,[3]item_suppliers!$C$2:$F$112,2,FALSE),"")</f>
        <v/>
      </c>
      <c r="N3777" s="5" t="str">
        <f>IFERROR(VLOOKUP(G3777,[3]item_suppliers!$C$2:$F$112,4,FALSE),"")</f>
        <v/>
      </c>
      <c r="O3777" s="5" t="str">
        <f t="shared" si="292"/>
        <v/>
      </c>
      <c r="P3777" s="5">
        <f>IF(EXACT(L3777,"sell"),VLOOKUP(D3777,[1]items!$A$2:$E$39,5,FALSE),"")</f>
        <v>16261</v>
      </c>
      <c r="Q3777" s="5">
        <f t="shared" si="293"/>
        <v>390264</v>
      </c>
      <c r="R3777" s="13" t="str">
        <f t="shared" si="294"/>
        <v/>
      </c>
    </row>
    <row r="3778" spans="1:18" x14ac:dyDescent="0.2">
      <c r="A3778" s="5" t="s">
        <v>3838</v>
      </c>
      <c r="B3778" s="6" t="d">
        <v>2021-08-05</v>
      </c>
      <c r="C3778" s="7">
        <f t="shared" ref="C3778:C3841" si="295">YEAR(B3778)</f>
        <v>2021</v>
      </c>
      <c r="D3778" s="5" t="s">
        <v>56</v>
      </c>
      <c r="E3778" s="5" t="str">
        <f>VLOOKUP(D3778,[1]items!$A$2:$E$39,2,FALSE)</f>
        <v>Paramex Tablet / Obat</v>
      </c>
      <c r="F3778" s="5" t="str">
        <f>VLOOKUP(E3778,[1]items!$B$2:$E$39,2,FALSE)</f>
        <v>Obat Sakit Kepala &amp; Demam</v>
      </c>
      <c r="G3778" s="5" t="str">
        <f t="shared" ref="G3778:G3841" si="296">_xlfn.CONCAT(D3778,"|",I3778)</f>
        <v>OD0011|</v>
      </c>
      <c r="H3778" s="10">
        <v>70</v>
      </c>
      <c r="I3778" s="11"/>
      <c r="J3778" s="10" t="str">
        <f>IF(EXACT(L3778,"buy"),VLOOKUP(I3778,[2]suppliers!$A$2:$B$17,2,FALSE),"")</f>
        <v/>
      </c>
      <c r="K3778" s="5" t="s">
        <v>84</v>
      </c>
      <c r="L3778" s="5" t="s">
        <v>85</v>
      </c>
      <c r="M3778" s="5" t="str">
        <f>IFERROR(VLOOKUP(G3778,[3]item_suppliers!$C$2:$F$112,2,FALSE),"")</f>
        <v/>
      </c>
      <c r="N3778" s="5" t="str">
        <f>IFERROR(VLOOKUP(G3778,[3]item_suppliers!$C$2:$F$112,4,FALSE),"")</f>
        <v/>
      </c>
      <c r="O3778" s="5" t="str">
        <f t="shared" ref="O3778:O3841" si="297">IFERROR(H3778*N3778,"")</f>
        <v/>
      </c>
      <c r="P3778" s="5">
        <f>IF(EXACT(L3778,"sell"),VLOOKUP(D3778,[1]items!$A$2:$E$39,5,FALSE),"")</f>
        <v>2586</v>
      </c>
      <c r="Q3778" s="5">
        <f t="shared" ref="Q3778:Q3841" si="298">IFERROR(H3778*P3778,"")</f>
        <v>181020</v>
      </c>
      <c r="R3778" s="13" t="str">
        <f t="shared" ref="R3778:R3841" si="299">IF(EXACT(L3778,"buy"),1/COUNTIF($N$2:$N$4710,N3778),"")</f>
        <v/>
      </c>
    </row>
    <row r="3779" spans="1:18" x14ac:dyDescent="0.2">
      <c r="A3779" s="8" t="s">
        <v>3839</v>
      </c>
      <c r="B3779" s="9" t="d">
        <v>2021-08-05</v>
      </c>
      <c r="C3779" s="7">
        <f t="shared" si="295"/>
        <v>2021</v>
      </c>
      <c r="D3779" s="8" t="s">
        <v>43</v>
      </c>
      <c r="E3779" s="5" t="str">
        <f>VLOOKUP(D3779,[1]items!$A$2:$E$39,2,FALSE)</f>
        <v>Panadol Anak Tablet 1 Strip</v>
      </c>
      <c r="F3779" s="5" t="str">
        <f>VLOOKUP(E3779,[1]items!$B$2:$E$39,2,FALSE)</f>
        <v>Obat Sakit Kepala &amp; Demam</v>
      </c>
      <c r="G3779" s="5" t="str">
        <f t="shared" si="296"/>
        <v>OD0005|</v>
      </c>
      <c r="H3779" s="10">
        <v>7</v>
      </c>
      <c r="I3779" s="11"/>
      <c r="J3779" s="10" t="str">
        <f>IF(EXACT(L3779,"buy"),VLOOKUP(I3779,[2]suppliers!$A$2:$B$17,2,FALSE),"")</f>
        <v/>
      </c>
      <c r="K3779" s="8" t="s">
        <v>84</v>
      </c>
      <c r="L3779" s="8" t="s">
        <v>85</v>
      </c>
      <c r="M3779" s="5" t="str">
        <f>IFERROR(VLOOKUP(G3779,[3]item_suppliers!$C$2:$F$112,2,FALSE),"")</f>
        <v/>
      </c>
      <c r="N3779" s="5" t="str">
        <f>IFERROR(VLOOKUP(G3779,[3]item_suppliers!$C$2:$F$112,4,FALSE),"")</f>
        <v/>
      </c>
      <c r="O3779" s="5" t="str">
        <f t="shared" si="297"/>
        <v/>
      </c>
      <c r="P3779" s="5">
        <f>IF(EXACT(L3779,"sell"),VLOOKUP(D3779,[1]items!$A$2:$E$39,5,FALSE),"")</f>
        <v>25450</v>
      </c>
      <c r="Q3779" s="5">
        <f t="shared" si="298"/>
        <v>178150</v>
      </c>
      <c r="R3779" s="13" t="str">
        <f t="shared" si="299"/>
        <v/>
      </c>
    </row>
    <row r="3780" spans="1:18" x14ac:dyDescent="0.2">
      <c r="A3780" s="5" t="s">
        <v>3840</v>
      </c>
      <c r="B3780" s="6" t="d">
        <v>2021-08-06</v>
      </c>
      <c r="C3780" s="7">
        <f t="shared" si="295"/>
        <v>2021</v>
      </c>
      <c r="D3780" s="5" t="s">
        <v>26</v>
      </c>
      <c r="E3780" s="5" t="str">
        <f>VLOOKUP(D3780,[1]items!$A$2:$E$39,2,FALSE)</f>
        <v>Decolsen 1 Strip 4 Tablet</v>
      </c>
      <c r="F3780" s="5" t="str">
        <f>VLOOKUP(E3780,[1]items!$B$2:$E$39,2,FALSE)</f>
        <v>Obat Batuk &amp; Pilek</v>
      </c>
      <c r="G3780" s="5" t="str">
        <f t="shared" si="296"/>
        <v>OB0002|</v>
      </c>
      <c r="H3780" s="10">
        <v>9</v>
      </c>
      <c r="I3780" s="11"/>
      <c r="J3780" s="10" t="str">
        <f>IF(EXACT(L3780,"buy"),VLOOKUP(I3780,[2]suppliers!$A$2:$B$17,2,FALSE),"")</f>
        <v/>
      </c>
      <c r="K3780" s="5" t="s">
        <v>84</v>
      </c>
      <c r="L3780" s="5" t="s">
        <v>85</v>
      </c>
      <c r="M3780" s="5" t="str">
        <f>IFERROR(VLOOKUP(G3780,[3]item_suppliers!$C$2:$F$112,2,FALSE),"")</f>
        <v/>
      </c>
      <c r="N3780" s="5" t="str">
        <f>IFERROR(VLOOKUP(G3780,[3]item_suppliers!$C$2:$F$112,4,FALSE),"")</f>
        <v/>
      </c>
      <c r="O3780" s="5" t="str">
        <f t="shared" si="297"/>
        <v/>
      </c>
      <c r="P3780" s="5">
        <f>IF(EXACT(L3780,"sell"),VLOOKUP(D3780,[1]items!$A$2:$E$39,5,FALSE),"")</f>
        <v>2915</v>
      </c>
      <c r="Q3780" s="5">
        <f t="shared" si="298"/>
        <v>26235</v>
      </c>
      <c r="R3780" s="13" t="str">
        <f t="shared" si="299"/>
        <v/>
      </c>
    </row>
    <row r="3781" spans="1:18" x14ac:dyDescent="0.2">
      <c r="A3781" s="8" t="s">
        <v>3841</v>
      </c>
      <c r="B3781" s="9" t="d">
        <v>2021-08-06</v>
      </c>
      <c r="C3781" s="7">
        <f t="shared" si="295"/>
        <v>2021</v>
      </c>
      <c r="D3781" s="8" t="s">
        <v>26</v>
      </c>
      <c r="E3781" s="5" t="str">
        <f>VLOOKUP(D3781,[1]items!$A$2:$E$39,2,FALSE)</f>
        <v>Decolsen 1 Strip 4 Tablet</v>
      </c>
      <c r="F3781" s="5" t="str">
        <f>VLOOKUP(E3781,[1]items!$B$2:$E$39,2,FALSE)</f>
        <v>Obat Batuk &amp; Pilek</v>
      </c>
      <c r="G3781" s="5" t="str">
        <f t="shared" si="296"/>
        <v>OB0002|</v>
      </c>
      <c r="H3781" s="10">
        <v>65</v>
      </c>
      <c r="I3781" s="11"/>
      <c r="J3781" s="10" t="str">
        <f>IF(EXACT(L3781,"buy"),VLOOKUP(I3781,[2]suppliers!$A$2:$B$17,2,FALSE),"")</f>
        <v/>
      </c>
      <c r="K3781" s="8" t="s">
        <v>84</v>
      </c>
      <c r="L3781" s="8" t="s">
        <v>85</v>
      </c>
      <c r="M3781" s="5" t="str">
        <f>IFERROR(VLOOKUP(G3781,[3]item_suppliers!$C$2:$F$112,2,FALSE),"")</f>
        <v/>
      </c>
      <c r="N3781" s="5" t="str">
        <f>IFERROR(VLOOKUP(G3781,[3]item_suppliers!$C$2:$F$112,4,FALSE),"")</f>
        <v/>
      </c>
      <c r="O3781" s="5" t="str">
        <f t="shared" si="297"/>
        <v/>
      </c>
      <c r="P3781" s="5">
        <f>IF(EXACT(L3781,"sell"),VLOOKUP(D3781,[1]items!$A$2:$E$39,5,FALSE),"")</f>
        <v>2915</v>
      </c>
      <c r="Q3781" s="5">
        <f t="shared" si="298"/>
        <v>189475</v>
      </c>
      <c r="R3781" s="13" t="str">
        <f t="shared" si="299"/>
        <v/>
      </c>
    </row>
    <row r="3782" spans="1:18" x14ac:dyDescent="0.2">
      <c r="A3782" s="5" t="s">
        <v>3842</v>
      </c>
      <c r="B3782" s="6" t="d">
        <v>2021-08-06</v>
      </c>
      <c r="C3782" s="7">
        <f t="shared" si="295"/>
        <v>2021</v>
      </c>
      <c r="D3782" s="5" t="s">
        <v>70</v>
      </c>
      <c r="E3782" s="5" t="str">
        <f>VLOOKUP(D3782,[1]items!$A$2:$E$39,2,FALSE)</f>
        <v>Irbesartan</v>
      </c>
      <c r="F3782" s="5" t="str">
        <f>VLOOKUP(E3782,[1]items!$B$2:$E$39,2,FALSE)</f>
        <v>Obat Hipertensi</v>
      </c>
      <c r="G3782" s="5" t="str">
        <f t="shared" si="296"/>
        <v>OH0005|</v>
      </c>
      <c r="H3782" s="10">
        <v>38</v>
      </c>
      <c r="I3782" s="11"/>
      <c r="J3782" s="10" t="str">
        <f>IF(EXACT(L3782,"buy"),VLOOKUP(I3782,[2]suppliers!$A$2:$B$17,2,FALSE),"")</f>
        <v/>
      </c>
      <c r="K3782" s="5" t="s">
        <v>84</v>
      </c>
      <c r="L3782" s="5" t="s">
        <v>85</v>
      </c>
      <c r="M3782" s="5" t="str">
        <f>IFERROR(VLOOKUP(G3782,[3]item_suppliers!$C$2:$F$112,2,FALSE),"")</f>
        <v/>
      </c>
      <c r="N3782" s="5" t="str">
        <f>IFERROR(VLOOKUP(G3782,[3]item_suppliers!$C$2:$F$112,4,FALSE),"")</f>
        <v/>
      </c>
      <c r="O3782" s="5" t="str">
        <f t="shared" si="297"/>
        <v/>
      </c>
      <c r="P3782" s="5">
        <f>IF(EXACT(L3782,"sell"),VLOOKUP(D3782,[1]items!$A$2:$E$39,5,FALSE),"")</f>
        <v>109447</v>
      </c>
      <c r="Q3782" s="5">
        <f t="shared" si="298"/>
        <v>4158986</v>
      </c>
      <c r="R3782" s="13" t="str">
        <f t="shared" si="299"/>
        <v/>
      </c>
    </row>
    <row r="3783" spans="1:18" x14ac:dyDescent="0.2">
      <c r="A3783" s="8" t="s">
        <v>3843</v>
      </c>
      <c r="B3783" s="9" t="d">
        <v>2021-08-06</v>
      </c>
      <c r="C3783" s="7">
        <f t="shared" si="295"/>
        <v>2021</v>
      </c>
      <c r="D3783" s="8" t="s">
        <v>65</v>
      </c>
      <c r="E3783" s="5" t="str">
        <f>VLOOKUP(D3783,[1]items!$A$2:$E$39,2,FALSE)</f>
        <v>Candesartan Ogb Dexa</v>
      </c>
      <c r="F3783" s="5" t="str">
        <f>VLOOKUP(E3783,[1]items!$B$2:$E$39,2,FALSE)</f>
        <v>Obat Hipertensi</v>
      </c>
      <c r="G3783" s="5" t="str">
        <f t="shared" si="296"/>
        <v>OH0003|</v>
      </c>
      <c r="H3783" s="10">
        <v>8</v>
      </c>
      <c r="I3783" s="11"/>
      <c r="J3783" s="10" t="str">
        <f>IF(EXACT(L3783,"buy"),VLOOKUP(I3783,[2]suppliers!$A$2:$B$17,2,FALSE),"")</f>
        <v/>
      </c>
      <c r="K3783" s="8" t="s">
        <v>84</v>
      </c>
      <c r="L3783" s="8" t="s">
        <v>85</v>
      </c>
      <c r="M3783" s="5" t="str">
        <f>IFERROR(VLOOKUP(G3783,[3]item_suppliers!$C$2:$F$112,2,FALSE),"")</f>
        <v/>
      </c>
      <c r="N3783" s="5" t="str">
        <f>IFERROR(VLOOKUP(G3783,[3]item_suppliers!$C$2:$F$112,4,FALSE),"")</f>
        <v/>
      </c>
      <c r="O3783" s="5" t="str">
        <f t="shared" si="297"/>
        <v/>
      </c>
      <c r="P3783" s="5">
        <f>IF(EXACT(L3783,"sell"),VLOOKUP(D3783,[1]items!$A$2:$E$39,5,FALSE),"")</f>
        <v>5095</v>
      </c>
      <c r="Q3783" s="5">
        <f t="shared" si="298"/>
        <v>40760</v>
      </c>
      <c r="R3783" s="13" t="str">
        <f t="shared" si="299"/>
        <v/>
      </c>
    </row>
    <row r="3784" spans="1:18" x14ac:dyDescent="0.2">
      <c r="A3784" s="5" t="s">
        <v>3844</v>
      </c>
      <c r="B3784" s="6" t="d">
        <v>2021-08-06</v>
      </c>
      <c r="C3784" s="7">
        <f t="shared" si="295"/>
        <v>2021</v>
      </c>
      <c r="D3784" s="5" t="s">
        <v>65</v>
      </c>
      <c r="E3784" s="5" t="str">
        <f>VLOOKUP(D3784,[1]items!$A$2:$E$39,2,FALSE)</f>
        <v>Candesartan Ogb Dexa</v>
      </c>
      <c r="F3784" s="5" t="str">
        <f>VLOOKUP(E3784,[1]items!$B$2:$E$39,2,FALSE)</f>
        <v>Obat Hipertensi</v>
      </c>
      <c r="G3784" s="5" t="str">
        <f t="shared" si="296"/>
        <v>OH0003|</v>
      </c>
      <c r="H3784" s="10">
        <v>51</v>
      </c>
      <c r="I3784" s="11"/>
      <c r="J3784" s="10" t="str">
        <f>IF(EXACT(L3784,"buy"),VLOOKUP(I3784,[2]suppliers!$A$2:$B$17,2,FALSE),"")</f>
        <v/>
      </c>
      <c r="K3784" s="5" t="s">
        <v>84</v>
      </c>
      <c r="L3784" s="5" t="s">
        <v>85</v>
      </c>
      <c r="M3784" s="5" t="str">
        <f>IFERROR(VLOOKUP(G3784,[3]item_suppliers!$C$2:$F$112,2,FALSE),"")</f>
        <v/>
      </c>
      <c r="N3784" s="5" t="str">
        <f>IFERROR(VLOOKUP(G3784,[3]item_suppliers!$C$2:$F$112,4,FALSE),"")</f>
        <v/>
      </c>
      <c r="O3784" s="5" t="str">
        <f t="shared" si="297"/>
        <v/>
      </c>
      <c r="P3784" s="5">
        <f>IF(EXACT(L3784,"sell"),VLOOKUP(D3784,[1]items!$A$2:$E$39,5,FALSE),"")</f>
        <v>5095</v>
      </c>
      <c r="Q3784" s="5">
        <f t="shared" si="298"/>
        <v>259845</v>
      </c>
      <c r="R3784" s="13" t="str">
        <f t="shared" si="299"/>
        <v/>
      </c>
    </row>
    <row r="3785" spans="1:18" x14ac:dyDescent="0.2">
      <c r="A3785" s="8" t="s">
        <v>3845</v>
      </c>
      <c r="B3785" s="9" t="d">
        <v>2021-08-06</v>
      </c>
      <c r="C3785" s="7">
        <f t="shared" si="295"/>
        <v>2021</v>
      </c>
      <c r="D3785" s="8" t="s">
        <v>78</v>
      </c>
      <c r="E3785" s="5" t="str">
        <f>VLOOKUP(D3785,[1]items!$A$2:$E$39,2,FALSE)</f>
        <v>Hyperchol 100 MG 12 KPS</v>
      </c>
      <c r="F3785" s="5" t="str">
        <f>VLOOKUP(E3785,[1]items!$B$2:$E$39,2,FALSE)</f>
        <v>Obat Kolesterol</v>
      </c>
      <c r="G3785" s="5" t="str">
        <f t="shared" si="296"/>
        <v>OK0002|</v>
      </c>
      <c r="H3785" s="10">
        <v>48</v>
      </c>
      <c r="I3785" s="11"/>
      <c r="J3785" s="10" t="str">
        <f>IF(EXACT(L3785,"buy"),VLOOKUP(I3785,[2]suppliers!$A$2:$B$17,2,FALSE),"")</f>
        <v/>
      </c>
      <c r="K3785" s="8" t="s">
        <v>84</v>
      </c>
      <c r="L3785" s="8" t="s">
        <v>85</v>
      </c>
      <c r="M3785" s="5" t="str">
        <f>IFERROR(VLOOKUP(G3785,[3]item_suppliers!$C$2:$F$112,2,FALSE),"")</f>
        <v/>
      </c>
      <c r="N3785" s="5" t="str">
        <f>IFERROR(VLOOKUP(G3785,[3]item_suppliers!$C$2:$F$112,4,FALSE),"")</f>
        <v/>
      </c>
      <c r="O3785" s="5" t="str">
        <f t="shared" si="297"/>
        <v/>
      </c>
      <c r="P3785" s="5">
        <f>IF(EXACT(L3785,"sell"),VLOOKUP(D3785,[1]items!$A$2:$E$39,5,FALSE),"")</f>
        <v>43442</v>
      </c>
      <c r="Q3785" s="5">
        <f t="shared" si="298"/>
        <v>2085216</v>
      </c>
      <c r="R3785" s="13" t="str">
        <f t="shared" si="299"/>
        <v/>
      </c>
    </row>
    <row r="3786" spans="1:18" x14ac:dyDescent="0.2">
      <c r="A3786" s="5" t="s">
        <v>3846</v>
      </c>
      <c r="B3786" s="6" t="d">
        <v>2021-08-06</v>
      </c>
      <c r="C3786" s="7">
        <f t="shared" si="295"/>
        <v>2021</v>
      </c>
      <c r="D3786" s="5" t="s">
        <v>14</v>
      </c>
      <c r="E3786" s="5" t="str">
        <f>VLOOKUP(D3786,[1]items!$A$2:$E$39,2,FALSE)</f>
        <v>Bisoprolol Ogb Dexa</v>
      </c>
      <c r="F3786" s="5" t="str">
        <f>VLOOKUP(E3786,[1]items!$B$2:$E$39,2,FALSE)</f>
        <v>Obat Alergi</v>
      </c>
      <c r="G3786" s="5" t="str">
        <f t="shared" si="296"/>
        <v>OA0004|</v>
      </c>
      <c r="H3786" s="10">
        <v>54</v>
      </c>
      <c r="I3786" s="11"/>
      <c r="J3786" s="10" t="str">
        <f>IF(EXACT(L3786,"buy"),VLOOKUP(I3786,[2]suppliers!$A$2:$B$17,2,FALSE),"")</f>
        <v/>
      </c>
      <c r="K3786" s="5" t="s">
        <v>84</v>
      </c>
      <c r="L3786" s="5" t="s">
        <v>85</v>
      </c>
      <c r="M3786" s="5" t="str">
        <f>IFERROR(VLOOKUP(G3786,[3]item_suppliers!$C$2:$F$112,2,FALSE),"")</f>
        <v/>
      </c>
      <c r="N3786" s="5" t="str">
        <f>IFERROR(VLOOKUP(G3786,[3]item_suppliers!$C$2:$F$112,4,FALSE),"")</f>
        <v/>
      </c>
      <c r="O3786" s="5" t="str">
        <f t="shared" si="297"/>
        <v/>
      </c>
      <c r="P3786" s="5">
        <f>IF(EXACT(L3786,"sell"),VLOOKUP(D3786,[1]items!$A$2:$E$39,5,FALSE),"")</f>
        <v>10180</v>
      </c>
      <c r="Q3786" s="5">
        <f t="shared" si="298"/>
        <v>549720</v>
      </c>
      <c r="R3786" s="13" t="str">
        <f t="shared" si="299"/>
        <v/>
      </c>
    </row>
    <row r="3787" spans="1:18" x14ac:dyDescent="0.2">
      <c r="A3787" s="8" t="s">
        <v>3847</v>
      </c>
      <c r="B3787" s="9" t="d">
        <v>2021-08-07</v>
      </c>
      <c r="C3787" s="7">
        <f t="shared" si="295"/>
        <v>2021</v>
      </c>
      <c r="D3787" s="8" t="s">
        <v>50</v>
      </c>
      <c r="E3787" s="5" t="str">
        <f>VLOOKUP(D3787,[1]items!$A$2:$E$39,2,FALSE)</f>
        <v>Bodrex Extra</v>
      </c>
      <c r="F3787" s="5" t="str">
        <f>VLOOKUP(E3787,[1]items!$B$2:$E$39,2,FALSE)</f>
        <v>Obat Sakit Kepala &amp; Demam</v>
      </c>
      <c r="G3787" s="5" t="str">
        <f t="shared" si="296"/>
        <v>OD0008|</v>
      </c>
      <c r="H3787" s="10">
        <v>16</v>
      </c>
      <c r="I3787" s="11"/>
      <c r="J3787" s="10" t="str">
        <f>IF(EXACT(L3787,"buy"),VLOOKUP(I3787,[2]suppliers!$A$2:$B$17,2,FALSE),"")</f>
        <v/>
      </c>
      <c r="K3787" s="8" t="s">
        <v>84</v>
      </c>
      <c r="L3787" s="8" t="s">
        <v>85</v>
      </c>
      <c r="M3787" s="5" t="str">
        <f>IFERROR(VLOOKUP(G3787,[3]item_suppliers!$C$2:$F$112,2,FALSE),"")</f>
        <v/>
      </c>
      <c r="N3787" s="5" t="str">
        <f>IFERROR(VLOOKUP(G3787,[3]item_suppliers!$C$2:$F$112,4,FALSE),"")</f>
        <v/>
      </c>
      <c r="O3787" s="5" t="str">
        <f t="shared" si="297"/>
        <v/>
      </c>
      <c r="P3787" s="5">
        <f>IF(EXACT(L3787,"sell"),VLOOKUP(D3787,[1]items!$A$2:$E$39,5,FALSE),"")</f>
        <v>51753</v>
      </c>
      <c r="Q3787" s="5">
        <f t="shared" si="298"/>
        <v>828048</v>
      </c>
      <c r="R3787" s="13" t="str">
        <f t="shared" si="299"/>
        <v/>
      </c>
    </row>
    <row r="3788" spans="1:18" x14ac:dyDescent="0.2">
      <c r="A3788" s="5" t="s">
        <v>3848</v>
      </c>
      <c r="B3788" s="6" t="d">
        <v>2021-08-07</v>
      </c>
      <c r="C3788" s="7">
        <f t="shared" si="295"/>
        <v>2021</v>
      </c>
      <c r="D3788" s="5" t="s">
        <v>17</v>
      </c>
      <c r="E3788" s="5" t="str">
        <f>VLOOKUP(D3788,[1]items!$A$2:$E$39,2,FALSE)</f>
        <v>Bedak Heroxyn 150 gr</v>
      </c>
      <c r="F3788" s="5" t="str">
        <f>VLOOKUP(E3788,[1]items!$B$2:$E$39,2,FALSE)</f>
        <v>Obat Alergi</v>
      </c>
      <c r="G3788" s="5" t="str">
        <f t="shared" si="296"/>
        <v>OA0005|</v>
      </c>
      <c r="H3788" s="10">
        <v>68</v>
      </c>
      <c r="I3788" s="11"/>
      <c r="J3788" s="10" t="str">
        <f>IF(EXACT(L3788,"buy"),VLOOKUP(I3788,[2]suppliers!$A$2:$B$17,2,FALSE),"")</f>
        <v/>
      </c>
      <c r="K3788" s="5" t="s">
        <v>84</v>
      </c>
      <c r="L3788" s="5" t="s">
        <v>85</v>
      </c>
      <c r="M3788" s="5" t="str">
        <f>IFERROR(VLOOKUP(G3788,[3]item_suppliers!$C$2:$F$112,2,FALSE),"")</f>
        <v/>
      </c>
      <c r="N3788" s="5" t="str">
        <f>IFERROR(VLOOKUP(G3788,[3]item_suppliers!$C$2:$F$112,4,FALSE),"")</f>
        <v/>
      </c>
      <c r="O3788" s="5" t="str">
        <f t="shared" si="297"/>
        <v/>
      </c>
      <c r="P3788" s="5">
        <f>IF(EXACT(L3788,"sell"),VLOOKUP(D3788,[1]items!$A$2:$E$39,5,FALSE),"")</f>
        <v>17170</v>
      </c>
      <c r="Q3788" s="5">
        <f t="shared" si="298"/>
        <v>1167560</v>
      </c>
      <c r="R3788" s="13" t="str">
        <f t="shared" si="299"/>
        <v/>
      </c>
    </row>
    <row r="3789" spans="1:18" x14ac:dyDescent="0.2">
      <c r="A3789" s="8" t="s">
        <v>3849</v>
      </c>
      <c r="B3789" s="9" t="d">
        <v>2021-08-07</v>
      </c>
      <c r="C3789" s="7">
        <f t="shared" si="295"/>
        <v>2021</v>
      </c>
      <c r="D3789" s="8" t="s">
        <v>52</v>
      </c>
      <c r="E3789" s="5" t="str">
        <f>VLOOKUP(D3789,[1]items!$A$2:$E$39,2,FALSE)</f>
        <v>Sanmol 500 MG 4 Tablet</v>
      </c>
      <c r="F3789" s="5" t="str">
        <f>VLOOKUP(E3789,[1]items!$B$2:$E$39,2,FALSE)</f>
        <v>Obat Sakit Kepala &amp; Demam</v>
      </c>
      <c r="G3789" s="5" t="str">
        <f t="shared" si="296"/>
        <v>OD0009|</v>
      </c>
      <c r="H3789" s="10">
        <v>29</v>
      </c>
      <c r="I3789" s="11"/>
      <c r="J3789" s="10" t="str">
        <f>IF(EXACT(L3789,"buy"),VLOOKUP(I3789,[2]suppliers!$A$2:$B$17,2,FALSE),"")</f>
        <v/>
      </c>
      <c r="K3789" s="8" t="s">
        <v>84</v>
      </c>
      <c r="L3789" s="8" t="s">
        <v>85</v>
      </c>
      <c r="M3789" s="5" t="str">
        <f>IFERROR(VLOOKUP(G3789,[3]item_suppliers!$C$2:$F$112,2,FALSE),"")</f>
        <v/>
      </c>
      <c r="N3789" s="5" t="str">
        <f>IFERROR(VLOOKUP(G3789,[3]item_suppliers!$C$2:$F$112,4,FALSE),"")</f>
        <v/>
      </c>
      <c r="O3789" s="5" t="str">
        <f t="shared" si="297"/>
        <v/>
      </c>
      <c r="P3789" s="5">
        <f>IF(EXACT(L3789,"sell"),VLOOKUP(D3789,[1]items!$A$2:$E$39,5,FALSE),"")</f>
        <v>1619</v>
      </c>
      <c r="Q3789" s="5">
        <f t="shared" si="298"/>
        <v>46951</v>
      </c>
      <c r="R3789" s="13" t="str">
        <f t="shared" si="299"/>
        <v/>
      </c>
    </row>
    <row r="3790" spans="1:18" x14ac:dyDescent="0.2">
      <c r="A3790" s="5" t="s">
        <v>3850</v>
      </c>
      <c r="B3790" s="6" t="d">
        <v>2021-08-07</v>
      </c>
      <c r="C3790" s="7">
        <f t="shared" si="295"/>
        <v>2021</v>
      </c>
      <c r="D3790" s="5" t="s">
        <v>31</v>
      </c>
      <c r="E3790" s="5" t="str">
        <f>VLOOKUP(D3790,[1]items!$A$2:$E$39,2,FALSE)</f>
        <v>Ultraflu Box Isi 25 Strip</v>
      </c>
      <c r="F3790" s="5" t="str">
        <f>VLOOKUP(E3790,[1]items!$B$2:$E$39,2,FALSE)</f>
        <v>Obat Batuk &amp; Pilek</v>
      </c>
      <c r="G3790" s="5" t="str">
        <f t="shared" si="296"/>
        <v>OB0006|</v>
      </c>
      <c r="H3790" s="10">
        <v>2</v>
      </c>
      <c r="I3790" s="11"/>
      <c r="J3790" s="10" t="str">
        <f>IF(EXACT(L3790,"buy"),VLOOKUP(I3790,[2]suppliers!$A$2:$B$17,2,FALSE),"")</f>
        <v/>
      </c>
      <c r="K3790" s="5" t="s">
        <v>84</v>
      </c>
      <c r="L3790" s="5" t="s">
        <v>85</v>
      </c>
      <c r="M3790" s="5" t="str">
        <f>IFERROR(VLOOKUP(G3790,[3]item_suppliers!$C$2:$F$112,2,FALSE),"")</f>
        <v/>
      </c>
      <c r="N3790" s="5" t="str">
        <f>IFERROR(VLOOKUP(G3790,[3]item_suppliers!$C$2:$F$112,4,FALSE),"")</f>
        <v/>
      </c>
      <c r="O3790" s="5" t="str">
        <f t="shared" si="297"/>
        <v/>
      </c>
      <c r="P3790" s="5">
        <f>IF(EXACT(L3790,"sell"),VLOOKUP(D3790,[1]items!$A$2:$E$39,5,FALSE),"")</f>
        <v>73805</v>
      </c>
      <c r="Q3790" s="5">
        <f t="shared" si="298"/>
        <v>147610</v>
      </c>
      <c r="R3790" s="13" t="str">
        <f t="shared" si="299"/>
        <v/>
      </c>
    </row>
    <row r="3791" spans="1:18" x14ac:dyDescent="0.2">
      <c r="A3791" s="8" t="s">
        <v>3851</v>
      </c>
      <c r="B3791" s="9" t="d">
        <v>2021-08-07</v>
      </c>
      <c r="C3791" s="7">
        <f t="shared" si="295"/>
        <v>2021</v>
      </c>
      <c r="D3791" s="8" t="s">
        <v>56</v>
      </c>
      <c r="E3791" s="5" t="str">
        <f>VLOOKUP(D3791,[1]items!$A$2:$E$39,2,FALSE)</f>
        <v>Paramex Tablet / Obat</v>
      </c>
      <c r="F3791" s="5" t="str">
        <f>VLOOKUP(E3791,[1]items!$B$2:$E$39,2,FALSE)</f>
        <v>Obat Sakit Kepala &amp; Demam</v>
      </c>
      <c r="G3791" s="5" t="str">
        <f t="shared" si="296"/>
        <v>OD0011|</v>
      </c>
      <c r="H3791" s="10">
        <v>29</v>
      </c>
      <c r="I3791" s="11"/>
      <c r="J3791" s="10" t="str">
        <f>IF(EXACT(L3791,"buy"),VLOOKUP(I3791,[2]suppliers!$A$2:$B$17,2,FALSE),"")</f>
        <v/>
      </c>
      <c r="K3791" s="8" t="s">
        <v>84</v>
      </c>
      <c r="L3791" s="8" t="s">
        <v>85</v>
      </c>
      <c r="M3791" s="5" t="str">
        <f>IFERROR(VLOOKUP(G3791,[3]item_suppliers!$C$2:$F$112,2,FALSE),"")</f>
        <v/>
      </c>
      <c r="N3791" s="5" t="str">
        <f>IFERROR(VLOOKUP(G3791,[3]item_suppliers!$C$2:$F$112,4,FALSE),"")</f>
        <v/>
      </c>
      <c r="O3791" s="5" t="str">
        <f t="shared" si="297"/>
        <v/>
      </c>
      <c r="P3791" s="5">
        <f>IF(EXACT(L3791,"sell"),VLOOKUP(D3791,[1]items!$A$2:$E$39,5,FALSE),"")</f>
        <v>2586</v>
      </c>
      <c r="Q3791" s="5">
        <f t="shared" si="298"/>
        <v>74994</v>
      </c>
      <c r="R3791" s="13" t="str">
        <f t="shared" si="299"/>
        <v/>
      </c>
    </row>
    <row r="3792" spans="1:18" x14ac:dyDescent="0.2">
      <c r="A3792" s="5" t="s">
        <v>3852</v>
      </c>
      <c r="B3792" s="6" t="d">
        <v>2021-08-07</v>
      </c>
      <c r="C3792" s="7">
        <f t="shared" si="295"/>
        <v>2021</v>
      </c>
      <c r="D3792" s="5" t="s">
        <v>14</v>
      </c>
      <c r="E3792" s="5" t="str">
        <f>VLOOKUP(D3792,[1]items!$A$2:$E$39,2,FALSE)</f>
        <v>Bisoprolol Ogb Dexa</v>
      </c>
      <c r="F3792" s="5" t="str">
        <f>VLOOKUP(E3792,[1]items!$B$2:$E$39,2,FALSE)</f>
        <v>Obat Alergi</v>
      </c>
      <c r="G3792" s="5" t="str">
        <f t="shared" si="296"/>
        <v>OA0004|</v>
      </c>
      <c r="H3792" s="10">
        <v>9</v>
      </c>
      <c r="I3792" s="11"/>
      <c r="J3792" s="10" t="str">
        <f>IF(EXACT(L3792,"buy"),VLOOKUP(I3792,[2]suppliers!$A$2:$B$17,2,FALSE),"")</f>
        <v/>
      </c>
      <c r="K3792" s="5" t="s">
        <v>84</v>
      </c>
      <c r="L3792" s="5" t="s">
        <v>85</v>
      </c>
      <c r="M3792" s="5" t="str">
        <f>IFERROR(VLOOKUP(G3792,[3]item_suppliers!$C$2:$F$112,2,FALSE),"")</f>
        <v/>
      </c>
      <c r="N3792" s="5" t="str">
        <f>IFERROR(VLOOKUP(G3792,[3]item_suppliers!$C$2:$F$112,4,FALSE),"")</f>
        <v/>
      </c>
      <c r="O3792" s="5" t="str">
        <f t="shared" si="297"/>
        <v/>
      </c>
      <c r="P3792" s="5">
        <f>IF(EXACT(L3792,"sell"),VLOOKUP(D3792,[1]items!$A$2:$E$39,5,FALSE),"")</f>
        <v>10180</v>
      </c>
      <c r="Q3792" s="5">
        <f t="shared" si="298"/>
        <v>91620</v>
      </c>
      <c r="R3792" s="13" t="str">
        <f t="shared" si="299"/>
        <v/>
      </c>
    </row>
    <row r="3793" spans="1:18" x14ac:dyDescent="0.2">
      <c r="A3793" s="8" t="s">
        <v>3853</v>
      </c>
      <c r="B3793" s="9" t="d">
        <v>2021-08-07</v>
      </c>
      <c r="C3793" s="7">
        <f t="shared" si="295"/>
        <v>2021</v>
      </c>
      <c r="D3793" s="8" t="s">
        <v>94</v>
      </c>
      <c r="E3793" s="5" t="str">
        <f>VLOOKUP(D3793,[1]items!$A$2:$E$39,2,FALSE)</f>
        <v>Vicks Inhaler 0.5 mL</v>
      </c>
      <c r="F3793" s="5" t="str">
        <f>VLOOKUP(E3793,[1]items!$B$2:$E$39,2,FALSE)</f>
        <v>Obat Batuk &amp; Pilek</v>
      </c>
      <c r="G3793" s="5" t="str">
        <f t="shared" si="296"/>
        <v>OB0007|</v>
      </c>
      <c r="H3793" s="10">
        <v>47</v>
      </c>
      <c r="I3793" s="11"/>
      <c r="J3793" s="10" t="str">
        <f>IF(EXACT(L3793,"buy"),VLOOKUP(I3793,[2]suppliers!$A$2:$B$17,2,FALSE),"")</f>
        <v/>
      </c>
      <c r="K3793" s="8" t="s">
        <v>84</v>
      </c>
      <c r="L3793" s="8" t="s">
        <v>85</v>
      </c>
      <c r="M3793" s="5" t="str">
        <f>IFERROR(VLOOKUP(G3793,[3]item_suppliers!$C$2:$F$112,2,FALSE),"")</f>
        <v/>
      </c>
      <c r="N3793" s="5" t="str">
        <f>IFERROR(VLOOKUP(G3793,[3]item_suppliers!$C$2:$F$112,4,FALSE),"")</f>
        <v/>
      </c>
      <c r="O3793" s="5" t="str">
        <f t="shared" si="297"/>
        <v/>
      </c>
      <c r="P3793" s="5">
        <f>IF(EXACT(L3793,"sell"),VLOOKUP(D3793,[1]items!$A$2:$E$39,5,FALSE),"")</f>
        <v>16430</v>
      </c>
      <c r="Q3793" s="5">
        <f t="shared" si="298"/>
        <v>772210</v>
      </c>
      <c r="R3793" s="13" t="str">
        <f t="shared" si="299"/>
        <v/>
      </c>
    </row>
    <row r="3794" spans="1:18" x14ac:dyDescent="0.2">
      <c r="A3794" s="5" t="s">
        <v>3854</v>
      </c>
      <c r="B3794" s="6" t="d">
        <v>2021-08-07</v>
      </c>
      <c r="C3794" s="7">
        <f t="shared" si="295"/>
        <v>2021</v>
      </c>
      <c r="D3794" s="5" t="s">
        <v>7</v>
      </c>
      <c r="E3794" s="5" t="str">
        <f>VLOOKUP(D3794,[1]items!$A$2:$E$39,2,FALSE)</f>
        <v>Ozen 10 MG Blister</v>
      </c>
      <c r="F3794" s="5" t="str">
        <f>VLOOKUP(E3794,[1]items!$B$2:$E$39,2,FALSE)</f>
        <v>Obat Alergi</v>
      </c>
      <c r="G3794" s="5" t="str">
        <f t="shared" si="296"/>
        <v>OA0001|</v>
      </c>
      <c r="H3794" s="10">
        <v>8</v>
      </c>
      <c r="I3794" s="11"/>
      <c r="J3794" s="10" t="str">
        <f>IF(EXACT(L3794,"buy"),VLOOKUP(I3794,[2]suppliers!$A$2:$B$17,2,FALSE),"")</f>
        <v/>
      </c>
      <c r="K3794" s="5" t="s">
        <v>84</v>
      </c>
      <c r="L3794" s="5" t="s">
        <v>85</v>
      </c>
      <c r="M3794" s="5" t="str">
        <f>IFERROR(VLOOKUP(G3794,[3]item_suppliers!$C$2:$F$112,2,FALSE),"")</f>
        <v/>
      </c>
      <c r="N3794" s="5" t="str">
        <f>IFERROR(VLOOKUP(G3794,[3]item_suppliers!$C$2:$F$112,4,FALSE),"")</f>
        <v/>
      </c>
      <c r="O3794" s="5" t="str">
        <f t="shared" si="297"/>
        <v/>
      </c>
      <c r="P3794" s="5">
        <f>IF(EXACT(L3794,"sell"),VLOOKUP(D3794,[1]items!$A$2:$E$39,5,FALSE),"")</f>
        <v>18816</v>
      </c>
      <c r="Q3794" s="5">
        <f t="shared" si="298"/>
        <v>150528</v>
      </c>
      <c r="R3794" s="13" t="str">
        <f t="shared" si="299"/>
        <v/>
      </c>
    </row>
    <row r="3795" spans="1:18" x14ac:dyDescent="0.2">
      <c r="A3795" s="8" t="s">
        <v>3855</v>
      </c>
      <c r="B3795" s="9" t="d">
        <v>2021-08-07</v>
      </c>
      <c r="C3795" s="7">
        <f t="shared" si="295"/>
        <v>2021</v>
      </c>
      <c r="D3795" s="8" t="s">
        <v>43</v>
      </c>
      <c r="E3795" s="5" t="str">
        <f>VLOOKUP(D3795,[1]items!$A$2:$E$39,2,FALSE)</f>
        <v>Panadol Anak Tablet 1 Strip</v>
      </c>
      <c r="F3795" s="5" t="str">
        <f>VLOOKUP(E3795,[1]items!$B$2:$E$39,2,FALSE)</f>
        <v>Obat Sakit Kepala &amp; Demam</v>
      </c>
      <c r="G3795" s="5" t="str">
        <f t="shared" si="296"/>
        <v>OD0005|</v>
      </c>
      <c r="H3795" s="10">
        <v>77</v>
      </c>
      <c r="I3795" s="11"/>
      <c r="J3795" s="10" t="str">
        <f>IF(EXACT(L3795,"buy"),VLOOKUP(I3795,[2]suppliers!$A$2:$B$17,2,FALSE),"")</f>
        <v/>
      </c>
      <c r="K3795" s="8" t="s">
        <v>84</v>
      </c>
      <c r="L3795" s="8" t="s">
        <v>85</v>
      </c>
      <c r="M3795" s="5" t="str">
        <f>IFERROR(VLOOKUP(G3795,[3]item_suppliers!$C$2:$F$112,2,FALSE),"")</f>
        <v/>
      </c>
      <c r="N3795" s="5" t="str">
        <f>IFERROR(VLOOKUP(G3795,[3]item_suppliers!$C$2:$F$112,4,FALSE),"")</f>
        <v/>
      </c>
      <c r="O3795" s="5" t="str">
        <f t="shared" si="297"/>
        <v/>
      </c>
      <c r="P3795" s="5">
        <f>IF(EXACT(L3795,"sell"),VLOOKUP(D3795,[1]items!$A$2:$E$39,5,FALSE),"")</f>
        <v>25450</v>
      </c>
      <c r="Q3795" s="5">
        <f t="shared" si="298"/>
        <v>1959650</v>
      </c>
      <c r="R3795" s="13" t="str">
        <f t="shared" si="299"/>
        <v/>
      </c>
    </row>
    <row r="3796" spans="1:18" x14ac:dyDescent="0.2">
      <c r="A3796" s="5" t="s">
        <v>3856</v>
      </c>
      <c r="B3796" s="6" t="d">
        <v>2021-08-07</v>
      </c>
      <c r="C3796" s="7">
        <f t="shared" si="295"/>
        <v>2021</v>
      </c>
      <c r="D3796" s="5" t="s">
        <v>62</v>
      </c>
      <c r="E3796" s="5" t="str">
        <f>VLOOKUP(D3796,[1]items!$A$2:$E$39,2,FALSE)</f>
        <v>Concor 5MG Strip 10</v>
      </c>
      <c r="F3796" s="5" t="str">
        <f>VLOOKUP(E3796,[1]items!$B$2:$E$39,2,FALSE)</f>
        <v>Obat Hipertensi</v>
      </c>
      <c r="G3796" s="5" t="str">
        <f t="shared" si="296"/>
        <v>OH0002|</v>
      </c>
      <c r="H3796" s="10">
        <v>21</v>
      </c>
      <c r="I3796" s="11"/>
      <c r="J3796" s="10" t="str">
        <f>IF(EXACT(L3796,"buy"),VLOOKUP(I3796,[2]suppliers!$A$2:$B$17,2,FALSE),"")</f>
        <v/>
      </c>
      <c r="K3796" s="5" t="s">
        <v>84</v>
      </c>
      <c r="L3796" s="5" t="s">
        <v>85</v>
      </c>
      <c r="M3796" s="5" t="str">
        <f>IFERROR(VLOOKUP(G3796,[3]item_suppliers!$C$2:$F$112,2,FALSE),"")</f>
        <v/>
      </c>
      <c r="N3796" s="5" t="str">
        <f>IFERROR(VLOOKUP(G3796,[3]item_suppliers!$C$2:$F$112,4,FALSE),"")</f>
        <v/>
      </c>
      <c r="O3796" s="5" t="str">
        <f t="shared" si="297"/>
        <v/>
      </c>
      <c r="P3796" s="5">
        <f>IF(EXACT(L3796,"sell"),VLOOKUP(D3796,[1]items!$A$2:$E$39,5,FALSE),"")</f>
        <v>103632</v>
      </c>
      <c r="Q3796" s="5">
        <f t="shared" si="298"/>
        <v>2176272</v>
      </c>
      <c r="R3796" s="13" t="str">
        <f t="shared" si="299"/>
        <v/>
      </c>
    </row>
    <row r="3797" spans="1:18" x14ac:dyDescent="0.2">
      <c r="A3797" s="8" t="s">
        <v>3857</v>
      </c>
      <c r="B3797" s="9" t="d">
        <v>2021-08-08</v>
      </c>
      <c r="C3797" s="7">
        <f t="shared" si="295"/>
        <v>2021</v>
      </c>
      <c r="D3797" s="8" t="s">
        <v>50</v>
      </c>
      <c r="E3797" s="5" t="str">
        <f>VLOOKUP(D3797,[1]items!$A$2:$E$39,2,FALSE)</f>
        <v>Bodrex Extra</v>
      </c>
      <c r="F3797" s="5" t="str">
        <f>VLOOKUP(E3797,[1]items!$B$2:$E$39,2,FALSE)</f>
        <v>Obat Sakit Kepala &amp; Demam</v>
      </c>
      <c r="G3797" s="5" t="str">
        <f t="shared" si="296"/>
        <v>OD0008|</v>
      </c>
      <c r="H3797" s="10">
        <v>79</v>
      </c>
      <c r="I3797" s="11"/>
      <c r="J3797" s="10" t="str">
        <f>IF(EXACT(L3797,"buy"),VLOOKUP(I3797,[2]suppliers!$A$2:$B$17,2,FALSE),"")</f>
        <v/>
      </c>
      <c r="K3797" s="8" t="s">
        <v>84</v>
      </c>
      <c r="L3797" s="8" t="s">
        <v>85</v>
      </c>
      <c r="M3797" s="5" t="str">
        <f>IFERROR(VLOOKUP(G3797,[3]item_suppliers!$C$2:$F$112,2,FALSE),"")</f>
        <v/>
      </c>
      <c r="N3797" s="5" t="str">
        <f>IFERROR(VLOOKUP(G3797,[3]item_suppliers!$C$2:$F$112,4,FALSE),"")</f>
        <v/>
      </c>
      <c r="O3797" s="5" t="str">
        <f t="shared" si="297"/>
        <v/>
      </c>
      <c r="P3797" s="5">
        <f>IF(EXACT(L3797,"sell"),VLOOKUP(D3797,[1]items!$A$2:$E$39,5,FALSE),"")</f>
        <v>51753</v>
      </c>
      <c r="Q3797" s="5">
        <f t="shared" si="298"/>
        <v>4088487</v>
      </c>
      <c r="R3797" s="13" t="str">
        <f t="shared" si="299"/>
        <v/>
      </c>
    </row>
    <row r="3798" spans="1:18" x14ac:dyDescent="0.2">
      <c r="A3798" s="5" t="s">
        <v>3858</v>
      </c>
      <c r="B3798" s="6" t="d">
        <v>2021-08-08</v>
      </c>
      <c r="C3798" s="7">
        <f t="shared" si="295"/>
        <v>2021</v>
      </c>
      <c r="D3798" s="5" t="s">
        <v>17</v>
      </c>
      <c r="E3798" s="5" t="str">
        <f>VLOOKUP(D3798,[1]items!$A$2:$E$39,2,FALSE)</f>
        <v>Bedak Heroxyn 150 gr</v>
      </c>
      <c r="F3798" s="5" t="str">
        <f>VLOOKUP(E3798,[1]items!$B$2:$E$39,2,FALSE)</f>
        <v>Obat Alergi</v>
      </c>
      <c r="G3798" s="5" t="str">
        <f t="shared" si="296"/>
        <v>OA0005|</v>
      </c>
      <c r="H3798" s="10">
        <v>75</v>
      </c>
      <c r="I3798" s="11"/>
      <c r="J3798" s="10" t="str">
        <f>IF(EXACT(L3798,"buy"),VLOOKUP(I3798,[2]suppliers!$A$2:$B$17,2,FALSE),"")</f>
        <v/>
      </c>
      <c r="K3798" s="5" t="s">
        <v>84</v>
      </c>
      <c r="L3798" s="5" t="s">
        <v>85</v>
      </c>
      <c r="M3798" s="5" t="str">
        <f>IFERROR(VLOOKUP(G3798,[3]item_suppliers!$C$2:$F$112,2,FALSE),"")</f>
        <v/>
      </c>
      <c r="N3798" s="5" t="str">
        <f>IFERROR(VLOOKUP(G3798,[3]item_suppliers!$C$2:$F$112,4,FALSE),"")</f>
        <v/>
      </c>
      <c r="O3798" s="5" t="str">
        <f t="shared" si="297"/>
        <v/>
      </c>
      <c r="P3798" s="5">
        <f>IF(EXACT(L3798,"sell"),VLOOKUP(D3798,[1]items!$A$2:$E$39,5,FALSE),"")</f>
        <v>17170</v>
      </c>
      <c r="Q3798" s="5">
        <f t="shared" si="298"/>
        <v>1287750</v>
      </c>
      <c r="R3798" s="13" t="str">
        <f t="shared" si="299"/>
        <v/>
      </c>
    </row>
    <row r="3799" spans="1:18" x14ac:dyDescent="0.2">
      <c r="A3799" s="8" t="s">
        <v>3859</v>
      </c>
      <c r="B3799" s="9" t="d">
        <v>2021-08-08</v>
      </c>
      <c r="C3799" s="7">
        <f t="shared" si="295"/>
        <v>2021</v>
      </c>
      <c r="D3799" s="8" t="s">
        <v>17</v>
      </c>
      <c r="E3799" s="5" t="str">
        <f>VLOOKUP(D3799,[1]items!$A$2:$E$39,2,FALSE)</f>
        <v>Bedak Heroxyn 150 gr</v>
      </c>
      <c r="F3799" s="5" t="str">
        <f>VLOOKUP(E3799,[1]items!$B$2:$E$39,2,FALSE)</f>
        <v>Obat Alergi</v>
      </c>
      <c r="G3799" s="5" t="str">
        <f t="shared" si="296"/>
        <v>OA0005|</v>
      </c>
      <c r="H3799" s="10">
        <v>42</v>
      </c>
      <c r="I3799" s="11"/>
      <c r="J3799" s="10" t="str">
        <f>IF(EXACT(L3799,"buy"),VLOOKUP(I3799,[2]suppliers!$A$2:$B$17,2,FALSE),"")</f>
        <v/>
      </c>
      <c r="K3799" s="8" t="s">
        <v>84</v>
      </c>
      <c r="L3799" s="8" t="s">
        <v>85</v>
      </c>
      <c r="M3799" s="5" t="str">
        <f>IFERROR(VLOOKUP(G3799,[3]item_suppliers!$C$2:$F$112,2,FALSE),"")</f>
        <v/>
      </c>
      <c r="N3799" s="5" t="str">
        <f>IFERROR(VLOOKUP(G3799,[3]item_suppliers!$C$2:$F$112,4,FALSE),"")</f>
        <v/>
      </c>
      <c r="O3799" s="5" t="str">
        <f t="shared" si="297"/>
        <v/>
      </c>
      <c r="P3799" s="5">
        <f>IF(EXACT(L3799,"sell"),VLOOKUP(D3799,[1]items!$A$2:$E$39,5,FALSE),"")</f>
        <v>17170</v>
      </c>
      <c r="Q3799" s="5">
        <f t="shared" si="298"/>
        <v>721140</v>
      </c>
      <c r="R3799" s="13" t="str">
        <f t="shared" si="299"/>
        <v/>
      </c>
    </row>
    <row r="3800" spans="1:18" x14ac:dyDescent="0.2">
      <c r="A3800" s="5" t="s">
        <v>3860</v>
      </c>
      <c r="B3800" s="6" t="d">
        <v>2021-08-08</v>
      </c>
      <c r="C3800" s="7">
        <f t="shared" si="295"/>
        <v>2021</v>
      </c>
      <c r="D3800" s="5" t="s">
        <v>52</v>
      </c>
      <c r="E3800" s="5" t="str">
        <f>VLOOKUP(D3800,[1]items!$A$2:$E$39,2,FALSE)</f>
        <v>Sanmol 500 MG 4 Tablet</v>
      </c>
      <c r="F3800" s="5" t="str">
        <f>VLOOKUP(E3800,[1]items!$B$2:$E$39,2,FALSE)</f>
        <v>Obat Sakit Kepala &amp; Demam</v>
      </c>
      <c r="G3800" s="5" t="str">
        <f t="shared" si="296"/>
        <v>OD0009|</v>
      </c>
      <c r="H3800" s="10">
        <v>11</v>
      </c>
      <c r="I3800" s="11"/>
      <c r="J3800" s="10" t="str">
        <f>IF(EXACT(L3800,"buy"),VLOOKUP(I3800,[2]suppliers!$A$2:$B$17,2,FALSE),"")</f>
        <v/>
      </c>
      <c r="K3800" s="5" t="s">
        <v>84</v>
      </c>
      <c r="L3800" s="5" t="s">
        <v>85</v>
      </c>
      <c r="M3800" s="5" t="str">
        <f>IFERROR(VLOOKUP(G3800,[3]item_suppliers!$C$2:$F$112,2,FALSE),"")</f>
        <v/>
      </c>
      <c r="N3800" s="5" t="str">
        <f>IFERROR(VLOOKUP(G3800,[3]item_suppliers!$C$2:$F$112,4,FALSE),"")</f>
        <v/>
      </c>
      <c r="O3800" s="5" t="str">
        <f t="shared" si="297"/>
        <v/>
      </c>
      <c r="P3800" s="5">
        <f>IF(EXACT(L3800,"sell"),VLOOKUP(D3800,[1]items!$A$2:$E$39,5,FALSE),"")</f>
        <v>1619</v>
      </c>
      <c r="Q3800" s="5">
        <f t="shared" si="298"/>
        <v>17809</v>
      </c>
      <c r="R3800" s="13" t="str">
        <f t="shared" si="299"/>
        <v/>
      </c>
    </row>
    <row r="3801" spans="1:18" x14ac:dyDescent="0.2">
      <c r="A3801" s="8" t="s">
        <v>3861</v>
      </c>
      <c r="B3801" s="9" t="d">
        <v>2021-08-08</v>
      </c>
      <c r="C3801" s="7">
        <f t="shared" si="295"/>
        <v>2021</v>
      </c>
      <c r="D3801" s="8" t="s">
        <v>43</v>
      </c>
      <c r="E3801" s="5" t="str">
        <f>VLOOKUP(D3801,[1]items!$A$2:$E$39,2,FALSE)</f>
        <v>Panadol Anak Tablet 1 Strip</v>
      </c>
      <c r="F3801" s="5" t="str">
        <f>VLOOKUP(E3801,[1]items!$B$2:$E$39,2,FALSE)</f>
        <v>Obat Sakit Kepala &amp; Demam</v>
      </c>
      <c r="G3801" s="5" t="str">
        <f t="shared" si="296"/>
        <v>OD0005|</v>
      </c>
      <c r="H3801" s="10">
        <v>37</v>
      </c>
      <c r="I3801" s="11"/>
      <c r="J3801" s="10" t="str">
        <f>IF(EXACT(L3801,"buy"),VLOOKUP(I3801,[2]suppliers!$A$2:$B$17,2,FALSE),"")</f>
        <v/>
      </c>
      <c r="K3801" s="8" t="s">
        <v>84</v>
      </c>
      <c r="L3801" s="8" t="s">
        <v>85</v>
      </c>
      <c r="M3801" s="5" t="str">
        <f>IFERROR(VLOOKUP(G3801,[3]item_suppliers!$C$2:$F$112,2,FALSE),"")</f>
        <v/>
      </c>
      <c r="N3801" s="5" t="str">
        <f>IFERROR(VLOOKUP(G3801,[3]item_suppliers!$C$2:$F$112,4,FALSE),"")</f>
        <v/>
      </c>
      <c r="O3801" s="5" t="str">
        <f t="shared" si="297"/>
        <v/>
      </c>
      <c r="P3801" s="5">
        <f>IF(EXACT(L3801,"sell"),VLOOKUP(D3801,[1]items!$A$2:$E$39,5,FALSE),"")</f>
        <v>25450</v>
      </c>
      <c r="Q3801" s="5">
        <f t="shared" si="298"/>
        <v>941650</v>
      </c>
      <c r="R3801" s="13" t="str">
        <f t="shared" si="299"/>
        <v/>
      </c>
    </row>
    <row r="3802" spans="1:18" x14ac:dyDescent="0.2">
      <c r="A3802" s="5" t="s">
        <v>3862</v>
      </c>
      <c r="B3802" s="6" t="d">
        <v>2021-08-09</v>
      </c>
      <c r="C3802" s="7">
        <f t="shared" si="295"/>
        <v>2021</v>
      </c>
      <c r="D3802" s="5" t="s">
        <v>65</v>
      </c>
      <c r="E3802" s="5" t="str">
        <f>VLOOKUP(D3802,[1]items!$A$2:$E$39,2,FALSE)</f>
        <v>Candesartan Ogb Dexa</v>
      </c>
      <c r="F3802" s="5" t="str">
        <f>VLOOKUP(E3802,[1]items!$B$2:$E$39,2,FALSE)</f>
        <v>Obat Hipertensi</v>
      </c>
      <c r="G3802" s="5" t="str">
        <f t="shared" si="296"/>
        <v>OH0003|</v>
      </c>
      <c r="H3802" s="10">
        <v>18</v>
      </c>
      <c r="I3802" s="11"/>
      <c r="J3802" s="10" t="str">
        <f>IF(EXACT(L3802,"buy"),VLOOKUP(I3802,[2]suppliers!$A$2:$B$17,2,FALSE),"")</f>
        <v/>
      </c>
      <c r="K3802" s="5" t="s">
        <v>84</v>
      </c>
      <c r="L3802" s="5" t="s">
        <v>85</v>
      </c>
      <c r="M3802" s="5" t="str">
        <f>IFERROR(VLOOKUP(G3802,[3]item_suppliers!$C$2:$F$112,2,FALSE),"")</f>
        <v/>
      </c>
      <c r="N3802" s="5" t="str">
        <f>IFERROR(VLOOKUP(G3802,[3]item_suppliers!$C$2:$F$112,4,FALSE),"")</f>
        <v/>
      </c>
      <c r="O3802" s="5" t="str">
        <f t="shared" si="297"/>
        <v/>
      </c>
      <c r="P3802" s="5">
        <f>IF(EXACT(L3802,"sell"),VLOOKUP(D3802,[1]items!$A$2:$E$39,5,FALSE),"")</f>
        <v>5095</v>
      </c>
      <c r="Q3802" s="5">
        <f t="shared" si="298"/>
        <v>91710</v>
      </c>
      <c r="R3802" s="13" t="str">
        <f t="shared" si="299"/>
        <v/>
      </c>
    </row>
    <row r="3803" spans="1:18" x14ac:dyDescent="0.2">
      <c r="A3803" s="8" t="s">
        <v>3863</v>
      </c>
      <c r="B3803" s="9" t="d">
        <v>2021-08-09</v>
      </c>
      <c r="C3803" s="7">
        <f t="shared" si="295"/>
        <v>2021</v>
      </c>
      <c r="D3803" s="8" t="s">
        <v>28</v>
      </c>
      <c r="E3803" s="5" t="str">
        <f>VLOOKUP(D3803,[1]items!$A$2:$E$39,2,FALSE)</f>
        <v>Lo Han Kuo Infusion 12</v>
      </c>
      <c r="F3803" s="5" t="str">
        <f>VLOOKUP(E3803,[1]items!$B$2:$E$39,2,FALSE)</f>
        <v>Obat Batuk &amp; Pilek</v>
      </c>
      <c r="G3803" s="5" t="str">
        <f t="shared" si="296"/>
        <v>OB0004|</v>
      </c>
      <c r="H3803" s="10">
        <v>14</v>
      </c>
      <c r="I3803" s="11"/>
      <c r="J3803" s="10" t="str">
        <f>IF(EXACT(L3803,"buy"),VLOOKUP(I3803,[2]suppliers!$A$2:$B$17,2,FALSE),"")</f>
        <v/>
      </c>
      <c r="K3803" s="8" t="s">
        <v>84</v>
      </c>
      <c r="L3803" s="8" t="s">
        <v>85</v>
      </c>
      <c r="M3803" s="5" t="str">
        <f>IFERROR(VLOOKUP(G3803,[3]item_suppliers!$C$2:$F$112,2,FALSE),"")</f>
        <v/>
      </c>
      <c r="N3803" s="5" t="str">
        <f>IFERROR(VLOOKUP(G3803,[3]item_suppliers!$C$2:$F$112,4,FALSE),"")</f>
        <v/>
      </c>
      <c r="O3803" s="5" t="str">
        <f t="shared" si="297"/>
        <v/>
      </c>
      <c r="P3803" s="5">
        <f>IF(EXACT(L3803,"sell"),VLOOKUP(D3803,[1]items!$A$2:$E$39,5,FALSE),"")</f>
        <v>24179</v>
      </c>
      <c r="Q3803" s="5">
        <f t="shared" si="298"/>
        <v>338506</v>
      </c>
      <c r="R3803" s="13" t="str">
        <f t="shared" si="299"/>
        <v/>
      </c>
    </row>
    <row r="3804" spans="1:18" x14ac:dyDescent="0.2">
      <c r="A3804" s="5" t="s">
        <v>3864</v>
      </c>
      <c r="B3804" s="6" t="d">
        <v>2021-08-10</v>
      </c>
      <c r="C3804" s="7">
        <f t="shared" si="295"/>
        <v>2021</v>
      </c>
      <c r="D3804" s="5" t="s">
        <v>26</v>
      </c>
      <c r="E3804" s="5" t="str">
        <f>VLOOKUP(D3804,[1]items!$A$2:$E$39,2,FALSE)</f>
        <v>Decolsen 1 Strip 4 Tablet</v>
      </c>
      <c r="F3804" s="5" t="str">
        <f>VLOOKUP(E3804,[1]items!$B$2:$E$39,2,FALSE)</f>
        <v>Obat Batuk &amp; Pilek</v>
      </c>
      <c r="G3804" s="5" t="str">
        <f t="shared" si="296"/>
        <v>OB0002|</v>
      </c>
      <c r="H3804" s="10">
        <v>21</v>
      </c>
      <c r="I3804" s="11"/>
      <c r="J3804" s="10" t="str">
        <f>IF(EXACT(L3804,"buy"),VLOOKUP(I3804,[2]suppliers!$A$2:$B$17,2,FALSE),"")</f>
        <v/>
      </c>
      <c r="K3804" s="5" t="s">
        <v>84</v>
      </c>
      <c r="L3804" s="5" t="s">
        <v>85</v>
      </c>
      <c r="M3804" s="5" t="str">
        <f>IFERROR(VLOOKUP(G3804,[3]item_suppliers!$C$2:$F$112,2,FALSE),"")</f>
        <v/>
      </c>
      <c r="N3804" s="5" t="str">
        <f>IFERROR(VLOOKUP(G3804,[3]item_suppliers!$C$2:$F$112,4,FALSE),"")</f>
        <v/>
      </c>
      <c r="O3804" s="5" t="str">
        <f t="shared" si="297"/>
        <v/>
      </c>
      <c r="P3804" s="5">
        <f>IF(EXACT(L3804,"sell"),VLOOKUP(D3804,[1]items!$A$2:$E$39,5,FALSE),"")</f>
        <v>2915</v>
      </c>
      <c r="Q3804" s="5">
        <f t="shared" si="298"/>
        <v>61215</v>
      </c>
      <c r="R3804" s="13" t="str">
        <f t="shared" si="299"/>
        <v/>
      </c>
    </row>
    <row r="3805" spans="1:18" x14ac:dyDescent="0.2">
      <c r="A3805" s="8" t="s">
        <v>3865</v>
      </c>
      <c r="B3805" s="9" t="d">
        <v>2021-08-10</v>
      </c>
      <c r="C3805" s="7">
        <f t="shared" si="295"/>
        <v>2021</v>
      </c>
      <c r="D3805" s="8" t="s">
        <v>52</v>
      </c>
      <c r="E3805" s="5" t="str">
        <f>VLOOKUP(D3805,[1]items!$A$2:$E$39,2,FALSE)</f>
        <v>Sanmol 500 MG 4 Tablet</v>
      </c>
      <c r="F3805" s="5" t="str">
        <f>VLOOKUP(E3805,[1]items!$B$2:$E$39,2,FALSE)</f>
        <v>Obat Sakit Kepala &amp; Demam</v>
      </c>
      <c r="G3805" s="5" t="str">
        <f t="shared" si="296"/>
        <v>OD0009|</v>
      </c>
      <c r="H3805" s="10">
        <v>11</v>
      </c>
      <c r="I3805" s="11"/>
      <c r="J3805" s="10" t="str">
        <f>IF(EXACT(L3805,"buy"),VLOOKUP(I3805,[2]suppliers!$A$2:$B$17,2,FALSE),"")</f>
        <v/>
      </c>
      <c r="K3805" s="8" t="s">
        <v>84</v>
      </c>
      <c r="L3805" s="8" t="s">
        <v>85</v>
      </c>
      <c r="M3805" s="5" t="str">
        <f>IFERROR(VLOOKUP(G3805,[3]item_suppliers!$C$2:$F$112,2,FALSE),"")</f>
        <v/>
      </c>
      <c r="N3805" s="5" t="str">
        <f>IFERROR(VLOOKUP(G3805,[3]item_suppliers!$C$2:$F$112,4,FALSE),"")</f>
        <v/>
      </c>
      <c r="O3805" s="5" t="str">
        <f t="shared" si="297"/>
        <v/>
      </c>
      <c r="P3805" s="5">
        <f>IF(EXACT(L3805,"sell"),VLOOKUP(D3805,[1]items!$A$2:$E$39,5,FALSE),"")</f>
        <v>1619</v>
      </c>
      <c r="Q3805" s="5">
        <f t="shared" si="298"/>
        <v>17809</v>
      </c>
      <c r="R3805" s="13" t="str">
        <f t="shared" si="299"/>
        <v/>
      </c>
    </row>
    <row r="3806" spans="1:18" x14ac:dyDescent="0.2">
      <c r="A3806" s="5" t="s">
        <v>3866</v>
      </c>
      <c r="B3806" s="6" t="d">
        <v>2021-08-10</v>
      </c>
      <c r="C3806" s="7">
        <f t="shared" si="295"/>
        <v>2021</v>
      </c>
      <c r="D3806" s="5" t="s">
        <v>52</v>
      </c>
      <c r="E3806" s="5" t="str">
        <f>VLOOKUP(D3806,[1]items!$A$2:$E$39,2,FALSE)</f>
        <v>Sanmol 500 MG 4 Tablet</v>
      </c>
      <c r="F3806" s="5" t="str">
        <f>VLOOKUP(E3806,[1]items!$B$2:$E$39,2,FALSE)</f>
        <v>Obat Sakit Kepala &amp; Demam</v>
      </c>
      <c r="G3806" s="5" t="str">
        <f t="shared" si="296"/>
        <v>OD0009|</v>
      </c>
      <c r="H3806" s="10">
        <v>51</v>
      </c>
      <c r="I3806" s="11"/>
      <c r="J3806" s="10" t="str">
        <f>IF(EXACT(L3806,"buy"),VLOOKUP(I3806,[2]suppliers!$A$2:$B$17,2,FALSE),"")</f>
        <v/>
      </c>
      <c r="K3806" s="5" t="s">
        <v>84</v>
      </c>
      <c r="L3806" s="5" t="s">
        <v>85</v>
      </c>
      <c r="M3806" s="5" t="str">
        <f>IFERROR(VLOOKUP(G3806,[3]item_suppliers!$C$2:$F$112,2,FALSE),"")</f>
        <v/>
      </c>
      <c r="N3806" s="5" t="str">
        <f>IFERROR(VLOOKUP(G3806,[3]item_suppliers!$C$2:$F$112,4,FALSE),"")</f>
        <v/>
      </c>
      <c r="O3806" s="5" t="str">
        <f t="shared" si="297"/>
        <v/>
      </c>
      <c r="P3806" s="5">
        <f>IF(EXACT(L3806,"sell"),VLOOKUP(D3806,[1]items!$A$2:$E$39,5,FALSE),"")</f>
        <v>1619</v>
      </c>
      <c r="Q3806" s="5">
        <f t="shared" si="298"/>
        <v>82569</v>
      </c>
      <c r="R3806" s="13" t="str">
        <f t="shared" si="299"/>
        <v/>
      </c>
    </row>
    <row r="3807" spans="1:18" x14ac:dyDescent="0.2">
      <c r="A3807" s="8" t="s">
        <v>3867</v>
      </c>
      <c r="B3807" s="9" t="d">
        <v>2021-08-10</v>
      </c>
      <c r="C3807" s="7">
        <f t="shared" si="295"/>
        <v>2021</v>
      </c>
      <c r="D3807" s="8" t="s">
        <v>52</v>
      </c>
      <c r="E3807" s="5" t="str">
        <f>VLOOKUP(D3807,[1]items!$A$2:$E$39,2,FALSE)</f>
        <v>Sanmol 500 MG 4 Tablet</v>
      </c>
      <c r="F3807" s="5" t="str">
        <f>VLOOKUP(E3807,[1]items!$B$2:$E$39,2,FALSE)</f>
        <v>Obat Sakit Kepala &amp; Demam</v>
      </c>
      <c r="G3807" s="5" t="str">
        <f t="shared" si="296"/>
        <v>OD0009|</v>
      </c>
      <c r="H3807" s="10">
        <v>1</v>
      </c>
      <c r="I3807" s="11"/>
      <c r="J3807" s="10" t="str">
        <f>IF(EXACT(L3807,"buy"),VLOOKUP(I3807,[2]suppliers!$A$2:$B$17,2,FALSE),"")</f>
        <v/>
      </c>
      <c r="K3807" s="8" t="s">
        <v>84</v>
      </c>
      <c r="L3807" s="8" t="s">
        <v>85</v>
      </c>
      <c r="M3807" s="5" t="str">
        <f>IFERROR(VLOOKUP(G3807,[3]item_suppliers!$C$2:$F$112,2,FALSE),"")</f>
        <v/>
      </c>
      <c r="N3807" s="5" t="str">
        <f>IFERROR(VLOOKUP(G3807,[3]item_suppliers!$C$2:$F$112,4,FALSE),"")</f>
        <v/>
      </c>
      <c r="O3807" s="5" t="str">
        <f t="shared" si="297"/>
        <v/>
      </c>
      <c r="P3807" s="5">
        <f>IF(EXACT(L3807,"sell"),VLOOKUP(D3807,[1]items!$A$2:$E$39,5,FALSE),"")</f>
        <v>1619</v>
      </c>
      <c r="Q3807" s="5">
        <f t="shared" si="298"/>
        <v>1619</v>
      </c>
      <c r="R3807" s="13" t="str">
        <f t="shared" si="299"/>
        <v/>
      </c>
    </row>
    <row r="3808" spans="1:18" x14ac:dyDescent="0.2">
      <c r="A3808" s="5" t="s">
        <v>3868</v>
      </c>
      <c r="B3808" s="6" t="d">
        <v>2021-08-10</v>
      </c>
      <c r="C3808" s="7">
        <f t="shared" si="295"/>
        <v>2021</v>
      </c>
      <c r="D3808" s="5" t="s">
        <v>20</v>
      </c>
      <c r="E3808" s="5" t="str">
        <f>VLOOKUP(D3808,[1]items!$A$2:$E$39,2,FALSE)</f>
        <v>Dexteem Box Plus 100 Tablet</v>
      </c>
      <c r="F3808" s="5" t="str">
        <f>VLOOKUP(E3808,[1]items!$B$2:$E$39,2,FALSE)</f>
        <v>Obat Alergi</v>
      </c>
      <c r="G3808" s="5" t="str">
        <f t="shared" si="296"/>
        <v>OA0006|</v>
      </c>
      <c r="H3808" s="10">
        <v>213</v>
      </c>
      <c r="I3808" s="11"/>
      <c r="J3808" s="10" t="str">
        <f>IF(EXACT(L3808,"buy"),VLOOKUP(I3808,[2]suppliers!$A$2:$B$17,2,FALSE),"")</f>
        <v/>
      </c>
      <c r="K3808" s="5" t="s">
        <v>84</v>
      </c>
      <c r="L3808" s="5" t="s">
        <v>85</v>
      </c>
      <c r="M3808" s="5" t="str">
        <f>IFERROR(VLOOKUP(G3808,[3]item_suppliers!$C$2:$F$112,2,FALSE),"")</f>
        <v/>
      </c>
      <c r="N3808" s="5" t="str">
        <f>IFERROR(VLOOKUP(G3808,[3]item_suppliers!$C$2:$F$112,4,FALSE),"")</f>
        <v/>
      </c>
      <c r="O3808" s="5" t="str">
        <f t="shared" si="297"/>
        <v/>
      </c>
      <c r="P3808" s="5">
        <f>IF(EXACT(L3808,"sell"),VLOOKUP(D3808,[1]items!$A$2:$E$39,5,FALSE),"")</f>
        <v>25449</v>
      </c>
      <c r="Q3808" s="5">
        <f t="shared" si="298"/>
        <v>5420637</v>
      </c>
      <c r="R3808" s="13" t="str">
        <f t="shared" si="299"/>
        <v/>
      </c>
    </row>
    <row r="3809" spans="1:18" x14ac:dyDescent="0.2">
      <c r="A3809" s="8" t="s">
        <v>3869</v>
      </c>
      <c r="B3809" s="9" t="d">
        <v>2021-08-10</v>
      </c>
      <c r="C3809" s="7">
        <f t="shared" si="295"/>
        <v>2021</v>
      </c>
      <c r="D3809" s="8" t="s">
        <v>20</v>
      </c>
      <c r="E3809" s="5" t="str">
        <f>VLOOKUP(D3809,[1]items!$A$2:$E$39,2,FALSE)</f>
        <v>Dexteem Box Plus 100 Tablet</v>
      </c>
      <c r="F3809" s="5" t="str">
        <f>VLOOKUP(E3809,[1]items!$B$2:$E$39,2,FALSE)</f>
        <v>Obat Alergi</v>
      </c>
      <c r="G3809" s="5" t="str">
        <f t="shared" si="296"/>
        <v>OA0006|</v>
      </c>
      <c r="H3809" s="10">
        <v>48</v>
      </c>
      <c r="I3809" s="11"/>
      <c r="J3809" s="10" t="str">
        <f>IF(EXACT(L3809,"buy"),VLOOKUP(I3809,[2]suppliers!$A$2:$B$17,2,FALSE),"")</f>
        <v/>
      </c>
      <c r="K3809" s="8" t="s">
        <v>84</v>
      </c>
      <c r="L3809" s="8" t="s">
        <v>85</v>
      </c>
      <c r="M3809" s="5" t="str">
        <f>IFERROR(VLOOKUP(G3809,[3]item_suppliers!$C$2:$F$112,2,FALSE),"")</f>
        <v/>
      </c>
      <c r="N3809" s="5" t="str">
        <f>IFERROR(VLOOKUP(G3809,[3]item_suppliers!$C$2:$F$112,4,FALSE),"")</f>
        <v/>
      </c>
      <c r="O3809" s="5" t="str">
        <f t="shared" si="297"/>
        <v/>
      </c>
      <c r="P3809" s="5">
        <f>IF(EXACT(L3809,"sell"),VLOOKUP(D3809,[1]items!$A$2:$E$39,5,FALSE),"")</f>
        <v>25449</v>
      </c>
      <c r="Q3809" s="5">
        <f t="shared" si="298"/>
        <v>1221552</v>
      </c>
      <c r="R3809" s="13" t="str">
        <f t="shared" si="299"/>
        <v/>
      </c>
    </row>
    <row r="3810" spans="1:18" x14ac:dyDescent="0.2">
      <c r="A3810" s="5" t="s">
        <v>3870</v>
      </c>
      <c r="B3810" s="6" t="d">
        <v>2021-08-10</v>
      </c>
      <c r="C3810" s="7">
        <f t="shared" si="295"/>
        <v>2021</v>
      </c>
      <c r="D3810" s="5" t="s">
        <v>48</v>
      </c>
      <c r="E3810" s="5" t="str">
        <f>VLOOKUP(D3810,[1]items!$A$2:$E$39,2,FALSE)</f>
        <v>Sanmol Paracetamol</v>
      </c>
      <c r="F3810" s="5" t="str">
        <f>VLOOKUP(E3810,[1]items!$B$2:$E$39,2,FALSE)</f>
        <v>Obat Sakit Kepala &amp; Demam</v>
      </c>
      <c r="G3810" s="5" t="str">
        <f t="shared" si="296"/>
        <v>OD0007|</v>
      </c>
      <c r="H3810" s="10">
        <v>49</v>
      </c>
      <c r="I3810" s="11"/>
      <c r="J3810" s="10" t="str">
        <f>IF(EXACT(L3810,"buy"),VLOOKUP(I3810,[2]suppliers!$A$2:$B$17,2,FALSE),"")</f>
        <v/>
      </c>
      <c r="K3810" s="5" t="s">
        <v>84</v>
      </c>
      <c r="L3810" s="5" t="s">
        <v>85</v>
      </c>
      <c r="M3810" s="5" t="str">
        <f>IFERROR(VLOOKUP(G3810,[3]item_suppliers!$C$2:$F$112,2,FALSE),"")</f>
        <v/>
      </c>
      <c r="N3810" s="5" t="str">
        <f>IFERROR(VLOOKUP(G3810,[3]item_suppliers!$C$2:$F$112,4,FALSE),"")</f>
        <v/>
      </c>
      <c r="O3810" s="5" t="str">
        <f t="shared" si="297"/>
        <v/>
      </c>
      <c r="P3810" s="5">
        <f>IF(EXACT(L3810,"sell"),VLOOKUP(D3810,[1]items!$A$2:$E$39,5,FALSE),"")</f>
        <v>16261</v>
      </c>
      <c r="Q3810" s="5">
        <f t="shared" si="298"/>
        <v>796789</v>
      </c>
      <c r="R3810" s="13" t="str">
        <f t="shared" si="299"/>
        <v/>
      </c>
    </row>
    <row r="3811" spans="1:18" x14ac:dyDescent="0.2">
      <c r="A3811" s="8" t="s">
        <v>3871</v>
      </c>
      <c r="B3811" s="9" t="d">
        <v>2021-08-10</v>
      </c>
      <c r="C3811" s="7">
        <f t="shared" si="295"/>
        <v>2021</v>
      </c>
      <c r="D3811" s="8" t="s">
        <v>78</v>
      </c>
      <c r="E3811" s="5" t="str">
        <f>VLOOKUP(D3811,[1]items!$A$2:$E$39,2,FALSE)</f>
        <v>Hyperchol 100 MG 12 KPS</v>
      </c>
      <c r="F3811" s="5" t="str">
        <f>VLOOKUP(E3811,[1]items!$B$2:$E$39,2,FALSE)</f>
        <v>Obat Kolesterol</v>
      </c>
      <c r="G3811" s="5" t="str">
        <f t="shared" si="296"/>
        <v>OK0002|</v>
      </c>
      <c r="H3811" s="10">
        <v>2</v>
      </c>
      <c r="I3811" s="11"/>
      <c r="J3811" s="10" t="str">
        <f>IF(EXACT(L3811,"buy"),VLOOKUP(I3811,[2]suppliers!$A$2:$B$17,2,FALSE),"")</f>
        <v/>
      </c>
      <c r="K3811" s="8" t="s">
        <v>84</v>
      </c>
      <c r="L3811" s="8" t="s">
        <v>85</v>
      </c>
      <c r="M3811" s="5" t="str">
        <f>IFERROR(VLOOKUP(G3811,[3]item_suppliers!$C$2:$F$112,2,FALSE),"")</f>
        <v/>
      </c>
      <c r="N3811" s="5" t="str">
        <f>IFERROR(VLOOKUP(G3811,[3]item_suppliers!$C$2:$F$112,4,FALSE),"")</f>
        <v/>
      </c>
      <c r="O3811" s="5" t="str">
        <f t="shared" si="297"/>
        <v/>
      </c>
      <c r="P3811" s="5">
        <f>IF(EXACT(L3811,"sell"),VLOOKUP(D3811,[1]items!$A$2:$E$39,5,FALSE),"")</f>
        <v>43442</v>
      </c>
      <c r="Q3811" s="5">
        <f t="shared" si="298"/>
        <v>86884</v>
      </c>
      <c r="R3811" s="13" t="str">
        <f t="shared" si="299"/>
        <v/>
      </c>
    </row>
    <row r="3812" spans="1:18" x14ac:dyDescent="0.2">
      <c r="A3812" s="5" t="s">
        <v>3872</v>
      </c>
      <c r="B3812" s="6" t="d">
        <v>2021-08-10</v>
      </c>
      <c r="C3812" s="7">
        <f t="shared" si="295"/>
        <v>2021</v>
      </c>
      <c r="D3812" s="5" t="s">
        <v>59</v>
      </c>
      <c r="E3812" s="5" t="str">
        <f>VLOOKUP(D3812,[1]items!$A$2:$E$39,2,FALSE)</f>
        <v>Carditens</v>
      </c>
      <c r="F3812" s="5" t="str">
        <f>VLOOKUP(E3812,[1]items!$B$2:$E$39,2,FALSE)</f>
        <v>Obat Hipertensi</v>
      </c>
      <c r="G3812" s="5" t="str">
        <f t="shared" si="296"/>
        <v>OH0001|</v>
      </c>
      <c r="H3812" s="10">
        <v>52</v>
      </c>
      <c r="I3812" s="11"/>
      <c r="J3812" s="10" t="str">
        <f>IF(EXACT(L3812,"buy"),VLOOKUP(I3812,[2]suppliers!$A$2:$B$17,2,FALSE),"")</f>
        <v/>
      </c>
      <c r="K3812" s="5" t="s">
        <v>84</v>
      </c>
      <c r="L3812" s="5" t="s">
        <v>85</v>
      </c>
      <c r="M3812" s="5" t="str">
        <f>IFERROR(VLOOKUP(G3812,[3]item_suppliers!$C$2:$F$112,2,FALSE),"")</f>
        <v/>
      </c>
      <c r="N3812" s="5" t="str">
        <f>IFERROR(VLOOKUP(G3812,[3]item_suppliers!$C$2:$F$112,4,FALSE),"")</f>
        <v/>
      </c>
      <c r="O3812" s="5" t="str">
        <f t="shared" si="297"/>
        <v/>
      </c>
      <c r="P3812" s="5">
        <f>IF(EXACT(L3812,"sell"),VLOOKUP(D3812,[1]items!$A$2:$E$39,5,FALSE),"")</f>
        <v>100900</v>
      </c>
      <c r="Q3812" s="5">
        <f t="shared" si="298"/>
        <v>5246800</v>
      </c>
      <c r="R3812" s="13" t="str">
        <f t="shared" si="299"/>
        <v/>
      </c>
    </row>
    <row r="3813" spans="1:18" x14ac:dyDescent="0.2">
      <c r="A3813" s="8" t="s">
        <v>3873</v>
      </c>
      <c r="B3813" s="9" t="d">
        <v>2021-08-10</v>
      </c>
      <c r="C3813" s="7">
        <f t="shared" si="295"/>
        <v>2021</v>
      </c>
      <c r="D3813" s="8" t="s">
        <v>59</v>
      </c>
      <c r="E3813" s="5" t="str">
        <f>VLOOKUP(D3813,[1]items!$A$2:$E$39,2,FALSE)</f>
        <v>Carditens</v>
      </c>
      <c r="F3813" s="5" t="str">
        <f>VLOOKUP(E3813,[1]items!$B$2:$E$39,2,FALSE)</f>
        <v>Obat Hipertensi</v>
      </c>
      <c r="G3813" s="5" t="str">
        <f t="shared" si="296"/>
        <v>OH0001|</v>
      </c>
      <c r="H3813" s="10">
        <v>57</v>
      </c>
      <c r="I3813" s="11"/>
      <c r="J3813" s="10" t="str">
        <f>IF(EXACT(L3813,"buy"),VLOOKUP(I3813,[2]suppliers!$A$2:$B$17,2,FALSE),"")</f>
        <v/>
      </c>
      <c r="K3813" s="8" t="s">
        <v>84</v>
      </c>
      <c r="L3813" s="8" t="s">
        <v>85</v>
      </c>
      <c r="M3813" s="5" t="str">
        <f>IFERROR(VLOOKUP(G3813,[3]item_suppliers!$C$2:$F$112,2,FALSE),"")</f>
        <v/>
      </c>
      <c r="N3813" s="5" t="str">
        <f>IFERROR(VLOOKUP(G3813,[3]item_suppliers!$C$2:$F$112,4,FALSE),"")</f>
        <v/>
      </c>
      <c r="O3813" s="5" t="str">
        <f t="shared" si="297"/>
        <v/>
      </c>
      <c r="P3813" s="5">
        <f>IF(EXACT(L3813,"sell"),VLOOKUP(D3813,[1]items!$A$2:$E$39,5,FALSE),"")</f>
        <v>100900</v>
      </c>
      <c r="Q3813" s="5">
        <f t="shared" si="298"/>
        <v>5751300</v>
      </c>
      <c r="R3813" s="13" t="str">
        <f t="shared" si="299"/>
        <v/>
      </c>
    </row>
    <row r="3814" spans="1:18" x14ac:dyDescent="0.2">
      <c r="A3814" s="5" t="s">
        <v>3874</v>
      </c>
      <c r="B3814" s="6" t="d">
        <v>2021-08-10</v>
      </c>
      <c r="C3814" s="7">
        <f t="shared" si="295"/>
        <v>2021</v>
      </c>
      <c r="D3814" s="5" t="s">
        <v>67</v>
      </c>
      <c r="E3814" s="5" t="str">
        <f>VLOOKUP(D3814,[1]items!$A$2:$E$39,2,FALSE)</f>
        <v>Amlodipine Besilate</v>
      </c>
      <c r="F3814" s="5" t="str">
        <f>VLOOKUP(E3814,[1]items!$B$2:$E$39,2,FALSE)</f>
        <v>Obat Hipertensi</v>
      </c>
      <c r="G3814" s="5" t="str">
        <f t="shared" si="296"/>
        <v>OH0004|</v>
      </c>
      <c r="H3814" s="10">
        <v>84</v>
      </c>
      <c r="I3814" s="11"/>
      <c r="J3814" s="10" t="str">
        <f>IF(EXACT(L3814,"buy"),VLOOKUP(I3814,[2]suppliers!$A$2:$B$17,2,FALSE),"")</f>
        <v/>
      </c>
      <c r="K3814" s="5" t="s">
        <v>84</v>
      </c>
      <c r="L3814" s="5" t="s">
        <v>85</v>
      </c>
      <c r="M3814" s="5" t="str">
        <f>IFERROR(VLOOKUP(G3814,[3]item_suppliers!$C$2:$F$112,2,FALSE),"")</f>
        <v/>
      </c>
      <c r="N3814" s="5" t="str">
        <f>IFERROR(VLOOKUP(G3814,[3]item_suppliers!$C$2:$F$112,4,FALSE),"")</f>
        <v/>
      </c>
      <c r="O3814" s="5" t="str">
        <f t="shared" si="297"/>
        <v/>
      </c>
      <c r="P3814" s="5">
        <f>IF(EXACT(L3814,"sell"),VLOOKUP(D3814,[1]items!$A$2:$E$39,5,FALSE),"")</f>
        <v>7504</v>
      </c>
      <c r="Q3814" s="5">
        <f t="shared" si="298"/>
        <v>630336</v>
      </c>
      <c r="R3814" s="13" t="str">
        <f t="shared" si="299"/>
        <v/>
      </c>
    </row>
    <row r="3815" spans="1:18" x14ac:dyDescent="0.2">
      <c r="A3815" s="8" t="s">
        <v>3875</v>
      </c>
      <c r="B3815" s="9" t="d">
        <v>2021-08-11</v>
      </c>
      <c r="C3815" s="7">
        <f t="shared" si="295"/>
        <v>2021</v>
      </c>
      <c r="D3815" s="8" t="s">
        <v>50</v>
      </c>
      <c r="E3815" s="5" t="str">
        <f>VLOOKUP(D3815,[1]items!$A$2:$E$39,2,FALSE)</f>
        <v>Bodrex Extra</v>
      </c>
      <c r="F3815" s="5" t="str">
        <f>VLOOKUP(E3815,[1]items!$B$2:$E$39,2,FALSE)</f>
        <v>Obat Sakit Kepala &amp; Demam</v>
      </c>
      <c r="G3815" s="5" t="str">
        <f t="shared" si="296"/>
        <v>OD0008|</v>
      </c>
      <c r="H3815" s="10">
        <v>42</v>
      </c>
      <c r="I3815" s="11"/>
      <c r="J3815" s="10" t="str">
        <f>IF(EXACT(L3815,"buy"),VLOOKUP(I3815,[2]suppliers!$A$2:$B$17,2,FALSE),"")</f>
        <v/>
      </c>
      <c r="K3815" s="8" t="s">
        <v>84</v>
      </c>
      <c r="L3815" s="8" t="s">
        <v>85</v>
      </c>
      <c r="M3815" s="5" t="str">
        <f>IFERROR(VLOOKUP(G3815,[3]item_suppliers!$C$2:$F$112,2,FALSE),"")</f>
        <v/>
      </c>
      <c r="N3815" s="5" t="str">
        <f>IFERROR(VLOOKUP(G3815,[3]item_suppliers!$C$2:$F$112,4,FALSE),"")</f>
        <v/>
      </c>
      <c r="O3815" s="5" t="str">
        <f t="shared" si="297"/>
        <v/>
      </c>
      <c r="P3815" s="5">
        <f>IF(EXACT(L3815,"sell"),VLOOKUP(D3815,[1]items!$A$2:$E$39,5,FALSE),"")</f>
        <v>51753</v>
      </c>
      <c r="Q3815" s="5">
        <f t="shared" si="298"/>
        <v>2173626</v>
      </c>
      <c r="R3815" s="13" t="str">
        <f t="shared" si="299"/>
        <v/>
      </c>
    </row>
    <row r="3816" spans="1:18" x14ac:dyDescent="0.2">
      <c r="A3816" s="5" t="s">
        <v>3876</v>
      </c>
      <c r="B3816" s="6" t="d">
        <v>2021-08-11</v>
      </c>
      <c r="C3816" s="7">
        <f t="shared" si="295"/>
        <v>2021</v>
      </c>
      <c r="D3816" s="5" t="s">
        <v>50</v>
      </c>
      <c r="E3816" s="5" t="str">
        <f>VLOOKUP(D3816,[1]items!$A$2:$E$39,2,FALSE)</f>
        <v>Bodrex Extra</v>
      </c>
      <c r="F3816" s="5" t="str">
        <f>VLOOKUP(E3816,[1]items!$B$2:$E$39,2,FALSE)</f>
        <v>Obat Sakit Kepala &amp; Demam</v>
      </c>
      <c r="G3816" s="5" t="str">
        <f t="shared" si="296"/>
        <v>OD0008|</v>
      </c>
      <c r="H3816" s="10">
        <v>59</v>
      </c>
      <c r="I3816" s="11"/>
      <c r="J3816" s="10" t="str">
        <f>IF(EXACT(L3816,"buy"),VLOOKUP(I3816,[2]suppliers!$A$2:$B$17,2,FALSE),"")</f>
        <v/>
      </c>
      <c r="K3816" s="5" t="s">
        <v>84</v>
      </c>
      <c r="L3816" s="5" t="s">
        <v>85</v>
      </c>
      <c r="M3816" s="5" t="str">
        <f>IFERROR(VLOOKUP(G3816,[3]item_suppliers!$C$2:$F$112,2,FALSE),"")</f>
        <v/>
      </c>
      <c r="N3816" s="5" t="str">
        <f>IFERROR(VLOOKUP(G3816,[3]item_suppliers!$C$2:$F$112,4,FALSE),"")</f>
        <v/>
      </c>
      <c r="O3816" s="5" t="str">
        <f t="shared" si="297"/>
        <v/>
      </c>
      <c r="P3816" s="5">
        <f>IF(EXACT(L3816,"sell"),VLOOKUP(D3816,[1]items!$A$2:$E$39,5,FALSE),"")</f>
        <v>51753</v>
      </c>
      <c r="Q3816" s="5">
        <f t="shared" si="298"/>
        <v>3053427</v>
      </c>
      <c r="R3816" s="13" t="str">
        <f t="shared" si="299"/>
        <v/>
      </c>
    </row>
    <row r="3817" spans="1:18" x14ac:dyDescent="0.2">
      <c r="A3817" s="8" t="s">
        <v>3877</v>
      </c>
      <c r="B3817" s="9" t="d">
        <v>2021-08-11</v>
      </c>
      <c r="C3817" s="7">
        <f t="shared" si="295"/>
        <v>2021</v>
      </c>
      <c r="D3817" s="8" t="s">
        <v>50</v>
      </c>
      <c r="E3817" s="5" t="str">
        <f>VLOOKUP(D3817,[1]items!$A$2:$E$39,2,FALSE)</f>
        <v>Bodrex Extra</v>
      </c>
      <c r="F3817" s="5" t="str">
        <f>VLOOKUP(E3817,[1]items!$B$2:$E$39,2,FALSE)</f>
        <v>Obat Sakit Kepala &amp; Demam</v>
      </c>
      <c r="G3817" s="5" t="str">
        <f t="shared" si="296"/>
        <v>OD0008|</v>
      </c>
      <c r="H3817" s="10">
        <v>31</v>
      </c>
      <c r="I3817" s="11"/>
      <c r="J3817" s="10" t="str">
        <f>IF(EXACT(L3817,"buy"),VLOOKUP(I3817,[2]suppliers!$A$2:$B$17,2,FALSE),"")</f>
        <v/>
      </c>
      <c r="K3817" s="8" t="s">
        <v>84</v>
      </c>
      <c r="L3817" s="8" t="s">
        <v>85</v>
      </c>
      <c r="M3817" s="5" t="str">
        <f>IFERROR(VLOOKUP(G3817,[3]item_suppliers!$C$2:$F$112,2,FALSE),"")</f>
        <v/>
      </c>
      <c r="N3817" s="5" t="str">
        <f>IFERROR(VLOOKUP(G3817,[3]item_suppliers!$C$2:$F$112,4,FALSE),"")</f>
        <v/>
      </c>
      <c r="O3817" s="5" t="str">
        <f t="shared" si="297"/>
        <v/>
      </c>
      <c r="P3817" s="5">
        <f>IF(EXACT(L3817,"sell"),VLOOKUP(D3817,[1]items!$A$2:$E$39,5,FALSE),"")</f>
        <v>51753</v>
      </c>
      <c r="Q3817" s="5">
        <f t="shared" si="298"/>
        <v>1604343</v>
      </c>
      <c r="R3817" s="13" t="str">
        <f t="shared" si="299"/>
        <v/>
      </c>
    </row>
    <row r="3818" spans="1:18" x14ac:dyDescent="0.2">
      <c r="A3818" s="5" t="s">
        <v>3878</v>
      </c>
      <c r="B3818" s="6" t="d">
        <v>2021-08-11</v>
      </c>
      <c r="C3818" s="7">
        <f t="shared" si="295"/>
        <v>2021</v>
      </c>
      <c r="D3818" s="5" t="s">
        <v>52</v>
      </c>
      <c r="E3818" s="5" t="str">
        <f>VLOOKUP(D3818,[1]items!$A$2:$E$39,2,FALSE)</f>
        <v>Sanmol 500 MG 4 Tablet</v>
      </c>
      <c r="F3818" s="5" t="str">
        <f>VLOOKUP(E3818,[1]items!$B$2:$E$39,2,FALSE)</f>
        <v>Obat Sakit Kepala &amp; Demam</v>
      </c>
      <c r="G3818" s="5" t="str">
        <f t="shared" si="296"/>
        <v>OD0009|</v>
      </c>
      <c r="H3818" s="10">
        <v>48</v>
      </c>
      <c r="I3818" s="11"/>
      <c r="J3818" s="10" t="str">
        <f>IF(EXACT(L3818,"buy"),VLOOKUP(I3818,[2]suppliers!$A$2:$B$17,2,FALSE),"")</f>
        <v/>
      </c>
      <c r="K3818" s="5" t="s">
        <v>84</v>
      </c>
      <c r="L3818" s="5" t="s">
        <v>85</v>
      </c>
      <c r="M3818" s="5" t="str">
        <f>IFERROR(VLOOKUP(G3818,[3]item_suppliers!$C$2:$F$112,2,FALSE),"")</f>
        <v/>
      </c>
      <c r="N3818" s="5" t="str">
        <f>IFERROR(VLOOKUP(G3818,[3]item_suppliers!$C$2:$F$112,4,FALSE),"")</f>
        <v/>
      </c>
      <c r="O3818" s="5" t="str">
        <f t="shared" si="297"/>
        <v/>
      </c>
      <c r="P3818" s="5">
        <f>IF(EXACT(L3818,"sell"),VLOOKUP(D3818,[1]items!$A$2:$E$39,5,FALSE),"")</f>
        <v>1619</v>
      </c>
      <c r="Q3818" s="5">
        <f t="shared" si="298"/>
        <v>77712</v>
      </c>
      <c r="R3818" s="13" t="str">
        <f t="shared" si="299"/>
        <v/>
      </c>
    </row>
    <row r="3819" spans="1:18" x14ac:dyDescent="0.2">
      <c r="A3819" s="8" t="s">
        <v>3879</v>
      </c>
      <c r="B3819" s="9" t="d">
        <v>2021-08-11</v>
      </c>
      <c r="C3819" s="7">
        <f t="shared" si="295"/>
        <v>2021</v>
      </c>
      <c r="D3819" s="8" t="s">
        <v>52</v>
      </c>
      <c r="E3819" s="5" t="str">
        <f>VLOOKUP(D3819,[1]items!$A$2:$E$39,2,FALSE)</f>
        <v>Sanmol 500 MG 4 Tablet</v>
      </c>
      <c r="F3819" s="5" t="str">
        <f>VLOOKUP(E3819,[1]items!$B$2:$E$39,2,FALSE)</f>
        <v>Obat Sakit Kepala &amp; Demam</v>
      </c>
      <c r="G3819" s="5" t="str">
        <f t="shared" si="296"/>
        <v>OD0009|</v>
      </c>
      <c r="H3819" s="10">
        <v>47</v>
      </c>
      <c r="I3819" s="11"/>
      <c r="J3819" s="10" t="str">
        <f>IF(EXACT(L3819,"buy"),VLOOKUP(I3819,[2]suppliers!$A$2:$B$17,2,FALSE),"")</f>
        <v/>
      </c>
      <c r="K3819" s="8" t="s">
        <v>84</v>
      </c>
      <c r="L3819" s="8" t="s">
        <v>85</v>
      </c>
      <c r="M3819" s="5" t="str">
        <f>IFERROR(VLOOKUP(G3819,[3]item_suppliers!$C$2:$F$112,2,FALSE),"")</f>
        <v/>
      </c>
      <c r="N3819" s="5" t="str">
        <f>IFERROR(VLOOKUP(G3819,[3]item_suppliers!$C$2:$F$112,4,FALSE),"")</f>
        <v/>
      </c>
      <c r="O3819" s="5" t="str">
        <f t="shared" si="297"/>
        <v/>
      </c>
      <c r="P3819" s="5">
        <f>IF(EXACT(L3819,"sell"),VLOOKUP(D3819,[1]items!$A$2:$E$39,5,FALSE),"")</f>
        <v>1619</v>
      </c>
      <c r="Q3819" s="5">
        <f t="shared" si="298"/>
        <v>76093</v>
      </c>
      <c r="R3819" s="13" t="str">
        <f t="shared" si="299"/>
        <v/>
      </c>
    </row>
    <row r="3820" spans="1:18" x14ac:dyDescent="0.2">
      <c r="A3820" s="5" t="s">
        <v>3880</v>
      </c>
      <c r="B3820" s="6" t="d">
        <v>2021-08-11</v>
      </c>
      <c r="C3820" s="7">
        <f t="shared" si="295"/>
        <v>2021</v>
      </c>
      <c r="D3820" s="5" t="s">
        <v>59</v>
      </c>
      <c r="E3820" s="5" t="str">
        <f>VLOOKUP(D3820,[1]items!$A$2:$E$39,2,FALSE)</f>
        <v>Carditens</v>
      </c>
      <c r="F3820" s="5" t="str">
        <f>VLOOKUP(E3820,[1]items!$B$2:$E$39,2,FALSE)</f>
        <v>Obat Hipertensi</v>
      </c>
      <c r="G3820" s="5" t="str">
        <f t="shared" si="296"/>
        <v>OH0001|</v>
      </c>
      <c r="H3820" s="10">
        <v>30</v>
      </c>
      <c r="I3820" s="11"/>
      <c r="J3820" s="10" t="str">
        <f>IF(EXACT(L3820,"buy"),VLOOKUP(I3820,[2]suppliers!$A$2:$B$17,2,FALSE),"")</f>
        <v/>
      </c>
      <c r="K3820" s="5" t="s">
        <v>84</v>
      </c>
      <c r="L3820" s="5" t="s">
        <v>85</v>
      </c>
      <c r="M3820" s="5" t="str">
        <f>IFERROR(VLOOKUP(G3820,[3]item_suppliers!$C$2:$F$112,2,FALSE),"")</f>
        <v/>
      </c>
      <c r="N3820" s="5" t="str">
        <f>IFERROR(VLOOKUP(G3820,[3]item_suppliers!$C$2:$F$112,4,FALSE),"")</f>
        <v/>
      </c>
      <c r="O3820" s="5" t="str">
        <f t="shared" si="297"/>
        <v/>
      </c>
      <c r="P3820" s="5">
        <f>IF(EXACT(L3820,"sell"),VLOOKUP(D3820,[1]items!$A$2:$E$39,5,FALSE),"")</f>
        <v>100900</v>
      </c>
      <c r="Q3820" s="5">
        <f t="shared" si="298"/>
        <v>3027000</v>
      </c>
      <c r="R3820" s="13" t="str">
        <f t="shared" si="299"/>
        <v/>
      </c>
    </row>
    <row r="3821" spans="1:18" x14ac:dyDescent="0.2">
      <c r="A3821" s="8" t="s">
        <v>3881</v>
      </c>
      <c r="B3821" s="9" t="d">
        <v>2021-08-11</v>
      </c>
      <c r="C3821" s="7">
        <f t="shared" si="295"/>
        <v>2021</v>
      </c>
      <c r="D3821" s="8" t="s">
        <v>28</v>
      </c>
      <c r="E3821" s="5" t="str">
        <f>VLOOKUP(D3821,[1]items!$A$2:$E$39,2,FALSE)</f>
        <v>Lo Han Kuo Infusion 12</v>
      </c>
      <c r="F3821" s="5" t="str">
        <f>VLOOKUP(E3821,[1]items!$B$2:$E$39,2,FALSE)</f>
        <v>Obat Batuk &amp; Pilek</v>
      </c>
      <c r="G3821" s="5" t="str">
        <f t="shared" si="296"/>
        <v>OB0004|</v>
      </c>
      <c r="H3821" s="10">
        <v>688</v>
      </c>
      <c r="I3821" s="11"/>
      <c r="J3821" s="10" t="str">
        <f>IF(EXACT(L3821,"buy"),VLOOKUP(I3821,[2]suppliers!$A$2:$B$17,2,FALSE),"")</f>
        <v/>
      </c>
      <c r="K3821" s="8" t="s">
        <v>84</v>
      </c>
      <c r="L3821" s="8" t="s">
        <v>85</v>
      </c>
      <c r="M3821" s="5" t="str">
        <f>IFERROR(VLOOKUP(G3821,[3]item_suppliers!$C$2:$F$112,2,FALSE),"")</f>
        <v/>
      </c>
      <c r="N3821" s="5" t="str">
        <f>IFERROR(VLOOKUP(G3821,[3]item_suppliers!$C$2:$F$112,4,FALSE),"")</f>
        <v/>
      </c>
      <c r="O3821" s="5" t="str">
        <f t="shared" si="297"/>
        <v/>
      </c>
      <c r="P3821" s="5">
        <f>IF(EXACT(L3821,"sell"),VLOOKUP(D3821,[1]items!$A$2:$E$39,5,FALSE),"")</f>
        <v>24179</v>
      </c>
      <c r="Q3821" s="5">
        <f t="shared" si="298"/>
        <v>16635152</v>
      </c>
      <c r="R3821" s="13" t="str">
        <f t="shared" si="299"/>
        <v/>
      </c>
    </row>
    <row r="3822" spans="1:18" x14ac:dyDescent="0.2">
      <c r="A3822" s="5" t="s">
        <v>3882</v>
      </c>
      <c r="B3822" s="6" t="d">
        <v>2021-08-11</v>
      </c>
      <c r="C3822" s="7">
        <f t="shared" si="295"/>
        <v>2021</v>
      </c>
      <c r="D3822" s="5" t="s">
        <v>23</v>
      </c>
      <c r="E3822" s="5" t="str">
        <f>VLOOKUP(D3822,[1]items!$A$2:$E$39,2,FALSE)</f>
        <v>Neozep Forte 1 Strip 4 Tablet</v>
      </c>
      <c r="F3822" s="5" t="str">
        <f>VLOOKUP(E3822,[1]items!$B$2:$E$39,2,FALSE)</f>
        <v>Obat Batuk &amp; Pilek</v>
      </c>
      <c r="G3822" s="5" t="str">
        <f t="shared" si="296"/>
        <v>OB0001|</v>
      </c>
      <c r="H3822" s="10">
        <v>16</v>
      </c>
      <c r="I3822" s="11"/>
      <c r="J3822" s="10" t="str">
        <f>IF(EXACT(L3822,"buy"),VLOOKUP(I3822,[2]suppliers!$A$2:$B$17,2,FALSE),"")</f>
        <v/>
      </c>
      <c r="K3822" s="5" t="s">
        <v>84</v>
      </c>
      <c r="L3822" s="5" t="s">
        <v>85</v>
      </c>
      <c r="M3822" s="5" t="str">
        <f>IFERROR(VLOOKUP(G3822,[3]item_suppliers!$C$2:$F$112,2,FALSE),"")</f>
        <v/>
      </c>
      <c r="N3822" s="5" t="str">
        <f>IFERROR(VLOOKUP(G3822,[3]item_suppliers!$C$2:$F$112,4,FALSE),"")</f>
        <v/>
      </c>
      <c r="O3822" s="5" t="str">
        <f t="shared" si="297"/>
        <v/>
      </c>
      <c r="P3822" s="5">
        <f>IF(EXACT(L3822,"sell"),VLOOKUP(D3822,[1]items!$A$2:$E$39,5,FALSE),"")</f>
        <v>2338</v>
      </c>
      <c r="Q3822" s="5">
        <f t="shared" si="298"/>
        <v>37408</v>
      </c>
      <c r="R3822" s="13" t="str">
        <f t="shared" si="299"/>
        <v/>
      </c>
    </row>
    <row r="3823" spans="1:18" x14ac:dyDescent="0.2">
      <c r="A3823" s="8" t="s">
        <v>3883</v>
      </c>
      <c r="B3823" s="9" t="d">
        <v>2021-08-11</v>
      </c>
      <c r="C3823" s="7">
        <f t="shared" si="295"/>
        <v>2021</v>
      </c>
      <c r="D3823" s="8" t="s">
        <v>43</v>
      </c>
      <c r="E3823" s="5" t="str">
        <f>VLOOKUP(D3823,[1]items!$A$2:$E$39,2,FALSE)</f>
        <v>Panadol Anak Tablet 1 Strip</v>
      </c>
      <c r="F3823" s="5" t="str">
        <f>VLOOKUP(E3823,[1]items!$B$2:$E$39,2,FALSE)</f>
        <v>Obat Sakit Kepala &amp; Demam</v>
      </c>
      <c r="G3823" s="5" t="str">
        <f t="shared" si="296"/>
        <v>OD0005|</v>
      </c>
      <c r="H3823" s="10">
        <v>121</v>
      </c>
      <c r="I3823" s="11"/>
      <c r="J3823" s="10" t="str">
        <f>IF(EXACT(L3823,"buy"),VLOOKUP(I3823,[2]suppliers!$A$2:$B$17,2,FALSE),"")</f>
        <v/>
      </c>
      <c r="K3823" s="8" t="s">
        <v>84</v>
      </c>
      <c r="L3823" s="8" t="s">
        <v>85</v>
      </c>
      <c r="M3823" s="5" t="str">
        <f>IFERROR(VLOOKUP(G3823,[3]item_suppliers!$C$2:$F$112,2,FALSE),"")</f>
        <v/>
      </c>
      <c r="N3823" s="5" t="str">
        <f>IFERROR(VLOOKUP(G3823,[3]item_suppliers!$C$2:$F$112,4,FALSE),"")</f>
        <v/>
      </c>
      <c r="O3823" s="5" t="str">
        <f t="shared" si="297"/>
        <v/>
      </c>
      <c r="P3823" s="5">
        <f>IF(EXACT(L3823,"sell"),VLOOKUP(D3823,[1]items!$A$2:$E$39,5,FALSE),"")</f>
        <v>25450</v>
      </c>
      <c r="Q3823" s="5">
        <f t="shared" si="298"/>
        <v>3079450</v>
      </c>
      <c r="R3823" s="13" t="str">
        <f t="shared" si="299"/>
        <v/>
      </c>
    </row>
    <row r="3824" spans="1:18" x14ac:dyDescent="0.2">
      <c r="A3824" s="5" t="s">
        <v>3884</v>
      </c>
      <c r="B3824" s="6" t="d">
        <v>2021-08-12</v>
      </c>
      <c r="C3824" s="7">
        <f t="shared" si="295"/>
        <v>2021</v>
      </c>
      <c r="D3824" s="5" t="s">
        <v>50</v>
      </c>
      <c r="E3824" s="5" t="str">
        <f>VLOOKUP(D3824,[1]items!$A$2:$E$39,2,FALSE)</f>
        <v>Bodrex Extra</v>
      </c>
      <c r="F3824" s="5" t="str">
        <f>VLOOKUP(E3824,[1]items!$B$2:$E$39,2,FALSE)</f>
        <v>Obat Sakit Kepala &amp; Demam</v>
      </c>
      <c r="G3824" s="5" t="str">
        <f t="shared" si="296"/>
        <v>OD0008|</v>
      </c>
      <c r="H3824" s="10">
        <v>66</v>
      </c>
      <c r="I3824" s="11"/>
      <c r="J3824" s="10" t="str">
        <f>IF(EXACT(L3824,"buy"),VLOOKUP(I3824,[2]suppliers!$A$2:$B$17,2,FALSE),"")</f>
        <v/>
      </c>
      <c r="K3824" s="5" t="s">
        <v>84</v>
      </c>
      <c r="L3824" s="5" t="s">
        <v>85</v>
      </c>
      <c r="M3824" s="5" t="str">
        <f>IFERROR(VLOOKUP(G3824,[3]item_suppliers!$C$2:$F$112,2,FALSE),"")</f>
        <v/>
      </c>
      <c r="N3824" s="5" t="str">
        <f>IFERROR(VLOOKUP(G3824,[3]item_suppliers!$C$2:$F$112,4,FALSE),"")</f>
        <v/>
      </c>
      <c r="O3824" s="5" t="str">
        <f t="shared" si="297"/>
        <v/>
      </c>
      <c r="P3824" s="5">
        <f>IF(EXACT(L3824,"sell"),VLOOKUP(D3824,[1]items!$A$2:$E$39,5,FALSE),"")</f>
        <v>51753</v>
      </c>
      <c r="Q3824" s="5">
        <f t="shared" si="298"/>
        <v>3415698</v>
      </c>
      <c r="R3824" s="13" t="str">
        <f t="shared" si="299"/>
        <v/>
      </c>
    </row>
    <row r="3825" spans="1:18" x14ac:dyDescent="0.2">
      <c r="A3825" s="8" t="s">
        <v>3885</v>
      </c>
      <c r="B3825" s="9" t="d">
        <v>2021-08-12</v>
      </c>
      <c r="C3825" s="7">
        <f t="shared" si="295"/>
        <v>2021</v>
      </c>
      <c r="D3825" s="8" t="s">
        <v>52</v>
      </c>
      <c r="E3825" s="5" t="str">
        <f>VLOOKUP(D3825,[1]items!$A$2:$E$39,2,FALSE)</f>
        <v>Sanmol 500 MG 4 Tablet</v>
      </c>
      <c r="F3825" s="5" t="str">
        <f>VLOOKUP(E3825,[1]items!$B$2:$E$39,2,FALSE)</f>
        <v>Obat Sakit Kepala &amp; Demam</v>
      </c>
      <c r="G3825" s="5" t="str">
        <f t="shared" si="296"/>
        <v>OD0009|</v>
      </c>
      <c r="H3825" s="10">
        <v>47</v>
      </c>
      <c r="I3825" s="11"/>
      <c r="J3825" s="10" t="str">
        <f>IF(EXACT(L3825,"buy"),VLOOKUP(I3825,[2]suppliers!$A$2:$B$17,2,FALSE),"")</f>
        <v/>
      </c>
      <c r="K3825" s="8" t="s">
        <v>84</v>
      </c>
      <c r="L3825" s="8" t="s">
        <v>85</v>
      </c>
      <c r="M3825" s="5" t="str">
        <f>IFERROR(VLOOKUP(G3825,[3]item_suppliers!$C$2:$F$112,2,FALSE),"")</f>
        <v/>
      </c>
      <c r="N3825" s="5" t="str">
        <f>IFERROR(VLOOKUP(G3825,[3]item_suppliers!$C$2:$F$112,4,FALSE),"")</f>
        <v/>
      </c>
      <c r="O3825" s="5" t="str">
        <f t="shared" si="297"/>
        <v/>
      </c>
      <c r="P3825" s="5">
        <f>IF(EXACT(L3825,"sell"),VLOOKUP(D3825,[1]items!$A$2:$E$39,5,FALSE),"")</f>
        <v>1619</v>
      </c>
      <c r="Q3825" s="5">
        <f t="shared" si="298"/>
        <v>76093</v>
      </c>
      <c r="R3825" s="13" t="str">
        <f t="shared" si="299"/>
        <v/>
      </c>
    </row>
    <row r="3826" spans="1:18" x14ac:dyDescent="0.2">
      <c r="A3826" s="5" t="s">
        <v>3886</v>
      </c>
      <c r="B3826" s="6" t="d">
        <v>2021-08-12</v>
      </c>
      <c r="C3826" s="7">
        <f t="shared" si="295"/>
        <v>2021</v>
      </c>
      <c r="D3826" s="5" t="s">
        <v>65</v>
      </c>
      <c r="E3826" s="5" t="str">
        <f>VLOOKUP(D3826,[1]items!$A$2:$E$39,2,FALSE)</f>
        <v>Candesartan Ogb Dexa</v>
      </c>
      <c r="F3826" s="5" t="str">
        <f>VLOOKUP(E3826,[1]items!$B$2:$E$39,2,FALSE)</f>
        <v>Obat Hipertensi</v>
      </c>
      <c r="G3826" s="5" t="str">
        <f t="shared" si="296"/>
        <v>OH0003|</v>
      </c>
      <c r="H3826" s="10">
        <v>50</v>
      </c>
      <c r="I3826" s="11"/>
      <c r="J3826" s="10" t="str">
        <f>IF(EXACT(L3826,"buy"),VLOOKUP(I3826,[2]suppliers!$A$2:$B$17,2,FALSE),"")</f>
        <v/>
      </c>
      <c r="K3826" s="5" t="s">
        <v>84</v>
      </c>
      <c r="L3826" s="5" t="s">
        <v>85</v>
      </c>
      <c r="M3826" s="5" t="str">
        <f>IFERROR(VLOOKUP(G3826,[3]item_suppliers!$C$2:$F$112,2,FALSE),"")</f>
        <v/>
      </c>
      <c r="N3826" s="5" t="str">
        <f>IFERROR(VLOOKUP(G3826,[3]item_suppliers!$C$2:$F$112,4,FALSE),"")</f>
        <v/>
      </c>
      <c r="O3826" s="5" t="str">
        <f t="shared" si="297"/>
        <v/>
      </c>
      <c r="P3826" s="5">
        <f>IF(EXACT(L3826,"sell"),VLOOKUP(D3826,[1]items!$A$2:$E$39,5,FALSE),"")</f>
        <v>5095</v>
      </c>
      <c r="Q3826" s="5">
        <f t="shared" si="298"/>
        <v>254750</v>
      </c>
      <c r="R3826" s="13" t="str">
        <f t="shared" si="299"/>
        <v/>
      </c>
    </row>
    <row r="3827" spans="1:18" x14ac:dyDescent="0.2">
      <c r="A3827" s="8" t="s">
        <v>3887</v>
      </c>
      <c r="B3827" s="9" t="d">
        <v>2021-08-12</v>
      </c>
      <c r="C3827" s="7">
        <f t="shared" si="295"/>
        <v>2021</v>
      </c>
      <c r="D3827" s="8" t="s">
        <v>37</v>
      </c>
      <c r="E3827" s="5" t="str">
        <f>VLOOKUP(D3827,[1]items!$A$2:$E$39,2,FALSE)</f>
        <v>Koolfever</v>
      </c>
      <c r="F3827" s="5" t="str">
        <f>VLOOKUP(E3827,[1]items!$B$2:$E$39,2,FALSE)</f>
        <v>Obat Sakit Kepala &amp; Demam</v>
      </c>
      <c r="G3827" s="5" t="str">
        <f t="shared" si="296"/>
        <v>OD0001|</v>
      </c>
      <c r="H3827" s="10">
        <v>142</v>
      </c>
      <c r="I3827" s="11"/>
      <c r="J3827" s="10" t="str">
        <f>IF(EXACT(L3827,"buy"),VLOOKUP(I3827,[2]suppliers!$A$2:$B$17,2,FALSE),"")</f>
        <v/>
      </c>
      <c r="K3827" s="8" t="s">
        <v>84</v>
      </c>
      <c r="L3827" s="8" t="s">
        <v>85</v>
      </c>
      <c r="M3827" s="5" t="str">
        <f>IFERROR(VLOOKUP(G3827,[3]item_suppliers!$C$2:$F$112,2,FALSE),"")</f>
        <v/>
      </c>
      <c r="N3827" s="5" t="str">
        <f>IFERROR(VLOOKUP(G3827,[3]item_suppliers!$C$2:$F$112,4,FALSE),"")</f>
        <v/>
      </c>
      <c r="O3827" s="5" t="str">
        <f t="shared" si="297"/>
        <v/>
      </c>
      <c r="P3827" s="5">
        <f>IF(EXACT(L3827,"sell"),VLOOKUP(D3827,[1]items!$A$2:$E$39,5,FALSE),"")</f>
        <v>7620</v>
      </c>
      <c r="Q3827" s="5">
        <f t="shared" si="298"/>
        <v>1082040</v>
      </c>
      <c r="R3827" s="13" t="str">
        <f t="shared" si="299"/>
        <v/>
      </c>
    </row>
    <row r="3828" spans="1:18" x14ac:dyDescent="0.2">
      <c r="A3828" s="5" t="s">
        <v>3888</v>
      </c>
      <c r="B3828" s="6" t="d">
        <v>2021-08-12</v>
      </c>
      <c r="C3828" s="7">
        <f t="shared" si="295"/>
        <v>2021</v>
      </c>
      <c r="D3828" s="5" t="s">
        <v>14</v>
      </c>
      <c r="E3828" s="5" t="str">
        <f>VLOOKUP(D3828,[1]items!$A$2:$E$39,2,FALSE)</f>
        <v>Bisoprolol Ogb Dexa</v>
      </c>
      <c r="F3828" s="5" t="str">
        <f>VLOOKUP(E3828,[1]items!$B$2:$E$39,2,FALSE)</f>
        <v>Obat Alergi</v>
      </c>
      <c r="G3828" s="5" t="str">
        <f t="shared" si="296"/>
        <v>OA0004|</v>
      </c>
      <c r="H3828" s="10">
        <v>19</v>
      </c>
      <c r="I3828" s="11"/>
      <c r="J3828" s="10" t="str">
        <f>IF(EXACT(L3828,"buy"),VLOOKUP(I3828,[2]suppliers!$A$2:$B$17,2,FALSE),"")</f>
        <v/>
      </c>
      <c r="K3828" s="5" t="s">
        <v>84</v>
      </c>
      <c r="L3828" s="5" t="s">
        <v>85</v>
      </c>
      <c r="M3828" s="5" t="str">
        <f>IFERROR(VLOOKUP(G3828,[3]item_suppliers!$C$2:$F$112,2,FALSE),"")</f>
        <v/>
      </c>
      <c r="N3828" s="5" t="str">
        <f>IFERROR(VLOOKUP(G3828,[3]item_suppliers!$C$2:$F$112,4,FALSE),"")</f>
        <v/>
      </c>
      <c r="O3828" s="5" t="str">
        <f t="shared" si="297"/>
        <v/>
      </c>
      <c r="P3828" s="5">
        <f>IF(EXACT(L3828,"sell"),VLOOKUP(D3828,[1]items!$A$2:$E$39,5,FALSE),"")</f>
        <v>10180</v>
      </c>
      <c r="Q3828" s="5">
        <f t="shared" si="298"/>
        <v>193420</v>
      </c>
      <c r="R3828" s="13" t="str">
        <f t="shared" si="299"/>
        <v/>
      </c>
    </row>
    <row r="3829" spans="1:18" x14ac:dyDescent="0.2">
      <c r="A3829" s="8" t="s">
        <v>3889</v>
      </c>
      <c r="B3829" s="9" t="d">
        <v>2021-08-12</v>
      </c>
      <c r="C3829" s="7">
        <f t="shared" si="295"/>
        <v>2021</v>
      </c>
      <c r="D3829" s="8" t="s">
        <v>23</v>
      </c>
      <c r="E3829" s="5" t="str">
        <f>VLOOKUP(D3829,[1]items!$A$2:$E$39,2,FALSE)</f>
        <v>Neozep Forte 1 Strip 4 Tablet</v>
      </c>
      <c r="F3829" s="5" t="str">
        <f>VLOOKUP(E3829,[1]items!$B$2:$E$39,2,FALSE)</f>
        <v>Obat Batuk &amp; Pilek</v>
      </c>
      <c r="G3829" s="5" t="str">
        <f t="shared" si="296"/>
        <v>OB0001|</v>
      </c>
      <c r="H3829" s="10">
        <v>69</v>
      </c>
      <c r="I3829" s="11"/>
      <c r="J3829" s="10" t="str">
        <f>IF(EXACT(L3829,"buy"),VLOOKUP(I3829,[2]suppliers!$A$2:$B$17,2,FALSE),"")</f>
        <v/>
      </c>
      <c r="K3829" s="8" t="s">
        <v>84</v>
      </c>
      <c r="L3829" s="8" t="s">
        <v>85</v>
      </c>
      <c r="M3829" s="5" t="str">
        <f>IFERROR(VLOOKUP(G3829,[3]item_suppliers!$C$2:$F$112,2,FALSE),"")</f>
        <v/>
      </c>
      <c r="N3829" s="5" t="str">
        <f>IFERROR(VLOOKUP(G3829,[3]item_suppliers!$C$2:$F$112,4,FALSE),"")</f>
        <v/>
      </c>
      <c r="O3829" s="5" t="str">
        <f t="shared" si="297"/>
        <v/>
      </c>
      <c r="P3829" s="5">
        <f>IF(EXACT(L3829,"sell"),VLOOKUP(D3829,[1]items!$A$2:$E$39,5,FALSE),"")</f>
        <v>2338</v>
      </c>
      <c r="Q3829" s="5">
        <f t="shared" si="298"/>
        <v>161322</v>
      </c>
      <c r="R3829" s="13" t="str">
        <f t="shared" si="299"/>
        <v/>
      </c>
    </row>
    <row r="3830" spans="1:18" x14ac:dyDescent="0.2">
      <c r="A3830" s="5" t="s">
        <v>3890</v>
      </c>
      <c r="B3830" s="6" t="d">
        <v>2021-08-13</v>
      </c>
      <c r="C3830" s="7">
        <f t="shared" si="295"/>
        <v>2021</v>
      </c>
      <c r="D3830" s="5" t="s">
        <v>50</v>
      </c>
      <c r="E3830" s="5" t="str">
        <f>VLOOKUP(D3830,[1]items!$A$2:$E$39,2,FALSE)</f>
        <v>Bodrex Extra</v>
      </c>
      <c r="F3830" s="5" t="str">
        <f>VLOOKUP(E3830,[1]items!$B$2:$E$39,2,FALSE)</f>
        <v>Obat Sakit Kepala &amp; Demam</v>
      </c>
      <c r="G3830" s="5" t="str">
        <f t="shared" si="296"/>
        <v>OD0008|</v>
      </c>
      <c r="H3830" s="10">
        <v>59</v>
      </c>
      <c r="I3830" s="11"/>
      <c r="J3830" s="10" t="str">
        <f>IF(EXACT(L3830,"buy"),VLOOKUP(I3830,[2]suppliers!$A$2:$B$17,2,FALSE),"")</f>
        <v/>
      </c>
      <c r="K3830" s="5" t="s">
        <v>84</v>
      </c>
      <c r="L3830" s="5" t="s">
        <v>85</v>
      </c>
      <c r="M3830" s="5" t="str">
        <f>IFERROR(VLOOKUP(G3830,[3]item_suppliers!$C$2:$F$112,2,FALSE),"")</f>
        <v/>
      </c>
      <c r="N3830" s="5" t="str">
        <f>IFERROR(VLOOKUP(G3830,[3]item_suppliers!$C$2:$F$112,4,FALSE),"")</f>
        <v/>
      </c>
      <c r="O3830" s="5" t="str">
        <f t="shared" si="297"/>
        <v/>
      </c>
      <c r="P3830" s="5">
        <f>IF(EXACT(L3830,"sell"),VLOOKUP(D3830,[1]items!$A$2:$E$39,5,FALSE),"")</f>
        <v>51753</v>
      </c>
      <c r="Q3830" s="5">
        <f t="shared" si="298"/>
        <v>3053427</v>
      </c>
      <c r="R3830" s="13" t="str">
        <f t="shared" si="299"/>
        <v/>
      </c>
    </row>
    <row r="3831" spans="1:18" x14ac:dyDescent="0.2">
      <c r="A3831" s="8" t="s">
        <v>3891</v>
      </c>
      <c r="B3831" s="9" t="d">
        <v>2021-08-13</v>
      </c>
      <c r="C3831" s="7">
        <f t="shared" si="295"/>
        <v>2021</v>
      </c>
      <c r="D3831" s="8" t="s">
        <v>17</v>
      </c>
      <c r="E3831" s="5" t="str">
        <f>VLOOKUP(D3831,[1]items!$A$2:$E$39,2,FALSE)</f>
        <v>Bedak Heroxyn 150 gr</v>
      </c>
      <c r="F3831" s="5" t="str">
        <f>VLOOKUP(E3831,[1]items!$B$2:$E$39,2,FALSE)</f>
        <v>Obat Alergi</v>
      </c>
      <c r="G3831" s="5" t="str">
        <f t="shared" si="296"/>
        <v>OA0005|</v>
      </c>
      <c r="H3831" s="10">
        <v>40</v>
      </c>
      <c r="I3831" s="11"/>
      <c r="J3831" s="10" t="str">
        <f>IF(EXACT(L3831,"buy"),VLOOKUP(I3831,[2]suppliers!$A$2:$B$17,2,FALSE),"")</f>
        <v/>
      </c>
      <c r="K3831" s="8" t="s">
        <v>84</v>
      </c>
      <c r="L3831" s="8" t="s">
        <v>85</v>
      </c>
      <c r="M3831" s="5" t="str">
        <f>IFERROR(VLOOKUP(G3831,[3]item_suppliers!$C$2:$F$112,2,FALSE),"")</f>
        <v/>
      </c>
      <c r="N3831" s="5" t="str">
        <f>IFERROR(VLOOKUP(G3831,[3]item_suppliers!$C$2:$F$112,4,FALSE),"")</f>
        <v/>
      </c>
      <c r="O3831" s="5" t="str">
        <f t="shared" si="297"/>
        <v/>
      </c>
      <c r="P3831" s="5">
        <f>IF(EXACT(L3831,"sell"),VLOOKUP(D3831,[1]items!$A$2:$E$39,5,FALSE),"")</f>
        <v>17170</v>
      </c>
      <c r="Q3831" s="5">
        <f t="shared" si="298"/>
        <v>686800</v>
      </c>
      <c r="R3831" s="13" t="str">
        <f t="shared" si="299"/>
        <v/>
      </c>
    </row>
    <row r="3832" spans="1:18" x14ac:dyDescent="0.2">
      <c r="A3832" s="5" t="s">
        <v>3892</v>
      </c>
      <c r="B3832" s="6" t="d">
        <v>2021-08-13</v>
      </c>
      <c r="C3832" s="7">
        <f t="shared" si="295"/>
        <v>2021</v>
      </c>
      <c r="D3832" s="5" t="s">
        <v>52</v>
      </c>
      <c r="E3832" s="5" t="str">
        <f>VLOOKUP(D3832,[1]items!$A$2:$E$39,2,FALSE)</f>
        <v>Sanmol 500 MG 4 Tablet</v>
      </c>
      <c r="F3832" s="5" t="str">
        <f>VLOOKUP(E3832,[1]items!$B$2:$E$39,2,FALSE)</f>
        <v>Obat Sakit Kepala &amp; Demam</v>
      </c>
      <c r="G3832" s="5" t="str">
        <f t="shared" si="296"/>
        <v>OD0009|</v>
      </c>
      <c r="H3832" s="10">
        <v>34</v>
      </c>
      <c r="I3832" s="11"/>
      <c r="J3832" s="10" t="str">
        <f>IF(EXACT(L3832,"buy"),VLOOKUP(I3832,[2]suppliers!$A$2:$B$17,2,FALSE),"")</f>
        <v/>
      </c>
      <c r="K3832" s="5" t="s">
        <v>84</v>
      </c>
      <c r="L3832" s="5" t="s">
        <v>85</v>
      </c>
      <c r="M3832" s="5" t="str">
        <f>IFERROR(VLOOKUP(G3832,[3]item_suppliers!$C$2:$F$112,2,FALSE),"")</f>
        <v/>
      </c>
      <c r="N3832" s="5" t="str">
        <f>IFERROR(VLOOKUP(G3832,[3]item_suppliers!$C$2:$F$112,4,FALSE),"")</f>
        <v/>
      </c>
      <c r="O3832" s="5" t="str">
        <f t="shared" si="297"/>
        <v/>
      </c>
      <c r="P3832" s="5">
        <f>IF(EXACT(L3832,"sell"),VLOOKUP(D3832,[1]items!$A$2:$E$39,5,FALSE),"")</f>
        <v>1619</v>
      </c>
      <c r="Q3832" s="5">
        <f t="shared" si="298"/>
        <v>55046</v>
      </c>
      <c r="R3832" s="13" t="str">
        <f t="shared" si="299"/>
        <v/>
      </c>
    </row>
    <row r="3833" spans="1:18" x14ac:dyDescent="0.2">
      <c r="A3833" s="8" t="s">
        <v>3893</v>
      </c>
      <c r="B3833" s="9" t="d">
        <v>2021-08-13</v>
      </c>
      <c r="C3833" s="7">
        <f t="shared" si="295"/>
        <v>2021</v>
      </c>
      <c r="D3833" s="8" t="s">
        <v>23</v>
      </c>
      <c r="E3833" s="5" t="str">
        <f>VLOOKUP(D3833,[1]items!$A$2:$E$39,2,FALSE)</f>
        <v>Neozep Forte 1 Strip 4 Tablet</v>
      </c>
      <c r="F3833" s="5" t="str">
        <f>VLOOKUP(E3833,[1]items!$B$2:$E$39,2,FALSE)</f>
        <v>Obat Batuk &amp; Pilek</v>
      </c>
      <c r="G3833" s="5" t="str">
        <f t="shared" si="296"/>
        <v>OB0001|</v>
      </c>
      <c r="H3833" s="10">
        <v>8</v>
      </c>
      <c r="I3833" s="11"/>
      <c r="J3833" s="10" t="str">
        <f>IF(EXACT(L3833,"buy"),VLOOKUP(I3833,[2]suppliers!$A$2:$B$17,2,FALSE),"")</f>
        <v/>
      </c>
      <c r="K3833" s="8" t="s">
        <v>84</v>
      </c>
      <c r="L3833" s="8" t="s">
        <v>85</v>
      </c>
      <c r="M3833" s="5" t="str">
        <f>IFERROR(VLOOKUP(G3833,[3]item_suppliers!$C$2:$F$112,2,FALSE),"")</f>
        <v/>
      </c>
      <c r="N3833" s="5" t="str">
        <f>IFERROR(VLOOKUP(G3833,[3]item_suppliers!$C$2:$F$112,4,FALSE),"")</f>
        <v/>
      </c>
      <c r="O3833" s="5" t="str">
        <f t="shared" si="297"/>
        <v/>
      </c>
      <c r="P3833" s="5">
        <f>IF(EXACT(L3833,"sell"),VLOOKUP(D3833,[1]items!$A$2:$E$39,5,FALSE),"")</f>
        <v>2338</v>
      </c>
      <c r="Q3833" s="5">
        <f t="shared" si="298"/>
        <v>18704</v>
      </c>
      <c r="R3833" s="13" t="str">
        <f t="shared" si="299"/>
        <v/>
      </c>
    </row>
    <row r="3834" spans="1:18" x14ac:dyDescent="0.2">
      <c r="A3834" s="5" t="s">
        <v>3894</v>
      </c>
      <c r="B3834" s="6" t="d">
        <v>2021-08-14</v>
      </c>
      <c r="C3834" s="7">
        <f t="shared" si="295"/>
        <v>2021</v>
      </c>
      <c r="D3834" s="5" t="s">
        <v>26</v>
      </c>
      <c r="E3834" s="5" t="str">
        <f>VLOOKUP(D3834,[1]items!$A$2:$E$39,2,FALSE)</f>
        <v>Decolsen 1 Strip 4 Tablet</v>
      </c>
      <c r="F3834" s="5" t="str">
        <f>VLOOKUP(E3834,[1]items!$B$2:$E$39,2,FALSE)</f>
        <v>Obat Batuk &amp; Pilek</v>
      </c>
      <c r="G3834" s="5" t="str">
        <f t="shared" si="296"/>
        <v>OB0002|</v>
      </c>
      <c r="H3834" s="10">
        <v>76</v>
      </c>
      <c r="I3834" s="11"/>
      <c r="J3834" s="10" t="str">
        <f>IF(EXACT(L3834,"buy"),VLOOKUP(I3834,[2]suppliers!$A$2:$B$17,2,FALSE),"")</f>
        <v/>
      </c>
      <c r="K3834" s="5" t="s">
        <v>84</v>
      </c>
      <c r="L3834" s="5" t="s">
        <v>85</v>
      </c>
      <c r="M3834" s="5" t="str">
        <f>IFERROR(VLOOKUP(G3834,[3]item_suppliers!$C$2:$F$112,2,FALSE),"")</f>
        <v/>
      </c>
      <c r="N3834" s="5" t="str">
        <f>IFERROR(VLOOKUP(G3834,[3]item_suppliers!$C$2:$F$112,4,FALSE),"")</f>
        <v/>
      </c>
      <c r="O3834" s="5" t="str">
        <f t="shared" si="297"/>
        <v/>
      </c>
      <c r="P3834" s="5">
        <f>IF(EXACT(L3834,"sell"),VLOOKUP(D3834,[1]items!$A$2:$E$39,5,FALSE),"")</f>
        <v>2915</v>
      </c>
      <c r="Q3834" s="5">
        <f t="shared" si="298"/>
        <v>221540</v>
      </c>
      <c r="R3834" s="13" t="str">
        <f t="shared" si="299"/>
        <v/>
      </c>
    </row>
    <row r="3835" spans="1:18" x14ac:dyDescent="0.2">
      <c r="A3835" s="8" t="s">
        <v>3895</v>
      </c>
      <c r="B3835" s="9" t="d">
        <v>2021-08-14</v>
      </c>
      <c r="C3835" s="7">
        <f t="shared" si="295"/>
        <v>2021</v>
      </c>
      <c r="D3835" s="8" t="s">
        <v>70</v>
      </c>
      <c r="E3835" s="5" t="str">
        <f>VLOOKUP(D3835,[1]items!$A$2:$E$39,2,FALSE)</f>
        <v>Irbesartan</v>
      </c>
      <c r="F3835" s="5" t="str">
        <f>VLOOKUP(E3835,[1]items!$B$2:$E$39,2,FALSE)</f>
        <v>Obat Hipertensi</v>
      </c>
      <c r="G3835" s="5" t="str">
        <f t="shared" si="296"/>
        <v>OH0005|</v>
      </c>
      <c r="H3835" s="10">
        <v>26</v>
      </c>
      <c r="I3835" s="11"/>
      <c r="J3835" s="10" t="str">
        <f>IF(EXACT(L3835,"buy"),VLOOKUP(I3835,[2]suppliers!$A$2:$B$17,2,FALSE),"")</f>
        <v/>
      </c>
      <c r="K3835" s="8" t="s">
        <v>84</v>
      </c>
      <c r="L3835" s="8" t="s">
        <v>85</v>
      </c>
      <c r="M3835" s="5" t="str">
        <f>IFERROR(VLOOKUP(G3835,[3]item_suppliers!$C$2:$F$112,2,FALSE),"")</f>
        <v/>
      </c>
      <c r="N3835" s="5" t="str">
        <f>IFERROR(VLOOKUP(G3835,[3]item_suppliers!$C$2:$F$112,4,FALSE),"")</f>
        <v/>
      </c>
      <c r="O3835" s="5" t="str">
        <f t="shared" si="297"/>
        <v/>
      </c>
      <c r="P3835" s="5">
        <f>IF(EXACT(L3835,"sell"),VLOOKUP(D3835,[1]items!$A$2:$E$39,5,FALSE),"")</f>
        <v>109447</v>
      </c>
      <c r="Q3835" s="5">
        <f t="shared" si="298"/>
        <v>2845622</v>
      </c>
      <c r="R3835" s="13" t="str">
        <f t="shared" si="299"/>
        <v/>
      </c>
    </row>
    <row r="3836" spans="1:18" x14ac:dyDescent="0.2">
      <c r="A3836" s="5" t="s">
        <v>3896</v>
      </c>
      <c r="B3836" s="6" t="d">
        <v>2021-08-14</v>
      </c>
      <c r="C3836" s="7">
        <f t="shared" si="295"/>
        <v>2021</v>
      </c>
      <c r="D3836" s="5" t="s">
        <v>52</v>
      </c>
      <c r="E3836" s="5" t="str">
        <f>VLOOKUP(D3836,[1]items!$A$2:$E$39,2,FALSE)</f>
        <v>Sanmol 500 MG 4 Tablet</v>
      </c>
      <c r="F3836" s="5" t="str">
        <f>VLOOKUP(E3836,[1]items!$B$2:$E$39,2,FALSE)</f>
        <v>Obat Sakit Kepala &amp; Demam</v>
      </c>
      <c r="G3836" s="5" t="str">
        <f t="shared" si="296"/>
        <v>OD0009|</v>
      </c>
      <c r="H3836" s="10">
        <v>22</v>
      </c>
      <c r="I3836" s="11"/>
      <c r="J3836" s="10" t="str">
        <f>IF(EXACT(L3836,"buy"),VLOOKUP(I3836,[2]suppliers!$A$2:$B$17,2,FALSE),"")</f>
        <v/>
      </c>
      <c r="K3836" s="5" t="s">
        <v>84</v>
      </c>
      <c r="L3836" s="5" t="s">
        <v>85</v>
      </c>
      <c r="M3836" s="5" t="str">
        <f>IFERROR(VLOOKUP(G3836,[3]item_suppliers!$C$2:$F$112,2,FALSE),"")</f>
        <v/>
      </c>
      <c r="N3836" s="5" t="str">
        <f>IFERROR(VLOOKUP(G3836,[3]item_suppliers!$C$2:$F$112,4,FALSE),"")</f>
        <v/>
      </c>
      <c r="O3836" s="5" t="str">
        <f t="shared" si="297"/>
        <v/>
      </c>
      <c r="P3836" s="5">
        <f>IF(EXACT(L3836,"sell"),VLOOKUP(D3836,[1]items!$A$2:$E$39,5,FALSE),"")</f>
        <v>1619</v>
      </c>
      <c r="Q3836" s="5">
        <f t="shared" si="298"/>
        <v>35618</v>
      </c>
      <c r="R3836" s="13" t="str">
        <f t="shared" si="299"/>
        <v/>
      </c>
    </row>
    <row r="3837" spans="1:18" x14ac:dyDescent="0.2">
      <c r="A3837" s="8" t="s">
        <v>3897</v>
      </c>
      <c r="B3837" s="9" t="d">
        <v>2021-08-14</v>
      </c>
      <c r="C3837" s="7">
        <f t="shared" si="295"/>
        <v>2021</v>
      </c>
      <c r="D3837" s="8" t="s">
        <v>65</v>
      </c>
      <c r="E3837" s="5" t="str">
        <f>VLOOKUP(D3837,[1]items!$A$2:$E$39,2,FALSE)</f>
        <v>Candesartan Ogb Dexa</v>
      </c>
      <c r="F3837" s="5" t="str">
        <f>VLOOKUP(E3837,[1]items!$B$2:$E$39,2,FALSE)</f>
        <v>Obat Hipertensi</v>
      </c>
      <c r="G3837" s="5" t="str">
        <f t="shared" si="296"/>
        <v>OH0003|</v>
      </c>
      <c r="H3837" s="10">
        <v>46</v>
      </c>
      <c r="I3837" s="11"/>
      <c r="J3837" s="10" t="str">
        <f>IF(EXACT(L3837,"buy"),VLOOKUP(I3837,[2]suppliers!$A$2:$B$17,2,FALSE),"")</f>
        <v/>
      </c>
      <c r="K3837" s="8" t="s">
        <v>84</v>
      </c>
      <c r="L3837" s="8" t="s">
        <v>85</v>
      </c>
      <c r="M3837" s="5" t="str">
        <f>IFERROR(VLOOKUP(G3837,[3]item_suppliers!$C$2:$F$112,2,FALSE),"")</f>
        <v/>
      </c>
      <c r="N3837" s="5" t="str">
        <f>IFERROR(VLOOKUP(G3837,[3]item_suppliers!$C$2:$F$112,4,FALSE),"")</f>
        <v/>
      </c>
      <c r="O3837" s="5" t="str">
        <f t="shared" si="297"/>
        <v/>
      </c>
      <c r="P3837" s="5">
        <f>IF(EXACT(L3837,"sell"),VLOOKUP(D3837,[1]items!$A$2:$E$39,5,FALSE),"")</f>
        <v>5095</v>
      </c>
      <c r="Q3837" s="5">
        <f t="shared" si="298"/>
        <v>234370</v>
      </c>
      <c r="R3837" s="13" t="str">
        <f t="shared" si="299"/>
        <v/>
      </c>
    </row>
    <row r="3838" spans="1:18" x14ac:dyDescent="0.2">
      <c r="A3838" s="5" t="s">
        <v>3898</v>
      </c>
      <c r="B3838" s="6" t="d">
        <v>2021-08-14</v>
      </c>
      <c r="C3838" s="7">
        <f t="shared" si="295"/>
        <v>2021</v>
      </c>
      <c r="D3838" s="5" t="s">
        <v>20</v>
      </c>
      <c r="E3838" s="5" t="str">
        <f>VLOOKUP(D3838,[1]items!$A$2:$E$39,2,FALSE)</f>
        <v>Dexteem Box Plus 100 Tablet</v>
      </c>
      <c r="F3838" s="5" t="str">
        <f>VLOOKUP(E3838,[1]items!$B$2:$E$39,2,FALSE)</f>
        <v>Obat Alergi</v>
      </c>
      <c r="G3838" s="5" t="str">
        <f t="shared" si="296"/>
        <v>OA0006|</v>
      </c>
      <c r="H3838" s="10">
        <v>41</v>
      </c>
      <c r="I3838" s="11"/>
      <c r="J3838" s="10" t="str">
        <f>IF(EXACT(L3838,"buy"),VLOOKUP(I3838,[2]suppliers!$A$2:$B$17,2,FALSE),"")</f>
        <v/>
      </c>
      <c r="K3838" s="5" t="s">
        <v>84</v>
      </c>
      <c r="L3838" s="5" t="s">
        <v>85</v>
      </c>
      <c r="M3838" s="5" t="str">
        <f>IFERROR(VLOOKUP(G3838,[3]item_suppliers!$C$2:$F$112,2,FALSE),"")</f>
        <v/>
      </c>
      <c r="N3838" s="5" t="str">
        <f>IFERROR(VLOOKUP(G3838,[3]item_suppliers!$C$2:$F$112,4,FALSE),"")</f>
        <v/>
      </c>
      <c r="O3838" s="5" t="str">
        <f t="shared" si="297"/>
        <v/>
      </c>
      <c r="P3838" s="5">
        <f>IF(EXACT(L3838,"sell"),VLOOKUP(D3838,[1]items!$A$2:$E$39,5,FALSE),"")</f>
        <v>25449</v>
      </c>
      <c r="Q3838" s="5">
        <f t="shared" si="298"/>
        <v>1043409</v>
      </c>
      <c r="R3838" s="13" t="str">
        <f t="shared" si="299"/>
        <v/>
      </c>
    </row>
    <row r="3839" spans="1:18" x14ac:dyDescent="0.2">
      <c r="A3839" s="8" t="s">
        <v>3899</v>
      </c>
      <c r="B3839" s="9" t="d">
        <v>2021-08-14</v>
      </c>
      <c r="C3839" s="7">
        <f t="shared" si="295"/>
        <v>2021</v>
      </c>
      <c r="D3839" s="8" t="s">
        <v>14</v>
      </c>
      <c r="E3839" s="5" t="str">
        <f>VLOOKUP(D3839,[1]items!$A$2:$E$39,2,FALSE)</f>
        <v>Bisoprolol Ogb Dexa</v>
      </c>
      <c r="F3839" s="5" t="str">
        <f>VLOOKUP(E3839,[1]items!$B$2:$E$39,2,FALSE)</f>
        <v>Obat Alergi</v>
      </c>
      <c r="G3839" s="5" t="str">
        <f t="shared" si="296"/>
        <v>OA0004|</v>
      </c>
      <c r="H3839" s="10">
        <v>14</v>
      </c>
      <c r="I3839" s="11"/>
      <c r="J3839" s="10" t="str">
        <f>IF(EXACT(L3839,"buy"),VLOOKUP(I3839,[2]suppliers!$A$2:$B$17,2,FALSE),"")</f>
        <v/>
      </c>
      <c r="K3839" s="8" t="s">
        <v>84</v>
      </c>
      <c r="L3839" s="8" t="s">
        <v>85</v>
      </c>
      <c r="M3839" s="5" t="str">
        <f>IFERROR(VLOOKUP(G3839,[3]item_suppliers!$C$2:$F$112,2,FALSE),"")</f>
        <v/>
      </c>
      <c r="N3839" s="5" t="str">
        <f>IFERROR(VLOOKUP(G3839,[3]item_suppliers!$C$2:$F$112,4,FALSE),"")</f>
        <v/>
      </c>
      <c r="O3839" s="5" t="str">
        <f t="shared" si="297"/>
        <v/>
      </c>
      <c r="P3839" s="5">
        <f>IF(EXACT(L3839,"sell"),VLOOKUP(D3839,[1]items!$A$2:$E$39,5,FALSE),"")</f>
        <v>10180</v>
      </c>
      <c r="Q3839" s="5">
        <f t="shared" si="298"/>
        <v>142520</v>
      </c>
      <c r="R3839" s="13" t="str">
        <f t="shared" si="299"/>
        <v/>
      </c>
    </row>
    <row r="3840" spans="1:18" x14ac:dyDescent="0.2">
      <c r="A3840" s="5" t="s">
        <v>3900</v>
      </c>
      <c r="B3840" s="6" t="d">
        <v>2021-08-15</v>
      </c>
      <c r="C3840" s="7">
        <f t="shared" si="295"/>
        <v>2021</v>
      </c>
      <c r="D3840" s="5" t="s">
        <v>26</v>
      </c>
      <c r="E3840" s="5" t="str">
        <f>VLOOKUP(D3840,[1]items!$A$2:$E$39,2,FALSE)</f>
        <v>Decolsen 1 Strip 4 Tablet</v>
      </c>
      <c r="F3840" s="5" t="str">
        <f>VLOOKUP(E3840,[1]items!$B$2:$E$39,2,FALSE)</f>
        <v>Obat Batuk &amp; Pilek</v>
      </c>
      <c r="G3840" s="5" t="str">
        <f t="shared" si="296"/>
        <v>OB0002|</v>
      </c>
      <c r="H3840" s="10">
        <v>43</v>
      </c>
      <c r="I3840" s="11"/>
      <c r="J3840" s="10" t="str">
        <f>IF(EXACT(L3840,"buy"),VLOOKUP(I3840,[2]suppliers!$A$2:$B$17,2,FALSE),"")</f>
        <v/>
      </c>
      <c r="K3840" s="5" t="s">
        <v>84</v>
      </c>
      <c r="L3840" s="5" t="s">
        <v>85</v>
      </c>
      <c r="M3840" s="5" t="str">
        <f>IFERROR(VLOOKUP(G3840,[3]item_suppliers!$C$2:$F$112,2,FALSE),"")</f>
        <v/>
      </c>
      <c r="N3840" s="5" t="str">
        <f>IFERROR(VLOOKUP(G3840,[3]item_suppliers!$C$2:$F$112,4,FALSE),"")</f>
        <v/>
      </c>
      <c r="O3840" s="5" t="str">
        <f t="shared" si="297"/>
        <v/>
      </c>
      <c r="P3840" s="5">
        <f>IF(EXACT(L3840,"sell"),VLOOKUP(D3840,[1]items!$A$2:$E$39,5,FALSE),"")</f>
        <v>2915</v>
      </c>
      <c r="Q3840" s="5">
        <f t="shared" si="298"/>
        <v>125345</v>
      </c>
      <c r="R3840" s="13" t="str">
        <f t="shared" si="299"/>
        <v/>
      </c>
    </row>
    <row r="3841" spans="1:18" x14ac:dyDescent="0.2">
      <c r="A3841" s="8" t="s">
        <v>3901</v>
      </c>
      <c r="B3841" s="9" t="d">
        <v>2021-08-15</v>
      </c>
      <c r="C3841" s="7">
        <f t="shared" si="295"/>
        <v>2021</v>
      </c>
      <c r="D3841" s="8" t="s">
        <v>26</v>
      </c>
      <c r="E3841" s="5" t="str">
        <f>VLOOKUP(D3841,[1]items!$A$2:$E$39,2,FALSE)</f>
        <v>Decolsen 1 Strip 4 Tablet</v>
      </c>
      <c r="F3841" s="5" t="str">
        <f>VLOOKUP(E3841,[1]items!$B$2:$E$39,2,FALSE)</f>
        <v>Obat Batuk &amp; Pilek</v>
      </c>
      <c r="G3841" s="5" t="str">
        <f t="shared" si="296"/>
        <v>OB0002|</v>
      </c>
      <c r="H3841" s="10">
        <v>86</v>
      </c>
      <c r="I3841" s="11"/>
      <c r="J3841" s="10" t="str">
        <f>IF(EXACT(L3841,"buy"),VLOOKUP(I3841,[2]suppliers!$A$2:$B$17,2,FALSE),"")</f>
        <v/>
      </c>
      <c r="K3841" s="8" t="s">
        <v>84</v>
      </c>
      <c r="L3841" s="8" t="s">
        <v>85</v>
      </c>
      <c r="M3841" s="5" t="str">
        <f>IFERROR(VLOOKUP(G3841,[3]item_suppliers!$C$2:$F$112,2,FALSE),"")</f>
        <v/>
      </c>
      <c r="N3841" s="5" t="str">
        <f>IFERROR(VLOOKUP(G3841,[3]item_suppliers!$C$2:$F$112,4,FALSE),"")</f>
        <v/>
      </c>
      <c r="O3841" s="5" t="str">
        <f t="shared" si="297"/>
        <v/>
      </c>
      <c r="P3841" s="5">
        <f>IF(EXACT(L3841,"sell"),VLOOKUP(D3841,[1]items!$A$2:$E$39,5,FALSE),"")</f>
        <v>2915</v>
      </c>
      <c r="Q3841" s="5">
        <f t="shared" si="298"/>
        <v>250690</v>
      </c>
      <c r="R3841" s="13" t="str">
        <f t="shared" si="299"/>
        <v/>
      </c>
    </row>
    <row r="3842" spans="1:18" x14ac:dyDescent="0.2">
      <c r="A3842" s="5" t="s">
        <v>3902</v>
      </c>
      <c r="B3842" s="6" t="d">
        <v>2021-08-15</v>
      </c>
      <c r="C3842" s="7">
        <f t="shared" ref="C3842:C3905" si="300">YEAR(B3842)</f>
        <v>2021</v>
      </c>
      <c r="D3842" s="5" t="s">
        <v>17</v>
      </c>
      <c r="E3842" s="5" t="str">
        <f>VLOOKUP(D3842,[1]items!$A$2:$E$39,2,FALSE)</f>
        <v>Bedak Heroxyn 150 gr</v>
      </c>
      <c r="F3842" s="5" t="str">
        <f>VLOOKUP(E3842,[1]items!$B$2:$E$39,2,FALSE)</f>
        <v>Obat Alergi</v>
      </c>
      <c r="G3842" s="5" t="str">
        <f t="shared" ref="G3842:G3905" si="301">_xlfn.CONCAT(D3842,"|",I3842)</f>
        <v>OA0005|</v>
      </c>
      <c r="H3842" s="10">
        <v>43</v>
      </c>
      <c r="I3842" s="11"/>
      <c r="J3842" s="10" t="str">
        <f>IF(EXACT(L3842,"buy"),VLOOKUP(I3842,[2]suppliers!$A$2:$B$17,2,FALSE),"")</f>
        <v/>
      </c>
      <c r="K3842" s="5" t="s">
        <v>84</v>
      </c>
      <c r="L3842" s="5" t="s">
        <v>85</v>
      </c>
      <c r="M3842" s="5" t="str">
        <f>IFERROR(VLOOKUP(G3842,[3]item_suppliers!$C$2:$F$112,2,FALSE),"")</f>
        <v/>
      </c>
      <c r="N3842" s="5" t="str">
        <f>IFERROR(VLOOKUP(G3842,[3]item_suppliers!$C$2:$F$112,4,FALSE),"")</f>
        <v/>
      </c>
      <c r="O3842" s="5" t="str">
        <f t="shared" ref="O3842:O3905" si="302">IFERROR(H3842*N3842,"")</f>
        <v/>
      </c>
      <c r="P3842" s="5">
        <f>IF(EXACT(L3842,"sell"),VLOOKUP(D3842,[1]items!$A$2:$E$39,5,FALSE),"")</f>
        <v>17170</v>
      </c>
      <c r="Q3842" s="5">
        <f t="shared" ref="Q3842:Q3905" si="303">IFERROR(H3842*P3842,"")</f>
        <v>738310</v>
      </c>
      <c r="R3842" s="13" t="str">
        <f t="shared" ref="R3842:R3905" si="304">IF(EXACT(L3842,"buy"),1/COUNTIF($N$2:$N$4710,N3842),"")</f>
        <v/>
      </c>
    </row>
    <row r="3843" spans="1:18" x14ac:dyDescent="0.2">
      <c r="A3843" s="8" t="s">
        <v>3903</v>
      </c>
      <c r="B3843" s="9" t="d">
        <v>2021-08-15</v>
      </c>
      <c r="C3843" s="7">
        <f t="shared" si="300"/>
        <v>2021</v>
      </c>
      <c r="D3843" s="8" t="s">
        <v>17</v>
      </c>
      <c r="E3843" s="5" t="str">
        <f>VLOOKUP(D3843,[1]items!$A$2:$E$39,2,FALSE)</f>
        <v>Bedak Heroxyn 150 gr</v>
      </c>
      <c r="F3843" s="5" t="str">
        <f>VLOOKUP(E3843,[1]items!$B$2:$E$39,2,FALSE)</f>
        <v>Obat Alergi</v>
      </c>
      <c r="G3843" s="5" t="str">
        <f t="shared" si="301"/>
        <v>OA0005|</v>
      </c>
      <c r="H3843" s="10">
        <v>41</v>
      </c>
      <c r="I3843" s="11"/>
      <c r="J3843" s="10" t="str">
        <f>IF(EXACT(L3843,"buy"),VLOOKUP(I3843,[2]suppliers!$A$2:$B$17,2,FALSE),"")</f>
        <v/>
      </c>
      <c r="K3843" s="8" t="s">
        <v>84</v>
      </c>
      <c r="L3843" s="8" t="s">
        <v>85</v>
      </c>
      <c r="M3843" s="5" t="str">
        <f>IFERROR(VLOOKUP(G3843,[3]item_suppliers!$C$2:$F$112,2,FALSE),"")</f>
        <v/>
      </c>
      <c r="N3843" s="5" t="str">
        <f>IFERROR(VLOOKUP(G3843,[3]item_suppliers!$C$2:$F$112,4,FALSE),"")</f>
        <v/>
      </c>
      <c r="O3843" s="5" t="str">
        <f t="shared" si="302"/>
        <v/>
      </c>
      <c r="P3843" s="5">
        <f>IF(EXACT(L3843,"sell"),VLOOKUP(D3843,[1]items!$A$2:$E$39,5,FALSE),"")</f>
        <v>17170</v>
      </c>
      <c r="Q3843" s="5">
        <f t="shared" si="303"/>
        <v>703970</v>
      </c>
      <c r="R3843" s="13" t="str">
        <f t="shared" si="304"/>
        <v/>
      </c>
    </row>
    <row r="3844" spans="1:18" x14ac:dyDescent="0.2">
      <c r="A3844" s="5" t="s">
        <v>3904</v>
      </c>
      <c r="B3844" s="6" t="d">
        <v>2021-08-15</v>
      </c>
      <c r="C3844" s="7">
        <f t="shared" si="300"/>
        <v>2021</v>
      </c>
      <c r="D3844" s="5" t="s">
        <v>70</v>
      </c>
      <c r="E3844" s="5" t="str">
        <f>VLOOKUP(D3844,[1]items!$A$2:$E$39,2,FALSE)</f>
        <v>Irbesartan</v>
      </c>
      <c r="F3844" s="5" t="str">
        <f>VLOOKUP(E3844,[1]items!$B$2:$E$39,2,FALSE)</f>
        <v>Obat Hipertensi</v>
      </c>
      <c r="G3844" s="5" t="str">
        <f t="shared" si="301"/>
        <v>OH0005|</v>
      </c>
      <c r="H3844" s="10">
        <v>32</v>
      </c>
      <c r="I3844" s="11"/>
      <c r="J3844" s="10" t="str">
        <f>IF(EXACT(L3844,"buy"),VLOOKUP(I3844,[2]suppliers!$A$2:$B$17,2,FALSE),"")</f>
        <v/>
      </c>
      <c r="K3844" s="5" t="s">
        <v>84</v>
      </c>
      <c r="L3844" s="5" t="s">
        <v>85</v>
      </c>
      <c r="M3844" s="5" t="str">
        <f>IFERROR(VLOOKUP(G3844,[3]item_suppliers!$C$2:$F$112,2,FALSE),"")</f>
        <v/>
      </c>
      <c r="N3844" s="5" t="str">
        <f>IFERROR(VLOOKUP(G3844,[3]item_suppliers!$C$2:$F$112,4,FALSE),"")</f>
        <v/>
      </c>
      <c r="O3844" s="5" t="str">
        <f t="shared" si="302"/>
        <v/>
      </c>
      <c r="P3844" s="5">
        <f>IF(EXACT(L3844,"sell"),VLOOKUP(D3844,[1]items!$A$2:$E$39,5,FALSE),"")</f>
        <v>109447</v>
      </c>
      <c r="Q3844" s="5">
        <f t="shared" si="303"/>
        <v>3502304</v>
      </c>
      <c r="R3844" s="13" t="str">
        <f t="shared" si="304"/>
        <v/>
      </c>
    </row>
    <row r="3845" spans="1:18" x14ac:dyDescent="0.2">
      <c r="A3845" s="8" t="s">
        <v>3905</v>
      </c>
      <c r="B3845" s="9" t="d">
        <v>2021-08-15</v>
      </c>
      <c r="C3845" s="7">
        <f t="shared" si="300"/>
        <v>2021</v>
      </c>
      <c r="D3845" s="8" t="s">
        <v>48</v>
      </c>
      <c r="E3845" s="5" t="str">
        <f>VLOOKUP(D3845,[1]items!$A$2:$E$39,2,FALSE)</f>
        <v>Sanmol Paracetamol</v>
      </c>
      <c r="F3845" s="5" t="str">
        <f>VLOOKUP(E3845,[1]items!$B$2:$E$39,2,FALSE)</f>
        <v>Obat Sakit Kepala &amp; Demam</v>
      </c>
      <c r="G3845" s="5" t="str">
        <f t="shared" si="301"/>
        <v>OD0007|</v>
      </c>
      <c r="H3845" s="10">
        <v>215</v>
      </c>
      <c r="I3845" s="11"/>
      <c r="J3845" s="10" t="str">
        <f>IF(EXACT(L3845,"buy"),VLOOKUP(I3845,[2]suppliers!$A$2:$B$17,2,FALSE),"")</f>
        <v/>
      </c>
      <c r="K3845" s="8" t="s">
        <v>84</v>
      </c>
      <c r="L3845" s="8" t="s">
        <v>85</v>
      </c>
      <c r="M3845" s="5" t="str">
        <f>IFERROR(VLOOKUP(G3845,[3]item_suppliers!$C$2:$F$112,2,FALSE),"")</f>
        <v/>
      </c>
      <c r="N3845" s="5" t="str">
        <f>IFERROR(VLOOKUP(G3845,[3]item_suppliers!$C$2:$F$112,4,FALSE),"")</f>
        <v/>
      </c>
      <c r="O3845" s="5" t="str">
        <f t="shared" si="302"/>
        <v/>
      </c>
      <c r="P3845" s="5">
        <f>IF(EXACT(L3845,"sell"),VLOOKUP(D3845,[1]items!$A$2:$E$39,5,FALSE),"")</f>
        <v>16261</v>
      </c>
      <c r="Q3845" s="5">
        <f t="shared" si="303"/>
        <v>3496115</v>
      </c>
      <c r="R3845" s="13" t="str">
        <f t="shared" si="304"/>
        <v/>
      </c>
    </row>
    <row r="3846" spans="1:18" x14ac:dyDescent="0.2">
      <c r="A3846" s="5" t="s">
        <v>3906</v>
      </c>
      <c r="B3846" s="6" t="d">
        <v>2021-08-15</v>
      </c>
      <c r="C3846" s="7">
        <f t="shared" si="300"/>
        <v>2021</v>
      </c>
      <c r="D3846" s="5" t="s">
        <v>56</v>
      </c>
      <c r="E3846" s="5" t="str">
        <f>VLOOKUP(D3846,[1]items!$A$2:$E$39,2,FALSE)</f>
        <v>Paramex Tablet / Obat</v>
      </c>
      <c r="F3846" s="5" t="str">
        <f>VLOOKUP(E3846,[1]items!$B$2:$E$39,2,FALSE)</f>
        <v>Obat Sakit Kepala &amp; Demam</v>
      </c>
      <c r="G3846" s="5" t="str">
        <f t="shared" si="301"/>
        <v>OD0011|</v>
      </c>
      <c r="H3846" s="10">
        <v>103</v>
      </c>
      <c r="I3846" s="11"/>
      <c r="J3846" s="10" t="str">
        <f>IF(EXACT(L3846,"buy"),VLOOKUP(I3846,[2]suppliers!$A$2:$B$17,2,FALSE),"")</f>
        <v/>
      </c>
      <c r="K3846" s="5" t="s">
        <v>84</v>
      </c>
      <c r="L3846" s="5" t="s">
        <v>85</v>
      </c>
      <c r="M3846" s="5" t="str">
        <f>IFERROR(VLOOKUP(G3846,[3]item_suppliers!$C$2:$F$112,2,FALSE),"")</f>
        <v/>
      </c>
      <c r="N3846" s="5" t="str">
        <f>IFERROR(VLOOKUP(G3846,[3]item_suppliers!$C$2:$F$112,4,FALSE),"")</f>
        <v/>
      </c>
      <c r="O3846" s="5" t="str">
        <f t="shared" si="302"/>
        <v/>
      </c>
      <c r="P3846" s="5">
        <f>IF(EXACT(L3846,"sell"),VLOOKUP(D3846,[1]items!$A$2:$E$39,5,FALSE),"")</f>
        <v>2586</v>
      </c>
      <c r="Q3846" s="5">
        <f t="shared" si="303"/>
        <v>266358</v>
      </c>
      <c r="R3846" s="13" t="str">
        <f t="shared" si="304"/>
        <v/>
      </c>
    </row>
    <row r="3847" spans="1:18" x14ac:dyDescent="0.2">
      <c r="A3847" s="8" t="s">
        <v>3907</v>
      </c>
      <c r="B3847" s="9" t="d">
        <v>2021-08-15</v>
      </c>
      <c r="C3847" s="7">
        <f t="shared" si="300"/>
        <v>2021</v>
      </c>
      <c r="D3847" s="8" t="s">
        <v>11</v>
      </c>
      <c r="E3847" s="5" t="str">
        <f>VLOOKUP(D3847,[1]items!$A$2:$E$39,2,FALSE)</f>
        <v>Acetylcysteine Mahakam 200 mg</v>
      </c>
      <c r="F3847" s="5" t="str">
        <f>VLOOKUP(E3847,[1]items!$B$2:$E$39,2,FALSE)</f>
        <v>Obat Alergi</v>
      </c>
      <c r="G3847" s="5" t="str">
        <f t="shared" si="301"/>
        <v>OA0003|</v>
      </c>
      <c r="H3847" s="10">
        <v>50</v>
      </c>
      <c r="I3847" s="11"/>
      <c r="J3847" s="10" t="str">
        <f>IF(EXACT(L3847,"buy"),VLOOKUP(I3847,[2]suppliers!$A$2:$B$17,2,FALSE),"")</f>
        <v/>
      </c>
      <c r="K3847" s="8" t="s">
        <v>84</v>
      </c>
      <c r="L3847" s="8" t="s">
        <v>85</v>
      </c>
      <c r="M3847" s="5" t="str">
        <f>IFERROR(VLOOKUP(G3847,[3]item_suppliers!$C$2:$F$112,2,FALSE),"")</f>
        <v/>
      </c>
      <c r="N3847" s="5" t="str">
        <f>IFERROR(VLOOKUP(G3847,[3]item_suppliers!$C$2:$F$112,4,FALSE),"")</f>
        <v/>
      </c>
      <c r="O3847" s="5" t="str">
        <f t="shared" si="302"/>
        <v/>
      </c>
      <c r="P3847" s="5">
        <f>IF(EXACT(L3847,"sell"),VLOOKUP(D3847,[1]items!$A$2:$E$39,5,FALSE),"")</f>
        <v>33330</v>
      </c>
      <c r="Q3847" s="5">
        <f t="shared" si="303"/>
        <v>1666500</v>
      </c>
      <c r="R3847" s="13" t="str">
        <f t="shared" si="304"/>
        <v/>
      </c>
    </row>
    <row r="3848" spans="1:18" x14ac:dyDescent="0.2">
      <c r="A3848" s="5" t="s">
        <v>3908</v>
      </c>
      <c r="B3848" s="6" t="d">
        <v>2021-08-15</v>
      </c>
      <c r="C3848" s="7">
        <f t="shared" si="300"/>
        <v>2021</v>
      </c>
      <c r="D3848" s="5" t="s">
        <v>28</v>
      </c>
      <c r="E3848" s="5" t="str">
        <f>VLOOKUP(D3848,[1]items!$A$2:$E$39,2,FALSE)</f>
        <v>Lo Han Kuo Infusion 12</v>
      </c>
      <c r="F3848" s="5" t="str">
        <f>VLOOKUP(E3848,[1]items!$B$2:$E$39,2,FALSE)</f>
        <v>Obat Batuk &amp; Pilek</v>
      </c>
      <c r="G3848" s="5" t="str">
        <f t="shared" si="301"/>
        <v>OB0004|</v>
      </c>
      <c r="H3848" s="10">
        <v>8</v>
      </c>
      <c r="I3848" s="11"/>
      <c r="J3848" s="10" t="str">
        <f>IF(EXACT(L3848,"buy"),VLOOKUP(I3848,[2]suppliers!$A$2:$B$17,2,FALSE),"")</f>
        <v/>
      </c>
      <c r="K3848" s="5" t="s">
        <v>84</v>
      </c>
      <c r="L3848" s="5" t="s">
        <v>85</v>
      </c>
      <c r="M3848" s="5" t="str">
        <f>IFERROR(VLOOKUP(G3848,[3]item_suppliers!$C$2:$F$112,2,FALSE),"")</f>
        <v/>
      </c>
      <c r="N3848" s="5" t="str">
        <f>IFERROR(VLOOKUP(G3848,[3]item_suppliers!$C$2:$F$112,4,FALSE),"")</f>
        <v/>
      </c>
      <c r="O3848" s="5" t="str">
        <f t="shared" si="302"/>
        <v/>
      </c>
      <c r="P3848" s="5">
        <f>IF(EXACT(L3848,"sell"),VLOOKUP(D3848,[1]items!$A$2:$E$39,5,FALSE),"")</f>
        <v>24179</v>
      </c>
      <c r="Q3848" s="5">
        <f t="shared" si="303"/>
        <v>193432</v>
      </c>
      <c r="R3848" s="13" t="str">
        <f t="shared" si="304"/>
        <v/>
      </c>
    </row>
    <row r="3849" spans="1:18" x14ac:dyDescent="0.2">
      <c r="A3849" s="8" t="s">
        <v>3909</v>
      </c>
      <c r="B3849" s="9" t="d">
        <v>2021-08-15</v>
      </c>
      <c r="C3849" s="7">
        <f t="shared" si="300"/>
        <v>2021</v>
      </c>
      <c r="D3849" s="8" t="s">
        <v>67</v>
      </c>
      <c r="E3849" s="5" t="str">
        <f>VLOOKUP(D3849,[1]items!$A$2:$E$39,2,FALSE)</f>
        <v>Amlodipine Besilate</v>
      </c>
      <c r="F3849" s="5" t="str">
        <f>VLOOKUP(E3849,[1]items!$B$2:$E$39,2,FALSE)</f>
        <v>Obat Hipertensi</v>
      </c>
      <c r="G3849" s="5" t="str">
        <f t="shared" si="301"/>
        <v>OH0004|</v>
      </c>
      <c r="H3849" s="10">
        <v>35</v>
      </c>
      <c r="I3849" s="11"/>
      <c r="J3849" s="10" t="str">
        <f>IF(EXACT(L3849,"buy"),VLOOKUP(I3849,[2]suppliers!$A$2:$B$17,2,FALSE),"")</f>
        <v/>
      </c>
      <c r="K3849" s="8" t="s">
        <v>84</v>
      </c>
      <c r="L3849" s="8" t="s">
        <v>85</v>
      </c>
      <c r="M3849" s="5" t="str">
        <f>IFERROR(VLOOKUP(G3849,[3]item_suppliers!$C$2:$F$112,2,FALSE),"")</f>
        <v/>
      </c>
      <c r="N3849" s="5" t="str">
        <f>IFERROR(VLOOKUP(G3849,[3]item_suppliers!$C$2:$F$112,4,FALSE),"")</f>
        <v/>
      </c>
      <c r="O3849" s="5" t="str">
        <f t="shared" si="302"/>
        <v/>
      </c>
      <c r="P3849" s="5">
        <f>IF(EXACT(L3849,"sell"),VLOOKUP(D3849,[1]items!$A$2:$E$39,5,FALSE),"")</f>
        <v>7504</v>
      </c>
      <c r="Q3849" s="5">
        <f t="shared" si="303"/>
        <v>262640</v>
      </c>
      <c r="R3849" s="13" t="str">
        <f t="shared" si="304"/>
        <v/>
      </c>
    </row>
    <row r="3850" spans="1:18" x14ac:dyDescent="0.2">
      <c r="A3850" s="5" t="s">
        <v>3910</v>
      </c>
      <c r="B3850" s="6" t="d">
        <v>2021-08-15</v>
      </c>
      <c r="C3850" s="7">
        <f t="shared" si="300"/>
        <v>2021</v>
      </c>
      <c r="D3850" s="5" t="s">
        <v>72</v>
      </c>
      <c r="E3850" s="5" t="str">
        <f>VLOOKUP(D3850,[1]items!$A$2:$E$39,2,FALSE)</f>
        <v>Irvell 150MG Box 20 Tablet</v>
      </c>
      <c r="F3850" s="5" t="str">
        <f>VLOOKUP(E3850,[1]items!$B$2:$E$39,2,FALSE)</f>
        <v>Obat Hipertensi</v>
      </c>
      <c r="G3850" s="5" t="str">
        <f t="shared" si="301"/>
        <v>OH0006|</v>
      </c>
      <c r="H3850" s="10">
        <v>100</v>
      </c>
      <c r="I3850" s="11"/>
      <c r="J3850" s="10" t="str">
        <f>IF(EXACT(L3850,"buy"),VLOOKUP(I3850,[2]suppliers!$A$2:$B$17,2,FALSE),"")</f>
        <v/>
      </c>
      <c r="K3850" s="5" t="s">
        <v>84</v>
      </c>
      <c r="L3850" s="5" t="s">
        <v>85</v>
      </c>
      <c r="M3850" s="5" t="str">
        <f>IFERROR(VLOOKUP(G3850,[3]item_suppliers!$C$2:$F$112,2,FALSE),"")</f>
        <v/>
      </c>
      <c r="N3850" s="5" t="str">
        <f>IFERROR(VLOOKUP(G3850,[3]item_suppliers!$C$2:$F$112,4,FALSE),"")</f>
        <v/>
      </c>
      <c r="O3850" s="5" t="str">
        <f t="shared" si="302"/>
        <v/>
      </c>
      <c r="P3850" s="5">
        <f>IF(EXACT(L3850,"sell"),VLOOKUP(D3850,[1]items!$A$2:$E$39,5,FALSE),"")</f>
        <v>146871</v>
      </c>
      <c r="Q3850" s="5">
        <f t="shared" si="303"/>
        <v>14687100</v>
      </c>
      <c r="R3850" s="13" t="str">
        <f t="shared" si="304"/>
        <v/>
      </c>
    </row>
    <row r="3851" spans="1:18" x14ac:dyDescent="0.2">
      <c r="A3851" s="8" t="s">
        <v>3911</v>
      </c>
      <c r="B3851" s="9" t="d">
        <v>2021-08-16</v>
      </c>
      <c r="C3851" s="7">
        <f t="shared" si="300"/>
        <v>2021</v>
      </c>
      <c r="D3851" s="8" t="s">
        <v>26</v>
      </c>
      <c r="E3851" s="5" t="str">
        <f>VLOOKUP(D3851,[1]items!$A$2:$E$39,2,FALSE)</f>
        <v>Decolsen 1 Strip 4 Tablet</v>
      </c>
      <c r="F3851" s="5" t="str">
        <f>VLOOKUP(E3851,[1]items!$B$2:$E$39,2,FALSE)</f>
        <v>Obat Batuk &amp; Pilek</v>
      </c>
      <c r="G3851" s="5" t="str">
        <f t="shared" si="301"/>
        <v>OB0002|</v>
      </c>
      <c r="H3851" s="10">
        <v>11</v>
      </c>
      <c r="I3851" s="11"/>
      <c r="J3851" s="10" t="str">
        <f>IF(EXACT(L3851,"buy"),VLOOKUP(I3851,[2]suppliers!$A$2:$B$17,2,FALSE),"")</f>
        <v/>
      </c>
      <c r="K3851" s="8" t="s">
        <v>84</v>
      </c>
      <c r="L3851" s="8" t="s">
        <v>85</v>
      </c>
      <c r="M3851" s="5" t="str">
        <f>IFERROR(VLOOKUP(G3851,[3]item_suppliers!$C$2:$F$112,2,FALSE),"")</f>
        <v/>
      </c>
      <c r="N3851" s="5" t="str">
        <f>IFERROR(VLOOKUP(G3851,[3]item_suppliers!$C$2:$F$112,4,FALSE),"")</f>
        <v/>
      </c>
      <c r="O3851" s="5" t="str">
        <f t="shared" si="302"/>
        <v/>
      </c>
      <c r="P3851" s="5">
        <f>IF(EXACT(L3851,"sell"),VLOOKUP(D3851,[1]items!$A$2:$E$39,5,FALSE),"")</f>
        <v>2915</v>
      </c>
      <c r="Q3851" s="5">
        <f t="shared" si="303"/>
        <v>32065</v>
      </c>
      <c r="R3851" s="13" t="str">
        <f t="shared" si="304"/>
        <v/>
      </c>
    </row>
    <row r="3852" spans="1:18" x14ac:dyDescent="0.2">
      <c r="A3852" s="5" t="s">
        <v>3912</v>
      </c>
      <c r="B3852" s="6" t="d">
        <v>2021-08-16</v>
      </c>
      <c r="C3852" s="7">
        <f t="shared" si="300"/>
        <v>2021</v>
      </c>
      <c r="D3852" s="5" t="s">
        <v>26</v>
      </c>
      <c r="E3852" s="5" t="str">
        <f>VLOOKUP(D3852,[1]items!$A$2:$E$39,2,FALSE)</f>
        <v>Decolsen 1 Strip 4 Tablet</v>
      </c>
      <c r="F3852" s="5" t="str">
        <f>VLOOKUP(E3852,[1]items!$B$2:$E$39,2,FALSE)</f>
        <v>Obat Batuk &amp; Pilek</v>
      </c>
      <c r="G3852" s="5" t="str">
        <f t="shared" si="301"/>
        <v>OB0002|</v>
      </c>
      <c r="H3852" s="10">
        <v>32</v>
      </c>
      <c r="I3852" s="11"/>
      <c r="J3852" s="10" t="str">
        <f>IF(EXACT(L3852,"buy"),VLOOKUP(I3852,[2]suppliers!$A$2:$B$17,2,FALSE),"")</f>
        <v/>
      </c>
      <c r="K3852" s="5" t="s">
        <v>84</v>
      </c>
      <c r="L3852" s="5" t="s">
        <v>85</v>
      </c>
      <c r="M3852" s="5" t="str">
        <f>IFERROR(VLOOKUP(G3852,[3]item_suppliers!$C$2:$F$112,2,FALSE),"")</f>
        <v/>
      </c>
      <c r="N3852" s="5" t="str">
        <f>IFERROR(VLOOKUP(G3852,[3]item_suppliers!$C$2:$F$112,4,FALSE),"")</f>
        <v/>
      </c>
      <c r="O3852" s="5" t="str">
        <f t="shared" si="302"/>
        <v/>
      </c>
      <c r="P3852" s="5">
        <f>IF(EXACT(L3852,"sell"),VLOOKUP(D3852,[1]items!$A$2:$E$39,5,FALSE),"")</f>
        <v>2915</v>
      </c>
      <c r="Q3852" s="5">
        <f t="shared" si="303"/>
        <v>93280</v>
      </c>
      <c r="R3852" s="13" t="str">
        <f t="shared" si="304"/>
        <v/>
      </c>
    </row>
    <row r="3853" spans="1:18" x14ac:dyDescent="0.2">
      <c r="A3853" s="8" t="s">
        <v>3913</v>
      </c>
      <c r="B3853" s="9" t="d">
        <v>2021-08-16</v>
      </c>
      <c r="C3853" s="7">
        <f t="shared" si="300"/>
        <v>2021</v>
      </c>
      <c r="D3853" s="8" t="s">
        <v>17</v>
      </c>
      <c r="E3853" s="5" t="str">
        <f>VLOOKUP(D3853,[1]items!$A$2:$E$39,2,FALSE)</f>
        <v>Bedak Heroxyn 150 gr</v>
      </c>
      <c r="F3853" s="5" t="str">
        <f>VLOOKUP(E3853,[1]items!$B$2:$E$39,2,FALSE)</f>
        <v>Obat Alergi</v>
      </c>
      <c r="G3853" s="5" t="str">
        <f t="shared" si="301"/>
        <v>OA0005|</v>
      </c>
      <c r="H3853" s="10">
        <v>17</v>
      </c>
      <c r="I3853" s="11"/>
      <c r="J3853" s="10" t="str">
        <f>IF(EXACT(L3853,"buy"),VLOOKUP(I3853,[2]suppliers!$A$2:$B$17,2,FALSE),"")</f>
        <v/>
      </c>
      <c r="K3853" s="8" t="s">
        <v>84</v>
      </c>
      <c r="L3853" s="8" t="s">
        <v>85</v>
      </c>
      <c r="M3853" s="5" t="str">
        <f>IFERROR(VLOOKUP(G3853,[3]item_suppliers!$C$2:$F$112,2,FALSE),"")</f>
        <v/>
      </c>
      <c r="N3853" s="5" t="str">
        <f>IFERROR(VLOOKUP(G3853,[3]item_suppliers!$C$2:$F$112,4,FALSE),"")</f>
        <v/>
      </c>
      <c r="O3853" s="5" t="str">
        <f t="shared" si="302"/>
        <v/>
      </c>
      <c r="P3853" s="5">
        <f>IF(EXACT(L3853,"sell"),VLOOKUP(D3853,[1]items!$A$2:$E$39,5,FALSE),"")</f>
        <v>17170</v>
      </c>
      <c r="Q3853" s="5">
        <f t="shared" si="303"/>
        <v>291890</v>
      </c>
      <c r="R3853" s="13" t="str">
        <f t="shared" si="304"/>
        <v/>
      </c>
    </row>
    <row r="3854" spans="1:18" x14ac:dyDescent="0.2">
      <c r="A3854" s="5" t="s">
        <v>3914</v>
      </c>
      <c r="B3854" s="6" t="d">
        <v>2021-08-16</v>
      </c>
      <c r="C3854" s="7">
        <f t="shared" si="300"/>
        <v>2021</v>
      </c>
      <c r="D3854" s="5" t="s">
        <v>70</v>
      </c>
      <c r="E3854" s="5" t="str">
        <f>VLOOKUP(D3854,[1]items!$A$2:$E$39,2,FALSE)</f>
        <v>Irbesartan</v>
      </c>
      <c r="F3854" s="5" t="str">
        <f>VLOOKUP(E3854,[1]items!$B$2:$E$39,2,FALSE)</f>
        <v>Obat Hipertensi</v>
      </c>
      <c r="G3854" s="5" t="str">
        <f t="shared" si="301"/>
        <v>OH0005|</v>
      </c>
      <c r="H3854" s="10">
        <v>20</v>
      </c>
      <c r="I3854" s="11"/>
      <c r="J3854" s="10" t="str">
        <f>IF(EXACT(L3854,"buy"),VLOOKUP(I3854,[2]suppliers!$A$2:$B$17,2,FALSE),"")</f>
        <v/>
      </c>
      <c r="K3854" s="5" t="s">
        <v>84</v>
      </c>
      <c r="L3854" s="5" t="s">
        <v>85</v>
      </c>
      <c r="M3854" s="5" t="str">
        <f>IFERROR(VLOOKUP(G3854,[3]item_suppliers!$C$2:$F$112,2,FALSE),"")</f>
        <v/>
      </c>
      <c r="N3854" s="5" t="str">
        <f>IFERROR(VLOOKUP(G3854,[3]item_suppliers!$C$2:$F$112,4,FALSE),"")</f>
        <v/>
      </c>
      <c r="O3854" s="5" t="str">
        <f t="shared" si="302"/>
        <v/>
      </c>
      <c r="P3854" s="5">
        <f>IF(EXACT(L3854,"sell"),VLOOKUP(D3854,[1]items!$A$2:$E$39,5,FALSE),"")</f>
        <v>109447</v>
      </c>
      <c r="Q3854" s="5">
        <f t="shared" si="303"/>
        <v>2188940</v>
      </c>
      <c r="R3854" s="13" t="str">
        <f t="shared" si="304"/>
        <v/>
      </c>
    </row>
    <row r="3855" spans="1:18" x14ac:dyDescent="0.2">
      <c r="A3855" s="8" t="s">
        <v>3915</v>
      </c>
      <c r="B3855" s="9" t="d">
        <v>2021-08-16</v>
      </c>
      <c r="C3855" s="7">
        <f t="shared" si="300"/>
        <v>2021</v>
      </c>
      <c r="D3855" s="8" t="s">
        <v>82</v>
      </c>
      <c r="E3855" s="5" t="str">
        <f>VLOOKUP(D3855,[1]items!$A$2:$E$39,2,FALSE)</f>
        <v>Otilon Ear Drops 8 mL</v>
      </c>
      <c r="F3855" s="5" t="str">
        <f>VLOOKUP(E3855,[1]items!$B$2:$E$39,2,FALSE)</f>
        <v>Obat Telinga</v>
      </c>
      <c r="G3855" s="5" t="str">
        <f t="shared" si="301"/>
        <v>OT0001|</v>
      </c>
      <c r="H3855" s="10">
        <v>1</v>
      </c>
      <c r="I3855" s="11"/>
      <c r="J3855" s="10" t="str">
        <f>IF(EXACT(L3855,"buy"),VLOOKUP(I3855,[2]suppliers!$A$2:$B$17,2,FALSE),"")</f>
        <v/>
      </c>
      <c r="K3855" s="8" t="s">
        <v>84</v>
      </c>
      <c r="L3855" s="8" t="s">
        <v>85</v>
      </c>
      <c r="M3855" s="5" t="str">
        <f>IFERROR(VLOOKUP(G3855,[3]item_suppliers!$C$2:$F$112,2,FALSE),"")</f>
        <v/>
      </c>
      <c r="N3855" s="5" t="str">
        <f>IFERROR(VLOOKUP(G3855,[3]item_suppliers!$C$2:$F$112,4,FALSE),"")</f>
        <v/>
      </c>
      <c r="O3855" s="5" t="str">
        <f t="shared" si="302"/>
        <v/>
      </c>
      <c r="P3855" s="5">
        <f>IF(EXACT(L3855,"sell"),VLOOKUP(D3855,[1]items!$A$2:$E$39,5,FALSE),"")</f>
        <v>55935</v>
      </c>
      <c r="Q3855" s="5">
        <f t="shared" si="303"/>
        <v>55935</v>
      </c>
      <c r="R3855" s="13" t="str">
        <f t="shared" si="304"/>
        <v/>
      </c>
    </row>
    <row r="3856" spans="1:18" x14ac:dyDescent="0.2">
      <c r="A3856" s="5" t="s">
        <v>3916</v>
      </c>
      <c r="B3856" s="6" t="d">
        <v>2021-08-16</v>
      </c>
      <c r="C3856" s="7">
        <f t="shared" si="300"/>
        <v>2021</v>
      </c>
      <c r="D3856" s="5" t="s">
        <v>7</v>
      </c>
      <c r="E3856" s="5" t="str">
        <f>VLOOKUP(D3856,[1]items!$A$2:$E$39,2,FALSE)</f>
        <v>Ozen 10 MG Blister</v>
      </c>
      <c r="F3856" s="5" t="str">
        <f>VLOOKUP(E3856,[1]items!$B$2:$E$39,2,FALSE)</f>
        <v>Obat Alergi</v>
      </c>
      <c r="G3856" s="5" t="str">
        <f t="shared" si="301"/>
        <v>OA0001|</v>
      </c>
      <c r="H3856" s="10">
        <v>3</v>
      </c>
      <c r="I3856" s="11"/>
      <c r="J3856" s="10" t="str">
        <f>IF(EXACT(L3856,"buy"),VLOOKUP(I3856,[2]suppliers!$A$2:$B$17,2,FALSE),"")</f>
        <v/>
      </c>
      <c r="K3856" s="5" t="s">
        <v>84</v>
      </c>
      <c r="L3856" s="5" t="s">
        <v>85</v>
      </c>
      <c r="M3856" s="5" t="str">
        <f>IFERROR(VLOOKUP(G3856,[3]item_suppliers!$C$2:$F$112,2,FALSE),"")</f>
        <v/>
      </c>
      <c r="N3856" s="5" t="str">
        <f>IFERROR(VLOOKUP(G3856,[3]item_suppliers!$C$2:$F$112,4,FALSE),"")</f>
        <v/>
      </c>
      <c r="O3856" s="5" t="str">
        <f t="shared" si="302"/>
        <v/>
      </c>
      <c r="P3856" s="5">
        <f>IF(EXACT(L3856,"sell"),VLOOKUP(D3856,[1]items!$A$2:$E$39,5,FALSE),"")</f>
        <v>18816</v>
      </c>
      <c r="Q3856" s="5">
        <f t="shared" si="303"/>
        <v>56448</v>
      </c>
      <c r="R3856" s="13" t="str">
        <f t="shared" si="304"/>
        <v/>
      </c>
    </row>
    <row r="3857" spans="1:18" x14ac:dyDescent="0.2">
      <c r="A3857" s="8" t="s">
        <v>3917</v>
      </c>
      <c r="B3857" s="9" t="d">
        <v>2021-08-16</v>
      </c>
      <c r="C3857" s="7">
        <f t="shared" si="300"/>
        <v>2021</v>
      </c>
      <c r="D3857" s="8" t="s">
        <v>62</v>
      </c>
      <c r="E3857" s="5" t="str">
        <f>VLOOKUP(D3857,[1]items!$A$2:$E$39,2,FALSE)</f>
        <v>Concor 5MG Strip 10</v>
      </c>
      <c r="F3857" s="5" t="str">
        <f>VLOOKUP(E3857,[1]items!$B$2:$E$39,2,FALSE)</f>
        <v>Obat Hipertensi</v>
      </c>
      <c r="G3857" s="5" t="str">
        <f t="shared" si="301"/>
        <v>OH0002|</v>
      </c>
      <c r="H3857" s="10">
        <v>22</v>
      </c>
      <c r="I3857" s="11"/>
      <c r="J3857" s="10" t="str">
        <f>IF(EXACT(L3857,"buy"),VLOOKUP(I3857,[2]suppliers!$A$2:$B$17,2,FALSE),"")</f>
        <v/>
      </c>
      <c r="K3857" s="8" t="s">
        <v>84</v>
      </c>
      <c r="L3857" s="8" t="s">
        <v>85</v>
      </c>
      <c r="M3857" s="5" t="str">
        <f>IFERROR(VLOOKUP(G3857,[3]item_suppliers!$C$2:$F$112,2,FALSE),"")</f>
        <v/>
      </c>
      <c r="N3857" s="5" t="str">
        <f>IFERROR(VLOOKUP(G3857,[3]item_suppliers!$C$2:$F$112,4,FALSE),"")</f>
        <v/>
      </c>
      <c r="O3857" s="5" t="str">
        <f t="shared" si="302"/>
        <v/>
      </c>
      <c r="P3857" s="5">
        <f>IF(EXACT(L3857,"sell"),VLOOKUP(D3857,[1]items!$A$2:$E$39,5,FALSE),"")</f>
        <v>103632</v>
      </c>
      <c r="Q3857" s="5">
        <f t="shared" si="303"/>
        <v>2279904</v>
      </c>
      <c r="R3857" s="13" t="str">
        <f t="shared" si="304"/>
        <v/>
      </c>
    </row>
    <row r="3858" spans="1:18" x14ac:dyDescent="0.2">
      <c r="A3858" s="5" t="s">
        <v>3918</v>
      </c>
      <c r="B3858" s="6" t="d">
        <v>2021-08-17</v>
      </c>
      <c r="C3858" s="7">
        <f t="shared" si="300"/>
        <v>2021</v>
      </c>
      <c r="D3858" s="5" t="s">
        <v>70</v>
      </c>
      <c r="E3858" s="5" t="str">
        <f>VLOOKUP(D3858,[1]items!$A$2:$E$39,2,FALSE)</f>
        <v>Irbesartan</v>
      </c>
      <c r="F3858" s="5" t="str">
        <f>VLOOKUP(E3858,[1]items!$B$2:$E$39,2,FALSE)</f>
        <v>Obat Hipertensi</v>
      </c>
      <c r="G3858" s="5" t="str">
        <f t="shared" si="301"/>
        <v>OH0005|</v>
      </c>
      <c r="H3858" s="10">
        <v>27</v>
      </c>
      <c r="I3858" s="11"/>
      <c r="J3858" s="10" t="str">
        <f>IF(EXACT(L3858,"buy"),VLOOKUP(I3858,[2]suppliers!$A$2:$B$17,2,FALSE),"")</f>
        <v/>
      </c>
      <c r="K3858" s="5" t="s">
        <v>84</v>
      </c>
      <c r="L3858" s="5" t="s">
        <v>85</v>
      </c>
      <c r="M3858" s="5" t="str">
        <f>IFERROR(VLOOKUP(G3858,[3]item_suppliers!$C$2:$F$112,2,FALSE),"")</f>
        <v/>
      </c>
      <c r="N3858" s="5" t="str">
        <f>IFERROR(VLOOKUP(G3858,[3]item_suppliers!$C$2:$F$112,4,FALSE),"")</f>
        <v/>
      </c>
      <c r="O3858" s="5" t="str">
        <f t="shared" si="302"/>
        <v/>
      </c>
      <c r="P3858" s="5">
        <f>IF(EXACT(L3858,"sell"),VLOOKUP(D3858,[1]items!$A$2:$E$39,5,FALSE),"")</f>
        <v>109447</v>
      </c>
      <c r="Q3858" s="5">
        <f t="shared" si="303"/>
        <v>2955069</v>
      </c>
      <c r="R3858" s="13" t="str">
        <f t="shared" si="304"/>
        <v/>
      </c>
    </row>
    <row r="3859" spans="1:18" x14ac:dyDescent="0.2">
      <c r="A3859" s="8" t="s">
        <v>3919</v>
      </c>
      <c r="B3859" s="9" t="d">
        <v>2021-08-17</v>
      </c>
      <c r="C3859" s="7">
        <f t="shared" si="300"/>
        <v>2021</v>
      </c>
      <c r="D3859" s="8" t="s">
        <v>37</v>
      </c>
      <c r="E3859" s="5" t="str">
        <f>VLOOKUP(D3859,[1]items!$A$2:$E$39,2,FALSE)</f>
        <v>Koolfever</v>
      </c>
      <c r="F3859" s="5" t="str">
        <f>VLOOKUP(E3859,[1]items!$B$2:$E$39,2,FALSE)</f>
        <v>Obat Sakit Kepala &amp; Demam</v>
      </c>
      <c r="G3859" s="5" t="str">
        <f t="shared" si="301"/>
        <v>OD0001|</v>
      </c>
      <c r="H3859" s="10">
        <v>41</v>
      </c>
      <c r="I3859" s="11"/>
      <c r="J3859" s="10" t="str">
        <f>IF(EXACT(L3859,"buy"),VLOOKUP(I3859,[2]suppliers!$A$2:$B$17,2,FALSE),"")</f>
        <v/>
      </c>
      <c r="K3859" s="8" t="s">
        <v>84</v>
      </c>
      <c r="L3859" s="8" t="s">
        <v>85</v>
      </c>
      <c r="M3859" s="5" t="str">
        <f>IFERROR(VLOOKUP(G3859,[3]item_suppliers!$C$2:$F$112,2,FALSE),"")</f>
        <v/>
      </c>
      <c r="N3859" s="5" t="str">
        <f>IFERROR(VLOOKUP(G3859,[3]item_suppliers!$C$2:$F$112,4,FALSE),"")</f>
        <v/>
      </c>
      <c r="O3859" s="5" t="str">
        <f t="shared" si="302"/>
        <v/>
      </c>
      <c r="P3859" s="5">
        <f>IF(EXACT(L3859,"sell"),VLOOKUP(D3859,[1]items!$A$2:$E$39,5,FALSE),"")</f>
        <v>7620</v>
      </c>
      <c r="Q3859" s="5">
        <f t="shared" si="303"/>
        <v>312420</v>
      </c>
      <c r="R3859" s="13" t="str">
        <f t="shared" si="304"/>
        <v/>
      </c>
    </row>
    <row r="3860" spans="1:18" x14ac:dyDescent="0.2">
      <c r="A3860" s="5" t="s">
        <v>3920</v>
      </c>
      <c r="B3860" s="6" t="d">
        <v>2021-08-17</v>
      </c>
      <c r="C3860" s="7">
        <f t="shared" si="300"/>
        <v>2021</v>
      </c>
      <c r="D3860" s="5" t="s">
        <v>59</v>
      </c>
      <c r="E3860" s="5" t="str">
        <f>VLOOKUP(D3860,[1]items!$A$2:$E$39,2,FALSE)</f>
        <v>Carditens</v>
      </c>
      <c r="F3860" s="5" t="str">
        <f>VLOOKUP(E3860,[1]items!$B$2:$E$39,2,FALSE)</f>
        <v>Obat Hipertensi</v>
      </c>
      <c r="G3860" s="5" t="str">
        <f t="shared" si="301"/>
        <v>OH0001|</v>
      </c>
      <c r="H3860" s="10">
        <v>63</v>
      </c>
      <c r="I3860" s="11"/>
      <c r="J3860" s="10" t="str">
        <f>IF(EXACT(L3860,"buy"),VLOOKUP(I3860,[2]suppliers!$A$2:$B$17,2,FALSE),"")</f>
        <v/>
      </c>
      <c r="K3860" s="5" t="s">
        <v>84</v>
      </c>
      <c r="L3860" s="5" t="s">
        <v>85</v>
      </c>
      <c r="M3860" s="5" t="str">
        <f>IFERROR(VLOOKUP(G3860,[3]item_suppliers!$C$2:$F$112,2,FALSE),"")</f>
        <v/>
      </c>
      <c r="N3860" s="5" t="str">
        <f>IFERROR(VLOOKUP(G3860,[3]item_suppliers!$C$2:$F$112,4,FALSE),"")</f>
        <v/>
      </c>
      <c r="O3860" s="5" t="str">
        <f t="shared" si="302"/>
        <v/>
      </c>
      <c r="P3860" s="5">
        <f>IF(EXACT(L3860,"sell"),VLOOKUP(D3860,[1]items!$A$2:$E$39,5,FALSE),"")</f>
        <v>100900</v>
      </c>
      <c r="Q3860" s="5">
        <f t="shared" si="303"/>
        <v>6356700</v>
      </c>
      <c r="R3860" s="13" t="str">
        <f t="shared" si="304"/>
        <v/>
      </c>
    </row>
    <row r="3861" spans="1:18" x14ac:dyDescent="0.2">
      <c r="A3861" s="8" t="s">
        <v>3921</v>
      </c>
      <c r="B3861" s="9" t="d">
        <v>2021-08-17</v>
      </c>
      <c r="C3861" s="7">
        <f t="shared" si="300"/>
        <v>2021</v>
      </c>
      <c r="D3861" s="8" t="s">
        <v>62</v>
      </c>
      <c r="E3861" s="5" t="str">
        <f>VLOOKUP(D3861,[1]items!$A$2:$E$39,2,FALSE)</f>
        <v>Concor 5MG Strip 10</v>
      </c>
      <c r="F3861" s="5" t="str">
        <f>VLOOKUP(E3861,[1]items!$B$2:$E$39,2,FALSE)</f>
        <v>Obat Hipertensi</v>
      </c>
      <c r="G3861" s="5" t="str">
        <f t="shared" si="301"/>
        <v>OH0002|</v>
      </c>
      <c r="H3861" s="10">
        <v>29</v>
      </c>
      <c r="I3861" s="11"/>
      <c r="J3861" s="10" t="str">
        <f>IF(EXACT(L3861,"buy"),VLOOKUP(I3861,[2]suppliers!$A$2:$B$17,2,FALSE),"")</f>
        <v/>
      </c>
      <c r="K3861" s="8" t="s">
        <v>84</v>
      </c>
      <c r="L3861" s="8" t="s">
        <v>85</v>
      </c>
      <c r="M3861" s="5" t="str">
        <f>IFERROR(VLOOKUP(G3861,[3]item_suppliers!$C$2:$F$112,2,FALSE),"")</f>
        <v/>
      </c>
      <c r="N3861" s="5" t="str">
        <f>IFERROR(VLOOKUP(G3861,[3]item_suppliers!$C$2:$F$112,4,FALSE),"")</f>
        <v/>
      </c>
      <c r="O3861" s="5" t="str">
        <f t="shared" si="302"/>
        <v/>
      </c>
      <c r="P3861" s="5">
        <f>IF(EXACT(L3861,"sell"),VLOOKUP(D3861,[1]items!$A$2:$E$39,5,FALSE),"")</f>
        <v>103632</v>
      </c>
      <c r="Q3861" s="5">
        <f t="shared" si="303"/>
        <v>3005328</v>
      </c>
      <c r="R3861" s="13" t="str">
        <f t="shared" si="304"/>
        <v/>
      </c>
    </row>
    <row r="3862" spans="1:18" x14ac:dyDescent="0.2">
      <c r="A3862" s="5" t="s">
        <v>3922</v>
      </c>
      <c r="B3862" s="6" t="d">
        <v>2021-08-17</v>
      </c>
      <c r="C3862" s="7">
        <f t="shared" si="300"/>
        <v>2021</v>
      </c>
      <c r="D3862" s="5" t="s">
        <v>54</v>
      </c>
      <c r="E3862" s="5" t="str">
        <f>VLOOKUP(D3862,[1]items!$A$2:$E$39,2,FALSE)</f>
        <v>Cilostazol Bernofarm</v>
      </c>
      <c r="F3862" s="5" t="str">
        <f>VLOOKUP(E3862,[1]items!$B$2:$E$39,2,FALSE)</f>
        <v>Obat Sakit Kepala &amp; Demam</v>
      </c>
      <c r="G3862" s="5" t="str">
        <f t="shared" si="301"/>
        <v>OD0010|</v>
      </c>
      <c r="H3862" s="10">
        <v>215</v>
      </c>
      <c r="I3862" s="11"/>
      <c r="J3862" s="10" t="str">
        <f>IF(EXACT(L3862,"buy"),VLOOKUP(I3862,[2]suppliers!$A$2:$B$17,2,FALSE),"")</f>
        <v/>
      </c>
      <c r="K3862" s="5" t="s">
        <v>84</v>
      </c>
      <c r="L3862" s="5" t="s">
        <v>85</v>
      </c>
      <c r="M3862" s="5" t="str">
        <f>IFERROR(VLOOKUP(G3862,[3]item_suppliers!$C$2:$F$112,2,FALSE),"")</f>
        <v/>
      </c>
      <c r="N3862" s="5" t="str">
        <f>IFERROR(VLOOKUP(G3862,[3]item_suppliers!$C$2:$F$112,4,FALSE),"")</f>
        <v/>
      </c>
      <c r="O3862" s="5" t="str">
        <f t="shared" si="302"/>
        <v/>
      </c>
      <c r="P3862" s="5">
        <f>IF(EXACT(L3862,"sell"),VLOOKUP(D3862,[1]items!$A$2:$E$39,5,FALSE),"")</f>
        <v>46223</v>
      </c>
      <c r="Q3862" s="5">
        <f t="shared" si="303"/>
        <v>9937945</v>
      </c>
      <c r="R3862" s="13" t="str">
        <f t="shared" si="304"/>
        <v/>
      </c>
    </row>
    <row r="3863" spans="1:18" x14ac:dyDescent="0.2">
      <c r="A3863" s="8" t="s">
        <v>3923</v>
      </c>
      <c r="B3863" s="9" t="d">
        <v>2021-08-18</v>
      </c>
      <c r="C3863" s="7">
        <f t="shared" si="300"/>
        <v>2021</v>
      </c>
      <c r="D3863" s="8" t="s">
        <v>50</v>
      </c>
      <c r="E3863" s="5" t="str">
        <f>VLOOKUP(D3863,[1]items!$A$2:$E$39,2,FALSE)</f>
        <v>Bodrex Extra</v>
      </c>
      <c r="F3863" s="5" t="str">
        <f>VLOOKUP(E3863,[1]items!$B$2:$E$39,2,FALSE)</f>
        <v>Obat Sakit Kepala &amp; Demam</v>
      </c>
      <c r="G3863" s="5" t="str">
        <f t="shared" si="301"/>
        <v>OD0008|</v>
      </c>
      <c r="H3863" s="10">
        <v>46</v>
      </c>
      <c r="I3863" s="11"/>
      <c r="J3863" s="10" t="str">
        <f>IF(EXACT(L3863,"buy"),VLOOKUP(I3863,[2]suppliers!$A$2:$B$17,2,FALSE),"")</f>
        <v/>
      </c>
      <c r="K3863" s="8" t="s">
        <v>84</v>
      </c>
      <c r="L3863" s="8" t="s">
        <v>85</v>
      </c>
      <c r="M3863" s="5" t="str">
        <f>IFERROR(VLOOKUP(G3863,[3]item_suppliers!$C$2:$F$112,2,FALSE),"")</f>
        <v/>
      </c>
      <c r="N3863" s="5" t="str">
        <f>IFERROR(VLOOKUP(G3863,[3]item_suppliers!$C$2:$F$112,4,FALSE),"")</f>
        <v/>
      </c>
      <c r="O3863" s="5" t="str">
        <f t="shared" si="302"/>
        <v/>
      </c>
      <c r="P3863" s="5">
        <f>IF(EXACT(L3863,"sell"),VLOOKUP(D3863,[1]items!$A$2:$E$39,5,FALSE),"")</f>
        <v>51753</v>
      </c>
      <c r="Q3863" s="5">
        <f t="shared" si="303"/>
        <v>2380638</v>
      </c>
      <c r="R3863" s="13" t="str">
        <f t="shared" si="304"/>
        <v/>
      </c>
    </row>
    <row r="3864" spans="1:18" x14ac:dyDescent="0.2">
      <c r="A3864" s="5" t="s">
        <v>3924</v>
      </c>
      <c r="B3864" s="6" t="d">
        <v>2021-08-18</v>
      </c>
      <c r="C3864" s="7">
        <f t="shared" si="300"/>
        <v>2021</v>
      </c>
      <c r="D3864" s="5" t="s">
        <v>70</v>
      </c>
      <c r="E3864" s="5" t="str">
        <f>VLOOKUP(D3864,[1]items!$A$2:$E$39,2,FALSE)</f>
        <v>Irbesartan</v>
      </c>
      <c r="F3864" s="5" t="str">
        <f>VLOOKUP(E3864,[1]items!$B$2:$E$39,2,FALSE)</f>
        <v>Obat Hipertensi</v>
      </c>
      <c r="G3864" s="5" t="str">
        <f t="shared" si="301"/>
        <v>OH0005|</v>
      </c>
      <c r="H3864" s="10">
        <v>32</v>
      </c>
      <c r="I3864" s="11"/>
      <c r="J3864" s="10" t="str">
        <f>IF(EXACT(L3864,"buy"),VLOOKUP(I3864,[2]suppliers!$A$2:$B$17,2,FALSE),"")</f>
        <v/>
      </c>
      <c r="K3864" s="5" t="s">
        <v>84</v>
      </c>
      <c r="L3864" s="5" t="s">
        <v>85</v>
      </c>
      <c r="M3864" s="5" t="str">
        <f>IFERROR(VLOOKUP(G3864,[3]item_suppliers!$C$2:$F$112,2,FALSE),"")</f>
        <v/>
      </c>
      <c r="N3864" s="5" t="str">
        <f>IFERROR(VLOOKUP(G3864,[3]item_suppliers!$C$2:$F$112,4,FALSE),"")</f>
        <v/>
      </c>
      <c r="O3864" s="5" t="str">
        <f t="shared" si="302"/>
        <v/>
      </c>
      <c r="P3864" s="5">
        <f>IF(EXACT(L3864,"sell"),VLOOKUP(D3864,[1]items!$A$2:$E$39,5,FALSE),"")</f>
        <v>109447</v>
      </c>
      <c r="Q3864" s="5">
        <f t="shared" si="303"/>
        <v>3502304</v>
      </c>
      <c r="R3864" s="13" t="str">
        <f t="shared" si="304"/>
        <v/>
      </c>
    </row>
    <row r="3865" spans="1:18" x14ac:dyDescent="0.2">
      <c r="A3865" s="8" t="s">
        <v>3925</v>
      </c>
      <c r="B3865" s="9" t="d">
        <v>2021-08-18</v>
      </c>
      <c r="C3865" s="7">
        <f t="shared" si="300"/>
        <v>2021</v>
      </c>
      <c r="D3865" s="8" t="s">
        <v>20</v>
      </c>
      <c r="E3865" s="5" t="str">
        <f>VLOOKUP(D3865,[1]items!$A$2:$E$39,2,FALSE)</f>
        <v>Dexteem Box Plus 100 Tablet</v>
      </c>
      <c r="F3865" s="5" t="str">
        <f>VLOOKUP(E3865,[1]items!$B$2:$E$39,2,FALSE)</f>
        <v>Obat Alergi</v>
      </c>
      <c r="G3865" s="5" t="str">
        <f t="shared" si="301"/>
        <v>OA0006|</v>
      </c>
      <c r="H3865" s="10">
        <v>2</v>
      </c>
      <c r="I3865" s="11"/>
      <c r="J3865" s="10" t="str">
        <f>IF(EXACT(L3865,"buy"),VLOOKUP(I3865,[2]suppliers!$A$2:$B$17,2,FALSE),"")</f>
        <v/>
      </c>
      <c r="K3865" s="8" t="s">
        <v>84</v>
      </c>
      <c r="L3865" s="8" t="s">
        <v>85</v>
      </c>
      <c r="M3865" s="5" t="str">
        <f>IFERROR(VLOOKUP(G3865,[3]item_suppliers!$C$2:$F$112,2,FALSE),"")</f>
        <v/>
      </c>
      <c r="N3865" s="5" t="str">
        <f>IFERROR(VLOOKUP(G3865,[3]item_suppliers!$C$2:$F$112,4,FALSE),"")</f>
        <v/>
      </c>
      <c r="O3865" s="5" t="str">
        <f t="shared" si="302"/>
        <v/>
      </c>
      <c r="P3865" s="5">
        <f>IF(EXACT(L3865,"sell"),VLOOKUP(D3865,[1]items!$A$2:$E$39,5,FALSE),"")</f>
        <v>25449</v>
      </c>
      <c r="Q3865" s="5">
        <f t="shared" si="303"/>
        <v>50898</v>
      </c>
      <c r="R3865" s="13" t="str">
        <f t="shared" si="304"/>
        <v/>
      </c>
    </row>
    <row r="3866" spans="1:18" x14ac:dyDescent="0.2">
      <c r="A3866" s="5" t="s">
        <v>3926</v>
      </c>
      <c r="B3866" s="6" t="d">
        <v>2021-08-18</v>
      </c>
      <c r="C3866" s="7">
        <f t="shared" si="300"/>
        <v>2021</v>
      </c>
      <c r="D3866" s="5" t="s">
        <v>48</v>
      </c>
      <c r="E3866" s="5" t="str">
        <f>VLOOKUP(D3866,[1]items!$A$2:$E$39,2,FALSE)</f>
        <v>Sanmol Paracetamol</v>
      </c>
      <c r="F3866" s="5" t="str">
        <f>VLOOKUP(E3866,[1]items!$B$2:$E$39,2,FALSE)</f>
        <v>Obat Sakit Kepala &amp; Demam</v>
      </c>
      <c r="G3866" s="5" t="str">
        <f t="shared" si="301"/>
        <v>OD0007|</v>
      </c>
      <c r="H3866" s="10">
        <v>22</v>
      </c>
      <c r="I3866" s="11"/>
      <c r="J3866" s="10" t="str">
        <f>IF(EXACT(L3866,"buy"),VLOOKUP(I3866,[2]suppliers!$A$2:$B$17,2,FALSE),"")</f>
        <v/>
      </c>
      <c r="K3866" s="5" t="s">
        <v>84</v>
      </c>
      <c r="L3866" s="5" t="s">
        <v>85</v>
      </c>
      <c r="M3866" s="5" t="str">
        <f>IFERROR(VLOOKUP(G3866,[3]item_suppliers!$C$2:$F$112,2,FALSE),"")</f>
        <v/>
      </c>
      <c r="N3866" s="5" t="str">
        <f>IFERROR(VLOOKUP(G3866,[3]item_suppliers!$C$2:$F$112,4,FALSE),"")</f>
        <v/>
      </c>
      <c r="O3866" s="5" t="str">
        <f t="shared" si="302"/>
        <v/>
      </c>
      <c r="P3866" s="5">
        <f>IF(EXACT(L3866,"sell"),VLOOKUP(D3866,[1]items!$A$2:$E$39,5,FALSE),"")</f>
        <v>16261</v>
      </c>
      <c r="Q3866" s="5">
        <f t="shared" si="303"/>
        <v>357742</v>
      </c>
      <c r="R3866" s="13" t="str">
        <f t="shared" si="304"/>
        <v/>
      </c>
    </row>
    <row r="3867" spans="1:18" x14ac:dyDescent="0.2">
      <c r="A3867" s="8" t="s">
        <v>3927</v>
      </c>
      <c r="B3867" s="9" t="d">
        <v>2021-08-18</v>
      </c>
      <c r="C3867" s="7">
        <f t="shared" si="300"/>
        <v>2021</v>
      </c>
      <c r="D3867" s="8" t="s">
        <v>37</v>
      </c>
      <c r="E3867" s="5" t="str">
        <f>VLOOKUP(D3867,[1]items!$A$2:$E$39,2,FALSE)</f>
        <v>Koolfever</v>
      </c>
      <c r="F3867" s="5" t="str">
        <f>VLOOKUP(E3867,[1]items!$B$2:$E$39,2,FALSE)</f>
        <v>Obat Sakit Kepala &amp; Demam</v>
      </c>
      <c r="G3867" s="5" t="str">
        <f t="shared" si="301"/>
        <v>OD0001|</v>
      </c>
      <c r="H3867" s="10">
        <v>7</v>
      </c>
      <c r="I3867" s="11"/>
      <c r="J3867" s="10" t="str">
        <f>IF(EXACT(L3867,"buy"),VLOOKUP(I3867,[2]suppliers!$A$2:$B$17,2,FALSE),"")</f>
        <v/>
      </c>
      <c r="K3867" s="8" t="s">
        <v>84</v>
      </c>
      <c r="L3867" s="8" t="s">
        <v>85</v>
      </c>
      <c r="M3867" s="5" t="str">
        <f>IFERROR(VLOOKUP(G3867,[3]item_suppliers!$C$2:$F$112,2,FALSE),"")</f>
        <v/>
      </c>
      <c r="N3867" s="5" t="str">
        <f>IFERROR(VLOOKUP(G3867,[3]item_suppliers!$C$2:$F$112,4,FALSE),"")</f>
        <v/>
      </c>
      <c r="O3867" s="5" t="str">
        <f t="shared" si="302"/>
        <v/>
      </c>
      <c r="P3867" s="5">
        <f>IF(EXACT(L3867,"sell"),VLOOKUP(D3867,[1]items!$A$2:$E$39,5,FALSE),"")</f>
        <v>7620</v>
      </c>
      <c r="Q3867" s="5">
        <f t="shared" si="303"/>
        <v>53340</v>
      </c>
      <c r="R3867" s="13" t="str">
        <f t="shared" si="304"/>
        <v/>
      </c>
    </row>
    <row r="3868" spans="1:18" x14ac:dyDescent="0.2">
      <c r="A3868" s="5" t="s">
        <v>3928</v>
      </c>
      <c r="B3868" s="6" t="d">
        <v>2021-08-18</v>
      </c>
      <c r="C3868" s="7">
        <f t="shared" si="300"/>
        <v>2021</v>
      </c>
      <c r="D3868" s="5" t="s">
        <v>67</v>
      </c>
      <c r="E3868" s="5" t="str">
        <f>VLOOKUP(D3868,[1]items!$A$2:$E$39,2,FALSE)</f>
        <v>Amlodipine Besilate</v>
      </c>
      <c r="F3868" s="5" t="str">
        <f>VLOOKUP(E3868,[1]items!$B$2:$E$39,2,FALSE)</f>
        <v>Obat Hipertensi</v>
      </c>
      <c r="G3868" s="5" t="str">
        <f t="shared" si="301"/>
        <v>OH0004|</v>
      </c>
      <c r="H3868" s="10">
        <v>226</v>
      </c>
      <c r="I3868" s="11"/>
      <c r="J3868" s="10" t="str">
        <f>IF(EXACT(L3868,"buy"),VLOOKUP(I3868,[2]suppliers!$A$2:$B$17,2,FALSE),"")</f>
        <v/>
      </c>
      <c r="K3868" s="5" t="s">
        <v>84</v>
      </c>
      <c r="L3868" s="5" t="s">
        <v>85</v>
      </c>
      <c r="M3868" s="5" t="str">
        <f>IFERROR(VLOOKUP(G3868,[3]item_suppliers!$C$2:$F$112,2,FALSE),"")</f>
        <v/>
      </c>
      <c r="N3868" s="5" t="str">
        <f>IFERROR(VLOOKUP(G3868,[3]item_suppliers!$C$2:$F$112,4,FALSE),"")</f>
        <v/>
      </c>
      <c r="O3868" s="5" t="str">
        <f t="shared" si="302"/>
        <v/>
      </c>
      <c r="P3868" s="5">
        <f>IF(EXACT(L3868,"sell"),VLOOKUP(D3868,[1]items!$A$2:$E$39,5,FALSE),"")</f>
        <v>7504</v>
      </c>
      <c r="Q3868" s="5">
        <f t="shared" si="303"/>
        <v>1695904</v>
      </c>
      <c r="R3868" s="13" t="str">
        <f t="shared" si="304"/>
        <v/>
      </c>
    </row>
    <row r="3869" spans="1:18" x14ac:dyDescent="0.2">
      <c r="A3869" s="8" t="s">
        <v>3929</v>
      </c>
      <c r="B3869" s="9" t="d">
        <v>2021-08-18</v>
      </c>
      <c r="C3869" s="7">
        <f t="shared" si="300"/>
        <v>2021</v>
      </c>
      <c r="D3869" s="8" t="s">
        <v>46</v>
      </c>
      <c r="E3869" s="5" t="str">
        <f>VLOOKUP(D3869,[1]items!$A$2:$E$39,2,FALSE)</f>
        <v>Proris Ibuprofen</v>
      </c>
      <c r="F3869" s="5" t="str">
        <f>VLOOKUP(E3869,[1]items!$B$2:$E$39,2,FALSE)</f>
        <v>Obat Sakit Kepala &amp; Demam</v>
      </c>
      <c r="G3869" s="5" t="str">
        <f t="shared" si="301"/>
        <v>OD0006|</v>
      </c>
      <c r="H3869" s="10">
        <v>2</v>
      </c>
      <c r="I3869" s="11"/>
      <c r="J3869" s="10" t="str">
        <f>IF(EXACT(L3869,"buy"),VLOOKUP(I3869,[2]suppliers!$A$2:$B$17,2,FALSE),"")</f>
        <v/>
      </c>
      <c r="K3869" s="8" t="s">
        <v>84</v>
      </c>
      <c r="L3869" s="8" t="s">
        <v>85</v>
      </c>
      <c r="M3869" s="5" t="str">
        <f>IFERROR(VLOOKUP(G3869,[3]item_suppliers!$C$2:$F$112,2,FALSE),"")</f>
        <v/>
      </c>
      <c r="N3869" s="5" t="str">
        <f>IFERROR(VLOOKUP(G3869,[3]item_suppliers!$C$2:$F$112,4,FALSE),"")</f>
        <v/>
      </c>
      <c r="O3869" s="5" t="str">
        <f t="shared" si="302"/>
        <v/>
      </c>
      <c r="P3869" s="5">
        <f>IF(EXACT(L3869,"sell"),VLOOKUP(D3869,[1]items!$A$2:$E$39,5,FALSE),"")</f>
        <v>25275</v>
      </c>
      <c r="Q3869" s="5">
        <f t="shared" si="303"/>
        <v>50550</v>
      </c>
      <c r="R3869" s="13" t="str">
        <f t="shared" si="304"/>
        <v/>
      </c>
    </row>
    <row r="3870" spans="1:18" x14ac:dyDescent="0.2">
      <c r="A3870" s="5" t="s">
        <v>3930</v>
      </c>
      <c r="B3870" s="6" t="d">
        <v>2021-08-19</v>
      </c>
      <c r="C3870" s="7">
        <f t="shared" si="300"/>
        <v>2021</v>
      </c>
      <c r="D3870" s="5" t="s">
        <v>82</v>
      </c>
      <c r="E3870" s="5" t="str">
        <f>VLOOKUP(D3870,[1]items!$A$2:$E$39,2,FALSE)</f>
        <v>Otilon Ear Drops 8 mL</v>
      </c>
      <c r="F3870" s="5" t="str">
        <f>VLOOKUP(E3870,[1]items!$B$2:$E$39,2,FALSE)</f>
        <v>Obat Telinga</v>
      </c>
      <c r="G3870" s="5" t="str">
        <f t="shared" si="301"/>
        <v>OT0001|</v>
      </c>
      <c r="H3870" s="10">
        <v>39</v>
      </c>
      <c r="I3870" s="11"/>
      <c r="J3870" s="10" t="str">
        <f>IF(EXACT(L3870,"buy"),VLOOKUP(I3870,[2]suppliers!$A$2:$B$17,2,FALSE),"")</f>
        <v/>
      </c>
      <c r="K3870" s="5" t="s">
        <v>84</v>
      </c>
      <c r="L3870" s="5" t="s">
        <v>85</v>
      </c>
      <c r="M3870" s="5" t="str">
        <f>IFERROR(VLOOKUP(G3870,[3]item_suppliers!$C$2:$F$112,2,FALSE),"")</f>
        <v/>
      </c>
      <c r="N3870" s="5" t="str">
        <f>IFERROR(VLOOKUP(G3870,[3]item_suppliers!$C$2:$F$112,4,FALSE),"")</f>
        <v/>
      </c>
      <c r="O3870" s="5" t="str">
        <f t="shared" si="302"/>
        <v/>
      </c>
      <c r="P3870" s="5">
        <f>IF(EXACT(L3870,"sell"),VLOOKUP(D3870,[1]items!$A$2:$E$39,5,FALSE),"")</f>
        <v>55935</v>
      </c>
      <c r="Q3870" s="5">
        <f t="shared" si="303"/>
        <v>2181465</v>
      </c>
      <c r="R3870" s="13" t="str">
        <f t="shared" si="304"/>
        <v/>
      </c>
    </row>
    <row r="3871" spans="1:18" x14ac:dyDescent="0.2">
      <c r="A3871" s="8" t="s">
        <v>3931</v>
      </c>
      <c r="B3871" s="9" t="d">
        <v>2021-08-19</v>
      </c>
      <c r="C3871" s="7">
        <f t="shared" si="300"/>
        <v>2021</v>
      </c>
      <c r="D3871" s="8" t="s">
        <v>82</v>
      </c>
      <c r="E3871" s="5" t="str">
        <f>VLOOKUP(D3871,[1]items!$A$2:$E$39,2,FALSE)</f>
        <v>Otilon Ear Drops 8 mL</v>
      </c>
      <c r="F3871" s="5" t="str">
        <f>VLOOKUP(E3871,[1]items!$B$2:$E$39,2,FALSE)</f>
        <v>Obat Telinga</v>
      </c>
      <c r="G3871" s="5" t="str">
        <f t="shared" si="301"/>
        <v>OT0001|</v>
      </c>
      <c r="H3871" s="10">
        <v>50</v>
      </c>
      <c r="I3871" s="11"/>
      <c r="J3871" s="10" t="str">
        <f>IF(EXACT(L3871,"buy"),VLOOKUP(I3871,[2]suppliers!$A$2:$B$17,2,FALSE),"")</f>
        <v/>
      </c>
      <c r="K3871" s="8" t="s">
        <v>84</v>
      </c>
      <c r="L3871" s="8" t="s">
        <v>85</v>
      </c>
      <c r="M3871" s="5" t="str">
        <f>IFERROR(VLOOKUP(G3871,[3]item_suppliers!$C$2:$F$112,2,FALSE),"")</f>
        <v/>
      </c>
      <c r="N3871" s="5" t="str">
        <f>IFERROR(VLOOKUP(G3871,[3]item_suppliers!$C$2:$F$112,4,FALSE),"")</f>
        <v/>
      </c>
      <c r="O3871" s="5" t="str">
        <f t="shared" si="302"/>
        <v/>
      </c>
      <c r="P3871" s="5">
        <f>IF(EXACT(L3871,"sell"),VLOOKUP(D3871,[1]items!$A$2:$E$39,5,FALSE),"")</f>
        <v>55935</v>
      </c>
      <c r="Q3871" s="5">
        <f t="shared" si="303"/>
        <v>2796750</v>
      </c>
      <c r="R3871" s="13" t="str">
        <f t="shared" si="304"/>
        <v/>
      </c>
    </row>
    <row r="3872" spans="1:18" x14ac:dyDescent="0.2">
      <c r="A3872" s="5" t="s">
        <v>3932</v>
      </c>
      <c r="B3872" s="6" t="d">
        <v>2021-08-19</v>
      </c>
      <c r="C3872" s="7">
        <f t="shared" si="300"/>
        <v>2021</v>
      </c>
      <c r="D3872" s="5" t="s">
        <v>20</v>
      </c>
      <c r="E3872" s="5" t="str">
        <f>VLOOKUP(D3872,[1]items!$A$2:$E$39,2,FALSE)</f>
        <v>Dexteem Box Plus 100 Tablet</v>
      </c>
      <c r="F3872" s="5" t="str">
        <f>VLOOKUP(E3872,[1]items!$B$2:$E$39,2,FALSE)</f>
        <v>Obat Alergi</v>
      </c>
      <c r="G3872" s="5" t="str">
        <f t="shared" si="301"/>
        <v>OA0006|</v>
      </c>
      <c r="H3872" s="10">
        <v>74</v>
      </c>
      <c r="I3872" s="11"/>
      <c r="J3872" s="10" t="str">
        <f>IF(EXACT(L3872,"buy"),VLOOKUP(I3872,[2]suppliers!$A$2:$B$17,2,FALSE),"")</f>
        <v/>
      </c>
      <c r="K3872" s="5" t="s">
        <v>84</v>
      </c>
      <c r="L3872" s="5" t="s">
        <v>85</v>
      </c>
      <c r="M3872" s="5" t="str">
        <f>IFERROR(VLOOKUP(G3872,[3]item_suppliers!$C$2:$F$112,2,FALSE),"")</f>
        <v/>
      </c>
      <c r="N3872" s="5" t="str">
        <f>IFERROR(VLOOKUP(G3872,[3]item_suppliers!$C$2:$F$112,4,FALSE),"")</f>
        <v/>
      </c>
      <c r="O3872" s="5" t="str">
        <f t="shared" si="302"/>
        <v/>
      </c>
      <c r="P3872" s="5">
        <f>IF(EXACT(L3872,"sell"),VLOOKUP(D3872,[1]items!$A$2:$E$39,5,FALSE),"")</f>
        <v>25449</v>
      </c>
      <c r="Q3872" s="5">
        <f t="shared" si="303"/>
        <v>1883226</v>
      </c>
      <c r="R3872" s="13" t="str">
        <f t="shared" si="304"/>
        <v/>
      </c>
    </row>
    <row r="3873" spans="1:18" x14ac:dyDescent="0.2">
      <c r="A3873" s="8" t="s">
        <v>3933</v>
      </c>
      <c r="B3873" s="9" t="d">
        <v>2021-08-19</v>
      </c>
      <c r="C3873" s="7">
        <f t="shared" si="300"/>
        <v>2021</v>
      </c>
      <c r="D3873" s="8" t="s">
        <v>48</v>
      </c>
      <c r="E3873" s="5" t="str">
        <f>VLOOKUP(D3873,[1]items!$A$2:$E$39,2,FALSE)</f>
        <v>Sanmol Paracetamol</v>
      </c>
      <c r="F3873" s="5" t="str">
        <f>VLOOKUP(E3873,[1]items!$B$2:$E$39,2,FALSE)</f>
        <v>Obat Sakit Kepala &amp; Demam</v>
      </c>
      <c r="G3873" s="5" t="str">
        <f t="shared" si="301"/>
        <v>OD0007|</v>
      </c>
      <c r="H3873" s="10">
        <v>4</v>
      </c>
      <c r="I3873" s="11"/>
      <c r="J3873" s="10" t="str">
        <f>IF(EXACT(L3873,"buy"),VLOOKUP(I3873,[2]suppliers!$A$2:$B$17,2,FALSE),"")</f>
        <v/>
      </c>
      <c r="K3873" s="8" t="s">
        <v>84</v>
      </c>
      <c r="L3873" s="8" t="s">
        <v>85</v>
      </c>
      <c r="M3873" s="5" t="str">
        <f>IFERROR(VLOOKUP(G3873,[3]item_suppliers!$C$2:$F$112,2,FALSE),"")</f>
        <v/>
      </c>
      <c r="N3873" s="5" t="str">
        <f>IFERROR(VLOOKUP(G3873,[3]item_suppliers!$C$2:$F$112,4,FALSE),"")</f>
        <v/>
      </c>
      <c r="O3873" s="5" t="str">
        <f t="shared" si="302"/>
        <v/>
      </c>
      <c r="P3873" s="5">
        <f>IF(EXACT(L3873,"sell"),VLOOKUP(D3873,[1]items!$A$2:$E$39,5,FALSE),"")</f>
        <v>16261</v>
      </c>
      <c r="Q3873" s="5">
        <f t="shared" si="303"/>
        <v>65044</v>
      </c>
      <c r="R3873" s="13" t="str">
        <f t="shared" si="304"/>
        <v/>
      </c>
    </row>
    <row r="3874" spans="1:18" x14ac:dyDescent="0.2">
      <c r="A3874" s="5" t="s">
        <v>3934</v>
      </c>
      <c r="B3874" s="6" t="d">
        <v>2021-08-19</v>
      </c>
      <c r="C3874" s="7">
        <f t="shared" si="300"/>
        <v>2021</v>
      </c>
      <c r="D3874" s="5" t="s">
        <v>11</v>
      </c>
      <c r="E3874" s="5" t="str">
        <f>VLOOKUP(D3874,[1]items!$A$2:$E$39,2,FALSE)</f>
        <v>Acetylcysteine Mahakam 200 mg</v>
      </c>
      <c r="F3874" s="5" t="str">
        <f>VLOOKUP(E3874,[1]items!$B$2:$E$39,2,FALSE)</f>
        <v>Obat Alergi</v>
      </c>
      <c r="G3874" s="5" t="str">
        <f t="shared" si="301"/>
        <v>OA0003|</v>
      </c>
      <c r="H3874" s="10">
        <v>10</v>
      </c>
      <c r="I3874" s="11"/>
      <c r="J3874" s="10" t="str">
        <f>IF(EXACT(L3874,"buy"),VLOOKUP(I3874,[2]suppliers!$A$2:$B$17,2,FALSE),"")</f>
        <v/>
      </c>
      <c r="K3874" s="5" t="s">
        <v>84</v>
      </c>
      <c r="L3874" s="5" t="s">
        <v>85</v>
      </c>
      <c r="M3874" s="5" t="str">
        <f>IFERROR(VLOOKUP(G3874,[3]item_suppliers!$C$2:$F$112,2,FALSE),"")</f>
        <v/>
      </c>
      <c r="N3874" s="5" t="str">
        <f>IFERROR(VLOOKUP(G3874,[3]item_suppliers!$C$2:$F$112,4,FALSE),"")</f>
        <v/>
      </c>
      <c r="O3874" s="5" t="str">
        <f t="shared" si="302"/>
        <v/>
      </c>
      <c r="P3874" s="5">
        <f>IF(EXACT(L3874,"sell"),VLOOKUP(D3874,[1]items!$A$2:$E$39,5,FALSE),"")</f>
        <v>33330</v>
      </c>
      <c r="Q3874" s="5">
        <f t="shared" si="303"/>
        <v>333300</v>
      </c>
      <c r="R3874" s="13" t="str">
        <f t="shared" si="304"/>
        <v/>
      </c>
    </row>
    <row r="3875" spans="1:18" x14ac:dyDescent="0.2">
      <c r="A3875" s="8" t="s">
        <v>3935</v>
      </c>
      <c r="B3875" s="9" t="d">
        <v>2021-08-19</v>
      </c>
      <c r="C3875" s="7">
        <f t="shared" si="300"/>
        <v>2021</v>
      </c>
      <c r="D3875" s="8" t="s">
        <v>28</v>
      </c>
      <c r="E3875" s="5" t="str">
        <f>VLOOKUP(D3875,[1]items!$A$2:$E$39,2,FALSE)</f>
        <v>Lo Han Kuo Infusion 12</v>
      </c>
      <c r="F3875" s="5" t="str">
        <f>VLOOKUP(E3875,[1]items!$B$2:$E$39,2,FALSE)</f>
        <v>Obat Batuk &amp; Pilek</v>
      </c>
      <c r="G3875" s="5" t="str">
        <f t="shared" si="301"/>
        <v>OB0004|</v>
      </c>
      <c r="H3875" s="10">
        <v>1</v>
      </c>
      <c r="I3875" s="11"/>
      <c r="J3875" s="10" t="str">
        <f>IF(EXACT(L3875,"buy"),VLOOKUP(I3875,[2]suppliers!$A$2:$B$17,2,FALSE),"")</f>
        <v/>
      </c>
      <c r="K3875" s="8" t="s">
        <v>84</v>
      </c>
      <c r="L3875" s="8" t="s">
        <v>85</v>
      </c>
      <c r="M3875" s="5" t="str">
        <f>IFERROR(VLOOKUP(G3875,[3]item_suppliers!$C$2:$F$112,2,FALSE),"")</f>
        <v/>
      </c>
      <c r="N3875" s="5" t="str">
        <f>IFERROR(VLOOKUP(G3875,[3]item_suppliers!$C$2:$F$112,4,FALSE),"")</f>
        <v/>
      </c>
      <c r="O3875" s="5" t="str">
        <f t="shared" si="302"/>
        <v/>
      </c>
      <c r="P3875" s="5">
        <f>IF(EXACT(L3875,"sell"),VLOOKUP(D3875,[1]items!$A$2:$E$39,5,FALSE),"")</f>
        <v>24179</v>
      </c>
      <c r="Q3875" s="5">
        <f t="shared" si="303"/>
        <v>24179</v>
      </c>
      <c r="R3875" s="13" t="str">
        <f t="shared" si="304"/>
        <v/>
      </c>
    </row>
    <row r="3876" spans="1:18" x14ac:dyDescent="0.2">
      <c r="A3876" s="5" t="s">
        <v>3936</v>
      </c>
      <c r="B3876" s="6" t="d">
        <v>2021-08-20</v>
      </c>
      <c r="C3876" s="7">
        <f t="shared" si="300"/>
        <v>2021</v>
      </c>
      <c r="D3876" s="5" t="s">
        <v>26</v>
      </c>
      <c r="E3876" s="5" t="str">
        <f>VLOOKUP(D3876,[1]items!$A$2:$E$39,2,FALSE)</f>
        <v>Decolsen 1 Strip 4 Tablet</v>
      </c>
      <c r="F3876" s="5" t="str">
        <f>VLOOKUP(E3876,[1]items!$B$2:$E$39,2,FALSE)</f>
        <v>Obat Batuk &amp; Pilek</v>
      </c>
      <c r="G3876" s="5" t="str">
        <f t="shared" si="301"/>
        <v>OB0002|</v>
      </c>
      <c r="H3876" s="10">
        <v>19</v>
      </c>
      <c r="I3876" s="11"/>
      <c r="J3876" s="10" t="str">
        <f>IF(EXACT(L3876,"buy"),VLOOKUP(I3876,[2]suppliers!$A$2:$B$17,2,FALSE),"")</f>
        <v/>
      </c>
      <c r="K3876" s="5" t="s">
        <v>84</v>
      </c>
      <c r="L3876" s="5" t="s">
        <v>85</v>
      </c>
      <c r="M3876" s="5" t="str">
        <f>IFERROR(VLOOKUP(G3876,[3]item_suppliers!$C$2:$F$112,2,FALSE),"")</f>
        <v/>
      </c>
      <c r="N3876" s="5" t="str">
        <f>IFERROR(VLOOKUP(G3876,[3]item_suppliers!$C$2:$F$112,4,FALSE),"")</f>
        <v/>
      </c>
      <c r="O3876" s="5" t="str">
        <f t="shared" si="302"/>
        <v/>
      </c>
      <c r="P3876" s="5">
        <f>IF(EXACT(L3876,"sell"),VLOOKUP(D3876,[1]items!$A$2:$E$39,5,FALSE),"")</f>
        <v>2915</v>
      </c>
      <c r="Q3876" s="5">
        <f t="shared" si="303"/>
        <v>55385</v>
      </c>
      <c r="R3876" s="13" t="str">
        <f t="shared" si="304"/>
        <v/>
      </c>
    </row>
    <row r="3877" spans="1:18" x14ac:dyDescent="0.2">
      <c r="A3877" s="8" t="s">
        <v>3937</v>
      </c>
      <c r="B3877" s="9" t="d">
        <v>2021-08-20</v>
      </c>
      <c r="C3877" s="7">
        <f t="shared" si="300"/>
        <v>2021</v>
      </c>
      <c r="D3877" s="8" t="s">
        <v>26</v>
      </c>
      <c r="E3877" s="5" t="str">
        <f>VLOOKUP(D3877,[1]items!$A$2:$E$39,2,FALSE)</f>
        <v>Decolsen 1 Strip 4 Tablet</v>
      </c>
      <c r="F3877" s="5" t="str">
        <f>VLOOKUP(E3877,[1]items!$B$2:$E$39,2,FALSE)</f>
        <v>Obat Batuk &amp; Pilek</v>
      </c>
      <c r="G3877" s="5" t="str">
        <f t="shared" si="301"/>
        <v>OB0002|</v>
      </c>
      <c r="H3877" s="10">
        <v>87</v>
      </c>
      <c r="I3877" s="11"/>
      <c r="J3877" s="10" t="str">
        <f>IF(EXACT(L3877,"buy"),VLOOKUP(I3877,[2]suppliers!$A$2:$B$17,2,FALSE),"")</f>
        <v/>
      </c>
      <c r="K3877" s="8" t="s">
        <v>84</v>
      </c>
      <c r="L3877" s="8" t="s">
        <v>85</v>
      </c>
      <c r="M3877" s="5" t="str">
        <f>IFERROR(VLOOKUP(G3877,[3]item_suppliers!$C$2:$F$112,2,FALSE),"")</f>
        <v/>
      </c>
      <c r="N3877" s="5" t="str">
        <f>IFERROR(VLOOKUP(G3877,[3]item_suppliers!$C$2:$F$112,4,FALSE),"")</f>
        <v/>
      </c>
      <c r="O3877" s="5" t="str">
        <f t="shared" si="302"/>
        <v/>
      </c>
      <c r="P3877" s="5">
        <f>IF(EXACT(L3877,"sell"),VLOOKUP(D3877,[1]items!$A$2:$E$39,5,FALSE),"")</f>
        <v>2915</v>
      </c>
      <c r="Q3877" s="5">
        <f t="shared" si="303"/>
        <v>253605</v>
      </c>
      <c r="R3877" s="13" t="str">
        <f t="shared" si="304"/>
        <v/>
      </c>
    </row>
    <row r="3878" spans="1:18" x14ac:dyDescent="0.2">
      <c r="A3878" s="5" t="s">
        <v>3938</v>
      </c>
      <c r="B3878" s="6" t="d">
        <v>2021-08-20</v>
      </c>
      <c r="C3878" s="7">
        <f t="shared" si="300"/>
        <v>2021</v>
      </c>
      <c r="D3878" s="5" t="s">
        <v>26</v>
      </c>
      <c r="E3878" s="5" t="str">
        <f>VLOOKUP(D3878,[1]items!$A$2:$E$39,2,FALSE)</f>
        <v>Decolsen 1 Strip 4 Tablet</v>
      </c>
      <c r="F3878" s="5" t="str">
        <f>VLOOKUP(E3878,[1]items!$B$2:$E$39,2,FALSE)</f>
        <v>Obat Batuk &amp; Pilek</v>
      </c>
      <c r="G3878" s="5" t="str">
        <f t="shared" si="301"/>
        <v>OB0002|</v>
      </c>
      <c r="H3878" s="10">
        <v>21</v>
      </c>
      <c r="I3878" s="11"/>
      <c r="J3878" s="10" t="str">
        <f>IF(EXACT(L3878,"buy"),VLOOKUP(I3878,[2]suppliers!$A$2:$B$17,2,FALSE),"")</f>
        <v/>
      </c>
      <c r="K3878" s="5" t="s">
        <v>84</v>
      </c>
      <c r="L3878" s="5" t="s">
        <v>85</v>
      </c>
      <c r="M3878" s="5" t="str">
        <f>IFERROR(VLOOKUP(G3878,[3]item_suppliers!$C$2:$F$112,2,FALSE),"")</f>
        <v/>
      </c>
      <c r="N3878" s="5" t="str">
        <f>IFERROR(VLOOKUP(G3878,[3]item_suppliers!$C$2:$F$112,4,FALSE),"")</f>
        <v/>
      </c>
      <c r="O3878" s="5" t="str">
        <f t="shared" si="302"/>
        <v/>
      </c>
      <c r="P3878" s="5">
        <f>IF(EXACT(L3878,"sell"),VLOOKUP(D3878,[1]items!$A$2:$E$39,5,FALSE),"")</f>
        <v>2915</v>
      </c>
      <c r="Q3878" s="5">
        <f t="shared" si="303"/>
        <v>61215</v>
      </c>
      <c r="R3878" s="13" t="str">
        <f t="shared" si="304"/>
        <v/>
      </c>
    </row>
    <row r="3879" spans="1:18" x14ac:dyDescent="0.2">
      <c r="A3879" s="8" t="s">
        <v>3939</v>
      </c>
      <c r="B3879" s="9" t="d">
        <v>2021-08-20</v>
      </c>
      <c r="C3879" s="7">
        <f t="shared" si="300"/>
        <v>2021</v>
      </c>
      <c r="D3879" s="8" t="s">
        <v>26</v>
      </c>
      <c r="E3879" s="5" t="str">
        <f>VLOOKUP(D3879,[1]items!$A$2:$E$39,2,FALSE)</f>
        <v>Decolsen 1 Strip 4 Tablet</v>
      </c>
      <c r="F3879" s="5" t="str">
        <f>VLOOKUP(E3879,[1]items!$B$2:$E$39,2,FALSE)</f>
        <v>Obat Batuk &amp; Pilek</v>
      </c>
      <c r="G3879" s="5" t="str">
        <f t="shared" si="301"/>
        <v>OB0002|</v>
      </c>
      <c r="H3879" s="10">
        <v>31</v>
      </c>
      <c r="I3879" s="11"/>
      <c r="J3879" s="10" t="str">
        <f>IF(EXACT(L3879,"buy"),VLOOKUP(I3879,[2]suppliers!$A$2:$B$17,2,FALSE),"")</f>
        <v/>
      </c>
      <c r="K3879" s="8" t="s">
        <v>84</v>
      </c>
      <c r="L3879" s="8" t="s">
        <v>85</v>
      </c>
      <c r="M3879" s="5" t="str">
        <f>IFERROR(VLOOKUP(G3879,[3]item_suppliers!$C$2:$F$112,2,FALSE),"")</f>
        <v/>
      </c>
      <c r="N3879" s="5" t="str">
        <f>IFERROR(VLOOKUP(G3879,[3]item_suppliers!$C$2:$F$112,4,FALSE),"")</f>
        <v/>
      </c>
      <c r="O3879" s="5" t="str">
        <f t="shared" si="302"/>
        <v/>
      </c>
      <c r="P3879" s="5">
        <f>IF(EXACT(L3879,"sell"),VLOOKUP(D3879,[1]items!$A$2:$E$39,5,FALSE),"")</f>
        <v>2915</v>
      </c>
      <c r="Q3879" s="5">
        <f t="shared" si="303"/>
        <v>90365</v>
      </c>
      <c r="R3879" s="13" t="str">
        <f t="shared" si="304"/>
        <v/>
      </c>
    </row>
    <row r="3880" spans="1:18" x14ac:dyDescent="0.2">
      <c r="A3880" s="5" t="s">
        <v>3940</v>
      </c>
      <c r="B3880" s="6" t="d">
        <v>2021-08-20</v>
      </c>
      <c r="C3880" s="7">
        <f t="shared" si="300"/>
        <v>2021</v>
      </c>
      <c r="D3880" s="5" t="s">
        <v>17</v>
      </c>
      <c r="E3880" s="5" t="str">
        <f>VLOOKUP(D3880,[1]items!$A$2:$E$39,2,FALSE)</f>
        <v>Bedak Heroxyn 150 gr</v>
      </c>
      <c r="F3880" s="5" t="str">
        <f>VLOOKUP(E3880,[1]items!$B$2:$E$39,2,FALSE)</f>
        <v>Obat Alergi</v>
      </c>
      <c r="G3880" s="5" t="str">
        <f t="shared" si="301"/>
        <v>OA0005|</v>
      </c>
      <c r="H3880" s="10">
        <v>16</v>
      </c>
      <c r="I3880" s="11"/>
      <c r="J3880" s="10" t="str">
        <f>IF(EXACT(L3880,"buy"),VLOOKUP(I3880,[2]suppliers!$A$2:$B$17,2,FALSE),"")</f>
        <v/>
      </c>
      <c r="K3880" s="5" t="s">
        <v>84</v>
      </c>
      <c r="L3880" s="5" t="s">
        <v>85</v>
      </c>
      <c r="M3880" s="5" t="str">
        <f>IFERROR(VLOOKUP(G3880,[3]item_suppliers!$C$2:$F$112,2,FALSE),"")</f>
        <v/>
      </c>
      <c r="N3880" s="5" t="str">
        <f>IFERROR(VLOOKUP(G3880,[3]item_suppliers!$C$2:$F$112,4,FALSE),"")</f>
        <v/>
      </c>
      <c r="O3880" s="5" t="str">
        <f t="shared" si="302"/>
        <v/>
      </c>
      <c r="P3880" s="5">
        <f>IF(EXACT(L3880,"sell"),VLOOKUP(D3880,[1]items!$A$2:$E$39,5,FALSE),"")</f>
        <v>17170</v>
      </c>
      <c r="Q3880" s="5">
        <f t="shared" si="303"/>
        <v>274720</v>
      </c>
      <c r="R3880" s="13" t="str">
        <f t="shared" si="304"/>
        <v/>
      </c>
    </row>
    <row r="3881" spans="1:18" x14ac:dyDescent="0.2">
      <c r="A3881" s="8" t="s">
        <v>3941</v>
      </c>
      <c r="B3881" s="9" t="d">
        <v>2021-08-20</v>
      </c>
      <c r="C3881" s="7">
        <f t="shared" si="300"/>
        <v>2021</v>
      </c>
      <c r="D3881" s="8" t="s">
        <v>52</v>
      </c>
      <c r="E3881" s="5" t="str">
        <f>VLOOKUP(D3881,[1]items!$A$2:$E$39,2,FALSE)</f>
        <v>Sanmol 500 MG 4 Tablet</v>
      </c>
      <c r="F3881" s="5" t="str">
        <f>VLOOKUP(E3881,[1]items!$B$2:$E$39,2,FALSE)</f>
        <v>Obat Sakit Kepala &amp; Demam</v>
      </c>
      <c r="G3881" s="5" t="str">
        <f t="shared" si="301"/>
        <v>OD0009|</v>
      </c>
      <c r="H3881" s="10">
        <v>6</v>
      </c>
      <c r="I3881" s="11"/>
      <c r="J3881" s="10" t="str">
        <f>IF(EXACT(L3881,"buy"),VLOOKUP(I3881,[2]suppliers!$A$2:$B$17,2,FALSE),"")</f>
        <v/>
      </c>
      <c r="K3881" s="8" t="s">
        <v>84</v>
      </c>
      <c r="L3881" s="8" t="s">
        <v>85</v>
      </c>
      <c r="M3881" s="5" t="str">
        <f>IFERROR(VLOOKUP(G3881,[3]item_suppliers!$C$2:$F$112,2,FALSE),"")</f>
        <v/>
      </c>
      <c r="N3881" s="5" t="str">
        <f>IFERROR(VLOOKUP(G3881,[3]item_suppliers!$C$2:$F$112,4,FALSE),"")</f>
        <v/>
      </c>
      <c r="O3881" s="5" t="str">
        <f t="shared" si="302"/>
        <v/>
      </c>
      <c r="P3881" s="5">
        <f>IF(EXACT(L3881,"sell"),VLOOKUP(D3881,[1]items!$A$2:$E$39,5,FALSE),"")</f>
        <v>1619</v>
      </c>
      <c r="Q3881" s="5">
        <f t="shared" si="303"/>
        <v>9714</v>
      </c>
      <c r="R3881" s="13" t="str">
        <f t="shared" si="304"/>
        <v/>
      </c>
    </row>
    <row r="3882" spans="1:18" x14ac:dyDescent="0.2">
      <c r="A3882" s="5" t="s">
        <v>3942</v>
      </c>
      <c r="B3882" s="6" t="d">
        <v>2021-08-20</v>
      </c>
      <c r="C3882" s="7">
        <f t="shared" si="300"/>
        <v>2021</v>
      </c>
      <c r="D3882" s="5" t="s">
        <v>65</v>
      </c>
      <c r="E3882" s="5" t="str">
        <f>VLOOKUP(D3882,[1]items!$A$2:$E$39,2,FALSE)</f>
        <v>Candesartan Ogb Dexa</v>
      </c>
      <c r="F3882" s="5" t="str">
        <f>VLOOKUP(E3882,[1]items!$B$2:$E$39,2,FALSE)</f>
        <v>Obat Hipertensi</v>
      </c>
      <c r="G3882" s="5" t="str">
        <f t="shared" si="301"/>
        <v>OH0003|</v>
      </c>
      <c r="H3882" s="10">
        <v>25</v>
      </c>
      <c r="I3882" s="11"/>
      <c r="J3882" s="10" t="str">
        <f>IF(EXACT(L3882,"buy"),VLOOKUP(I3882,[2]suppliers!$A$2:$B$17,2,FALSE),"")</f>
        <v/>
      </c>
      <c r="K3882" s="5" t="s">
        <v>84</v>
      </c>
      <c r="L3882" s="5" t="s">
        <v>85</v>
      </c>
      <c r="M3882" s="5" t="str">
        <f>IFERROR(VLOOKUP(G3882,[3]item_suppliers!$C$2:$F$112,2,FALSE),"")</f>
        <v/>
      </c>
      <c r="N3882" s="5" t="str">
        <f>IFERROR(VLOOKUP(G3882,[3]item_suppliers!$C$2:$F$112,4,FALSE),"")</f>
        <v/>
      </c>
      <c r="O3882" s="5" t="str">
        <f t="shared" si="302"/>
        <v/>
      </c>
      <c r="P3882" s="5">
        <f>IF(EXACT(L3882,"sell"),VLOOKUP(D3882,[1]items!$A$2:$E$39,5,FALSE),"")</f>
        <v>5095</v>
      </c>
      <c r="Q3882" s="5">
        <f t="shared" si="303"/>
        <v>127375</v>
      </c>
      <c r="R3882" s="13" t="str">
        <f t="shared" si="304"/>
        <v/>
      </c>
    </row>
    <row r="3883" spans="1:18" x14ac:dyDescent="0.2">
      <c r="A3883" s="8" t="s">
        <v>3943</v>
      </c>
      <c r="B3883" s="9" t="d">
        <v>2021-08-20</v>
      </c>
      <c r="C3883" s="7">
        <f t="shared" si="300"/>
        <v>2021</v>
      </c>
      <c r="D3883" s="8" t="s">
        <v>37</v>
      </c>
      <c r="E3883" s="5" t="str">
        <f>VLOOKUP(D3883,[1]items!$A$2:$E$39,2,FALSE)</f>
        <v>Koolfever</v>
      </c>
      <c r="F3883" s="5" t="str">
        <f>VLOOKUP(E3883,[1]items!$B$2:$E$39,2,FALSE)</f>
        <v>Obat Sakit Kepala &amp; Demam</v>
      </c>
      <c r="G3883" s="5" t="str">
        <f t="shared" si="301"/>
        <v>OD0001|</v>
      </c>
      <c r="H3883" s="10">
        <v>91</v>
      </c>
      <c r="I3883" s="11"/>
      <c r="J3883" s="10" t="str">
        <f>IF(EXACT(L3883,"buy"),VLOOKUP(I3883,[2]suppliers!$A$2:$B$17,2,FALSE),"")</f>
        <v/>
      </c>
      <c r="K3883" s="8" t="s">
        <v>84</v>
      </c>
      <c r="L3883" s="8" t="s">
        <v>85</v>
      </c>
      <c r="M3883" s="5" t="str">
        <f>IFERROR(VLOOKUP(G3883,[3]item_suppliers!$C$2:$F$112,2,FALSE),"")</f>
        <v/>
      </c>
      <c r="N3883" s="5" t="str">
        <f>IFERROR(VLOOKUP(G3883,[3]item_suppliers!$C$2:$F$112,4,FALSE),"")</f>
        <v/>
      </c>
      <c r="O3883" s="5" t="str">
        <f t="shared" si="302"/>
        <v/>
      </c>
      <c r="P3883" s="5">
        <f>IF(EXACT(L3883,"sell"),VLOOKUP(D3883,[1]items!$A$2:$E$39,5,FALSE),"")</f>
        <v>7620</v>
      </c>
      <c r="Q3883" s="5">
        <f t="shared" si="303"/>
        <v>693420</v>
      </c>
      <c r="R3883" s="13" t="str">
        <f t="shared" si="304"/>
        <v/>
      </c>
    </row>
    <row r="3884" spans="1:18" x14ac:dyDescent="0.2">
      <c r="A3884" s="5" t="s">
        <v>3944</v>
      </c>
      <c r="B3884" s="6" t="d">
        <v>2021-08-20</v>
      </c>
      <c r="C3884" s="7">
        <f t="shared" si="300"/>
        <v>2021</v>
      </c>
      <c r="D3884" s="5" t="s">
        <v>46</v>
      </c>
      <c r="E3884" s="5" t="str">
        <f>VLOOKUP(D3884,[1]items!$A$2:$E$39,2,FALSE)</f>
        <v>Proris Ibuprofen</v>
      </c>
      <c r="F3884" s="5" t="str">
        <f>VLOOKUP(E3884,[1]items!$B$2:$E$39,2,FALSE)</f>
        <v>Obat Sakit Kepala &amp; Demam</v>
      </c>
      <c r="G3884" s="5" t="str">
        <f t="shared" si="301"/>
        <v>OD0006|</v>
      </c>
      <c r="H3884" s="10">
        <v>89</v>
      </c>
      <c r="I3884" s="11"/>
      <c r="J3884" s="10" t="str">
        <f>IF(EXACT(L3884,"buy"),VLOOKUP(I3884,[2]suppliers!$A$2:$B$17,2,FALSE),"")</f>
        <v/>
      </c>
      <c r="K3884" s="5" t="s">
        <v>84</v>
      </c>
      <c r="L3884" s="5" t="s">
        <v>85</v>
      </c>
      <c r="M3884" s="5" t="str">
        <f>IFERROR(VLOOKUP(G3884,[3]item_suppliers!$C$2:$F$112,2,FALSE),"")</f>
        <v/>
      </c>
      <c r="N3884" s="5" t="str">
        <f>IFERROR(VLOOKUP(G3884,[3]item_suppliers!$C$2:$F$112,4,FALSE),"")</f>
        <v/>
      </c>
      <c r="O3884" s="5" t="str">
        <f t="shared" si="302"/>
        <v/>
      </c>
      <c r="P3884" s="5">
        <f>IF(EXACT(L3884,"sell"),VLOOKUP(D3884,[1]items!$A$2:$E$39,5,FALSE),"")</f>
        <v>25275</v>
      </c>
      <c r="Q3884" s="5">
        <f t="shared" si="303"/>
        <v>2249475</v>
      </c>
      <c r="R3884" s="13" t="str">
        <f t="shared" si="304"/>
        <v/>
      </c>
    </row>
    <row r="3885" spans="1:18" x14ac:dyDescent="0.2">
      <c r="A3885" s="8" t="s">
        <v>3945</v>
      </c>
      <c r="B3885" s="9" t="d">
        <v>2021-08-21</v>
      </c>
      <c r="C3885" s="7">
        <f t="shared" si="300"/>
        <v>2021</v>
      </c>
      <c r="D3885" s="8" t="s">
        <v>26</v>
      </c>
      <c r="E3885" s="5" t="str">
        <f>VLOOKUP(D3885,[1]items!$A$2:$E$39,2,FALSE)</f>
        <v>Decolsen 1 Strip 4 Tablet</v>
      </c>
      <c r="F3885" s="5" t="str">
        <f>VLOOKUP(E3885,[1]items!$B$2:$E$39,2,FALSE)</f>
        <v>Obat Batuk &amp; Pilek</v>
      </c>
      <c r="G3885" s="5" t="str">
        <f t="shared" si="301"/>
        <v>OB0002|</v>
      </c>
      <c r="H3885" s="10">
        <v>10</v>
      </c>
      <c r="I3885" s="11"/>
      <c r="J3885" s="10" t="str">
        <f>IF(EXACT(L3885,"buy"),VLOOKUP(I3885,[2]suppliers!$A$2:$B$17,2,FALSE),"")</f>
        <v/>
      </c>
      <c r="K3885" s="8" t="s">
        <v>84</v>
      </c>
      <c r="L3885" s="8" t="s">
        <v>85</v>
      </c>
      <c r="M3885" s="5" t="str">
        <f>IFERROR(VLOOKUP(G3885,[3]item_suppliers!$C$2:$F$112,2,FALSE),"")</f>
        <v/>
      </c>
      <c r="N3885" s="5" t="str">
        <f>IFERROR(VLOOKUP(G3885,[3]item_suppliers!$C$2:$F$112,4,FALSE),"")</f>
        <v/>
      </c>
      <c r="O3885" s="5" t="str">
        <f t="shared" si="302"/>
        <v/>
      </c>
      <c r="P3885" s="5">
        <f>IF(EXACT(L3885,"sell"),VLOOKUP(D3885,[1]items!$A$2:$E$39,5,FALSE),"")</f>
        <v>2915</v>
      </c>
      <c r="Q3885" s="5">
        <f t="shared" si="303"/>
        <v>29150</v>
      </c>
      <c r="R3885" s="13" t="str">
        <f t="shared" si="304"/>
        <v/>
      </c>
    </row>
    <row r="3886" spans="1:18" x14ac:dyDescent="0.2">
      <c r="A3886" s="5" t="s">
        <v>3946</v>
      </c>
      <c r="B3886" s="6" t="d">
        <v>2021-08-21</v>
      </c>
      <c r="C3886" s="7">
        <f t="shared" si="300"/>
        <v>2021</v>
      </c>
      <c r="D3886" s="5" t="s">
        <v>50</v>
      </c>
      <c r="E3886" s="5" t="str">
        <f>VLOOKUP(D3886,[1]items!$A$2:$E$39,2,FALSE)</f>
        <v>Bodrex Extra</v>
      </c>
      <c r="F3886" s="5" t="str">
        <f>VLOOKUP(E3886,[1]items!$B$2:$E$39,2,FALSE)</f>
        <v>Obat Sakit Kepala &amp; Demam</v>
      </c>
      <c r="G3886" s="5" t="str">
        <f t="shared" si="301"/>
        <v>OD0008|</v>
      </c>
      <c r="H3886" s="10">
        <v>42</v>
      </c>
      <c r="I3886" s="11"/>
      <c r="J3886" s="10" t="str">
        <f>IF(EXACT(L3886,"buy"),VLOOKUP(I3886,[2]suppliers!$A$2:$B$17,2,FALSE),"")</f>
        <v/>
      </c>
      <c r="K3886" s="5" t="s">
        <v>84</v>
      </c>
      <c r="L3886" s="5" t="s">
        <v>85</v>
      </c>
      <c r="M3886" s="5" t="str">
        <f>IFERROR(VLOOKUP(G3886,[3]item_suppliers!$C$2:$F$112,2,FALSE),"")</f>
        <v/>
      </c>
      <c r="N3886" s="5" t="str">
        <f>IFERROR(VLOOKUP(G3886,[3]item_suppliers!$C$2:$F$112,4,FALSE),"")</f>
        <v/>
      </c>
      <c r="O3886" s="5" t="str">
        <f t="shared" si="302"/>
        <v/>
      </c>
      <c r="P3886" s="5">
        <f>IF(EXACT(L3886,"sell"),VLOOKUP(D3886,[1]items!$A$2:$E$39,5,FALSE),"")</f>
        <v>51753</v>
      </c>
      <c r="Q3886" s="5">
        <f t="shared" si="303"/>
        <v>2173626</v>
      </c>
      <c r="R3886" s="13" t="str">
        <f t="shared" si="304"/>
        <v/>
      </c>
    </row>
    <row r="3887" spans="1:18" x14ac:dyDescent="0.2">
      <c r="A3887" s="8" t="s">
        <v>3947</v>
      </c>
      <c r="B3887" s="9" t="d">
        <v>2021-08-21</v>
      </c>
      <c r="C3887" s="7">
        <f t="shared" si="300"/>
        <v>2021</v>
      </c>
      <c r="D3887" s="8" t="s">
        <v>50</v>
      </c>
      <c r="E3887" s="5" t="str">
        <f>VLOOKUP(D3887,[1]items!$A$2:$E$39,2,FALSE)</f>
        <v>Bodrex Extra</v>
      </c>
      <c r="F3887" s="5" t="str">
        <f>VLOOKUP(E3887,[1]items!$B$2:$E$39,2,FALSE)</f>
        <v>Obat Sakit Kepala &amp; Demam</v>
      </c>
      <c r="G3887" s="5" t="str">
        <f t="shared" si="301"/>
        <v>OD0008|</v>
      </c>
      <c r="H3887" s="10">
        <v>15</v>
      </c>
      <c r="I3887" s="11"/>
      <c r="J3887" s="10" t="str">
        <f>IF(EXACT(L3887,"buy"),VLOOKUP(I3887,[2]suppliers!$A$2:$B$17,2,FALSE),"")</f>
        <v/>
      </c>
      <c r="K3887" s="8" t="s">
        <v>84</v>
      </c>
      <c r="L3887" s="8" t="s">
        <v>85</v>
      </c>
      <c r="M3887" s="5" t="str">
        <f>IFERROR(VLOOKUP(G3887,[3]item_suppliers!$C$2:$F$112,2,FALSE),"")</f>
        <v/>
      </c>
      <c r="N3887" s="5" t="str">
        <f>IFERROR(VLOOKUP(G3887,[3]item_suppliers!$C$2:$F$112,4,FALSE),"")</f>
        <v/>
      </c>
      <c r="O3887" s="5" t="str">
        <f t="shared" si="302"/>
        <v/>
      </c>
      <c r="P3887" s="5">
        <f>IF(EXACT(L3887,"sell"),VLOOKUP(D3887,[1]items!$A$2:$E$39,5,FALSE),"")</f>
        <v>51753</v>
      </c>
      <c r="Q3887" s="5">
        <f t="shared" si="303"/>
        <v>776295</v>
      </c>
      <c r="R3887" s="13" t="str">
        <f t="shared" si="304"/>
        <v/>
      </c>
    </row>
    <row r="3888" spans="1:18" x14ac:dyDescent="0.2">
      <c r="A3888" s="5" t="s">
        <v>3948</v>
      </c>
      <c r="B3888" s="6" t="d">
        <v>2021-08-21</v>
      </c>
      <c r="C3888" s="7">
        <f t="shared" si="300"/>
        <v>2021</v>
      </c>
      <c r="D3888" s="5" t="s">
        <v>82</v>
      </c>
      <c r="E3888" s="5" t="str">
        <f>VLOOKUP(D3888,[1]items!$A$2:$E$39,2,FALSE)</f>
        <v>Otilon Ear Drops 8 mL</v>
      </c>
      <c r="F3888" s="5" t="str">
        <f>VLOOKUP(E3888,[1]items!$B$2:$E$39,2,FALSE)</f>
        <v>Obat Telinga</v>
      </c>
      <c r="G3888" s="5" t="str">
        <f t="shared" si="301"/>
        <v>OT0001|</v>
      </c>
      <c r="H3888" s="10">
        <v>47</v>
      </c>
      <c r="I3888" s="11"/>
      <c r="J3888" s="10" t="str">
        <f>IF(EXACT(L3888,"buy"),VLOOKUP(I3888,[2]suppliers!$A$2:$B$17,2,FALSE),"")</f>
        <v/>
      </c>
      <c r="K3888" s="5" t="s">
        <v>84</v>
      </c>
      <c r="L3888" s="5" t="s">
        <v>85</v>
      </c>
      <c r="M3888" s="5" t="str">
        <f>IFERROR(VLOOKUP(G3888,[3]item_suppliers!$C$2:$F$112,2,FALSE),"")</f>
        <v/>
      </c>
      <c r="N3888" s="5" t="str">
        <f>IFERROR(VLOOKUP(G3888,[3]item_suppliers!$C$2:$F$112,4,FALSE),"")</f>
        <v/>
      </c>
      <c r="O3888" s="5" t="str">
        <f t="shared" si="302"/>
        <v/>
      </c>
      <c r="P3888" s="5">
        <f>IF(EXACT(L3888,"sell"),VLOOKUP(D3888,[1]items!$A$2:$E$39,5,FALSE),"")</f>
        <v>55935</v>
      </c>
      <c r="Q3888" s="5">
        <f t="shared" si="303"/>
        <v>2628945</v>
      </c>
      <c r="R3888" s="13" t="str">
        <f t="shared" si="304"/>
        <v/>
      </c>
    </row>
    <row r="3889" spans="1:18" x14ac:dyDescent="0.2">
      <c r="A3889" s="8" t="s">
        <v>3949</v>
      </c>
      <c r="B3889" s="9" t="d">
        <v>2021-08-21</v>
      </c>
      <c r="C3889" s="7">
        <f t="shared" si="300"/>
        <v>2021</v>
      </c>
      <c r="D3889" s="8" t="s">
        <v>37</v>
      </c>
      <c r="E3889" s="5" t="str">
        <f>VLOOKUP(D3889,[1]items!$A$2:$E$39,2,FALSE)</f>
        <v>Koolfever</v>
      </c>
      <c r="F3889" s="5" t="str">
        <f>VLOOKUP(E3889,[1]items!$B$2:$E$39,2,FALSE)</f>
        <v>Obat Sakit Kepala &amp; Demam</v>
      </c>
      <c r="G3889" s="5" t="str">
        <f t="shared" si="301"/>
        <v>OD0001|</v>
      </c>
      <c r="H3889" s="10">
        <v>31</v>
      </c>
      <c r="I3889" s="11"/>
      <c r="J3889" s="10" t="str">
        <f>IF(EXACT(L3889,"buy"),VLOOKUP(I3889,[2]suppliers!$A$2:$B$17,2,FALSE),"")</f>
        <v/>
      </c>
      <c r="K3889" s="8" t="s">
        <v>84</v>
      </c>
      <c r="L3889" s="8" t="s">
        <v>85</v>
      </c>
      <c r="M3889" s="5" t="str">
        <f>IFERROR(VLOOKUP(G3889,[3]item_suppliers!$C$2:$F$112,2,FALSE),"")</f>
        <v/>
      </c>
      <c r="N3889" s="5" t="str">
        <f>IFERROR(VLOOKUP(G3889,[3]item_suppliers!$C$2:$F$112,4,FALSE),"")</f>
        <v/>
      </c>
      <c r="O3889" s="5" t="str">
        <f t="shared" si="302"/>
        <v/>
      </c>
      <c r="P3889" s="5">
        <f>IF(EXACT(L3889,"sell"),VLOOKUP(D3889,[1]items!$A$2:$E$39,5,FALSE),"")</f>
        <v>7620</v>
      </c>
      <c r="Q3889" s="5">
        <f t="shared" si="303"/>
        <v>236220</v>
      </c>
      <c r="R3889" s="13" t="str">
        <f t="shared" si="304"/>
        <v/>
      </c>
    </row>
    <row r="3890" spans="1:18" x14ac:dyDescent="0.2">
      <c r="A3890" s="5" t="s">
        <v>3950</v>
      </c>
      <c r="B3890" s="6" t="d">
        <v>2021-08-21</v>
      </c>
      <c r="C3890" s="7">
        <f t="shared" si="300"/>
        <v>2021</v>
      </c>
      <c r="D3890" s="5" t="s">
        <v>94</v>
      </c>
      <c r="E3890" s="5" t="str">
        <f>VLOOKUP(D3890,[1]items!$A$2:$E$39,2,FALSE)</f>
        <v>Vicks Inhaler 0.5 mL</v>
      </c>
      <c r="F3890" s="5" t="str">
        <f>VLOOKUP(E3890,[1]items!$B$2:$E$39,2,FALSE)</f>
        <v>Obat Batuk &amp; Pilek</v>
      </c>
      <c r="G3890" s="5" t="str">
        <f t="shared" si="301"/>
        <v>OB0007|</v>
      </c>
      <c r="H3890" s="10">
        <v>75</v>
      </c>
      <c r="I3890" s="11"/>
      <c r="J3890" s="10" t="str">
        <f>IF(EXACT(L3890,"buy"),VLOOKUP(I3890,[2]suppliers!$A$2:$B$17,2,FALSE),"")</f>
        <v/>
      </c>
      <c r="K3890" s="5" t="s">
        <v>84</v>
      </c>
      <c r="L3890" s="5" t="s">
        <v>85</v>
      </c>
      <c r="M3890" s="5" t="str">
        <f>IFERROR(VLOOKUP(G3890,[3]item_suppliers!$C$2:$F$112,2,FALSE),"")</f>
        <v/>
      </c>
      <c r="N3890" s="5" t="str">
        <f>IFERROR(VLOOKUP(G3890,[3]item_suppliers!$C$2:$F$112,4,FALSE),"")</f>
        <v/>
      </c>
      <c r="O3890" s="5" t="str">
        <f t="shared" si="302"/>
        <v/>
      </c>
      <c r="P3890" s="5">
        <f>IF(EXACT(L3890,"sell"),VLOOKUP(D3890,[1]items!$A$2:$E$39,5,FALSE),"")</f>
        <v>16430</v>
      </c>
      <c r="Q3890" s="5">
        <f t="shared" si="303"/>
        <v>1232250</v>
      </c>
      <c r="R3890" s="13" t="str">
        <f t="shared" si="304"/>
        <v/>
      </c>
    </row>
    <row r="3891" spans="1:18" x14ac:dyDescent="0.2">
      <c r="A3891" s="8" t="s">
        <v>3951</v>
      </c>
      <c r="B3891" s="9" t="d">
        <v>2021-08-21</v>
      </c>
      <c r="C3891" s="7">
        <f t="shared" si="300"/>
        <v>2021</v>
      </c>
      <c r="D3891" s="8" t="s">
        <v>67</v>
      </c>
      <c r="E3891" s="5" t="str">
        <f>VLOOKUP(D3891,[1]items!$A$2:$E$39,2,FALSE)</f>
        <v>Amlodipine Besilate</v>
      </c>
      <c r="F3891" s="5" t="str">
        <f>VLOOKUP(E3891,[1]items!$B$2:$E$39,2,FALSE)</f>
        <v>Obat Hipertensi</v>
      </c>
      <c r="G3891" s="5" t="str">
        <f t="shared" si="301"/>
        <v>OH0004|</v>
      </c>
      <c r="H3891" s="10">
        <v>10</v>
      </c>
      <c r="I3891" s="11"/>
      <c r="J3891" s="10" t="str">
        <f>IF(EXACT(L3891,"buy"),VLOOKUP(I3891,[2]suppliers!$A$2:$B$17,2,FALSE),"")</f>
        <v/>
      </c>
      <c r="K3891" s="8" t="s">
        <v>84</v>
      </c>
      <c r="L3891" s="8" t="s">
        <v>85</v>
      </c>
      <c r="M3891" s="5" t="str">
        <f>IFERROR(VLOOKUP(G3891,[3]item_suppliers!$C$2:$F$112,2,FALSE),"")</f>
        <v/>
      </c>
      <c r="N3891" s="5" t="str">
        <f>IFERROR(VLOOKUP(G3891,[3]item_suppliers!$C$2:$F$112,4,FALSE),"")</f>
        <v/>
      </c>
      <c r="O3891" s="5" t="str">
        <f t="shared" si="302"/>
        <v/>
      </c>
      <c r="P3891" s="5">
        <f>IF(EXACT(L3891,"sell"),VLOOKUP(D3891,[1]items!$A$2:$E$39,5,FALSE),"")</f>
        <v>7504</v>
      </c>
      <c r="Q3891" s="5">
        <f t="shared" si="303"/>
        <v>75040</v>
      </c>
      <c r="R3891" s="13" t="str">
        <f t="shared" si="304"/>
        <v/>
      </c>
    </row>
    <row r="3892" spans="1:18" x14ac:dyDescent="0.2">
      <c r="A3892" s="5" t="s">
        <v>3952</v>
      </c>
      <c r="B3892" s="6" t="d">
        <v>2021-08-21</v>
      </c>
      <c r="C3892" s="7">
        <f t="shared" si="300"/>
        <v>2021</v>
      </c>
      <c r="D3892" s="5" t="s">
        <v>46</v>
      </c>
      <c r="E3892" s="5" t="str">
        <f>VLOOKUP(D3892,[1]items!$A$2:$E$39,2,FALSE)</f>
        <v>Proris Ibuprofen</v>
      </c>
      <c r="F3892" s="5" t="str">
        <f>VLOOKUP(E3892,[1]items!$B$2:$E$39,2,FALSE)</f>
        <v>Obat Sakit Kepala &amp; Demam</v>
      </c>
      <c r="G3892" s="5" t="str">
        <f t="shared" si="301"/>
        <v>OD0006|</v>
      </c>
      <c r="H3892" s="10">
        <v>11</v>
      </c>
      <c r="I3892" s="11"/>
      <c r="J3892" s="10" t="str">
        <f>IF(EXACT(L3892,"buy"),VLOOKUP(I3892,[2]suppliers!$A$2:$B$17,2,FALSE),"")</f>
        <v/>
      </c>
      <c r="K3892" s="5" t="s">
        <v>84</v>
      </c>
      <c r="L3892" s="5" t="s">
        <v>85</v>
      </c>
      <c r="M3892" s="5" t="str">
        <f>IFERROR(VLOOKUP(G3892,[3]item_suppliers!$C$2:$F$112,2,FALSE),"")</f>
        <v/>
      </c>
      <c r="N3892" s="5" t="str">
        <f>IFERROR(VLOOKUP(G3892,[3]item_suppliers!$C$2:$F$112,4,FALSE),"")</f>
        <v/>
      </c>
      <c r="O3892" s="5" t="str">
        <f t="shared" si="302"/>
        <v/>
      </c>
      <c r="P3892" s="5">
        <f>IF(EXACT(L3892,"sell"),VLOOKUP(D3892,[1]items!$A$2:$E$39,5,FALSE),"")</f>
        <v>25275</v>
      </c>
      <c r="Q3892" s="5">
        <f t="shared" si="303"/>
        <v>278025</v>
      </c>
      <c r="R3892" s="13" t="str">
        <f t="shared" si="304"/>
        <v/>
      </c>
    </row>
    <row r="3893" spans="1:18" x14ac:dyDescent="0.2">
      <c r="A3893" s="8" t="s">
        <v>3953</v>
      </c>
      <c r="B3893" s="9" t="d">
        <v>2021-08-21</v>
      </c>
      <c r="C3893" s="7">
        <f t="shared" si="300"/>
        <v>2021</v>
      </c>
      <c r="D3893" s="8" t="s">
        <v>72</v>
      </c>
      <c r="E3893" s="5" t="str">
        <f>VLOOKUP(D3893,[1]items!$A$2:$E$39,2,FALSE)</f>
        <v>Irvell 150MG Box 20 Tablet</v>
      </c>
      <c r="F3893" s="5" t="str">
        <f>VLOOKUP(E3893,[1]items!$B$2:$E$39,2,FALSE)</f>
        <v>Obat Hipertensi</v>
      </c>
      <c r="G3893" s="5" t="str">
        <f t="shared" si="301"/>
        <v>OH0006|</v>
      </c>
      <c r="H3893" s="10">
        <v>45</v>
      </c>
      <c r="I3893" s="11"/>
      <c r="J3893" s="10" t="str">
        <f>IF(EXACT(L3893,"buy"),VLOOKUP(I3893,[2]suppliers!$A$2:$B$17,2,FALSE),"")</f>
        <v/>
      </c>
      <c r="K3893" s="8" t="s">
        <v>84</v>
      </c>
      <c r="L3893" s="8" t="s">
        <v>85</v>
      </c>
      <c r="M3893" s="5" t="str">
        <f>IFERROR(VLOOKUP(G3893,[3]item_suppliers!$C$2:$F$112,2,FALSE),"")</f>
        <v/>
      </c>
      <c r="N3893" s="5" t="str">
        <f>IFERROR(VLOOKUP(G3893,[3]item_suppliers!$C$2:$F$112,4,FALSE),"")</f>
        <v/>
      </c>
      <c r="O3893" s="5" t="str">
        <f t="shared" si="302"/>
        <v/>
      </c>
      <c r="P3893" s="5">
        <f>IF(EXACT(L3893,"sell"),VLOOKUP(D3893,[1]items!$A$2:$E$39,5,FALSE),"")</f>
        <v>146871</v>
      </c>
      <c r="Q3893" s="5">
        <f t="shared" si="303"/>
        <v>6609195</v>
      </c>
      <c r="R3893" s="13" t="str">
        <f t="shared" si="304"/>
        <v/>
      </c>
    </row>
    <row r="3894" spans="1:18" x14ac:dyDescent="0.2">
      <c r="A3894" s="5" t="s">
        <v>3954</v>
      </c>
      <c r="B3894" s="6" t="d">
        <v>2021-08-22</v>
      </c>
      <c r="C3894" s="7">
        <f t="shared" si="300"/>
        <v>2021</v>
      </c>
      <c r="D3894" s="5" t="s">
        <v>26</v>
      </c>
      <c r="E3894" s="5" t="str">
        <f>VLOOKUP(D3894,[1]items!$A$2:$E$39,2,FALSE)</f>
        <v>Decolsen 1 Strip 4 Tablet</v>
      </c>
      <c r="F3894" s="5" t="str">
        <f>VLOOKUP(E3894,[1]items!$B$2:$E$39,2,FALSE)</f>
        <v>Obat Batuk &amp; Pilek</v>
      </c>
      <c r="G3894" s="5" t="str">
        <f t="shared" si="301"/>
        <v>OB0002|</v>
      </c>
      <c r="H3894" s="10">
        <v>18</v>
      </c>
      <c r="I3894" s="11"/>
      <c r="J3894" s="10" t="str">
        <f>IF(EXACT(L3894,"buy"),VLOOKUP(I3894,[2]suppliers!$A$2:$B$17,2,FALSE),"")</f>
        <v/>
      </c>
      <c r="K3894" s="5" t="s">
        <v>84</v>
      </c>
      <c r="L3894" s="5" t="s">
        <v>85</v>
      </c>
      <c r="M3894" s="5" t="str">
        <f>IFERROR(VLOOKUP(G3894,[3]item_suppliers!$C$2:$F$112,2,FALSE),"")</f>
        <v/>
      </c>
      <c r="N3894" s="5" t="str">
        <f>IFERROR(VLOOKUP(G3894,[3]item_suppliers!$C$2:$F$112,4,FALSE),"")</f>
        <v/>
      </c>
      <c r="O3894" s="5" t="str">
        <f t="shared" si="302"/>
        <v/>
      </c>
      <c r="P3894" s="5">
        <f>IF(EXACT(L3894,"sell"),VLOOKUP(D3894,[1]items!$A$2:$E$39,5,FALSE),"")</f>
        <v>2915</v>
      </c>
      <c r="Q3894" s="5">
        <f t="shared" si="303"/>
        <v>52470</v>
      </c>
      <c r="R3894" s="13" t="str">
        <f t="shared" si="304"/>
        <v/>
      </c>
    </row>
    <row r="3895" spans="1:18" x14ac:dyDescent="0.2">
      <c r="A3895" s="8" t="s">
        <v>3955</v>
      </c>
      <c r="B3895" s="9" t="d">
        <v>2021-08-22</v>
      </c>
      <c r="C3895" s="7">
        <f t="shared" si="300"/>
        <v>2021</v>
      </c>
      <c r="D3895" s="8" t="s">
        <v>17</v>
      </c>
      <c r="E3895" s="5" t="str">
        <f>VLOOKUP(D3895,[1]items!$A$2:$E$39,2,FALSE)</f>
        <v>Bedak Heroxyn 150 gr</v>
      </c>
      <c r="F3895" s="5" t="str">
        <f>VLOOKUP(E3895,[1]items!$B$2:$E$39,2,FALSE)</f>
        <v>Obat Alergi</v>
      </c>
      <c r="G3895" s="5" t="str">
        <f t="shared" si="301"/>
        <v>OA0005|</v>
      </c>
      <c r="H3895" s="10">
        <v>49</v>
      </c>
      <c r="I3895" s="11"/>
      <c r="J3895" s="10" t="str">
        <f>IF(EXACT(L3895,"buy"),VLOOKUP(I3895,[2]suppliers!$A$2:$B$17,2,FALSE),"")</f>
        <v/>
      </c>
      <c r="K3895" s="8" t="s">
        <v>84</v>
      </c>
      <c r="L3895" s="8" t="s">
        <v>85</v>
      </c>
      <c r="M3895" s="5" t="str">
        <f>IFERROR(VLOOKUP(G3895,[3]item_suppliers!$C$2:$F$112,2,FALSE),"")</f>
        <v/>
      </c>
      <c r="N3895" s="5" t="str">
        <f>IFERROR(VLOOKUP(G3895,[3]item_suppliers!$C$2:$F$112,4,FALSE),"")</f>
        <v/>
      </c>
      <c r="O3895" s="5" t="str">
        <f t="shared" si="302"/>
        <v/>
      </c>
      <c r="P3895" s="5">
        <f>IF(EXACT(L3895,"sell"),VLOOKUP(D3895,[1]items!$A$2:$E$39,5,FALSE),"")</f>
        <v>17170</v>
      </c>
      <c r="Q3895" s="5">
        <f t="shared" si="303"/>
        <v>841330</v>
      </c>
      <c r="R3895" s="13" t="str">
        <f t="shared" si="304"/>
        <v/>
      </c>
    </row>
    <row r="3896" spans="1:18" x14ac:dyDescent="0.2">
      <c r="A3896" s="5" t="s">
        <v>3956</v>
      </c>
      <c r="B3896" s="6" t="d">
        <v>2021-08-22</v>
      </c>
      <c r="C3896" s="7">
        <f t="shared" si="300"/>
        <v>2021</v>
      </c>
      <c r="D3896" s="5" t="s">
        <v>17</v>
      </c>
      <c r="E3896" s="5" t="str">
        <f>VLOOKUP(D3896,[1]items!$A$2:$E$39,2,FALSE)</f>
        <v>Bedak Heroxyn 150 gr</v>
      </c>
      <c r="F3896" s="5" t="str">
        <f>VLOOKUP(E3896,[1]items!$B$2:$E$39,2,FALSE)</f>
        <v>Obat Alergi</v>
      </c>
      <c r="G3896" s="5" t="str">
        <f t="shared" si="301"/>
        <v>OA0005|</v>
      </c>
      <c r="H3896" s="10">
        <v>40</v>
      </c>
      <c r="I3896" s="11"/>
      <c r="J3896" s="10" t="str">
        <f>IF(EXACT(L3896,"buy"),VLOOKUP(I3896,[2]suppliers!$A$2:$B$17,2,FALSE),"")</f>
        <v/>
      </c>
      <c r="K3896" s="5" t="s">
        <v>84</v>
      </c>
      <c r="L3896" s="5" t="s">
        <v>85</v>
      </c>
      <c r="M3896" s="5" t="str">
        <f>IFERROR(VLOOKUP(G3896,[3]item_suppliers!$C$2:$F$112,2,FALSE),"")</f>
        <v/>
      </c>
      <c r="N3896" s="5" t="str">
        <f>IFERROR(VLOOKUP(G3896,[3]item_suppliers!$C$2:$F$112,4,FALSE),"")</f>
        <v/>
      </c>
      <c r="O3896" s="5" t="str">
        <f t="shared" si="302"/>
        <v/>
      </c>
      <c r="P3896" s="5">
        <f>IF(EXACT(L3896,"sell"),VLOOKUP(D3896,[1]items!$A$2:$E$39,5,FALSE),"")</f>
        <v>17170</v>
      </c>
      <c r="Q3896" s="5">
        <f t="shared" si="303"/>
        <v>686800</v>
      </c>
      <c r="R3896" s="13" t="str">
        <f t="shared" si="304"/>
        <v/>
      </c>
    </row>
    <row r="3897" spans="1:18" x14ac:dyDescent="0.2">
      <c r="A3897" s="8" t="s">
        <v>3957</v>
      </c>
      <c r="B3897" s="9" t="d">
        <v>2021-08-22</v>
      </c>
      <c r="C3897" s="7">
        <f t="shared" si="300"/>
        <v>2021</v>
      </c>
      <c r="D3897" s="8" t="s">
        <v>17</v>
      </c>
      <c r="E3897" s="5" t="str">
        <f>VLOOKUP(D3897,[1]items!$A$2:$E$39,2,FALSE)</f>
        <v>Bedak Heroxyn 150 gr</v>
      </c>
      <c r="F3897" s="5" t="str">
        <f>VLOOKUP(E3897,[1]items!$B$2:$E$39,2,FALSE)</f>
        <v>Obat Alergi</v>
      </c>
      <c r="G3897" s="5" t="str">
        <f t="shared" si="301"/>
        <v>OA0005|</v>
      </c>
      <c r="H3897" s="10">
        <v>69</v>
      </c>
      <c r="I3897" s="11"/>
      <c r="J3897" s="10" t="str">
        <f>IF(EXACT(L3897,"buy"),VLOOKUP(I3897,[2]suppliers!$A$2:$B$17,2,FALSE),"")</f>
        <v/>
      </c>
      <c r="K3897" s="8" t="s">
        <v>84</v>
      </c>
      <c r="L3897" s="8" t="s">
        <v>85</v>
      </c>
      <c r="M3897" s="5" t="str">
        <f>IFERROR(VLOOKUP(G3897,[3]item_suppliers!$C$2:$F$112,2,FALSE),"")</f>
        <v/>
      </c>
      <c r="N3897" s="5" t="str">
        <f>IFERROR(VLOOKUP(G3897,[3]item_suppliers!$C$2:$F$112,4,FALSE),"")</f>
        <v/>
      </c>
      <c r="O3897" s="5" t="str">
        <f t="shared" si="302"/>
        <v/>
      </c>
      <c r="P3897" s="5">
        <f>IF(EXACT(L3897,"sell"),VLOOKUP(D3897,[1]items!$A$2:$E$39,5,FALSE),"")</f>
        <v>17170</v>
      </c>
      <c r="Q3897" s="5">
        <f t="shared" si="303"/>
        <v>1184730</v>
      </c>
      <c r="R3897" s="13" t="str">
        <f t="shared" si="304"/>
        <v/>
      </c>
    </row>
    <row r="3898" spans="1:18" x14ac:dyDescent="0.2">
      <c r="A3898" s="5" t="s">
        <v>3958</v>
      </c>
      <c r="B3898" s="6" t="d">
        <v>2021-08-22</v>
      </c>
      <c r="C3898" s="7">
        <f t="shared" si="300"/>
        <v>2021</v>
      </c>
      <c r="D3898" s="5" t="s">
        <v>82</v>
      </c>
      <c r="E3898" s="5" t="str">
        <f>VLOOKUP(D3898,[1]items!$A$2:$E$39,2,FALSE)</f>
        <v>Otilon Ear Drops 8 mL</v>
      </c>
      <c r="F3898" s="5" t="str">
        <f>VLOOKUP(E3898,[1]items!$B$2:$E$39,2,FALSE)</f>
        <v>Obat Telinga</v>
      </c>
      <c r="G3898" s="5" t="str">
        <f t="shared" si="301"/>
        <v>OT0001|</v>
      </c>
      <c r="H3898" s="10">
        <v>25</v>
      </c>
      <c r="I3898" s="11"/>
      <c r="J3898" s="10" t="str">
        <f>IF(EXACT(L3898,"buy"),VLOOKUP(I3898,[2]suppliers!$A$2:$B$17,2,FALSE),"")</f>
        <v/>
      </c>
      <c r="K3898" s="5" t="s">
        <v>84</v>
      </c>
      <c r="L3898" s="5" t="s">
        <v>85</v>
      </c>
      <c r="M3898" s="5" t="str">
        <f>IFERROR(VLOOKUP(G3898,[3]item_suppliers!$C$2:$F$112,2,FALSE),"")</f>
        <v/>
      </c>
      <c r="N3898" s="5" t="str">
        <f>IFERROR(VLOOKUP(G3898,[3]item_suppliers!$C$2:$F$112,4,FALSE),"")</f>
        <v/>
      </c>
      <c r="O3898" s="5" t="str">
        <f t="shared" si="302"/>
        <v/>
      </c>
      <c r="P3898" s="5">
        <f>IF(EXACT(L3898,"sell"),VLOOKUP(D3898,[1]items!$A$2:$E$39,5,FALSE),"")</f>
        <v>55935</v>
      </c>
      <c r="Q3898" s="5">
        <f t="shared" si="303"/>
        <v>1398375</v>
      </c>
      <c r="R3898" s="13" t="str">
        <f t="shared" si="304"/>
        <v/>
      </c>
    </row>
    <row r="3899" spans="1:18" x14ac:dyDescent="0.2">
      <c r="A3899" s="8" t="s">
        <v>3959</v>
      </c>
      <c r="B3899" s="9" t="d">
        <v>2021-08-22</v>
      </c>
      <c r="C3899" s="7">
        <f t="shared" si="300"/>
        <v>2021</v>
      </c>
      <c r="D3899" s="8" t="s">
        <v>31</v>
      </c>
      <c r="E3899" s="5" t="str">
        <f>VLOOKUP(D3899,[1]items!$A$2:$E$39,2,FALSE)</f>
        <v>Ultraflu Box Isi 25 Strip</v>
      </c>
      <c r="F3899" s="5" t="str">
        <f>VLOOKUP(E3899,[1]items!$B$2:$E$39,2,FALSE)</f>
        <v>Obat Batuk &amp; Pilek</v>
      </c>
      <c r="G3899" s="5" t="str">
        <f t="shared" si="301"/>
        <v>OB0006|</v>
      </c>
      <c r="H3899" s="10">
        <v>6</v>
      </c>
      <c r="I3899" s="11"/>
      <c r="J3899" s="10" t="str">
        <f>IF(EXACT(L3899,"buy"),VLOOKUP(I3899,[2]suppliers!$A$2:$B$17,2,FALSE),"")</f>
        <v/>
      </c>
      <c r="K3899" s="8" t="s">
        <v>84</v>
      </c>
      <c r="L3899" s="8" t="s">
        <v>85</v>
      </c>
      <c r="M3899" s="5" t="str">
        <f>IFERROR(VLOOKUP(G3899,[3]item_suppliers!$C$2:$F$112,2,FALSE),"")</f>
        <v/>
      </c>
      <c r="N3899" s="5" t="str">
        <f>IFERROR(VLOOKUP(G3899,[3]item_suppliers!$C$2:$F$112,4,FALSE),"")</f>
        <v/>
      </c>
      <c r="O3899" s="5" t="str">
        <f t="shared" si="302"/>
        <v/>
      </c>
      <c r="P3899" s="5">
        <f>IF(EXACT(L3899,"sell"),VLOOKUP(D3899,[1]items!$A$2:$E$39,5,FALSE),"")</f>
        <v>73805</v>
      </c>
      <c r="Q3899" s="5">
        <f t="shared" si="303"/>
        <v>442830</v>
      </c>
      <c r="R3899" s="13" t="str">
        <f t="shared" si="304"/>
        <v/>
      </c>
    </row>
    <row r="3900" spans="1:18" x14ac:dyDescent="0.2">
      <c r="A3900" s="5" t="s">
        <v>3960</v>
      </c>
      <c r="B3900" s="6" t="d">
        <v>2021-08-22</v>
      </c>
      <c r="C3900" s="7">
        <f t="shared" si="300"/>
        <v>2021</v>
      </c>
      <c r="D3900" s="5" t="s">
        <v>94</v>
      </c>
      <c r="E3900" s="5" t="str">
        <f>VLOOKUP(D3900,[1]items!$A$2:$E$39,2,FALSE)</f>
        <v>Vicks Inhaler 0.5 mL</v>
      </c>
      <c r="F3900" s="5" t="str">
        <f>VLOOKUP(E3900,[1]items!$B$2:$E$39,2,FALSE)</f>
        <v>Obat Batuk &amp; Pilek</v>
      </c>
      <c r="G3900" s="5" t="str">
        <f t="shared" si="301"/>
        <v>OB0007|</v>
      </c>
      <c r="H3900" s="10">
        <v>35</v>
      </c>
      <c r="I3900" s="11"/>
      <c r="J3900" s="10" t="str">
        <f>IF(EXACT(L3900,"buy"),VLOOKUP(I3900,[2]suppliers!$A$2:$B$17,2,FALSE),"")</f>
        <v/>
      </c>
      <c r="K3900" s="5" t="s">
        <v>84</v>
      </c>
      <c r="L3900" s="5" t="s">
        <v>85</v>
      </c>
      <c r="M3900" s="5" t="str">
        <f>IFERROR(VLOOKUP(G3900,[3]item_suppliers!$C$2:$F$112,2,FALSE),"")</f>
        <v/>
      </c>
      <c r="N3900" s="5" t="str">
        <f>IFERROR(VLOOKUP(G3900,[3]item_suppliers!$C$2:$F$112,4,FALSE),"")</f>
        <v/>
      </c>
      <c r="O3900" s="5" t="str">
        <f t="shared" si="302"/>
        <v/>
      </c>
      <c r="P3900" s="5">
        <f>IF(EXACT(L3900,"sell"),VLOOKUP(D3900,[1]items!$A$2:$E$39,5,FALSE),"")</f>
        <v>16430</v>
      </c>
      <c r="Q3900" s="5">
        <f t="shared" si="303"/>
        <v>575050</v>
      </c>
      <c r="R3900" s="13" t="str">
        <f t="shared" si="304"/>
        <v/>
      </c>
    </row>
    <row r="3901" spans="1:18" x14ac:dyDescent="0.2">
      <c r="A3901" s="8" t="s">
        <v>3961</v>
      </c>
      <c r="B3901" s="9" t="d">
        <v>2021-08-22</v>
      </c>
      <c r="C3901" s="7">
        <f t="shared" si="300"/>
        <v>2021</v>
      </c>
      <c r="D3901" s="8" t="s">
        <v>94</v>
      </c>
      <c r="E3901" s="5" t="str">
        <f>VLOOKUP(D3901,[1]items!$A$2:$E$39,2,FALSE)</f>
        <v>Vicks Inhaler 0.5 mL</v>
      </c>
      <c r="F3901" s="5" t="str">
        <f>VLOOKUP(E3901,[1]items!$B$2:$E$39,2,FALSE)</f>
        <v>Obat Batuk &amp; Pilek</v>
      </c>
      <c r="G3901" s="5" t="str">
        <f t="shared" si="301"/>
        <v>OB0007|</v>
      </c>
      <c r="H3901" s="10">
        <v>1</v>
      </c>
      <c r="I3901" s="11"/>
      <c r="J3901" s="10" t="str">
        <f>IF(EXACT(L3901,"buy"),VLOOKUP(I3901,[2]suppliers!$A$2:$B$17,2,FALSE),"")</f>
        <v/>
      </c>
      <c r="K3901" s="8" t="s">
        <v>84</v>
      </c>
      <c r="L3901" s="8" t="s">
        <v>85</v>
      </c>
      <c r="M3901" s="5" t="str">
        <f>IFERROR(VLOOKUP(G3901,[3]item_suppliers!$C$2:$F$112,2,FALSE),"")</f>
        <v/>
      </c>
      <c r="N3901" s="5" t="str">
        <f>IFERROR(VLOOKUP(G3901,[3]item_suppliers!$C$2:$F$112,4,FALSE),"")</f>
        <v/>
      </c>
      <c r="O3901" s="5" t="str">
        <f t="shared" si="302"/>
        <v/>
      </c>
      <c r="P3901" s="5">
        <f>IF(EXACT(L3901,"sell"),VLOOKUP(D3901,[1]items!$A$2:$E$39,5,FALSE),"")</f>
        <v>16430</v>
      </c>
      <c r="Q3901" s="5">
        <f t="shared" si="303"/>
        <v>16430</v>
      </c>
      <c r="R3901" s="13" t="str">
        <f t="shared" si="304"/>
        <v/>
      </c>
    </row>
    <row r="3902" spans="1:18" x14ac:dyDescent="0.2">
      <c r="A3902" s="5" t="s">
        <v>3962</v>
      </c>
      <c r="B3902" s="6" t="d">
        <v>2021-08-22</v>
      </c>
      <c r="C3902" s="7">
        <f t="shared" si="300"/>
        <v>2021</v>
      </c>
      <c r="D3902" s="5" t="s">
        <v>11</v>
      </c>
      <c r="E3902" s="5" t="str">
        <f>VLOOKUP(D3902,[1]items!$A$2:$E$39,2,FALSE)</f>
        <v>Acetylcysteine Mahakam 200 mg</v>
      </c>
      <c r="F3902" s="5" t="str">
        <f>VLOOKUP(E3902,[1]items!$B$2:$E$39,2,FALSE)</f>
        <v>Obat Alergi</v>
      </c>
      <c r="G3902" s="5" t="str">
        <f t="shared" si="301"/>
        <v>OA0003|</v>
      </c>
      <c r="H3902" s="10">
        <v>85</v>
      </c>
      <c r="I3902" s="11"/>
      <c r="J3902" s="10" t="str">
        <f>IF(EXACT(L3902,"buy"),VLOOKUP(I3902,[2]suppliers!$A$2:$B$17,2,FALSE),"")</f>
        <v/>
      </c>
      <c r="K3902" s="5" t="s">
        <v>84</v>
      </c>
      <c r="L3902" s="5" t="s">
        <v>85</v>
      </c>
      <c r="M3902" s="5" t="str">
        <f>IFERROR(VLOOKUP(G3902,[3]item_suppliers!$C$2:$F$112,2,FALSE),"")</f>
        <v/>
      </c>
      <c r="N3902" s="5" t="str">
        <f>IFERROR(VLOOKUP(G3902,[3]item_suppliers!$C$2:$F$112,4,FALSE),"")</f>
        <v/>
      </c>
      <c r="O3902" s="5" t="str">
        <f t="shared" si="302"/>
        <v/>
      </c>
      <c r="P3902" s="5">
        <f>IF(EXACT(L3902,"sell"),VLOOKUP(D3902,[1]items!$A$2:$E$39,5,FALSE),"")</f>
        <v>33330</v>
      </c>
      <c r="Q3902" s="5">
        <f t="shared" si="303"/>
        <v>2833050</v>
      </c>
      <c r="R3902" s="13" t="str">
        <f t="shared" si="304"/>
        <v/>
      </c>
    </row>
    <row r="3903" spans="1:18" x14ac:dyDescent="0.2">
      <c r="A3903" s="8" t="s">
        <v>3963</v>
      </c>
      <c r="B3903" s="9" t="d">
        <v>2021-08-22</v>
      </c>
      <c r="C3903" s="7">
        <f t="shared" si="300"/>
        <v>2021</v>
      </c>
      <c r="D3903" s="8" t="s">
        <v>46</v>
      </c>
      <c r="E3903" s="5" t="str">
        <f>VLOOKUP(D3903,[1]items!$A$2:$E$39,2,FALSE)</f>
        <v>Proris Ibuprofen</v>
      </c>
      <c r="F3903" s="5" t="str">
        <f>VLOOKUP(E3903,[1]items!$B$2:$E$39,2,FALSE)</f>
        <v>Obat Sakit Kepala &amp; Demam</v>
      </c>
      <c r="G3903" s="5" t="str">
        <f t="shared" si="301"/>
        <v>OD0006|</v>
      </c>
      <c r="H3903" s="10">
        <v>42</v>
      </c>
      <c r="I3903" s="11"/>
      <c r="J3903" s="10" t="str">
        <f>IF(EXACT(L3903,"buy"),VLOOKUP(I3903,[2]suppliers!$A$2:$B$17,2,FALSE),"")</f>
        <v/>
      </c>
      <c r="K3903" s="8" t="s">
        <v>84</v>
      </c>
      <c r="L3903" s="8" t="s">
        <v>85</v>
      </c>
      <c r="M3903" s="5" t="str">
        <f>IFERROR(VLOOKUP(G3903,[3]item_suppliers!$C$2:$F$112,2,FALSE),"")</f>
        <v/>
      </c>
      <c r="N3903" s="5" t="str">
        <f>IFERROR(VLOOKUP(G3903,[3]item_suppliers!$C$2:$F$112,4,FALSE),"")</f>
        <v/>
      </c>
      <c r="O3903" s="5" t="str">
        <f t="shared" si="302"/>
        <v/>
      </c>
      <c r="P3903" s="5">
        <f>IF(EXACT(L3903,"sell"),VLOOKUP(D3903,[1]items!$A$2:$E$39,5,FALSE),"")</f>
        <v>25275</v>
      </c>
      <c r="Q3903" s="5">
        <f t="shared" si="303"/>
        <v>1061550</v>
      </c>
      <c r="R3903" s="13" t="str">
        <f t="shared" si="304"/>
        <v/>
      </c>
    </row>
    <row r="3904" spans="1:18" x14ac:dyDescent="0.2">
      <c r="A3904" s="5" t="s">
        <v>3964</v>
      </c>
      <c r="B3904" s="6" t="d">
        <v>2021-08-22</v>
      </c>
      <c r="C3904" s="7">
        <f t="shared" si="300"/>
        <v>2021</v>
      </c>
      <c r="D3904" s="5" t="s">
        <v>62</v>
      </c>
      <c r="E3904" s="5" t="str">
        <f>VLOOKUP(D3904,[1]items!$A$2:$E$39,2,FALSE)</f>
        <v>Concor 5MG Strip 10</v>
      </c>
      <c r="F3904" s="5" t="str">
        <f>VLOOKUP(E3904,[1]items!$B$2:$E$39,2,FALSE)</f>
        <v>Obat Hipertensi</v>
      </c>
      <c r="G3904" s="5" t="str">
        <f t="shared" si="301"/>
        <v>OH0002|</v>
      </c>
      <c r="H3904" s="10">
        <v>84</v>
      </c>
      <c r="I3904" s="11"/>
      <c r="J3904" s="10" t="str">
        <f>IF(EXACT(L3904,"buy"),VLOOKUP(I3904,[2]suppliers!$A$2:$B$17,2,FALSE),"")</f>
        <v/>
      </c>
      <c r="K3904" s="5" t="s">
        <v>84</v>
      </c>
      <c r="L3904" s="5" t="s">
        <v>85</v>
      </c>
      <c r="M3904" s="5" t="str">
        <f>IFERROR(VLOOKUP(G3904,[3]item_suppliers!$C$2:$F$112,2,FALSE),"")</f>
        <v/>
      </c>
      <c r="N3904" s="5" t="str">
        <f>IFERROR(VLOOKUP(G3904,[3]item_suppliers!$C$2:$F$112,4,FALSE),"")</f>
        <v/>
      </c>
      <c r="O3904" s="5" t="str">
        <f t="shared" si="302"/>
        <v/>
      </c>
      <c r="P3904" s="5">
        <f>IF(EXACT(L3904,"sell"),VLOOKUP(D3904,[1]items!$A$2:$E$39,5,FALSE),"")</f>
        <v>103632</v>
      </c>
      <c r="Q3904" s="5">
        <f t="shared" si="303"/>
        <v>8705088</v>
      </c>
      <c r="R3904" s="13" t="str">
        <f t="shared" si="304"/>
        <v/>
      </c>
    </row>
    <row r="3905" spans="1:18" x14ac:dyDescent="0.2">
      <c r="A3905" s="8" t="s">
        <v>3965</v>
      </c>
      <c r="B3905" s="9" t="d">
        <v>2021-08-23</v>
      </c>
      <c r="C3905" s="7">
        <f t="shared" si="300"/>
        <v>2021</v>
      </c>
      <c r="D3905" s="8" t="s">
        <v>50</v>
      </c>
      <c r="E3905" s="5" t="str">
        <f>VLOOKUP(D3905,[1]items!$A$2:$E$39,2,FALSE)</f>
        <v>Bodrex Extra</v>
      </c>
      <c r="F3905" s="5" t="str">
        <f>VLOOKUP(E3905,[1]items!$B$2:$E$39,2,FALSE)</f>
        <v>Obat Sakit Kepala &amp; Demam</v>
      </c>
      <c r="G3905" s="5" t="str">
        <f t="shared" si="301"/>
        <v>OD0008|</v>
      </c>
      <c r="H3905" s="10">
        <v>49</v>
      </c>
      <c r="I3905" s="11"/>
      <c r="J3905" s="10" t="str">
        <f>IF(EXACT(L3905,"buy"),VLOOKUP(I3905,[2]suppliers!$A$2:$B$17,2,FALSE),"")</f>
        <v/>
      </c>
      <c r="K3905" s="8" t="s">
        <v>84</v>
      </c>
      <c r="L3905" s="8" t="s">
        <v>85</v>
      </c>
      <c r="M3905" s="5" t="str">
        <f>IFERROR(VLOOKUP(G3905,[3]item_suppliers!$C$2:$F$112,2,FALSE),"")</f>
        <v/>
      </c>
      <c r="N3905" s="5" t="str">
        <f>IFERROR(VLOOKUP(G3905,[3]item_suppliers!$C$2:$F$112,4,FALSE),"")</f>
        <v/>
      </c>
      <c r="O3905" s="5" t="str">
        <f t="shared" si="302"/>
        <v/>
      </c>
      <c r="P3905" s="5">
        <f>IF(EXACT(L3905,"sell"),VLOOKUP(D3905,[1]items!$A$2:$E$39,5,FALSE),"")</f>
        <v>51753</v>
      </c>
      <c r="Q3905" s="5">
        <f t="shared" si="303"/>
        <v>2535897</v>
      </c>
      <c r="R3905" s="13" t="str">
        <f t="shared" si="304"/>
        <v/>
      </c>
    </row>
    <row r="3906" spans="1:18" x14ac:dyDescent="0.2">
      <c r="A3906" s="5" t="s">
        <v>3966</v>
      </c>
      <c r="B3906" s="6" t="d">
        <v>2021-08-23</v>
      </c>
      <c r="C3906" s="7">
        <f t="shared" ref="C3906:C3969" si="305">YEAR(B3906)</f>
        <v>2021</v>
      </c>
      <c r="D3906" s="5" t="s">
        <v>70</v>
      </c>
      <c r="E3906" s="5" t="str">
        <f>VLOOKUP(D3906,[1]items!$A$2:$E$39,2,FALSE)</f>
        <v>Irbesartan</v>
      </c>
      <c r="F3906" s="5" t="str">
        <f>VLOOKUP(E3906,[1]items!$B$2:$E$39,2,FALSE)</f>
        <v>Obat Hipertensi</v>
      </c>
      <c r="G3906" s="5" t="str">
        <f t="shared" ref="G3906:G3969" si="306">_xlfn.CONCAT(D3906,"|",I3906)</f>
        <v>OH0005|</v>
      </c>
      <c r="H3906" s="10">
        <v>4</v>
      </c>
      <c r="I3906" s="11"/>
      <c r="J3906" s="10" t="str">
        <f>IF(EXACT(L3906,"buy"),VLOOKUP(I3906,[2]suppliers!$A$2:$B$17,2,FALSE),"")</f>
        <v/>
      </c>
      <c r="K3906" s="5" t="s">
        <v>84</v>
      </c>
      <c r="L3906" s="5" t="s">
        <v>85</v>
      </c>
      <c r="M3906" s="5" t="str">
        <f>IFERROR(VLOOKUP(G3906,[3]item_suppliers!$C$2:$F$112,2,FALSE),"")</f>
        <v/>
      </c>
      <c r="N3906" s="5" t="str">
        <f>IFERROR(VLOOKUP(G3906,[3]item_suppliers!$C$2:$F$112,4,FALSE),"")</f>
        <v/>
      </c>
      <c r="O3906" s="5" t="str">
        <f t="shared" ref="O3906:O3969" si="307">IFERROR(H3906*N3906,"")</f>
        <v/>
      </c>
      <c r="P3906" s="5">
        <f>IF(EXACT(L3906,"sell"),VLOOKUP(D3906,[1]items!$A$2:$E$39,5,FALSE),"")</f>
        <v>109447</v>
      </c>
      <c r="Q3906" s="5">
        <f t="shared" ref="Q3906:Q3969" si="308">IFERROR(H3906*P3906,"")</f>
        <v>437788</v>
      </c>
      <c r="R3906" s="13" t="str">
        <f t="shared" ref="R3906:R3969" si="309">IF(EXACT(L3906,"buy"),1/COUNTIF($N$2:$N$4710,N3906),"")</f>
        <v/>
      </c>
    </row>
    <row r="3907" spans="1:18" x14ac:dyDescent="0.2">
      <c r="A3907" s="8" t="s">
        <v>3967</v>
      </c>
      <c r="B3907" s="9" t="d">
        <v>2021-08-23</v>
      </c>
      <c r="C3907" s="7">
        <f t="shared" si="305"/>
        <v>2021</v>
      </c>
      <c r="D3907" s="8" t="s">
        <v>56</v>
      </c>
      <c r="E3907" s="5" t="str">
        <f>VLOOKUP(D3907,[1]items!$A$2:$E$39,2,FALSE)</f>
        <v>Paramex Tablet / Obat</v>
      </c>
      <c r="F3907" s="5" t="str">
        <f>VLOOKUP(E3907,[1]items!$B$2:$E$39,2,FALSE)</f>
        <v>Obat Sakit Kepala &amp; Demam</v>
      </c>
      <c r="G3907" s="5" t="str">
        <f t="shared" si="306"/>
        <v>OD0011|</v>
      </c>
      <c r="H3907" s="10">
        <v>61</v>
      </c>
      <c r="I3907" s="11"/>
      <c r="J3907" s="10" t="str">
        <f>IF(EXACT(L3907,"buy"),VLOOKUP(I3907,[2]suppliers!$A$2:$B$17,2,FALSE),"")</f>
        <v/>
      </c>
      <c r="K3907" s="8" t="s">
        <v>84</v>
      </c>
      <c r="L3907" s="8" t="s">
        <v>85</v>
      </c>
      <c r="M3907" s="5" t="str">
        <f>IFERROR(VLOOKUP(G3907,[3]item_suppliers!$C$2:$F$112,2,FALSE),"")</f>
        <v/>
      </c>
      <c r="N3907" s="5" t="str">
        <f>IFERROR(VLOOKUP(G3907,[3]item_suppliers!$C$2:$F$112,4,FALSE),"")</f>
        <v/>
      </c>
      <c r="O3907" s="5" t="str">
        <f t="shared" si="307"/>
        <v/>
      </c>
      <c r="P3907" s="5">
        <f>IF(EXACT(L3907,"sell"),VLOOKUP(D3907,[1]items!$A$2:$E$39,5,FALSE),"")</f>
        <v>2586</v>
      </c>
      <c r="Q3907" s="5">
        <f t="shared" si="308"/>
        <v>157746</v>
      </c>
      <c r="R3907" s="13" t="str">
        <f t="shared" si="309"/>
        <v/>
      </c>
    </row>
    <row r="3908" spans="1:18" x14ac:dyDescent="0.2">
      <c r="A3908" s="5" t="s">
        <v>3968</v>
      </c>
      <c r="B3908" s="6" t="d">
        <v>2021-08-23</v>
      </c>
      <c r="C3908" s="7">
        <f t="shared" si="305"/>
        <v>2021</v>
      </c>
      <c r="D3908" s="5" t="s">
        <v>11</v>
      </c>
      <c r="E3908" s="5" t="str">
        <f>VLOOKUP(D3908,[1]items!$A$2:$E$39,2,FALSE)</f>
        <v>Acetylcysteine Mahakam 200 mg</v>
      </c>
      <c r="F3908" s="5" t="str">
        <f>VLOOKUP(E3908,[1]items!$B$2:$E$39,2,FALSE)</f>
        <v>Obat Alergi</v>
      </c>
      <c r="G3908" s="5" t="str">
        <f t="shared" si="306"/>
        <v>OA0003|</v>
      </c>
      <c r="H3908" s="10">
        <v>6</v>
      </c>
      <c r="I3908" s="11"/>
      <c r="J3908" s="10" t="str">
        <f>IF(EXACT(L3908,"buy"),VLOOKUP(I3908,[2]suppliers!$A$2:$B$17,2,FALSE),"")</f>
        <v/>
      </c>
      <c r="K3908" s="5" t="s">
        <v>84</v>
      </c>
      <c r="L3908" s="5" t="s">
        <v>85</v>
      </c>
      <c r="M3908" s="5" t="str">
        <f>IFERROR(VLOOKUP(G3908,[3]item_suppliers!$C$2:$F$112,2,FALSE),"")</f>
        <v/>
      </c>
      <c r="N3908" s="5" t="str">
        <f>IFERROR(VLOOKUP(G3908,[3]item_suppliers!$C$2:$F$112,4,FALSE),"")</f>
        <v/>
      </c>
      <c r="O3908" s="5" t="str">
        <f t="shared" si="307"/>
        <v/>
      </c>
      <c r="P3908" s="5">
        <f>IF(EXACT(L3908,"sell"),VLOOKUP(D3908,[1]items!$A$2:$E$39,5,FALSE),"")</f>
        <v>33330</v>
      </c>
      <c r="Q3908" s="5">
        <f t="shared" si="308"/>
        <v>199980</v>
      </c>
      <c r="R3908" s="13" t="str">
        <f t="shared" si="309"/>
        <v/>
      </c>
    </row>
    <row r="3909" spans="1:18" x14ac:dyDescent="0.2">
      <c r="A3909" s="8" t="s">
        <v>3969</v>
      </c>
      <c r="B3909" s="9" t="d">
        <v>2021-08-23</v>
      </c>
      <c r="C3909" s="7">
        <f t="shared" si="305"/>
        <v>2021</v>
      </c>
      <c r="D3909" s="8" t="s">
        <v>67</v>
      </c>
      <c r="E3909" s="5" t="str">
        <f>VLOOKUP(D3909,[1]items!$A$2:$E$39,2,FALSE)</f>
        <v>Amlodipine Besilate</v>
      </c>
      <c r="F3909" s="5" t="str">
        <f>VLOOKUP(E3909,[1]items!$B$2:$E$39,2,FALSE)</f>
        <v>Obat Hipertensi</v>
      </c>
      <c r="G3909" s="5" t="str">
        <f t="shared" si="306"/>
        <v>OH0004|</v>
      </c>
      <c r="H3909" s="10">
        <v>1</v>
      </c>
      <c r="I3909" s="11"/>
      <c r="J3909" s="10" t="str">
        <f>IF(EXACT(L3909,"buy"),VLOOKUP(I3909,[2]suppliers!$A$2:$B$17,2,FALSE),"")</f>
        <v/>
      </c>
      <c r="K3909" s="8" t="s">
        <v>84</v>
      </c>
      <c r="L3909" s="8" t="s">
        <v>85</v>
      </c>
      <c r="M3909" s="5" t="str">
        <f>IFERROR(VLOOKUP(G3909,[3]item_suppliers!$C$2:$F$112,2,FALSE),"")</f>
        <v/>
      </c>
      <c r="N3909" s="5" t="str">
        <f>IFERROR(VLOOKUP(G3909,[3]item_suppliers!$C$2:$F$112,4,FALSE),"")</f>
        <v/>
      </c>
      <c r="O3909" s="5" t="str">
        <f t="shared" si="307"/>
        <v/>
      </c>
      <c r="P3909" s="5">
        <f>IF(EXACT(L3909,"sell"),VLOOKUP(D3909,[1]items!$A$2:$E$39,5,FALSE),"")</f>
        <v>7504</v>
      </c>
      <c r="Q3909" s="5">
        <f t="shared" si="308"/>
        <v>7504</v>
      </c>
      <c r="R3909" s="13" t="str">
        <f t="shared" si="309"/>
        <v/>
      </c>
    </row>
    <row r="3910" spans="1:18" x14ac:dyDescent="0.2">
      <c r="A3910" s="5" t="s">
        <v>3970</v>
      </c>
      <c r="B3910" s="6" t="d">
        <v>2021-08-24</v>
      </c>
      <c r="C3910" s="7">
        <f t="shared" si="305"/>
        <v>2021</v>
      </c>
      <c r="D3910" s="5" t="s">
        <v>26</v>
      </c>
      <c r="E3910" s="5" t="str">
        <f>VLOOKUP(D3910,[1]items!$A$2:$E$39,2,FALSE)</f>
        <v>Decolsen 1 Strip 4 Tablet</v>
      </c>
      <c r="F3910" s="5" t="str">
        <f>VLOOKUP(E3910,[1]items!$B$2:$E$39,2,FALSE)</f>
        <v>Obat Batuk &amp; Pilek</v>
      </c>
      <c r="G3910" s="5" t="str">
        <f t="shared" si="306"/>
        <v>OB0002|</v>
      </c>
      <c r="H3910" s="10">
        <v>19</v>
      </c>
      <c r="I3910" s="11"/>
      <c r="J3910" s="10" t="str">
        <f>IF(EXACT(L3910,"buy"),VLOOKUP(I3910,[2]suppliers!$A$2:$B$17,2,FALSE),"")</f>
        <v/>
      </c>
      <c r="K3910" s="5" t="s">
        <v>84</v>
      </c>
      <c r="L3910" s="5" t="s">
        <v>85</v>
      </c>
      <c r="M3910" s="5" t="str">
        <f>IFERROR(VLOOKUP(G3910,[3]item_suppliers!$C$2:$F$112,2,FALSE),"")</f>
        <v/>
      </c>
      <c r="N3910" s="5" t="str">
        <f>IFERROR(VLOOKUP(G3910,[3]item_suppliers!$C$2:$F$112,4,FALSE),"")</f>
        <v/>
      </c>
      <c r="O3910" s="5" t="str">
        <f t="shared" si="307"/>
        <v/>
      </c>
      <c r="P3910" s="5">
        <f>IF(EXACT(L3910,"sell"),VLOOKUP(D3910,[1]items!$A$2:$E$39,5,FALSE),"")</f>
        <v>2915</v>
      </c>
      <c r="Q3910" s="5">
        <f t="shared" si="308"/>
        <v>55385</v>
      </c>
      <c r="R3910" s="13" t="str">
        <f t="shared" si="309"/>
        <v/>
      </c>
    </row>
    <row r="3911" spans="1:18" x14ac:dyDescent="0.2">
      <c r="A3911" s="8" t="s">
        <v>3971</v>
      </c>
      <c r="B3911" s="9" t="d">
        <v>2021-08-24</v>
      </c>
      <c r="C3911" s="7">
        <f t="shared" si="305"/>
        <v>2021</v>
      </c>
      <c r="D3911" s="8" t="s">
        <v>26</v>
      </c>
      <c r="E3911" s="5" t="str">
        <f>VLOOKUP(D3911,[1]items!$A$2:$E$39,2,FALSE)</f>
        <v>Decolsen 1 Strip 4 Tablet</v>
      </c>
      <c r="F3911" s="5" t="str">
        <f>VLOOKUP(E3911,[1]items!$B$2:$E$39,2,FALSE)</f>
        <v>Obat Batuk &amp; Pilek</v>
      </c>
      <c r="G3911" s="5" t="str">
        <f t="shared" si="306"/>
        <v>OB0002|</v>
      </c>
      <c r="H3911" s="10">
        <v>39</v>
      </c>
      <c r="I3911" s="11"/>
      <c r="J3911" s="10" t="str">
        <f>IF(EXACT(L3911,"buy"),VLOOKUP(I3911,[2]suppliers!$A$2:$B$17,2,FALSE),"")</f>
        <v/>
      </c>
      <c r="K3911" s="8" t="s">
        <v>84</v>
      </c>
      <c r="L3911" s="8" t="s">
        <v>85</v>
      </c>
      <c r="M3911" s="5" t="str">
        <f>IFERROR(VLOOKUP(G3911,[3]item_suppliers!$C$2:$F$112,2,FALSE),"")</f>
        <v/>
      </c>
      <c r="N3911" s="5" t="str">
        <f>IFERROR(VLOOKUP(G3911,[3]item_suppliers!$C$2:$F$112,4,FALSE),"")</f>
        <v/>
      </c>
      <c r="O3911" s="5" t="str">
        <f t="shared" si="307"/>
        <v/>
      </c>
      <c r="P3911" s="5">
        <f>IF(EXACT(L3911,"sell"),VLOOKUP(D3911,[1]items!$A$2:$E$39,5,FALSE),"")</f>
        <v>2915</v>
      </c>
      <c r="Q3911" s="5">
        <f t="shared" si="308"/>
        <v>113685</v>
      </c>
      <c r="R3911" s="13" t="str">
        <f t="shared" si="309"/>
        <v/>
      </c>
    </row>
    <row r="3912" spans="1:18" x14ac:dyDescent="0.2">
      <c r="A3912" s="5" t="s">
        <v>3972</v>
      </c>
      <c r="B3912" s="6" t="d">
        <v>2021-08-25</v>
      </c>
      <c r="C3912" s="7">
        <f t="shared" si="305"/>
        <v>2021</v>
      </c>
      <c r="D3912" s="5" t="s">
        <v>26</v>
      </c>
      <c r="E3912" s="5" t="str">
        <f>VLOOKUP(D3912,[1]items!$A$2:$E$39,2,FALSE)</f>
        <v>Decolsen 1 Strip 4 Tablet</v>
      </c>
      <c r="F3912" s="5" t="str">
        <f>VLOOKUP(E3912,[1]items!$B$2:$E$39,2,FALSE)</f>
        <v>Obat Batuk &amp; Pilek</v>
      </c>
      <c r="G3912" s="5" t="str">
        <f t="shared" si="306"/>
        <v>OB0002|</v>
      </c>
      <c r="H3912" s="10">
        <v>67</v>
      </c>
      <c r="I3912" s="11"/>
      <c r="J3912" s="10" t="str">
        <f>IF(EXACT(L3912,"buy"),VLOOKUP(I3912,[2]suppliers!$A$2:$B$17,2,FALSE),"")</f>
        <v/>
      </c>
      <c r="K3912" s="5" t="s">
        <v>84</v>
      </c>
      <c r="L3912" s="5" t="s">
        <v>85</v>
      </c>
      <c r="M3912" s="5" t="str">
        <f>IFERROR(VLOOKUP(G3912,[3]item_suppliers!$C$2:$F$112,2,FALSE),"")</f>
        <v/>
      </c>
      <c r="N3912" s="5" t="str">
        <f>IFERROR(VLOOKUP(G3912,[3]item_suppliers!$C$2:$F$112,4,FALSE),"")</f>
        <v/>
      </c>
      <c r="O3912" s="5" t="str">
        <f t="shared" si="307"/>
        <v/>
      </c>
      <c r="P3912" s="5">
        <f>IF(EXACT(L3912,"sell"),VLOOKUP(D3912,[1]items!$A$2:$E$39,5,FALSE),"")</f>
        <v>2915</v>
      </c>
      <c r="Q3912" s="5">
        <f t="shared" si="308"/>
        <v>195305</v>
      </c>
      <c r="R3912" s="13" t="str">
        <f t="shared" si="309"/>
        <v/>
      </c>
    </row>
    <row r="3913" spans="1:18" x14ac:dyDescent="0.2">
      <c r="A3913" s="8" t="s">
        <v>3973</v>
      </c>
      <c r="B3913" s="9" t="d">
        <v>2021-08-25</v>
      </c>
      <c r="C3913" s="7">
        <f t="shared" si="305"/>
        <v>2021</v>
      </c>
      <c r="D3913" s="8" t="s">
        <v>50</v>
      </c>
      <c r="E3913" s="5" t="str">
        <f>VLOOKUP(D3913,[1]items!$A$2:$E$39,2,FALSE)</f>
        <v>Bodrex Extra</v>
      </c>
      <c r="F3913" s="5" t="str">
        <f>VLOOKUP(E3913,[1]items!$B$2:$E$39,2,FALSE)</f>
        <v>Obat Sakit Kepala &amp; Demam</v>
      </c>
      <c r="G3913" s="5" t="str">
        <f t="shared" si="306"/>
        <v>OD0008|</v>
      </c>
      <c r="H3913" s="10">
        <v>71</v>
      </c>
      <c r="I3913" s="11"/>
      <c r="J3913" s="10" t="str">
        <f>IF(EXACT(L3913,"buy"),VLOOKUP(I3913,[2]suppliers!$A$2:$B$17,2,FALSE),"")</f>
        <v/>
      </c>
      <c r="K3913" s="8" t="s">
        <v>84</v>
      </c>
      <c r="L3913" s="8" t="s">
        <v>85</v>
      </c>
      <c r="M3913" s="5" t="str">
        <f>IFERROR(VLOOKUP(G3913,[3]item_suppliers!$C$2:$F$112,2,FALSE),"")</f>
        <v/>
      </c>
      <c r="N3913" s="5" t="str">
        <f>IFERROR(VLOOKUP(G3913,[3]item_suppliers!$C$2:$F$112,4,FALSE),"")</f>
        <v/>
      </c>
      <c r="O3913" s="5" t="str">
        <f t="shared" si="307"/>
        <v/>
      </c>
      <c r="P3913" s="5">
        <f>IF(EXACT(L3913,"sell"),VLOOKUP(D3913,[1]items!$A$2:$E$39,5,FALSE),"")</f>
        <v>51753</v>
      </c>
      <c r="Q3913" s="5">
        <f t="shared" si="308"/>
        <v>3674463</v>
      </c>
      <c r="R3913" s="13" t="str">
        <f t="shared" si="309"/>
        <v/>
      </c>
    </row>
    <row r="3914" spans="1:18" x14ac:dyDescent="0.2">
      <c r="A3914" s="5" t="s">
        <v>3974</v>
      </c>
      <c r="B3914" s="6" t="d">
        <v>2021-08-25</v>
      </c>
      <c r="C3914" s="7">
        <f t="shared" si="305"/>
        <v>2021</v>
      </c>
      <c r="D3914" s="5" t="s">
        <v>70</v>
      </c>
      <c r="E3914" s="5" t="str">
        <f>VLOOKUP(D3914,[1]items!$A$2:$E$39,2,FALSE)</f>
        <v>Irbesartan</v>
      </c>
      <c r="F3914" s="5" t="str">
        <f>VLOOKUP(E3914,[1]items!$B$2:$E$39,2,FALSE)</f>
        <v>Obat Hipertensi</v>
      </c>
      <c r="G3914" s="5" t="str">
        <f t="shared" si="306"/>
        <v>OH0005|</v>
      </c>
      <c r="H3914" s="10">
        <v>1</v>
      </c>
      <c r="I3914" s="11"/>
      <c r="J3914" s="10" t="str">
        <f>IF(EXACT(L3914,"buy"),VLOOKUP(I3914,[2]suppliers!$A$2:$B$17,2,FALSE),"")</f>
        <v/>
      </c>
      <c r="K3914" s="5" t="s">
        <v>84</v>
      </c>
      <c r="L3914" s="5" t="s">
        <v>85</v>
      </c>
      <c r="M3914" s="5" t="str">
        <f>IFERROR(VLOOKUP(G3914,[3]item_suppliers!$C$2:$F$112,2,FALSE),"")</f>
        <v/>
      </c>
      <c r="N3914" s="5" t="str">
        <f>IFERROR(VLOOKUP(G3914,[3]item_suppliers!$C$2:$F$112,4,FALSE),"")</f>
        <v/>
      </c>
      <c r="O3914" s="5" t="str">
        <f t="shared" si="307"/>
        <v/>
      </c>
      <c r="P3914" s="5">
        <f>IF(EXACT(L3914,"sell"),VLOOKUP(D3914,[1]items!$A$2:$E$39,5,FALSE),"")</f>
        <v>109447</v>
      </c>
      <c r="Q3914" s="5">
        <f t="shared" si="308"/>
        <v>109447</v>
      </c>
      <c r="R3914" s="13" t="str">
        <f t="shared" si="309"/>
        <v/>
      </c>
    </row>
    <row r="3915" spans="1:18" x14ac:dyDescent="0.2">
      <c r="A3915" s="8" t="s">
        <v>3975</v>
      </c>
      <c r="B3915" s="9" t="d">
        <v>2021-08-25</v>
      </c>
      <c r="C3915" s="7">
        <f t="shared" si="305"/>
        <v>2021</v>
      </c>
      <c r="D3915" s="8" t="s">
        <v>20</v>
      </c>
      <c r="E3915" s="5" t="str">
        <f>VLOOKUP(D3915,[1]items!$A$2:$E$39,2,FALSE)</f>
        <v>Dexteem Box Plus 100 Tablet</v>
      </c>
      <c r="F3915" s="5" t="str">
        <f>VLOOKUP(E3915,[1]items!$B$2:$E$39,2,FALSE)</f>
        <v>Obat Alergi</v>
      </c>
      <c r="G3915" s="5" t="str">
        <f t="shared" si="306"/>
        <v>OA0006|</v>
      </c>
      <c r="H3915" s="10">
        <v>23</v>
      </c>
      <c r="I3915" s="11"/>
      <c r="J3915" s="10" t="str">
        <f>IF(EXACT(L3915,"buy"),VLOOKUP(I3915,[2]suppliers!$A$2:$B$17,2,FALSE),"")</f>
        <v/>
      </c>
      <c r="K3915" s="8" t="s">
        <v>84</v>
      </c>
      <c r="L3915" s="8" t="s">
        <v>85</v>
      </c>
      <c r="M3915" s="5" t="str">
        <f>IFERROR(VLOOKUP(G3915,[3]item_suppliers!$C$2:$F$112,2,FALSE),"")</f>
        <v/>
      </c>
      <c r="N3915" s="5" t="str">
        <f>IFERROR(VLOOKUP(G3915,[3]item_suppliers!$C$2:$F$112,4,FALSE),"")</f>
        <v/>
      </c>
      <c r="O3915" s="5" t="str">
        <f t="shared" si="307"/>
        <v/>
      </c>
      <c r="P3915" s="5">
        <f>IF(EXACT(L3915,"sell"),VLOOKUP(D3915,[1]items!$A$2:$E$39,5,FALSE),"")</f>
        <v>25449</v>
      </c>
      <c r="Q3915" s="5">
        <f t="shared" si="308"/>
        <v>585327</v>
      </c>
      <c r="R3915" s="13" t="str">
        <f t="shared" si="309"/>
        <v/>
      </c>
    </row>
    <row r="3916" spans="1:18" x14ac:dyDescent="0.2">
      <c r="A3916" s="5" t="s">
        <v>3976</v>
      </c>
      <c r="B3916" s="6" t="d">
        <v>2021-08-25</v>
      </c>
      <c r="C3916" s="7">
        <f t="shared" si="305"/>
        <v>2021</v>
      </c>
      <c r="D3916" s="5" t="s">
        <v>20</v>
      </c>
      <c r="E3916" s="5" t="str">
        <f>VLOOKUP(D3916,[1]items!$A$2:$E$39,2,FALSE)</f>
        <v>Dexteem Box Plus 100 Tablet</v>
      </c>
      <c r="F3916" s="5" t="str">
        <f>VLOOKUP(E3916,[1]items!$B$2:$E$39,2,FALSE)</f>
        <v>Obat Alergi</v>
      </c>
      <c r="G3916" s="5" t="str">
        <f t="shared" si="306"/>
        <v>OA0006|</v>
      </c>
      <c r="H3916" s="10">
        <v>30</v>
      </c>
      <c r="I3916" s="11"/>
      <c r="J3916" s="10" t="str">
        <f>IF(EXACT(L3916,"buy"),VLOOKUP(I3916,[2]suppliers!$A$2:$B$17,2,FALSE),"")</f>
        <v/>
      </c>
      <c r="K3916" s="5" t="s">
        <v>84</v>
      </c>
      <c r="L3916" s="5" t="s">
        <v>85</v>
      </c>
      <c r="M3916" s="5" t="str">
        <f>IFERROR(VLOOKUP(G3916,[3]item_suppliers!$C$2:$F$112,2,FALSE),"")</f>
        <v/>
      </c>
      <c r="N3916" s="5" t="str">
        <f>IFERROR(VLOOKUP(G3916,[3]item_suppliers!$C$2:$F$112,4,FALSE),"")</f>
        <v/>
      </c>
      <c r="O3916" s="5" t="str">
        <f t="shared" si="307"/>
        <v/>
      </c>
      <c r="P3916" s="5">
        <f>IF(EXACT(L3916,"sell"),VLOOKUP(D3916,[1]items!$A$2:$E$39,5,FALSE),"")</f>
        <v>25449</v>
      </c>
      <c r="Q3916" s="5">
        <f t="shared" si="308"/>
        <v>763470</v>
      </c>
      <c r="R3916" s="13" t="str">
        <f t="shared" si="309"/>
        <v/>
      </c>
    </row>
    <row r="3917" spans="1:18" x14ac:dyDescent="0.2">
      <c r="A3917" s="8" t="s">
        <v>3977</v>
      </c>
      <c r="B3917" s="9" t="d">
        <v>2021-08-25</v>
      </c>
      <c r="C3917" s="7">
        <f t="shared" si="305"/>
        <v>2021</v>
      </c>
      <c r="D3917" s="8" t="s">
        <v>20</v>
      </c>
      <c r="E3917" s="5" t="str">
        <f>VLOOKUP(D3917,[1]items!$A$2:$E$39,2,FALSE)</f>
        <v>Dexteem Box Plus 100 Tablet</v>
      </c>
      <c r="F3917" s="5" t="str">
        <f>VLOOKUP(E3917,[1]items!$B$2:$E$39,2,FALSE)</f>
        <v>Obat Alergi</v>
      </c>
      <c r="G3917" s="5" t="str">
        <f t="shared" si="306"/>
        <v>OA0006|</v>
      </c>
      <c r="H3917" s="10">
        <v>405</v>
      </c>
      <c r="I3917" s="11"/>
      <c r="J3917" s="10" t="str">
        <f>IF(EXACT(L3917,"buy"),VLOOKUP(I3917,[2]suppliers!$A$2:$B$17,2,FALSE),"")</f>
        <v/>
      </c>
      <c r="K3917" s="8" t="s">
        <v>84</v>
      </c>
      <c r="L3917" s="8" t="s">
        <v>85</v>
      </c>
      <c r="M3917" s="5" t="str">
        <f>IFERROR(VLOOKUP(G3917,[3]item_suppliers!$C$2:$F$112,2,FALSE),"")</f>
        <v/>
      </c>
      <c r="N3917" s="5" t="str">
        <f>IFERROR(VLOOKUP(G3917,[3]item_suppliers!$C$2:$F$112,4,FALSE),"")</f>
        <v/>
      </c>
      <c r="O3917" s="5" t="str">
        <f t="shared" si="307"/>
        <v/>
      </c>
      <c r="P3917" s="5">
        <f>IF(EXACT(L3917,"sell"),VLOOKUP(D3917,[1]items!$A$2:$E$39,5,FALSE),"")</f>
        <v>25449</v>
      </c>
      <c r="Q3917" s="5">
        <f t="shared" si="308"/>
        <v>10306845</v>
      </c>
      <c r="R3917" s="13" t="str">
        <f t="shared" si="309"/>
        <v/>
      </c>
    </row>
    <row r="3918" spans="1:18" x14ac:dyDescent="0.2">
      <c r="A3918" s="5" t="s">
        <v>3978</v>
      </c>
      <c r="B3918" s="6" t="d">
        <v>2021-08-25</v>
      </c>
      <c r="C3918" s="7">
        <f t="shared" si="305"/>
        <v>2021</v>
      </c>
      <c r="D3918" s="5" t="s">
        <v>56</v>
      </c>
      <c r="E3918" s="5" t="str">
        <f>VLOOKUP(D3918,[1]items!$A$2:$E$39,2,FALSE)</f>
        <v>Paramex Tablet / Obat</v>
      </c>
      <c r="F3918" s="5" t="str">
        <f>VLOOKUP(E3918,[1]items!$B$2:$E$39,2,FALSE)</f>
        <v>Obat Sakit Kepala &amp; Demam</v>
      </c>
      <c r="G3918" s="5" t="str">
        <f t="shared" si="306"/>
        <v>OD0011|</v>
      </c>
      <c r="H3918" s="10">
        <v>3</v>
      </c>
      <c r="I3918" s="11"/>
      <c r="J3918" s="10" t="str">
        <f>IF(EXACT(L3918,"buy"),VLOOKUP(I3918,[2]suppliers!$A$2:$B$17,2,FALSE),"")</f>
        <v/>
      </c>
      <c r="K3918" s="5" t="s">
        <v>84</v>
      </c>
      <c r="L3918" s="5" t="s">
        <v>85</v>
      </c>
      <c r="M3918" s="5" t="str">
        <f>IFERROR(VLOOKUP(G3918,[3]item_suppliers!$C$2:$F$112,2,FALSE),"")</f>
        <v/>
      </c>
      <c r="N3918" s="5" t="str">
        <f>IFERROR(VLOOKUP(G3918,[3]item_suppliers!$C$2:$F$112,4,FALSE),"")</f>
        <v/>
      </c>
      <c r="O3918" s="5" t="str">
        <f t="shared" si="307"/>
        <v/>
      </c>
      <c r="P3918" s="5">
        <f>IF(EXACT(L3918,"sell"),VLOOKUP(D3918,[1]items!$A$2:$E$39,5,FALSE),"")</f>
        <v>2586</v>
      </c>
      <c r="Q3918" s="5">
        <f t="shared" si="308"/>
        <v>7758</v>
      </c>
      <c r="R3918" s="13" t="str">
        <f t="shared" si="309"/>
        <v/>
      </c>
    </row>
    <row r="3919" spans="1:18" x14ac:dyDescent="0.2">
      <c r="A3919" s="8" t="s">
        <v>3979</v>
      </c>
      <c r="B3919" s="9" t="d">
        <v>2021-08-25</v>
      </c>
      <c r="C3919" s="7">
        <f t="shared" si="305"/>
        <v>2021</v>
      </c>
      <c r="D3919" s="8" t="s">
        <v>94</v>
      </c>
      <c r="E3919" s="5" t="str">
        <f>VLOOKUP(D3919,[1]items!$A$2:$E$39,2,FALSE)</f>
        <v>Vicks Inhaler 0.5 mL</v>
      </c>
      <c r="F3919" s="5" t="str">
        <f>VLOOKUP(E3919,[1]items!$B$2:$E$39,2,FALSE)</f>
        <v>Obat Batuk &amp; Pilek</v>
      </c>
      <c r="G3919" s="5" t="str">
        <f t="shared" si="306"/>
        <v>OB0007|</v>
      </c>
      <c r="H3919" s="10">
        <v>5</v>
      </c>
      <c r="I3919" s="11"/>
      <c r="J3919" s="10" t="str">
        <f>IF(EXACT(L3919,"buy"),VLOOKUP(I3919,[2]suppliers!$A$2:$B$17,2,FALSE),"")</f>
        <v/>
      </c>
      <c r="K3919" s="8" t="s">
        <v>84</v>
      </c>
      <c r="L3919" s="8" t="s">
        <v>85</v>
      </c>
      <c r="M3919" s="5" t="str">
        <f>IFERROR(VLOOKUP(G3919,[3]item_suppliers!$C$2:$F$112,2,FALSE),"")</f>
        <v/>
      </c>
      <c r="N3919" s="5" t="str">
        <f>IFERROR(VLOOKUP(G3919,[3]item_suppliers!$C$2:$F$112,4,FALSE),"")</f>
        <v/>
      </c>
      <c r="O3919" s="5" t="str">
        <f t="shared" si="307"/>
        <v/>
      </c>
      <c r="P3919" s="5">
        <f>IF(EXACT(L3919,"sell"),VLOOKUP(D3919,[1]items!$A$2:$E$39,5,FALSE),"")</f>
        <v>16430</v>
      </c>
      <c r="Q3919" s="5">
        <f t="shared" si="308"/>
        <v>82150</v>
      </c>
      <c r="R3919" s="13" t="str">
        <f t="shared" si="309"/>
        <v/>
      </c>
    </row>
    <row r="3920" spans="1:18" x14ac:dyDescent="0.2">
      <c r="A3920" s="5" t="s">
        <v>3980</v>
      </c>
      <c r="B3920" s="6" t="d">
        <v>2021-08-25</v>
      </c>
      <c r="C3920" s="7">
        <f t="shared" si="305"/>
        <v>2021</v>
      </c>
      <c r="D3920" s="5" t="s">
        <v>46</v>
      </c>
      <c r="E3920" s="5" t="str">
        <f>VLOOKUP(D3920,[1]items!$A$2:$E$39,2,FALSE)</f>
        <v>Proris Ibuprofen</v>
      </c>
      <c r="F3920" s="5" t="str">
        <f>VLOOKUP(E3920,[1]items!$B$2:$E$39,2,FALSE)</f>
        <v>Obat Sakit Kepala &amp; Demam</v>
      </c>
      <c r="G3920" s="5" t="str">
        <f t="shared" si="306"/>
        <v>OD0006|</v>
      </c>
      <c r="H3920" s="10">
        <v>5</v>
      </c>
      <c r="I3920" s="11"/>
      <c r="J3920" s="10" t="str">
        <f>IF(EXACT(L3920,"buy"),VLOOKUP(I3920,[2]suppliers!$A$2:$B$17,2,FALSE),"")</f>
        <v/>
      </c>
      <c r="K3920" s="5" t="s">
        <v>84</v>
      </c>
      <c r="L3920" s="5" t="s">
        <v>85</v>
      </c>
      <c r="M3920" s="5" t="str">
        <f>IFERROR(VLOOKUP(G3920,[3]item_suppliers!$C$2:$F$112,2,FALSE),"")</f>
        <v/>
      </c>
      <c r="N3920" s="5" t="str">
        <f>IFERROR(VLOOKUP(G3920,[3]item_suppliers!$C$2:$F$112,4,FALSE),"")</f>
        <v/>
      </c>
      <c r="O3920" s="5" t="str">
        <f t="shared" si="307"/>
        <v/>
      </c>
      <c r="P3920" s="5">
        <f>IF(EXACT(L3920,"sell"),VLOOKUP(D3920,[1]items!$A$2:$E$39,5,FALSE),"")</f>
        <v>25275</v>
      </c>
      <c r="Q3920" s="5">
        <f t="shared" si="308"/>
        <v>126375</v>
      </c>
      <c r="R3920" s="13" t="str">
        <f t="shared" si="309"/>
        <v/>
      </c>
    </row>
    <row r="3921" spans="1:18" x14ac:dyDescent="0.2">
      <c r="A3921" s="8" t="s">
        <v>3981</v>
      </c>
      <c r="B3921" s="9" t="d">
        <v>2021-08-25</v>
      </c>
      <c r="C3921" s="7">
        <f t="shared" si="305"/>
        <v>2021</v>
      </c>
      <c r="D3921" s="8" t="s">
        <v>7</v>
      </c>
      <c r="E3921" s="5" t="str">
        <f>VLOOKUP(D3921,[1]items!$A$2:$E$39,2,FALSE)</f>
        <v>Ozen 10 MG Blister</v>
      </c>
      <c r="F3921" s="5" t="str">
        <f>VLOOKUP(E3921,[1]items!$B$2:$E$39,2,FALSE)</f>
        <v>Obat Alergi</v>
      </c>
      <c r="G3921" s="5" t="str">
        <f t="shared" si="306"/>
        <v>OA0001|</v>
      </c>
      <c r="H3921" s="10">
        <v>2</v>
      </c>
      <c r="I3921" s="11"/>
      <c r="J3921" s="10" t="str">
        <f>IF(EXACT(L3921,"buy"),VLOOKUP(I3921,[2]suppliers!$A$2:$B$17,2,FALSE),"")</f>
        <v/>
      </c>
      <c r="K3921" s="8" t="s">
        <v>84</v>
      </c>
      <c r="L3921" s="8" t="s">
        <v>85</v>
      </c>
      <c r="M3921" s="5" t="str">
        <f>IFERROR(VLOOKUP(G3921,[3]item_suppliers!$C$2:$F$112,2,FALSE),"")</f>
        <v/>
      </c>
      <c r="N3921" s="5" t="str">
        <f>IFERROR(VLOOKUP(G3921,[3]item_suppliers!$C$2:$F$112,4,FALSE),"")</f>
        <v/>
      </c>
      <c r="O3921" s="5" t="str">
        <f t="shared" si="307"/>
        <v/>
      </c>
      <c r="P3921" s="5">
        <f>IF(EXACT(L3921,"sell"),VLOOKUP(D3921,[1]items!$A$2:$E$39,5,FALSE),"")</f>
        <v>18816</v>
      </c>
      <c r="Q3921" s="5">
        <f t="shared" si="308"/>
        <v>37632</v>
      </c>
      <c r="R3921" s="13" t="str">
        <f t="shared" si="309"/>
        <v/>
      </c>
    </row>
    <row r="3922" spans="1:18" x14ac:dyDescent="0.2">
      <c r="A3922" s="5" t="s">
        <v>3982</v>
      </c>
      <c r="B3922" s="6" t="d">
        <v>2021-08-26</v>
      </c>
      <c r="C3922" s="7">
        <f t="shared" si="305"/>
        <v>2021</v>
      </c>
      <c r="D3922" s="5" t="s">
        <v>26</v>
      </c>
      <c r="E3922" s="5" t="str">
        <f>VLOOKUP(D3922,[1]items!$A$2:$E$39,2,FALSE)</f>
        <v>Decolsen 1 Strip 4 Tablet</v>
      </c>
      <c r="F3922" s="5" t="str">
        <f>VLOOKUP(E3922,[1]items!$B$2:$E$39,2,FALSE)</f>
        <v>Obat Batuk &amp; Pilek</v>
      </c>
      <c r="G3922" s="5" t="str">
        <f t="shared" si="306"/>
        <v>OB0002|</v>
      </c>
      <c r="H3922" s="10">
        <v>25</v>
      </c>
      <c r="I3922" s="11"/>
      <c r="J3922" s="10" t="str">
        <f>IF(EXACT(L3922,"buy"),VLOOKUP(I3922,[2]suppliers!$A$2:$B$17,2,FALSE),"")</f>
        <v/>
      </c>
      <c r="K3922" s="5" t="s">
        <v>84</v>
      </c>
      <c r="L3922" s="5" t="s">
        <v>85</v>
      </c>
      <c r="M3922" s="5" t="str">
        <f>IFERROR(VLOOKUP(G3922,[3]item_suppliers!$C$2:$F$112,2,FALSE),"")</f>
        <v/>
      </c>
      <c r="N3922" s="5" t="str">
        <f>IFERROR(VLOOKUP(G3922,[3]item_suppliers!$C$2:$F$112,4,FALSE),"")</f>
        <v/>
      </c>
      <c r="O3922" s="5" t="str">
        <f t="shared" si="307"/>
        <v/>
      </c>
      <c r="P3922" s="5">
        <f>IF(EXACT(L3922,"sell"),VLOOKUP(D3922,[1]items!$A$2:$E$39,5,FALSE),"")</f>
        <v>2915</v>
      </c>
      <c r="Q3922" s="5">
        <f t="shared" si="308"/>
        <v>72875</v>
      </c>
      <c r="R3922" s="13" t="str">
        <f t="shared" si="309"/>
        <v/>
      </c>
    </row>
    <row r="3923" spans="1:18" x14ac:dyDescent="0.2">
      <c r="A3923" s="8" t="s">
        <v>3983</v>
      </c>
      <c r="B3923" s="9" t="d">
        <v>2021-08-26</v>
      </c>
      <c r="C3923" s="7">
        <f t="shared" si="305"/>
        <v>2021</v>
      </c>
      <c r="D3923" s="8" t="s">
        <v>26</v>
      </c>
      <c r="E3923" s="5" t="str">
        <f>VLOOKUP(D3923,[1]items!$A$2:$E$39,2,FALSE)</f>
        <v>Decolsen 1 Strip 4 Tablet</v>
      </c>
      <c r="F3923" s="5" t="str">
        <f>VLOOKUP(E3923,[1]items!$B$2:$E$39,2,FALSE)</f>
        <v>Obat Batuk &amp; Pilek</v>
      </c>
      <c r="G3923" s="5" t="str">
        <f t="shared" si="306"/>
        <v>OB0002|</v>
      </c>
      <c r="H3923" s="10">
        <v>94</v>
      </c>
      <c r="I3923" s="11"/>
      <c r="J3923" s="10" t="str">
        <f>IF(EXACT(L3923,"buy"),VLOOKUP(I3923,[2]suppliers!$A$2:$B$17,2,FALSE),"")</f>
        <v/>
      </c>
      <c r="K3923" s="8" t="s">
        <v>84</v>
      </c>
      <c r="L3923" s="8" t="s">
        <v>85</v>
      </c>
      <c r="M3923" s="5" t="str">
        <f>IFERROR(VLOOKUP(G3923,[3]item_suppliers!$C$2:$F$112,2,FALSE),"")</f>
        <v/>
      </c>
      <c r="N3923" s="5" t="str">
        <f>IFERROR(VLOOKUP(G3923,[3]item_suppliers!$C$2:$F$112,4,FALSE),"")</f>
        <v/>
      </c>
      <c r="O3923" s="5" t="str">
        <f t="shared" si="307"/>
        <v/>
      </c>
      <c r="P3923" s="5">
        <f>IF(EXACT(L3923,"sell"),VLOOKUP(D3923,[1]items!$A$2:$E$39,5,FALSE),"")</f>
        <v>2915</v>
      </c>
      <c r="Q3923" s="5">
        <f t="shared" si="308"/>
        <v>274010</v>
      </c>
      <c r="R3923" s="13" t="str">
        <f t="shared" si="309"/>
        <v/>
      </c>
    </row>
    <row r="3924" spans="1:18" x14ac:dyDescent="0.2">
      <c r="A3924" s="5" t="s">
        <v>3984</v>
      </c>
      <c r="B3924" s="6" t="d">
        <v>2021-08-26</v>
      </c>
      <c r="C3924" s="7">
        <f t="shared" si="305"/>
        <v>2021</v>
      </c>
      <c r="D3924" s="5" t="s">
        <v>48</v>
      </c>
      <c r="E3924" s="5" t="str">
        <f>VLOOKUP(D3924,[1]items!$A$2:$E$39,2,FALSE)</f>
        <v>Sanmol Paracetamol</v>
      </c>
      <c r="F3924" s="5" t="str">
        <f>VLOOKUP(E3924,[1]items!$B$2:$E$39,2,FALSE)</f>
        <v>Obat Sakit Kepala &amp; Demam</v>
      </c>
      <c r="G3924" s="5" t="str">
        <f t="shared" si="306"/>
        <v>OD0007|</v>
      </c>
      <c r="H3924" s="10">
        <v>3</v>
      </c>
      <c r="I3924" s="11"/>
      <c r="J3924" s="10" t="str">
        <f>IF(EXACT(L3924,"buy"),VLOOKUP(I3924,[2]suppliers!$A$2:$B$17,2,FALSE),"")</f>
        <v/>
      </c>
      <c r="K3924" s="5" t="s">
        <v>84</v>
      </c>
      <c r="L3924" s="5" t="s">
        <v>85</v>
      </c>
      <c r="M3924" s="5" t="str">
        <f>IFERROR(VLOOKUP(G3924,[3]item_suppliers!$C$2:$F$112,2,FALSE),"")</f>
        <v/>
      </c>
      <c r="N3924" s="5" t="str">
        <f>IFERROR(VLOOKUP(G3924,[3]item_suppliers!$C$2:$F$112,4,FALSE),"")</f>
        <v/>
      </c>
      <c r="O3924" s="5" t="str">
        <f t="shared" si="307"/>
        <v/>
      </c>
      <c r="P3924" s="5">
        <f>IF(EXACT(L3924,"sell"),VLOOKUP(D3924,[1]items!$A$2:$E$39,5,FALSE),"")</f>
        <v>16261</v>
      </c>
      <c r="Q3924" s="5">
        <f t="shared" si="308"/>
        <v>48783</v>
      </c>
      <c r="R3924" s="13" t="str">
        <f t="shared" si="309"/>
        <v/>
      </c>
    </row>
    <row r="3925" spans="1:18" x14ac:dyDescent="0.2">
      <c r="A3925" s="8" t="s">
        <v>3985</v>
      </c>
      <c r="B3925" s="9" t="d">
        <v>2021-08-26</v>
      </c>
      <c r="C3925" s="7">
        <f t="shared" si="305"/>
        <v>2021</v>
      </c>
      <c r="D3925" s="8" t="s">
        <v>48</v>
      </c>
      <c r="E3925" s="5" t="str">
        <f>VLOOKUP(D3925,[1]items!$A$2:$E$39,2,FALSE)</f>
        <v>Sanmol Paracetamol</v>
      </c>
      <c r="F3925" s="5" t="str">
        <f>VLOOKUP(E3925,[1]items!$B$2:$E$39,2,FALSE)</f>
        <v>Obat Sakit Kepala &amp; Demam</v>
      </c>
      <c r="G3925" s="5" t="str">
        <f t="shared" si="306"/>
        <v>OD0007|</v>
      </c>
      <c r="H3925" s="10">
        <v>86</v>
      </c>
      <c r="I3925" s="11"/>
      <c r="J3925" s="10" t="str">
        <f>IF(EXACT(L3925,"buy"),VLOOKUP(I3925,[2]suppliers!$A$2:$B$17,2,FALSE),"")</f>
        <v/>
      </c>
      <c r="K3925" s="8" t="s">
        <v>84</v>
      </c>
      <c r="L3925" s="8" t="s">
        <v>85</v>
      </c>
      <c r="M3925" s="5" t="str">
        <f>IFERROR(VLOOKUP(G3925,[3]item_suppliers!$C$2:$F$112,2,FALSE),"")</f>
        <v/>
      </c>
      <c r="N3925" s="5" t="str">
        <f>IFERROR(VLOOKUP(G3925,[3]item_suppliers!$C$2:$F$112,4,FALSE),"")</f>
        <v/>
      </c>
      <c r="O3925" s="5" t="str">
        <f t="shared" si="307"/>
        <v/>
      </c>
      <c r="P3925" s="5">
        <f>IF(EXACT(L3925,"sell"),VLOOKUP(D3925,[1]items!$A$2:$E$39,5,FALSE),"")</f>
        <v>16261</v>
      </c>
      <c r="Q3925" s="5">
        <f t="shared" si="308"/>
        <v>1398446</v>
      </c>
      <c r="R3925" s="13" t="str">
        <f t="shared" si="309"/>
        <v/>
      </c>
    </row>
    <row r="3926" spans="1:18" x14ac:dyDescent="0.2">
      <c r="A3926" s="5" t="s">
        <v>3986</v>
      </c>
      <c r="B3926" s="6" t="d">
        <v>2021-08-26</v>
      </c>
      <c r="C3926" s="7">
        <f t="shared" si="305"/>
        <v>2021</v>
      </c>
      <c r="D3926" s="5" t="s">
        <v>31</v>
      </c>
      <c r="E3926" s="5" t="str">
        <f>VLOOKUP(D3926,[1]items!$A$2:$E$39,2,FALSE)</f>
        <v>Ultraflu Box Isi 25 Strip</v>
      </c>
      <c r="F3926" s="5" t="str">
        <f>VLOOKUP(E3926,[1]items!$B$2:$E$39,2,FALSE)</f>
        <v>Obat Batuk &amp; Pilek</v>
      </c>
      <c r="G3926" s="5" t="str">
        <f t="shared" si="306"/>
        <v>OB0006|</v>
      </c>
      <c r="H3926" s="10">
        <v>33</v>
      </c>
      <c r="I3926" s="11"/>
      <c r="J3926" s="10" t="str">
        <f>IF(EXACT(L3926,"buy"),VLOOKUP(I3926,[2]suppliers!$A$2:$B$17,2,FALSE),"")</f>
        <v/>
      </c>
      <c r="K3926" s="5" t="s">
        <v>84</v>
      </c>
      <c r="L3926" s="5" t="s">
        <v>85</v>
      </c>
      <c r="M3926" s="5" t="str">
        <f>IFERROR(VLOOKUP(G3926,[3]item_suppliers!$C$2:$F$112,2,FALSE),"")</f>
        <v/>
      </c>
      <c r="N3926" s="5" t="str">
        <f>IFERROR(VLOOKUP(G3926,[3]item_suppliers!$C$2:$F$112,4,FALSE),"")</f>
        <v/>
      </c>
      <c r="O3926" s="5" t="str">
        <f t="shared" si="307"/>
        <v/>
      </c>
      <c r="P3926" s="5">
        <f>IF(EXACT(L3926,"sell"),VLOOKUP(D3926,[1]items!$A$2:$E$39,5,FALSE),"")</f>
        <v>73805</v>
      </c>
      <c r="Q3926" s="5">
        <f t="shared" si="308"/>
        <v>2435565</v>
      </c>
      <c r="R3926" s="13" t="str">
        <f t="shared" si="309"/>
        <v/>
      </c>
    </row>
    <row r="3927" spans="1:18" x14ac:dyDescent="0.2">
      <c r="A3927" s="8" t="s">
        <v>3987</v>
      </c>
      <c r="B3927" s="9" t="d">
        <v>2021-08-27</v>
      </c>
      <c r="C3927" s="7">
        <f t="shared" si="305"/>
        <v>2021</v>
      </c>
      <c r="D3927" s="8" t="s">
        <v>50</v>
      </c>
      <c r="E3927" s="5" t="str">
        <f>VLOOKUP(D3927,[1]items!$A$2:$E$39,2,FALSE)</f>
        <v>Bodrex Extra</v>
      </c>
      <c r="F3927" s="5" t="str">
        <f>VLOOKUP(E3927,[1]items!$B$2:$E$39,2,FALSE)</f>
        <v>Obat Sakit Kepala &amp; Demam</v>
      </c>
      <c r="G3927" s="5" t="str">
        <f t="shared" si="306"/>
        <v>OD0008|</v>
      </c>
      <c r="H3927" s="10">
        <v>47</v>
      </c>
      <c r="I3927" s="11"/>
      <c r="J3927" s="10" t="str">
        <f>IF(EXACT(L3927,"buy"),VLOOKUP(I3927,[2]suppliers!$A$2:$B$17,2,FALSE),"")</f>
        <v/>
      </c>
      <c r="K3927" s="8" t="s">
        <v>84</v>
      </c>
      <c r="L3927" s="8" t="s">
        <v>85</v>
      </c>
      <c r="M3927" s="5" t="str">
        <f>IFERROR(VLOOKUP(G3927,[3]item_suppliers!$C$2:$F$112,2,FALSE),"")</f>
        <v/>
      </c>
      <c r="N3927" s="5" t="str">
        <f>IFERROR(VLOOKUP(G3927,[3]item_suppliers!$C$2:$F$112,4,FALSE),"")</f>
        <v/>
      </c>
      <c r="O3927" s="5" t="str">
        <f t="shared" si="307"/>
        <v/>
      </c>
      <c r="P3927" s="5">
        <f>IF(EXACT(L3927,"sell"),VLOOKUP(D3927,[1]items!$A$2:$E$39,5,FALSE),"")</f>
        <v>51753</v>
      </c>
      <c r="Q3927" s="5">
        <f t="shared" si="308"/>
        <v>2432391</v>
      </c>
      <c r="R3927" s="13" t="str">
        <f t="shared" si="309"/>
        <v/>
      </c>
    </row>
    <row r="3928" spans="1:18" x14ac:dyDescent="0.2">
      <c r="A3928" s="5" t="s">
        <v>3988</v>
      </c>
      <c r="B3928" s="6" t="d">
        <v>2021-08-27</v>
      </c>
      <c r="C3928" s="7">
        <f t="shared" si="305"/>
        <v>2021</v>
      </c>
      <c r="D3928" s="5" t="s">
        <v>52</v>
      </c>
      <c r="E3928" s="5" t="str">
        <f>VLOOKUP(D3928,[1]items!$A$2:$E$39,2,FALSE)</f>
        <v>Sanmol 500 MG 4 Tablet</v>
      </c>
      <c r="F3928" s="5" t="str">
        <f>VLOOKUP(E3928,[1]items!$B$2:$E$39,2,FALSE)</f>
        <v>Obat Sakit Kepala &amp; Demam</v>
      </c>
      <c r="G3928" s="5" t="str">
        <f t="shared" si="306"/>
        <v>OD0009|</v>
      </c>
      <c r="H3928" s="10">
        <v>42</v>
      </c>
      <c r="I3928" s="11"/>
      <c r="J3928" s="10" t="str">
        <f>IF(EXACT(L3928,"buy"),VLOOKUP(I3928,[2]suppliers!$A$2:$B$17,2,FALSE),"")</f>
        <v/>
      </c>
      <c r="K3928" s="5" t="s">
        <v>84</v>
      </c>
      <c r="L3928" s="5" t="s">
        <v>85</v>
      </c>
      <c r="M3928" s="5" t="str">
        <f>IFERROR(VLOOKUP(G3928,[3]item_suppliers!$C$2:$F$112,2,FALSE),"")</f>
        <v/>
      </c>
      <c r="N3928" s="5" t="str">
        <f>IFERROR(VLOOKUP(G3928,[3]item_suppliers!$C$2:$F$112,4,FALSE),"")</f>
        <v/>
      </c>
      <c r="O3928" s="5" t="str">
        <f t="shared" si="307"/>
        <v/>
      </c>
      <c r="P3928" s="5">
        <f>IF(EXACT(L3928,"sell"),VLOOKUP(D3928,[1]items!$A$2:$E$39,5,FALSE),"")</f>
        <v>1619</v>
      </c>
      <c r="Q3928" s="5">
        <f t="shared" si="308"/>
        <v>67998</v>
      </c>
      <c r="R3928" s="13" t="str">
        <f t="shared" si="309"/>
        <v/>
      </c>
    </row>
    <row r="3929" spans="1:18" x14ac:dyDescent="0.2">
      <c r="A3929" s="8" t="s">
        <v>3989</v>
      </c>
      <c r="B3929" s="9" t="d">
        <v>2021-08-27</v>
      </c>
      <c r="C3929" s="7">
        <f t="shared" si="305"/>
        <v>2021</v>
      </c>
      <c r="D3929" s="8" t="s">
        <v>20</v>
      </c>
      <c r="E3929" s="5" t="str">
        <f>VLOOKUP(D3929,[1]items!$A$2:$E$39,2,FALSE)</f>
        <v>Dexteem Box Plus 100 Tablet</v>
      </c>
      <c r="F3929" s="5" t="str">
        <f>VLOOKUP(E3929,[1]items!$B$2:$E$39,2,FALSE)</f>
        <v>Obat Alergi</v>
      </c>
      <c r="G3929" s="5" t="str">
        <f t="shared" si="306"/>
        <v>OA0006|</v>
      </c>
      <c r="H3929" s="10">
        <v>25</v>
      </c>
      <c r="I3929" s="11"/>
      <c r="J3929" s="10" t="str">
        <f>IF(EXACT(L3929,"buy"),VLOOKUP(I3929,[2]suppliers!$A$2:$B$17,2,FALSE),"")</f>
        <v/>
      </c>
      <c r="K3929" s="8" t="s">
        <v>84</v>
      </c>
      <c r="L3929" s="8" t="s">
        <v>85</v>
      </c>
      <c r="M3929" s="5" t="str">
        <f>IFERROR(VLOOKUP(G3929,[3]item_suppliers!$C$2:$F$112,2,FALSE),"")</f>
        <v/>
      </c>
      <c r="N3929" s="5" t="str">
        <f>IFERROR(VLOOKUP(G3929,[3]item_suppliers!$C$2:$F$112,4,FALSE),"")</f>
        <v/>
      </c>
      <c r="O3929" s="5" t="str">
        <f t="shared" si="307"/>
        <v/>
      </c>
      <c r="P3929" s="5">
        <f>IF(EXACT(L3929,"sell"),VLOOKUP(D3929,[1]items!$A$2:$E$39,5,FALSE),"")</f>
        <v>25449</v>
      </c>
      <c r="Q3929" s="5">
        <f t="shared" si="308"/>
        <v>636225</v>
      </c>
      <c r="R3929" s="13" t="str">
        <f t="shared" si="309"/>
        <v/>
      </c>
    </row>
    <row r="3930" spans="1:18" x14ac:dyDescent="0.2">
      <c r="A3930" s="5" t="s">
        <v>3990</v>
      </c>
      <c r="B3930" s="6" t="d">
        <v>2021-08-27</v>
      </c>
      <c r="C3930" s="7">
        <f t="shared" si="305"/>
        <v>2021</v>
      </c>
      <c r="D3930" s="5" t="s">
        <v>78</v>
      </c>
      <c r="E3930" s="5" t="str">
        <f>VLOOKUP(D3930,[1]items!$A$2:$E$39,2,FALSE)</f>
        <v>Hyperchol 100 MG 12 KPS</v>
      </c>
      <c r="F3930" s="5" t="str">
        <f>VLOOKUP(E3930,[1]items!$B$2:$E$39,2,FALSE)</f>
        <v>Obat Kolesterol</v>
      </c>
      <c r="G3930" s="5" t="str">
        <f t="shared" si="306"/>
        <v>OK0002|</v>
      </c>
      <c r="H3930" s="10">
        <v>24</v>
      </c>
      <c r="I3930" s="11"/>
      <c r="J3930" s="10" t="str">
        <f>IF(EXACT(L3930,"buy"),VLOOKUP(I3930,[2]suppliers!$A$2:$B$17,2,FALSE),"")</f>
        <v/>
      </c>
      <c r="K3930" s="5" t="s">
        <v>84</v>
      </c>
      <c r="L3930" s="5" t="s">
        <v>85</v>
      </c>
      <c r="M3930" s="5" t="str">
        <f>IFERROR(VLOOKUP(G3930,[3]item_suppliers!$C$2:$F$112,2,FALSE),"")</f>
        <v/>
      </c>
      <c r="N3930" s="5" t="str">
        <f>IFERROR(VLOOKUP(G3930,[3]item_suppliers!$C$2:$F$112,4,FALSE),"")</f>
        <v/>
      </c>
      <c r="O3930" s="5" t="str">
        <f t="shared" si="307"/>
        <v/>
      </c>
      <c r="P3930" s="5">
        <f>IF(EXACT(L3930,"sell"),VLOOKUP(D3930,[1]items!$A$2:$E$39,5,FALSE),"")</f>
        <v>43442</v>
      </c>
      <c r="Q3930" s="5">
        <f t="shared" si="308"/>
        <v>1042608</v>
      </c>
      <c r="R3930" s="13" t="str">
        <f t="shared" si="309"/>
        <v/>
      </c>
    </row>
    <row r="3931" spans="1:18" x14ac:dyDescent="0.2">
      <c r="A3931" s="8" t="s">
        <v>3991</v>
      </c>
      <c r="B3931" s="9" t="d">
        <v>2021-08-28</v>
      </c>
      <c r="C3931" s="7">
        <f t="shared" si="305"/>
        <v>2021</v>
      </c>
      <c r="D3931" s="8" t="s">
        <v>50</v>
      </c>
      <c r="E3931" s="5" t="str">
        <f>VLOOKUP(D3931,[1]items!$A$2:$E$39,2,FALSE)</f>
        <v>Bodrex Extra</v>
      </c>
      <c r="F3931" s="5" t="str">
        <f>VLOOKUP(E3931,[1]items!$B$2:$E$39,2,FALSE)</f>
        <v>Obat Sakit Kepala &amp; Demam</v>
      </c>
      <c r="G3931" s="5" t="str">
        <f t="shared" si="306"/>
        <v>OD0008|</v>
      </c>
      <c r="H3931" s="10">
        <v>2</v>
      </c>
      <c r="I3931" s="11"/>
      <c r="J3931" s="10" t="str">
        <f>IF(EXACT(L3931,"buy"),VLOOKUP(I3931,[2]suppliers!$A$2:$B$17,2,FALSE),"")</f>
        <v/>
      </c>
      <c r="K3931" s="8" t="s">
        <v>84</v>
      </c>
      <c r="L3931" s="8" t="s">
        <v>85</v>
      </c>
      <c r="M3931" s="5" t="str">
        <f>IFERROR(VLOOKUP(G3931,[3]item_suppliers!$C$2:$F$112,2,FALSE),"")</f>
        <v/>
      </c>
      <c r="N3931" s="5" t="str">
        <f>IFERROR(VLOOKUP(G3931,[3]item_suppliers!$C$2:$F$112,4,FALSE),"")</f>
        <v/>
      </c>
      <c r="O3931" s="5" t="str">
        <f t="shared" si="307"/>
        <v/>
      </c>
      <c r="P3931" s="5">
        <f>IF(EXACT(L3931,"sell"),VLOOKUP(D3931,[1]items!$A$2:$E$39,5,FALSE),"")</f>
        <v>51753</v>
      </c>
      <c r="Q3931" s="5">
        <f t="shared" si="308"/>
        <v>103506</v>
      </c>
      <c r="R3931" s="13" t="str">
        <f t="shared" si="309"/>
        <v/>
      </c>
    </row>
    <row r="3932" spans="1:18" x14ac:dyDescent="0.2">
      <c r="A3932" s="5" t="s">
        <v>3992</v>
      </c>
      <c r="B3932" s="6" t="d">
        <v>2021-08-28</v>
      </c>
      <c r="C3932" s="7">
        <f t="shared" si="305"/>
        <v>2021</v>
      </c>
      <c r="D3932" s="5" t="s">
        <v>50</v>
      </c>
      <c r="E3932" s="5" t="str">
        <f>VLOOKUP(D3932,[1]items!$A$2:$E$39,2,FALSE)</f>
        <v>Bodrex Extra</v>
      </c>
      <c r="F3932" s="5" t="str">
        <f>VLOOKUP(E3932,[1]items!$B$2:$E$39,2,FALSE)</f>
        <v>Obat Sakit Kepala &amp; Demam</v>
      </c>
      <c r="G3932" s="5" t="str">
        <f t="shared" si="306"/>
        <v>OD0008|</v>
      </c>
      <c r="H3932" s="10">
        <v>19</v>
      </c>
      <c r="I3932" s="11"/>
      <c r="J3932" s="10" t="str">
        <f>IF(EXACT(L3932,"buy"),VLOOKUP(I3932,[2]suppliers!$A$2:$B$17,2,FALSE),"")</f>
        <v/>
      </c>
      <c r="K3932" s="5" t="s">
        <v>84</v>
      </c>
      <c r="L3932" s="5" t="s">
        <v>85</v>
      </c>
      <c r="M3932" s="5" t="str">
        <f>IFERROR(VLOOKUP(G3932,[3]item_suppliers!$C$2:$F$112,2,FALSE),"")</f>
        <v/>
      </c>
      <c r="N3932" s="5" t="str">
        <f>IFERROR(VLOOKUP(G3932,[3]item_suppliers!$C$2:$F$112,4,FALSE),"")</f>
        <v/>
      </c>
      <c r="O3932" s="5" t="str">
        <f t="shared" si="307"/>
        <v/>
      </c>
      <c r="P3932" s="5">
        <f>IF(EXACT(L3932,"sell"),VLOOKUP(D3932,[1]items!$A$2:$E$39,5,FALSE),"")</f>
        <v>51753</v>
      </c>
      <c r="Q3932" s="5">
        <f t="shared" si="308"/>
        <v>983307</v>
      </c>
      <c r="R3932" s="13" t="str">
        <f t="shared" si="309"/>
        <v/>
      </c>
    </row>
    <row r="3933" spans="1:18" x14ac:dyDescent="0.2">
      <c r="A3933" s="8" t="s">
        <v>3993</v>
      </c>
      <c r="B3933" s="9" t="d">
        <v>2021-08-28</v>
      </c>
      <c r="C3933" s="7">
        <f t="shared" si="305"/>
        <v>2021</v>
      </c>
      <c r="D3933" s="8" t="s">
        <v>17</v>
      </c>
      <c r="E3933" s="5" t="str">
        <f>VLOOKUP(D3933,[1]items!$A$2:$E$39,2,FALSE)</f>
        <v>Bedak Heroxyn 150 gr</v>
      </c>
      <c r="F3933" s="5" t="str">
        <f>VLOOKUP(E3933,[1]items!$B$2:$E$39,2,FALSE)</f>
        <v>Obat Alergi</v>
      </c>
      <c r="G3933" s="5" t="str">
        <f t="shared" si="306"/>
        <v>OA0005|</v>
      </c>
      <c r="H3933" s="10">
        <v>53</v>
      </c>
      <c r="I3933" s="11"/>
      <c r="J3933" s="10" t="str">
        <f>IF(EXACT(L3933,"buy"),VLOOKUP(I3933,[2]suppliers!$A$2:$B$17,2,FALSE),"")</f>
        <v/>
      </c>
      <c r="K3933" s="8" t="s">
        <v>84</v>
      </c>
      <c r="L3933" s="8" t="s">
        <v>85</v>
      </c>
      <c r="M3933" s="5" t="str">
        <f>IFERROR(VLOOKUP(G3933,[3]item_suppliers!$C$2:$F$112,2,FALSE),"")</f>
        <v/>
      </c>
      <c r="N3933" s="5" t="str">
        <f>IFERROR(VLOOKUP(G3933,[3]item_suppliers!$C$2:$F$112,4,FALSE),"")</f>
        <v/>
      </c>
      <c r="O3933" s="5" t="str">
        <f t="shared" si="307"/>
        <v/>
      </c>
      <c r="P3933" s="5">
        <f>IF(EXACT(L3933,"sell"),VLOOKUP(D3933,[1]items!$A$2:$E$39,5,FALSE),"")</f>
        <v>17170</v>
      </c>
      <c r="Q3933" s="5">
        <f t="shared" si="308"/>
        <v>910010</v>
      </c>
      <c r="R3933" s="13" t="str">
        <f t="shared" si="309"/>
        <v/>
      </c>
    </row>
    <row r="3934" spans="1:18" x14ac:dyDescent="0.2">
      <c r="A3934" s="5" t="s">
        <v>3994</v>
      </c>
      <c r="B3934" s="6" t="d">
        <v>2021-08-28</v>
      </c>
      <c r="C3934" s="7">
        <f t="shared" si="305"/>
        <v>2021</v>
      </c>
      <c r="D3934" s="5" t="s">
        <v>17</v>
      </c>
      <c r="E3934" s="5" t="str">
        <f>VLOOKUP(D3934,[1]items!$A$2:$E$39,2,FALSE)</f>
        <v>Bedak Heroxyn 150 gr</v>
      </c>
      <c r="F3934" s="5" t="str">
        <f>VLOOKUP(E3934,[1]items!$B$2:$E$39,2,FALSE)</f>
        <v>Obat Alergi</v>
      </c>
      <c r="G3934" s="5" t="str">
        <f t="shared" si="306"/>
        <v>OA0005|</v>
      </c>
      <c r="H3934" s="10">
        <v>5</v>
      </c>
      <c r="I3934" s="11"/>
      <c r="J3934" s="10" t="str">
        <f>IF(EXACT(L3934,"buy"),VLOOKUP(I3934,[2]suppliers!$A$2:$B$17,2,FALSE),"")</f>
        <v/>
      </c>
      <c r="K3934" s="5" t="s">
        <v>84</v>
      </c>
      <c r="L3934" s="5" t="s">
        <v>85</v>
      </c>
      <c r="M3934" s="5" t="str">
        <f>IFERROR(VLOOKUP(G3934,[3]item_suppliers!$C$2:$F$112,2,FALSE),"")</f>
        <v/>
      </c>
      <c r="N3934" s="5" t="str">
        <f>IFERROR(VLOOKUP(G3934,[3]item_suppliers!$C$2:$F$112,4,FALSE),"")</f>
        <v/>
      </c>
      <c r="O3934" s="5" t="str">
        <f t="shared" si="307"/>
        <v/>
      </c>
      <c r="P3934" s="5">
        <f>IF(EXACT(L3934,"sell"),VLOOKUP(D3934,[1]items!$A$2:$E$39,5,FALSE),"")</f>
        <v>17170</v>
      </c>
      <c r="Q3934" s="5">
        <f t="shared" si="308"/>
        <v>85850</v>
      </c>
      <c r="R3934" s="13" t="str">
        <f t="shared" si="309"/>
        <v/>
      </c>
    </row>
    <row r="3935" spans="1:18" x14ac:dyDescent="0.2">
      <c r="A3935" s="8" t="s">
        <v>3995</v>
      </c>
      <c r="B3935" s="9" t="d">
        <v>2021-08-28</v>
      </c>
      <c r="C3935" s="7">
        <f t="shared" si="305"/>
        <v>2021</v>
      </c>
      <c r="D3935" s="8" t="s">
        <v>82</v>
      </c>
      <c r="E3935" s="5" t="str">
        <f>VLOOKUP(D3935,[1]items!$A$2:$E$39,2,FALSE)</f>
        <v>Otilon Ear Drops 8 mL</v>
      </c>
      <c r="F3935" s="5" t="str">
        <f>VLOOKUP(E3935,[1]items!$B$2:$E$39,2,FALSE)</f>
        <v>Obat Telinga</v>
      </c>
      <c r="G3935" s="5" t="str">
        <f t="shared" si="306"/>
        <v>OT0001|</v>
      </c>
      <c r="H3935" s="10">
        <v>14</v>
      </c>
      <c r="I3935" s="11"/>
      <c r="J3935" s="10" t="str">
        <f>IF(EXACT(L3935,"buy"),VLOOKUP(I3935,[2]suppliers!$A$2:$B$17,2,FALSE),"")</f>
        <v/>
      </c>
      <c r="K3935" s="8" t="s">
        <v>84</v>
      </c>
      <c r="L3935" s="8" t="s">
        <v>85</v>
      </c>
      <c r="M3935" s="5" t="str">
        <f>IFERROR(VLOOKUP(G3935,[3]item_suppliers!$C$2:$F$112,2,FALSE),"")</f>
        <v/>
      </c>
      <c r="N3935" s="5" t="str">
        <f>IFERROR(VLOOKUP(G3935,[3]item_suppliers!$C$2:$F$112,4,FALSE),"")</f>
        <v/>
      </c>
      <c r="O3935" s="5" t="str">
        <f t="shared" si="307"/>
        <v/>
      </c>
      <c r="P3935" s="5">
        <f>IF(EXACT(L3935,"sell"),VLOOKUP(D3935,[1]items!$A$2:$E$39,5,FALSE),"")</f>
        <v>55935</v>
      </c>
      <c r="Q3935" s="5">
        <f t="shared" si="308"/>
        <v>783090</v>
      </c>
      <c r="R3935" s="13" t="str">
        <f t="shared" si="309"/>
        <v/>
      </c>
    </row>
    <row r="3936" spans="1:18" x14ac:dyDescent="0.2">
      <c r="A3936" s="5" t="s">
        <v>3996</v>
      </c>
      <c r="B3936" s="6" t="d">
        <v>2021-08-28</v>
      </c>
      <c r="C3936" s="7">
        <f t="shared" si="305"/>
        <v>2021</v>
      </c>
      <c r="D3936" s="5" t="s">
        <v>20</v>
      </c>
      <c r="E3936" s="5" t="str">
        <f>VLOOKUP(D3936,[1]items!$A$2:$E$39,2,FALSE)</f>
        <v>Dexteem Box Plus 100 Tablet</v>
      </c>
      <c r="F3936" s="5" t="str">
        <f>VLOOKUP(E3936,[1]items!$B$2:$E$39,2,FALSE)</f>
        <v>Obat Alergi</v>
      </c>
      <c r="G3936" s="5" t="str">
        <f t="shared" si="306"/>
        <v>OA0006|</v>
      </c>
      <c r="H3936" s="10">
        <v>92</v>
      </c>
      <c r="I3936" s="11"/>
      <c r="J3936" s="10" t="str">
        <f>IF(EXACT(L3936,"buy"),VLOOKUP(I3936,[2]suppliers!$A$2:$B$17,2,FALSE),"")</f>
        <v/>
      </c>
      <c r="K3936" s="5" t="s">
        <v>84</v>
      </c>
      <c r="L3936" s="5" t="s">
        <v>85</v>
      </c>
      <c r="M3936" s="5" t="str">
        <f>IFERROR(VLOOKUP(G3936,[3]item_suppliers!$C$2:$F$112,2,FALSE),"")</f>
        <v/>
      </c>
      <c r="N3936" s="5" t="str">
        <f>IFERROR(VLOOKUP(G3936,[3]item_suppliers!$C$2:$F$112,4,FALSE),"")</f>
        <v/>
      </c>
      <c r="O3936" s="5" t="str">
        <f t="shared" si="307"/>
        <v/>
      </c>
      <c r="P3936" s="5">
        <f>IF(EXACT(L3936,"sell"),VLOOKUP(D3936,[1]items!$A$2:$E$39,5,FALSE),"")</f>
        <v>25449</v>
      </c>
      <c r="Q3936" s="5">
        <f t="shared" si="308"/>
        <v>2341308</v>
      </c>
      <c r="R3936" s="13" t="str">
        <f t="shared" si="309"/>
        <v/>
      </c>
    </row>
    <row r="3937" spans="1:18" x14ac:dyDescent="0.2">
      <c r="A3937" s="8" t="s">
        <v>3997</v>
      </c>
      <c r="B3937" s="9" t="d">
        <v>2021-08-29</v>
      </c>
      <c r="C3937" s="7">
        <f t="shared" si="305"/>
        <v>2021</v>
      </c>
      <c r="D3937" s="8" t="s">
        <v>684</v>
      </c>
      <c r="E3937" s="5" t="str">
        <f>VLOOKUP(D3937,[1]items!$A$2:$E$39,2,FALSE)</f>
        <v>Hisamitsu Bye Bye Fever</v>
      </c>
      <c r="F3937" s="5" t="str">
        <f>VLOOKUP(E3937,[1]items!$B$2:$E$39,2,FALSE)</f>
        <v>Obat Sakit Kepala &amp; Demam</v>
      </c>
      <c r="G3937" s="5" t="str">
        <f t="shared" si="306"/>
        <v>OD0004|</v>
      </c>
      <c r="H3937" s="10">
        <v>18</v>
      </c>
      <c r="I3937" s="11"/>
      <c r="J3937" s="10" t="str">
        <f>IF(EXACT(L3937,"buy"),VLOOKUP(I3937,[2]suppliers!$A$2:$B$17,2,FALSE),"")</f>
        <v/>
      </c>
      <c r="K3937" s="8" t="s">
        <v>84</v>
      </c>
      <c r="L3937" s="8" t="s">
        <v>85</v>
      </c>
      <c r="M3937" s="5" t="str">
        <f>IFERROR(VLOOKUP(G3937,[3]item_suppliers!$C$2:$F$112,2,FALSE),"")</f>
        <v/>
      </c>
      <c r="N3937" s="5" t="str">
        <f>IFERROR(VLOOKUP(G3937,[3]item_suppliers!$C$2:$F$112,4,FALSE),"")</f>
        <v/>
      </c>
      <c r="O3937" s="5" t="str">
        <f t="shared" si="307"/>
        <v/>
      </c>
      <c r="P3937" s="5">
        <f>IF(EXACT(L3937,"sell"),VLOOKUP(D3937,[1]items!$A$2:$E$39,5,FALSE),"")</f>
        <v>7035</v>
      </c>
      <c r="Q3937" s="5">
        <f t="shared" si="308"/>
        <v>126630</v>
      </c>
      <c r="R3937" s="13" t="str">
        <f t="shared" si="309"/>
        <v/>
      </c>
    </row>
    <row r="3938" spans="1:18" x14ac:dyDescent="0.2">
      <c r="A3938" s="5" t="s">
        <v>3998</v>
      </c>
      <c r="B3938" s="6" t="d">
        <v>2021-08-29</v>
      </c>
      <c r="C3938" s="7">
        <f t="shared" si="305"/>
        <v>2021</v>
      </c>
      <c r="D3938" s="5" t="s">
        <v>20</v>
      </c>
      <c r="E3938" s="5" t="str">
        <f>VLOOKUP(D3938,[1]items!$A$2:$E$39,2,FALSE)</f>
        <v>Dexteem Box Plus 100 Tablet</v>
      </c>
      <c r="F3938" s="5" t="str">
        <f>VLOOKUP(E3938,[1]items!$B$2:$E$39,2,FALSE)</f>
        <v>Obat Alergi</v>
      </c>
      <c r="G3938" s="5" t="str">
        <f t="shared" si="306"/>
        <v>OA0006|</v>
      </c>
      <c r="H3938" s="10">
        <v>4</v>
      </c>
      <c r="I3938" s="11"/>
      <c r="J3938" s="10" t="str">
        <f>IF(EXACT(L3938,"buy"),VLOOKUP(I3938,[2]suppliers!$A$2:$B$17,2,FALSE),"")</f>
        <v/>
      </c>
      <c r="K3938" s="5" t="s">
        <v>84</v>
      </c>
      <c r="L3938" s="5" t="s">
        <v>85</v>
      </c>
      <c r="M3938" s="5" t="str">
        <f>IFERROR(VLOOKUP(G3938,[3]item_suppliers!$C$2:$F$112,2,FALSE),"")</f>
        <v/>
      </c>
      <c r="N3938" s="5" t="str">
        <f>IFERROR(VLOOKUP(G3938,[3]item_suppliers!$C$2:$F$112,4,FALSE),"")</f>
        <v/>
      </c>
      <c r="O3938" s="5" t="str">
        <f t="shared" si="307"/>
        <v/>
      </c>
      <c r="P3938" s="5">
        <f>IF(EXACT(L3938,"sell"),VLOOKUP(D3938,[1]items!$A$2:$E$39,5,FALSE),"")</f>
        <v>25449</v>
      </c>
      <c r="Q3938" s="5">
        <f t="shared" si="308"/>
        <v>101796</v>
      </c>
      <c r="R3938" s="13" t="str">
        <f t="shared" si="309"/>
        <v/>
      </c>
    </row>
    <row r="3939" spans="1:18" x14ac:dyDescent="0.2">
      <c r="A3939" s="8" t="s">
        <v>3999</v>
      </c>
      <c r="B3939" s="9" t="d">
        <v>2021-08-29</v>
      </c>
      <c r="C3939" s="7">
        <f t="shared" si="305"/>
        <v>2021</v>
      </c>
      <c r="D3939" s="8" t="s">
        <v>59</v>
      </c>
      <c r="E3939" s="5" t="str">
        <f>VLOOKUP(D3939,[1]items!$A$2:$E$39,2,FALSE)</f>
        <v>Carditens</v>
      </c>
      <c r="F3939" s="5" t="str">
        <f>VLOOKUP(E3939,[1]items!$B$2:$E$39,2,FALSE)</f>
        <v>Obat Hipertensi</v>
      </c>
      <c r="G3939" s="5" t="str">
        <f t="shared" si="306"/>
        <v>OH0001|</v>
      </c>
      <c r="H3939" s="10">
        <v>6</v>
      </c>
      <c r="I3939" s="11"/>
      <c r="J3939" s="10" t="str">
        <f>IF(EXACT(L3939,"buy"),VLOOKUP(I3939,[2]suppliers!$A$2:$B$17,2,FALSE),"")</f>
        <v/>
      </c>
      <c r="K3939" s="8" t="s">
        <v>84</v>
      </c>
      <c r="L3939" s="8" t="s">
        <v>85</v>
      </c>
      <c r="M3939" s="5" t="str">
        <f>IFERROR(VLOOKUP(G3939,[3]item_suppliers!$C$2:$F$112,2,FALSE),"")</f>
        <v/>
      </c>
      <c r="N3939" s="5" t="str">
        <f>IFERROR(VLOOKUP(G3939,[3]item_suppliers!$C$2:$F$112,4,FALSE),"")</f>
        <v/>
      </c>
      <c r="O3939" s="5" t="str">
        <f t="shared" si="307"/>
        <v/>
      </c>
      <c r="P3939" s="5">
        <f>IF(EXACT(L3939,"sell"),VLOOKUP(D3939,[1]items!$A$2:$E$39,5,FALSE),"")</f>
        <v>100900</v>
      </c>
      <c r="Q3939" s="5">
        <f t="shared" si="308"/>
        <v>605400</v>
      </c>
      <c r="R3939" s="13" t="str">
        <f t="shared" si="309"/>
        <v/>
      </c>
    </row>
    <row r="3940" spans="1:18" x14ac:dyDescent="0.2">
      <c r="A3940" s="5" t="s">
        <v>4000</v>
      </c>
      <c r="B3940" s="6" t="d">
        <v>2021-08-29</v>
      </c>
      <c r="C3940" s="7">
        <f t="shared" si="305"/>
        <v>2021</v>
      </c>
      <c r="D3940" s="5" t="s">
        <v>67</v>
      </c>
      <c r="E3940" s="5" t="str">
        <f>VLOOKUP(D3940,[1]items!$A$2:$E$39,2,FALSE)</f>
        <v>Amlodipine Besilate</v>
      </c>
      <c r="F3940" s="5" t="str">
        <f>VLOOKUP(E3940,[1]items!$B$2:$E$39,2,FALSE)</f>
        <v>Obat Hipertensi</v>
      </c>
      <c r="G3940" s="5" t="str">
        <f t="shared" si="306"/>
        <v>OH0004|</v>
      </c>
      <c r="H3940" s="10">
        <v>15</v>
      </c>
      <c r="I3940" s="11"/>
      <c r="J3940" s="10" t="str">
        <f>IF(EXACT(L3940,"buy"),VLOOKUP(I3940,[2]suppliers!$A$2:$B$17,2,FALSE),"")</f>
        <v/>
      </c>
      <c r="K3940" s="5" t="s">
        <v>84</v>
      </c>
      <c r="L3940" s="5" t="s">
        <v>85</v>
      </c>
      <c r="M3940" s="5" t="str">
        <f>IFERROR(VLOOKUP(G3940,[3]item_suppliers!$C$2:$F$112,2,FALSE),"")</f>
        <v/>
      </c>
      <c r="N3940" s="5" t="str">
        <f>IFERROR(VLOOKUP(G3940,[3]item_suppliers!$C$2:$F$112,4,FALSE),"")</f>
        <v/>
      </c>
      <c r="O3940" s="5" t="str">
        <f t="shared" si="307"/>
        <v/>
      </c>
      <c r="P3940" s="5">
        <f>IF(EXACT(L3940,"sell"),VLOOKUP(D3940,[1]items!$A$2:$E$39,5,FALSE),"")</f>
        <v>7504</v>
      </c>
      <c r="Q3940" s="5">
        <f t="shared" si="308"/>
        <v>112560</v>
      </c>
      <c r="R3940" s="13" t="str">
        <f t="shared" si="309"/>
        <v/>
      </c>
    </row>
    <row r="3941" spans="1:18" x14ac:dyDescent="0.2">
      <c r="A3941" s="8" t="s">
        <v>4001</v>
      </c>
      <c r="B3941" s="9" t="d">
        <v>2021-08-30</v>
      </c>
      <c r="C3941" s="7">
        <f t="shared" si="305"/>
        <v>2021</v>
      </c>
      <c r="D3941" s="8" t="s">
        <v>70</v>
      </c>
      <c r="E3941" s="5" t="str">
        <f>VLOOKUP(D3941,[1]items!$A$2:$E$39,2,FALSE)</f>
        <v>Irbesartan</v>
      </c>
      <c r="F3941" s="5" t="str">
        <f>VLOOKUP(E3941,[1]items!$B$2:$E$39,2,FALSE)</f>
        <v>Obat Hipertensi</v>
      </c>
      <c r="G3941" s="5" t="str">
        <f t="shared" si="306"/>
        <v>OH0005|</v>
      </c>
      <c r="H3941" s="10">
        <v>15</v>
      </c>
      <c r="I3941" s="11"/>
      <c r="J3941" s="10" t="str">
        <f>IF(EXACT(L3941,"buy"),VLOOKUP(I3941,[2]suppliers!$A$2:$B$17,2,FALSE),"")</f>
        <v/>
      </c>
      <c r="K3941" s="8" t="s">
        <v>84</v>
      </c>
      <c r="L3941" s="8" t="s">
        <v>85</v>
      </c>
      <c r="M3941" s="5" t="str">
        <f>IFERROR(VLOOKUP(G3941,[3]item_suppliers!$C$2:$F$112,2,FALSE),"")</f>
        <v/>
      </c>
      <c r="N3941" s="5" t="str">
        <f>IFERROR(VLOOKUP(G3941,[3]item_suppliers!$C$2:$F$112,4,FALSE),"")</f>
        <v/>
      </c>
      <c r="O3941" s="5" t="str">
        <f t="shared" si="307"/>
        <v/>
      </c>
      <c r="P3941" s="5">
        <f>IF(EXACT(L3941,"sell"),VLOOKUP(D3941,[1]items!$A$2:$E$39,5,FALSE),"")</f>
        <v>109447</v>
      </c>
      <c r="Q3941" s="5">
        <f t="shared" si="308"/>
        <v>1641705</v>
      </c>
      <c r="R3941" s="13" t="str">
        <f t="shared" si="309"/>
        <v/>
      </c>
    </row>
    <row r="3942" spans="1:18" x14ac:dyDescent="0.2">
      <c r="A3942" s="5" t="s">
        <v>4002</v>
      </c>
      <c r="B3942" s="6" t="d">
        <v>2021-08-30</v>
      </c>
      <c r="C3942" s="7">
        <f t="shared" si="305"/>
        <v>2021</v>
      </c>
      <c r="D3942" s="5" t="s">
        <v>52</v>
      </c>
      <c r="E3942" s="5" t="str">
        <f>VLOOKUP(D3942,[1]items!$A$2:$E$39,2,FALSE)</f>
        <v>Sanmol 500 MG 4 Tablet</v>
      </c>
      <c r="F3942" s="5" t="str">
        <f>VLOOKUP(E3942,[1]items!$B$2:$E$39,2,FALSE)</f>
        <v>Obat Sakit Kepala &amp; Demam</v>
      </c>
      <c r="G3942" s="5" t="str">
        <f t="shared" si="306"/>
        <v>OD0009|</v>
      </c>
      <c r="H3942" s="10">
        <v>18</v>
      </c>
      <c r="I3942" s="11"/>
      <c r="J3942" s="10" t="str">
        <f>IF(EXACT(L3942,"buy"),VLOOKUP(I3942,[2]suppliers!$A$2:$B$17,2,FALSE),"")</f>
        <v/>
      </c>
      <c r="K3942" s="5" t="s">
        <v>84</v>
      </c>
      <c r="L3942" s="5" t="s">
        <v>85</v>
      </c>
      <c r="M3942" s="5" t="str">
        <f>IFERROR(VLOOKUP(G3942,[3]item_suppliers!$C$2:$F$112,2,FALSE),"")</f>
        <v/>
      </c>
      <c r="N3942" s="5" t="str">
        <f>IFERROR(VLOOKUP(G3942,[3]item_suppliers!$C$2:$F$112,4,FALSE),"")</f>
        <v/>
      </c>
      <c r="O3942" s="5" t="str">
        <f t="shared" si="307"/>
        <v/>
      </c>
      <c r="P3942" s="5">
        <f>IF(EXACT(L3942,"sell"),VLOOKUP(D3942,[1]items!$A$2:$E$39,5,FALSE),"")</f>
        <v>1619</v>
      </c>
      <c r="Q3942" s="5">
        <f t="shared" si="308"/>
        <v>29142</v>
      </c>
      <c r="R3942" s="13" t="str">
        <f t="shared" si="309"/>
        <v/>
      </c>
    </row>
    <row r="3943" spans="1:18" x14ac:dyDescent="0.2">
      <c r="A3943" s="8" t="s">
        <v>4003</v>
      </c>
      <c r="B3943" s="9" t="d">
        <v>2021-08-30</v>
      </c>
      <c r="C3943" s="7">
        <f t="shared" si="305"/>
        <v>2021</v>
      </c>
      <c r="D3943" s="8" t="s">
        <v>48</v>
      </c>
      <c r="E3943" s="5" t="str">
        <f>VLOOKUP(D3943,[1]items!$A$2:$E$39,2,FALSE)</f>
        <v>Sanmol Paracetamol</v>
      </c>
      <c r="F3943" s="5" t="str">
        <f>VLOOKUP(E3943,[1]items!$B$2:$E$39,2,FALSE)</f>
        <v>Obat Sakit Kepala &amp; Demam</v>
      </c>
      <c r="G3943" s="5" t="str">
        <f t="shared" si="306"/>
        <v>OD0007|</v>
      </c>
      <c r="H3943" s="10">
        <v>0</v>
      </c>
      <c r="I3943" s="11"/>
      <c r="J3943" s="10" t="str">
        <f>IF(EXACT(L3943,"buy"),VLOOKUP(I3943,[2]suppliers!$A$2:$B$17,2,FALSE),"")</f>
        <v/>
      </c>
      <c r="K3943" s="8" t="s">
        <v>84</v>
      </c>
      <c r="L3943" s="8" t="s">
        <v>85</v>
      </c>
      <c r="M3943" s="5" t="str">
        <f>IFERROR(VLOOKUP(G3943,[3]item_suppliers!$C$2:$F$112,2,FALSE),"")</f>
        <v/>
      </c>
      <c r="N3943" s="5" t="str">
        <f>IFERROR(VLOOKUP(G3943,[3]item_suppliers!$C$2:$F$112,4,FALSE),"")</f>
        <v/>
      </c>
      <c r="O3943" s="5" t="str">
        <f t="shared" si="307"/>
        <v/>
      </c>
      <c r="P3943" s="5">
        <f>IF(EXACT(L3943,"sell"),VLOOKUP(D3943,[1]items!$A$2:$E$39,5,FALSE),"")</f>
        <v>16261</v>
      </c>
      <c r="Q3943" s="5">
        <f t="shared" si="308"/>
        <v>0</v>
      </c>
      <c r="R3943" s="13" t="str">
        <f t="shared" si="309"/>
        <v/>
      </c>
    </row>
    <row r="3944" spans="1:18" x14ac:dyDescent="0.2">
      <c r="A3944" s="5" t="s">
        <v>4004</v>
      </c>
      <c r="B3944" s="6" t="d">
        <v>2021-08-30</v>
      </c>
      <c r="C3944" s="7">
        <f t="shared" si="305"/>
        <v>2021</v>
      </c>
      <c r="D3944" s="5" t="s">
        <v>31</v>
      </c>
      <c r="E3944" s="5" t="str">
        <f>VLOOKUP(D3944,[1]items!$A$2:$E$39,2,FALSE)</f>
        <v>Ultraflu Box Isi 25 Strip</v>
      </c>
      <c r="F3944" s="5" t="str">
        <f>VLOOKUP(E3944,[1]items!$B$2:$E$39,2,FALSE)</f>
        <v>Obat Batuk &amp; Pilek</v>
      </c>
      <c r="G3944" s="5" t="str">
        <f t="shared" si="306"/>
        <v>OB0006|</v>
      </c>
      <c r="H3944" s="10">
        <v>598</v>
      </c>
      <c r="I3944" s="11"/>
      <c r="J3944" s="10" t="str">
        <f>IF(EXACT(L3944,"buy"),VLOOKUP(I3944,[2]suppliers!$A$2:$B$17,2,FALSE),"")</f>
        <v/>
      </c>
      <c r="K3944" s="5" t="s">
        <v>84</v>
      </c>
      <c r="L3944" s="5" t="s">
        <v>85</v>
      </c>
      <c r="M3944" s="5" t="str">
        <f>IFERROR(VLOOKUP(G3944,[3]item_suppliers!$C$2:$F$112,2,FALSE),"")</f>
        <v/>
      </c>
      <c r="N3944" s="5" t="str">
        <f>IFERROR(VLOOKUP(G3944,[3]item_suppliers!$C$2:$F$112,4,FALSE),"")</f>
        <v/>
      </c>
      <c r="O3944" s="5" t="str">
        <f t="shared" si="307"/>
        <v/>
      </c>
      <c r="P3944" s="5">
        <f>IF(EXACT(L3944,"sell"),VLOOKUP(D3944,[1]items!$A$2:$E$39,5,FALSE),"")</f>
        <v>73805</v>
      </c>
      <c r="Q3944" s="5">
        <f t="shared" si="308"/>
        <v>44135390</v>
      </c>
      <c r="R3944" s="13" t="str">
        <f t="shared" si="309"/>
        <v/>
      </c>
    </row>
    <row r="3945" spans="1:18" x14ac:dyDescent="0.2">
      <c r="A3945" s="8" t="s">
        <v>4005</v>
      </c>
      <c r="B3945" s="9" t="d">
        <v>2021-08-30</v>
      </c>
      <c r="C3945" s="7">
        <f t="shared" si="305"/>
        <v>2021</v>
      </c>
      <c r="D3945" s="8" t="s">
        <v>56</v>
      </c>
      <c r="E3945" s="5" t="str">
        <f>VLOOKUP(D3945,[1]items!$A$2:$E$39,2,FALSE)</f>
        <v>Paramex Tablet / Obat</v>
      </c>
      <c r="F3945" s="5" t="str">
        <f>VLOOKUP(E3945,[1]items!$B$2:$E$39,2,FALSE)</f>
        <v>Obat Sakit Kepala &amp; Demam</v>
      </c>
      <c r="G3945" s="5" t="str">
        <f t="shared" si="306"/>
        <v>OD0011|</v>
      </c>
      <c r="H3945" s="10">
        <v>3</v>
      </c>
      <c r="I3945" s="11"/>
      <c r="J3945" s="10" t="str">
        <f>IF(EXACT(L3945,"buy"),VLOOKUP(I3945,[2]suppliers!$A$2:$B$17,2,FALSE),"")</f>
        <v/>
      </c>
      <c r="K3945" s="8" t="s">
        <v>84</v>
      </c>
      <c r="L3945" s="8" t="s">
        <v>85</v>
      </c>
      <c r="M3945" s="5" t="str">
        <f>IFERROR(VLOOKUP(G3945,[3]item_suppliers!$C$2:$F$112,2,FALSE),"")</f>
        <v/>
      </c>
      <c r="N3945" s="5" t="str">
        <f>IFERROR(VLOOKUP(G3945,[3]item_suppliers!$C$2:$F$112,4,FALSE),"")</f>
        <v/>
      </c>
      <c r="O3945" s="5" t="str">
        <f t="shared" si="307"/>
        <v/>
      </c>
      <c r="P3945" s="5">
        <f>IF(EXACT(L3945,"sell"),VLOOKUP(D3945,[1]items!$A$2:$E$39,5,FALSE),"")</f>
        <v>2586</v>
      </c>
      <c r="Q3945" s="5">
        <f t="shared" si="308"/>
        <v>7758</v>
      </c>
      <c r="R3945" s="13" t="str">
        <f t="shared" si="309"/>
        <v/>
      </c>
    </row>
    <row r="3946" spans="1:18" x14ac:dyDescent="0.2">
      <c r="A3946" s="5" t="s">
        <v>4006</v>
      </c>
      <c r="B3946" s="6" t="d">
        <v>2021-08-30</v>
      </c>
      <c r="C3946" s="7">
        <f t="shared" si="305"/>
        <v>2021</v>
      </c>
      <c r="D3946" s="5" t="s">
        <v>59</v>
      </c>
      <c r="E3946" s="5" t="str">
        <f>VLOOKUP(D3946,[1]items!$A$2:$E$39,2,FALSE)</f>
        <v>Carditens</v>
      </c>
      <c r="F3946" s="5" t="str">
        <f>VLOOKUP(E3946,[1]items!$B$2:$E$39,2,FALSE)</f>
        <v>Obat Hipertensi</v>
      </c>
      <c r="G3946" s="5" t="str">
        <f t="shared" si="306"/>
        <v>OH0001|</v>
      </c>
      <c r="H3946" s="10">
        <v>42</v>
      </c>
      <c r="I3946" s="11"/>
      <c r="J3946" s="10" t="str">
        <f>IF(EXACT(L3946,"buy"),VLOOKUP(I3946,[2]suppliers!$A$2:$B$17,2,FALSE),"")</f>
        <v/>
      </c>
      <c r="K3946" s="5" t="s">
        <v>84</v>
      </c>
      <c r="L3946" s="5" t="s">
        <v>85</v>
      </c>
      <c r="M3946" s="5" t="str">
        <f>IFERROR(VLOOKUP(G3946,[3]item_suppliers!$C$2:$F$112,2,FALSE),"")</f>
        <v/>
      </c>
      <c r="N3946" s="5" t="str">
        <f>IFERROR(VLOOKUP(G3946,[3]item_suppliers!$C$2:$F$112,4,FALSE),"")</f>
        <v/>
      </c>
      <c r="O3946" s="5" t="str">
        <f t="shared" si="307"/>
        <v/>
      </c>
      <c r="P3946" s="5">
        <f>IF(EXACT(L3946,"sell"),VLOOKUP(D3946,[1]items!$A$2:$E$39,5,FALSE),"")</f>
        <v>100900</v>
      </c>
      <c r="Q3946" s="5">
        <f t="shared" si="308"/>
        <v>4237800</v>
      </c>
      <c r="R3946" s="13" t="str">
        <f t="shared" si="309"/>
        <v/>
      </c>
    </row>
    <row r="3947" spans="1:18" x14ac:dyDescent="0.2">
      <c r="A3947" s="8" t="s">
        <v>4007</v>
      </c>
      <c r="B3947" s="9" t="d">
        <v>2021-08-30</v>
      </c>
      <c r="C3947" s="7">
        <f t="shared" si="305"/>
        <v>2021</v>
      </c>
      <c r="D3947" s="8" t="s">
        <v>94</v>
      </c>
      <c r="E3947" s="5" t="str">
        <f>VLOOKUP(D3947,[1]items!$A$2:$E$39,2,FALSE)</f>
        <v>Vicks Inhaler 0.5 mL</v>
      </c>
      <c r="F3947" s="5" t="str">
        <f>VLOOKUP(E3947,[1]items!$B$2:$E$39,2,FALSE)</f>
        <v>Obat Batuk &amp; Pilek</v>
      </c>
      <c r="G3947" s="5" t="str">
        <f t="shared" si="306"/>
        <v>OB0007|</v>
      </c>
      <c r="H3947" s="10">
        <v>15</v>
      </c>
      <c r="I3947" s="11"/>
      <c r="J3947" s="10" t="str">
        <f>IF(EXACT(L3947,"buy"),VLOOKUP(I3947,[2]suppliers!$A$2:$B$17,2,FALSE),"")</f>
        <v/>
      </c>
      <c r="K3947" s="8" t="s">
        <v>84</v>
      </c>
      <c r="L3947" s="8" t="s">
        <v>85</v>
      </c>
      <c r="M3947" s="5" t="str">
        <f>IFERROR(VLOOKUP(G3947,[3]item_suppliers!$C$2:$F$112,2,FALSE),"")</f>
        <v/>
      </c>
      <c r="N3947" s="5" t="str">
        <f>IFERROR(VLOOKUP(G3947,[3]item_suppliers!$C$2:$F$112,4,FALSE),"")</f>
        <v/>
      </c>
      <c r="O3947" s="5" t="str">
        <f t="shared" si="307"/>
        <v/>
      </c>
      <c r="P3947" s="5">
        <f>IF(EXACT(L3947,"sell"),VLOOKUP(D3947,[1]items!$A$2:$E$39,5,FALSE),"")</f>
        <v>16430</v>
      </c>
      <c r="Q3947" s="5">
        <f t="shared" si="308"/>
        <v>246450</v>
      </c>
      <c r="R3947" s="13" t="str">
        <f t="shared" si="309"/>
        <v/>
      </c>
    </row>
    <row r="3948" spans="1:18" x14ac:dyDescent="0.2">
      <c r="A3948" s="5" t="s">
        <v>4008</v>
      </c>
      <c r="B3948" s="6" t="d">
        <v>2021-08-30</v>
      </c>
      <c r="C3948" s="7">
        <f t="shared" si="305"/>
        <v>2021</v>
      </c>
      <c r="D3948" s="5" t="s">
        <v>72</v>
      </c>
      <c r="E3948" s="5" t="str">
        <f>VLOOKUP(D3948,[1]items!$A$2:$E$39,2,FALSE)</f>
        <v>Irvell 150MG Box 20 Tablet</v>
      </c>
      <c r="F3948" s="5" t="str">
        <f>VLOOKUP(E3948,[1]items!$B$2:$E$39,2,FALSE)</f>
        <v>Obat Hipertensi</v>
      </c>
      <c r="G3948" s="5" t="str">
        <f t="shared" si="306"/>
        <v>OH0006|</v>
      </c>
      <c r="H3948" s="10">
        <v>14</v>
      </c>
      <c r="I3948" s="11"/>
      <c r="J3948" s="10" t="str">
        <f>IF(EXACT(L3948,"buy"),VLOOKUP(I3948,[2]suppliers!$A$2:$B$17,2,FALSE),"")</f>
        <v/>
      </c>
      <c r="K3948" s="5" t="s">
        <v>84</v>
      </c>
      <c r="L3948" s="5" t="s">
        <v>85</v>
      </c>
      <c r="M3948" s="5" t="str">
        <f>IFERROR(VLOOKUP(G3948,[3]item_suppliers!$C$2:$F$112,2,FALSE),"")</f>
        <v/>
      </c>
      <c r="N3948" s="5" t="str">
        <f>IFERROR(VLOOKUP(G3948,[3]item_suppliers!$C$2:$F$112,4,FALSE),"")</f>
        <v/>
      </c>
      <c r="O3948" s="5" t="str">
        <f t="shared" si="307"/>
        <v/>
      </c>
      <c r="P3948" s="5">
        <f>IF(EXACT(L3948,"sell"),VLOOKUP(D3948,[1]items!$A$2:$E$39,5,FALSE),"")</f>
        <v>146871</v>
      </c>
      <c r="Q3948" s="5">
        <f t="shared" si="308"/>
        <v>2056194</v>
      </c>
      <c r="R3948" s="13" t="str">
        <f t="shared" si="309"/>
        <v/>
      </c>
    </row>
    <row r="3949" spans="1:18" x14ac:dyDescent="0.2">
      <c r="A3949" s="8" t="s">
        <v>4009</v>
      </c>
      <c r="B3949" s="9" t="d">
        <v>2021-08-31</v>
      </c>
      <c r="C3949" s="7">
        <f t="shared" si="305"/>
        <v>2021</v>
      </c>
      <c r="D3949" s="8" t="s">
        <v>17</v>
      </c>
      <c r="E3949" s="5" t="str">
        <f>VLOOKUP(D3949,[1]items!$A$2:$E$39,2,FALSE)</f>
        <v>Bedak Heroxyn 150 gr</v>
      </c>
      <c r="F3949" s="5" t="str">
        <f>VLOOKUP(E3949,[1]items!$B$2:$E$39,2,FALSE)</f>
        <v>Obat Alergi</v>
      </c>
      <c r="G3949" s="5" t="str">
        <f t="shared" si="306"/>
        <v>OA0005|</v>
      </c>
      <c r="H3949" s="10">
        <v>83</v>
      </c>
      <c r="I3949" s="11"/>
      <c r="J3949" s="10" t="str">
        <f>IF(EXACT(L3949,"buy"),VLOOKUP(I3949,[2]suppliers!$A$2:$B$17,2,FALSE),"")</f>
        <v/>
      </c>
      <c r="K3949" s="8" t="s">
        <v>84</v>
      </c>
      <c r="L3949" s="8" t="s">
        <v>85</v>
      </c>
      <c r="M3949" s="5" t="str">
        <f>IFERROR(VLOOKUP(G3949,[3]item_suppliers!$C$2:$F$112,2,FALSE),"")</f>
        <v/>
      </c>
      <c r="N3949" s="5" t="str">
        <f>IFERROR(VLOOKUP(G3949,[3]item_suppliers!$C$2:$F$112,4,FALSE),"")</f>
        <v/>
      </c>
      <c r="O3949" s="5" t="str">
        <f t="shared" si="307"/>
        <v/>
      </c>
      <c r="P3949" s="5">
        <f>IF(EXACT(L3949,"sell"),VLOOKUP(D3949,[1]items!$A$2:$E$39,5,FALSE),"")</f>
        <v>17170</v>
      </c>
      <c r="Q3949" s="5">
        <f t="shared" si="308"/>
        <v>1425110</v>
      </c>
      <c r="R3949" s="13" t="str">
        <f t="shared" si="309"/>
        <v/>
      </c>
    </row>
    <row r="3950" spans="1:18" x14ac:dyDescent="0.2">
      <c r="A3950" s="5" t="s">
        <v>4010</v>
      </c>
      <c r="B3950" s="6" t="d">
        <v>2021-08-31</v>
      </c>
      <c r="C3950" s="7">
        <f t="shared" si="305"/>
        <v>2021</v>
      </c>
      <c r="D3950" s="5" t="s">
        <v>70</v>
      </c>
      <c r="E3950" s="5" t="str">
        <f>VLOOKUP(D3950,[1]items!$A$2:$E$39,2,FALSE)</f>
        <v>Irbesartan</v>
      </c>
      <c r="F3950" s="5" t="str">
        <f>VLOOKUP(E3950,[1]items!$B$2:$E$39,2,FALSE)</f>
        <v>Obat Hipertensi</v>
      </c>
      <c r="G3950" s="5" t="str">
        <f t="shared" si="306"/>
        <v>OH0005|</v>
      </c>
      <c r="H3950" s="10">
        <v>14</v>
      </c>
      <c r="I3950" s="11"/>
      <c r="J3950" s="10" t="str">
        <f>IF(EXACT(L3950,"buy"),VLOOKUP(I3950,[2]suppliers!$A$2:$B$17,2,FALSE),"")</f>
        <v/>
      </c>
      <c r="K3950" s="5" t="s">
        <v>84</v>
      </c>
      <c r="L3950" s="5" t="s">
        <v>85</v>
      </c>
      <c r="M3950" s="5" t="str">
        <f>IFERROR(VLOOKUP(G3950,[3]item_suppliers!$C$2:$F$112,2,FALSE),"")</f>
        <v/>
      </c>
      <c r="N3950" s="5" t="str">
        <f>IFERROR(VLOOKUP(G3950,[3]item_suppliers!$C$2:$F$112,4,FALSE),"")</f>
        <v/>
      </c>
      <c r="O3950" s="5" t="str">
        <f t="shared" si="307"/>
        <v/>
      </c>
      <c r="P3950" s="5">
        <f>IF(EXACT(L3950,"sell"),VLOOKUP(D3950,[1]items!$A$2:$E$39,5,FALSE),"")</f>
        <v>109447</v>
      </c>
      <c r="Q3950" s="5">
        <f t="shared" si="308"/>
        <v>1532258</v>
      </c>
      <c r="R3950" s="13" t="str">
        <f t="shared" si="309"/>
        <v/>
      </c>
    </row>
    <row r="3951" spans="1:18" x14ac:dyDescent="0.2">
      <c r="A3951" s="8" t="s">
        <v>4011</v>
      </c>
      <c r="B3951" s="9" t="d">
        <v>2021-08-31</v>
      </c>
      <c r="C3951" s="7">
        <f t="shared" si="305"/>
        <v>2021</v>
      </c>
      <c r="D3951" s="8" t="s">
        <v>52</v>
      </c>
      <c r="E3951" s="5" t="str">
        <f>VLOOKUP(D3951,[1]items!$A$2:$E$39,2,FALSE)</f>
        <v>Sanmol 500 MG 4 Tablet</v>
      </c>
      <c r="F3951" s="5" t="str">
        <f>VLOOKUP(E3951,[1]items!$B$2:$E$39,2,FALSE)</f>
        <v>Obat Sakit Kepala &amp; Demam</v>
      </c>
      <c r="G3951" s="5" t="str">
        <f t="shared" si="306"/>
        <v>OD0009|</v>
      </c>
      <c r="H3951" s="10">
        <v>32</v>
      </c>
      <c r="I3951" s="11"/>
      <c r="J3951" s="10" t="str">
        <f>IF(EXACT(L3951,"buy"),VLOOKUP(I3951,[2]suppliers!$A$2:$B$17,2,FALSE),"")</f>
        <v/>
      </c>
      <c r="K3951" s="8" t="s">
        <v>84</v>
      </c>
      <c r="L3951" s="8" t="s">
        <v>85</v>
      </c>
      <c r="M3951" s="5" t="str">
        <f>IFERROR(VLOOKUP(G3951,[3]item_suppliers!$C$2:$F$112,2,FALSE),"")</f>
        <v/>
      </c>
      <c r="N3951" s="5" t="str">
        <f>IFERROR(VLOOKUP(G3951,[3]item_suppliers!$C$2:$F$112,4,FALSE),"")</f>
        <v/>
      </c>
      <c r="O3951" s="5" t="str">
        <f t="shared" si="307"/>
        <v/>
      </c>
      <c r="P3951" s="5">
        <f>IF(EXACT(L3951,"sell"),VLOOKUP(D3951,[1]items!$A$2:$E$39,5,FALSE),"")</f>
        <v>1619</v>
      </c>
      <c r="Q3951" s="5">
        <f t="shared" si="308"/>
        <v>51808</v>
      </c>
      <c r="R3951" s="13" t="str">
        <f t="shared" si="309"/>
        <v/>
      </c>
    </row>
    <row r="3952" spans="1:18" x14ac:dyDescent="0.2">
      <c r="A3952" s="5" t="s">
        <v>4012</v>
      </c>
      <c r="B3952" s="6" t="d">
        <v>2021-08-31</v>
      </c>
      <c r="C3952" s="7">
        <f t="shared" si="305"/>
        <v>2021</v>
      </c>
      <c r="D3952" s="5" t="s">
        <v>65</v>
      </c>
      <c r="E3952" s="5" t="str">
        <f>VLOOKUP(D3952,[1]items!$A$2:$E$39,2,FALSE)</f>
        <v>Candesartan Ogb Dexa</v>
      </c>
      <c r="F3952" s="5" t="str">
        <f>VLOOKUP(E3952,[1]items!$B$2:$E$39,2,FALSE)</f>
        <v>Obat Hipertensi</v>
      </c>
      <c r="G3952" s="5" t="str">
        <f t="shared" si="306"/>
        <v>OH0003|</v>
      </c>
      <c r="H3952" s="10">
        <v>9</v>
      </c>
      <c r="I3952" s="11"/>
      <c r="J3952" s="10" t="str">
        <f>IF(EXACT(L3952,"buy"),VLOOKUP(I3952,[2]suppliers!$A$2:$B$17,2,FALSE),"")</f>
        <v/>
      </c>
      <c r="K3952" s="5" t="s">
        <v>84</v>
      </c>
      <c r="L3952" s="5" t="s">
        <v>85</v>
      </c>
      <c r="M3952" s="5" t="str">
        <f>IFERROR(VLOOKUP(G3952,[3]item_suppliers!$C$2:$F$112,2,FALSE),"")</f>
        <v/>
      </c>
      <c r="N3952" s="5" t="str">
        <f>IFERROR(VLOOKUP(G3952,[3]item_suppliers!$C$2:$F$112,4,FALSE),"")</f>
        <v/>
      </c>
      <c r="O3952" s="5" t="str">
        <f t="shared" si="307"/>
        <v/>
      </c>
      <c r="P3952" s="5">
        <f>IF(EXACT(L3952,"sell"),VLOOKUP(D3952,[1]items!$A$2:$E$39,5,FALSE),"")</f>
        <v>5095</v>
      </c>
      <c r="Q3952" s="5">
        <f t="shared" si="308"/>
        <v>45855</v>
      </c>
      <c r="R3952" s="13" t="str">
        <f t="shared" si="309"/>
        <v/>
      </c>
    </row>
    <row r="3953" spans="1:18" x14ac:dyDescent="0.2">
      <c r="A3953" s="8" t="s">
        <v>4013</v>
      </c>
      <c r="B3953" s="9" t="d">
        <v>2021-08-31</v>
      </c>
      <c r="C3953" s="7">
        <f t="shared" si="305"/>
        <v>2021</v>
      </c>
      <c r="D3953" s="8" t="s">
        <v>56</v>
      </c>
      <c r="E3953" s="5" t="str">
        <f>VLOOKUP(D3953,[1]items!$A$2:$E$39,2,FALSE)</f>
        <v>Paramex Tablet / Obat</v>
      </c>
      <c r="F3953" s="5" t="str">
        <f>VLOOKUP(E3953,[1]items!$B$2:$E$39,2,FALSE)</f>
        <v>Obat Sakit Kepala &amp; Demam</v>
      </c>
      <c r="G3953" s="5" t="str">
        <f t="shared" si="306"/>
        <v>OD0011|</v>
      </c>
      <c r="H3953" s="10">
        <v>95</v>
      </c>
      <c r="I3953" s="11"/>
      <c r="J3953" s="10" t="str">
        <f>IF(EXACT(L3953,"buy"),VLOOKUP(I3953,[2]suppliers!$A$2:$B$17,2,FALSE),"")</f>
        <v/>
      </c>
      <c r="K3953" s="8" t="s">
        <v>84</v>
      </c>
      <c r="L3953" s="8" t="s">
        <v>85</v>
      </c>
      <c r="M3953" s="5" t="str">
        <f>IFERROR(VLOOKUP(G3953,[3]item_suppliers!$C$2:$F$112,2,FALSE),"")</f>
        <v/>
      </c>
      <c r="N3953" s="5" t="str">
        <f>IFERROR(VLOOKUP(G3953,[3]item_suppliers!$C$2:$F$112,4,FALSE),"")</f>
        <v/>
      </c>
      <c r="O3953" s="5" t="str">
        <f t="shared" si="307"/>
        <v/>
      </c>
      <c r="P3953" s="5">
        <f>IF(EXACT(L3953,"sell"),VLOOKUP(D3953,[1]items!$A$2:$E$39,5,FALSE),"")</f>
        <v>2586</v>
      </c>
      <c r="Q3953" s="5">
        <f t="shared" si="308"/>
        <v>245670</v>
      </c>
      <c r="R3953" s="13" t="str">
        <f t="shared" si="309"/>
        <v/>
      </c>
    </row>
    <row r="3954" spans="1:18" x14ac:dyDescent="0.2">
      <c r="A3954" s="5" t="s">
        <v>4014</v>
      </c>
      <c r="B3954" s="6" t="d">
        <v>2021-08-31</v>
      </c>
      <c r="C3954" s="7">
        <f t="shared" si="305"/>
        <v>2021</v>
      </c>
      <c r="D3954" s="5" t="s">
        <v>59</v>
      </c>
      <c r="E3954" s="5" t="str">
        <f>VLOOKUP(D3954,[1]items!$A$2:$E$39,2,FALSE)</f>
        <v>Carditens</v>
      </c>
      <c r="F3954" s="5" t="str">
        <f>VLOOKUP(E3954,[1]items!$B$2:$E$39,2,FALSE)</f>
        <v>Obat Hipertensi</v>
      </c>
      <c r="G3954" s="5" t="str">
        <f t="shared" si="306"/>
        <v>OH0001|</v>
      </c>
      <c r="H3954" s="10">
        <v>15</v>
      </c>
      <c r="I3954" s="11"/>
      <c r="J3954" s="10" t="str">
        <f>IF(EXACT(L3954,"buy"),VLOOKUP(I3954,[2]suppliers!$A$2:$B$17,2,FALSE),"")</f>
        <v/>
      </c>
      <c r="K3954" s="5" t="s">
        <v>84</v>
      </c>
      <c r="L3954" s="5" t="s">
        <v>85</v>
      </c>
      <c r="M3954" s="5" t="str">
        <f>IFERROR(VLOOKUP(G3954,[3]item_suppliers!$C$2:$F$112,2,FALSE),"")</f>
        <v/>
      </c>
      <c r="N3954" s="5" t="str">
        <f>IFERROR(VLOOKUP(G3954,[3]item_suppliers!$C$2:$F$112,4,FALSE),"")</f>
        <v/>
      </c>
      <c r="O3954" s="5" t="str">
        <f t="shared" si="307"/>
        <v/>
      </c>
      <c r="P3954" s="5">
        <f>IF(EXACT(L3954,"sell"),VLOOKUP(D3954,[1]items!$A$2:$E$39,5,FALSE),"")</f>
        <v>100900</v>
      </c>
      <c r="Q3954" s="5">
        <f t="shared" si="308"/>
        <v>1513500</v>
      </c>
      <c r="R3954" s="13" t="str">
        <f t="shared" si="309"/>
        <v/>
      </c>
    </row>
    <row r="3955" spans="1:18" x14ac:dyDescent="0.2">
      <c r="A3955" s="8" t="s">
        <v>4015</v>
      </c>
      <c r="B3955" s="9" t="d">
        <v>2021-08-31</v>
      </c>
      <c r="C3955" s="7">
        <f t="shared" si="305"/>
        <v>2021</v>
      </c>
      <c r="D3955" s="8" t="s">
        <v>28</v>
      </c>
      <c r="E3955" s="5" t="str">
        <f>VLOOKUP(D3955,[1]items!$A$2:$E$39,2,FALSE)</f>
        <v>Lo Han Kuo Infusion 12</v>
      </c>
      <c r="F3955" s="5" t="str">
        <f>VLOOKUP(E3955,[1]items!$B$2:$E$39,2,FALSE)</f>
        <v>Obat Batuk &amp; Pilek</v>
      </c>
      <c r="G3955" s="5" t="str">
        <f t="shared" si="306"/>
        <v>OB0004|</v>
      </c>
      <c r="H3955" s="10">
        <v>33</v>
      </c>
      <c r="I3955" s="11"/>
      <c r="J3955" s="10" t="str">
        <f>IF(EXACT(L3955,"buy"),VLOOKUP(I3955,[2]suppliers!$A$2:$B$17,2,FALSE),"")</f>
        <v/>
      </c>
      <c r="K3955" s="8" t="s">
        <v>84</v>
      </c>
      <c r="L3955" s="8" t="s">
        <v>85</v>
      </c>
      <c r="M3955" s="5" t="str">
        <f>IFERROR(VLOOKUP(G3955,[3]item_suppliers!$C$2:$F$112,2,FALSE),"")</f>
        <v/>
      </c>
      <c r="N3955" s="5" t="str">
        <f>IFERROR(VLOOKUP(G3955,[3]item_suppliers!$C$2:$F$112,4,FALSE),"")</f>
        <v/>
      </c>
      <c r="O3955" s="5" t="str">
        <f t="shared" si="307"/>
        <v/>
      </c>
      <c r="P3955" s="5">
        <f>IF(EXACT(L3955,"sell"),VLOOKUP(D3955,[1]items!$A$2:$E$39,5,FALSE),"")</f>
        <v>24179</v>
      </c>
      <c r="Q3955" s="5">
        <f t="shared" si="308"/>
        <v>797907</v>
      </c>
      <c r="R3955" s="13" t="str">
        <f t="shared" si="309"/>
        <v/>
      </c>
    </row>
    <row r="3956" spans="1:18" x14ac:dyDescent="0.2">
      <c r="A3956" s="5" t="s">
        <v>4016</v>
      </c>
      <c r="B3956" s="6" t="d">
        <v>2021-09-01</v>
      </c>
      <c r="C3956" s="7">
        <f t="shared" si="305"/>
        <v>2021</v>
      </c>
      <c r="D3956" s="5" t="s">
        <v>26</v>
      </c>
      <c r="E3956" s="5" t="str">
        <f>VLOOKUP(D3956,[1]items!$A$2:$E$39,2,FALSE)</f>
        <v>Decolsen 1 Strip 4 Tablet</v>
      </c>
      <c r="F3956" s="5" t="str">
        <f>VLOOKUP(E3956,[1]items!$B$2:$E$39,2,FALSE)</f>
        <v>Obat Batuk &amp; Pilek</v>
      </c>
      <c r="G3956" s="5" t="str">
        <f t="shared" si="306"/>
        <v>OB0002|</v>
      </c>
      <c r="H3956" s="10">
        <v>21</v>
      </c>
      <c r="I3956" s="11"/>
      <c r="J3956" s="10" t="str">
        <f>IF(EXACT(L3956,"buy"),VLOOKUP(I3956,[2]suppliers!$A$2:$B$17,2,FALSE),"")</f>
        <v/>
      </c>
      <c r="K3956" s="5" t="s">
        <v>84</v>
      </c>
      <c r="L3956" s="5" t="s">
        <v>85</v>
      </c>
      <c r="M3956" s="5" t="str">
        <f>IFERROR(VLOOKUP(G3956,[3]item_suppliers!$C$2:$F$112,2,FALSE),"")</f>
        <v/>
      </c>
      <c r="N3956" s="5" t="str">
        <f>IFERROR(VLOOKUP(G3956,[3]item_suppliers!$C$2:$F$112,4,FALSE),"")</f>
        <v/>
      </c>
      <c r="O3956" s="5" t="str">
        <f t="shared" si="307"/>
        <v/>
      </c>
      <c r="P3956" s="5">
        <f>IF(EXACT(L3956,"sell"),VLOOKUP(D3956,[1]items!$A$2:$E$39,5,FALSE),"")</f>
        <v>2915</v>
      </c>
      <c r="Q3956" s="5">
        <f t="shared" si="308"/>
        <v>61215</v>
      </c>
      <c r="R3956" s="13" t="str">
        <f t="shared" si="309"/>
        <v/>
      </c>
    </row>
    <row r="3957" spans="1:18" x14ac:dyDescent="0.2">
      <c r="A3957" s="8" t="s">
        <v>4017</v>
      </c>
      <c r="B3957" s="9" t="d">
        <v>2021-09-01</v>
      </c>
      <c r="C3957" s="7">
        <f t="shared" si="305"/>
        <v>2021</v>
      </c>
      <c r="D3957" s="8" t="s">
        <v>70</v>
      </c>
      <c r="E3957" s="5" t="str">
        <f>VLOOKUP(D3957,[1]items!$A$2:$E$39,2,FALSE)</f>
        <v>Irbesartan</v>
      </c>
      <c r="F3957" s="5" t="str">
        <f>VLOOKUP(E3957,[1]items!$B$2:$E$39,2,FALSE)</f>
        <v>Obat Hipertensi</v>
      </c>
      <c r="G3957" s="5" t="str">
        <f t="shared" si="306"/>
        <v>OH0005|</v>
      </c>
      <c r="H3957" s="10">
        <v>9</v>
      </c>
      <c r="I3957" s="11"/>
      <c r="J3957" s="10" t="str">
        <f>IF(EXACT(L3957,"buy"),VLOOKUP(I3957,[2]suppliers!$A$2:$B$17,2,FALSE),"")</f>
        <v/>
      </c>
      <c r="K3957" s="8" t="s">
        <v>84</v>
      </c>
      <c r="L3957" s="8" t="s">
        <v>85</v>
      </c>
      <c r="M3957" s="5" t="str">
        <f>IFERROR(VLOOKUP(G3957,[3]item_suppliers!$C$2:$F$112,2,FALSE),"")</f>
        <v/>
      </c>
      <c r="N3957" s="5" t="str">
        <f>IFERROR(VLOOKUP(G3957,[3]item_suppliers!$C$2:$F$112,4,FALSE),"")</f>
        <v/>
      </c>
      <c r="O3957" s="5" t="str">
        <f t="shared" si="307"/>
        <v/>
      </c>
      <c r="P3957" s="5">
        <f>IF(EXACT(L3957,"sell"),VLOOKUP(D3957,[1]items!$A$2:$E$39,5,FALSE),"")</f>
        <v>109447</v>
      </c>
      <c r="Q3957" s="5">
        <f t="shared" si="308"/>
        <v>985023</v>
      </c>
      <c r="R3957" s="13" t="str">
        <f t="shared" si="309"/>
        <v/>
      </c>
    </row>
    <row r="3958" spans="1:18" x14ac:dyDescent="0.2">
      <c r="A3958" s="5" t="s">
        <v>4018</v>
      </c>
      <c r="B3958" s="6" t="d">
        <v>2021-09-01</v>
      </c>
      <c r="C3958" s="7">
        <f t="shared" si="305"/>
        <v>2021</v>
      </c>
      <c r="D3958" s="5" t="s">
        <v>78</v>
      </c>
      <c r="E3958" s="5" t="str">
        <f>VLOOKUP(D3958,[1]items!$A$2:$E$39,2,FALSE)</f>
        <v>Hyperchol 100 MG 12 KPS</v>
      </c>
      <c r="F3958" s="5" t="str">
        <f>VLOOKUP(E3958,[1]items!$B$2:$E$39,2,FALSE)</f>
        <v>Obat Kolesterol</v>
      </c>
      <c r="G3958" s="5" t="str">
        <f t="shared" si="306"/>
        <v>OK0002|</v>
      </c>
      <c r="H3958" s="10">
        <v>65</v>
      </c>
      <c r="I3958" s="11"/>
      <c r="J3958" s="10" t="str">
        <f>IF(EXACT(L3958,"buy"),VLOOKUP(I3958,[2]suppliers!$A$2:$B$17,2,FALSE),"")</f>
        <v/>
      </c>
      <c r="K3958" s="5" t="s">
        <v>84</v>
      </c>
      <c r="L3958" s="5" t="s">
        <v>85</v>
      </c>
      <c r="M3958" s="5" t="str">
        <f>IFERROR(VLOOKUP(G3958,[3]item_suppliers!$C$2:$F$112,2,FALSE),"")</f>
        <v/>
      </c>
      <c r="N3958" s="5" t="str">
        <f>IFERROR(VLOOKUP(G3958,[3]item_suppliers!$C$2:$F$112,4,FALSE),"")</f>
        <v/>
      </c>
      <c r="O3958" s="5" t="str">
        <f t="shared" si="307"/>
        <v/>
      </c>
      <c r="P3958" s="5">
        <f>IF(EXACT(L3958,"sell"),VLOOKUP(D3958,[1]items!$A$2:$E$39,5,FALSE),"")</f>
        <v>43442</v>
      </c>
      <c r="Q3958" s="5">
        <f t="shared" si="308"/>
        <v>2823730</v>
      </c>
      <c r="R3958" s="13" t="str">
        <f t="shared" si="309"/>
        <v/>
      </c>
    </row>
    <row r="3959" spans="1:18" x14ac:dyDescent="0.2">
      <c r="A3959" s="8" t="s">
        <v>4019</v>
      </c>
      <c r="B3959" s="9" t="d">
        <v>2021-09-01</v>
      </c>
      <c r="C3959" s="7">
        <f t="shared" si="305"/>
        <v>2021</v>
      </c>
      <c r="D3959" s="8" t="s">
        <v>78</v>
      </c>
      <c r="E3959" s="5" t="str">
        <f>VLOOKUP(D3959,[1]items!$A$2:$E$39,2,FALSE)</f>
        <v>Hyperchol 100 MG 12 KPS</v>
      </c>
      <c r="F3959" s="5" t="str">
        <f>VLOOKUP(E3959,[1]items!$B$2:$E$39,2,FALSE)</f>
        <v>Obat Kolesterol</v>
      </c>
      <c r="G3959" s="5" t="str">
        <f t="shared" si="306"/>
        <v>OK0002|</v>
      </c>
      <c r="H3959" s="10">
        <v>45</v>
      </c>
      <c r="I3959" s="11"/>
      <c r="J3959" s="10" t="str">
        <f>IF(EXACT(L3959,"buy"),VLOOKUP(I3959,[2]suppliers!$A$2:$B$17,2,FALSE),"")</f>
        <v/>
      </c>
      <c r="K3959" s="8" t="s">
        <v>84</v>
      </c>
      <c r="L3959" s="8" t="s">
        <v>85</v>
      </c>
      <c r="M3959" s="5" t="str">
        <f>IFERROR(VLOOKUP(G3959,[3]item_suppliers!$C$2:$F$112,2,FALSE),"")</f>
        <v/>
      </c>
      <c r="N3959" s="5" t="str">
        <f>IFERROR(VLOOKUP(G3959,[3]item_suppliers!$C$2:$F$112,4,FALSE),"")</f>
        <v/>
      </c>
      <c r="O3959" s="5" t="str">
        <f t="shared" si="307"/>
        <v/>
      </c>
      <c r="P3959" s="5">
        <f>IF(EXACT(L3959,"sell"),VLOOKUP(D3959,[1]items!$A$2:$E$39,5,FALSE),"")</f>
        <v>43442</v>
      </c>
      <c r="Q3959" s="5">
        <f t="shared" si="308"/>
        <v>1954890</v>
      </c>
      <c r="R3959" s="13" t="str">
        <f t="shared" si="309"/>
        <v/>
      </c>
    </row>
    <row r="3960" spans="1:18" x14ac:dyDescent="0.2">
      <c r="A3960" s="5" t="s">
        <v>4020</v>
      </c>
      <c r="B3960" s="6" t="d">
        <v>2021-09-01</v>
      </c>
      <c r="C3960" s="7">
        <f t="shared" si="305"/>
        <v>2021</v>
      </c>
      <c r="D3960" s="5" t="s">
        <v>54</v>
      </c>
      <c r="E3960" s="5" t="str">
        <f>VLOOKUP(D3960,[1]items!$A$2:$E$39,2,FALSE)</f>
        <v>Cilostazol Bernofarm</v>
      </c>
      <c r="F3960" s="5" t="str">
        <f>VLOOKUP(E3960,[1]items!$B$2:$E$39,2,FALSE)</f>
        <v>Obat Sakit Kepala &amp; Demam</v>
      </c>
      <c r="G3960" s="5" t="str">
        <f t="shared" si="306"/>
        <v>OD0010|</v>
      </c>
      <c r="H3960" s="10">
        <v>96</v>
      </c>
      <c r="I3960" s="11"/>
      <c r="J3960" s="10" t="str">
        <f>IF(EXACT(L3960,"buy"),VLOOKUP(I3960,[2]suppliers!$A$2:$B$17,2,FALSE),"")</f>
        <v/>
      </c>
      <c r="K3960" s="5" t="s">
        <v>84</v>
      </c>
      <c r="L3960" s="5" t="s">
        <v>85</v>
      </c>
      <c r="M3960" s="5" t="str">
        <f>IFERROR(VLOOKUP(G3960,[3]item_suppliers!$C$2:$F$112,2,FALSE),"")</f>
        <v/>
      </c>
      <c r="N3960" s="5" t="str">
        <f>IFERROR(VLOOKUP(G3960,[3]item_suppliers!$C$2:$F$112,4,FALSE),"")</f>
        <v/>
      </c>
      <c r="O3960" s="5" t="str">
        <f t="shared" si="307"/>
        <v/>
      </c>
      <c r="P3960" s="5">
        <f>IF(EXACT(L3960,"sell"),VLOOKUP(D3960,[1]items!$A$2:$E$39,5,FALSE),"")</f>
        <v>46223</v>
      </c>
      <c r="Q3960" s="5">
        <f t="shared" si="308"/>
        <v>4437408</v>
      </c>
      <c r="R3960" s="13" t="str">
        <f t="shared" si="309"/>
        <v/>
      </c>
    </row>
    <row r="3961" spans="1:18" x14ac:dyDescent="0.2">
      <c r="A3961" s="8" t="s">
        <v>4021</v>
      </c>
      <c r="B3961" s="9" t="d">
        <v>2021-09-01</v>
      </c>
      <c r="C3961" s="7">
        <f t="shared" si="305"/>
        <v>2021</v>
      </c>
      <c r="D3961" s="8" t="s">
        <v>31</v>
      </c>
      <c r="E3961" s="5" t="str">
        <f>VLOOKUP(D3961,[1]items!$A$2:$E$39,2,FALSE)</f>
        <v>Ultraflu Box Isi 25 Strip</v>
      </c>
      <c r="F3961" s="5" t="str">
        <f>VLOOKUP(E3961,[1]items!$B$2:$E$39,2,FALSE)</f>
        <v>Obat Batuk &amp; Pilek</v>
      </c>
      <c r="G3961" s="5" t="str">
        <f t="shared" si="306"/>
        <v>OB0006|DQLab-04</v>
      </c>
      <c r="H3961" s="10">
        <v>2000</v>
      </c>
      <c r="I3961" s="10" t="s">
        <v>4022</v>
      </c>
      <c r="J3961" s="10" t="str">
        <f>IF(EXACT(L3961,"buy"),VLOOKUP(I3961,[2]suppliers!$A$2:$B$17,2,FALSE),"")</f>
        <v>DQLab Pharmacy Menteng</v>
      </c>
      <c r="K3961" s="8"/>
      <c r="L3961" s="8" t="s">
        <v>9</v>
      </c>
      <c r="M3961" s="5">
        <f>IFERROR(VLOOKUP(G3961,[3]item_suppliers!$C$2:$F$112,2,FALSE),"")</f>
        <v>14</v>
      </c>
      <c r="N3961" s="5">
        <f>IFERROR(VLOOKUP(G3961,[3]item_suppliers!$C$2:$F$112,4,FALSE),"")</f>
        <v>74974</v>
      </c>
      <c r="O3961" s="5">
        <f t="shared" si="307"/>
        <v>149948000</v>
      </c>
      <c r="P3961" s="5" t="str">
        <f>IF(EXACT(L3961,"sell"),VLOOKUP(D3961,[1]items!$A$2:$E$39,5,FALSE),"")</f>
        <v/>
      </c>
      <c r="Q3961" s="5" t="str">
        <f t="shared" si="308"/>
        <v/>
      </c>
      <c r="R3961" s="13">
        <f t="shared" si="309"/>
        <v>1</v>
      </c>
    </row>
    <row r="3962" spans="1:18" x14ac:dyDescent="0.2">
      <c r="A3962" s="5" t="s">
        <v>4023</v>
      </c>
      <c r="B3962" s="6" t="d">
        <v>2021-09-01</v>
      </c>
      <c r="C3962" s="7">
        <f t="shared" si="305"/>
        <v>2021</v>
      </c>
      <c r="D3962" s="5" t="s">
        <v>48</v>
      </c>
      <c r="E3962" s="5" t="str">
        <f>VLOOKUP(D3962,[1]items!$A$2:$E$39,2,FALSE)</f>
        <v>Sanmol Paracetamol</v>
      </c>
      <c r="F3962" s="5" t="str">
        <f>VLOOKUP(E3962,[1]items!$B$2:$E$39,2,FALSE)</f>
        <v>Obat Sakit Kepala &amp; Demam</v>
      </c>
      <c r="G3962" s="5" t="str">
        <f t="shared" si="306"/>
        <v>OD0007|DQLab-06</v>
      </c>
      <c r="H3962" s="10">
        <v>2000</v>
      </c>
      <c r="I3962" s="10" t="s">
        <v>29</v>
      </c>
      <c r="J3962" s="10" t="str">
        <f>IF(EXACT(L3962,"buy"),VLOOKUP(I3962,[2]suppliers!$A$2:$B$17,2,FALSE),"")</f>
        <v>DQLab Pharmacy Kelapa Gading</v>
      </c>
      <c r="K3962" s="5"/>
      <c r="L3962" s="5" t="s">
        <v>9</v>
      </c>
      <c r="M3962" s="5">
        <f>IFERROR(VLOOKUP(G3962,[3]item_suppliers!$C$2:$F$112,2,FALSE),"")</f>
        <v>28</v>
      </c>
      <c r="N3962" s="5">
        <f>IFERROR(VLOOKUP(G3962,[3]item_suppliers!$C$2:$F$112,4,FALSE),"")</f>
        <v>15873</v>
      </c>
      <c r="O3962" s="5">
        <f t="shared" si="307"/>
        <v>31746000</v>
      </c>
      <c r="P3962" s="5" t="str">
        <f>IF(EXACT(L3962,"sell"),VLOOKUP(D3962,[1]items!$A$2:$E$39,5,FALSE),"")</f>
        <v/>
      </c>
      <c r="Q3962" s="5" t="str">
        <f t="shared" si="308"/>
        <v/>
      </c>
      <c r="R3962" s="13">
        <f t="shared" si="309"/>
        <v>0.33333333333333331</v>
      </c>
    </row>
    <row r="3963" spans="1:18" x14ac:dyDescent="0.2">
      <c r="A3963" s="8" t="s">
        <v>4024</v>
      </c>
      <c r="B3963" s="9" t="d">
        <v>2021-09-01</v>
      </c>
      <c r="C3963" s="7">
        <f t="shared" si="305"/>
        <v>2021</v>
      </c>
      <c r="D3963" s="8" t="s">
        <v>62</v>
      </c>
      <c r="E3963" s="5" t="str">
        <f>VLOOKUP(D3963,[1]items!$A$2:$E$39,2,FALSE)</f>
        <v>Concor 5MG Strip 10</v>
      </c>
      <c r="F3963" s="5" t="str">
        <f>VLOOKUP(E3963,[1]items!$B$2:$E$39,2,FALSE)</f>
        <v>Obat Hipertensi</v>
      </c>
      <c r="G3963" s="5" t="str">
        <f t="shared" si="306"/>
        <v>OH0002|DQLab-16</v>
      </c>
      <c r="H3963" s="10">
        <v>1000</v>
      </c>
      <c r="I3963" s="10" t="s">
        <v>44</v>
      </c>
      <c r="J3963" s="10" t="str">
        <f>IF(EXACT(L3963,"buy"),VLOOKUP(I3963,[2]suppliers!$A$2:$B$17,2,FALSE),"")</f>
        <v>DQLab Pharmacy Pulogadung</v>
      </c>
      <c r="K3963" s="8"/>
      <c r="L3963" s="8" t="s">
        <v>9</v>
      </c>
      <c r="M3963" s="5">
        <f>IFERROR(VLOOKUP(G3963,[3]item_suppliers!$C$2:$F$112,2,FALSE),"")</f>
        <v>7</v>
      </c>
      <c r="N3963" s="5">
        <f>IFERROR(VLOOKUP(G3963,[3]item_suppliers!$C$2:$F$112,4,FALSE),"")</f>
        <v>108414</v>
      </c>
      <c r="O3963" s="5">
        <f t="shared" si="307"/>
        <v>108414000</v>
      </c>
      <c r="P3963" s="5" t="str">
        <f>IF(EXACT(L3963,"sell"),VLOOKUP(D3963,[1]items!$A$2:$E$39,5,FALSE),"")</f>
        <v/>
      </c>
      <c r="Q3963" s="5" t="str">
        <f t="shared" si="308"/>
        <v/>
      </c>
      <c r="R3963" s="13">
        <f t="shared" si="309"/>
        <v>1</v>
      </c>
    </row>
    <row r="3964" spans="1:18" x14ac:dyDescent="0.2">
      <c r="A3964" s="5" t="s">
        <v>4025</v>
      </c>
      <c r="B3964" s="6" t="d">
        <v>2021-09-01</v>
      </c>
      <c r="C3964" s="7">
        <f t="shared" si="305"/>
        <v>2021</v>
      </c>
      <c r="D3964" s="5" t="s">
        <v>65</v>
      </c>
      <c r="E3964" s="5" t="str">
        <f>VLOOKUP(D3964,[1]items!$A$2:$E$39,2,FALSE)</f>
        <v>Candesartan Ogb Dexa</v>
      </c>
      <c r="F3964" s="5" t="str">
        <f>VLOOKUP(E3964,[1]items!$B$2:$E$39,2,FALSE)</f>
        <v>Obat Hipertensi</v>
      </c>
      <c r="G3964" s="5" t="str">
        <f t="shared" si="306"/>
        <v>OH0003|DQLab-04</v>
      </c>
      <c r="H3964" s="10">
        <v>1000</v>
      </c>
      <c r="I3964" s="10" t="s">
        <v>4022</v>
      </c>
      <c r="J3964" s="10" t="str">
        <f>IF(EXACT(L3964,"buy"),VLOOKUP(I3964,[2]suppliers!$A$2:$B$17,2,FALSE),"")</f>
        <v>DQLab Pharmacy Menteng</v>
      </c>
      <c r="K3964" s="5"/>
      <c r="L3964" s="5" t="s">
        <v>9</v>
      </c>
      <c r="M3964" s="5">
        <f>IFERROR(VLOOKUP(G3964,[3]item_suppliers!$C$2:$F$112,2,FALSE),"")</f>
        <v>7</v>
      </c>
      <c r="N3964" s="5">
        <f>IFERROR(VLOOKUP(G3964,[3]item_suppliers!$C$2:$F$112,4,FALSE),"")</f>
        <v>5278</v>
      </c>
      <c r="O3964" s="5">
        <f t="shared" si="307"/>
        <v>5278000</v>
      </c>
      <c r="P3964" s="5" t="str">
        <f>IF(EXACT(L3964,"sell"),VLOOKUP(D3964,[1]items!$A$2:$E$39,5,FALSE),"")</f>
        <v/>
      </c>
      <c r="Q3964" s="5" t="str">
        <f t="shared" si="308"/>
        <v/>
      </c>
      <c r="R3964" s="13">
        <f t="shared" si="309"/>
        <v>1</v>
      </c>
    </row>
    <row r="3965" spans="1:18" x14ac:dyDescent="0.2">
      <c r="A3965" s="8" t="s">
        <v>4026</v>
      </c>
      <c r="B3965" s="9" t="d">
        <v>2021-09-01</v>
      </c>
      <c r="C3965" s="7">
        <f t="shared" si="305"/>
        <v>2021</v>
      </c>
      <c r="D3965" s="8" t="s">
        <v>76</v>
      </c>
      <c r="E3965" s="5" t="str">
        <f>VLOOKUP(D3965,[1]items!$A$2:$E$39,2,FALSE)</f>
        <v>Simvastatin 10 MG Strip 10</v>
      </c>
      <c r="F3965" s="5" t="str">
        <f>VLOOKUP(E3965,[1]items!$B$2:$E$39,2,FALSE)</f>
        <v>Obat Kolesterol</v>
      </c>
      <c r="G3965" s="5" t="str">
        <f t="shared" si="306"/>
        <v>OK0001|DQLab-07</v>
      </c>
      <c r="H3965" s="10">
        <v>200</v>
      </c>
      <c r="I3965" s="10" t="s">
        <v>41</v>
      </c>
      <c r="J3965" s="10" t="str">
        <f>IF(EXACT(L3965,"buy"),VLOOKUP(I3965,[2]suppliers!$A$2:$B$17,2,FALSE),"")</f>
        <v>DQLab Pharmacy Kalideres</v>
      </c>
      <c r="K3965" s="8"/>
      <c r="L3965" s="8" t="s">
        <v>9</v>
      </c>
      <c r="M3965" s="5">
        <f>IFERROR(VLOOKUP(G3965,[3]item_suppliers!$C$2:$F$112,2,FALSE),"")</f>
        <v>14</v>
      </c>
      <c r="N3965" s="5">
        <f>IFERROR(VLOOKUP(G3965,[3]item_suppliers!$C$2:$F$112,4,FALSE),"")</f>
        <v>6334</v>
      </c>
      <c r="O3965" s="5">
        <f t="shared" si="307"/>
        <v>1266800</v>
      </c>
      <c r="P3965" s="5" t="str">
        <f>IF(EXACT(L3965,"sell"),VLOOKUP(D3965,[1]items!$A$2:$E$39,5,FALSE),"")</f>
        <v/>
      </c>
      <c r="Q3965" s="5" t="str">
        <f t="shared" si="308"/>
        <v/>
      </c>
      <c r="R3965" s="13">
        <f t="shared" si="309"/>
        <v>1</v>
      </c>
    </row>
    <row r="3966" spans="1:18" x14ac:dyDescent="0.2">
      <c r="A3966" s="5" t="s">
        <v>4027</v>
      </c>
      <c r="B3966" s="6" t="d">
        <v>2021-09-01</v>
      </c>
      <c r="C3966" s="7">
        <f t="shared" si="305"/>
        <v>2021</v>
      </c>
      <c r="D3966" s="5" t="s">
        <v>78</v>
      </c>
      <c r="E3966" s="5" t="str">
        <f>VLOOKUP(D3966,[1]items!$A$2:$E$39,2,FALSE)</f>
        <v>Hyperchol 100 MG 12 KPS</v>
      </c>
      <c r="F3966" s="5" t="str">
        <f>VLOOKUP(E3966,[1]items!$B$2:$E$39,2,FALSE)</f>
        <v>Obat Kolesterol</v>
      </c>
      <c r="G3966" s="5" t="str">
        <f t="shared" si="306"/>
        <v>OK0002|DQLab-12</v>
      </c>
      <c r="H3966" s="10">
        <v>2000</v>
      </c>
      <c r="I3966" s="10" t="s">
        <v>32</v>
      </c>
      <c r="J3966" s="10" t="str">
        <f>IF(EXACT(L3966,"buy"),VLOOKUP(I3966,[2]suppliers!$A$2:$B$17,2,FALSE),"")</f>
        <v>DQLab Pharmacy Jagakarsa</v>
      </c>
      <c r="K3966" s="5"/>
      <c r="L3966" s="5" t="s">
        <v>9</v>
      </c>
      <c r="M3966" s="5">
        <f>IFERROR(VLOOKUP(G3966,[3]item_suppliers!$C$2:$F$112,2,FALSE),"")</f>
        <v>7</v>
      </c>
      <c r="N3966" s="5">
        <f>IFERROR(VLOOKUP(G3966,[3]item_suppliers!$C$2:$F$112,4,FALSE),"")</f>
        <v>40594</v>
      </c>
      <c r="O3966" s="5">
        <f t="shared" si="307"/>
        <v>81188000</v>
      </c>
      <c r="P3966" s="5" t="str">
        <f>IF(EXACT(L3966,"sell"),VLOOKUP(D3966,[1]items!$A$2:$E$39,5,FALSE),"")</f>
        <v/>
      </c>
      <c r="Q3966" s="5" t="str">
        <f t="shared" si="308"/>
        <v/>
      </c>
      <c r="R3966" s="13">
        <f t="shared" si="309"/>
        <v>1</v>
      </c>
    </row>
    <row r="3967" spans="1:18" x14ac:dyDescent="0.2">
      <c r="A3967" s="8" t="s">
        <v>4028</v>
      </c>
      <c r="B3967" s="9" t="d">
        <v>2021-09-02</v>
      </c>
      <c r="C3967" s="7">
        <f t="shared" si="305"/>
        <v>2021</v>
      </c>
      <c r="D3967" s="8" t="s">
        <v>50</v>
      </c>
      <c r="E3967" s="5" t="str">
        <f>VLOOKUP(D3967,[1]items!$A$2:$E$39,2,FALSE)</f>
        <v>Bodrex Extra</v>
      </c>
      <c r="F3967" s="5" t="str">
        <f>VLOOKUP(E3967,[1]items!$B$2:$E$39,2,FALSE)</f>
        <v>Obat Sakit Kepala &amp; Demam</v>
      </c>
      <c r="G3967" s="5" t="str">
        <f t="shared" si="306"/>
        <v>OD0008|</v>
      </c>
      <c r="H3967" s="10">
        <v>51</v>
      </c>
      <c r="I3967" s="11"/>
      <c r="J3967" s="10" t="str">
        <f>IF(EXACT(L3967,"buy"),VLOOKUP(I3967,[2]suppliers!$A$2:$B$17,2,FALSE),"")</f>
        <v/>
      </c>
      <c r="K3967" s="8" t="s">
        <v>84</v>
      </c>
      <c r="L3967" s="8" t="s">
        <v>85</v>
      </c>
      <c r="M3967" s="5" t="str">
        <f>IFERROR(VLOOKUP(G3967,[3]item_suppliers!$C$2:$F$112,2,FALSE),"")</f>
        <v/>
      </c>
      <c r="N3967" s="5" t="str">
        <f>IFERROR(VLOOKUP(G3967,[3]item_suppliers!$C$2:$F$112,4,FALSE),"")</f>
        <v/>
      </c>
      <c r="O3967" s="5" t="str">
        <f t="shared" si="307"/>
        <v/>
      </c>
      <c r="P3967" s="5">
        <f>IF(EXACT(L3967,"sell"),VLOOKUP(D3967,[1]items!$A$2:$E$39,5,FALSE),"")</f>
        <v>51753</v>
      </c>
      <c r="Q3967" s="5">
        <f t="shared" si="308"/>
        <v>2639403</v>
      </c>
      <c r="R3967" s="13" t="str">
        <f t="shared" si="309"/>
        <v/>
      </c>
    </row>
    <row r="3968" spans="1:18" x14ac:dyDescent="0.2">
      <c r="A3968" s="5" t="s">
        <v>4029</v>
      </c>
      <c r="B3968" s="6" t="d">
        <v>2021-09-02</v>
      </c>
      <c r="C3968" s="7">
        <f t="shared" si="305"/>
        <v>2021</v>
      </c>
      <c r="D3968" s="5" t="s">
        <v>82</v>
      </c>
      <c r="E3968" s="5" t="str">
        <f>VLOOKUP(D3968,[1]items!$A$2:$E$39,2,FALSE)</f>
        <v>Otilon Ear Drops 8 mL</v>
      </c>
      <c r="F3968" s="5" t="str">
        <f>VLOOKUP(E3968,[1]items!$B$2:$E$39,2,FALSE)</f>
        <v>Obat Telinga</v>
      </c>
      <c r="G3968" s="5" t="str">
        <f t="shared" si="306"/>
        <v>OT0001|</v>
      </c>
      <c r="H3968" s="10">
        <v>9</v>
      </c>
      <c r="I3968" s="11"/>
      <c r="J3968" s="10" t="str">
        <f>IF(EXACT(L3968,"buy"),VLOOKUP(I3968,[2]suppliers!$A$2:$B$17,2,FALSE),"")</f>
        <v/>
      </c>
      <c r="K3968" s="5" t="s">
        <v>84</v>
      </c>
      <c r="L3968" s="5" t="s">
        <v>85</v>
      </c>
      <c r="M3968" s="5" t="str">
        <f>IFERROR(VLOOKUP(G3968,[3]item_suppliers!$C$2:$F$112,2,FALSE),"")</f>
        <v/>
      </c>
      <c r="N3968" s="5" t="str">
        <f>IFERROR(VLOOKUP(G3968,[3]item_suppliers!$C$2:$F$112,4,FALSE),"")</f>
        <v/>
      </c>
      <c r="O3968" s="5" t="str">
        <f t="shared" si="307"/>
        <v/>
      </c>
      <c r="P3968" s="5">
        <f>IF(EXACT(L3968,"sell"),VLOOKUP(D3968,[1]items!$A$2:$E$39,5,FALSE),"")</f>
        <v>55935</v>
      </c>
      <c r="Q3968" s="5">
        <f t="shared" si="308"/>
        <v>503415</v>
      </c>
      <c r="R3968" s="13" t="str">
        <f t="shared" si="309"/>
        <v/>
      </c>
    </row>
    <row r="3969" spans="1:18" x14ac:dyDescent="0.2">
      <c r="A3969" s="8" t="s">
        <v>4030</v>
      </c>
      <c r="B3969" s="9" t="d">
        <v>2021-09-02</v>
      </c>
      <c r="C3969" s="7">
        <f t="shared" si="305"/>
        <v>2021</v>
      </c>
      <c r="D3969" s="8" t="s">
        <v>65</v>
      </c>
      <c r="E3969" s="5" t="str">
        <f>VLOOKUP(D3969,[1]items!$A$2:$E$39,2,FALSE)</f>
        <v>Candesartan Ogb Dexa</v>
      </c>
      <c r="F3969" s="5" t="str">
        <f>VLOOKUP(E3969,[1]items!$B$2:$E$39,2,FALSE)</f>
        <v>Obat Hipertensi</v>
      </c>
      <c r="G3969" s="5" t="str">
        <f t="shared" si="306"/>
        <v>OH0003|</v>
      </c>
      <c r="H3969" s="10">
        <v>49</v>
      </c>
      <c r="I3969" s="11"/>
      <c r="J3969" s="10" t="str">
        <f>IF(EXACT(L3969,"buy"),VLOOKUP(I3969,[2]suppliers!$A$2:$B$17,2,FALSE),"")</f>
        <v/>
      </c>
      <c r="K3969" s="8" t="s">
        <v>84</v>
      </c>
      <c r="L3969" s="8" t="s">
        <v>85</v>
      </c>
      <c r="M3969" s="5" t="str">
        <f>IFERROR(VLOOKUP(G3969,[3]item_suppliers!$C$2:$F$112,2,FALSE),"")</f>
        <v/>
      </c>
      <c r="N3969" s="5" t="str">
        <f>IFERROR(VLOOKUP(G3969,[3]item_suppliers!$C$2:$F$112,4,FALSE),"")</f>
        <v/>
      </c>
      <c r="O3969" s="5" t="str">
        <f t="shared" si="307"/>
        <v/>
      </c>
      <c r="P3969" s="5">
        <f>IF(EXACT(L3969,"sell"),VLOOKUP(D3969,[1]items!$A$2:$E$39,5,FALSE),"")</f>
        <v>5095</v>
      </c>
      <c r="Q3969" s="5">
        <f t="shared" si="308"/>
        <v>249655</v>
      </c>
      <c r="R3969" s="13" t="str">
        <f t="shared" si="309"/>
        <v/>
      </c>
    </row>
    <row r="3970" spans="1:18" x14ac:dyDescent="0.2">
      <c r="A3970" s="5" t="s">
        <v>4031</v>
      </c>
      <c r="B3970" s="6" t="d">
        <v>2021-09-02</v>
      </c>
      <c r="C3970" s="7">
        <f t="shared" ref="C3970:C4033" si="310">YEAR(B3970)</f>
        <v>2021</v>
      </c>
      <c r="D3970" s="5" t="s">
        <v>56</v>
      </c>
      <c r="E3970" s="5" t="str">
        <f>VLOOKUP(D3970,[1]items!$A$2:$E$39,2,FALSE)</f>
        <v>Paramex Tablet / Obat</v>
      </c>
      <c r="F3970" s="5" t="str">
        <f>VLOOKUP(E3970,[1]items!$B$2:$E$39,2,FALSE)</f>
        <v>Obat Sakit Kepala &amp; Demam</v>
      </c>
      <c r="G3970" s="5" t="str">
        <f t="shared" ref="G3970:G4033" si="311">_xlfn.CONCAT(D3970,"|",I3970)</f>
        <v>OD0011|</v>
      </c>
      <c r="H3970" s="10">
        <v>478</v>
      </c>
      <c r="I3970" s="11"/>
      <c r="J3970" s="10" t="str">
        <f>IF(EXACT(L3970,"buy"),VLOOKUP(I3970,[2]suppliers!$A$2:$B$17,2,FALSE),"")</f>
        <v/>
      </c>
      <c r="K3970" s="5" t="s">
        <v>84</v>
      </c>
      <c r="L3970" s="5" t="s">
        <v>85</v>
      </c>
      <c r="M3970" s="5" t="str">
        <f>IFERROR(VLOOKUP(G3970,[3]item_suppliers!$C$2:$F$112,2,FALSE),"")</f>
        <v/>
      </c>
      <c r="N3970" s="5" t="str">
        <f>IFERROR(VLOOKUP(G3970,[3]item_suppliers!$C$2:$F$112,4,FALSE),"")</f>
        <v/>
      </c>
      <c r="O3970" s="5" t="str">
        <f t="shared" ref="O3970:O4033" si="312">IFERROR(H3970*N3970,"")</f>
        <v/>
      </c>
      <c r="P3970" s="5">
        <f>IF(EXACT(L3970,"sell"),VLOOKUP(D3970,[1]items!$A$2:$E$39,5,FALSE),"")</f>
        <v>2586</v>
      </c>
      <c r="Q3970" s="5">
        <f t="shared" ref="Q3970:Q4033" si="313">IFERROR(H3970*P3970,"")</f>
        <v>1236108</v>
      </c>
      <c r="R3970" s="13" t="str">
        <f t="shared" ref="R3970:R4033" si="314">IF(EXACT(L3970,"buy"),1/COUNTIF($N$2:$N$4710,N3970),"")</f>
        <v/>
      </c>
    </row>
    <row r="3971" spans="1:18" x14ac:dyDescent="0.2">
      <c r="A3971" s="8" t="s">
        <v>4032</v>
      </c>
      <c r="B3971" s="9" t="d">
        <v>2021-09-02</v>
      </c>
      <c r="C3971" s="7">
        <f t="shared" si="310"/>
        <v>2021</v>
      </c>
      <c r="D3971" s="8" t="s">
        <v>78</v>
      </c>
      <c r="E3971" s="5" t="str">
        <f>VLOOKUP(D3971,[1]items!$A$2:$E$39,2,FALSE)</f>
        <v>Hyperchol 100 MG 12 KPS</v>
      </c>
      <c r="F3971" s="5" t="str">
        <f>VLOOKUP(E3971,[1]items!$B$2:$E$39,2,FALSE)</f>
        <v>Obat Kolesterol</v>
      </c>
      <c r="G3971" s="5" t="str">
        <f t="shared" si="311"/>
        <v>OK0002|</v>
      </c>
      <c r="H3971" s="10">
        <v>51</v>
      </c>
      <c r="I3971" s="11"/>
      <c r="J3971" s="10" t="str">
        <f>IF(EXACT(L3971,"buy"),VLOOKUP(I3971,[2]suppliers!$A$2:$B$17,2,FALSE),"")</f>
        <v/>
      </c>
      <c r="K3971" s="8" t="s">
        <v>84</v>
      </c>
      <c r="L3971" s="8" t="s">
        <v>85</v>
      </c>
      <c r="M3971" s="5" t="str">
        <f>IFERROR(VLOOKUP(G3971,[3]item_suppliers!$C$2:$F$112,2,FALSE),"")</f>
        <v/>
      </c>
      <c r="N3971" s="5" t="str">
        <f>IFERROR(VLOOKUP(G3971,[3]item_suppliers!$C$2:$F$112,4,FALSE),"")</f>
        <v/>
      </c>
      <c r="O3971" s="5" t="str">
        <f t="shared" si="312"/>
        <v/>
      </c>
      <c r="P3971" s="5">
        <f>IF(EXACT(L3971,"sell"),VLOOKUP(D3971,[1]items!$A$2:$E$39,5,FALSE),"")</f>
        <v>43442</v>
      </c>
      <c r="Q3971" s="5">
        <f t="shared" si="313"/>
        <v>2215542</v>
      </c>
      <c r="R3971" s="13" t="str">
        <f t="shared" si="314"/>
        <v/>
      </c>
    </row>
    <row r="3972" spans="1:18" x14ac:dyDescent="0.2">
      <c r="A3972" s="5" t="s">
        <v>4033</v>
      </c>
      <c r="B3972" s="6" t="d">
        <v>2021-09-02</v>
      </c>
      <c r="C3972" s="7">
        <f t="shared" si="310"/>
        <v>2021</v>
      </c>
      <c r="D3972" s="5" t="s">
        <v>28</v>
      </c>
      <c r="E3972" s="5" t="str">
        <f>VLOOKUP(D3972,[1]items!$A$2:$E$39,2,FALSE)</f>
        <v>Lo Han Kuo Infusion 12</v>
      </c>
      <c r="F3972" s="5" t="str">
        <f>VLOOKUP(E3972,[1]items!$B$2:$E$39,2,FALSE)</f>
        <v>Obat Batuk &amp; Pilek</v>
      </c>
      <c r="G3972" s="5" t="str">
        <f t="shared" si="311"/>
        <v>OB0004|</v>
      </c>
      <c r="H3972" s="10">
        <v>9</v>
      </c>
      <c r="I3972" s="11"/>
      <c r="J3972" s="10" t="str">
        <f>IF(EXACT(L3972,"buy"),VLOOKUP(I3972,[2]suppliers!$A$2:$B$17,2,FALSE),"")</f>
        <v/>
      </c>
      <c r="K3972" s="5" t="s">
        <v>84</v>
      </c>
      <c r="L3972" s="5" t="s">
        <v>85</v>
      </c>
      <c r="M3972" s="5" t="str">
        <f>IFERROR(VLOOKUP(G3972,[3]item_suppliers!$C$2:$F$112,2,FALSE),"")</f>
        <v/>
      </c>
      <c r="N3972" s="5" t="str">
        <f>IFERROR(VLOOKUP(G3972,[3]item_suppliers!$C$2:$F$112,4,FALSE),"")</f>
        <v/>
      </c>
      <c r="O3972" s="5" t="str">
        <f t="shared" si="312"/>
        <v/>
      </c>
      <c r="P3972" s="5">
        <f>IF(EXACT(L3972,"sell"),VLOOKUP(D3972,[1]items!$A$2:$E$39,5,FALSE),"")</f>
        <v>24179</v>
      </c>
      <c r="Q3972" s="5">
        <f t="shared" si="313"/>
        <v>217611</v>
      </c>
      <c r="R3972" s="13" t="str">
        <f t="shared" si="314"/>
        <v/>
      </c>
    </row>
    <row r="3973" spans="1:18" x14ac:dyDescent="0.2">
      <c r="A3973" s="8" t="s">
        <v>4034</v>
      </c>
      <c r="B3973" s="9" t="d">
        <v>2021-09-02</v>
      </c>
      <c r="C3973" s="7">
        <f t="shared" si="310"/>
        <v>2021</v>
      </c>
      <c r="D3973" s="8" t="s">
        <v>7</v>
      </c>
      <c r="E3973" s="5" t="str">
        <f>VLOOKUP(D3973,[1]items!$A$2:$E$39,2,FALSE)</f>
        <v>Ozen 10 MG Blister</v>
      </c>
      <c r="F3973" s="5" t="str">
        <f>VLOOKUP(E3973,[1]items!$B$2:$E$39,2,FALSE)</f>
        <v>Obat Alergi</v>
      </c>
      <c r="G3973" s="5" t="str">
        <f t="shared" si="311"/>
        <v>OA0001|</v>
      </c>
      <c r="H3973" s="10">
        <v>9</v>
      </c>
      <c r="I3973" s="11"/>
      <c r="J3973" s="10" t="str">
        <f>IF(EXACT(L3973,"buy"),VLOOKUP(I3973,[2]suppliers!$A$2:$B$17,2,FALSE),"")</f>
        <v/>
      </c>
      <c r="K3973" s="8" t="s">
        <v>84</v>
      </c>
      <c r="L3973" s="8" t="s">
        <v>85</v>
      </c>
      <c r="M3973" s="5" t="str">
        <f>IFERROR(VLOOKUP(G3973,[3]item_suppliers!$C$2:$F$112,2,FALSE),"")</f>
        <v/>
      </c>
      <c r="N3973" s="5" t="str">
        <f>IFERROR(VLOOKUP(G3973,[3]item_suppliers!$C$2:$F$112,4,FALSE),"")</f>
        <v/>
      </c>
      <c r="O3973" s="5" t="str">
        <f t="shared" si="312"/>
        <v/>
      </c>
      <c r="P3973" s="5">
        <f>IF(EXACT(L3973,"sell"),VLOOKUP(D3973,[1]items!$A$2:$E$39,5,FALSE),"")</f>
        <v>18816</v>
      </c>
      <c r="Q3973" s="5">
        <f t="shared" si="313"/>
        <v>169344</v>
      </c>
      <c r="R3973" s="13" t="str">
        <f t="shared" si="314"/>
        <v/>
      </c>
    </row>
    <row r="3974" spans="1:18" x14ac:dyDescent="0.2">
      <c r="A3974" s="5" t="s">
        <v>4035</v>
      </c>
      <c r="B3974" s="6" t="d">
        <v>2021-09-03</v>
      </c>
      <c r="C3974" s="7">
        <f t="shared" si="310"/>
        <v>2021</v>
      </c>
      <c r="D3974" s="5" t="s">
        <v>20</v>
      </c>
      <c r="E3974" s="5" t="str">
        <f>VLOOKUP(D3974,[1]items!$A$2:$E$39,2,FALSE)</f>
        <v>Dexteem Box Plus 100 Tablet</v>
      </c>
      <c r="F3974" s="5" t="str">
        <f>VLOOKUP(E3974,[1]items!$B$2:$E$39,2,FALSE)</f>
        <v>Obat Alergi</v>
      </c>
      <c r="G3974" s="5" t="str">
        <f t="shared" si="311"/>
        <v>OA0006|</v>
      </c>
      <c r="H3974" s="10">
        <v>32</v>
      </c>
      <c r="I3974" s="11"/>
      <c r="J3974" s="10" t="str">
        <f>IF(EXACT(L3974,"buy"),VLOOKUP(I3974,[2]suppliers!$A$2:$B$17,2,FALSE),"")</f>
        <v/>
      </c>
      <c r="K3974" s="5" t="s">
        <v>84</v>
      </c>
      <c r="L3974" s="5" t="s">
        <v>85</v>
      </c>
      <c r="M3974" s="5" t="str">
        <f>IFERROR(VLOOKUP(G3974,[3]item_suppliers!$C$2:$F$112,2,FALSE),"")</f>
        <v/>
      </c>
      <c r="N3974" s="5" t="str">
        <f>IFERROR(VLOOKUP(G3974,[3]item_suppliers!$C$2:$F$112,4,FALSE),"")</f>
        <v/>
      </c>
      <c r="O3974" s="5" t="str">
        <f t="shared" si="312"/>
        <v/>
      </c>
      <c r="P3974" s="5">
        <f>IF(EXACT(L3974,"sell"),VLOOKUP(D3974,[1]items!$A$2:$E$39,5,FALSE),"")</f>
        <v>25449</v>
      </c>
      <c r="Q3974" s="5">
        <f t="shared" si="313"/>
        <v>814368</v>
      </c>
      <c r="R3974" s="13" t="str">
        <f t="shared" si="314"/>
        <v/>
      </c>
    </row>
    <row r="3975" spans="1:18" x14ac:dyDescent="0.2">
      <c r="A3975" s="8" t="s">
        <v>4036</v>
      </c>
      <c r="B3975" s="9" t="d">
        <v>2021-09-03</v>
      </c>
      <c r="C3975" s="7">
        <f t="shared" si="310"/>
        <v>2021</v>
      </c>
      <c r="D3975" s="8" t="s">
        <v>94</v>
      </c>
      <c r="E3975" s="5" t="str">
        <f>VLOOKUP(D3975,[1]items!$A$2:$E$39,2,FALSE)</f>
        <v>Vicks Inhaler 0.5 mL</v>
      </c>
      <c r="F3975" s="5" t="str">
        <f>VLOOKUP(E3975,[1]items!$B$2:$E$39,2,FALSE)</f>
        <v>Obat Batuk &amp; Pilek</v>
      </c>
      <c r="G3975" s="5" t="str">
        <f t="shared" si="311"/>
        <v>OB0007|</v>
      </c>
      <c r="H3975" s="10">
        <v>65</v>
      </c>
      <c r="I3975" s="11"/>
      <c r="J3975" s="10" t="str">
        <f>IF(EXACT(L3975,"buy"),VLOOKUP(I3975,[2]suppliers!$A$2:$B$17,2,FALSE),"")</f>
        <v/>
      </c>
      <c r="K3975" s="8" t="s">
        <v>84</v>
      </c>
      <c r="L3975" s="8" t="s">
        <v>85</v>
      </c>
      <c r="M3975" s="5" t="str">
        <f>IFERROR(VLOOKUP(G3975,[3]item_suppliers!$C$2:$F$112,2,FALSE),"")</f>
        <v/>
      </c>
      <c r="N3975" s="5" t="str">
        <f>IFERROR(VLOOKUP(G3975,[3]item_suppliers!$C$2:$F$112,4,FALSE),"")</f>
        <v/>
      </c>
      <c r="O3975" s="5" t="str">
        <f t="shared" si="312"/>
        <v/>
      </c>
      <c r="P3975" s="5">
        <f>IF(EXACT(L3975,"sell"),VLOOKUP(D3975,[1]items!$A$2:$E$39,5,FALSE),"")</f>
        <v>16430</v>
      </c>
      <c r="Q3975" s="5">
        <f t="shared" si="313"/>
        <v>1067950</v>
      </c>
      <c r="R3975" s="13" t="str">
        <f t="shared" si="314"/>
        <v/>
      </c>
    </row>
    <row r="3976" spans="1:18" x14ac:dyDescent="0.2">
      <c r="A3976" s="5" t="s">
        <v>4037</v>
      </c>
      <c r="B3976" s="6" t="d">
        <v>2021-09-03</v>
      </c>
      <c r="C3976" s="7">
        <f t="shared" si="310"/>
        <v>2021</v>
      </c>
      <c r="D3976" s="5" t="s">
        <v>67</v>
      </c>
      <c r="E3976" s="5" t="str">
        <f>VLOOKUP(D3976,[1]items!$A$2:$E$39,2,FALSE)</f>
        <v>Amlodipine Besilate</v>
      </c>
      <c r="F3976" s="5" t="str">
        <f>VLOOKUP(E3976,[1]items!$B$2:$E$39,2,FALSE)</f>
        <v>Obat Hipertensi</v>
      </c>
      <c r="G3976" s="5" t="str">
        <f t="shared" si="311"/>
        <v>OH0004|</v>
      </c>
      <c r="H3976" s="10">
        <v>83</v>
      </c>
      <c r="I3976" s="11"/>
      <c r="J3976" s="10" t="str">
        <f>IF(EXACT(L3976,"buy"),VLOOKUP(I3976,[2]suppliers!$A$2:$B$17,2,FALSE),"")</f>
        <v/>
      </c>
      <c r="K3976" s="5" t="s">
        <v>84</v>
      </c>
      <c r="L3976" s="5" t="s">
        <v>85</v>
      </c>
      <c r="M3976" s="5" t="str">
        <f>IFERROR(VLOOKUP(G3976,[3]item_suppliers!$C$2:$F$112,2,FALSE),"")</f>
        <v/>
      </c>
      <c r="N3976" s="5" t="str">
        <f>IFERROR(VLOOKUP(G3976,[3]item_suppliers!$C$2:$F$112,4,FALSE),"")</f>
        <v/>
      </c>
      <c r="O3976" s="5" t="str">
        <f t="shared" si="312"/>
        <v/>
      </c>
      <c r="P3976" s="5">
        <f>IF(EXACT(L3976,"sell"),VLOOKUP(D3976,[1]items!$A$2:$E$39,5,FALSE),"")</f>
        <v>7504</v>
      </c>
      <c r="Q3976" s="5">
        <f t="shared" si="313"/>
        <v>622832</v>
      </c>
      <c r="R3976" s="13" t="str">
        <f t="shared" si="314"/>
        <v/>
      </c>
    </row>
    <row r="3977" spans="1:18" x14ac:dyDescent="0.2">
      <c r="A3977" s="8" t="s">
        <v>4038</v>
      </c>
      <c r="B3977" s="9" t="d">
        <v>2021-09-04</v>
      </c>
      <c r="C3977" s="7">
        <f t="shared" si="310"/>
        <v>2021</v>
      </c>
      <c r="D3977" s="8" t="s">
        <v>26</v>
      </c>
      <c r="E3977" s="5" t="str">
        <f>VLOOKUP(D3977,[1]items!$A$2:$E$39,2,FALSE)</f>
        <v>Decolsen 1 Strip 4 Tablet</v>
      </c>
      <c r="F3977" s="5" t="str">
        <f>VLOOKUP(E3977,[1]items!$B$2:$E$39,2,FALSE)</f>
        <v>Obat Batuk &amp; Pilek</v>
      </c>
      <c r="G3977" s="5" t="str">
        <f t="shared" si="311"/>
        <v>OB0002|</v>
      </c>
      <c r="H3977" s="10">
        <v>37</v>
      </c>
      <c r="I3977" s="11"/>
      <c r="J3977" s="10" t="str">
        <f>IF(EXACT(L3977,"buy"),VLOOKUP(I3977,[2]suppliers!$A$2:$B$17,2,FALSE),"")</f>
        <v/>
      </c>
      <c r="K3977" s="8" t="s">
        <v>84</v>
      </c>
      <c r="L3977" s="8" t="s">
        <v>85</v>
      </c>
      <c r="M3977" s="5" t="str">
        <f>IFERROR(VLOOKUP(G3977,[3]item_suppliers!$C$2:$F$112,2,FALSE),"")</f>
        <v/>
      </c>
      <c r="N3977" s="5" t="str">
        <f>IFERROR(VLOOKUP(G3977,[3]item_suppliers!$C$2:$F$112,4,FALSE),"")</f>
        <v/>
      </c>
      <c r="O3977" s="5" t="str">
        <f t="shared" si="312"/>
        <v/>
      </c>
      <c r="P3977" s="5">
        <f>IF(EXACT(L3977,"sell"),VLOOKUP(D3977,[1]items!$A$2:$E$39,5,FALSE),"")</f>
        <v>2915</v>
      </c>
      <c r="Q3977" s="5">
        <f t="shared" si="313"/>
        <v>107855</v>
      </c>
      <c r="R3977" s="13" t="str">
        <f t="shared" si="314"/>
        <v/>
      </c>
    </row>
    <row r="3978" spans="1:18" x14ac:dyDescent="0.2">
      <c r="A3978" s="5" t="s">
        <v>4039</v>
      </c>
      <c r="B3978" s="6" t="d">
        <v>2021-09-04</v>
      </c>
      <c r="C3978" s="7">
        <f t="shared" si="310"/>
        <v>2021</v>
      </c>
      <c r="D3978" s="5" t="s">
        <v>26</v>
      </c>
      <c r="E3978" s="5" t="str">
        <f>VLOOKUP(D3978,[1]items!$A$2:$E$39,2,FALSE)</f>
        <v>Decolsen 1 Strip 4 Tablet</v>
      </c>
      <c r="F3978" s="5" t="str">
        <f>VLOOKUP(E3978,[1]items!$B$2:$E$39,2,FALSE)</f>
        <v>Obat Batuk &amp; Pilek</v>
      </c>
      <c r="G3978" s="5" t="str">
        <f t="shared" si="311"/>
        <v>OB0002|</v>
      </c>
      <c r="H3978" s="10">
        <v>73</v>
      </c>
      <c r="I3978" s="11"/>
      <c r="J3978" s="10" t="str">
        <f>IF(EXACT(L3978,"buy"),VLOOKUP(I3978,[2]suppliers!$A$2:$B$17,2,FALSE),"")</f>
        <v/>
      </c>
      <c r="K3978" s="5" t="s">
        <v>84</v>
      </c>
      <c r="L3978" s="5" t="s">
        <v>85</v>
      </c>
      <c r="M3978" s="5" t="str">
        <f>IFERROR(VLOOKUP(G3978,[3]item_suppliers!$C$2:$F$112,2,FALSE),"")</f>
        <v/>
      </c>
      <c r="N3978" s="5" t="str">
        <f>IFERROR(VLOOKUP(G3978,[3]item_suppliers!$C$2:$F$112,4,FALSE),"")</f>
        <v/>
      </c>
      <c r="O3978" s="5" t="str">
        <f t="shared" si="312"/>
        <v/>
      </c>
      <c r="P3978" s="5">
        <f>IF(EXACT(L3978,"sell"),VLOOKUP(D3978,[1]items!$A$2:$E$39,5,FALSE),"")</f>
        <v>2915</v>
      </c>
      <c r="Q3978" s="5">
        <f t="shared" si="313"/>
        <v>212795</v>
      </c>
      <c r="R3978" s="13" t="str">
        <f t="shared" si="314"/>
        <v/>
      </c>
    </row>
    <row r="3979" spans="1:18" x14ac:dyDescent="0.2">
      <c r="A3979" s="8" t="s">
        <v>4040</v>
      </c>
      <c r="B3979" s="9" t="d">
        <v>2021-09-04</v>
      </c>
      <c r="C3979" s="7">
        <f t="shared" si="310"/>
        <v>2021</v>
      </c>
      <c r="D3979" s="8" t="s">
        <v>50</v>
      </c>
      <c r="E3979" s="5" t="str">
        <f>VLOOKUP(D3979,[1]items!$A$2:$E$39,2,FALSE)</f>
        <v>Bodrex Extra</v>
      </c>
      <c r="F3979" s="5" t="str">
        <f>VLOOKUP(E3979,[1]items!$B$2:$E$39,2,FALSE)</f>
        <v>Obat Sakit Kepala &amp; Demam</v>
      </c>
      <c r="G3979" s="5" t="str">
        <f t="shared" si="311"/>
        <v>OD0008|</v>
      </c>
      <c r="H3979" s="10">
        <v>15</v>
      </c>
      <c r="I3979" s="11"/>
      <c r="J3979" s="10" t="str">
        <f>IF(EXACT(L3979,"buy"),VLOOKUP(I3979,[2]suppliers!$A$2:$B$17,2,FALSE),"")</f>
        <v/>
      </c>
      <c r="K3979" s="8" t="s">
        <v>84</v>
      </c>
      <c r="L3979" s="8" t="s">
        <v>85</v>
      </c>
      <c r="M3979" s="5" t="str">
        <f>IFERROR(VLOOKUP(G3979,[3]item_suppliers!$C$2:$F$112,2,FALSE),"")</f>
        <v/>
      </c>
      <c r="N3979" s="5" t="str">
        <f>IFERROR(VLOOKUP(G3979,[3]item_suppliers!$C$2:$F$112,4,FALSE),"")</f>
        <v/>
      </c>
      <c r="O3979" s="5" t="str">
        <f t="shared" si="312"/>
        <v/>
      </c>
      <c r="P3979" s="5">
        <f>IF(EXACT(L3979,"sell"),VLOOKUP(D3979,[1]items!$A$2:$E$39,5,FALSE),"")</f>
        <v>51753</v>
      </c>
      <c r="Q3979" s="5">
        <f t="shared" si="313"/>
        <v>776295</v>
      </c>
      <c r="R3979" s="13" t="str">
        <f t="shared" si="314"/>
        <v/>
      </c>
    </row>
    <row r="3980" spans="1:18" x14ac:dyDescent="0.2">
      <c r="A3980" s="5" t="s">
        <v>4041</v>
      </c>
      <c r="B3980" s="6" t="d">
        <v>2021-09-04</v>
      </c>
      <c r="C3980" s="7">
        <f t="shared" si="310"/>
        <v>2021</v>
      </c>
      <c r="D3980" s="5" t="s">
        <v>50</v>
      </c>
      <c r="E3980" s="5" t="str">
        <f>VLOOKUP(D3980,[1]items!$A$2:$E$39,2,FALSE)</f>
        <v>Bodrex Extra</v>
      </c>
      <c r="F3980" s="5" t="str">
        <f>VLOOKUP(E3980,[1]items!$B$2:$E$39,2,FALSE)</f>
        <v>Obat Sakit Kepala &amp; Demam</v>
      </c>
      <c r="G3980" s="5" t="str">
        <f t="shared" si="311"/>
        <v>OD0008|</v>
      </c>
      <c r="H3980" s="10">
        <v>74</v>
      </c>
      <c r="I3980" s="11"/>
      <c r="J3980" s="10" t="str">
        <f>IF(EXACT(L3980,"buy"),VLOOKUP(I3980,[2]suppliers!$A$2:$B$17,2,FALSE),"")</f>
        <v/>
      </c>
      <c r="K3980" s="5" t="s">
        <v>84</v>
      </c>
      <c r="L3980" s="5" t="s">
        <v>85</v>
      </c>
      <c r="M3980" s="5" t="str">
        <f>IFERROR(VLOOKUP(G3980,[3]item_suppliers!$C$2:$F$112,2,FALSE),"")</f>
        <v/>
      </c>
      <c r="N3980" s="5" t="str">
        <f>IFERROR(VLOOKUP(G3980,[3]item_suppliers!$C$2:$F$112,4,FALSE),"")</f>
        <v/>
      </c>
      <c r="O3980" s="5" t="str">
        <f t="shared" si="312"/>
        <v/>
      </c>
      <c r="P3980" s="5">
        <f>IF(EXACT(L3980,"sell"),VLOOKUP(D3980,[1]items!$A$2:$E$39,5,FALSE),"")</f>
        <v>51753</v>
      </c>
      <c r="Q3980" s="5">
        <f t="shared" si="313"/>
        <v>3829722</v>
      </c>
      <c r="R3980" s="13" t="str">
        <f t="shared" si="314"/>
        <v/>
      </c>
    </row>
    <row r="3981" spans="1:18" x14ac:dyDescent="0.2">
      <c r="A3981" s="8" t="s">
        <v>4042</v>
      </c>
      <c r="B3981" s="9" t="d">
        <v>2021-09-04</v>
      </c>
      <c r="C3981" s="7">
        <f t="shared" si="310"/>
        <v>2021</v>
      </c>
      <c r="D3981" s="8" t="s">
        <v>17</v>
      </c>
      <c r="E3981" s="5" t="str">
        <f>VLOOKUP(D3981,[1]items!$A$2:$E$39,2,FALSE)</f>
        <v>Bedak Heroxyn 150 gr</v>
      </c>
      <c r="F3981" s="5" t="str">
        <f>VLOOKUP(E3981,[1]items!$B$2:$E$39,2,FALSE)</f>
        <v>Obat Alergi</v>
      </c>
      <c r="G3981" s="5" t="str">
        <f t="shared" si="311"/>
        <v>OA0005|</v>
      </c>
      <c r="H3981" s="10">
        <v>57</v>
      </c>
      <c r="I3981" s="11"/>
      <c r="J3981" s="10" t="str">
        <f>IF(EXACT(L3981,"buy"),VLOOKUP(I3981,[2]suppliers!$A$2:$B$17,2,FALSE),"")</f>
        <v/>
      </c>
      <c r="K3981" s="8" t="s">
        <v>84</v>
      </c>
      <c r="L3981" s="8" t="s">
        <v>85</v>
      </c>
      <c r="M3981" s="5" t="str">
        <f>IFERROR(VLOOKUP(G3981,[3]item_suppliers!$C$2:$F$112,2,FALSE),"")</f>
        <v/>
      </c>
      <c r="N3981" s="5" t="str">
        <f>IFERROR(VLOOKUP(G3981,[3]item_suppliers!$C$2:$F$112,4,FALSE),"")</f>
        <v/>
      </c>
      <c r="O3981" s="5" t="str">
        <f t="shared" si="312"/>
        <v/>
      </c>
      <c r="P3981" s="5">
        <f>IF(EXACT(L3981,"sell"),VLOOKUP(D3981,[1]items!$A$2:$E$39,5,FALSE),"")</f>
        <v>17170</v>
      </c>
      <c r="Q3981" s="5">
        <f t="shared" si="313"/>
        <v>978690</v>
      </c>
      <c r="R3981" s="13" t="str">
        <f t="shared" si="314"/>
        <v/>
      </c>
    </row>
    <row r="3982" spans="1:18" x14ac:dyDescent="0.2">
      <c r="A3982" s="5" t="s">
        <v>4043</v>
      </c>
      <c r="B3982" s="6" t="d">
        <v>2021-09-04</v>
      </c>
      <c r="C3982" s="7">
        <f t="shared" si="310"/>
        <v>2021</v>
      </c>
      <c r="D3982" s="5" t="s">
        <v>48</v>
      </c>
      <c r="E3982" s="5" t="str">
        <f>VLOOKUP(D3982,[1]items!$A$2:$E$39,2,FALSE)</f>
        <v>Sanmol Paracetamol</v>
      </c>
      <c r="F3982" s="5" t="str">
        <f>VLOOKUP(E3982,[1]items!$B$2:$E$39,2,FALSE)</f>
        <v>Obat Sakit Kepala &amp; Demam</v>
      </c>
      <c r="G3982" s="5" t="str">
        <f t="shared" si="311"/>
        <v>OD0007|</v>
      </c>
      <c r="H3982" s="10">
        <v>107</v>
      </c>
      <c r="I3982" s="11"/>
      <c r="J3982" s="10" t="str">
        <f>IF(EXACT(L3982,"buy"),VLOOKUP(I3982,[2]suppliers!$A$2:$B$17,2,FALSE),"")</f>
        <v/>
      </c>
      <c r="K3982" s="5" t="s">
        <v>84</v>
      </c>
      <c r="L3982" s="5" t="s">
        <v>85</v>
      </c>
      <c r="M3982" s="5" t="str">
        <f>IFERROR(VLOOKUP(G3982,[3]item_suppliers!$C$2:$F$112,2,FALSE),"")</f>
        <v/>
      </c>
      <c r="N3982" s="5" t="str">
        <f>IFERROR(VLOOKUP(G3982,[3]item_suppliers!$C$2:$F$112,4,FALSE),"")</f>
        <v/>
      </c>
      <c r="O3982" s="5" t="str">
        <f t="shared" si="312"/>
        <v/>
      </c>
      <c r="P3982" s="5">
        <f>IF(EXACT(L3982,"sell"),VLOOKUP(D3982,[1]items!$A$2:$E$39,5,FALSE),"")</f>
        <v>16261</v>
      </c>
      <c r="Q3982" s="5">
        <f t="shared" si="313"/>
        <v>1739927</v>
      </c>
      <c r="R3982" s="13" t="str">
        <f t="shared" si="314"/>
        <v/>
      </c>
    </row>
    <row r="3983" spans="1:18" x14ac:dyDescent="0.2">
      <c r="A3983" s="8" t="s">
        <v>4044</v>
      </c>
      <c r="B3983" s="9" t="d">
        <v>2021-09-04</v>
      </c>
      <c r="C3983" s="7">
        <f t="shared" si="310"/>
        <v>2021</v>
      </c>
      <c r="D3983" s="8" t="s">
        <v>14</v>
      </c>
      <c r="E3983" s="5" t="str">
        <f>VLOOKUP(D3983,[1]items!$A$2:$E$39,2,FALSE)</f>
        <v>Bisoprolol Ogb Dexa</v>
      </c>
      <c r="F3983" s="5" t="str">
        <f>VLOOKUP(E3983,[1]items!$B$2:$E$39,2,FALSE)</f>
        <v>Obat Alergi</v>
      </c>
      <c r="G3983" s="5" t="str">
        <f t="shared" si="311"/>
        <v>OA0004|</v>
      </c>
      <c r="H3983" s="10">
        <v>20</v>
      </c>
      <c r="I3983" s="11"/>
      <c r="J3983" s="10" t="str">
        <f>IF(EXACT(L3983,"buy"),VLOOKUP(I3983,[2]suppliers!$A$2:$B$17,2,FALSE),"")</f>
        <v/>
      </c>
      <c r="K3983" s="8" t="s">
        <v>84</v>
      </c>
      <c r="L3983" s="8" t="s">
        <v>85</v>
      </c>
      <c r="M3983" s="5" t="str">
        <f>IFERROR(VLOOKUP(G3983,[3]item_suppliers!$C$2:$F$112,2,FALSE),"")</f>
        <v/>
      </c>
      <c r="N3983" s="5" t="str">
        <f>IFERROR(VLOOKUP(G3983,[3]item_suppliers!$C$2:$F$112,4,FALSE),"")</f>
        <v/>
      </c>
      <c r="O3983" s="5" t="str">
        <f t="shared" si="312"/>
        <v/>
      </c>
      <c r="P3983" s="5">
        <f>IF(EXACT(L3983,"sell"),VLOOKUP(D3983,[1]items!$A$2:$E$39,5,FALSE),"")</f>
        <v>10180</v>
      </c>
      <c r="Q3983" s="5">
        <f t="shared" si="313"/>
        <v>203600</v>
      </c>
      <c r="R3983" s="13" t="str">
        <f t="shared" si="314"/>
        <v/>
      </c>
    </row>
    <row r="3984" spans="1:18" x14ac:dyDescent="0.2">
      <c r="A3984" s="5" t="s">
        <v>4045</v>
      </c>
      <c r="B3984" s="6" t="d">
        <v>2021-09-05</v>
      </c>
      <c r="C3984" s="7">
        <f t="shared" si="310"/>
        <v>2021</v>
      </c>
      <c r="D3984" s="5" t="s">
        <v>26</v>
      </c>
      <c r="E3984" s="5" t="str">
        <f>VLOOKUP(D3984,[1]items!$A$2:$E$39,2,FALSE)</f>
        <v>Decolsen 1 Strip 4 Tablet</v>
      </c>
      <c r="F3984" s="5" t="str">
        <f>VLOOKUP(E3984,[1]items!$B$2:$E$39,2,FALSE)</f>
        <v>Obat Batuk &amp; Pilek</v>
      </c>
      <c r="G3984" s="5" t="str">
        <f t="shared" si="311"/>
        <v>OB0002|</v>
      </c>
      <c r="H3984" s="10">
        <v>61</v>
      </c>
      <c r="I3984" s="11"/>
      <c r="J3984" s="10" t="str">
        <f>IF(EXACT(L3984,"buy"),VLOOKUP(I3984,[2]suppliers!$A$2:$B$17,2,FALSE),"")</f>
        <v/>
      </c>
      <c r="K3984" s="5" t="s">
        <v>84</v>
      </c>
      <c r="L3984" s="5" t="s">
        <v>85</v>
      </c>
      <c r="M3984" s="5" t="str">
        <f>IFERROR(VLOOKUP(G3984,[3]item_suppliers!$C$2:$F$112,2,FALSE),"")</f>
        <v/>
      </c>
      <c r="N3984" s="5" t="str">
        <f>IFERROR(VLOOKUP(G3984,[3]item_suppliers!$C$2:$F$112,4,FALSE),"")</f>
        <v/>
      </c>
      <c r="O3984" s="5" t="str">
        <f t="shared" si="312"/>
        <v/>
      </c>
      <c r="P3984" s="5">
        <f>IF(EXACT(L3984,"sell"),VLOOKUP(D3984,[1]items!$A$2:$E$39,5,FALSE),"")</f>
        <v>2915</v>
      </c>
      <c r="Q3984" s="5">
        <f t="shared" si="313"/>
        <v>177815</v>
      </c>
      <c r="R3984" s="13" t="str">
        <f t="shared" si="314"/>
        <v/>
      </c>
    </row>
    <row r="3985" spans="1:18" x14ac:dyDescent="0.2">
      <c r="A3985" s="8" t="s">
        <v>4046</v>
      </c>
      <c r="B3985" s="9" t="d">
        <v>2021-09-05</v>
      </c>
      <c r="C3985" s="7">
        <f t="shared" si="310"/>
        <v>2021</v>
      </c>
      <c r="D3985" s="8" t="s">
        <v>50</v>
      </c>
      <c r="E3985" s="5" t="str">
        <f>VLOOKUP(D3985,[1]items!$A$2:$E$39,2,FALSE)</f>
        <v>Bodrex Extra</v>
      </c>
      <c r="F3985" s="5" t="str">
        <f>VLOOKUP(E3985,[1]items!$B$2:$E$39,2,FALSE)</f>
        <v>Obat Sakit Kepala &amp; Demam</v>
      </c>
      <c r="G3985" s="5" t="str">
        <f t="shared" si="311"/>
        <v>OD0008|</v>
      </c>
      <c r="H3985" s="10">
        <v>63</v>
      </c>
      <c r="I3985" s="11"/>
      <c r="J3985" s="10" t="str">
        <f>IF(EXACT(L3985,"buy"),VLOOKUP(I3985,[2]suppliers!$A$2:$B$17,2,FALSE),"")</f>
        <v/>
      </c>
      <c r="K3985" s="8" t="s">
        <v>84</v>
      </c>
      <c r="L3985" s="8" t="s">
        <v>85</v>
      </c>
      <c r="M3985" s="5" t="str">
        <f>IFERROR(VLOOKUP(G3985,[3]item_suppliers!$C$2:$F$112,2,FALSE),"")</f>
        <v/>
      </c>
      <c r="N3985" s="5" t="str">
        <f>IFERROR(VLOOKUP(G3985,[3]item_suppliers!$C$2:$F$112,4,FALSE),"")</f>
        <v/>
      </c>
      <c r="O3985" s="5" t="str">
        <f t="shared" si="312"/>
        <v/>
      </c>
      <c r="P3985" s="5">
        <f>IF(EXACT(L3985,"sell"),VLOOKUP(D3985,[1]items!$A$2:$E$39,5,FALSE),"")</f>
        <v>51753</v>
      </c>
      <c r="Q3985" s="5">
        <f t="shared" si="313"/>
        <v>3260439</v>
      </c>
      <c r="R3985" s="13" t="str">
        <f t="shared" si="314"/>
        <v/>
      </c>
    </row>
    <row r="3986" spans="1:18" x14ac:dyDescent="0.2">
      <c r="A3986" s="5" t="s">
        <v>4047</v>
      </c>
      <c r="B3986" s="6" t="d">
        <v>2021-09-05</v>
      </c>
      <c r="C3986" s="7">
        <f t="shared" si="310"/>
        <v>2021</v>
      </c>
      <c r="D3986" s="5" t="s">
        <v>70</v>
      </c>
      <c r="E3986" s="5" t="str">
        <f>VLOOKUP(D3986,[1]items!$A$2:$E$39,2,FALSE)</f>
        <v>Irbesartan</v>
      </c>
      <c r="F3986" s="5" t="str">
        <f>VLOOKUP(E3986,[1]items!$B$2:$E$39,2,FALSE)</f>
        <v>Obat Hipertensi</v>
      </c>
      <c r="G3986" s="5" t="str">
        <f t="shared" si="311"/>
        <v>OH0005|</v>
      </c>
      <c r="H3986" s="10">
        <v>21</v>
      </c>
      <c r="I3986" s="11"/>
      <c r="J3986" s="10" t="str">
        <f>IF(EXACT(L3986,"buy"),VLOOKUP(I3986,[2]suppliers!$A$2:$B$17,2,FALSE),"")</f>
        <v/>
      </c>
      <c r="K3986" s="5" t="s">
        <v>84</v>
      </c>
      <c r="L3986" s="5" t="s">
        <v>85</v>
      </c>
      <c r="M3986" s="5" t="str">
        <f>IFERROR(VLOOKUP(G3986,[3]item_suppliers!$C$2:$F$112,2,FALSE),"")</f>
        <v/>
      </c>
      <c r="N3986" s="5" t="str">
        <f>IFERROR(VLOOKUP(G3986,[3]item_suppliers!$C$2:$F$112,4,FALSE),"")</f>
        <v/>
      </c>
      <c r="O3986" s="5" t="str">
        <f t="shared" si="312"/>
        <v/>
      </c>
      <c r="P3986" s="5">
        <f>IF(EXACT(L3986,"sell"),VLOOKUP(D3986,[1]items!$A$2:$E$39,5,FALSE),"")</f>
        <v>109447</v>
      </c>
      <c r="Q3986" s="5">
        <f t="shared" si="313"/>
        <v>2298387</v>
      </c>
      <c r="R3986" s="13" t="str">
        <f t="shared" si="314"/>
        <v/>
      </c>
    </row>
    <row r="3987" spans="1:18" x14ac:dyDescent="0.2">
      <c r="A3987" s="8" t="s">
        <v>4048</v>
      </c>
      <c r="B3987" s="9" t="d">
        <v>2021-09-05</v>
      </c>
      <c r="C3987" s="7">
        <f t="shared" si="310"/>
        <v>2021</v>
      </c>
      <c r="D3987" s="8" t="s">
        <v>65</v>
      </c>
      <c r="E3987" s="5" t="str">
        <f>VLOOKUP(D3987,[1]items!$A$2:$E$39,2,FALSE)</f>
        <v>Candesartan Ogb Dexa</v>
      </c>
      <c r="F3987" s="5" t="str">
        <f>VLOOKUP(E3987,[1]items!$B$2:$E$39,2,FALSE)</f>
        <v>Obat Hipertensi</v>
      </c>
      <c r="G3987" s="5" t="str">
        <f t="shared" si="311"/>
        <v>OH0003|</v>
      </c>
      <c r="H3987" s="10">
        <v>9</v>
      </c>
      <c r="I3987" s="11"/>
      <c r="J3987" s="10" t="str">
        <f>IF(EXACT(L3987,"buy"),VLOOKUP(I3987,[2]suppliers!$A$2:$B$17,2,FALSE),"")</f>
        <v/>
      </c>
      <c r="K3987" s="8" t="s">
        <v>84</v>
      </c>
      <c r="L3987" s="8" t="s">
        <v>85</v>
      </c>
      <c r="M3987" s="5" t="str">
        <f>IFERROR(VLOOKUP(G3987,[3]item_suppliers!$C$2:$F$112,2,FALSE),"")</f>
        <v/>
      </c>
      <c r="N3987" s="5" t="str">
        <f>IFERROR(VLOOKUP(G3987,[3]item_suppliers!$C$2:$F$112,4,FALSE),"")</f>
        <v/>
      </c>
      <c r="O3987" s="5" t="str">
        <f t="shared" si="312"/>
        <v/>
      </c>
      <c r="P3987" s="5">
        <f>IF(EXACT(L3987,"sell"),VLOOKUP(D3987,[1]items!$A$2:$E$39,5,FALSE),"")</f>
        <v>5095</v>
      </c>
      <c r="Q3987" s="5">
        <f t="shared" si="313"/>
        <v>45855</v>
      </c>
      <c r="R3987" s="13" t="str">
        <f t="shared" si="314"/>
        <v/>
      </c>
    </row>
    <row r="3988" spans="1:18" x14ac:dyDescent="0.2">
      <c r="A3988" s="5" t="s">
        <v>4049</v>
      </c>
      <c r="B3988" s="6" t="d">
        <v>2021-09-05</v>
      </c>
      <c r="C3988" s="7">
        <f t="shared" si="310"/>
        <v>2021</v>
      </c>
      <c r="D3988" s="5" t="s">
        <v>56</v>
      </c>
      <c r="E3988" s="5" t="str">
        <f>VLOOKUP(D3988,[1]items!$A$2:$E$39,2,FALSE)</f>
        <v>Paramex Tablet / Obat</v>
      </c>
      <c r="F3988" s="5" t="str">
        <f>VLOOKUP(E3988,[1]items!$B$2:$E$39,2,FALSE)</f>
        <v>Obat Sakit Kepala &amp; Demam</v>
      </c>
      <c r="G3988" s="5" t="str">
        <f t="shared" si="311"/>
        <v>OD0011|</v>
      </c>
      <c r="H3988" s="10">
        <v>61</v>
      </c>
      <c r="I3988" s="11"/>
      <c r="J3988" s="10" t="str">
        <f>IF(EXACT(L3988,"buy"),VLOOKUP(I3988,[2]suppliers!$A$2:$B$17,2,FALSE),"")</f>
        <v/>
      </c>
      <c r="K3988" s="5" t="s">
        <v>84</v>
      </c>
      <c r="L3988" s="5" t="s">
        <v>85</v>
      </c>
      <c r="M3988" s="5" t="str">
        <f>IFERROR(VLOOKUP(G3988,[3]item_suppliers!$C$2:$F$112,2,FALSE),"")</f>
        <v/>
      </c>
      <c r="N3988" s="5" t="str">
        <f>IFERROR(VLOOKUP(G3988,[3]item_suppliers!$C$2:$F$112,4,FALSE),"")</f>
        <v/>
      </c>
      <c r="O3988" s="5" t="str">
        <f t="shared" si="312"/>
        <v/>
      </c>
      <c r="P3988" s="5">
        <f>IF(EXACT(L3988,"sell"),VLOOKUP(D3988,[1]items!$A$2:$E$39,5,FALSE),"")</f>
        <v>2586</v>
      </c>
      <c r="Q3988" s="5">
        <f t="shared" si="313"/>
        <v>157746</v>
      </c>
      <c r="R3988" s="13" t="str">
        <f t="shared" si="314"/>
        <v/>
      </c>
    </row>
    <row r="3989" spans="1:18" x14ac:dyDescent="0.2">
      <c r="A3989" s="8" t="s">
        <v>4050</v>
      </c>
      <c r="B3989" s="9" t="d">
        <v>2021-09-06</v>
      </c>
      <c r="C3989" s="7">
        <f t="shared" si="310"/>
        <v>2021</v>
      </c>
      <c r="D3989" s="8" t="s">
        <v>26</v>
      </c>
      <c r="E3989" s="5" t="str">
        <f>VLOOKUP(D3989,[1]items!$A$2:$E$39,2,FALSE)</f>
        <v>Decolsen 1 Strip 4 Tablet</v>
      </c>
      <c r="F3989" s="5" t="str">
        <f>VLOOKUP(E3989,[1]items!$B$2:$E$39,2,FALSE)</f>
        <v>Obat Batuk &amp; Pilek</v>
      </c>
      <c r="G3989" s="5" t="str">
        <f t="shared" si="311"/>
        <v>OB0002|</v>
      </c>
      <c r="H3989" s="10">
        <v>17</v>
      </c>
      <c r="I3989" s="11"/>
      <c r="J3989" s="10" t="str">
        <f>IF(EXACT(L3989,"buy"),VLOOKUP(I3989,[2]suppliers!$A$2:$B$17,2,FALSE),"")</f>
        <v/>
      </c>
      <c r="K3989" s="8" t="s">
        <v>84</v>
      </c>
      <c r="L3989" s="8" t="s">
        <v>85</v>
      </c>
      <c r="M3989" s="5" t="str">
        <f>IFERROR(VLOOKUP(G3989,[3]item_suppliers!$C$2:$F$112,2,FALSE),"")</f>
        <v/>
      </c>
      <c r="N3989" s="5" t="str">
        <f>IFERROR(VLOOKUP(G3989,[3]item_suppliers!$C$2:$F$112,4,FALSE),"")</f>
        <v/>
      </c>
      <c r="O3989" s="5" t="str">
        <f t="shared" si="312"/>
        <v/>
      </c>
      <c r="P3989" s="5">
        <f>IF(EXACT(L3989,"sell"),VLOOKUP(D3989,[1]items!$A$2:$E$39,5,FALSE),"")</f>
        <v>2915</v>
      </c>
      <c r="Q3989" s="5">
        <f t="shared" si="313"/>
        <v>49555</v>
      </c>
      <c r="R3989" s="13" t="str">
        <f t="shared" si="314"/>
        <v/>
      </c>
    </row>
    <row r="3990" spans="1:18" x14ac:dyDescent="0.2">
      <c r="A3990" s="5" t="s">
        <v>4051</v>
      </c>
      <c r="B3990" s="6" t="d">
        <v>2021-09-06</v>
      </c>
      <c r="C3990" s="7">
        <f t="shared" si="310"/>
        <v>2021</v>
      </c>
      <c r="D3990" s="5" t="s">
        <v>50</v>
      </c>
      <c r="E3990" s="5" t="str">
        <f>VLOOKUP(D3990,[1]items!$A$2:$E$39,2,FALSE)</f>
        <v>Bodrex Extra</v>
      </c>
      <c r="F3990" s="5" t="str">
        <f>VLOOKUP(E3990,[1]items!$B$2:$E$39,2,FALSE)</f>
        <v>Obat Sakit Kepala &amp; Demam</v>
      </c>
      <c r="G3990" s="5" t="str">
        <f t="shared" si="311"/>
        <v>OD0008|</v>
      </c>
      <c r="H3990" s="10">
        <v>3</v>
      </c>
      <c r="I3990" s="11"/>
      <c r="J3990" s="10" t="str">
        <f>IF(EXACT(L3990,"buy"),VLOOKUP(I3990,[2]suppliers!$A$2:$B$17,2,FALSE),"")</f>
        <v/>
      </c>
      <c r="K3990" s="5" t="s">
        <v>84</v>
      </c>
      <c r="L3990" s="5" t="s">
        <v>85</v>
      </c>
      <c r="M3990" s="5" t="str">
        <f>IFERROR(VLOOKUP(G3990,[3]item_suppliers!$C$2:$F$112,2,FALSE),"")</f>
        <v/>
      </c>
      <c r="N3990" s="5" t="str">
        <f>IFERROR(VLOOKUP(G3990,[3]item_suppliers!$C$2:$F$112,4,FALSE),"")</f>
        <v/>
      </c>
      <c r="O3990" s="5" t="str">
        <f t="shared" si="312"/>
        <v/>
      </c>
      <c r="P3990" s="5">
        <f>IF(EXACT(L3990,"sell"),VLOOKUP(D3990,[1]items!$A$2:$E$39,5,FALSE),"")</f>
        <v>51753</v>
      </c>
      <c r="Q3990" s="5">
        <f t="shared" si="313"/>
        <v>155259</v>
      </c>
      <c r="R3990" s="13" t="str">
        <f t="shared" si="314"/>
        <v/>
      </c>
    </row>
    <row r="3991" spans="1:18" x14ac:dyDescent="0.2">
      <c r="A3991" s="8" t="s">
        <v>4052</v>
      </c>
      <c r="B3991" s="9" t="d">
        <v>2021-09-06</v>
      </c>
      <c r="C3991" s="7">
        <f t="shared" si="310"/>
        <v>2021</v>
      </c>
      <c r="D3991" s="8" t="s">
        <v>70</v>
      </c>
      <c r="E3991" s="5" t="str">
        <f>VLOOKUP(D3991,[1]items!$A$2:$E$39,2,FALSE)</f>
        <v>Irbesartan</v>
      </c>
      <c r="F3991" s="5" t="str">
        <f>VLOOKUP(E3991,[1]items!$B$2:$E$39,2,FALSE)</f>
        <v>Obat Hipertensi</v>
      </c>
      <c r="G3991" s="5" t="str">
        <f t="shared" si="311"/>
        <v>OH0005|</v>
      </c>
      <c r="H3991" s="10">
        <v>2</v>
      </c>
      <c r="I3991" s="11"/>
      <c r="J3991" s="10" t="str">
        <f>IF(EXACT(L3991,"buy"),VLOOKUP(I3991,[2]suppliers!$A$2:$B$17,2,FALSE),"")</f>
        <v/>
      </c>
      <c r="K3991" s="8" t="s">
        <v>84</v>
      </c>
      <c r="L3991" s="8" t="s">
        <v>85</v>
      </c>
      <c r="M3991" s="5" t="str">
        <f>IFERROR(VLOOKUP(G3991,[3]item_suppliers!$C$2:$F$112,2,FALSE),"")</f>
        <v/>
      </c>
      <c r="N3991" s="5" t="str">
        <f>IFERROR(VLOOKUP(G3991,[3]item_suppliers!$C$2:$F$112,4,FALSE),"")</f>
        <v/>
      </c>
      <c r="O3991" s="5" t="str">
        <f t="shared" si="312"/>
        <v/>
      </c>
      <c r="P3991" s="5">
        <f>IF(EXACT(L3991,"sell"),VLOOKUP(D3991,[1]items!$A$2:$E$39,5,FALSE),"")</f>
        <v>109447</v>
      </c>
      <c r="Q3991" s="5">
        <f t="shared" si="313"/>
        <v>218894</v>
      </c>
      <c r="R3991" s="13" t="str">
        <f t="shared" si="314"/>
        <v/>
      </c>
    </row>
    <row r="3992" spans="1:18" x14ac:dyDescent="0.2">
      <c r="A3992" s="5" t="s">
        <v>4053</v>
      </c>
      <c r="B3992" s="6" t="d">
        <v>2021-09-06</v>
      </c>
      <c r="C3992" s="7">
        <f t="shared" si="310"/>
        <v>2021</v>
      </c>
      <c r="D3992" s="5" t="s">
        <v>82</v>
      </c>
      <c r="E3992" s="5" t="str">
        <f>VLOOKUP(D3992,[1]items!$A$2:$E$39,2,FALSE)</f>
        <v>Otilon Ear Drops 8 mL</v>
      </c>
      <c r="F3992" s="5" t="str">
        <f>VLOOKUP(E3992,[1]items!$B$2:$E$39,2,FALSE)</f>
        <v>Obat Telinga</v>
      </c>
      <c r="G3992" s="5" t="str">
        <f t="shared" si="311"/>
        <v>OT0001|</v>
      </c>
      <c r="H3992" s="10">
        <v>38</v>
      </c>
      <c r="I3992" s="11"/>
      <c r="J3992" s="10" t="str">
        <f>IF(EXACT(L3992,"buy"),VLOOKUP(I3992,[2]suppliers!$A$2:$B$17,2,FALSE),"")</f>
        <v/>
      </c>
      <c r="K3992" s="5" t="s">
        <v>84</v>
      </c>
      <c r="L3992" s="5" t="s">
        <v>85</v>
      </c>
      <c r="M3992" s="5" t="str">
        <f>IFERROR(VLOOKUP(G3992,[3]item_suppliers!$C$2:$F$112,2,FALSE),"")</f>
        <v/>
      </c>
      <c r="N3992" s="5" t="str">
        <f>IFERROR(VLOOKUP(G3992,[3]item_suppliers!$C$2:$F$112,4,FALSE),"")</f>
        <v/>
      </c>
      <c r="O3992" s="5" t="str">
        <f t="shared" si="312"/>
        <v/>
      </c>
      <c r="P3992" s="5">
        <f>IF(EXACT(L3992,"sell"),VLOOKUP(D3992,[1]items!$A$2:$E$39,5,FALSE),"")</f>
        <v>55935</v>
      </c>
      <c r="Q3992" s="5">
        <f t="shared" si="313"/>
        <v>2125530</v>
      </c>
      <c r="R3992" s="13" t="str">
        <f t="shared" si="314"/>
        <v/>
      </c>
    </row>
    <row r="3993" spans="1:18" x14ac:dyDescent="0.2">
      <c r="A3993" s="8" t="s">
        <v>4054</v>
      </c>
      <c r="B3993" s="9" t="d">
        <v>2021-09-06</v>
      </c>
      <c r="C3993" s="7">
        <f t="shared" si="310"/>
        <v>2021</v>
      </c>
      <c r="D3993" s="8" t="s">
        <v>78</v>
      </c>
      <c r="E3993" s="5" t="str">
        <f>VLOOKUP(D3993,[1]items!$A$2:$E$39,2,FALSE)</f>
        <v>Hyperchol 100 MG 12 KPS</v>
      </c>
      <c r="F3993" s="5" t="str">
        <f>VLOOKUP(E3993,[1]items!$B$2:$E$39,2,FALSE)</f>
        <v>Obat Kolesterol</v>
      </c>
      <c r="G3993" s="5" t="str">
        <f t="shared" si="311"/>
        <v>OK0002|</v>
      </c>
      <c r="H3993" s="10">
        <v>2</v>
      </c>
      <c r="I3993" s="11"/>
      <c r="J3993" s="10" t="str">
        <f>IF(EXACT(L3993,"buy"),VLOOKUP(I3993,[2]suppliers!$A$2:$B$17,2,FALSE),"")</f>
        <v/>
      </c>
      <c r="K3993" s="8" t="s">
        <v>84</v>
      </c>
      <c r="L3993" s="8" t="s">
        <v>85</v>
      </c>
      <c r="M3993" s="5" t="str">
        <f>IFERROR(VLOOKUP(G3993,[3]item_suppliers!$C$2:$F$112,2,FALSE),"")</f>
        <v/>
      </c>
      <c r="N3993" s="5" t="str">
        <f>IFERROR(VLOOKUP(G3993,[3]item_suppliers!$C$2:$F$112,4,FALSE),"")</f>
        <v/>
      </c>
      <c r="O3993" s="5" t="str">
        <f t="shared" si="312"/>
        <v/>
      </c>
      <c r="P3993" s="5">
        <f>IF(EXACT(L3993,"sell"),VLOOKUP(D3993,[1]items!$A$2:$E$39,5,FALSE),"")</f>
        <v>43442</v>
      </c>
      <c r="Q3993" s="5">
        <f t="shared" si="313"/>
        <v>86884</v>
      </c>
      <c r="R3993" s="13" t="str">
        <f t="shared" si="314"/>
        <v/>
      </c>
    </row>
    <row r="3994" spans="1:18" x14ac:dyDescent="0.2">
      <c r="A3994" s="5" t="s">
        <v>4055</v>
      </c>
      <c r="B3994" s="6" t="d">
        <v>2021-09-06</v>
      </c>
      <c r="C3994" s="7">
        <f t="shared" si="310"/>
        <v>2021</v>
      </c>
      <c r="D3994" s="5" t="s">
        <v>23</v>
      </c>
      <c r="E3994" s="5" t="str">
        <f>VLOOKUP(D3994,[1]items!$A$2:$E$39,2,FALSE)</f>
        <v>Neozep Forte 1 Strip 4 Tablet</v>
      </c>
      <c r="F3994" s="5" t="str">
        <f>VLOOKUP(E3994,[1]items!$B$2:$E$39,2,FALSE)</f>
        <v>Obat Batuk &amp; Pilek</v>
      </c>
      <c r="G3994" s="5" t="str">
        <f t="shared" si="311"/>
        <v>OB0001|</v>
      </c>
      <c r="H3994" s="10">
        <v>169</v>
      </c>
      <c r="I3994" s="11"/>
      <c r="J3994" s="10" t="str">
        <f>IF(EXACT(L3994,"buy"),VLOOKUP(I3994,[2]suppliers!$A$2:$B$17,2,FALSE),"")</f>
        <v/>
      </c>
      <c r="K3994" s="5" t="s">
        <v>84</v>
      </c>
      <c r="L3994" s="5" t="s">
        <v>85</v>
      </c>
      <c r="M3994" s="5" t="str">
        <f>IFERROR(VLOOKUP(G3994,[3]item_suppliers!$C$2:$F$112,2,FALSE),"")</f>
        <v/>
      </c>
      <c r="N3994" s="5" t="str">
        <f>IFERROR(VLOOKUP(G3994,[3]item_suppliers!$C$2:$F$112,4,FALSE),"")</f>
        <v/>
      </c>
      <c r="O3994" s="5" t="str">
        <f t="shared" si="312"/>
        <v/>
      </c>
      <c r="P3994" s="5">
        <f>IF(EXACT(L3994,"sell"),VLOOKUP(D3994,[1]items!$A$2:$E$39,5,FALSE),"")</f>
        <v>2338</v>
      </c>
      <c r="Q3994" s="5">
        <f t="shared" si="313"/>
        <v>395122</v>
      </c>
      <c r="R3994" s="13" t="str">
        <f t="shared" si="314"/>
        <v/>
      </c>
    </row>
    <row r="3995" spans="1:18" x14ac:dyDescent="0.2">
      <c r="A3995" s="8" t="s">
        <v>4056</v>
      </c>
      <c r="B3995" s="9" t="d">
        <v>2021-09-07</v>
      </c>
      <c r="C3995" s="7">
        <f t="shared" si="310"/>
        <v>2021</v>
      </c>
      <c r="D3995" s="8" t="s">
        <v>50</v>
      </c>
      <c r="E3995" s="5" t="str">
        <f>VLOOKUP(D3995,[1]items!$A$2:$E$39,2,FALSE)</f>
        <v>Bodrex Extra</v>
      </c>
      <c r="F3995" s="5" t="str">
        <f>VLOOKUP(E3995,[1]items!$B$2:$E$39,2,FALSE)</f>
        <v>Obat Sakit Kepala &amp; Demam</v>
      </c>
      <c r="G3995" s="5" t="str">
        <f t="shared" si="311"/>
        <v>OD0008|</v>
      </c>
      <c r="H3995" s="10">
        <v>2</v>
      </c>
      <c r="I3995" s="11"/>
      <c r="J3995" s="10" t="str">
        <f>IF(EXACT(L3995,"buy"),VLOOKUP(I3995,[2]suppliers!$A$2:$B$17,2,FALSE),"")</f>
        <v/>
      </c>
      <c r="K3995" s="8" t="s">
        <v>84</v>
      </c>
      <c r="L3995" s="8" t="s">
        <v>85</v>
      </c>
      <c r="M3995" s="5" t="str">
        <f>IFERROR(VLOOKUP(G3995,[3]item_suppliers!$C$2:$F$112,2,FALSE),"")</f>
        <v/>
      </c>
      <c r="N3995" s="5" t="str">
        <f>IFERROR(VLOOKUP(G3995,[3]item_suppliers!$C$2:$F$112,4,FALSE),"")</f>
        <v/>
      </c>
      <c r="O3995" s="5" t="str">
        <f t="shared" si="312"/>
        <v/>
      </c>
      <c r="P3995" s="5">
        <f>IF(EXACT(L3995,"sell"),VLOOKUP(D3995,[1]items!$A$2:$E$39,5,FALSE),"")</f>
        <v>51753</v>
      </c>
      <c r="Q3995" s="5">
        <f t="shared" si="313"/>
        <v>103506</v>
      </c>
      <c r="R3995" s="13" t="str">
        <f t="shared" si="314"/>
        <v/>
      </c>
    </row>
    <row r="3996" spans="1:18" x14ac:dyDescent="0.2">
      <c r="A3996" s="5" t="s">
        <v>4057</v>
      </c>
      <c r="B3996" s="6" t="d">
        <v>2021-09-07</v>
      </c>
      <c r="C3996" s="7">
        <f t="shared" si="310"/>
        <v>2021</v>
      </c>
      <c r="D3996" s="5" t="s">
        <v>50</v>
      </c>
      <c r="E3996" s="5" t="str">
        <f>VLOOKUP(D3996,[1]items!$A$2:$E$39,2,FALSE)</f>
        <v>Bodrex Extra</v>
      </c>
      <c r="F3996" s="5" t="str">
        <f>VLOOKUP(E3996,[1]items!$B$2:$E$39,2,FALSE)</f>
        <v>Obat Sakit Kepala &amp; Demam</v>
      </c>
      <c r="G3996" s="5" t="str">
        <f t="shared" si="311"/>
        <v>OD0008|</v>
      </c>
      <c r="H3996" s="10">
        <v>44</v>
      </c>
      <c r="I3996" s="11"/>
      <c r="J3996" s="10" t="str">
        <f>IF(EXACT(L3996,"buy"),VLOOKUP(I3996,[2]suppliers!$A$2:$B$17,2,FALSE),"")</f>
        <v/>
      </c>
      <c r="K3996" s="5" t="s">
        <v>84</v>
      </c>
      <c r="L3996" s="5" t="s">
        <v>85</v>
      </c>
      <c r="M3996" s="5" t="str">
        <f>IFERROR(VLOOKUP(G3996,[3]item_suppliers!$C$2:$F$112,2,FALSE),"")</f>
        <v/>
      </c>
      <c r="N3996" s="5" t="str">
        <f>IFERROR(VLOOKUP(G3996,[3]item_suppliers!$C$2:$F$112,4,FALSE),"")</f>
        <v/>
      </c>
      <c r="O3996" s="5" t="str">
        <f t="shared" si="312"/>
        <v/>
      </c>
      <c r="P3996" s="5">
        <f>IF(EXACT(L3996,"sell"),VLOOKUP(D3996,[1]items!$A$2:$E$39,5,FALSE),"")</f>
        <v>51753</v>
      </c>
      <c r="Q3996" s="5">
        <f t="shared" si="313"/>
        <v>2277132</v>
      </c>
      <c r="R3996" s="13" t="str">
        <f t="shared" si="314"/>
        <v/>
      </c>
    </row>
    <row r="3997" spans="1:18" x14ac:dyDescent="0.2">
      <c r="A3997" s="8" t="s">
        <v>4058</v>
      </c>
      <c r="B3997" s="9" t="d">
        <v>2021-09-07</v>
      </c>
      <c r="C3997" s="7">
        <f t="shared" si="310"/>
        <v>2021</v>
      </c>
      <c r="D3997" s="8" t="s">
        <v>82</v>
      </c>
      <c r="E3997" s="5" t="str">
        <f>VLOOKUP(D3997,[1]items!$A$2:$E$39,2,FALSE)</f>
        <v>Otilon Ear Drops 8 mL</v>
      </c>
      <c r="F3997" s="5" t="str">
        <f>VLOOKUP(E3997,[1]items!$B$2:$E$39,2,FALSE)</f>
        <v>Obat Telinga</v>
      </c>
      <c r="G3997" s="5" t="str">
        <f t="shared" si="311"/>
        <v>OT0001|</v>
      </c>
      <c r="H3997" s="10">
        <v>48</v>
      </c>
      <c r="I3997" s="11"/>
      <c r="J3997" s="10" t="str">
        <f>IF(EXACT(L3997,"buy"),VLOOKUP(I3997,[2]suppliers!$A$2:$B$17,2,FALSE),"")</f>
        <v/>
      </c>
      <c r="K3997" s="8" t="s">
        <v>84</v>
      </c>
      <c r="L3997" s="8" t="s">
        <v>85</v>
      </c>
      <c r="M3997" s="5" t="str">
        <f>IFERROR(VLOOKUP(G3997,[3]item_suppliers!$C$2:$F$112,2,FALSE),"")</f>
        <v/>
      </c>
      <c r="N3997" s="5" t="str">
        <f>IFERROR(VLOOKUP(G3997,[3]item_suppliers!$C$2:$F$112,4,FALSE),"")</f>
        <v/>
      </c>
      <c r="O3997" s="5" t="str">
        <f t="shared" si="312"/>
        <v/>
      </c>
      <c r="P3997" s="5">
        <f>IF(EXACT(L3997,"sell"),VLOOKUP(D3997,[1]items!$A$2:$E$39,5,FALSE),"")</f>
        <v>55935</v>
      </c>
      <c r="Q3997" s="5">
        <f t="shared" si="313"/>
        <v>2684880</v>
      </c>
      <c r="R3997" s="13" t="str">
        <f t="shared" si="314"/>
        <v/>
      </c>
    </row>
    <row r="3998" spans="1:18" x14ac:dyDescent="0.2">
      <c r="A3998" s="5" t="s">
        <v>4059</v>
      </c>
      <c r="B3998" s="6" t="d">
        <v>2021-09-07</v>
      </c>
      <c r="C3998" s="7">
        <f t="shared" si="310"/>
        <v>2021</v>
      </c>
      <c r="D3998" s="5" t="s">
        <v>31</v>
      </c>
      <c r="E3998" s="5" t="str">
        <f>VLOOKUP(D3998,[1]items!$A$2:$E$39,2,FALSE)</f>
        <v>Ultraflu Box Isi 25 Strip</v>
      </c>
      <c r="F3998" s="5" t="str">
        <f>VLOOKUP(E3998,[1]items!$B$2:$E$39,2,FALSE)</f>
        <v>Obat Batuk &amp; Pilek</v>
      </c>
      <c r="G3998" s="5" t="str">
        <f t="shared" si="311"/>
        <v>OB0006|</v>
      </c>
      <c r="H3998" s="10">
        <v>119</v>
      </c>
      <c r="I3998" s="11"/>
      <c r="J3998" s="10" t="str">
        <f>IF(EXACT(L3998,"buy"),VLOOKUP(I3998,[2]suppliers!$A$2:$B$17,2,FALSE),"")</f>
        <v/>
      </c>
      <c r="K3998" s="5" t="s">
        <v>84</v>
      </c>
      <c r="L3998" s="5" t="s">
        <v>85</v>
      </c>
      <c r="M3998" s="5" t="str">
        <f>IFERROR(VLOOKUP(G3998,[3]item_suppliers!$C$2:$F$112,2,FALSE),"")</f>
        <v/>
      </c>
      <c r="N3998" s="5" t="str">
        <f>IFERROR(VLOOKUP(G3998,[3]item_suppliers!$C$2:$F$112,4,FALSE),"")</f>
        <v/>
      </c>
      <c r="O3998" s="5" t="str">
        <f t="shared" si="312"/>
        <v/>
      </c>
      <c r="P3998" s="5">
        <f>IF(EXACT(L3998,"sell"),VLOOKUP(D3998,[1]items!$A$2:$E$39,5,FALSE),"")</f>
        <v>73805</v>
      </c>
      <c r="Q3998" s="5">
        <f t="shared" si="313"/>
        <v>8782795</v>
      </c>
      <c r="R3998" s="13" t="str">
        <f t="shared" si="314"/>
        <v/>
      </c>
    </row>
    <row r="3999" spans="1:18" x14ac:dyDescent="0.2">
      <c r="A3999" s="8" t="s">
        <v>4060</v>
      </c>
      <c r="B3999" s="9" t="d">
        <v>2021-09-07</v>
      </c>
      <c r="C3999" s="7">
        <f t="shared" si="310"/>
        <v>2021</v>
      </c>
      <c r="D3999" s="8" t="s">
        <v>14</v>
      </c>
      <c r="E3999" s="5" t="str">
        <f>VLOOKUP(D3999,[1]items!$A$2:$E$39,2,FALSE)</f>
        <v>Bisoprolol Ogb Dexa</v>
      </c>
      <c r="F3999" s="5" t="str">
        <f>VLOOKUP(E3999,[1]items!$B$2:$E$39,2,FALSE)</f>
        <v>Obat Alergi</v>
      </c>
      <c r="G3999" s="5" t="str">
        <f t="shared" si="311"/>
        <v>OA0004|</v>
      </c>
      <c r="H3999" s="10">
        <v>27</v>
      </c>
      <c r="I3999" s="11"/>
      <c r="J3999" s="10" t="str">
        <f>IF(EXACT(L3999,"buy"),VLOOKUP(I3999,[2]suppliers!$A$2:$B$17,2,FALSE),"")</f>
        <v/>
      </c>
      <c r="K3999" s="8" t="s">
        <v>84</v>
      </c>
      <c r="L3999" s="8" t="s">
        <v>85</v>
      </c>
      <c r="M3999" s="5" t="str">
        <f>IFERROR(VLOOKUP(G3999,[3]item_suppliers!$C$2:$F$112,2,FALSE),"")</f>
        <v/>
      </c>
      <c r="N3999" s="5" t="str">
        <f>IFERROR(VLOOKUP(G3999,[3]item_suppliers!$C$2:$F$112,4,FALSE),"")</f>
        <v/>
      </c>
      <c r="O3999" s="5" t="str">
        <f t="shared" si="312"/>
        <v/>
      </c>
      <c r="P3999" s="5">
        <f>IF(EXACT(L3999,"sell"),VLOOKUP(D3999,[1]items!$A$2:$E$39,5,FALSE),"")</f>
        <v>10180</v>
      </c>
      <c r="Q3999" s="5">
        <f t="shared" si="313"/>
        <v>274860</v>
      </c>
      <c r="R3999" s="13" t="str">
        <f t="shared" si="314"/>
        <v/>
      </c>
    </row>
    <row r="4000" spans="1:18" x14ac:dyDescent="0.2">
      <c r="A4000" s="5" t="s">
        <v>4061</v>
      </c>
      <c r="B4000" s="6" t="d">
        <v>2021-09-07</v>
      </c>
      <c r="C4000" s="7">
        <f t="shared" si="310"/>
        <v>2021</v>
      </c>
      <c r="D4000" s="5" t="s">
        <v>54</v>
      </c>
      <c r="E4000" s="5" t="str">
        <f>VLOOKUP(D4000,[1]items!$A$2:$E$39,2,FALSE)</f>
        <v>Cilostazol Bernofarm</v>
      </c>
      <c r="F4000" s="5" t="str">
        <f>VLOOKUP(E4000,[1]items!$B$2:$E$39,2,FALSE)</f>
        <v>Obat Sakit Kepala &amp; Demam</v>
      </c>
      <c r="G4000" s="5" t="str">
        <f t="shared" si="311"/>
        <v>OD0010|</v>
      </c>
      <c r="H4000" s="10">
        <v>21</v>
      </c>
      <c r="I4000" s="11"/>
      <c r="J4000" s="10" t="str">
        <f>IF(EXACT(L4000,"buy"),VLOOKUP(I4000,[2]suppliers!$A$2:$B$17,2,FALSE),"")</f>
        <v/>
      </c>
      <c r="K4000" s="5" t="s">
        <v>84</v>
      </c>
      <c r="L4000" s="5" t="s">
        <v>85</v>
      </c>
      <c r="M4000" s="5" t="str">
        <f>IFERROR(VLOOKUP(G4000,[3]item_suppliers!$C$2:$F$112,2,FALSE),"")</f>
        <v/>
      </c>
      <c r="N4000" s="5" t="str">
        <f>IFERROR(VLOOKUP(G4000,[3]item_suppliers!$C$2:$F$112,4,FALSE),"")</f>
        <v/>
      </c>
      <c r="O4000" s="5" t="str">
        <f t="shared" si="312"/>
        <v/>
      </c>
      <c r="P4000" s="5">
        <f>IF(EXACT(L4000,"sell"),VLOOKUP(D4000,[1]items!$A$2:$E$39,5,FALSE),"")</f>
        <v>46223</v>
      </c>
      <c r="Q4000" s="5">
        <f t="shared" si="313"/>
        <v>970683</v>
      </c>
      <c r="R4000" s="13" t="str">
        <f t="shared" si="314"/>
        <v/>
      </c>
    </row>
    <row r="4001" spans="1:18" x14ac:dyDescent="0.2">
      <c r="A4001" s="8" t="s">
        <v>4062</v>
      </c>
      <c r="B4001" s="9" t="d">
        <v>2021-09-08</v>
      </c>
      <c r="C4001" s="7">
        <f t="shared" si="310"/>
        <v>2021</v>
      </c>
      <c r="D4001" s="8" t="s">
        <v>50</v>
      </c>
      <c r="E4001" s="5" t="str">
        <f>VLOOKUP(D4001,[1]items!$A$2:$E$39,2,FALSE)</f>
        <v>Bodrex Extra</v>
      </c>
      <c r="F4001" s="5" t="str">
        <f>VLOOKUP(E4001,[1]items!$B$2:$E$39,2,FALSE)</f>
        <v>Obat Sakit Kepala &amp; Demam</v>
      </c>
      <c r="G4001" s="5" t="str">
        <f t="shared" si="311"/>
        <v>OD0008|</v>
      </c>
      <c r="H4001" s="10">
        <v>58</v>
      </c>
      <c r="I4001" s="11"/>
      <c r="J4001" s="10" t="str">
        <f>IF(EXACT(L4001,"buy"),VLOOKUP(I4001,[2]suppliers!$A$2:$B$17,2,FALSE),"")</f>
        <v/>
      </c>
      <c r="K4001" s="8" t="s">
        <v>84</v>
      </c>
      <c r="L4001" s="8" t="s">
        <v>85</v>
      </c>
      <c r="M4001" s="5" t="str">
        <f>IFERROR(VLOOKUP(G4001,[3]item_suppliers!$C$2:$F$112,2,FALSE),"")</f>
        <v/>
      </c>
      <c r="N4001" s="5" t="str">
        <f>IFERROR(VLOOKUP(G4001,[3]item_suppliers!$C$2:$F$112,4,FALSE),"")</f>
        <v/>
      </c>
      <c r="O4001" s="5" t="str">
        <f t="shared" si="312"/>
        <v/>
      </c>
      <c r="P4001" s="5">
        <f>IF(EXACT(L4001,"sell"),VLOOKUP(D4001,[1]items!$A$2:$E$39,5,FALSE),"")</f>
        <v>51753</v>
      </c>
      <c r="Q4001" s="5">
        <f t="shared" si="313"/>
        <v>3001674</v>
      </c>
      <c r="R4001" s="13" t="str">
        <f t="shared" si="314"/>
        <v/>
      </c>
    </row>
    <row r="4002" spans="1:18" x14ac:dyDescent="0.2">
      <c r="A4002" s="5" t="s">
        <v>4063</v>
      </c>
      <c r="B4002" s="6" t="d">
        <v>2021-09-08</v>
      </c>
      <c r="C4002" s="7">
        <f t="shared" si="310"/>
        <v>2021</v>
      </c>
      <c r="D4002" s="5" t="s">
        <v>48</v>
      </c>
      <c r="E4002" s="5" t="str">
        <f>VLOOKUP(D4002,[1]items!$A$2:$E$39,2,FALSE)</f>
        <v>Sanmol Paracetamol</v>
      </c>
      <c r="F4002" s="5" t="str">
        <f>VLOOKUP(E4002,[1]items!$B$2:$E$39,2,FALSE)</f>
        <v>Obat Sakit Kepala &amp; Demam</v>
      </c>
      <c r="G4002" s="5" t="str">
        <f t="shared" si="311"/>
        <v>OD0007|</v>
      </c>
      <c r="H4002" s="10">
        <v>10</v>
      </c>
      <c r="I4002" s="11"/>
      <c r="J4002" s="10" t="str">
        <f>IF(EXACT(L4002,"buy"),VLOOKUP(I4002,[2]suppliers!$A$2:$B$17,2,FALSE),"")</f>
        <v/>
      </c>
      <c r="K4002" s="5" t="s">
        <v>84</v>
      </c>
      <c r="L4002" s="5" t="s">
        <v>85</v>
      </c>
      <c r="M4002" s="5" t="str">
        <f>IFERROR(VLOOKUP(G4002,[3]item_suppliers!$C$2:$F$112,2,FALSE),"")</f>
        <v/>
      </c>
      <c r="N4002" s="5" t="str">
        <f>IFERROR(VLOOKUP(G4002,[3]item_suppliers!$C$2:$F$112,4,FALSE),"")</f>
        <v/>
      </c>
      <c r="O4002" s="5" t="str">
        <f t="shared" si="312"/>
        <v/>
      </c>
      <c r="P4002" s="5">
        <f>IF(EXACT(L4002,"sell"),VLOOKUP(D4002,[1]items!$A$2:$E$39,5,FALSE),"")</f>
        <v>16261</v>
      </c>
      <c r="Q4002" s="5">
        <f t="shared" si="313"/>
        <v>162610</v>
      </c>
      <c r="R4002" s="13" t="str">
        <f t="shared" si="314"/>
        <v/>
      </c>
    </row>
    <row r="4003" spans="1:18" x14ac:dyDescent="0.2">
      <c r="A4003" s="8" t="s">
        <v>4064</v>
      </c>
      <c r="B4003" s="9" t="d">
        <v>2021-09-08</v>
      </c>
      <c r="C4003" s="7">
        <f t="shared" si="310"/>
        <v>2021</v>
      </c>
      <c r="D4003" s="8" t="s">
        <v>48</v>
      </c>
      <c r="E4003" s="5" t="str">
        <f>VLOOKUP(D4003,[1]items!$A$2:$E$39,2,FALSE)</f>
        <v>Sanmol Paracetamol</v>
      </c>
      <c r="F4003" s="5" t="str">
        <f>VLOOKUP(E4003,[1]items!$B$2:$E$39,2,FALSE)</f>
        <v>Obat Sakit Kepala &amp; Demam</v>
      </c>
      <c r="G4003" s="5" t="str">
        <f t="shared" si="311"/>
        <v>OD0007|</v>
      </c>
      <c r="H4003" s="10">
        <v>13</v>
      </c>
      <c r="I4003" s="11"/>
      <c r="J4003" s="10" t="str">
        <f>IF(EXACT(L4003,"buy"),VLOOKUP(I4003,[2]suppliers!$A$2:$B$17,2,FALSE),"")</f>
        <v/>
      </c>
      <c r="K4003" s="8" t="s">
        <v>84</v>
      </c>
      <c r="L4003" s="8" t="s">
        <v>85</v>
      </c>
      <c r="M4003" s="5" t="str">
        <f>IFERROR(VLOOKUP(G4003,[3]item_suppliers!$C$2:$F$112,2,FALSE),"")</f>
        <v/>
      </c>
      <c r="N4003" s="5" t="str">
        <f>IFERROR(VLOOKUP(G4003,[3]item_suppliers!$C$2:$F$112,4,FALSE),"")</f>
        <v/>
      </c>
      <c r="O4003" s="5" t="str">
        <f t="shared" si="312"/>
        <v/>
      </c>
      <c r="P4003" s="5">
        <f>IF(EXACT(L4003,"sell"),VLOOKUP(D4003,[1]items!$A$2:$E$39,5,FALSE),"")</f>
        <v>16261</v>
      </c>
      <c r="Q4003" s="5">
        <f t="shared" si="313"/>
        <v>211393</v>
      </c>
      <c r="R4003" s="13" t="str">
        <f t="shared" si="314"/>
        <v/>
      </c>
    </row>
    <row r="4004" spans="1:18" x14ac:dyDescent="0.2">
      <c r="A4004" s="5" t="s">
        <v>4065</v>
      </c>
      <c r="B4004" s="6" t="d">
        <v>2021-09-08</v>
      </c>
      <c r="C4004" s="7">
        <f t="shared" si="310"/>
        <v>2021</v>
      </c>
      <c r="D4004" s="5" t="s">
        <v>48</v>
      </c>
      <c r="E4004" s="5" t="str">
        <f>VLOOKUP(D4004,[1]items!$A$2:$E$39,2,FALSE)</f>
        <v>Sanmol Paracetamol</v>
      </c>
      <c r="F4004" s="5" t="str">
        <f>VLOOKUP(E4004,[1]items!$B$2:$E$39,2,FALSE)</f>
        <v>Obat Sakit Kepala &amp; Demam</v>
      </c>
      <c r="G4004" s="5" t="str">
        <f t="shared" si="311"/>
        <v>OD0007|</v>
      </c>
      <c r="H4004" s="10">
        <v>28</v>
      </c>
      <c r="I4004" s="11"/>
      <c r="J4004" s="10" t="str">
        <f>IF(EXACT(L4004,"buy"),VLOOKUP(I4004,[2]suppliers!$A$2:$B$17,2,FALSE),"")</f>
        <v/>
      </c>
      <c r="K4004" s="5" t="s">
        <v>84</v>
      </c>
      <c r="L4004" s="5" t="s">
        <v>85</v>
      </c>
      <c r="M4004" s="5" t="str">
        <f>IFERROR(VLOOKUP(G4004,[3]item_suppliers!$C$2:$F$112,2,FALSE),"")</f>
        <v/>
      </c>
      <c r="N4004" s="5" t="str">
        <f>IFERROR(VLOOKUP(G4004,[3]item_suppliers!$C$2:$F$112,4,FALSE),"")</f>
        <v/>
      </c>
      <c r="O4004" s="5" t="str">
        <f t="shared" si="312"/>
        <v/>
      </c>
      <c r="P4004" s="5">
        <f>IF(EXACT(L4004,"sell"),VLOOKUP(D4004,[1]items!$A$2:$E$39,5,FALSE),"")</f>
        <v>16261</v>
      </c>
      <c r="Q4004" s="5">
        <f t="shared" si="313"/>
        <v>455308</v>
      </c>
      <c r="R4004" s="13" t="str">
        <f t="shared" si="314"/>
        <v/>
      </c>
    </row>
    <row r="4005" spans="1:18" x14ac:dyDescent="0.2">
      <c r="A4005" s="8" t="s">
        <v>4066</v>
      </c>
      <c r="B4005" s="9" t="d">
        <v>2021-09-08</v>
      </c>
      <c r="C4005" s="7">
        <f t="shared" si="310"/>
        <v>2021</v>
      </c>
      <c r="D4005" s="8" t="s">
        <v>37</v>
      </c>
      <c r="E4005" s="5" t="str">
        <f>VLOOKUP(D4005,[1]items!$A$2:$E$39,2,FALSE)</f>
        <v>Koolfever</v>
      </c>
      <c r="F4005" s="5" t="str">
        <f>VLOOKUP(E4005,[1]items!$B$2:$E$39,2,FALSE)</f>
        <v>Obat Sakit Kepala &amp; Demam</v>
      </c>
      <c r="G4005" s="5" t="str">
        <f t="shared" si="311"/>
        <v>OD0001|</v>
      </c>
      <c r="H4005" s="10">
        <v>6</v>
      </c>
      <c r="I4005" s="11"/>
      <c r="J4005" s="10" t="str">
        <f>IF(EXACT(L4005,"buy"),VLOOKUP(I4005,[2]suppliers!$A$2:$B$17,2,FALSE),"")</f>
        <v/>
      </c>
      <c r="K4005" s="8" t="s">
        <v>84</v>
      </c>
      <c r="L4005" s="8" t="s">
        <v>85</v>
      </c>
      <c r="M4005" s="5" t="str">
        <f>IFERROR(VLOOKUP(G4005,[3]item_suppliers!$C$2:$F$112,2,FALSE),"")</f>
        <v/>
      </c>
      <c r="N4005" s="5" t="str">
        <f>IFERROR(VLOOKUP(G4005,[3]item_suppliers!$C$2:$F$112,4,FALSE),"")</f>
        <v/>
      </c>
      <c r="O4005" s="5" t="str">
        <f t="shared" si="312"/>
        <v/>
      </c>
      <c r="P4005" s="5">
        <f>IF(EXACT(L4005,"sell"),VLOOKUP(D4005,[1]items!$A$2:$E$39,5,FALSE),"")</f>
        <v>7620</v>
      </c>
      <c r="Q4005" s="5">
        <f t="shared" si="313"/>
        <v>45720</v>
      </c>
      <c r="R4005" s="13" t="str">
        <f t="shared" si="314"/>
        <v/>
      </c>
    </row>
    <row r="4006" spans="1:18" x14ac:dyDescent="0.2">
      <c r="A4006" s="5" t="s">
        <v>4067</v>
      </c>
      <c r="B4006" s="6" t="d">
        <v>2021-09-08</v>
      </c>
      <c r="C4006" s="7">
        <f t="shared" si="310"/>
        <v>2021</v>
      </c>
      <c r="D4006" s="5" t="s">
        <v>94</v>
      </c>
      <c r="E4006" s="5" t="str">
        <f>VLOOKUP(D4006,[1]items!$A$2:$E$39,2,FALSE)</f>
        <v>Vicks Inhaler 0.5 mL</v>
      </c>
      <c r="F4006" s="5" t="str">
        <f>VLOOKUP(E4006,[1]items!$B$2:$E$39,2,FALSE)</f>
        <v>Obat Batuk &amp; Pilek</v>
      </c>
      <c r="G4006" s="5" t="str">
        <f t="shared" si="311"/>
        <v>OB0007|</v>
      </c>
      <c r="H4006" s="10">
        <v>68</v>
      </c>
      <c r="I4006" s="11"/>
      <c r="J4006" s="10" t="str">
        <f>IF(EXACT(L4006,"buy"),VLOOKUP(I4006,[2]suppliers!$A$2:$B$17,2,FALSE),"")</f>
        <v/>
      </c>
      <c r="K4006" s="5" t="s">
        <v>84</v>
      </c>
      <c r="L4006" s="5" t="s">
        <v>85</v>
      </c>
      <c r="M4006" s="5" t="str">
        <f>IFERROR(VLOOKUP(G4006,[3]item_suppliers!$C$2:$F$112,2,FALSE),"")</f>
        <v/>
      </c>
      <c r="N4006" s="5" t="str">
        <f>IFERROR(VLOOKUP(G4006,[3]item_suppliers!$C$2:$F$112,4,FALSE),"")</f>
        <v/>
      </c>
      <c r="O4006" s="5" t="str">
        <f t="shared" si="312"/>
        <v/>
      </c>
      <c r="P4006" s="5">
        <f>IF(EXACT(L4006,"sell"),VLOOKUP(D4006,[1]items!$A$2:$E$39,5,FALSE),"")</f>
        <v>16430</v>
      </c>
      <c r="Q4006" s="5">
        <f t="shared" si="313"/>
        <v>1117240</v>
      </c>
      <c r="R4006" s="13" t="str">
        <f t="shared" si="314"/>
        <v/>
      </c>
    </row>
    <row r="4007" spans="1:18" x14ac:dyDescent="0.2">
      <c r="A4007" s="8" t="s">
        <v>4068</v>
      </c>
      <c r="B4007" s="9" t="d">
        <v>2021-09-09</v>
      </c>
      <c r="C4007" s="7">
        <f t="shared" si="310"/>
        <v>2021</v>
      </c>
      <c r="D4007" s="8" t="s">
        <v>50</v>
      </c>
      <c r="E4007" s="5" t="str">
        <f>VLOOKUP(D4007,[1]items!$A$2:$E$39,2,FALSE)</f>
        <v>Bodrex Extra</v>
      </c>
      <c r="F4007" s="5" t="str">
        <f>VLOOKUP(E4007,[1]items!$B$2:$E$39,2,FALSE)</f>
        <v>Obat Sakit Kepala &amp; Demam</v>
      </c>
      <c r="G4007" s="5" t="str">
        <f t="shared" si="311"/>
        <v>OD0008|</v>
      </c>
      <c r="H4007" s="10">
        <v>3</v>
      </c>
      <c r="I4007" s="11"/>
      <c r="J4007" s="10" t="str">
        <f>IF(EXACT(L4007,"buy"),VLOOKUP(I4007,[2]suppliers!$A$2:$B$17,2,FALSE),"")</f>
        <v/>
      </c>
      <c r="K4007" s="8" t="s">
        <v>84</v>
      </c>
      <c r="L4007" s="8" t="s">
        <v>85</v>
      </c>
      <c r="M4007" s="5" t="str">
        <f>IFERROR(VLOOKUP(G4007,[3]item_suppliers!$C$2:$F$112,2,FALSE),"")</f>
        <v/>
      </c>
      <c r="N4007" s="5" t="str">
        <f>IFERROR(VLOOKUP(G4007,[3]item_suppliers!$C$2:$F$112,4,FALSE),"")</f>
        <v/>
      </c>
      <c r="O4007" s="5" t="str">
        <f t="shared" si="312"/>
        <v/>
      </c>
      <c r="P4007" s="5">
        <f>IF(EXACT(L4007,"sell"),VLOOKUP(D4007,[1]items!$A$2:$E$39,5,FALSE),"")</f>
        <v>51753</v>
      </c>
      <c r="Q4007" s="5">
        <f t="shared" si="313"/>
        <v>155259</v>
      </c>
      <c r="R4007" s="13" t="str">
        <f t="shared" si="314"/>
        <v/>
      </c>
    </row>
    <row r="4008" spans="1:18" x14ac:dyDescent="0.2">
      <c r="A4008" s="5" t="s">
        <v>4069</v>
      </c>
      <c r="B4008" s="6" t="d">
        <v>2021-09-09</v>
      </c>
      <c r="C4008" s="7">
        <f t="shared" si="310"/>
        <v>2021</v>
      </c>
      <c r="D4008" s="5" t="s">
        <v>50</v>
      </c>
      <c r="E4008" s="5" t="str">
        <f>VLOOKUP(D4008,[1]items!$A$2:$E$39,2,FALSE)</f>
        <v>Bodrex Extra</v>
      </c>
      <c r="F4008" s="5" t="str">
        <f>VLOOKUP(E4008,[1]items!$B$2:$E$39,2,FALSE)</f>
        <v>Obat Sakit Kepala &amp; Demam</v>
      </c>
      <c r="G4008" s="5" t="str">
        <f t="shared" si="311"/>
        <v>OD0008|</v>
      </c>
      <c r="H4008" s="10">
        <v>45</v>
      </c>
      <c r="I4008" s="11"/>
      <c r="J4008" s="10" t="str">
        <f>IF(EXACT(L4008,"buy"),VLOOKUP(I4008,[2]suppliers!$A$2:$B$17,2,FALSE),"")</f>
        <v/>
      </c>
      <c r="K4008" s="5" t="s">
        <v>84</v>
      </c>
      <c r="L4008" s="5" t="s">
        <v>85</v>
      </c>
      <c r="M4008" s="5" t="str">
        <f>IFERROR(VLOOKUP(G4008,[3]item_suppliers!$C$2:$F$112,2,FALSE),"")</f>
        <v/>
      </c>
      <c r="N4008" s="5" t="str">
        <f>IFERROR(VLOOKUP(G4008,[3]item_suppliers!$C$2:$F$112,4,FALSE),"")</f>
        <v/>
      </c>
      <c r="O4008" s="5" t="str">
        <f t="shared" si="312"/>
        <v/>
      </c>
      <c r="P4008" s="5">
        <f>IF(EXACT(L4008,"sell"),VLOOKUP(D4008,[1]items!$A$2:$E$39,5,FALSE),"")</f>
        <v>51753</v>
      </c>
      <c r="Q4008" s="5">
        <f t="shared" si="313"/>
        <v>2328885</v>
      </c>
      <c r="R4008" s="13" t="str">
        <f t="shared" si="314"/>
        <v/>
      </c>
    </row>
    <row r="4009" spans="1:18" x14ac:dyDescent="0.2">
      <c r="A4009" s="8" t="s">
        <v>4070</v>
      </c>
      <c r="B4009" s="9" t="d">
        <v>2021-09-09</v>
      </c>
      <c r="C4009" s="7">
        <f t="shared" si="310"/>
        <v>2021</v>
      </c>
      <c r="D4009" s="8" t="s">
        <v>17</v>
      </c>
      <c r="E4009" s="5" t="str">
        <f>VLOOKUP(D4009,[1]items!$A$2:$E$39,2,FALSE)</f>
        <v>Bedak Heroxyn 150 gr</v>
      </c>
      <c r="F4009" s="5" t="str">
        <f>VLOOKUP(E4009,[1]items!$B$2:$E$39,2,FALSE)</f>
        <v>Obat Alergi</v>
      </c>
      <c r="G4009" s="5" t="str">
        <f t="shared" si="311"/>
        <v>OA0005|</v>
      </c>
      <c r="H4009" s="10">
        <v>45</v>
      </c>
      <c r="I4009" s="11"/>
      <c r="J4009" s="10" t="str">
        <f>IF(EXACT(L4009,"buy"),VLOOKUP(I4009,[2]suppliers!$A$2:$B$17,2,FALSE),"")</f>
        <v/>
      </c>
      <c r="K4009" s="8" t="s">
        <v>84</v>
      </c>
      <c r="L4009" s="8" t="s">
        <v>85</v>
      </c>
      <c r="M4009" s="5" t="str">
        <f>IFERROR(VLOOKUP(G4009,[3]item_suppliers!$C$2:$F$112,2,FALSE),"")</f>
        <v/>
      </c>
      <c r="N4009" s="5" t="str">
        <f>IFERROR(VLOOKUP(G4009,[3]item_suppliers!$C$2:$F$112,4,FALSE),"")</f>
        <v/>
      </c>
      <c r="O4009" s="5" t="str">
        <f t="shared" si="312"/>
        <v/>
      </c>
      <c r="P4009" s="5">
        <f>IF(EXACT(L4009,"sell"),VLOOKUP(D4009,[1]items!$A$2:$E$39,5,FALSE),"")</f>
        <v>17170</v>
      </c>
      <c r="Q4009" s="5">
        <f t="shared" si="313"/>
        <v>772650</v>
      </c>
      <c r="R4009" s="13" t="str">
        <f t="shared" si="314"/>
        <v/>
      </c>
    </row>
    <row r="4010" spans="1:18" x14ac:dyDescent="0.2">
      <c r="A4010" s="5" t="s">
        <v>4071</v>
      </c>
      <c r="B4010" s="6" t="d">
        <v>2021-09-09</v>
      </c>
      <c r="C4010" s="7">
        <f t="shared" si="310"/>
        <v>2021</v>
      </c>
      <c r="D4010" s="5" t="s">
        <v>31</v>
      </c>
      <c r="E4010" s="5" t="str">
        <f>VLOOKUP(D4010,[1]items!$A$2:$E$39,2,FALSE)</f>
        <v>Ultraflu Box Isi 25 Strip</v>
      </c>
      <c r="F4010" s="5" t="str">
        <f>VLOOKUP(E4010,[1]items!$B$2:$E$39,2,FALSE)</f>
        <v>Obat Batuk &amp; Pilek</v>
      </c>
      <c r="G4010" s="5" t="str">
        <f t="shared" si="311"/>
        <v>OB0006|</v>
      </c>
      <c r="H4010" s="10">
        <v>1</v>
      </c>
      <c r="I4010" s="11"/>
      <c r="J4010" s="10" t="str">
        <f>IF(EXACT(L4010,"buy"),VLOOKUP(I4010,[2]suppliers!$A$2:$B$17,2,FALSE),"")</f>
        <v/>
      </c>
      <c r="K4010" s="5" t="s">
        <v>84</v>
      </c>
      <c r="L4010" s="5" t="s">
        <v>85</v>
      </c>
      <c r="M4010" s="5" t="str">
        <f>IFERROR(VLOOKUP(G4010,[3]item_suppliers!$C$2:$F$112,2,FALSE),"")</f>
        <v/>
      </c>
      <c r="N4010" s="5" t="str">
        <f>IFERROR(VLOOKUP(G4010,[3]item_suppliers!$C$2:$F$112,4,FALSE),"")</f>
        <v/>
      </c>
      <c r="O4010" s="5" t="str">
        <f t="shared" si="312"/>
        <v/>
      </c>
      <c r="P4010" s="5">
        <f>IF(EXACT(L4010,"sell"),VLOOKUP(D4010,[1]items!$A$2:$E$39,5,FALSE),"")</f>
        <v>73805</v>
      </c>
      <c r="Q4010" s="5">
        <f t="shared" si="313"/>
        <v>73805</v>
      </c>
      <c r="R4010" s="13" t="str">
        <f t="shared" si="314"/>
        <v/>
      </c>
    </row>
    <row r="4011" spans="1:18" x14ac:dyDescent="0.2">
      <c r="A4011" s="8" t="s">
        <v>4072</v>
      </c>
      <c r="B4011" s="9" t="d">
        <v>2021-09-09</v>
      </c>
      <c r="C4011" s="7">
        <f t="shared" si="310"/>
        <v>2021</v>
      </c>
      <c r="D4011" s="8" t="s">
        <v>23</v>
      </c>
      <c r="E4011" s="5" t="str">
        <f>VLOOKUP(D4011,[1]items!$A$2:$E$39,2,FALSE)</f>
        <v>Neozep Forte 1 Strip 4 Tablet</v>
      </c>
      <c r="F4011" s="5" t="str">
        <f>VLOOKUP(E4011,[1]items!$B$2:$E$39,2,FALSE)</f>
        <v>Obat Batuk &amp; Pilek</v>
      </c>
      <c r="G4011" s="5" t="str">
        <f t="shared" si="311"/>
        <v>OB0001|</v>
      </c>
      <c r="H4011" s="10">
        <v>5</v>
      </c>
      <c r="I4011" s="11"/>
      <c r="J4011" s="10" t="str">
        <f>IF(EXACT(L4011,"buy"),VLOOKUP(I4011,[2]suppliers!$A$2:$B$17,2,FALSE),"")</f>
        <v/>
      </c>
      <c r="K4011" s="8" t="s">
        <v>84</v>
      </c>
      <c r="L4011" s="8" t="s">
        <v>85</v>
      </c>
      <c r="M4011" s="5" t="str">
        <f>IFERROR(VLOOKUP(G4011,[3]item_suppliers!$C$2:$F$112,2,FALSE),"")</f>
        <v/>
      </c>
      <c r="N4011" s="5" t="str">
        <f>IFERROR(VLOOKUP(G4011,[3]item_suppliers!$C$2:$F$112,4,FALSE),"")</f>
        <v/>
      </c>
      <c r="O4011" s="5" t="str">
        <f t="shared" si="312"/>
        <v/>
      </c>
      <c r="P4011" s="5">
        <f>IF(EXACT(L4011,"sell"),VLOOKUP(D4011,[1]items!$A$2:$E$39,5,FALSE),"")</f>
        <v>2338</v>
      </c>
      <c r="Q4011" s="5">
        <f t="shared" si="313"/>
        <v>11690</v>
      </c>
      <c r="R4011" s="13" t="str">
        <f t="shared" si="314"/>
        <v/>
      </c>
    </row>
    <row r="4012" spans="1:18" x14ac:dyDescent="0.2">
      <c r="A4012" s="5" t="s">
        <v>4073</v>
      </c>
      <c r="B4012" s="6" t="d">
        <v>2021-09-10</v>
      </c>
      <c r="C4012" s="7">
        <f t="shared" si="310"/>
        <v>2021</v>
      </c>
      <c r="D4012" s="5" t="s">
        <v>50</v>
      </c>
      <c r="E4012" s="5" t="str">
        <f>VLOOKUP(D4012,[1]items!$A$2:$E$39,2,FALSE)</f>
        <v>Bodrex Extra</v>
      </c>
      <c r="F4012" s="5" t="str">
        <f>VLOOKUP(E4012,[1]items!$B$2:$E$39,2,FALSE)</f>
        <v>Obat Sakit Kepala &amp; Demam</v>
      </c>
      <c r="G4012" s="5" t="str">
        <f t="shared" si="311"/>
        <v>OD0008|</v>
      </c>
      <c r="H4012" s="10">
        <v>81</v>
      </c>
      <c r="I4012" s="11"/>
      <c r="J4012" s="10" t="str">
        <f>IF(EXACT(L4012,"buy"),VLOOKUP(I4012,[2]suppliers!$A$2:$B$17,2,FALSE),"")</f>
        <v/>
      </c>
      <c r="K4012" s="5" t="s">
        <v>84</v>
      </c>
      <c r="L4012" s="5" t="s">
        <v>85</v>
      </c>
      <c r="M4012" s="5" t="str">
        <f>IFERROR(VLOOKUP(G4012,[3]item_suppliers!$C$2:$F$112,2,FALSE),"")</f>
        <v/>
      </c>
      <c r="N4012" s="5" t="str">
        <f>IFERROR(VLOOKUP(G4012,[3]item_suppliers!$C$2:$F$112,4,FALSE),"")</f>
        <v/>
      </c>
      <c r="O4012" s="5" t="str">
        <f t="shared" si="312"/>
        <v/>
      </c>
      <c r="P4012" s="5">
        <f>IF(EXACT(L4012,"sell"),VLOOKUP(D4012,[1]items!$A$2:$E$39,5,FALSE),"")</f>
        <v>51753</v>
      </c>
      <c r="Q4012" s="5">
        <f t="shared" si="313"/>
        <v>4191993</v>
      </c>
      <c r="R4012" s="13" t="str">
        <f t="shared" si="314"/>
        <v/>
      </c>
    </row>
    <row r="4013" spans="1:18" x14ac:dyDescent="0.2">
      <c r="A4013" s="8" t="s">
        <v>4074</v>
      </c>
      <c r="B4013" s="9" t="d">
        <v>2021-09-10</v>
      </c>
      <c r="C4013" s="7">
        <f t="shared" si="310"/>
        <v>2021</v>
      </c>
      <c r="D4013" s="8" t="s">
        <v>17</v>
      </c>
      <c r="E4013" s="5" t="str">
        <f>VLOOKUP(D4013,[1]items!$A$2:$E$39,2,FALSE)</f>
        <v>Bedak Heroxyn 150 gr</v>
      </c>
      <c r="F4013" s="5" t="str">
        <f>VLOOKUP(E4013,[1]items!$B$2:$E$39,2,FALSE)</f>
        <v>Obat Alergi</v>
      </c>
      <c r="G4013" s="5" t="str">
        <f t="shared" si="311"/>
        <v>OA0005|</v>
      </c>
      <c r="H4013" s="10">
        <v>51</v>
      </c>
      <c r="I4013" s="11"/>
      <c r="J4013" s="10" t="str">
        <f>IF(EXACT(L4013,"buy"),VLOOKUP(I4013,[2]suppliers!$A$2:$B$17,2,FALSE),"")</f>
        <v/>
      </c>
      <c r="K4013" s="8" t="s">
        <v>84</v>
      </c>
      <c r="L4013" s="8" t="s">
        <v>85</v>
      </c>
      <c r="M4013" s="5" t="str">
        <f>IFERROR(VLOOKUP(G4013,[3]item_suppliers!$C$2:$F$112,2,FALSE),"")</f>
        <v/>
      </c>
      <c r="N4013" s="5" t="str">
        <f>IFERROR(VLOOKUP(G4013,[3]item_suppliers!$C$2:$F$112,4,FALSE),"")</f>
        <v/>
      </c>
      <c r="O4013" s="5" t="str">
        <f t="shared" si="312"/>
        <v/>
      </c>
      <c r="P4013" s="5">
        <f>IF(EXACT(L4013,"sell"),VLOOKUP(D4013,[1]items!$A$2:$E$39,5,FALSE),"")</f>
        <v>17170</v>
      </c>
      <c r="Q4013" s="5">
        <f t="shared" si="313"/>
        <v>875670</v>
      </c>
      <c r="R4013" s="13" t="str">
        <f t="shared" si="314"/>
        <v/>
      </c>
    </row>
    <row r="4014" spans="1:18" x14ac:dyDescent="0.2">
      <c r="A4014" s="5" t="s">
        <v>4075</v>
      </c>
      <c r="B4014" s="6" t="d">
        <v>2021-09-10</v>
      </c>
      <c r="C4014" s="7">
        <f t="shared" si="310"/>
        <v>2021</v>
      </c>
      <c r="D4014" s="5" t="s">
        <v>65</v>
      </c>
      <c r="E4014" s="5" t="str">
        <f>VLOOKUP(D4014,[1]items!$A$2:$E$39,2,FALSE)</f>
        <v>Candesartan Ogb Dexa</v>
      </c>
      <c r="F4014" s="5" t="str">
        <f>VLOOKUP(E4014,[1]items!$B$2:$E$39,2,FALSE)</f>
        <v>Obat Hipertensi</v>
      </c>
      <c r="G4014" s="5" t="str">
        <f t="shared" si="311"/>
        <v>OH0003|</v>
      </c>
      <c r="H4014" s="10">
        <v>40</v>
      </c>
      <c r="I4014" s="11"/>
      <c r="J4014" s="10" t="str">
        <f>IF(EXACT(L4014,"buy"),VLOOKUP(I4014,[2]suppliers!$A$2:$B$17,2,FALSE),"")</f>
        <v/>
      </c>
      <c r="K4014" s="5" t="s">
        <v>84</v>
      </c>
      <c r="L4014" s="5" t="s">
        <v>85</v>
      </c>
      <c r="M4014" s="5" t="str">
        <f>IFERROR(VLOOKUP(G4014,[3]item_suppliers!$C$2:$F$112,2,FALSE),"")</f>
        <v/>
      </c>
      <c r="N4014" s="5" t="str">
        <f>IFERROR(VLOOKUP(G4014,[3]item_suppliers!$C$2:$F$112,4,FALSE),"")</f>
        <v/>
      </c>
      <c r="O4014" s="5" t="str">
        <f t="shared" si="312"/>
        <v/>
      </c>
      <c r="P4014" s="5">
        <f>IF(EXACT(L4014,"sell"),VLOOKUP(D4014,[1]items!$A$2:$E$39,5,FALSE),"")</f>
        <v>5095</v>
      </c>
      <c r="Q4014" s="5">
        <f t="shared" si="313"/>
        <v>203800</v>
      </c>
      <c r="R4014" s="13" t="str">
        <f t="shared" si="314"/>
        <v/>
      </c>
    </row>
    <row r="4015" spans="1:18" x14ac:dyDescent="0.2">
      <c r="A4015" s="8" t="s">
        <v>4076</v>
      </c>
      <c r="B4015" s="9" t="d">
        <v>2021-09-10</v>
      </c>
      <c r="C4015" s="7">
        <f t="shared" si="310"/>
        <v>2021</v>
      </c>
      <c r="D4015" s="8" t="s">
        <v>67</v>
      </c>
      <c r="E4015" s="5" t="str">
        <f>VLOOKUP(D4015,[1]items!$A$2:$E$39,2,FALSE)</f>
        <v>Amlodipine Besilate</v>
      </c>
      <c r="F4015" s="5" t="str">
        <f>VLOOKUP(E4015,[1]items!$B$2:$E$39,2,FALSE)</f>
        <v>Obat Hipertensi</v>
      </c>
      <c r="G4015" s="5" t="str">
        <f t="shared" si="311"/>
        <v>OH0004|</v>
      </c>
      <c r="H4015" s="10">
        <v>14</v>
      </c>
      <c r="I4015" s="11"/>
      <c r="J4015" s="10" t="str">
        <f>IF(EXACT(L4015,"buy"),VLOOKUP(I4015,[2]suppliers!$A$2:$B$17,2,FALSE),"")</f>
        <v/>
      </c>
      <c r="K4015" s="8" t="s">
        <v>84</v>
      </c>
      <c r="L4015" s="8" t="s">
        <v>85</v>
      </c>
      <c r="M4015" s="5" t="str">
        <f>IFERROR(VLOOKUP(G4015,[3]item_suppliers!$C$2:$F$112,2,FALSE),"")</f>
        <v/>
      </c>
      <c r="N4015" s="5" t="str">
        <f>IFERROR(VLOOKUP(G4015,[3]item_suppliers!$C$2:$F$112,4,FALSE),"")</f>
        <v/>
      </c>
      <c r="O4015" s="5" t="str">
        <f t="shared" si="312"/>
        <v/>
      </c>
      <c r="P4015" s="5">
        <f>IF(EXACT(L4015,"sell"),VLOOKUP(D4015,[1]items!$A$2:$E$39,5,FALSE),"")</f>
        <v>7504</v>
      </c>
      <c r="Q4015" s="5">
        <f t="shared" si="313"/>
        <v>105056</v>
      </c>
      <c r="R4015" s="13" t="str">
        <f t="shared" si="314"/>
        <v/>
      </c>
    </row>
    <row r="4016" spans="1:18" x14ac:dyDescent="0.2">
      <c r="A4016" s="5" t="s">
        <v>4077</v>
      </c>
      <c r="B4016" s="6" t="d">
        <v>2021-09-10</v>
      </c>
      <c r="C4016" s="7">
        <f t="shared" si="310"/>
        <v>2021</v>
      </c>
      <c r="D4016" s="5" t="s">
        <v>23</v>
      </c>
      <c r="E4016" s="5" t="str">
        <f>VLOOKUP(D4016,[1]items!$A$2:$E$39,2,FALSE)</f>
        <v>Neozep Forte 1 Strip 4 Tablet</v>
      </c>
      <c r="F4016" s="5" t="str">
        <f>VLOOKUP(E4016,[1]items!$B$2:$E$39,2,FALSE)</f>
        <v>Obat Batuk &amp; Pilek</v>
      </c>
      <c r="G4016" s="5" t="str">
        <f t="shared" si="311"/>
        <v>OB0001|</v>
      </c>
      <c r="H4016" s="10">
        <v>26</v>
      </c>
      <c r="I4016" s="11"/>
      <c r="J4016" s="10" t="str">
        <f>IF(EXACT(L4016,"buy"),VLOOKUP(I4016,[2]suppliers!$A$2:$B$17,2,FALSE),"")</f>
        <v/>
      </c>
      <c r="K4016" s="5" t="s">
        <v>84</v>
      </c>
      <c r="L4016" s="5" t="s">
        <v>85</v>
      </c>
      <c r="M4016" s="5" t="str">
        <f>IFERROR(VLOOKUP(G4016,[3]item_suppliers!$C$2:$F$112,2,FALSE),"")</f>
        <v/>
      </c>
      <c r="N4016" s="5" t="str">
        <f>IFERROR(VLOOKUP(G4016,[3]item_suppliers!$C$2:$F$112,4,FALSE),"")</f>
        <v/>
      </c>
      <c r="O4016" s="5" t="str">
        <f t="shared" si="312"/>
        <v/>
      </c>
      <c r="P4016" s="5">
        <f>IF(EXACT(L4016,"sell"),VLOOKUP(D4016,[1]items!$A$2:$E$39,5,FALSE),"")</f>
        <v>2338</v>
      </c>
      <c r="Q4016" s="5">
        <f t="shared" si="313"/>
        <v>60788</v>
      </c>
      <c r="R4016" s="13" t="str">
        <f t="shared" si="314"/>
        <v/>
      </c>
    </row>
    <row r="4017" spans="1:18" x14ac:dyDescent="0.2">
      <c r="A4017" s="8" t="s">
        <v>4078</v>
      </c>
      <c r="B4017" s="9" t="d">
        <v>2021-09-11</v>
      </c>
      <c r="C4017" s="7">
        <f t="shared" si="310"/>
        <v>2021</v>
      </c>
      <c r="D4017" s="8" t="s">
        <v>26</v>
      </c>
      <c r="E4017" s="5" t="str">
        <f>VLOOKUP(D4017,[1]items!$A$2:$E$39,2,FALSE)</f>
        <v>Decolsen 1 Strip 4 Tablet</v>
      </c>
      <c r="F4017" s="5" t="str">
        <f>VLOOKUP(E4017,[1]items!$B$2:$E$39,2,FALSE)</f>
        <v>Obat Batuk &amp; Pilek</v>
      </c>
      <c r="G4017" s="5" t="str">
        <f t="shared" si="311"/>
        <v>OB0002|</v>
      </c>
      <c r="H4017" s="10">
        <v>73</v>
      </c>
      <c r="I4017" s="11"/>
      <c r="J4017" s="10" t="str">
        <f>IF(EXACT(L4017,"buy"),VLOOKUP(I4017,[2]suppliers!$A$2:$B$17,2,FALSE),"")</f>
        <v/>
      </c>
      <c r="K4017" s="8" t="s">
        <v>84</v>
      </c>
      <c r="L4017" s="8" t="s">
        <v>85</v>
      </c>
      <c r="M4017" s="5" t="str">
        <f>IFERROR(VLOOKUP(G4017,[3]item_suppliers!$C$2:$F$112,2,FALSE),"")</f>
        <v/>
      </c>
      <c r="N4017" s="5" t="str">
        <f>IFERROR(VLOOKUP(G4017,[3]item_suppliers!$C$2:$F$112,4,FALSE),"")</f>
        <v/>
      </c>
      <c r="O4017" s="5" t="str">
        <f t="shared" si="312"/>
        <v/>
      </c>
      <c r="P4017" s="5">
        <f>IF(EXACT(L4017,"sell"),VLOOKUP(D4017,[1]items!$A$2:$E$39,5,FALSE),"")</f>
        <v>2915</v>
      </c>
      <c r="Q4017" s="5">
        <f t="shared" si="313"/>
        <v>212795</v>
      </c>
      <c r="R4017" s="13" t="str">
        <f t="shared" si="314"/>
        <v/>
      </c>
    </row>
    <row r="4018" spans="1:18" x14ac:dyDescent="0.2">
      <c r="A4018" s="5" t="s">
        <v>4079</v>
      </c>
      <c r="B4018" s="6" t="d">
        <v>2021-09-11</v>
      </c>
      <c r="C4018" s="7">
        <f t="shared" si="310"/>
        <v>2021</v>
      </c>
      <c r="D4018" s="5" t="s">
        <v>50</v>
      </c>
      <c r="E4018" s="5" t="str">
        <f>VLOOKUP(D4018,[1]items!$A$2:$E$39,2,FALSE)</f>
        <v>Bodrex Extra</v>
      </c>
      <c r="F4018" s="5" t="str">
        <f>VLOOKUP(E4018,[1]items!$B$2:$E$39,2,FALSE)</f>
        <v>Obat Sakit Kepala &amp; Demam</v>
      </c>
      <c r="G4018" s="5" t="str">
        <f t="shared" si="311"/>
        <v>OD0008|</v>
      </c>
      <c r="H4018" s="10">
        <v>49</v>
      </c>
      <c r="I4018" s="11"/>
      <c r="J4018" s="10" t="str">
        <f>IF(EXACT(L4018,"buy"),VLOOKUP(I4018,[2]suppliers!$A$2:$B$17,2,FALSE),"")</f>
        <v/>
      </c>
      <c r="K4018" s="5" t="s">
        <v>84</v>
      </c>
      <c r="L4018" s="5" t="s">
        <v>85</v>
      </c>
      <c r="M4018" s="5" t="str">
        <f>IFERROR(VLOOKUP(G4018,[3]item_suppliers!$C$2:$F$112,2,FALSE),"")</f>
        <v/>
      </c>
      <c r="N4018" s="5" t="str">
        <f>IFERROR(VLOOKUP(G4018,[3]item_suppliers!$C$2:$F$112,4,FALSE),"")</f>
        <v/>
      </c>
      <c r="O4018" s="5" t="str">
        <f t="shared" si="312"/>
        <v/>
      </c>
      <c r="P4018" s="5">
        <f>IF(EXACT(L4018,"sell"),VLOOKUP(D4018,[1]items!$A$2:$E$39,5,FALSE),"")</f>
        <v>51753</v>
      </c>
      <c r="Q4018" s="5">
        <f t="shared" si="313"/>
        <v>2535897</v>
      </c>
      <c r="R4018" s="13" t="str">
        <f t="shared" si="314"/>
        <v/>
      </c>
    </row>
    <row r="4019" spans="1:18" x14ac:dyDescent="0.2">
      <c r="A4019" s="8" t="s">
        <v>4080</v>
      </c>
      <c r="B4019" s="9" t="d">
        <v>2021-09-11</v>
      </c>
      <c r="C4019" s="7">
        <f t="shared" si="310"/>
        <v>2021</v>
      </c>
      <c r="D4019" s="8" t="s">
        <v>50</v>
      </c>
      <c r="E4019" s="5" t="str">
        <f>VLOOKUP(D4019,[1]items!$A$2:$E$39,2,FALSE)</f>
        <v>Bodrex Extra</v>
      </c>
      <c r="F4019" s="5" t="str">
        <f>VLOOKUP(E4019,[1]items!$B$2:$E$39,2,FALSE)</f>
        <v>Obat Sakit Kepala &amp; Demam</v>
      </c>
      <c r="G4019" s="5" t="str">
        <f t="shared" si="311"/>
        <v>OD0008|</v>
      </c>
      <c r="H4019" s="10">
        <v>53</v>
      </c>
      <c r="I4019" s="11"/>
      <c r="J4019" s="10" t="str">
        <f>IF(EXACT(L4019,"buy"),VLOOKUP(I4019,[2]suppliers!$A$2:$B$17,2,FALSE),"")</f>
        <v/>
      </c>
      <c r="K4019" s="8" t="s">
        <v>84</v>
      </c>
      <c r="L4019" s="8" t="s">
        <v>85</v>
      </c>
      <c r="M4019" s="5" t="str">
        <f>IFERROR(VLOOKUP(G4019,[3]item_suppliers!$C$2:$F$112,2,FALSE),"")</f>
        <v/>
      </c>
      <c r="N4019" s="5" t="str">
        <f>IFERROR(VLOOKUP(G4019,[3]item_suppliers!$C$2:$F$112,4,FALSE),"")</f>
        <v/>
      </c>
      <c r="O4019" s="5" t="str">
        <f t="shared" si="312"/>
        <v/>
      </c>
      <c r="P4019" s="5">
        <f>IF(EXACT(L4019,"sell"),VLOOKUP(D4019,[1]items!$A$2:$E$39,5,FALSE),"")</f>
        <v>51753</v>
      </c>
      <c r="Q4019" s="5">
        <f t="shared" si="313"/>
        <v>2742909</v>
      </c>
      <c r="R4019" s="13" t="str">
        <f t="shared" si="314"/>
        <v/>
      </c>
    </row>
    <row r="4020" spans="1:18" x14ac:dyDescent="0.2">
      <c r="A4020" s="5" t="s">
        <v>4081</v>
      </c>
      <c r="B4020" s="6" t="d">
        <v>2021-09-11</v>
      </c>
      <c r="C4020" s="7">
        <f t="shared" si="310"/>
        <v>2021</v>
      </c>
      <c r="D4020" s="5" t="s">
        <v>17</v>
      </c>
      <c r="E4020" s="5" t="str">
        <f>VLOOKUP(D4020,[1]items!$A$2:$E$39,2,FALSE)</f>
        <v>Bedak Heroxyn 150 gr</v>
      </c>
      <c r="F4020" s="5" t="str">
        <f>VLOOKUP(E4020,[1]items!$B$2:$E$39,2,FALSE)</f>
        <v>Obat Alergi</v>
      </c>
      <c r="G4020" s="5" t="str">
        <f t="shared" si="311"/>
        <v>OA0005|</v>
      </c>
      <c r="H4020" s="10">
        <v>2</v>
      </c>
      <c r="I4020" s="11"/>
      <c r="J4020" s="10" t="str">
        <f>IF(EXACT(L4020,"buy"),VLOOKUP(I4020,[2]suppliers!$A$2:$B$17,2,FALSE),"")</f>
        <v/>
      </c>
      <c r="K4020" s="5" t="s">
        <v>84</v>
      </c>
      <c r="L4020" s="5" t="s">
        <v>85</v>
      </c>
      <c r="M4020" s="5" t="str">
        <f>IFERROR(VLOOKUP(G4020,[3]item_suppliers!$C$2:$F$112,2,FALSE),"")</f>
        <v/>
      </c>
      <c r="N4020" s="5" t="str">
        <f>IFERROR(VLOOKUP(G4020,[3]item_suppliers!$C$2:$F$112,4,FALSE),"")</f>
        <v/>
      </c>
      <c r="O4020" s="5" t="str">
        <f t="shared" si="312"/>
        <v/>
      </c>
      <c r="P4020" s="5">
        <f>IF(EXACT(L4020,"sell"),VLOOKUP(D4020,[1]items!$A$2:$E$39,5,FALSE),"")</f>
        <v>17170</v>
      </c>
      <c r="Q4020" s="5">
        <f t="shared" si="313"/>
        <v>34340</v>
      </c>
      <c r="R4020" s="13" t="str">
        <f t="shared" si="314"/>
        <v/>
      </c>
    </row>
    <row r="4021" spans="1:18" x14ac:dyDescent="0.2">
      <c r="A4021" s="8" t="s">
        <v>4082</v>
      </c>
      <c r="B4021" s="9" t="d">
        <v>2021-09-11</v>
      </c>
      <c r="C4021" s="7">
        <f t="shared" si="310"/>
        <v>2021</v>
      </c>
      <c r="D4021" s="8" t="s">
        <v>48</v>
      </c>
      <c r="E4021" s="5" t="str">
        <f>VLOOKUP(D4021,[1]items!$A$2:$E$39,2,FALSE)</f>
        <v>Sanmol Paracetamol</v>
      </c>
      <c r="F4021" s="5" t="str">
        <f>VLOOKUP(E4021,[1]items!$B$2:$E$39,2,FALSE)</f>
        <v>Obat Sakit Kepala &amp; Demam</v>
      </c>
      <c r="G4021" s="5" t="str">
        <f t="shared" si="311"/>
        <v>OD0007|</v>
      </c>
      <c r="H4021" s="10">
        <v>2</v>
      </c>
      <c r="I4021" s="11"/>
      <c r="J4021" s="10" t="str">
        <f>IF(EXACT(L4021,"buy"),VLOOKUP(I4021,[2]suppliers!$A$2:$B$17,2,FALSE),"")</f>
        <v/>
      </c>
      <c r="K4021" s="8" t="s">
        <v>84</v>
      </c>
      <c r="L4021" s="8" t="s">
        <v>85</v>
      </c>
      <c r="M4021" s="5" t="str">
        <f>IFERROR(VLOOKUP(G4021,[3]item_suppliers!$C$2:$F$112,2,FALSE),"")</f>
        <v/>
      </c>
      <c r="N4021" s="5" t="str">
        <f>IFERROR(VLOOKUP(G4021,[3]item_suppliers!$C$2:$F$112,4,FALSE),"")</f>
        <v/>
      </c>
      <c r="O4021" s="5" t="str">
        <f t="shared" si="312"/>
        <v/>
      </c>
      <c r="P4021" s="5">
        <f>IF(EXACT(L4021,"sell"),VLOOKUP(D4021,[1]items!$A$2:$E$39,5,FALSE),"")</f>
        <v>16261</v>
      </c>
      <c r="Q4021" s="5">
        <f t="shared" si="313"/>
        <v>32522</v>
      </c>
      <c r="R4021" s="13" t="str">
        <f t="shared" si="314"/>
        <v/>
      </c>
    </row>
    <row r="4022" spans="1:18" x14ac:dyDescent="0.2">
      <c r="A4022" s="5" t="s">
        <v>4083</v>
      </c>
      <c r="B4022" s="6" t="d">
        <v>2021-09-11</v>
      </c>
      <c r="C4022" s="7">
        <f t="shared" si="310"/>
        <v>2021</v>
      </c>
      <c r="D4022" s="5" t="s">
        <v>56</v>
      </c>
      <c r="E4022" s="5" t="str">
        <f>VLOOKUP(D4022,[1]items!$A$2:$E$39,2,FALSE)</f>
        <v>Paramex Tablet / Obat</v>
      </c>
      <c r="F4022" s="5" t="str">
        <f>VLOOKUP(E4022,[1]items!$B$2:$E$39,2,FALSE)</f>
        <v>Obat Sakit Kepala &amp; Demam</v>
      </c>
      <c r="G4022" s="5" t="str">
        <f t="shared" si="311"/>
        <v>OD0011|</v>
      </c>
      <c r="H4022" s="10">
        <v>8</v>
      </c>
      <c r="I4022" s="11"/>
      <c r="J4022" s="10" t="str">
        <f>IF(EXACT(L4022,"buy"),VLOOKUP(I4022,[2]suppliers!$A$2:$B$17,2,FALSE),"")</f>
        <v/>
      </c>
      <c r="K4022" s="5" t="s">
        <v>84</v>
      </c>
      <c r="L4022" s="5" t="s">
        <v>85</v>
      </c>
      <c r="M4022" s="5" t="str">
        <f>IFERROR(VLOOKUP(G4022,[3]item_suppliers!$C$2:$F$112,2,FALSE),"")</f>
        <v/>
      </c>
      <c r="N4022" s="5" t="str">
        <f>IFERROR(VLOOKUP(G4022,[3]item_suppliers!$C$2:$F$112,4,FALSE),"")</f>
        <v/>
      </c>
      <c r="O4022" s="5" t="str">
        <f t="shared" si="312"/>
        <v/>
      </c>
      <c r="P4022" s="5">
        <f>IF(EXACT(L4022,"sell"),VLOOKUP(D4022,[1]items!$A$2:$E$39,5,FALSE),"")</f>
        <v>2586</v>
      </c>
      <c r="Q4022" s="5">
        <f t="shared" si="313"/>
        <v>20688</v>
      </c>
      <c r="R4022" s="13" t="str">
        <f t="shared" si="314"/>
        <v/>
      </c>
    </row>
    <row r="4023" spans="1:18" x14ac:dyDescent="0.2">
      <c r="A4023" s="8" t="s">
        <v>4084</v>
      </c>
      <c r="B4023" s="9" t="d">
        <v>2021-09-11</v>
      </c>
      <c r="C4023" s="7">
        <f t="shared" si="310"/>
        <v>2021</v>
      </c>
      <c r="D4023" s="8" t="s">
        <v>59</v>
      </c>
      <c r="E4023" s="5" t="str">
        <f>VLOOKUP(D4023,[1]items!$A$2:$E$39,2,FALSE)</f>
        <v>Carditens</v>
      </c>
      <c r="F4023" s="5" t="str">
        <f>VLOOKUP(E4023,[1]items!$B$2:$E$39,2,FALSE)</f>
        <v>Obat Hipertensi</v>
      </c>
      <c r="G4023" s="5" t="str">
        <f t="shared" si="311"/>
        <v>OH0001|</v>
      </c>
      <c r="H4023" s="10">
        <v>95</v>
      </c>
      <c r="I4023" s="11"/>
      <c r="J4023" s="10" t="str">
        <f>IF(EXACT(L4023,"buy"),VLOOKUP(I4023,[2]suppliers!$A$2:$B$17,2,FALSE),"")</f>
        <v/>
      </c>
      <c r="K4023" s="8" t="s">
        <v>84</v>
      </c>
      <c r="L4023" s="8" t="s">
        <v>85</v>
      </c>
      <c r="M4023" s="5" t="str">
        <f>IFERROR(VLOOKUP(G4023,[3]item_suppliers!$C$2:$F$112,2,FALSE),"")</f>
        <v/>
      </c>
      <c r="N4023" s="5" t="str">
        <f>IFERROR(VLOOKUP(G4023,[3]item_suppliers!$C$2:$F$112,4,FALSE),"")</f>
        <v/>
      </c>
      <c r="O4023" s="5" t="str">
        <f t="shared" si="312"/>
        <v/>
      </c>
      <c r="P4023" s="5">
        <f>IF(EXACT(L4023,"sell"),VLOOKUP(D4023,[1]items!$A$2:$E$39,5,FALSE),"")</f>
        <v>100900</v>
      </c>
      <c r="Q4023" s="5">
        <f t="shared" si="313"/>
        <v>9585500</v>
      </c>
      <c r="R4023" s="13" t="str">
        <f t="shared" si="314"/>
        <v/>
      </c>
    </row>
    <row r="4024" spans="1:18" x14ac:dyDescent="0.2">
      <c r="A4024" s="5" t="s">
        <v>4085</v>
      </c>
      <c r="B4024" s="6" t="d">
        <v>2021-09-11</v>
      </c>
      <c r="C4024" s="7">
        <f t="shared" si="310"/>
        <v>2021</v>
      </c>
      <c r="D4024" s="5" t="s">
        <v>23</v>
      </c>
      <c r="E4024" s="5" t="str">
        <f>VLOOKUP(D4024,[1]items!$A$2:$E$39,2,FALSE)</f>
        <v>Neozep Forte 1 Strip 4 Tablet</v>
      </c>
      <c r="F4024" s="5" t="str">
        <f>VLOOKUP(E4024,[1]items!$B$2:$E$39,2,FALSE)</f>
        <v>Obat Batuk &amp; Pilek</v>
      </c>
      <c r="G4024" s="5" t="str">
        <f t="shared" si="311"/>
        <v>OB0001|</v>
      </c>
      <c r="H4024" s="10">
        <v>11</v>
      </c>
      <c r="I4024" s="11"/>
      <c r="J4024" s="10" t="str">
        <f>IF(EXACT(L4024,"buy"),VLOOKUP(I4024,[2]suppliers!$A$2:$B$17,2,FALSE),"")</f>
        <v/>
      </c>
      <c r="K4024" s="5" t="s">
        <v>84</v>
      </c>
      <c r="L4024" s="5" t="s">
        <v>85</v>
      </c>
      <c r="M4024" s="5" t="str">
        <f>IFERROR(VLOOKUP(G4024,[3]item_suppliers!$C$2:$F$112,2,FALSE),"")</f>
        <v/>
      </c>
      <c r="N4024" s="5" t="str">
        <f>IFERROR(VLOOKUP(G4024,[3]item_suppliers!$C$2:$F$112,4,FALSE),"")</f>
        <v/>
      </c>
      <c r="O4024" s="5" t="str">
        <f t="shared" si="312"/>
        <v/>
      </c>
      <c r="P4024" s="5">
        <f>IF(EXACT(L4024,"sell"),VLOOKUP(D4024,[1]items!$A$2:$E$39,5,FALSE),"")</f>
        <v>2338</v>
      </c>
      <c r="Q4024" s="5">
        <f t="shared" si="313"/>
        <v>25718</v>
      </c>
      <c r="R4024" s="13" t="str">
        <f t="shared" si="314"/>
        <v/>
      </c>
    </row>
    <row r="4025" spans="1:18" x14ac:dyDescent="0.2">
      <c r="A4025" s="8" t="s">
        <v>4086</v>
      </c>
      <c r="B4025" s="9" t="d">
        <v>2021-09-11</v>
      </c>
      <c r="C4025" s="7">
        <f t="shared" si="310"/>
        <v>2021</v>
      </c>
      <c r="D4025" s="8" t="s">
        <v>62</v>
      </c>
      <c r="E4025" s="5" t="str">
        <f>VLOOKUP(D4025,[1]items!$A$2:$E$39,2,FALSE)</f>
        <v>Concor 5MG Strip 10</v>
      </c>
      <c r="F4025" s="5" t="str">
        <f>VLOOKUP(E4025,[1]items!$B$2:$E$39,2,FALSE)</f>
        <v>Obat Hipertensi</v>
      </c>
      <c r="G4025" s="5" t="str">
        <f t="shared" si="311"/>
        <v>OH0002|</v>
      </c>
      <c r="H4025" s="10">
        <v>53</v>
      </c>
      <c r="I4025" s="11"/>
      <c r="J4025" s="10" t="str">
        <f>IF(EXACT(L4025,"buy"),VLOOKUP(I4025,[2]suppliers!$A$2:$B$17,2,FALSE),"")</f>
        <v/>
      </c>
      <c r="K4025" s="8" t="s">
        <v>84</v>
      </c>
      <c r="L4025" s="8" t="s">
        <v>85</v>
      </c>
      <c r="M4025" s="5" t="str">
        <f>IFERROR(VLOOKUP(G4025,[3]item_suppliers!$C$2:$F$112,2,FALSE),"")</f>
        <v/>
      </c>
      <c r="N4025" s="5" t="str">
        <f>IFERROR(VLOOKUP(G4025,[3]item_suppliers!$C$2:$F$112,4,FALSE),"")</f>
        <v/>
      </c>
      <c r="O4025" s="5" t="str">
        <f t="shared" si="312"/>
        <v/>
      </c>
      <c r="P4025" s="5">
        <f>IF(EXACT(L4025,"sell"),VLOOKUP(D4025,[1]items!$A$2:$E$39,5,FALSE),"")</f>
        <v>103632</v>
      </c>
      <c r="Q4025" s="5">
        <f t="shared" si="313"/>
        <v>5492496</v>
      </c>
      <c r="R4025" s="13" t="str">
        <f t="shared" si="314"/>
        <v/>
      </c>
    </row>
    <row r="4026" spans="1:18" x14ac:dyDescent="0.2">
      <c r="A4026" s="5" t="s">
        <v>4087</v>
      </c>
      <c r="B4026" s="6" t="d">
        <v>2021-09-12</v>
      </c>
      <c r="C4026" s="7">
        <f t="shared" si="310"/>
        <v>2021</v>
      </c>
      <c r="D4026" s="5" t="s">
        <v>26</v>
      </c>
      <c r="E4026" s="5" t="str">
        <f>VLOOKUP(D4026,[1]items!$A$2:$E$39,2,FALSE)</f>
        <v>Decolsen 1 Strip 4 Tablet</v>
      </c>
      <c r="F4026" s="5" t="str">
        <f>VLOOKUP(E4026,[1]items!$B$2:$E$39,2,FALSE)</f>
        <v>Obat Batuk &amp; Pilek</v>
      </c>
      <c r="G4026" s="5" t="str">
        <f t="shared" si="311"/>
        <v>OB0002|</v>
      </c>
      <c r="H4026" s="10">
        <v>22</v>
      </c>
      <c r="I4026" s="11"/>
      <c r="J4026" s="10" t="str">
        <f>IF(EXACT(L4026,"buy"),VLOOKUP(I4026,[2]suppliers!$A$2:$B$17,2,FALSE),"")</f>
        <v/>
      </c>
      <c r="K4026" s="5" t="s">
        <v>84</v>
      </c>
      <c r="L4026" s="5" t="s">
        <v>85</v>
      </c>
      <c r="M4026" s="5" t="str">
        <f>IFERROR(VLOOKUP(G4026,[3]item_suppliers!$C$2:$F$112,2,FALSE),"")</f>
        <v/>
      </c>
      <c r="N4026" s="5" t="str">
        <f>IFERROR(VLOOKUP(G4026,[3]item_suppliers!$C$2:$F$112,4,FALSE),"")</f>
        <v/>
      </c>
      <c r="O4026" s="5" t="str">
        <f t="shared" si="312"/>
        <v/>
      </c>
      <c r="P4026" s="5">
        <f>IF(EXACT(L4026,"sell"),VLOOKUP(D4026,[1]items!$A$2:$E$39,5,FALSE),"")</f>
        <v>2915</v>
      </c>
      <c r="Q4026" s="5">
        <f t="shared" si="313"/>
        <v>64130</v>
      </c>
      <c r="R4026" s="13" t="str">
        <f t="shared" si="314"/>
        <v/>
      </c>
    </row>
    <row r="4027" spans="1:18" x14ac:dyDescent="0.2">
      <c r="A4027" s="8" t="s">
        <v>4088</v>
      </c>
      <c r="B4027" s="9" t="d">
        <v>2021-09-12</v>
      </c>
      <c r="C4027" s="7">
        <f t="shared" si="310"/>
        <v>2021</v>
      </c>
      <c r="D4027" s="8" t="s">
        <v>17</v>
      </c>
      <c r="E4027" s="5" t="str">
        <f>VLOOKUP(D4027,[1]items!$A$2:$E$39,2,FALSE)</f>
        <v>Bedak Heroxyn 150 gr</v>
      </c>
      <c r="F4027" s="5" t="str">
        <f>VLOOKUP(E4027,[1]items!$B$2:$E$39,2,FALSE)</f>
        <v>Obat Alergi</v>
      </c>
      <c r="G4027" s="5" t="str">
        <f t="shared" si="311"/>
        <v>OA0005|</v>
      </c>
      <c r="H4027" s="10">
        <v>39</v>
      </c>
      <c r="I4027" s="11"/>
      <c r="J4027" s="10" t="str">
        <f>IF(EXACT(L4027,"buy"),VLOOKUP(I4027,[2]suppliers!$A$2:$B$17,2,FALSE),"")</f>
        <v/>
      </c>
      <c r="K4027" s="8" t="s">
        <v>84</v>
      </c>
      <c r="L4027" s="8" t="s">
        <v>85</v>
      </c>
      <c r="M4027" s="5" t="str">
        <f>IFERROR(VLOOKUP(G4027,[3]item_suppliers!$C$2:$F$112,2,FALSE),"")</f>
        <v/>
      </c>
      <c r="N4027" s="5" t="str">
        <f>IFERROR(VLOOKUP(G4027,[3]item_suppliers!$C$2:$F$112,4,FALSE),"")</f>
        <v/>
      </c>
      <c r="O4027" s="5" t="str">
        <f t="shared" si="312"/>
        <v/>
      </c>
      <c r="P4027" s="5">
        <f>IF(EXACT(L4027,"sell"),VLOOKUP(D4027,[1]items!$A$2:$E$39,5,FALSE),"")</f>
        <v>17170</v>
      </c>
      <c r="Q4027" s="5">
        <f t="shared" si="313"/>
        <v>669630</v>
      </c>
      <c r="R4027" s="13" t="str">
        <f t="shared" si="314"/>
        <v/>
      </c>
    </row>
    <row r="4028" spans="1:18" x14ac:dyDescent="0.2">
      <c r="A4028" s="5" t="s">
        <v>4089</v>
      </c>
      <c r="B4028" s="6" t="d">
        <v>2021-09-12</v>
      </c>
      <c r="C4028" s="7">
        <f t="shared" si="310"/>
        <v>2021</v>
      </c>
      <c r="D4028" s="5" t="s">
        <v>70</v>
      </c>
      <c r="E4028" s="5" t="str">
        <f>VLOOKUP(D4028,[1]items!$A$2:$E$39,2,FALSE)</f>
        <v>Irbesartan</v>
      </c>
      <c r="F4028" s="5" t="str">
        <f>VLOOKUP(E4028,[1]items!$B$2:$E$39,2,FALSE)</f>
        <v>Obat Hipertensi</v>
      </c>
      <c r="G4028" s="5" t="str">
        <f t="shared" si="311"/>
        <v>OH0005|</v>
      </c>
      <c r="H4028" s="10">
        <v>51</v>
      </c>
      <c r="I4028" s="11"/>
      <c r="J4028" s="10" t="str">
        <f>IF(EXACT(L4028,"buy"),VLOOKUP(I4028,[2]suppliers!$A$2:$B$17,2,FALSE),"")</f>
        <v/>
      </c>
      <c r="K4028" s="5" t="s">
        <v>84</v>
      </c>
      <c r="L4028" s="5" t="s">
        <v>85</v>
      </c>
      <c r="M4028" s="5" t="str">
        <f>IFERROR(VLOOKUP(G4028,[3]item_suppliers!$C$2:$F$112,2,FALSE),"")</f>
        <v/>
      </c>
      <c r="N4028" s="5" t="str">
        <f>IFERROR(VLOOKUP(G4028,[3]item_suppliers!$C$2:$F$112,4,FALSE),"")</f>
        <v/>
      </c>
      <c r="O4028" s="5" t="str">
        <f t="shared" si="312"/>
        <v/>
      </c>
      <c r="P4028" s="5">
        <f>IF(EXACT(L4028,"sell"),VLOOKUP(D4028,[1]items!$A$2:$E$39,5,FALSE),"")</f>
        <v>109447</v>
      </c>
      <c r="Q4028" s="5">
        <f t="shared" si="313"/>
        <v>5581797</v>
      </c>
      <c r="R4028" s="13" t="str">
        <f t="shared" si="314"/>
        <v/>
      </c>
    </row>
    <row r="4029" spans="1:18" x14ac:dyDescent="0.2">
      <c r="A4029" s="8" t="s">
        <v>4090</v>
      </c>
      <c r="B4029" s="9" t="d">
        <v>2021-09-12</v>
      </c>
      <c r="C4029" s="7">
        <f t="shared" si="310"/>
        <v>2021</v>
      </c>
      <c r="D4029" s="8" t="s">
        <v>70</v>
      </c>
      <c r="E4029" s="5" t="str">
        <f>VLOOKUP(D4029,[1]items!$A$2:$E$39,2,FALSE)</f>
        <v>Irbesartan</v>
      </c>
      <c r="F4029" s="5" t="str">
        <f>VLOOKUP(E4029,[1]items!$B$2:$E$39,2,FALSE)</f>
        <v>Obat Hipertensi</v>
      </c>
      <c r="G4029" s="5" t="str">
        <f t="shared" si="311"/>
        <v>OH0005|</v>
      </c>
      <c r="H4029" s="10">
        <v>1</v>
      </c>
      <c r="I4029" s="11"/>
      <c r="J4029" s="10" t="str">
        <f>IF(EXACT(L4029,"buy"),VLOOKUP(I4029,[2]suppliers!$A$2:$B$17,2,FALSE),"")</f>
        <v/>
      </c>
      <c r="K4029" s="8" t="s">
        <v>84</v>
      </c>
      <c r="L4029" s="8" t="s">
        <v>85</v>
      </c>
      <c r="M4029" s="5" t="str">
        <f>IFERROR(VLOOKUP(G4029,[3]item_suppliers!$C$2:$F$112,2,FALSE),"")</f>
        <v/>
      </c>
      <c r="N4029" s="5" t="str">
        <f>IFERROR(VLOOKUP(G4029,[3]item_suppliers!$C$2:$F$112,4,FALSE),"")</f>
        <v/>
      </c>
      <c r="O4029" s="5" t="str">
        <f t="shared" si="312"/>
        <v/>
      </c>
      <c r="P4029" s="5">
        <f>IF(EXACT(L4029,"sell"),VLOOKUP(D4029,[1]items!$A$2:$E$39,5,FALSE),"")</f>
        <v>109447</v>
      </c>
      <c r="Q4029" s="5">
        <f t="shared" si="313"/>
        <v>109447</v>
      </c>
      <c r="R4029" s="13" t="str">
        <f t="shared" si="314"/>
        <v/>
      </c>
    </row>
    <row r="4030" spans="1:18" x14ac:dyDescent="0.2">
      <c r="A4030" s="5" t="s">
        <v>4091</v>
      </c>
      <c r="B4030" s="6" t="d">
        <v>2021-09-12</v>
      </c>
      <c r="C4030" s="7">
        <f t="shared" si="310"/>
        <v>2021</v>
      </c>
      <c r="D4030" s="5" t="s">
        <v>48</v>
      </c>
      <c r="E4030" s="5" t="str">
        <f>VLOOKUP(D4030,[1]items!$A$2:$E$39,2,FALSE)</f>
        <v>Sanmol Paracetamol</v>
      </c>
      <c r="F4030" s="5" t="str">
        <f>VLOOKUP(E4030,[1]items!$B$2:$E$39,2,FALSE)</f>
        <v>Obat Sakit Kepala &amp; Demam</v>
      </c>
      <c r="G4030" s="5" t="str">
        <f t="shared" si="311"/>
        <v>OD0007|</v>
      </c>
      <c r="H4030" s="10">
        <v>20</v>
      </c>
      <c r="I4030" s="11"/>
      <c r="J4030" s="10" t="str">
        <f>IF(EXACT(L4030,"buy"),VLOOKUP(I4030,[2]suppliers!$A$2:$B$17,2,FALSE),"")</f>
        <v/>
      </c>
      <c r="K4030" s="5" t="s">
        <v>84</v>
      </c>
      <c r="L4030" s="5" t="s">
        <v>85</v>
      </c>
      <c r="M4030" s="5" t="str">
        <f>IFERROR(VLOOKUP(G4030,[3]item_suppliers!$C$2:$F$112,2,FALSE),"")</f>
        <v/>
      </c>
      <c r="N4030" s="5" t="str">
        <f>IFERROR(VLOOKUP(G4030,[3]item_suppliers!$C$2:$F$112,4,FALSE),"")</f>
        <v/>
      </c>
      <c r="O4030" s="5" t="str">
        <f t="shared" si="312"/>
        <v/>
      </c>
      <c r="P4030" s="5">
        <f>IF(EXACT(L4030,"sell"),VLOOKUP(D4030,[1]items!$A$2:$E$39,5,FALSE),"")</f>
        <v>16261</v>
      </c>
      <c r="Q4030" s="5">
        <f t="shared" si="313"/>
        <v>325220</v>
      </c>
      <c r="R4030" s="13" t="str">
        <f t="shared" si="314"/>
        <v/>
      </c>
    </row>
    <row r="4031" spans="1:18" x14ac:dyDescent="0.2">
      <c r="A4031" s="8" t="s">
        <v>4092</v>
      </c>
      <c r="B4031" s="9" t="d">
        <v>2021-09-12</v>
      </c>
      <c r="C4031" s="7">
        <f t="shared" si="310"/>
        <v>2021</v>
      </c>
      <c r="D4031" s="8" t="s">
        <v>48</v>
      </c>
      <c r="E4031" s="5" t="str">
        <f>VLOOKUP(D4031,[1]items!$A$2:$E$39,2,FALSE)</f>
        <v>Sanmol Paracetamol</v>
      </c>
      <c r="F4031" s="5" t="str">
        <f>VLOOKUP(E4031,[1]items!$B$2:$E$39,2,FALSE)</f>
        <v>Obat Sakit Kepala &amp; Demam</v>
      </c>
      <c r="G4031" s="5" t="str">
        <f t="shared" si="311"/>
        <v>OD0007|</v>
      </c>
      <c r="H4031" s="10">
        <v>124</v>
      </c>
      <c r="I4031" s="11"/>
      <c r="J4031" s="10" t="str">
        <f>IF(EXACT(L4031,"buy"),VLOOKUP(I4031,[2]suppliers!$A$2:$B$17,2,FALSE),"")</f>
        <v/>
      </c>
      <c r="K4031" s="8" t="s">
        <v>84</v>
      </c>
      <c r="L4031" s="8" t="s">
        <v>85</v>
      </c>
      <c r="M4031" s="5" t="str">
        <f>IFERROR(VLOOKUP(G4031,[3]item_suppliers!$C$2:$F$112,2,FALSE),"")</f>
        <v/>
      </c>
      <c r="N4031" s="5" t="str">
        <f>IFERROR(VLOOKUP(G4031,[3]item_suppliers!$C$2:$F$112,4,FALSE),"")</f>
        <v/>
      </c>
      <c r="O4031" s="5" t="str">
        <f t="shared" si="312"/>
        <v/>
      </c>
      <c r="P4031" s="5">
        <f>IF(EXACT(L4031,"sell"),VLOOKUP(D4031,[1]items!$A$2:$E$39,5,FALSE),"")</f>
        <v>16261</v>
      </c>
      <c r="Q4031" s="5">
        <f t="shared" si="313"/>
        <v>2016364</v>
      </c>
      <c r="R4031" s="13" t="str">
        <f t="shared" si="314"/>
        <v/>
      </c>
    </row>
    <row r="4032" spans="1:18" x14ac:dyDescent="0.2">
      <c r="A4032" s="5" t="s">
        <v>4093</v>
      </c>
      <c r="B4032" s="6" t="d">
        <v>2021-09-12</v>
      </c>
      <c r="C4032" s="7">
        <f t="shared" si="310"/>
        <v>2021</v>
      </c>
      <c r="D4032" s="5" t="s">
        <v>56</v>
      </c>
      <c r="E4032" s="5" t="str">
        <f>VLOOKUP(D4032,[1]items!$A$2:$E$39,2,FALSE)</f>
        <v>Paramex Tablet / Obat</v>
      </c>
      <c r="F4032" s="5" t="str">
        <f>VLOOKUP(E4032,[1]items!$B$2:$E$39,2,FALSE)</f>
        <v>Obat Sakit Kepala &amp; Demam</v>
      </c>
      <c r="G4032" s="5" t="str">
        <f t="shared" si="311"/>
        <v>OD0011|</v>
      </c>
      <c r="H4032" s="10">
        <v>27</v>
      </c>
      <c r="I4032" s="11"/>
      <c r="J4032" s="10" t="str">
        <f>IF(EXACT(L4032,"buy"),VLOOKUP(I4032,[2]suppliers!$A$2:$B$17,2,FALSE),"")</f>
        <v/>
      </c>
      <c r="K4032" s="5" t="s">
        <v>84</v>
      </c>
      <c r="L4032" s="5" t="s">
        <v>85</v>
      </c>
      <c r="M4032" s="5" t="str">
        <f>IFERROR(VLOOKUP(G4032,[3]item_suppliers!$C$2:$F$112,2,FALSE),"")</f>
        <v/>
      </c>
      <c r="N4032" s="5" t="str">
        <f>IFERROR(VLOOKUP(G4032,[3]item_suppliers!$C$2:$F$112,4,FALSE),"")</f>
        <v/>
      </c>
      <c r="O4032" s="5" t="str">
        <f t="shared" si="312"/>
        <v/>
      </c>
      <c r="P4032" s="5">
        <f>IF(EXACT(L4032,"sell"),VLOOKUP(D4032,[1]items!$A$2:$E$39,5,FALSE),"")</f>
        <v>2586</v>
      </c>
      <c r="Q4032" s="5">
        <f t="shared" si="313"/>
        <v>69822</v>
      </c>
      <c r="R4032" s="13" t="str">
        <f t="shared" si="314"/>
        <v/>
      </c>
    </row>
    <row r="4033" spans="1:18" x14ac:dyDescent="0.2">
      <c r="A4033" s="8" t="s">
        <v>4094</v>
      </c>
      <c r="B4033" s="9" t="d">
        <v>2021-09-12</v>
      </c>
      <c r="C4033" s="7">
        <f t="shared" si="310"/>
        <v>2021</v>
      </c>
      <c r="D4033" s="8" t="s">
        <v>59</v>
      </c>
      <c r="E4033" s="5" t="str">
        <f>VLOOKUP(D4033,[1]items!$A$2:$E$39,2,FALSE)</f>
        <v>Carditens</v>
      </c>
      <c r="F4033" s="5" t="str">
        <f>VLOOKUP(E4033,[1]items!$B$2:$E$39,2,FALSE)</f>
        <v>Obat Hipertensi</v>
      </c>
      <c r="G4033" s="5" t="str">
        <f t="shared" si="311"/>
        <v>OH0001|</v>
      </c>
      <c r="H4033" s="10">
        <v>177</v>
      </c>
      <c r="I4033" s="11"/>
      <c r="J4033" s="10" t="str">
        <f>IF(EXACT(L4033,"buy"),VLOOKUP(I4033,[2]suppliers!$A$2:$B$17,2,FALSE),"")</f>
        <v/>
      </c>
      <c r="K4033" s="8" t="s">
        <v>84</v>
      </c>
      <c r="L4033" s="8" t="s">
        <v>85</v>
      </c>
      <c r="M4033" s="5" t="str">
        <f>IFERROR(VLOOKUP(G4033,[3]item_suppliers!$C$2:$F$112,2,FALSE),"")</f>
        <v/>
      </c>
      <c r="N4033" s="5" t="str">
        <f>IFERROR(VLOOKUP(G4033,[3]item_suppliers!$C$2:$F$112,4,FALSE),"")</f>
        <v/>
      </c>
      <c r="O4033" s="5" t="str">
        <f t="shared" si="312"/>
        <v/>
      </c>
      <c r="P4033" s="5">
        <f>IF(EXACT(L4033,"sell"),VLOOKUP(D4033,[1]items!$A$2:$E$39,5,FALSE),"")</f>
        <v>100900</v>
      </c>
      <c r="Q4033" s="5">
        <f t="shared" si="313"/>
        <v>17859300</v>
      </c>
      <c r="R4033" s="13" t="str">
        <f t="shared" si="314"/>
        <v/>
      </c>
    </row>
    <row r="4034" spans="1:18" x14ac:dyDescent="0.2">
      <c r="A4034" s="5" t="s">
        <v>4095</v>
      </c>
      <c r="B4034" s="6" t="d">
        <v>2021-09-12</v>
      </c>
      <c r="C4034" s="7">
        <f t="shared" ref="C4034:C4097" si="315">YEAR(B4034)</f>
        <v>2021</v>
      </c>
      <c r="D4034" s="5" t="s">
        <v>14</v>
      </c>
      <c r="E4034" s="5" t="str">
        <f>VLOOKUP(D4034,[1]items!$A$2:$E$39,2,FALSE)</f>
        <v>Bisoprolol Ogb Dexa</v>
      </c>
      <c r="F4034" s="5" t="str">
        <f>VLOOKUP(E4034,[1]items!$B$2:$E$39,2,FALSE)</f>
        <v>Obat Alergi</v>
      </c>
      <c r="G4034" s="5" t="str">
        <f t="shared" ref="G4034:G4097" si="316">_xlfn.CONCAT(D4034,"|",I4034)</f>
        <v>OA0004|</v>
      </c>
      <c r="H4034" s="10">
        <v>24</v>
      </c>
      <c r="I4034" s="11"/>
      <c r="J4034" s="10" t="str">
        <f>IF(EXACT(L4034,"buy"),VLOOKUP(I4034,[2]suppliers!$A$2:$B$17,2,FALSE),"")</f>
        <v/>
      </c>
      <c r="K4034" s="5" t="s">
        <v>84</v>
      </c>
      <c r="L4034" s="5" t="s">
        <v>85</v>
      </c>
      <c r="M4034" s="5" t="str">
        <f>IFERROR(VLOOKUP(G4034,[3]item_suppliers!$C$2:$F$112,2,FALSE),"")</f>
        <v/>
      </c>
      <c r="N4034" s="5" t="str">
        <f>IFERROR(VLOOKUP(G4034,[3]item_suppliers!$C$2:$F$112,4,FALSE),"")</f>
        <v/>
      </c>
      <c r="O4034" s="5" t="str">
        <f t="shared" ref="O4034:O4097" si="317">IFERROR(H4034*N4034,"")</f>
        <v/>
      </c>
      <c r="P4034" s="5">
        <f>IF(EXACT(L4034,"sell"),VLOOKUP(D4034,[1]items!$A$2:$E$39,5,FALSE),"")</f>
        <v>10180</v>
      </c>
      <c r="Q4034" s="5">
        <f t="shared" ref="Q4034:Q4097" si="318">IFERROR(H4034*P4034,"")</f>
        <v>244320</v>
      </c>
      <c r="R4034" s="13" t="str">
        <f t="shared" ref="R4034:R4097" si="319">IF(EXACT(L4034,"buy"),1/COUNTIF($N$2:$N$4710,N4034),"")</f>
        <v/>
      </c>
    </row>
    <row r="4035" spans="1:18" x14ac:dyDescent="0.2">
      <c r="A4035" s="8" t="s">
        <v>4096</v>
      </c>
      <c r="B4035" s="9" t="d">
        <v>2021-09-13</v>
      </c>
      <c r="C4035" s="7">
        <f t="shared" si="315"/>
        <v>2021</v>
      </c>
      <c r="D4035" s="8" t="s">
        <v>50</v>
      </c>
      <c r="E4035" s="5" t="str">
        <f>VLOOKUP(D4035,[1]items!$A$2:$E$39,2,FALSE)</f>
        <v>Bodrex Extra</v>
      </c>
      <c r="F4035" s="5" t="str">
        <f>VLOOKUP(E4035,[1]items!$B$2:$E$39,2,FALSE)</f>
        <v>Obat Sakit Kepala &amp; Demam</v>
      </c>
      <c r="G4035" s="5" t="str">
        <f t="shared" si="316"/>
        <v>OD0008|</v>
      </c>
      <c r="H4035" s="10">
        <v>16</v>
      </c>
      <c r="I4035" s="11"/>
      <c r="J4035" s="10" t="str">
        <f>IF(EXACT(L4035,"buy"),VLOOKUP(I4035,[2]suppliers!$A$2:$B$17,2,FALSE),"")</f>
        <v/>
      </c>
      <c r="K4035" s="8" t="s">
        <v>84</v>
      </c>
      <c r="L4035" s="8" t="s">
        <v>85</v>
      </c>
      <c r="M4035" s="5" t="str">
        <f>IFERROR(VLOOKUP(G4035,[3]item_suppliers!$C$2:$F$112,2,FALSE),"")</f>
        <v/>
      </c>
      <c r="N4035" s="5" t="str">
        <f>IFERROR(VLOOKUP(G4035,[3]item_suppliers!$C$2:$F$112,4,FALSE),"")</f>
        <v/>
      </c>
      <c r="O4035" s="5" t="str">
        <f t="shared" si="317"/>
        <v/>
      </c>
      <c r="P4035" s="5">
        <f>IF(EXACT(L4035,"sell"),VLOOKUP(D4035,[1]items!$A$2:$E$39,5,FALSE),"")</f>
        <v>51753</v>
      </c>
      <c r="Q4035" s="5">
        <f t="shared" si="318"/>
        <v>828048</v>
      </c>
      <c r="R4035" s="13" t="str">
        <f t="shared" si="319"/>
        <v/>
      </c>
    </row>
    <row r="4036" spans="1:18" x14ac:dyDescent="0.2">
      <c r="A4036" s="5" t="s">
        <v>4097</v>
      </c>
      <c r="B4036" s="6" t="d">
        <v>2021-09-13</v>
      </c>
      <c r="C4036" s="7">
        <f t="shared" si="315"/>
        <v>2021</v>
      </c>
      <c r="D4036" s="5" t="s">
        <v>17</v>
      </c>
      <c r="E4036" s="5" t="str">
        <f>VLOOKUP(D4036,[1]items!$A$2:$E$39,2,FALSE)</f>
        <v>Bedak Heroxyn 150 gr</v>
      </c>
      <c r="F4036" s="5" t="str">
        <f>VLOOKUP(E4036,[1]items!$B$2:$E$39,2,FALSE)</f>
        <v>Obat Alergi</v>
      </c>
      <c r="G4036" s="5" t="str">
        <f t="shared" si="316"/>
        <v>OA0005|</v>
      </c>
      <c r="H4036" s="10">
        <v>23</v>
      </c>
      <c r="I4036" s="11"/>
      <c r="J4036" s="10" t="str">
        <f>IF(EXACT(L4036,"buy"),VLOOKUP(I4036,[2]suppliers!$A$2:$B$17,2,FALSE),"")</f>
        <v/>
      </c>
      <c r="K4036" s="5" t="s">
        <v>84</v>
      </c>
      <c r="L4036" s="5" t="s">
        <v>85</v>
      </c>
      <c r="M4036" s="5" t="str">
        <f>IFERROR(VLOOKUP(G4036,[3]item_suppliers!$C$2:$F$112,2,FALSE),"")</f>
        <v/>
      </c>
      <c r="N4036" s="5" t="str">
        <f>IFERROR(VLOOKUP(G4036,[3]item_suppliers!$C$2:$F$112,4,FALSE),"")</f>
        <v/>
      </c>
      <c r="O4036" s="5" t="str">
        <f t="shared" si="317"/>
        <v/>
      </c>
      <c r="P4036" s="5">
        <f>IF(EXACT(L4036,"sell"),VLOOKUP(D4036,[1]items!$A$2:$E$39,5,FALSE),"")</f>
        <v>17170</v>
      </c>
      <c r="Q4036" s="5">
        <f t="shared" si="318"/>
        <v>394910</v>
      </c>
      <c r="R4036" s="13" t="str">
        <f t="shared" si="319"/>
        <v/>
      </c>
    </row>
    <row r="4037" spans="1:18" x14ac:dyDescent="0.2">
      <c r="A4037" s="8" t="s">
        <v>4098</v>
      </c>
      <c r="B4037" s="9" t="d">
        <v>2021-09-13</v>
      </c>
      <c r="C4037" s="7">
        <f t="shared" si="315"/>
        <v>2021</v>
      </c>
      <c r="D4037" s="8" t="s">
        <v>17</v>
      </c>
      <c r="E4037" s="5" t="str">
        <f>VLOOKUP(D4037,[1]items!$A$2:$E$39,2,FALSE)</f>
        <v>Bedak Heroxyn 150 gr</v>
      </c>
      <c r="F4037" s="5" t="str">
        <f>VLOOKUP(E4037,[1]items!$B$2:$E$39,2,FALSE)</f>
        <v>Obat Alergi</v>
      </c>
      <c r="G4037" s="5" t="str">
        <f t="shared" si="316"/>
        <v>OA0005|</v>
      </c>
      <c r="H4037" s="10">
        <v>11</v>
      </c>
      <c r="I4037" s="11"/>
      <c r="J4037" s="10" t="str">
        <f>IF(EXACT(L4037,"buy"),VLOOKUP(I4037,[2]suppliers!$A$2:$B$17,2,FALSE),"")</f>
        <v/>
      </c>
      <c r="K4037" s="8" t="s">
        <v>84</v>
      </c>
      <c r="L4037" s="8" t="s">
        <v>85</v>
      </c>
      <c r="M4037" s="5" t="str">
        <f>IFERROR(VLOOKUP(G4037,[3]item_suppliers!$C$2:$F$112,2,FALSE),"")</f>
        <v/>
      </c>
      <c r="N4037" s="5" t="str">
        <f>IFERROR(VLOOKUP(G4037,[3]item_suppliers!$C$2:$F$112,4,FALSE),"")</f>
        <v/>
      </c>
      <c r="O4037" s="5" t="str">
        <f t="shared" si="317"/>
        <v/>
      </c>
      <c r="P4037" s="5">
        <f>IF(EXACT(L4037,"sell"),VLOOKUP(D4037,[1]items!$A$2:$E$39,5,FALSE),"")</f>
        <v>17170</v>
      </c>
      <c r="Q4037" s="5">
        <f t="shared" si="318"/>
        <v>188870</v>
      </c>
      <c r="R4037" s="13" t="str">
        <f t="shared" si="319"/>
        <v/>
      </c>
    </row>
    <row r="4038" spans="1:18" x14ac:dyDescent="0.2">
      <c r="A4038" s="5" t="s">
        <v>4099</v>
      </c>
      <c r="B4038" s="6" t="d">
        <v>2021-09-13</v>
      </c>
      <c r="C4038" s="7">
        <f t="shared" si="315"/>
        <v>2021</v>
      </c>
      <c r="D4038" s="5" t="s">
        <v>17</v>
      </c>
      <c r="E4038" s="5" t="str">
        <f>VLOOKUP(D4038,[1]items!$A$2:$E$39,2,FALSE)</f>
        <v>Bedak Heroxyn 150 gr</v>
      </c>
      <c r="F4038" s="5" t="str">
        <f>VLOOKUP(E4038,[1]items!$B$2:$E$39,2,FALSE)</f>
        <v>Obat Alergi</v>
      </c>
      <c r="G4038" s="5" t="str">
        <f t="shared" si="316"/>
        <v>OA0005|</v>
      </c>
      <c r="H4038" s="10">
        <v>60</v>
      </c>
      <c r="I4038" s="11"/>
      <c r="J4038" s="10" t="str">
        <f>IF(EXACT(L4038,"buy"),VLOOKUP(I4038,[2]suppliers!$A$2:$B$17,2,FALSE),"")</f>
        <v/>
      </c>
      <c r="K4038" s="5" t="s">
        <v>84</v>
      </c>
      <c r="L4038" s="5" t="s">
        <v>85</v>
      </c>
      <c r="M4038" s="5" t="str">
        <f>IFERROR(VLOOKUP(G4038,[3]item_suppliers!$C$2:$F$112,2,FALSE),"")</f>
        <v/>
      </c>
      <c r="N4038" s="5" t="str">
        <f>IFERROR(VLOOKUP(G4038,[3]item_suppliers!$C$2:$F$112,4,FALSE),"")</f>
        <v/>
      </c>
      <c r="O4038" s="5" t="str">
        <f t="shared" si="317"/>
        <v/>
      </c>
      <c r="P4038" s="5">
        <f>IF(EXACT(L4038,"sell"),VLOOKUP(D4038,[1]items!$A$2:$E$39,5,FALSE),"")</f>
        <v>17170</v>
      </c>
      <c r="Q4038" s="5">
        <f t="shared" si="318"/>
        <v>1030200</v>
      </c>
      <c r="R4038" s="13" t="str">
        <f t="shared" si="319"/>
        <v/>
      </c>
    </row>
    <row r="4039" spans="1:18" x14ac:dyDescent="0.2">
      <c r="A4039" s="8" t="s">
        <v>4100</v>
      </c>
      <c r="B4039" s="9" t="d">
        <v>2021-09-13</v>
      </c>
      <c r="C4039" s="7">
        <f t="shared" si="315"/>
        <v>2021</v>
      </c>
      <c r="D4039" s="8" t="s">
        <v>70</v>
      </c>
      <c r="E4039" s="5" t="str">
        <f>VLOOKUP(D4039,[1]items!$A$2:$E$39,2,FALSE)</f>
        <v>Irbesartan</v>
      </c>
      <c r="F4039" s="5" t="str">
        <f>VLOOKUP(E4039,[1]items!$B$2:$E$39,2,FALSE)</f>
        <v>Obat Hipertensi</v>
      </c>
      <c r="G4039" s="5" t="str">
        <f t="shared" si="316"/>
        <v>OH0005|</v>
      </c>
      <c r="H4039" s="10">
        <v>13</v>
      </c>
      <c r="I4039" s="11"/>
      <c r="J4039" s="10" t="str">
        <f>IF(EXACT(L4039,"buy"),VLOOKUP(I4039,[2]suppliers!$A$2:$B$17,2,FALSE),"")</f>
        <v/>
      </c>
      <c r="K4039" s="8" t="s">
        <v>84</v>
      </c>
      <c r="L4039" s="8" t="s">
        <v>85</v>
      </c>
      <c r="M4039" s="5" t="str">
        <f>IFERROR(VLOOKUP(G4039,[3]item_suppliers!$C$2:$F$112,2,FALSE),"")</f>
        <v/>
      </c>
      <c r="N4039" s="5" t="str">
        <f>IFERROR(VLOOKUP(G4039,[3]item_suppliers!$C$2:$F$112,4,FALSE),"")</f>
        <v/>
      </c>
      <c r="O4039" s="5" t="str">
        <f t="shared" si="317"/>
        <v/>
      </c>
      <c r="P4039" s="5">
        <f>IF(EXACT(L4039,"sell"),VLOOKUP(D4039,[1]items!$A$2:$E$39,5,FALSE),"")</f>
        <v>109447</v>
      </c>
      <c r="Q4039" s="5">
        <f t="shared" si="318"/>
        <v>1422811</v>
      </c>
      <c r="R4039" s="13" t="str">
        <f t="shared" si="319"/>
        <v/>
      </c>
    </row>
    <row r="4040" spans="1:18" x14ac:dyDescent="0.2">
      <c r="A4040" s="5" t="s">
        <v>4101</v>
      </c>
      <c r="B4040" s="6" t="d">
        <v>2021-09-13</v>
      </c>
      <c r="C4040" s="7">
        <f t="shared" si="315"/>
        <v>2021</v>
      </c>
      <c r="D4040" s="5" t="s">
        <v>70</v>
      </c>
      <c r="E4040" s="5" t="str">
        <f>VLOOKUP(D4040,[1]items!$A$2:$E$39,2,FALSE)</f>
        <v>Irbesartan</v>
      </c>
      <c r="F4040" s="5" t="str">
        <f>VLOOKUP(E4040,[1]items!$B$2:$E$39,2,FALSE)</f>
        <v>Obat Hipertensi</v>
      </c>
      <c r="G4040" s="5" t="str">
        <f t="shared" si="316"/>
        <v>OH0005|</v>
      </c>
      <c r="H4040" s="10">
        <v>33</v>
      </c>
      <c r="I4040" s="11"/>
      <c r="J4040" s="10" t="str">
        <f>IF(EXACT(L4040,"buy"),VLOOKUP(I4040,[2]suppliers!$A$2:$B$17,2,FALSE),"")</f>
        <v/>
      </c>
      <c r="K4040" s="5" t="s">
        <v>84</v>
      </c>
      <c r="L4040" s="5" t="s">
        <v>85</v>
      </c>
      <c r="M4040" s="5" t="str">
        <f>IFERROR(VLOOKUP(G4040,[3]item_suppliers!$C$2:$F$112,2,FALSE),"")</f>
        <v/>
      </c>
      <c r="N4040" s="5" t="str">
        <f>IFERROR(VLOOKUP(G4040,[3]item_suppliers!$C$2:$F$112,4,FALSE),"")</f>
        <v/>
      </c>
      <c r="O4040" s="5" t="str">
        <f t="shared" si="317"/>
        <v/>
      </c>
      <c r="P4040" s="5">
        <f>IF(EXACT(L4040,"sell"),VLOOKUP(D4040,[1]items!$A$2:$E$39,5,FALSE),"")</f>
        <v>109447</v>
      </c>
      <c r="Q4040" s="5">
        <f t="shared" si="318"/>
        <v>3611751</v>
      </c>
      <c r="R4040" s="13" t="str">
        <f t="shared" si="319"/>
        <v/>
      </c>
    </row>
    <row r="4041" spans="1:18" x14ac:dyDescent="0.2">
      <c r="A4041" s="8" t="s">
        <v>4102</v>
      </c>
      <c r="B4041" s="9" t="d">
        <v>2021-09-14</v>
      </c>
      <c r="C4041" s="7">
        <f t="shared" si="315"/>
        <v>2021</v>
      </c>
      <c r="D4041" s="8" t="s">
        <v>26</v>
      </c>
      <c r="E4041" s="5" t="str">
        <f>VLOOKUP(D4041,[1]items!$A$2:$E$39,2,FALSE)</f>
        <v>Decolsen 1 Strip 4 Tablet</v>
      </c>
      <c r="F4041" s="5" t="str">
        <f>VLOOKUP(E4041,[1]items!$B$2:$E$39,2,FALSE)</f>
        <v>Obat Batuk &amp; Pilek</v>
      </c>
      <c r="G4041" s="5" t="str">
        <f t="shared" si="316"/>
        <v>OB0002|</v>
      </c>
      <c r="H4041" s="10">
        <v>2</v>
      </c>
      <c r="I4041" s="11"/>
      <c r="J4041" s="10" t="str">
        <f>IF(EXACT(L4041,"buy"),VLOOKUP(I4041,[2]suppliers!$A$2:$B$17,2,FALSE),"")</f>
        <v/>
      </c>
      <c r="K4041" s="8" t="s">
        <v>84</v>
      </c>
      <c r="L4041" s="8" t="s">
        <v>85</v>
      </c>
      <c r="M4041" s="5" t="str">
        <f>IFERROR(VLOOKUP(G4041,[3]item_suppliers!$C$2:$F$112,2,FALSE),"")</f>
        <v/>
      </c>
      <c r="N4041" s="5" t="str">
        <f>IFERROR(VLOOKUP(G4041,[3]item_suppliers!$C$2:$F$112,4,FALSE),"")</f>
        <v/>
      </c>
      <c r="O4041" s="5" t="str">
        <f t="shared" si="317"/>
        <v/>
      </c>
      <c r="P4041" s="5">
        <f>IF(EXACT(L4041,"sell"),VLOOKUP(D4041,[1]items!$A$2:$E$39,5,FALSE),"")</f>
        <v>2915</v>
      </c>
      <c r="Q4041" s="5">
        <f t="shared" si="318"/>
        <v>5830</v>
      </c>
      <c r="R4041" s="13" t="str">
        <f t="shared" si="319"/>
        <v/>
      </c>
    </row>
    <row r="4042" spans="1:18" x14ac:dyDescent="0.2">
      <c r="A4042" s="5" t="s">
        <v>4103</v>
      </c>
      <c r="B4042" s="6" t="d">
        <v>2021-09-14</v>
      </c>
      <c r="C4042" s="7">
        <f t="shared" si="315"/>
        <v>2021</v>
      </c>
      <c r="D4042" s="5" t="s">
        <v>50</v>
      </c>
      <c r="E4042" s="5" t="str">
        <f>VLOOKUP(D4042,[1]items!$A$2:$E$39,2,FALSE)</f>
        <v>Bodrex Extra</v>
      </c>
      <c r="F4042" s="5" t="str">
        <f>VLOOKUP(E4042,[1]items!$B$2:$E$39,2,FALSE)</f>
        <v>Obat Sakit Kepala &amp; Demam</v>
      </c>
      <c r="G4042" s="5" t="str">
        <f t="shared" si="316"/>
        <v>OD0008|</v>
      </c>
      <c r="H4042" s="10">
        <v>19</v>
      </c>
      <c r="I4042" s="11"/>
      <c r="J4042" s="10" t="str">
        <f>IF(EXACT(L4042,"buy"),VLOOKUP(I4042,[2]suppliers!$A$2:$B$17,2,FALSE),"")</f>
        <v/>
      </c>
      <c r="K4042" s="5" t="s">
        <v>84</v>
      </c>
      <c r="L4042" s="5" t="s">
        <v>85</v>
      </c>
      <c r="M4042" s="5" t="str">
        <f>IFERROR(VLOOKUP(G4042,[3]item_suppliers!$C$2:$F$112,2,FALSE),"")</f>
        <v/>
      </c>
      <c r="N4042" s="5" t="str">
        <f>IFERROR(VLOOKUP(G4042,[3]item_suppliers!$C$2:$F$112,4,FALSE),"")</f>
        <v/>
      </c>
      <c r="O4042" s="5" t="str">
        <f t="shared" si="317"/>
        <v/>
      </c>
      <c r="P4042" s="5">
        <f>IF(EXACT(L4042,"sell"),VLOOKUP(D4042,[1]items!$A$2:$E$39,5,FALSE),"")</f>
        <v>51753</v>
      </c>
      <c r="Q4042" s="5">
        <f t="shared" si="318"/>
        <v>983307</v>
      </c>
      <c r="R4042" s="13" t="str">
        <f t="shared" si="319"/>
        <v/>
      </c>
    </row>
    <row r="4043" spans="1:18" x14ac:dyDescent="0.2">
      <c r="A4043" s="8" t="s">
        <v>4104</v>
      </c>
      <c r="B4043" s="9" t="d">
        <v>2021-09-14</v>
      </c>
      <c r="C4043" s="7">
        <f t="shared" si="315"/>
        <v>2021</v>
      </c>
      <c r="D4043" s="8" t="s">
        <v>17</v>
      </c>
      <c r="E4043" s="5" t="str">
        <f>VLOOKUP(D4043,[1]items!$A$2:$E$39,2,FALSE)</f>
        <v>Bedak Heroxyn 150 gr</v>
      </c>
      <c r="F4043" s="5" t="str">
        <f>VLOOKUP(E4043,[1]items!$B$2:$E$39,2,FALSE)</f>
        <v>Obat Alergi</v>
      </c>
      <c r="G4043" s="5" t="str">
        <f t="shared" si="316"/>
        <v>OA0005|</v>
      </c>
      <c r="H4043" s="10">
        <v>6</v>
      </c>
      <c r="I4043" s="11"/>
      <c r="J4043" s="10" t="str">
        <f>IF(EXACT(L4043,"buy"),VLOOKUP(I4043,[2]suppliers!$A$2:$B$17,2,FALSE),"")</f>
        <v/>
      </c>
      <c r="K4043" s="8" t="s">
        <v>84</v>
      </c>
      <c r="L4043" s="8" t="s">
        <v>85</v>
      </c>
      <c r="M4043" s="5" t="str">
        <f>IFERROR(VLOOKUP(G4043,[3]item_suppliers!$C$2:$F$112,2,FALSE),"")</f>
        <v/>
      </c>
      <c r="N4043" s="5" t="str">
        <f>IFERROR(VLOOKUP(G4043,[3]item_suppliers!$C$2:$F$112,4,FALSE),"")</f>
        <v/>
      </c>
      <c r="O4043" s="5" t="str">
        <f t="shared" si="317"/>
        <v/>
      </c>
      <c r="P4043" s="5">
        <f>IF(EXACT(L4043,"sell"),VLOOKUP(D4043,[1]items!$A$2:$E$39,5,FALSE),"")</f>
        <v>17170</v>
      </c>
      <c r="Q4043" s="5">
        <f t="shared" si="318"/>
        <v>103020</v>
      </c>
      <c r="R4043" s="13" t="str">
        <f t="shared" si="319"/>
        <v/>
      </c>
    </row>
    <row r="4044" spans="1:18" x14ac:dyDescent="0.2">
      <c r="A4044" s="5" t="s">
        <v>4105</v>
      </c>
      <c r="B4044" s="6" t="d">
        <v>2021-09-14</v>
      </c>
      <c r="C4044" s="7">
        <f t="shared" si="315"/>
        <v>2021</v>
      </c>
      <c r="D4044" s="5" t="s">
        <v>17</v>
      </c>
      <c r="E4044" s="5" t="str">
        <f>VLOOKUP(D4044,[1]items!$A$2:$E$39,2,FALSE)</f>
        <v>Bedak Heroxyn 150 gr</v>
      </c>
      <c r="F4044" s="5" t="str">
        <f>VLOOKUP(E4044,[1]items!$B$2:$E$39,2,FALSE)</f>
        <v>Obat Alergi</v>
      </c>
      <c r="G4044" s="5" t="str">
        <f t="shared" si="316"/>
        <v>OA0005|</v>
      </c>
      <c r="H4044" s="10">
        <v>28</v>
      </c>
      <c r="I4044" s="11"/>
      <c r="J4044" s="10" t="str">
        <f>IF(EXACT(L4044,"buy"),VLOOKUP(I4044,[2]suppliers!$A$2:$B$17,2,FALSE),"")</f>
        <v/>
      </c>
      <c r="K4044" s="5" t="s">
        <v>84</v>
      </c>
      <c r="L4044" s="5" t="s">
        <v>85</v>
      </c>
      <c r="M4044" s="5" t="str">
        <f>IFERROR(VLOOKUP(G4044,[3]item_suppliers!$C$2:$F$112,2,FALSE),"")</f>
        <v/>
      </c>
      <c r="N4044" s="5" t="str">
        <f>IFERROR(VLOOKUP(G4044,[3]item_suppliers!$C$2:$F$112,4,FALSE),"")</f>
        <v/>
      </c>
      <c r="O4044" s="5" t="str">
        <f t="shared" si="317"/>
        <v/>
      </c>
      <c r="P4044" s="5">
        <f>IF(EXACT(L4044,"sell"),VLOOKUP(D4044,[1]items!$A$2:$E$39,5,FALSE),"")</f>
        <v>17170</v>
      </c>
      <c r="Q4044" s="5">
        <f t="shared" si="318"/>
        <v>480760</v>
      </c>
      <c r="R4044" s="13" t="str">
        <f t="shared" si="319"/>
        <v/>
      </c>
    </row>
    <row r="4045" spans="1:18" x14ac:dyDescent="0.2">
      <c r="A4045" s="8" t="s">
        <v>4106</v>
      </c>
      <c r="B4045" s="9" t="d">
        <v>2021-09-14</v>
      </c>
      <c r="C4045" s="7">
        <f t="shared" si="315"/>
        <v>2021</v>
      </c>
      <c r="D4045" s="8" t="s">
        <v>70</v>
      </c>
      <c r="E4045" s="5" t="str">
        <f>VLOOKUP(D4045,[1]items!$A$2:$E$39,2,FALSE)</f>
        <v>Irbesartan</v>
      </c>
      <c r="F4045" s="5" t="str">
        <f>VLOOKUP(E4045,[1]items!$B$2:$E$39,2,FALSE)</f>
        <v>Obat Hipertensi</v>
      </c>
      <c r="G4045" s="5" t="str">
        <f t="shared" si="316"/>
        <v>OH0005|</v>
      </c>
      <c r="H4045" s="10">
        <v>46</v>
      </c>
      <c r="I4045" s="11"/>
      <c r="J4045" s="10" t="str">
        <f>IF(EXACT(L4045,"buy"),VLOOKUP(I4045,[2]suppliers!$A$2:$B$17,2,FALSE),"")</f>
        <v/>
      </c>
      <c r="K4045" s="8" t="s">
        <v>84</v>
      </c>
      <c r="L4045" s="8" t="s">
        <v>85</v>
      </c>
      <c r="M4045" s="5" t="str">
        <f>IFERROR(VLOOKUP(G4045,[3]item_suppliers!$C$2:$F$112,2,FALSE),"")</f>
        <v/>
      </c>
      <c r="N4045" s="5" t="str">
        <f>IFERROR(VLOOKUP(G4045,[3]item_suppliers!$C$2:$F$112,4,FALSE),"")</f>
        <v/>
      </c>
      <c r="O4045" s="5" t="str">
        <f t="shared" si="317"/>
        <v/>
      </c>
      <c r="P4045" s="5">
        <f>IF(EXACT(L4045,"sell"),VLOOKUP(D4045,[1]items!$A$2:$E$39,5,FALSE),"")</f>
        <v>109447</v>
      </c>
      <c r="Q4045" s="5">
        <f t="shared" si="318"/>
        <v>5034562</v>
      </c>
      <c r="R4045" s="13" t="str">
        <f t="shared" si="319"/>
        <v/>
      </c>
    </row>
    <row r="4046" spans="1:18" x14ac:dyDescent="0.2">
      <c r="A4046" s="5" t="s">
        <v>4107</v>
      </c>
      <c r="B4046" s="6" t="d">
        <v>2021-09-14</v>
      </c>
      <c r="C4046" s="7">
        <f t="shared" si="315"/>
        <v>2021</v>
      </c>
      <c r="D4046" s="5" t="s">
        <v>70</v>
      </c>
      <c r="E4046" s="5" t="str">
        <f>VLOOKUP(D4046,[1]items!$A$2:$E$39,2,FALSE)</f>
        <v>Irbesartan</v>
      </c>
      <c r="F4046" s="5" t="str">
        <f>VLOOKUP(E4046,[1]items!$B$2:$E$39,2,FALSE)</f>
        <v>Obat Hipertensi</v>
      </c>
      <c r="G4046" s="5" t="str">
        <f t="shared" si="316"/>
        <v>OH0005|</v>
      </c>
      <c r="H4046" s="10">
        <v>52</v>
      </c>
      <c r="I4046" s="11"/>
      <c r="J4046" s="10" t="str">
        <f>IF(EXACT(L4046,"buy"),VLOOKUP(I4046,[2]suppliers!$A$2:$B$17,2,FALSE),"")</f>
        <v/>
      </c>
      <c r="K4046" s="5" t="s">
        <v>84</v>
      </c>
      <c r="L4046" s="5" t="s">
        <v>85</v>
      </c>
      <c r="M4046" s="5" t="str">
        <f>IFERROR(VLOOKUP(G4046,[3]item_suppliers!$C$2:$F$112,2,FALSE),"")</f>
        <v/>
      </c>
      <c r="N4046" s="5" t="str">
        <f>IFERROR(VLOOKUP(G4046,[3]item_suppliers!$C$2:$F$112,4,FALSE),"")</f>
        <v/>
      </c>
      <c r="O4046" s="5" t="str">
        <f t="shared" si="317"/>
        <v/>
      </c>
      <c r="P4046" s="5">
        <f>IF(EXACT(L4046,"sell"),VLOOKUP(D4046,[1]items!$A$2:$E$39,5,FALSE),"")</f>
        <v>109447</v>
      </c>
      <c r="Q4046" s="5">
        <f t="shared" si="318"/>
        <v>5691244</v>
      </c>
      <c r="R4046" s="13" t="str">
        <f t="shared" si="319"/>
        <v/>
      </c>
    </row>
    <row r="4047" spans="1:18" x14ac:dyDescent="0.2">
      <c r="A4047" s="8" t="s">
        <v>4108</v>
      </c>
      <c r="B4047" s="9" t="d">
        <v>2021-09-14</v>
      </c>
      <c r="C4047" s="7">
        <f t="shared" si="315"/>
        <v>2021</v>
      </c>
      <c r="D4047" s="8" t="s">
        <v>82</v>
      </c>
      <c r="E4047" s="5" t="str">
        <f>VLOOKUP(D4047,[1]items!$A$2:$E$39,2,FALSE)</f>
        <v>Otilon Ear Drops 8 mL</v>
      </c>
      <c r="F4047" s="5" t="str">
        <f>VLOOKUP(E4047,[1]items!$B$2:$E$39,2,FALSE)</f>
        <v>Obat Telinga</v>
      </c>
      <c r="G4047" s="5" t="str">
        <f t="shared" si="316"/>
        <v>OT0001|</v>
      </c>
      <c r="H4047" s="10">
        <v>44</v>
      </c>
      <c r="I4047" s="11"/>
      <c r="J4047" s="10" t="str">
        <f>IF(EXACT(L4047,"buy"),VLOOKUP(I4047,[2]suppliers!$A$2:$B$17,2,FALSE),"")</f>
        <v/>
      </c>
      <c r="K4047" s="8" t="s">
        <v>84</v>
      </c>
      <c r="L4047" s="8" t="s">
        <v>85</v>
      </c>
      <c r="M4047" s="5" t="str">
        <f>IFERROR(VLOOKUP(G4047,[3]item_suppliers!$C$2:$F$112,2,FALSE),"")</f>
        <v/>
      </c>
      <c r="N4047" s="5" t="str">
        <f>IFERROR(VLOOKUP(G4047,[3]item_suppliers!$C$2:$F$112,4,FALSE),"")</f>
        <v/>
      </c>
      <c r="O4047" s="5" t="str">
        <f t="shared" si="317"/>
        <v/>
      </c>
      <c r="P4047" s="5">
        <f>IF(EXACT(L4047,"sell"),VLOOKUP(D4047,[1]items!$A$2:$E$39,5,FALSE),"")</f>
        <v>55935</v>
      </c>
      <c r="Q4047" s="5">
        <f t="shared" si="318"/>
        <v>2461140</v>
      </c>
      <c r="R4047" s="13" t="str">
        <f t="shared" si="319"/>
        <v/>
      </c>
    </row>
    <row r="4048" spans="1:18" x14ac:dyDescent="0.2">
      <c r="A4048" s="5" t="s">
        <v>4109</v>
      </c>
      <c r="B4048" s="6" t="d">
        <v>2021-09-14</v>
      </c>
      <c r="C4048" s="7">
        <f t="shared" si="315"/>
        <v>2021</v>
      </c>
      <c r="D4048" s="5" t="s">
        <v>48</v>
      </c>
      <c r="E4048" s="5" t="str">
        <f>VLOOKUP(D4048,[1]items!$A$2:$E$39,2,FALSE)</f>
        <v>Sanmol Paracetamol</v>
      </c>
      <c r="F4048" s="5" t="str">
        <f>VLOOKUP(E4048,[1]items!$B$2:$E$39,2,FALSE)</f>
        <v>Obat Sakit Kepala &amp; Demam</v>
      </c>
      <c r="G4048" s="5" t="str">
        <f t="shared" si="316"/>
        <v>OD0007|</v>
      </c>
      <c r="H4048" s="10">
        <v>103</v>
      </c>
      <c r="I4048" s="11"/>
      <c r="J4048" s="10" t="str">
        <f>IF(EXACT(L4048,"buy"),VLOOKUP(I4048,[2]suppliers!$A$2:$B$17,2,FALSE),"")</f>
        <v/>
      </c>
      <c r="K4048" s="5" t="s">
        <v>84</v>
      </c>
      <c r="L4048" s="5" t="s">
        <v>85</v>
      </c>
      <c r="M4048" s="5" t="str">
        <f>IFERROR(VLOOKUP(G4048,[3]item_suppliers!$C$2:$F$112,2,FALSE),"")</f>
        <v/>
      </c>
      <c r="N4048" s="5" t="str">
        <f>IFERROR(VLOOKUP(G4048,[3]item_suppliers!$C$2:$F$112,4,FALSE),"")</f>
        <v/>
      </c>
      <c r="O4048" s="5" t="str">
        <f t="shared" si="317"/>
        <v/>
      </c>
      <c r="P4048" s="5">
        <f>IF(EXACT(L4048,"sell"),VLOOKUP(D4048,[1]items!$A$2:$E$39,5,FALSE),"")</f>
        <v>16261</v>
      </c>
      <c r="Q4048" s="5">
        <f t="shared" si="318"/>
        <v>1674883</v>
      </c>
      <c r="R4048" s="13" t="str">
        <f t="shared" si="319"/>
        <v/>
      </c>
    </row>
    <row r="4049" spans="1:18" x14ac:dyDescent="0.2">
      <c r="A4049" s="8" t="s">
        <v>4110</v>
      </c>
      <c r="B4049" s="9" t="d">
        <v>2021-09-14</v>
      </c>
      <c r="C4049" s="7">
        <f t="shared" si="315"/>
        <v>2021</v>
      </c>
      <c r="D4049" s="8" t="s">
        <v>48</v>
      </c>
      <c r="E4049" s="5" t="str">
        <f>VLOOKUP(D4049,[1]items!$A$2:$E$39,2,FALSE)</f>
        <v>Sanmol Paracetamol</v>
      </c>
      <c r="F4049" s="5" t="str">
        <f>VLOOKUP(E4049,[1]items!$B$2:$E$39,2,FALSE)</f>
        <v>Obat Sakit Kepala &amp; Demam</v>
      </c>
      <c r="G4049" s="5" t="str">
        <f t="shared" si="316"/>
        <v>OD0007|</v>
      </c>
      <c r="H4049" s="10">
        <v>82</v>
      </c>
      <c r="I4049" s="11"/>
      <c r="J4049" s="10" t="str">
        <f>IF(EXACT(L4049,"buy"),VLOOKUP(I4049,[2]suppliers!$A$2:$B$17,2,FALSE),"")</f>
        <v/>
      </c>
      <c r="K4049" s="8" t="s">
        <v>84</v>
      </c>
      <c r="L4049" s="8" t="s">
        <v>85</v>
      </c>
      <c r="M4049" s="5" t="str">
        <f>IFERROR(VLOOKUP(G4049,[3]item_suppliers!$C$2:$F$112,2,FALSE),"")</f>
        <v/>
      </c>
      <c r="N4049" s="5" t="str">
        <f>IFERROR(VLOOKUP(G4049,[3]item_suppliers!$C$2:$F$112,4,FALSE),"")</f>
        <v/>
      </c>
      <c r="O4049" s="5" t="str">
        <f t="shared" si="317"/>
        <v/>
      </c>
      <c r="P4049" s="5">
        <f>IF(EXACT(L4049,"sell"),VLOOKUP(D4049,[1]items!$A$2:$E$39,5,FALSE),"")</f>
        <v>16261</v>
      </c>
      <c r="Q4049" s="5">
        <f t="shared" si="318"/>
        <v>1333402</v>
      </c>
      <c r="R4049" s="13" t="str">
        <f t="shared" si="319"/>
        <v/>
      </c>
    </row>
    <row r="4050" spans="1:18" x14ac:dyDescent="0.2">
      <c r="A4050" s="5" t="s">
        <v>4111</v>
      </c>
      <c r="B4050" s="6" t="d">
        <v>2021-09-14</v>
      </c>
      <c r="C4050" s="7">
        <f t="shared" si="315"/>
        <v>2021</v>
      </c>
      <c r="D4050" s="5" t="s">
        <v>23</v>
      </c>
      <c r="E4050" s="5" t="str">
        <f>VLOOKUP(D4050,[1]items!$A$2:$E$39,2,FALSE)</f>
        <v>Neozep Forte 1 Strip 4 Tablet</v>
      </c>
      <c r="F4050" s="5" t="str">
        <f>VLOOKUP(E4050,[1]items!$B$2:$E$39,2,FALSE)</f>
        <v>Obat Batuk &amp; Pilek</v>
      </c>
      <c r="G4050" s="5" t="str">
        <f t="shared" si="316"/>
        <v>OB0001|</v>
      </c>
      <c r="H4050" s="10">
        <v>336</v>
      </c>
      <c r="I4050" s="11"/>
      <c r="J4050" s="10" t="str">
        <f>IF(EXACT(L4050,"buy"),VLOOKUP(I4050,[2]suppliers!$A$2:$B$17,2,FALSE),"")</f>
        <v/>
      </c>
      <c r="K4050" s="5" t="s">
        <v>84</v>
      </c>
      <c r="L4050" s="5" t="s">
        <v>85</v>
      </c>
      <c r="M4050" s="5" t="str">
        <f>IFERROR(VLOOKUP(G4050,[3]item_suppliers!$C$2:$F$112,2,FALSE),"")</f>
        <v/>
      </c>
      <c r="N4050" s="5" t="str">
        <f>IFERROR(VLOOKUP(G4050,[3]item_suppliers!$C$2:$F$112,4,FALSE),"")</f>
        <v/>
      </c>
      <c r="O4050" s="5" t="str">
        <f t="shared" si="317"/>
        <v/>
      </c>
      <c r="P4050" s="5">
        <f>IF(EXACT(L4050,"sell"),VLOOKUP(D4050,[1]items!$A$2:$E$39,5,FALSE),"")</f>
        <v>2338</v>
      </c>
      <c r="Q4050" s="5">
        <f t="shared" si="318"/>
        <v>785568</v>
      </c>
      <c r="R4050" s="13" t="str">
        <f t="shared" si="319"/>
        <v/>
      </c>
    </row>
    <row r="4051" spans="1:18" x14ac:dyDescent="0.2">
      <c r="A4051" s="8" t="s">
        <v>4112</v>
      </c>
      <c r="B4051" s="9" t="d">
        <v>2021-09-14</v>
      </c>
      <c r="C4051" s="7">
        <f t="shared" si="315"/>
        <v>2021</v>
      </c>
      <c r="D4051" s="8" t="s">
        <v>54</v>
      </c>
      <c r="E4051" s="5" t="str">
        <f>VLOOKUP(D4051,[1]items!$A$2:$E$39,2,FALSE)</f>
        <v>Cilostazol Bernofarm</v>
      </c>
      <c r="F4051" s="5" t="str">
        <f>VLOOKUP(E4051,[1]items!$B$2:$E$39,2,FALSE)</f>
        <v>Obat Sakit Kepala &amp; Demam</v>
      </c>
      <c r="G4051" s="5" t="str">
        <f t="shared" si="316"/>
        <v>OD0010|</v>
      </c>
      <c r="H4051" s="10">
        <v>1</v>
      </c>
      <c r="I4051" s="11"/>
      <c r="J4051" s="10" t="str">
        <f>IF(EXACT(L4051,"buy"),VLOOKUP(I4051,[2]suppliers!$A$2:$B$17,2,FALSE),"")</f>
        <v/>
      </c>
      <c r="K4051" s="8" t="s">
        <v>84</v>
      </c>
      <c r="L4051" s="8" t="s">
        <v>85</v>
      </c>
      <c r="M4051" s="5" t="str">
        <f>IFERROR(VLOOKUP(G4051,[3]item_suppliers!$C$2:$F$112,2,FALSE),"")</f>
        <v/>
      </c>
      <c r="N4051" s="5" t="str">
        <f>IFERROR(VLOOKUP(G4051,[3]item_suppliers!$C$2:$F$112,4,FALSE),"")</f>
        <v/>
      </c>
      <c r="O4051" s="5" t="str">
        <f t="shared" si="317"/>
        <v/>
      </c>
      <c r="P4051" s="5">
        <f>IF(EXACT(L4051,"sell"),VLOOKUP(D4051,[1]items!$A$2:$E$39,5,FALSE),"")</f>
        <v>46223</v>
      </c>
      <c r="Q4051" s="5">
        <f t="shared" si="318"/>
        <v>46223</v>
      </c>
      <c r="R4051" s="13" t="str">
        <f t="shared" si="319"/>
        <v/>
      </c>
    </row>
    <row r="4052" spans="1:18" x14ac:dyDescent="0.2">
      <c r="A4052" s="5" t="s">
        <v>4113</v>
      </c>
      <c r="B4052" s="6" t="d">
        <v>2021-09-15</v>
      </c>
      <c r="C4052" s="7">
        <f t="shared" si="315"/>
        <v>2021</v>
      </c>
      <c r="D4052" s="5" t="s">
        <v>70</v>
      </c>
      <c r="E4052" s="5" t="str">
        <f>VLOOKUP(D4052,[1]items!$A$2:$E$39,2,FALSE)</f>
        <v>Irbesartan</v>
      </c>
      <c r="F4052" s="5" t="str">
        <f>VLOOKUP(E4052,[1]items!$B$2:$E$39,2,FALSE)</f>
        <v>Obat Hipertensi</v>
      </c>
      <c r="G4052" s="5" t="str">
        <f t="shared" si="316"/>
        <v>OH0005|</v>
      </c>
      <c r="H4052" s="10">
        <v>11</v>
      </c>
      <c r="I4052" s="11"/>
      <c r="J4052" s="10" t="str">
        <f>IF(EXACT(L4052,"buy"),VLOOKUP(I4052,[2]suppliers!$A$2:$B$17,2,FALSE),"")</f>
        <v/>
      </c>
      <c r="K4052" s="5" t="s">
        <v>84</v>
      </c>
      <c r="L4052" s="5" t="s">
        <v>85</v>
      </c>
      <c r="M4052" s="5" t="str">
        <f>IFERROR(VLOOKUP(G4052,[3]item_suppliers!$C$2:$F$112,2,FALSE),"")</f>
        <v/>
      </c>
      <c r="N4052" s="5" t="str">
        <f>IFERROR(VLOOKUP(G4052,[3]item_suppliers!$C$2:$F$112,4,FALSE),"")</f>
        <v/>
      </c>
      <c r="O4052" s="5" t="str">
        <f t="shared" si="317"/>
        <v/>
      </c>
      <c r="P4052" s="5">
        <f>IF(EXACT(L4052,"sell"),VLOOKUP(D4052,[1]items!$A$2:$E$39,5,FALSE),"")</f>
        <v>109447</v>
      </c>
      <c r="Q4052" s="5">
        <f t="shared" si="318"/>
        <v>1203917</v>
      </c>
      <c r="R4052" s="13" t="str">
        <f t="shared" si="319"/>
        <v/>
      </c>
    </row>
    <row r="4053" spans="1:18" x14ac:dyDescent="0.2">
      <c r="A4053" s="8" t="s">
        <v>4114</v>
      </c>
      <c r="B4053" s="9" t="d">
        <v>2021-09-15</v>
      </c>
      <c r="C4053" s="7">
        <f t="shared" si="315"/>
        <v>2021</v>
      </c>
      <c r="D4053" s="8" t="s">
        <v>82</v>
      </c>
      <c r="E4053" s="5" t="str">
        <f>VLOOKUP(D4053,[1]items!$A$2:$E$39,2,FALSE)</f>
        <v>Otilon Ear Drops 8 mL</v>
      </c>
      <c r="F4053" s="5" t="str">
        <f>VLOOKUP(E4053,[1]items!$B$2:$E$39,2,FALSE)</f>
        <v>Obat Telinga</v>
      </c>
      <c r="G4053" s="5" t="str">
        <f t="shared" si="316"/>
        <v>OT0001|</v>
      </c>
      <c r="H4053" s="10">
        <v>24</v>
      </c>
      <c r="I4053" s="11"/>
      <c r="J4053" s="10" t="str">
        <f>IF(EXACT(L4053,"buy"),VLOOKUP(I4053,[2]suppliers!$A$2:$B$17,2,FALSE),"")</f>
        <v/>
      </c>
      <c r="K4053" s="8" t="s">
        <v>84</v>
      </c>
      <c r="L4053" s="8" t="s">
        <v>85</v>
      </c>
      <c r="M4053" s="5" t="str">
        <f>IFERROR(VLOOKUP(G4053,[3]item_suppliers!$C$2:$F$112,2,FALSE),"")</f>
        <v/>
      </c>
      <c r="N4053" s="5" t="str">
        <f>IFERROR(VLOOKUP(G4053,[3]item_suppliers!$C$2:$F$112,4,FALSE),"")</f>
        <v/>
      </c>
      <c r="O4053" s="5" t="str">
        <f t="shared" si="317"/>
        <v/>
      </c>
      <c r="P4053" s="5">
        <f>IF(EXACT(L4053,"sell"),VLOOKUP(D4053,[1]items!$A$2:$E$39,5,FALSE),"")</f>
        <v>55935</v>
      </c>
      <c r="Q4053" s="5">
        <f t="shared" si="318"/>
        <v>1342440</v>
      </c>
      <c r="R4053" s="13" t="str">
        <f t="shared" si="319"/>
        <v/>
      </c>
    </row>
    <row r="4054" spans="1:18" x14ac:dyDescent="0.2">
      <c r="A4054" s="5" t="s">
        <v>4115</v>
      </c>
      <c r="B4054" s="6" t="d">
        <v>2021-09-15</v>
      </c>
      <c r="C4054" s="7">
        <f t="shared" si="315"/>
        <v>2021</v>
      </c>
      <c r="D4054" s="5" t="s">
        <v>20</v>
      </c>
      <c r="E4054" s="5" t="str">
        <f>VLOOKUP(D4054,[1]items!$A$2:$E$39,2,FALSE)</f>
        <v>Dexteem Box Plus 100 Tablet</v>
      </c>
      <c r="F4054" s="5" t="str">
        <f>VLOOKUP(E4054,[1]items!$B$2:$E$39,2,FALSE)</f>
        <v>Obat Alergi</v>
      </c>
      <c r="G4054" s="5" t="str">
        <f t="shared" si="316"/>
        <v>OA0006|</v>
      </c>
      <c r="H4054" s="10">
        <v>5</v>
      </c>
      <c r="I4054" s="11"/>
      <c r="J4054" s="10" t="str">
        <f>IF(EXACT(L4054,"buy"),VLOOKUP(I4054,[2]suppliers!$A$2:$B$17,2,FALSE),"")</f>
        <v/>
      </c>
      <c r="K4054" s="5" t="s">
        <v>84</v>
      </c>
      <c r="L4054" s="5" t="s">
        <v>85</v>
      </c>
      <c r="M4054" s="5" t="str">
        <f>IFERROR(VLOOKUP(G4054,[3]item_suppliers!$C$2:$F$112,2,FALSE),"")</f>
        <v/>
      </c>
      <c r="N4054" s="5" t="str">
        <f>IFERROR(VLOOKUP(G4054,[3]item_suppliers!$C$2:$F$112,4,FALSE),"")</f>
        <v/>
      </c>
      <c r="O4054" s="5" t="str">
        <f t="shared" si="317"/>
        <v/>
      </c>
      <c r="P4054" s="5">
        <f>IF(EXACT(L4054,"sell"),VLOOKUP(D4054,[1]items!$A$2:$E$39,5,FALSE),"")</f>
        <v>25449</v>
      </c>
      <c r="Q4054" s="5">
        <f t="shared" si="318"/>
        <v>127245</v>
      </c>
      <c r="R4054" s="13" t="str">
        <f t="shared" si="319"/>
        <v/>
      </c>
    </row>
    <row r="4055" spans="1:18" x14ac:dyDescent="0.2">
      <c r="A4055" s="8" t="s">
        <v>4116</v>
      </c>
      <c r="B4055" s="9" t="d">
        <v>2021-09-15</v>
      </c>
      <c r="C4055" s="7">
        <f t="shared" si="315"/>
        <v>2021</v>
      </c>
      <c r="D4055" s="8" t="s">
        <v>37</v>
      </c>
      <c r="E4055" s="5" t="str">
        <f>VLOOKUP(D4055,[1]items!$A$2:$E$39,2,FALSE)</f>
        <v>Koolfever</v>
      </c>
      <c r="F4055" s="5" t="str">
        <f>VLOOKUP(E4055,[1]items!$B$2:$E$39,2,FALSE)</f>
        <v>Obat Sakit Kepala &amp; Demam</v>
      </c>
      <c r="G4055" s="5" t="str">
        <f t="shared" si="316"/>
        <v>OD0001|</v>
      </c>
      <c r="H4055" s="10">
        <v>25</v>
      </c>
      <c r="I4055" s="11"/>
      <c r="J4055" s="10" t="str">
        <f>IF(EXACT(L4055,"buy"),VLOOKUP(I4055,[2]suppliers!$A$2:$B$17,2,FALSE),"")</f>
        <v/>
      </c>
      <c r="K4055" s="8" t="s">
        <v>84</v>
      </c>
      <c r="L4055" s="8" t="s">
        <v>85</v>
      </c>
      <c r="M4055" s="5" t="str">
        <f>IFERROR(VLOOKUP(G4055,[3]item_suppliers!$C$2:$F$112,2,FALSE),"")</f>
        <v/>
      </c>
      <c r="N4055" s="5" t="str">
        <f>IFERROR(VLOOKUP(G4055,[3]item_suppliers!$C$2:$F$112,4,FALSE),"")</f>
        <v/>
      </c>
      <c r="O4055" s="5" t="str">
        <f t="shared" si="317"/>
        <v/>
      </c>
      <c r="P4055" s="5">
        <f>IF(EXACT(L4055,"sell"),VLOOKUP(D4055,[1]items!$A$2:$E$39,5,FALSE),"")</f>
        <v>7620</v>
      </c>
      <c r="Q4055" s="5">
        <f t="shared" si="318"/>
        <v>190500</v>
      </c>
      <c r="R4055" s="13" t="str">
        <f t="shared" si="319"/>
        <v/>
      </c>
    </row>
    <row r="4056" spans="1:18" x14ac:dyDescent="0.2">
      <c r="A4056" s="5" t="s">
        <v>4117</v>
      </c>
      <c r="B4056" s="6" t="d">
        <v>2021-09-16</v>
      </c>
      <c r="C4056" s="7">
        <f t="shared" si="315"/>
        <v>2021</v>
      </c>
      <c r="D4056" s="5" t="s">
        <v>26</v>
      </c>
      <c r="E4056" s="5" t="str">
        <f>VLOOKUP(D4056,[1]items!$A$2:$E$39,2,FALSE)</f>
        <v>Decolsen 1 Strip 4 Tablet</v>
      </c>
      <c r="F4056" s="5" t="str">
        <f>VLOOKUP(E4056,[1]items!$B$2:$E$39,2,FALSE)</f>
        <v>Obat Batuk &amp; Pilek</v>
      </c>
      <c r="G4056" s="5" t="str">
        <f t="shared" si="316"/>
        <v>OB0002|</v>
      </c>
      <c r="H4056" s="10">
        <v>30</v>
      </c>
      <c r="I4056" s="11"/>
      <c r="J4056" s="10" t="str">
        <f>IF(EXACT(L4056,"buy"),VLOOKUP(I4056,[2]suppliers!$A$2:$B$17,2,FALSE),"")</f>
        <v/>
      </c>
      <c r="K4056" s="5" t="s">
        <v>84</v>
      </c>
      <c r="L4056" s="5" t="s">
        <v>85</v>
      </c>
      <c r="M4056" s="5" t="str">
        <f>IFERROR(VLOOKUP(G4056,[3]item_suppliers!$C$2:$F$112,2,FALSE),"")</f>
        <v/>
      </c>
      <c r="N4056" s="5" t="str">
        <f>IFERROR(VLOOKUP(G4056,[3]item_suppliers!$C$2:$F$112,4,FALSE),"")</f>
        <v/>
      </c>
      <c r="O4056" s="5" t="str">
        <f t="shared" si="317"/>
        <v/>
      </c>
      <c r="P4056" s="5">
        <f>IF(EXACT(L4056,"sell"),VLOOKUP(D4056,[1]items!$A$2:$E$39,5,FALSE),"")</f>
        <v>2915</v>
      </c>
      <c r="Q4056" s="5">
        <f t="shared" si="318"/>
        <v>87450</v>
      </c>
      <c r="R4056" s="13" t="str">
        <f t="shared" si="319"/>
        <v/>
      </c>
    </row>
    <row r="4057" spans="1:18" x14ac:dyDescent="0.2">
      <c r="A4057" s="8" t="s">
        <v>4118</v>
      </c>
      <c r="B4057" s="9" t="d">
        <v>2021-09-16</v>
      </c>
      <c r="C4057" s="7">
        <f t="shared" si="315"/>
        <v>2021</v>
      </c>
      <c r="D4057" s="8" t="s">
        <v>17</v>
      </c>
      <c r="E4057" s="5" t="str">
        <f>VLOOKUP(D4057,[1]items!$A$2:$E$39,2,FALSE)</f>
        <v>Bedak Heroxyn 150 gr</v>
      </c>
      <c r="F4057" s="5" t="str">
        <f>VLOOKUP(E4057,[1]items!$B$2:$E$39,2,FALSE)</f>
        <v>Obat Alergi</v>
      </c>
      <c r="G4057" s="5" t="str">
        <f t="shared" si="316"/>
        <v>OA0005|</v>
      </c>
      <c r="H4057" s="10">
        <v>63</v>
      </c>
      <c r="I4057" s="11"/>
      <c r="J4057" s="10" t="str">
        <f>IF(EXACT(L4057,"buy"),VLOOKUP(I4057,[2]suppliers!$A$2:$B$17,2,FALSE),"")</f>
        <v/>
      </c>
      <c r="K4057" s="8" t="s">
        <v>84</v>
      </c>
      <c r="L4057" s="8" t="s">
        <v>85</v>
      </c>
      <c r="M4057" s="5" t="str">
        <f>IFERROR(VLOOKUP(G4057,[3]item_suppliers!$C$2:$F$112,2,FALSE),"")</f>
        <v/>
      </c>
      <c r="N4057" s="5" t="str">
        <f>IFERROR(VLOOKUP(G4057,[3]item_suppliers!$C$2:$F$112,4,FALSE),"")</f>
        <v/>
      </c>
      <c r="O4057" s="5" t="str">
        <f t="shared" si="317"/>
        <v/>
      </c>
      <c r="P4057" s="5">
        <f>IF(EXACT(L4057,"sell"),VLOOKUP(D4057,[1]items!$A$2:$E$39,5,FALSE),"")</f>
        <v>17170</v>
      </c>
      <c r="Q4057" s="5">
        <f t="shared" si="318"/>
        <v>1081710</v>
      </c>
      <c r="R4057" s="13" t="str">
        <f t="shared" si="319"/>
        <v/>
      </c>
    </row>
    <row r="4058" spans="1:18" x14ac:dyDescent="0.2">
      <c r="A4058" s="5" t="s">
        <v>4119</v>
      </c>
      <c r="B4058" s="6" t="d">
        <v>2021-09-16</v>
      </c>
      <c r="C4058" s="7">
        <f t="shared" si="315"/>
        <v>2021</v>
      </c>
      <c r="D4058" s="5" t="s">
        <v>82</v>
      </c>
      <c r="E4058" s="5" t="str">
        <f>VLOOKUP(D4058,[1]items!$A$2:$E$39,2,FALSE)</f>
        <v>Otilon Ear Drops 8 mL</v>
      </c>
      <c r="F4058" s="5" t="str">
        <f>VLOOKUP(E4058,[1]items!$B$2:$E$39,2,FALSE)</f>
        <v>Obat Telinga</v>
      </c>
      <c r="G4058" s="5" t="str">
        <f t="shared" si="316"/>
        <v>OT0001|</v>
      </c>
      <c r="H4058" s="10">
        <v>32</v>
      </c>
      <c r="I4058" s="11"/>
      <c r="J4058" s="10" t="str">
        <f>IF(EXACT(L4058,"buy"),VLOOKUP(I4058,[2]suppliers!$A$2:$B$17,2,FALSE),"")</f>
        <v/>
      </c>
      <c r="K4058" s="5" t="s">
        <v>84</v>
      </c>
      <c r="L4058" s="5" t="s">
        <v>85</v>
      </c>
      <c r="M4058" s="5" t="str">
        <f>IFERROR(VLOOKUP(G4058,[3]item_suppliers!$C$2:$F$112,2,FALSE),"")</f>
        <v/>
      </c>
      <c r="N4058" s="5" t="str">
        <f>IFERROR(VLOOKUP(G4058,[3]item_suppliers!$C$2:$F$112,4,FALSE),"")</f>
        <v/>
      </c>
      <c r="O4058" s="5" t="str">
        <f t="shared" si="317"/>
        <v/>
      </c>
      <c r="P4058" s="5">
        <f>IF(EXACT(L4058,"sell"),VLOOKUP(D4058,[1]items!$A$2:$E$39,5,FALSE),"")</f>
        <v>55935</v>
      </c>
      <c r="Q4058" s="5">
        <f t="shared" si="318"/>
        <v>1789920</v>
      </c>
      <c r="R4058" s="13" t="str">
        <f t="shared" si="319"/>
        <v/>
      </c>
    </row>
    <row r="4059" spans="1:18" x14ac:dyDescent="0.2">
      <c r="A4059" s="8" t="s">
        <v>4120</v>
      </c>
      <c r="B4059" s="9" t="d">
        <v>2021-09-16</v>
      </c>
      <c r="C4059" s="7">
        <f t="shared" si="315"/>
        <v>2021</v>
      </c>
      <c r="D4059" s="8" t="s">
        <v>82</v>
      </c>
      <c r="E4059" s="5" t="str">
        <f>VLOOKUP(D4059,[1]items!$A$2:$E$39,2,FALSE)</f>
        <v>Otilon Ear Drops 8 mL</v>
      </c>
      <c r="F4059" s="5" t="str">
        <f>VLOOKUP(E4059,[1]items!$B$2:$E$39,2,FALSE)</f>
        <v>Obat Telinga</v>
      </c>
      <c r="G4059" s="5" t="str">
        <f t="shared" si="316"/>
        <v>OT0001|</v>
      </c>
      <c r="H4059" s="10">
        <v>41</v>
      </c>
      <c r="I4059" s="11"/>
      <c r="J4059" s="10" t="str">
        <f>IF(EXACT(L4059,"buy"),VLOOKUP(I4059,[2]suppliers!$A$2:$B$17,2,FALSE),"")</f>
        <v/>
      </c>
      <c r="K4059" s="8" t="s">
        <v>84</v>
      </c>
      <c r="L4059" s="8" t="s">
        <v>85</v>
      </c>
      <c r="M4059" s="5" t="str">
        <f>IFERROR(VLOOKUP(G4059,[3]item_suppliers!$C$2:$F$112,2,FALSE),"")</f>
        <v/>
      </c>
      <c r="N4059" s="5" t="str">
        <f>IFERROR(VLOOKUP(G4059,[3]item_suppliers!$C$2:$F$112,4,FALSE),"")</f>
        <v/>
      </c>
      <c r="O4059" s="5" t="str">
        <f t="shared" si="317"/>
        <v/>
      </c>
      <c r="P4059" s="5">
        <f>IF(EXACT(L4059,"sell"),VLOOKUP(D4059,[1]items!$A$2:$E$39,5,FALSE),"")</f>
        <v>55935</v>
      </c>
      <c r="Q4059" s="5">
        <f t="shared" si="318"/>
        <v>2293335</v>
      </c>
      <c r="R4059" s="13" t="str">
        <f t="shared" si="319"/>
        <v/>
      </c>
    </row>
    <row r="4060" spans="1:18" x14ac:dyDescent="0.2">
      <c r="A4060" s="5" t="s">
        <v>4121</v>
      </c>
      <c r="B4060" s="6" t="d">
        <v>2021-09-16</v>
      </c>
      <c r="C4060" s="7">
        <f t="shared" si="315"/>
        <v>2021</v>
      </c>
      <c r="D4060" s="5" t="s">
        <v>56</v>
      </c>
      <c r="E4060" s="5" t="str">
        <f>VLOOKUP(D4060,[1]items!$A$2:$E$39,2,FALSE)</f>
        <v>Paramex Tablet / Obat</v>
      </c>
      <c r="F4060" s="5" t="str">
        <f>VLOOKUP(E4060,[1]items!$B$2:$E$39,2,FALSE)</f>
        <v>Obat Sakit Kepala &amp; Demam</v>
      </c>
      <c r="G4060" s="5" t="str">
        <f t="shared" si="316"/>
        <v>OD0011|</v>
      </c>
      <c r="H4060" s="10">
        <v>6</v>
      </c>
      <c r="I4060" s="11"/>
      <c r="J4060" s="10" t="str">
        <f>IF(EXACT(L4060,"buy"),VLOOKUP(I4060,[2]suppliers!$A$2:$B$17,2,FALSE),"")</f>
        <v/>
      </c>
      <c r="K4060" s="5" t="s">
        <v>84</v>
      </c>
      <c r="L4060" s="5" t="s">
        <v>85</v>
      </c>
      <c r="M4060" s="5" t="str">
        <f>IFERROR(VLOOKUP(G4060,[3]item_suppliers!$C$2:$F$112,2,FALSE),"")</f>
        <v/>
      </c>
      <c r="N4060" s="5" t="str">
        <f>IFERROR(VLOOKUP(G4060,[3]item_suppliers!$C$2:$F$112,4,FALSE),"")</f>
        <v/>
      </c>
      <c r="O4060" s="5" t="str">
        <f t="shared" si="317"/>
        <v/>
      </c>
      <c r="P4060" s="5">
        <f>IF(EXACT(L4060,"sell"),VLOOKUP(D4060,[1]items!$A$2:$E$39,5,FALSE),"")</f>
        <v>2586</v>
      </c>
      <c r="Q4060" s="5">
        <f t="shared" si="318"/>
        <v>15516</v>
      </c>
      <c r="R4060" s="13" t="str">
        <f t="shared" si="319"/>
        <v/>
      </c>
    </row>
    <row r="4061" spans="1:18" x14ac:dyDescent="0.2">
      <c r="A4061" s="8" t="s">
        <v>4122</v>
      </c>
      <c r="B4061" s="9" t="d">
        <v>2021-09-16</v>
      </c>
      <c r="C4061" s="7">
        <f t="shared" si="315"/>
        <v>2021</v>
      </c>
      <c r="D4061" s="8" t="s">
        <v>78</v>
      </c>
      <c r="E4061" s="5" t="str">
        <f>VLOOKUP(D4061,[1]items!$A$2:$E$39,2,FALSE)</f>
        <v>Hyperchol 100 MG 12 KPS</v>
      </c>
      <c r="F4061" s="5" t="str">
        <f>VLOOKUP(E4061,[1]items!$B$2:$E$39,2,FALSE)</f>
        <v>Obat Kolesterol</v>
      </c>
      <c r="G4061" s="5" t="str">
        <f t="shared" si="316"/>
        <v>OK0002|</v>
      </c>
      <c r="H4061" s="10">
        <v>29</v>
      </c>
      <c r="I4061" s="11"/>
      <c r="J4061" s="10" t="str">
        <f>IF(EXACT(L4061,"buy"),VLOOKUP(I4061,[2]suppliers!$A$2:$B$17,2,FALSE),"")</f>
        <v/>
      </c>
      <c r="K4061" s="8" t="s">
        <v>84</v>
      </c>
      <c r="L4061" s="8" t="s">
        <v>85</v>
      </c>
      <c r="M4061" s="5" t="str">
        <f>IFERROR(VLOOKUP(G4061,[3]item_suppliers!$C$2:$F$112,2,FALSE),"")</f>
        <v/>
      </c>
      <c r="N4061" s="5" t="str">
        <f>IFERROR(VLOOKUP(G4061,[3]item_suppliers!$C$2:$F$112,4,FALSE),"")</f>
        <v/>
      </c>
      <c r="O4061" s="5" t="str">
        <f t="shared" si="317"/>
        <v/>
      </c>
      <c r="P4061" s="5">
        <f>IF(EXACT(L4061,"sell"),VLOOKUP(D4061,[1]items!$A$2:$E$39,5,FALSE),"")</f>
        <v>43442</v>
      </c>
      <c r="Q4061" s="5">
        <f t="shared" si="318"/>
        <v>1259818</v>
      </c>
      <c r="R4061" s="13" t="str">
        <f t="shared" si="319"/>
        <v/>
      </c>
    </row>
    <row r="4062" spans="1:18" x14ac:dyDescent="0.2">
      <c r="A4062" s="5" t="s">
        <v>4123</v>
      </c>
      <c r="B4062" s="6" t="d">
        <v>2021-09-16</v>
      </c>
      <c r="C4062" s="7">
        <f t="shared" si="315"/>
        <v>2021</v>
      </c>
      <c r="D4062" s="5" t="s">
        <v>78</v>
      </c>
      <c r="E4062" s="5" t="str">
        <f>VLOOKUP(D4062,[1]items!$A$2:$E$39,2,FALSE)</f>
        <v>Hyperchol 100 MG 12 KPS</v>
      </c>
      <c r="F4062" s="5" t="str">
        <f>VLOOKUP(E4062,[1]items!$B$2:$E$39,2,FALSE)</f>
        <v>Obat Kolesterol</v>
      </c>
      <c r="G4062" s="5" t="str">
        <f t="shared" si="316"/>
        <v>OK0002|</v>
      </c>
      <c r="H4062" s="10">
        <v>2</v>
      </c>
      <c r="I4062" s="11"/>
      <c r="J4062" s="10" t="str">
        <f>IF(EXACT(L4062,"buy"),VLOOKUP(I4062,[2]suppliers!$A$2:$B$17,2,FALSE),"")</f>
        <v/>
      </c>
      <c r="K4062" s="5" t="s">
        <v>84</v>
      </c>
      <c r="L4062" s="5" t="s">
        <v>85</v>
      </c>
      <c r="M4062" s="5" t="str">
        <f>IFERROR(VLOOKUP(G4062,[3]item_suppliers!$C$2:$F$112,2,FALSE),"")</f>
        <v/>
      </c>
      <c r="N4062" s="5" t="str">
        <f>IFERROR(VLOOKUP(G4062,[3]item_suppliers!$C$2:$F$112,4,FALSE),"")</f>
        <v/>
      </c>
      <c r="O4062" s="5" t="str">
        <f t="shared" si="317"/>
        <v/>
      </c>
      <c r="P4062" s="5">
        <f>IF(EXACT(L4062,"sell"),VLOOKUP(D4062,[1]items!$A$2:$E$39,5,FALSE),"")</f>
        <v>43442</v>
      </c>
      <c r="Q4062" s="5">
        <f t="shared" si="318"/>
        <v>86884</v>
      </c>
      <c r="R4062" s="13" t="str">
        <f t="shared" si="319"/>
        <v/>
      </c>
    </row>
    <row r="4063" spans="1:18" x14ac:dyDescent="0.2">
      <c r="A4063" s="8" t="s">
        <v>4124</v>
      </c>
      <c r="B4063" s="9" t="d">
        <v>2021-09-17</v>
      </c>
      <c r="C4063" s="7">
        <f t="shared" si="315"/>
        <v>2021</v>
      </c>
      <c r="D4063" s="8" t="s">
        <v>26</v>
      </c>
      <c r="E4063" s="5" t="str">
        <f>VLOOKUP(D4063,[1]items!$A$2:$E$39,2,FALSE)</f>
        <v>Decolsen 1 Strip 4 Tablet</v>
      </c>
      <c r="F4063" s="5" t="str">
        <f>VLOOKUP(E4063,[1]items!$B$2:$E$39,2,FALSE)</f>
        <v>Obat Batuk &amp; Pilek</v>
      </c>
      <c r="G4063" s="5" t="str">
        <f t="shared" si="316"/>
        <v>OB0002|</v>
      </c>
      <c r="H4063" s="10">
        <v>31</v>
      </c>
      <c r="I4063" s="11"/>
      <c r="J4063" s="10" t="str">
        <f>IF(EXACT(L4063,"buy"),VLOOKUP(I4063,[2]suppliers!$A$2:$B$17,2,FALSE),"")</f>
        <v/>
      </c>
      <c r="K4063" s="8" t="s">
        <v>84</v>
      </c>
      <c r="L4063" s="8" t="s">
        <v>85</v>
      </c>
      <c r="M4063" s="5" t="str">
        <f>IFERROR(VLOOKUP(G4063,[3]item_suppliers!$C$2:$F$112,2,FALSE),"")</f>
        <v/>
      </c>
      <c r="N4063" s="5" t="str">
        <f>IFERROR(VLOOKUP(G4063,[3]item_suppliers!$C$2:$F$112,4,FALSE),"")</f>
        <v/>
      </c>
      <c r="O4063" s="5" t="str">
        <f t="shared" si="317"/>
        <v/>
      </c>
      <c r="P4063" s="5">
        <f>IF(EXACT(L4063,"sell"),VLOOKUP(D4063,[1]items!$A$2:$E$39,5,FALSE),"")</f>
        <v>2915</v>
      </c>
      <c r="Q4063" s="5">
        <f t="shared" si="318"/>
        <v>90365</v>
      </c>
      <c r="R4063" s="13" t="str">
        <f t="shared" si="319"/>
        <v/>
      </c>
    </row>
    <row r="4064" spans="1:18" x14ac:dyDescent="0.2">
      <c r="A4064" s="5" t="s">
        <v>4125</v>
      </c>
      <c r="B4064" s="6" t="d">
        <v>2021-09-17</v>
      </c>
      <c r="C4064" s="7">
        <f t="shared" si="315"/>
        <v>2021</v>
      </c>
      <c r="D4064" s="5" t="s">
        <v>50</v>
      </c>
      <c r="E4064" s="5" t="str">
        <f>VLOOKUP(D4064,[1]items!$A$2:$E$39,2,FALSE)</f>
        <v>Bodrex Extra</v>
      </c>
      <c r="F4064" s="5" t="str">
        <f>VLOOKUP(E4064,[1]items!$B$2:$E$39,2,FALSE)</f>
        <v>Obat Sakit Kepala &amp; Demam</v>
      </c>
      <c r="G4064" s="5" t="str">
        <f t="shared" si="316"/>
        <v>OD0008|</v>
      </c>
      <c r="H4064" s="10">
        <v>67</v>
      </c>
      <c r="I4064" s="11"/>
      <c r="J4064" s="10" t="str">
        <f>IF(EXACT(L4064,"buy"),VLOOKUP(I4064,[2]suppliers!$A$2:$B$17,2,FALSE),"")</f>
        <v/>
      </c>
      <c r="K4064" s="5" t="s">
        <v>84</v>
      </c>
      <c r="L4064" s="5" t="s">
        <v>85</v>
      </c>
      <c r="M4064" s="5" t="str">
        <f>IFERROR(VLOOKUP(G4064,[3]item_suppliers!$C$2:$F$112,2,FALSE),"")</f>
        <v/>
      </c>
      <c r="N4064" s="5" t="str">
        <f>IFERROR(VLOOKUP(G4064,[3]item_suppliers!$C$2:$F$112,4,FALSE),"")</f>
        <v/>
      </c>
      <c r="O4064" s="5" t="str">
        <f t="shared" si="317"/>
        <v/>
      </c>
      <c r="P4064" s="5">
        <f>IF(EXACT(L4064,"sell"),VLOOKUP(D4064,[1]items!$A$2:$E$39,5,FALSE),"")</f>
        <v>51753</v>
      </c>
      <c r="Q4064" s="5">
        <f t="shared" si="318"/>
        <v>3467451</v>
      </c>
      <c r="R4064" s="13" t="str">
        <f t="shared" si="319"/>
        <v/>
      </c>
    </row>
    <row r="4065" spans="1:18" x14ac:dyDescent="0.2">
      <c r="A4065" s="8" t="s">
        <v>4126</v>
      </c>
      <c r="B4065" s="9" t="d">
        <v>2021-09-17</v>
      </c>
      <c r="C4065" s="7">
        <f t="shared" si="315"/>
        <v>2021</v>
      </c>
      <c r="D4065" s="8" t="s">
        <v>17</v>
      </c>
      <c r="E4065" s="5" t="str">
        <f>VLOOKUP(D4065,[1]items!$A$2:$E$39,2,FALSE)</f>
        <v>Bedak Heroxyn 150 gr</v>
      </c>
      <c r="F4065" s="5" t="str">
        <f>VLOOKUP(E4065,[1]items!$B$2:$E$39,2,FALSE)</f>
        <v>Obat Alergi</v>
      </c>
      <c r="G4065" s="5" t="str">
        <f t="shared" si="316"/>
        <v>OA0005|</v>
      </c>
      <c r="H4065" s="10">
        <v>31</v>
      </c>
      <c r="I4065" s="11"/>
      <c r="J4065" s="10" t="str">
        <f>IF(EXACT(L4065,"buy"),VLOOKUP(I4065,[2]suppliers!$A$2:$B$17,2,FALSE),"")</f>
        <v/>
      </c>
      <c r="K4065" s="8" t="s">
        <v>84</v>
      </c>
      <c r="L4065" s="8" t="s">
        <v>85</v>
      </c>
      <c r="M4065" s="5" t="str">
        <f>IFERROR(VLOOKUP(G4065,[3]item_suppliers!$C$2:$F$112,2,FALSE),"")</f>
        <v/>
      </c>
      <c r="N4065" s="5" t="str">
        <f>IFERROR(VLOOKUP(G4065,[3]item_suppliers!$C$2:$F$112,4,FALSE),"")</f>
        <v/>
      </c>
      <c r="O4065" s="5" t="str">
        <f t="shared" si="317"/>
        <v/>
      </c>
      <c r="P4065" s="5">
        <f>IF(EXACT(L4065,"sell"),VLOOKUP(D4065,[1]items!$A$2:$E$39,5,FALSE),"")</f>
        <v>17170</v>
      </c>
      <c r="Q4065" s="5">
        <f t="shared" si="318"/>
        <v>532270</v>
      </c>
      <c r="R4065" s="13" t="str">
        <f t="shared" si="319"/>
        <v/>
      </c>
    </row>
    <row r="4066" spans="1:18" x14ac:dyDescent="0.2">
      <c r="A4066" s="5" t="s">
        <v>4127</v>
      </c>
      <c r="B4066" s="6" t="d">
        <v>2021-09-17</v>
      </c>
      <c r="C4066" s="7">
        <f t="shared" si="315"/>
        <v>2021</v>
      </c>
      <c r="D4066" s="5" t="s">
        <v>52</v>
      </c>
      <c r="E4066" s="5" t="str">
        <f>VLOOKUP(D4066,[1]items!$A$2:$E$39,2,FALSE)</f>
        <v>Sanmol 500 MG 4 Tablet</v>
      </c>
      <c r="F4066" s="5" t="str">
        <f>VLOOKUP(E4066,[1]items!$B$2:$E$39,2,FALSE)</f>
        <v>Obat Sakit Kepala &amp; Demam</v>
      </c>
      <c r="G4066" s="5" t="str">
        <f t="shared" si="316"/>
        <v>OD0009|</v>
      </c>
      <c r="H4066" s="10">
        <v>15</v>
      </c>
      <c r="I4066" s="11"/>
      <c r="J4066" s="10" t="str">
        <f>IF(EXACT(L4066,"buy"),VLOOKUP(I4066,[2]suppliers!$A$2:$B$17,2,FALSE),"")</f>
        <v/>
      </c>
      <c r="K4066" s="5" t="s">
        <v>84</v>
      </c>
      <c r="L4066" s="5" t="s">
        <v>85</v>
      </c>
      <c r="M4066" s="5" t="str">
        <f>IFERROR(VLOOKUP(G4066,[3]item_suppliers!$C$2:$F$112,2,FALSE),"")</f>
        <v/>
      </c>
      <c r="N4066" s="5" t="str">
        <f>IFERROR(VLOOKUP(G4066,[3]item_suppliers!$C$2:$F$112,4,FALSE),"")</f>
        <v/>
      </c>
      <c r="O4066" s="5" t="str">
        <f t="shared" si="317"/>
        <v/>
      </c>
      <c r="P4066" s="5">
        <f>IF(EXACT(L4066,"sell"),VLOOKUP(D4066,[1]items!$A$2:$E$39,5,FALSE),"")</f>
        <v>1619</v>
      </c>
      <c r="Q4066" s="5">
        <f t="shared" si="318"/>
        <v>24285</v>
      </c>
      <c r="R4066" s="13" t="str">
        <f t="shared" si="319"/>
        <v/>
      </c>
    </row>
    <row r="4067" spans="1:18" x14ac:dyDescent="0.2">
      <c r="A4067" s="8" t="s">
        <v>4128</v>
      </c>
      <c r="B4067" s="9" t="d">
        <v>2021-09-17</v>
      </c>
      <c r="C4067" s="7">
        <f t="shared" si="315"/>
        <v>2021</v>
      </c>
      <c r="D4067" s="8" t="s">
        <v>52</v>
      </c>
      <c r="E4067" s="5" t="str">
        <f>VLOOKUP(D4067,[1]items!$A$2:$E$39,2,FALSE)</f>
        <v>Sanmol 500 MG 4 Tablet</v>
      </c>
      <c r="F4067" s="5" t="str">
        <f>VLOOKUP(E4067,[1]items!$B$2:$E$39,2,FALSE)</f>
        <v>Obat Sakit Kepala &amp; Demam</v>
      </c>
      <c r="G4067" s="5" t="str">
        <f t="shared" si="316"/>
        <v>OD0009|</v>
      </c>
      <c r="H4067" s="10">
        <v>30</v>
      </c>
      <c r="I4067" s="11"/>
      <c r="J4067" s="10" t="str">
        <f>IF(EXACT(L4067,"buy"),VLOOKUP(I4067,[2]suppliers!$A$2:$B$17,2,FALSE),"")</f>
        <v/>
      </c>
      <c r="K4067" s="8" t="s">
        <v>84</v>
      </c>
      <c r="L4067" s="8" t="s">
        <v>85</v>
      </c>
      <c r="M4067" s="5" t="str">
        <f>IFERROR(VLOOKUP(G4067,[3]item_suppliers!$C$2:$F$112,2,FALSE),"")</f>
        <v/>
      </c>
      <c r="N4067" s="5" t="str">
        <f>IFERROR(VLOOKUP(G4067,[3]item_suppliers!$C$2:$F$112,4,FALSE),"")</f>
        <v/>
      </c>
      <c r="O4067" s="5" t="str">
        <f t="shared" si="317"/>
        <v/>
      </c>
      <c r="P4067" s="5">
        <f>IF(EXACT(L4067,"sell"),VLOOKUP(D4067,[1]items!$A$2:$E$39,5,FALSE),"")</f>
        <v>1619</v>
      </c>
      <c r="Q4067" s="5">
        <f t="shared" si="318"/>
        <v>48570</v>
      </c>
      <c r="R4067" s="13" t="str">
        <f t="shared" si="319"/>
        <v/>
      </c>
    </row>
    <row r="4068" spans="1:18" x14ac:dyDescent="0.2">
      <c r="A4068" s="5" t="s">
        <v>4129</v>
      </c>
      <c r="B4068" s="6" t="d">
        <v>2021-09-17</v>
      </c>
      <c r="C4068" s="7">
        <f t="shared" si="315"/>
        <v>2021</v>
      </c>
      <c r="D4068" s="5" t="s">
        <v>31</v>
      </c>
      <c r="E4068" s="5" t="str">
        <f>VLOOKUP(D4068,[1]items!$A$2:$E$39,2,FALSE)</f>
        <v>Ultraflu Box Isi 25 Strip</v>
      </c>
      <c r="F4068" s="5" t="str">
        <f>VLOOKUP(E4068,[1]items!$B$2:$E$39,2,FALSE)</f>
        <v>Obat Batuk &amp; Pilek</v>
      </c>
      <c r="G4068" s="5" t="str">
        <f t="shared" si="316"/>
        <v>OB0006|</v>
      </c>
      <c r="H4068" s="10">
        <v>2</v>
      </c>
      <c r="I4068" s="11"/>
      <c r="J4068" s="10" t="str">
        <f>IF(EXACT(L4068,"buy"),VLOOKUP(I4068,[2]suppliers!$A$2:$B$17,2,FALSE),"")</f>
        <v/>
      </c>
      <c r="K4068" s="5" t="s">
        <v>84</v>
      </c>
      <c r="L4068" s="5" t="s">
        <v>85</v>
      </c>
      <c r="M4068" s="5" t="str">
        <f>IFERROR(VLOOKUP(G4068,[3]item_suppliers!$C$2:$F$112,2,FALSE),"")</f>
        <v/>
      </c>
      <c r="N4068" s="5" t="str">
        <f>IFERROR(VLOOKUP(G4068,[3]item_suppliers!$C$2:$F$112,4,FALSE),"")</f>
        <v/>
      </c>
      <c r="O4068" s="5" t="str">
        <f t="shared" si="317"/>
        <v/>
      </c>
      <c r="P4068" s="5">
        <f>IF(EXACT(L4068,"sell"),VLOOKUP(D4068,[1]items!$A$2:$E$39,5,FALSE),"")</f>
        <v>73805</v>
      </c>
      <c r="Q4068" s="5">
        <f t="shared" si="318"/>
        <v>147610</v>
      </c>
      <c r="R4068" s="13" t="str">
        <f t="shared" si="319"/>
        <v/>
      </c>
    </row>
    <row r="4069" spans="1:18" x14ac:dyDescent="0.2">
      <c r="A4069" s="8" t="s">
        <v>4130</v>
      </c>
      <c r="B4069" s="9" t="d">
        <v>2021-09-17</v>
      </c>
      <c r="C4069" s="7">
        <f t="shared" si="315"/>
        <v>2021</v>
      </c>
      <c r="D4069" s="8" t="s">
        <v>59</v>
      </c>
      <c r="E4069" s="5" t="str">
        <f>VLOOKUP(D4069,[1]items!$A$2:$E$39,2,FALSE)</f>
        <v>Carditens</v>
      </c>
      <c r="F4069" s="5" t="str">
        <f>VLOOKUP(E4069,[1]items!$B$2:$E$39,2,FALSE)</f>
        <v>Obat Hipertensi</v>
      </c>
      <c r="G4069" s="5" t="str">
        <f t="shared" si="316"/>
        <v>OH0001|</v>
      </c>
      <c r="H4069" s="10">
        <v>534</v>
      </c>
      <c r="I4069" s="11"/>
      <c r="J4069" s="10" t="str">
        <f>IF(EXACT(L4069,"buy"),VLOOKUP(I4069,[2]suppliers!$A$2:$B$17,2,FALSE),"")</f>
        <v/>
      </c>
      <c r="K4069" s="8" t="s">
        <v>84</v>
      </c>
      <c r="L4069" s="8" t="s">
        <v>85</v>
      </c>
      <c r="M4069" s="5" t="str">
        <f>IFERROR(VLOOKUP(G4069,[3]item_suppliers!$C$2:$F$112,2,FALSE),"")</f>
        <v/>
      </c>
      <c r="N4069" s="5" t="str">
        <f>IFERROR(VLOOKUP(G4069,[3]item_suppliers!$C$2:$F$112,4,FALSE),"")</f>
        <v/>
      </c>
      <c r="O4069" s="5" t="str">
        <f t="shared" si="317"/>
        <v/>
      </c>
      <c r="P4069" s="5">
        <f>IF(EXACT(L4069,"sell"),VLOOKUP(D4069,[1]items!$A$2:$E$39,5,FALSE),"")</f>
        <v>100900</v>
      </c>
      <c r="Q4069" s="5">
        <f t="shared" si="318"/>
        <v>53880600</v>
      </c>
      <c r="R4069" s="13" t="str">
        <f t="shared" si="319"/>
        <v/>
      </c>
    </row>
    <row r="4070" spans="1:18" x14ac:dyDescent="0.2">
      <c r="A4070" s="5" t="s">
        <v>4131</v>
      </c>
      <c r="B4070" s="6" t="d">
        <v>2021-09-17</v>
      </c>
      <c r="C4070" s="7">
        <f t="shared" si="315"/>
        <v>2021</v>
      </c>
      <c r="D4070" s="5" t="s">
        <v>94</v>
      </c>
      <c r="E4070" s="5" t="str">
        <f>VLOOKUP(D4070,[1]items!$A$2:$E$39,2,FALSE)</f>
        <v>Vicks Inhaler 0.5 mL</v>
      </c>
      <c r="F4070" s="5" t="str">
        <f>VLOOKUP(E4070,[1]items!$B$2:$E$39,2,FALSE)</f>
        <v>Obat Batuk &amp; Pilek</v>
      </c>
      <c r="G4070" s="5" t="str">
        <f t="shared" si="316"/>
        <v>OB0007|</v>
      </c>
      <c r="H4070" s="10">
        <v>48</v>
      </c>
      <c r="I4070" s="11"/>
      <c r="J4070" s="10" t="str">
        <f>IF(EXACT(L4070,"buy"),VLOOKUP(I4070,[2]suppliers!$A$2:$B$17,2,FALSE),"")</f>
        <v/>
      </c>
      <c r="K4070" s="5" t="s">
        <v>84</v>
      </c>
      <c r="L4070" s="5" t="s">
        <v>85</v>
      </c>
      <c r="M4070" s="5" t="str">
        <f>IFERROR(VLOOKUP(G4070,[3]item_suppliers!$C$2:$F$112,2,FALSE),"")</f>
        <v/>
      </c>
      <c r="N4070" s="5" t="str">
        <f>IFERROR(VLOOKUP(G4070,[3]item_suppliers!$C$2:$F$112,4,FALSE),"")</f>
        <v/>
      </c>
      <c r="O4070" s="5" t="str">
        <f t="shared" si="317"/>
        <v/>
      </c>
      <c r="P4070" s="5">
        <f>IF(EXACT(L4070,"sell"),VLOOKUP(D4070,[1]items!$A$2:$E$39,5,FALSE),"")</f>
        <v>16430</v>
      </c>
      <c r="Q4070" s="5">
        <f t="shared" si="318"/>
        <v>788640</v>
      </c>
      <c r="R4070" s="13" t="str">
        <f t="shared" si="319"/>
        <v/>
      </c>
    </row>
    <row r="4071" spans="1:18" x14ac:dyDescent="0.2">
      <c r="A4071" s="8" t="s">
        <v>4132</v>
      </c>
      <c r="B4071" s="9" t="d">
        <v>2021-09-18</v>
      </c>
      <c r="C4071" s="7">
        <f t="shared" si="315"/>
        <v>2021</v>
      </c>
      <c r="D4071" s="8" t="s">
        <v>50</v>
      </c>
      <c r="E4071" s="5" t="str">
        <f>VLOOKUP(D4071,[1]items!$A$2:$E$39,2,FALSE)</f>
        <v>Bodrex Extra</v>
      </c>
      <c r="F4071" s="5" t="str">
        <f>VLOOKUP(E4071,[1]items!$B$2:$E$39,2,FALSE)</f>
        <v>Obat Sakit Kepala &amp; Demam</v>
      </c>
      <c r="G4071" s="5" t="str">
        <f t="shared" si="316"/>
        <v>OD0008|</v>
      </c>
      <c r="H4071" s="10">
        <v>82</v>
      </c>
      <c r="I4071" s="11"/>
      <c r="J4071" s="10" t="str">
        <f>IF(EXACT(L4071,"buy"),VLOOKUP(I4071,[2]suppliers!$A$2:$B$17,2,FALSE),"")</f>
        <v/>
      </c>
      <c r="K4071" s="8" t="s">
        <v>84</v>
      </c>
      <c r="L4071" s="8" t="s">
        <v>85</v>
      </c>
      <c r="M4071" s="5" t="str">
        <f>IFERROR(VLOOKUP(G4071,[3]item_suppliers!$C$2:$F$112,2,FALSE),"")</f>
        <v/>
      </c>
      <c r="N4071" s="5" t="str">
        <f>IFERROR(VLOOKUP(G4071,[3]item_suppliers!$C$2:$F$112,4,FALSE),"")</f>
        <v/>
      </c>
      <c r="O4071" s="5" t="str">
        <f t="shared" si="317"/>
        <v/>
      </c>
      <c r="P4071" s="5">
        <f>IF(EXACT(L4071,"sell"),VLOOKUP(D4071,[1]items!$A$2:$E$39,5,FALSE),"")</f>
        <v>51753</v>
      </c>
      <c r="Q4071" s="5">
        <f t="shared" si="318"/>
        <v>4243746</v>
      </c>
      <c r="R4071" s="13" t="str">
        <f t="shared" si="319"/>
        <v/>
      </c>
    </row>
    <row r="4072" spans="1:18" x14ac:dyDescent="0.2">
      <c r="A4072" s="5" t="s">
        <v>4133</v>
      </c>
      <c r="B4072" s="6" t="d">
        <v>2021-09-18</v>
      </c>
      <c r="C4072" s="7">
        <f t="shared" si="315"/>
        <v>2021</v>
      </c>
      <c r="D4072" s="5" t="s">
        <v>50</v>
      </c>
      <c r="E4072" s="5" t="str">
        <f>VLOOKUP(D4072,[1]items!$A$2:$E$39,2,FALSE)</f>
        <v>Bodrex Extra</v>
      </c>
      <c r="F4072" s="5" t="str">
        <f>VLOOKUP(E4072,[1]items!$B$2:$E$39,2,FALSE)</f>
        <v>Obat Sakit Kepala &amp; Demam</v>
      </c>
      <c r="G4072" s="5" t="str">
        <f t="shared" si="316"/>
        <v>OD0008|</v>
      </c>
      <c r="H4072" s="10">
        <v>2</v>
      </c>
      <c r="I4072" s="11"/>
      <c r="J4072" s="10" t="str">
        <f>IF(EXACT(L4072,"buy"),VLOOKUP(I4072,[2]suppliers!$A$2:$B$17,2,FALSE),"")</f>
        <v/>
      </c>
      <c r="K4072" s="5" t="s">
        <v>84</v>
      </c>
      <c r="L4072" s="5" t="s">
        <v>85</v>
      </c>
      <c r="M4072" s="5" t="str">
        <f>IFERROR(VLOOKUP(G4072,[3]item_suppliers!$C$2:$F$112,2,FALSE),"")</f>
        <v/>
      </c>
      <c r="N4072" s="5" t="str">
        <f>IFERROR(VLOOKUP(G4072,[3]item_suppliers!$C$2:$F$112,4,FALSE),"")</f>
        <v/>
      </c>
      <c r="O4072" s="5" t="str">
        <f t="shared" si="317"/>
        <v/>
      </c>
      <c r="P4072" s="5">
        <f>IF(EXACT(L4072,"sell"),VLOOKUP(D4072,[1]items!$A$2:$E$39,5,FALSE),"")</f>
        <v>51753</v>
      </c>
      <c r="Q4072" s="5">
        <f t="shared" si="318"/>
        <v>103506</v>
      </c>
      <c r="R4072" s="13" t="str">
        <f t="shared" si="319"/>
        <v/>
      </c>
    </row>
    <row r="4073" spans="1:18" x14ac:dyDescent="0.2">
      <c r="A4073" s="8" t="s">
        <v>4134</v>
      </c>
      <c r="B4073" s="9" t="d">
        <v>2021-09-18</v>
      </c>
      <c r="C4073" s="7">
        <f t="shared" si="315"/>
        <v>2021</v>
      </c>
      <c r="D4073" s="8" t="s">
        <v>17</v>
      </c>
      <c r="E4073" s="5" t="str">
        <f>VLOOKUP(D4073,[1]items!$A$2:$E$39,2,FALSE)</f>
        <v>Bedak Heroxyn 150 gr</v>
      </c>
      <c r="F4073" s="5" t="str">
        <f>VLOOKUP(E4073,[1]items!$B$2:$E$39,2,FALSE)</f>
        <v>Obat Alergi</v>
      </c>
      <c r="G4073" s="5" t="str">
        <f t="shared" si="316"/>
        <v>OA0005|</v>
      </c>
      <c r="H4073" s="10">
        <v>10</v>
      </c>
      <c r="I4073" s="11"/>
      <c r="J4073" s="10" t="str">
        <f>IF(EXACT(L4073,"buy"),VLOOKUP(I4073,[2]suppliers!$A$2:$B$17,2,FALSE),"")</f>
        <v/>
      </c>
      <c r="K4073" s="8" t="s">
        <v>84</v>
      </c>
      <c r="L4073" s="8" t="s">
        <v>85</v>
      </c>
      <c r="M4073" s="5" t="str">
        <f>IFERROR(VLOOKUP(G4073,[3]item_suppliers!$C$2:$F$112,2,FALSE),"")</f>
        <v/>
      </c>
      <c r="N4073" s="5" t="str">
        <f>IFERROR(VLOOKUP(G4073,[3]item_suppliers!$C$2:$F$112,4,FALSE),"")</f>
        <v/>
      </c>
      <c r="O4073" s="5" t="str">
        <f t="shared" si="317"/>
        <v/>
      </c>
      <c r="P4073" s="5">
        <f>IF(EXACT(L4073,"sell"),VLOOKUP(D4073,[1]items!$A$2:$E$39,5,FALSE),"")</f>
        <v>17170</v>
      </c>
      <c r="Q4073" s="5">
        <f t="shared" si="318"/>
        <v>171700</v>
      </c>
      <c r="R4073" s="13" t="str">
        <f t="shared" si="319"/>
        <v/>
      </c>
    </row>
    <row r="4074" spans="1:18" x14ac:dyDescent="0.2">
      <c r="A4074" s="5" t="s">
        <v>4135</v>
      </c>
      <c r="B4074" s="6" t="d">
        <v>2021-09-18</v>
      </c>
      <c r="C4074" s="7">
        <f t="shared" si="315"/>
        <v>2021</v>
      </c>
      <c r="D4074" s="5" t="s">
        <v>70</v>
      </c>
      <c r="E4074" s="5" t="str">
        <f>VLOOKUP(D4074,[1]items!$A$2:$E$39,2,FALSE)</f>
        <v>Irbesartan</v>
      </c>
      <c r="F4074" s="5" t="str">
        <f>VLOOKUP(E4074,[1]items!$B$2:$E$39,2,FALSE)</f>
        <v>Obat Hipertensi</v>
      </c>
      <c r="G4074" s="5" t="str">
        <f t="shared" si="316"/>
        <v>OH0005|</v>
      </c>
      <c r="H4074" s="10">
        <v>22</v>
      </c>
      <c r="I4074" s="11"/>
      <c r="J4074" s="10" t="str">
        <f>IF(EXACT(L4074,"buy"),VLOOKUP(I4074,[2]suppliers!$A$2:$B$17,2,FALSE),"")</f>
        <v/>
      </c>
      <c r="K4074" s="5" t="s">
        <v>84</v>
      </c>
      <c r="L4074" s="5" t="s">
        <v>85</v>
      </c>
      <c r="M4074" s="5" t="str">
        <f>IFERROR(VLOOKUP(G4074,[3]item_suppliers!$C$2:$F$112,2,FALSE),"")</f>
        <v/>
      </c>
      <c r="N4074" s="5" t="str">
        <f>IFERROR(VLOOKUP(G4074,[3]item_suppliers!$C$2:$F$112,4,FALSE),"")</f>
        <v/>
      </c>
      <c r="O4074" s="5" t="str">
        <f t="shared" si="317"/>
        <v/>
      </c>
      <c r="P4074" s="5">
        <f>IF(EXACT(L4074,"sell"),VLOOKUP(D4074,[1]items!$A$2:$E$39,5,FALSE),"")</f>
        <v>109447</v>
      </c>
      <c r="Q4074" s="5">
        <f t="shared" si="318"/>
        <v>2407834</v>
      </c>
      <c r="R4074" s="13" t="str">
        <f t="shared" si="319"/>
        <v/>
      </c>
    </row>
    <row r="4075" spans="1:18" x14ac:dyDescent="0.2">
      <c r="A4075" s="8" t="s">
        <v>4136</v>
      </c>
      <c r="B4075" s="9" t="d">
        <v>2021-09-18</v>
      </c>
      <c r="C4075" s="7">
        <f t="shared" si="315"/>
        <v>2021</v>
      </c>
      <c r="D4075" s="8" t="s">
        <v>59</v>
      </c>
      <c r="E4075" s="5" t="str">
        <f>VLOOKUP(D4075,[1]items!$A$2:$E$39,2,FALSE)</f>
        <v>Carditens</v>
      </c>
      <c r="F4075" s="5" t="str">
        <f>VLOOKUP(E4075,[1]items!$B$2:$E$39,2,FALSE)</f>
        <v>Obat Hipertensi</v>
      </c>
      <c r="G4075" s="5" t="str">
        <f t="shared" si="316"/>
        <v>OH0001|</v>
      </c>
      <c r="H4075" s="10">
        <v>48</v>
      </c>
      <c r="I4075" s="11"/>
      <c r="J4075" s="10" t="str">
        <f>IF(EXACT(L4075,"buy"),VLOOKUP(I4075,[2]suppliers!$A$2:$B$17,2,FALSE),"")</f>
        <v/>
      </c>
      <c r="K4075" s="8" t="s">
        <v>84</v>
      </c>
      <c r="L4075" s="8" t="s">
        <v>85</v>
      </c>
      <c r="M4075" s="5" t="str">
        <f>IFERROR(VLOOKUP(G4075,[3]item_suppliers!$C$2:$F$112,2,FALSE),"")</f>
        <v/>
      </c>
      <c r="N4075" s="5" t="str">
        <f>IFERROR(VLOOKUP(G4075,[3]item_suppliers!$C$2:$F$112,4,FALSE),"")</f>
        <v/>
      </c>
      <c r="O4075" s="5" t="str">
        <f t="shared" si="317"/>
        <v/>
      </c>
      <c r="P4075" s="5">
        <f>IF(EXACT(L4075,"sell"),VLOOKUP(D4075,[1]items!$A$2:$E$39,5,FALSE),"")</f>
        <v>100900</v>
      </c>
      <c r="Q4075" s="5">
        <f t="shared" si="318"/>
        <v>4843200</v>
      </c>
      <c r="R4075" s="13" t="str">
        <f t="shared" si="319"/>
        <v/>
      </c>
    </row>
    <row r="4076" spans="1:18" x14ac:dyDescent="0.2">
      <c r="A4076" s="5" t="s">
        <v>4137</v>
      </c>
      <c r="B4076" s="6" t="d">
        <v>2021-09-18</v>
      </c>
      <c r="C4076" s="7">
        <f t="shared" si="315"/>
        <v>2021</v>
      </c>
      <c r="D4076" s="5" t="s">
        <v>94</v>
      </c>
      <c r="E4076" s="5" t="str">
        <f>VLOOKUP(D4076,[1]items!$A$2:$E$39,2,FALSE)</f>
        <v>Vicks Inhaler 0.5 mL</v>
      </c>
      <c r="F4076" s="5" t="str">
        <f>VLOOKUP(E4076,[1]items!$B$2:$E$39,2,FALSE)</f>
        <v>Obat Batuk &amp; Pilek</v>
      </c>
      <c r="G4076" s="5" t="str">
        <f t="shared" si="316"/>
        <v>OB0007|</v>
      </c>
      <c r="H4076" s="10">
        <v>29</v>
      </c>
      <c r="I4076" s="11"/>
      <c r="J4076" s="10" t="str">
        <f>IF(EXACT(L4076,"buy"),VLOOKUP(I4076,[2]suppliers!$A$2:$B$17,2,FALSE),"")</f>
        <v/>
      </c>
      <c r="K4076" s="5" t="s">
        <v>84</v>
      </c>
      <c r="L4076" s="5" t="s">
        <v>85</v>
      </c>
      <c r="M4076" s="5" t="str">
        <f>IFERROR(VLOOKUP(G4076,[3]item_suppliers!$C$2:$F$112,2,FALSE),"")</f>
        <v/>
      </c>
      <c r="N4076" s="5" t="str">
        <f>IFERROR(VLOOKUP(G4076,[3]item_suppliers!$C$2:$F$112,4,FALSE),"")</f>
        <v/>
      </c>
      <c r="O4076" s="5" t="str">
        <f t="shared" si="317"/>
        <v/>
      </c>
      <c r="P4076" s="5">
        <f>IF(EXACT(L4076,"sell"),VLOOKUP(D4076,[1]items!$A$2:$E$39,5,FALSE),"")</f>
        <v>16430</v>
      </c>
      <c r="Q4076" s="5">
        <f t="shared" si="318"/>
        <v>476470</v>
      </c>
      <c r="R4076" s="13" t="str">
        <f t="shared" si="319"/>
        <v/>
      </c>
    </row>
    <row r="4077" spans="1:18" x14ac:dyDescent="0.2">
      <c r="A4077" s="8" t="s">
        <v>4138</v>
      </c>
      <c r="B4077" s="9" t="d">
        <v>2021-09-19</v>
      </c>
      <c r="C4077" s="7">
        <f t="shared" si="315"/>
        <v>2021</v>
      </c>
      <c r="D4077" s="8" t="s">
        <v>50</v>
      </c>
      <c r="E4077" s="5" t="str">
        <f>VLOOKUP(D4077,[1]items!$A$2:$E$39,2,FALSE)</f>
        <v>Bodrex Extra</v>
      </c>
      <c r="F4077" s="5" t="str">
        <f>VLOOKUP(E4077,[1]items!$B$2:$E$39,2,FALSE)</f>
        <v>Obat Sakit Kepala &amp; Demam</v>
      </c>
      <c r="G4077" s="5" t="str">
        <f t="shared" si="316"/>
        <v>OD0008|</v>
      </c>
      <c r="H4077" s="10">
        <v>70</v>
      </c>
      <c r="I4077" s="11"/>
      <c r="J4077" s="10" t="str">
        <f>IF(EXACT(L4077,"buy"),VLOOKUP(I4077,[2]suppliers!$A$2:$B$17,2,FALSE),"")</f>
        <v/>
      </c>
      <c r="K4077" s="8" t="s">
        <v>84</v>
      </c>
      <c r="L4077" s="8" t="s">
        <v>85</v>
      </c>
      <c r="M4077" s="5" t="str">
        <f>IFERROR(VLOOKUP(G4077,[3]item_suppliers!$C$2:$F$112,2,FALSE),"")</f>
        <v/>
      </c>
      <c r="N4077" s="5" t="str">
        <f>IFERROR(VLOOKUP(G4077,[3]item_suppliers!$C$2:$F$112,4,FALSE),"")</f>
        <v/>
      </c>
      <c r="O4077" s="5" t="str">
        <f t="shared" si="317"/>
        <v/>
      </c>
      <c r="P4077" s="5">
        <f>IF(EXACT(L4077,"sell"),VLOOKUP(D4077,[1]items!$A$2:$E$39,5,FALSE),"")</f>
        <v>51753</v>
      </c>
      <c r="Q4077" s="5">
        <f t="shared" si="318"/>
        <v>3622710</v>
      </c>
      <c r="R4077" s="13" t="str">
        <f t="shared" si="319"/>
        <v/>
      </c>
    </row>
    <row r="4078" spans="1:18" x14ac:dyDescent="0.2">
      <c r="A4078" s="5" t="s">
        <v>4139</v>
      </c>
      <c r="B4078" s="6" t="d">
        <v>2021-09-19</v>
      </c>
      <c r="C4078" s="7">
        <f t="shared" si="315"/>
        <v>2021</v>
      </c>
      <c r="D4078" s="5" t="s">
        <v>17</v>
      </c>
      <c r="E4078" s="5" t="str">
        <f>VLOOKUP(D4078,[1]items!$A$2:$E$39,2,FALSE)</f>
        <v>Bedak Heroxyn 150 gr</v>
      </c>
      <c r="F4078" s="5" t="str">
        <f>VLOOKUP(E4078,[1]items!$B$2:$E$39,2,FALSE)</f>
        <v>Obat Alergi</v>
      </c>
      <c r="G4078" s="5" t="str">
        <f t="shared" si="316"/>
        <v>OA0005|</v>
      </c>
      <c r="H4078" s="10">
        <v>21</v>
      </c>
      <c r="I4078" s="11"/>
      <c r="J4078" s="10" t="str">
        <f>IF(EXACT(L4078,"buy"),VLOOKUP(I4078,[2]suppliers!$A$2:$B$17,2,FALSE),"")</f>
        <v/>
      </c>
      <c r="K4078" s="5" t="s">
        <v>84</v>
      </c>
      <c r="L4078" s="5" t="s">
        <v>85</v>
      </c>
      <c r="M4078" s="5" t="str">
        <f>IFERROR(VLOOKUP(G4078,[3]item_suppliers!$C$2:$F$112,2,FALSE),"")</f>
        <v/>
      </c>
      <c r="N4078" s="5" t="str">
        <f>IFERROR(VLOOKUP(G4078,[3]item_suppliers!$C$2:$F$112,4,FALSE),"")</f>
        <v/>
      </c>
      <c r="O4078" s="5" t="str">
        <f t="shared" si="317"/>
        <v/>
      </c>
      <c r="P4078" s="5">
        <f>IF(EXACT(L4078,"sell"),VLOOKUP(D4078,[1]items!$A$2:$E$39,5,FALSE),"")</f>
        <v>17170</v>
      </c>
      <c r="Q4078" s="5">
        <f t="shared" si="318"/>
        <v>360570</v>
      </c>
      <c r="R4078" s="13" t="str">
        <f t="shared" si="319"/>
        <v/>
      </c>
    </row>
    <row r="4079" spans="1:18" x14ac:dyDescent="0.2">
      <c r="A4079" s="8" t="s">
        <v>4140</v>
      </c>
      <c r="B4079" s="9" t="d">
        <v>2021-09-19</v>
      </c>
      <c r="C4079" s="7">
        <f t="shared" si="315"/>
        <v>2021</v>
      </c>
      <c r="D4079" s="8" t="s">
        <v>65</v>
      </c>
      <c r="E4079" s="5" t="str">
        <f>VLOOKUP(D4079,[1]items!$A$2:$E$39,2,FALSE)</f>
        <v>Candesartan Ogb Dexa</v>
      </c>
      <c r="F4079" s="5" t="str">
        <f>VLOOKUP(E4079,[1]items!$B$2:$E$39,2,FALSE)</f>
        <v>Obat Hipertensi</v>
      </c>
      <c r="G4079" s="5" t="str">
        <f t="shared" si="316"/>
        <v>OH0003|</v>
      </c>
      <c r="H4079" s="10">
        <v>1</v>
      </c>
      <c r="I4079" s="11"/>
      <c r="J4079" s="10" t="str">
        <f>IF(EXACT(L4079,"buy"),VLOOKUP(I4079,[2]suppliers!$A$2:$B$17,2,FALSE),"")</f>
        <v/>
      </c>
      <c r="K4079" s="8" t="s">
        <v>84</v>
      </c>
      <c r="L4079" s="8" t="s">
        <v>85</v>
      </c>
      <c r="M4079" s="5" t="str">
        <f>IFERROR(VLOOKUP(G4079,[3]item_suppliers!$C$2:$F$112,2,FALSE),"")</f>
        <v/>
      </c>
      <c r="N4079" s="5" t="str">
        <f>IFERROR(VLOOKUP(G4079,[3]item_suppliers!$C$2:$F$112,4,FALSE),"")</f>
        <v/>
      </c>
      <c r="O4079" s="5" t="str">
        <f t="shared" si="317"/>
        <v/>
      </c>
      <c r="P4079" s="5">
        <f>IF(EXACT(L4079,"sell"),VLOOKUP(D4079,[1]items!$A$2:$E$39,5,FALSE),"")</f>
        <v>5095</v>
      </c>
      <c r="Q4079" s="5">
        <f t="shared" si="318"/>
        <v>5095</v>
      </c>
      <c r="R4079" s="13" t="str">
        <f t="shared" si="319"/>
        <v/>
      </c>
    </row>
    <row r="4080" spans="1:18" x14ac:dyDescent="0.2">
      <c r="A4080" s="5" t="s">
        <v>4141</v>
      </c>
      <c r="B4080" s="6" t="d">
        <v>2021-09-19</v>
      </c>
      <c r="C4080" s="7">
        <f t="shared" si="315"/>
        <v>2021</v>
      </c>
      <c r="D4080" s="5" t="s">
        <v>65</v>
      </c>
      <c r="E4080" s="5" t="str">
        <f>VLOOKUP(D4080,[1]items!$A$2:$E$39,2,FALSE)</f>
        <v>Candesartan Ogb Dexa</v>
      </c>
      <c r="F4080" s="5" t="str">
        <f>VLOOKUP(E4080,[1]items!$B$2:$E$39,2,FALSE)</f>
        <v>Obat Hipertensi</v>
      </c>
      <c r="G4080" s="5" t="str">
        <f t="shared" si="316"/>
        <v>OH0003|</v>
      </c>
      <c r="H4080" s="10">
        <v>37</v>
      </c>
      <c r="I4080" s="11"/>
      <c r="J4080" s="10" t="str">
        <f>IF(EXACT(L4080,"buy"),VLOOKUP(I4080,[2]suppliers!$A$2:$B$17,2,FALSE),"")</f>
        <v/>
      </c>
      <c r="K4080" s="5" t="s">
        <v>84</v>
      </c>
      <c r="L4080" s="5" t="s">
        <v>85</v>
      </c>
      <c r="M4080" s="5" t="str">
        <f>IFERROR(VLOOKUP(G4080,[3]item_suppliers!$C$2:$F$112,2,FALSE),"")</f>
        <v/>
      </c>
      <c r="N4080" s="5" t="str">
        <f>IFERROR(VLOOKUP(G4080,[3]item_suppliers!$C$2:$F$112,4,FALSE),"")</f>
        <v/>
      </c>
      <c r="O4080" s="5" t="str">
        <f t="shared" si="317"/>
        <v/>
      </c>
      <c r="P4080" s="5">
        <f>IF(EXACT(L4080,"sell"),VLOOKUP(D4080,[1]items!$A$2:$E$39,5,FALSE),"")</f>
        <v>5095</v>
      </c>
      <c r="Q4080" s="5">
        <f t="shared" si="318"/>
        <v>188515</v>
      </c>
      <c r="R4080" s="13" t="str">
        <f t="shared" si="319"/>
        <v/>
      </c>
    </row>
    <row r="4081" spans="1:18" x14ac:dyDescent="0.2">
      <c r="A4081" s="8" t="s">
        <v>4142</v>
      </c>
      <c r="B4081" s="9" t="d">
        <v>2021-09-19</v>
      </c>
      <c r="C4081" s="7">
        <f t="shared" si="315"/>
        <v>2021</v>
      </c>
      <c r="D4081" s="8" t="s">
        <v>78</v>
      </c>
      <c r="E4081" s="5" t="str">
        <f>VLOOKUP(D4081,[1]items!$A$2:$E$39,2,FALSE)</f>
        <v>Hyperchol 100 MG 12 KPS</v>
      </c>
      <c r="F4081" s="5" t="str">
        <f>VLOOKUP(E4081,[1]items!$B$2:$E$39,2,FALSE)</f>
        <v>Obat Kolesterol</v>
      </c>
      <c r="G4081" s="5" t="str">
        <f t="shared" si="316"/>
        <v>OK0002|</v>
      </c>
      <c r="H4081" s="10">
        <v>6</v>
      </c>
      <c r="I4081" s="11"/>
      <c r="J4081" s="10" t="str">
        <f>IF(EXACT(L4081,"buy"),VLOOKUP(I4081,[2]suppliers!$A$2:$B$17,2,FALSE),"")</f>
        <v/>
      </c>
      <c r="K4081" s="8" t="s">
        <v>84</v>
      </c>
      <c r="L4081" s="8" t="s">
        <v>85</v>
      </c>
      <c r="M4081" s="5" t="str">
        <f>IFERROR(VLOOKUP(G4081,[3]item_suppliers!$C$2:$F$112,2,FALSE),"")</f>
        <v/>
      </c>
      <c r="N4081" s="5" t="str">
        <f>IFERROR(VLOOKUP(G4081,[3]item_suppliers!$C$2:$F$112,4,FALSE),"")</f>
        <v/>
      </c>
      <c r="O4081" s="5" t="str">
        <f t="shared" si="317"/>
        <v/>
      </c>
      <c r="P4081" s="5">
        <f>IF(EXACT(L4081,"sell"),VLOOKUP(D4081,[1]items!$A$2:$E$39,5,FALSE),"")</f>
        <v>43442</v>
      </c>
      <c r="Q4081" s="5">
        <f t="shared" si="318"/>
        <v>260652</v>
      </c>
      <c r="R4081" s="13" t="str">
        <f t="shared" si="319"/>
        <v/>
      </c>
    </row>
    <row r="4082" spans="1:18" x14ac:dyDescent="0.2">
      <c r="A4082" s="5" t="s">
        <v>4143</v>
      </c>
      <c r="B4082" s="6" t="d">
        <v>2021-09-19</v>
      </c>
      <c r="C4082" s="7">
        <f t="shared" si="315"/>
        <v>2021</v>
      </c>
      <c r="D4082" s="5" t="s">
        <v>94</v>
      </c>
      <c r="E4082" s="5" t="str">
        <f>VLOOKUP(D4082,[1]items!$A$2:$E$39,2,FALSE)</f>
        <v>Vicks Inhaler 0.5 mL</v>
      </c>
      <c r="F4082" s="5" t="str">
        <f>VLOOKUP(E4082,[1]items!$B$2:$E$39,2,FALSE)</f>
        <v>Obat Batuk &amp; Pilek</v>
      </c>
      <c r="G4082" s="5" t="str">
        <f t="shared" si="316"/>
        <v>OB0007|</v>
      </c>
      <c r="H4082" s="10">
        <v>15</v>
      </c>
      <c r="I4082" s="11"/>
      <c r="J4082" s="10" t="str">
        <f>IF(EXACT(L4082,"buy"),VLOOKUP(I4082,[2]suppliers!$A$2:$B$17,2,FALSE),"")</f>
        <v/>
      </c>
      <c r="K4082" s="5" t="s">
        <v>84</v>
      </c>
      <c r="L4082" s="5" t="s">
        <v>85</v>
      </c>
      <c r="M4082" s="5" t="str">
        <f>IFERROR(VLOOKUP(G4082,[3]item_suppliers!$C$2:$F$112,2,FALSE),"")</f>
        <v/>
      </c>
      <c r="N4082" s="5" t="str">
        <f>IFERROR(VLOOKUP(G4082,[3]item_suppliers!$C$2:$F$112,4,FALSE),"")</f>
        <v/>
      </c>
      <c r="O4082" s="5" t="str">
        <f t="shared" si="317"/>
        <v/>
      </c>
      <c r="P4082" s="5">
        <f>IF(EXACT(L4082,"sell"),VLOOKUP(D4082,[1]items!$A$2:$E$39,5,FALSE),"")</f>
        <v>16430</v>
      </c>
      <c r="Q4082" s="5">
        <f t="shared" si="318"/>
        <v>246450</v>
      </c>
      <c r="R4082" s="13" t="str">
        <f t="shared" si="319"/>
        <v/>
      </c>
    </row>
    <row r="4083" spans="1:18" x14ac:dyDescent="0.2">
      <c r="A4083" s="8" t="s">
        <v>4144</v>
      </c>
      <c r="B4083" s="9" t="d">
        <v>2021-09-19</v>
      </c>
      <c r="C4083" s="7">
        <f t="shared" si="315"/>
        <v>2021</v>
      </c>
      <c r="D4083" s="8" t="s">
        <v>11</v>
      </c>
      <c r="E4083" s="5" t="str">
        <f>VLOOKUP(D4083,[1]items!$A$2:$E$39,2,FALSE)</f>
        <v>Acetylcysteine Mahakam 200 mg</v>
      </c>
      <c r="F4083" s="5" t="str">
        <f>VLOOKUP(E4083,[1]items!$B$2:$E$39,2,FALSE)</f>
        <v>Obat Alergi</v>
      </c>
      <c r="G4083" s="5" t="str">
        <f t="shared" si="316"/>
        <v>OA0003|</v>
      </c>
      <c r="H4083" s="10">
        <v>3</v>
      </c>
      <c r="I4083" s="11"/>
      <c r="J4083" s="10" t="str">
        <f>IF(EXACT(L4083,"buy"),VLOOKUP(I4083,[2]suppliers!$A$2:$B$17,2,FALSE),"")</f>
        <v/>
      </c>
      <c r="K4083" s="8" t="s">
        <v>84</v>
      </c>
      <c r="L4083" s="8" t="s">
        <v>85</v>
      </c>
      <c r="M4083" s="5" t="str">
        <f>IFERROR(VLOOKUP(G4083,[3]item_suppliers!$C$2:$F$112,2,FALSE),"")</f>
        <v/>
      </c>
      <c r="N4083" s="5" t="str">
        <f>IFERROR(VLOOKUP(G4083,[3]item_suppliers!$C$2:$F$112,4,FALSE),"")</f>
        <v/>
      </c>
      <c r="O4083" s="5" t="str">
        <f t="shared" si="317"/>
        <v/>
      </c>
      <c r="P4083" s="5">
        <f>IF(EXACT(L4083,"sell"),VLOOKUP(D4083,[1]items!$A$2:$E$39,5,FALSE),"")</f>
        <v>33330</v>
      </c>
      <c r="Q4083" s="5">
        <f t="shared" si="318"/>
        <v>99990</v>
      </c>
      <c r="R4083" s="13" t="str">
        <f t="shared" si="319"/>
        <v/>
      </c>
    </row>
    <row r="4084" spans="1:18" x14ac:dyDescent="0.2">
      <c r="A4084" s="5" t="s">
        <v>4145</v>
      </c>
      <c r="B4084" s="6" t="d">
        <v>2021-09-20</v>
      </c>
      <c r="C4084" s="7">
        <f t="shared" si="315"/>
        <v>2021</v>
      </c>
      <c r="D4084" s="5" t="s">
        <v>26</v>
      </c>
      <c r="E4084" s="5" t="str">
        <f>VLOOKUP(D4084,[1]items!$A$2:$E$39,2,FALSE)</f>
        <v>Decolsen 1 Strip 4 Tablet</v>
      </c>
      <c r="F4084" s="5" t="str">
        <f>VLOOKUP(E4084,[1]items!$B$2:$E$39,2,FALSE)</f>
        <v>Obat Batuk &amp; Pilek</v>
      </c>
      <c r="G4084" s="5" t="str">
        <f t="shared" si="316"/>
        <v>OB0002|</v>
      </c>
      <c r="H4084" s="10">
        <v>62</v>
      </c>
      <c r="I4084" s="11"/>
      <c r="J4084" s="10" t="str">
        <f>IF(EXACT(L4084,"buy"),VLOOKUP(I4084,[2]suppliers!$A$2:$B$17,2,FALSE),"")</f>
        <v/>
      </c>
      <c r="K4084" s="5" t="s">
        <v>84</v>
      </c>
      <c r="L4084" s="5" t="s">
        <v>85</v>
      </c>
      <c r="M4084" s="5" t="str">
        <f>IFERROR(VLOOKUP(G4084,[3]item_suppliers!$C$2:$F$112,2,FALSE),"")</f>
        <v/>
      </c>
      <c r="N4084" s="5" t="str">
        <f>IFERROR(VLOOKUP(G4084,[3]item_suppliers!$C$2:$F$112,4,FALSE),"")</f>
        <v/>
      </c>
      <c r="O4084" s="5" t="str">
        <f t="shared" si="317"/>
        <v/>
      </c>
      <c r="P4084" s="5">
        <f>IF(EXACT(L4084,"sell"),VLOOKUP(D4084,[1]items!$A$2:$E$39,5,FALSE),"")</f>
        <v>2915</v>
      </c>
      <c r="Q4084" s="5">
        <f t="shared" si="318"/>
        <v>180730</v>
      </c>
      <c r="R4084" s="13" t="str">
        <f t="shared" si="319"/>
        <v/>
      </c>
    </row>
    <row r="4085" spans="1:18" x14ac:dyDescent="0.2">
      <c r="A4085" s="8" t="s">
        <v>4146</v>
      </c>
      <c r="B4085" s="9" t="d">
        <v>2021-09-20</v>
      </c>
      <c r="C4085" s="7">
        <f t="shared" si="315"/>
        <v>2021</v>
      </c>
      <c r="D4085" s="8" t="s">
        <v>50</v>
      </c>
      <c r="E4085" s="5" t="str">
        <f>VLOOKUP(D4085,[1]items!$A$2:$E$39,2,FALSE)</f>
        <v>Bodrex Extra</v>
      </c>
      <c r="F4085" s="5" t="str">
        <f>VLOOKUP(E4085,[1]items!$B$2:$E$39,2,FALSE)</f>
        <v>Obat Sakit Kepala &amp; Demam</v>
      </c>
      <c r="G4085" s="5" t="str">
        <f t="shared" si="316"/>
        <v>OD0008|</v>
      </c>
      <c r="H4085" s="10">
        <v>77</v>
      </c>
      <c r="I4085" s="11"/>
      <c r="J4085" s="10" t="str">
        <f>IF(EXACT(L4085,"buy"),VLOOKUP(I4085,[2]suppliers!$A$2:$B$17,2,FALSE),"")</f>
        <v/>
      </c>
      <c r="K4085" s="8" t="s">
        <v>84</v>
      </c>
      <c r="L4085" s="8" t="s">
        <v>85</v>
      </c>
      <c r="M4085" s="5" t="str">
        <f>IFERROR(VLOOKUP(G4085,[3]item_suppliers!$C$2:$F$112,2,FALSE),"")</f>
        <v/>
      </c>
      <c r="N4085" s="5" t="str">
        <f>IFERROR(VLOOKUP(G4085,[3]item_suppliers!$C$2:$F$112,4,FALSE),"")</f>
        <v/>
      </c>
      <c r="O4085" s="5" t="str">
        <f t="shared" si="317"/>
        <v/>
      </c>
      <c r="P4085" s="5">
        <f>IF(EXACT(L4085,"sell"),VLOOKUP(D4085,[1]items!$A$2:$E$39,5,FALSE),"")</f>
        <v>51753</v>
      </c>
      <c r="Q4085" s="5">
        <f t="shared" si="318"/>
        <v>3984981</v>
      </c>
      <c r="R4085" s="13" t="str">
        <f t="shared" si="319"/>
        <v/>
      </c>
    </row>
    <row r="4086" spans="1:18" x14ac:dyDescent="0.2">
      <c r="A4086" s="5" t="s">
        <v>4147</v>
      </c>
      <c r="B4086" s="6" t="d">
        <v>2021-09-20</v>
      </c>
      <c r="C4086" s="7">
        <f t="shared" si="315"/>
        <v>2021</v>
      </c>
      <c r="D4086" s="5" t="s">
        <v>50</v>
      </c>
      <c r="E4086" s="5" t="str">
        <f>VLOOKUP(D4086,[1]items!$A$2:$E$39,2,FALSE)</f>
        <v>Bodrex Extra</v>
      </c>
      <c r="F4086" s="5" t="str">
        <f>VLOOKUP(E4086,[1]items!$B$2:$E$39,2,FALSE)</f>
        <v>Obat Sakit Kepala &amp; Demam</v>
      </c>
      <c r="G4086" s="5" t="str">
        <f t="shared" si="316"/>
        <v>OD0008|</v>
      </c>
      <c r="H4086" s="10">
        <v>23</v>
      </c>
      <c r="I4086" s="11"/>
      <c r="J4086" s="10" t="str">
        <f>IF(EXACT(L4086,"buy"),VLOOKUP(I4086,[2]suppliers!$A$2:$B$17,2,FALSE),"")</f>
        <v/>
      </c>
      <c r="K4086" s="5" t="s">
        <v>84</v>
      </c>
      <c r="L4086" s="5" t="s">
        <v>85</v>
      </c>
      <c r="M4086" s="5" t="str">
        <f>IFERROR(VLOOKUP(G4086,[3]item_suppliers!$C$2:$F$112,2,FALSE),"")</f>
        <v/>
      </c>
      <c r="N4086" s="5" t="str">
        <f>IFERROR(VLOOKUP(G4086,[3]item_suppliers!$C$2:$F$112,4,FALSE),"")</f>
        <v/>
      </c>
      <c r="O4086" s="5" t="str">
        <f t="shared" si="317"/>
        <v/>
      </c>
      <c r="P4086" s="5">
        <f>IF(EXACT(L4086,"sell"),VLOOKUP(D4086,[1]items!$A$2:$E$39,5,FALSE),"")</f>
        <v>51753</v>
      </c>
      <c r="Q4086" s="5">
        <f t="shared" si="318"/>
        <v>1190319</v>
      </c>
      <c r="R4086" s="13" t="str">
        <f t="shared" si="319"/>
        <v/>
      </c>
    </row>
    <row r="4087" spans="1:18" x14ac:dyDescent="0.2">
      <c r="A4087" s="8" t="s">
        <v>4148</v>
      </c>
      <c r="B4087" s="9" t="d">
        <v>2021-09-20</v>
      </c>
      <c r="C4087" s="7">
        <f t="shared" si="315"/>
        <v>2021</v>
      </c>
      <c r="D4087" s="8" t="s">
        <v>17</v>
      </c>
      <c r="E4087" s="5" t="str">
        <f>VLOOKUP(D4087,[1]items!$A$2:$E$39,2,FALSE)</f>
        <v>Bedak Heroxyn 150 gr</v>
      </c>
      <c r="F4087" s="5" t="str">
        <f>VLOOKUP(E4087,[1]items!$B$2:$E$39,2,FALSE)</f>
        <v>Obat Alergi</v>
      </c>
      <c r="G4087" s="5" t="str">
        <f t="shared" si="316"/>
        <v>OA0005|</v>
      </c>
      <c r="H4087" s="10">
        <v>32</v>
      </c>
      <c r="I4087" s="11"/>
      <c r="J4087" s="10" t="str">
        <f>IF(EXACT(L4087,"buy"),VLOOKUP(I4087,[2]suppliers!$A$2:$B$17,2,FALSE),"")</f>
        <v/>
      </c>
      <c r="K4087" s="8" t="s">
        <v>84</v>
      </c>
      <c r="L4087" s="8" t="s">
        <v>85</v>
      </c>
      <c r="M4087" s="5" t="str">
        <f>IFERROR(VLOOKUP(G4087,[3]item_suppliers!$C$2:$F$112,2,FALSE),"")</f>
        <v/>
      </c>
      <c r="N4087" s="5" t="str">
        <f>IFERROR(VLOOKUP(G4087,[3]item_suppliers!$C$2:$F$112,4,FALSE),"")</f>
        <v/>
      </c>
      <c r="O4087" s="5" t="str">
        <f t="shared" si="317"/>
        <v/>
      </c>
      <c r="P4087" s="5">
        <f>IF(EXACT(L4087,"sell"),VLOOKUP(D4087,[1]items!$A$2:$E$39,5,FALSE),"")</f>
        <v>17170</v>
      </c>
      <c r="Q4087" s="5">
        <f t="shared" si="318"/>
        <v>549440</v>
      </c>
      <c r="R4087" s="13" t="str">
        <f t="shared" si="319"/>
        <v/>
      </c>
    </row>
    <row r="4088" spans="1:18" x14ac:dyDescent="0.2">
      <c r="A4088" s="5" t="s">
        <v>4149</v>
      </c>
      <c r="B4088" s="6" t="d">
        <v>2021-09-20</v>
      </c>
      <c r="C4088" s="7">
        <f t="shared" si="315"/>
        <v>2021</v>
      </c>
      <c r="D4088" s="5" t="s">
        <v>48</v>
      </c>
      <c r="E4088" s="5" t="str">
        <f>VLOOKUP(D4088,[1]items!$A$2:$E$39,2,FALSE)</f>
        <v>Sanmol Paracetamol</v>
      </c>
      <c r="F4088" s="5" t="str">
        <f>VLOOKUP(E4088,[1]items!$B$2:$E$39,2,FALSE)</f>
        <v>Obat Sakit Kepala &amp; Demam</v>
      </c>
      <c r="G4088" s="5" t="str">
        <f t="shared" si="316"/>
        <v>OD0007|</v>
      </c>
      <c r="H4088" s="10">
        <v>3</v>
      </c>
      <c r="I4088" s="11"/>
      <c r="J4088" s="10" t="str">
        <f>IF(EXACT(L4088,"buy"),VLOOKUP(I4088,[2]suppliers!$A$2:$B$17,2,FALSE),"")</f>
        <v/>
      </c>
      <c r="K4088" s="5" t="s">
        <v>84</v>
      </c>
      <c r="L4088" s="5" t="s">
        <v>85</v>
      </c>
      <c r="M4088" s="5" t="str">
        <f>IFERROR(VLOOKUP(G4088,[3]item_suppliers!$C$2:$F$112,2,FALSE),"")</f>
        <v/>
      </c>
      <c r="N4088" s="5" t="str">
        <f>IFERROR(VLOOKUP(G4088,[3]item_suppliers!$C$2:$F$112,4,FALSE),"")</f>
        <v/>
      </c>
      <c r="O4088" s="5" t="str">
        <f t="shared" si="317"/>
        <v/>
      </c>
      <c r="P4088" s="5">
        <f>IF(EXACT(L4088,"sell"),VLOOKUP(D4088,[1]items!$A$2:$E$39,5,FALSE),"")</f>
        <v>16261</v>
      </c>
      <c r="Q4088" s="5">
        <f t="shared" si="318"/>
        <v>48783</v>
      </c>
      <c r="R4088" s="13" t="str">
        <f t="shared" si="319"/>
        <v/>
      </c>
    </row>
    <row r="4089" spans="1:18" x14ac:dyDescent="0.2">
      <c r="A4089" s="8" t="s">
        <v>4150</v>
      </c>
      <c r="B4089" s="9" t="d">
        <v>2021-09-20</v>
      </c>
      <c r="C4089" s="7">
        <f t="shared" si="315"/>
        <v>2021</v>
      </c>
      <c r="D4089" s="8" t="s">
        <v>78</v>
      </c>
      <c r="E4089" s="5" t="str">
        <f>VLOOKUP(D4089,[1]items!$A$2:$E$39,2,FALSE)</f>
        <v>Hyperchol 100 MG 12 KPS</v>
      </c>
      <c r="F4089" s="5" t="str">
        <f>VLOOKUP(E4089,[1]items!$B$2:$E$39,2,FALSE)</f>
        <v>Obat Kolesterol</v>
      </c>
      <c r="G4089" s="5" t="str">
        <f t="shared" si="316"/>
        <v>OK0002|</v>
      </c>
      <c r="H4089" s="10">
        <v>11</v>
      </c>
      <c r="I4089" s="11"/>
      <c r="J4089" s="10" t="str">
        <f>IF(EXACT(L4089,"buy"),VLOOKUP(I4089,[2]suppliers!$A$2:$B$17,2,FALSE),"")</f>
        <v/>
      </c>
      <c r="K4089" s="8" t="s">
        <v>84</v>
      </c>
      <c r="L4089" s="8" t="s">
        <v>85</v>
      </c>
      <c r="M4089" s="5" t="str">
        <f>IFERROR(VLOOKUP(G4089,[3]item_suppliers!$C$2:$F$112,2,FALSE),"")</f>
        <v/>
      </c>
      <c r="N4089" s="5" t="str">
        <f>IFERROR(VLOOKUP(G4089,[3]item_suppliers!$C$2:$F$112,4,FALSE),"")</f>
        <v/>
      </c>
      <c r="O4089" s="5" t="str">
        <f t="shared" si="317"/>
        <v/>
      </c>
      <c r="P4089" s="5">
        <f>IF(EXACT(L4089,"sell"),VLOOKUP(D4089,[1]items!$A$2:$E$39,5,FALSE),"")</f>
        <v>43442</v>
      </c>
      <c r="Q4089" s="5">
        <f t="shared" si="318"/>
        <v>477862</v>
      </c>
      <c r="R4089" s="13" t="str">
        <f t="shared" si="319"/>
        <v/>
      </c>
    </row>
    <row r="4090" spans="1:18" x14ac:dyDescent="0.2">
      <c r="A4090" s="5" t="s">
        <v>4151</v>
      </c>
      <c r="B4090" s="6" t="d">
        <v>2021-09-20</v>
      </c>
      <c r="C4090" s="7">
        <f t="shared" si="315"/>
        <v>2021</v>
      </c>
      <c r="D4090" s="5" t="s">
        <v>94</v>
      </c>
      <c r="E4090" s="5" t="str">
        <f>VLOOKUP(D4090,[1]items!$A$2:$E$39,2,FALSE)</f>
        <v>Vicks Inhaler 0.5 mL</v>
      </c>
      <c r="F4090" s="5" t="str">
        <f>VLOOKUP(E4090,[1]items!$B$2:$E$39,2,FALSE)</f>
        <v>Obat Batuk &amp; Pilek</v>
      </c>
      <c r="G4090" s="5" t="str">
        <f t="shared" si="316"/>
        <v>OB0007|</v>
      </c>
      <c r="H4090" s="10">
        <v>6</v>
      </c>
      <c r="I4090" s="11"/>
      <c r="J4090" s="10" t="str">
        <f>IF(EXACT(L4090,"buy"),VLOOKUP(I4090,[2]suppliers!$A$2:$B$17,2,FALSE),"")</f>
        <v/>
      </c>
      <c r="K4090" s="5" t="s">
        <v>84</v>
      </c>
      <c r="L4090" s="5" t="s">
        <v>85</v>
      </c>
      <c r="M4090" s="5" t="str">
        <f>IFERROR(VLOOKUP(G4090,[3]item_suppliers!$C$2:$F$112,2,FALSE),"")</f>
        <v/>
      </c>
      <c r="N4090" s="5" t="str">
        <f>IFERROR(VLOOKUP(G4090,[3]item_suppliers!$C$2:$F$112,4,FALSE),"")</f>
        <v/>
      </c>
      <c r="O4090" s="5" t="str">
        <f t="shared" si="317"/>
        <v/>
      </c>
      <c r="P4090" s="5">
        <f>IF(EXACT(L4090,"sell"),VLOOKUP(D4090,[1]items!$A$2:$E$39,5,FALSE),"")</f>
        <v>16430</v>
      </c>
      <c r="Q4090" s="5">
        <f t="shared" si="318"/>
        <v>98580</v>
      </c>
      <c r="R4090" s="13" t="str">
        <f t="shared" si="319"/>
        <v/>
      </c>
    </row>
    <row r="4091" spans="1:18" x14ac:dyDescent="0.2">
      <c r="A4091" s="8" t="s">
        <v>4152</v>
      </c>
      <c r="B4091" s="9" t="d">
        <v>2021-09-21</v>
      </c>
      <c r="C4091" s="7">
        <f t="shared" si="315"/>
        <v>2021</v>
      </c>
      <c r="D4091" s="8" t="s">
        <v>26</v>
      </c>
      <c r="E4091" s="5" t="str">
        <f>VLOOKUP(D4091,[1]items!$A$2:$E$39,2,FALSE)</f>
        <v>Decolsen 1 Strip 4 Tablet</v>
      </c>
      <c r="F4091" s="5" t="str">
        <f>VLOOKUP(E4091,[1]items!$B$2:$E$39,2,FALSE)</f>
        <v>Obat Batuk &amp; Pilek</v>
      </c>
      <c r="G4091" s="5" t="str">
        <f t="shared" si="316"/>
        <v>OB0002|</v>
      </c>
      <c r="H4091" s="10">
        <v>16</v>
      </c>
      <c r="I4091" s="11"/>
      <c r="J4091" s="10" t="str">
        <f>IF(EXACT(L4091,"buy"),VLOOKUP(I4091,[2]suppliers!$A$2:$B$17,2,FALSE),"")</f>
        <v/>
      </c>
      <c r="K4091" s="8" t="s">
        <v>84</v>
      </c>
      <c r="L4091" s="8" t="s">
        <v>85</v>
      </c>
      <c r="M4091" s="5" t="str">
        <f>IFERROR(VLOOKUP(G4091,[3]item_suppliers!$C$2:$F$112,2,FALSE),"")</f>
        <v/>
      </c>
      <c r="N4091" s="5" t="str">
        <f>IFERROR(VLOOKUP(G4091,[3]item_suppliers!$C$2:$F$112,4,FALSE),"")</f>
        <v/>
      </c>
      <c r="O4091" s="5" t="str">
        <f t="shared" si="317"/>
        <v/>
      </c>
      <c r="P4091" s="5">
        <f>IF(EXACT(L4091,"sell"),VLOOKUP(D4091,[1]items!$A$2:$E$39,5,FALSE),"")</f>
        <v>2915</v>
      </c>
      <c r="Q4091" s="5">
        <f t="shared" si="318"/>
        <v>46640</v>
      </c>
      <c r="R4091" s="13" t="str">
        <f t="shared" si="319"/>
        <v/>
      </c>
    </row>
    <row r="4092" spans="1:18" x14ac:dyDescent="0.2">
      <c r="A4092" s="5" t="s">
        <v>4153</v>
      </c>
      <c r="B4092" s="6" t="d">
        <v>2021-09-21</v>
      </c>
      <c r="C4092" s="7">
        <f t="shared" si="315"/>
        <v>2021</v>
      </c>
      <c r="D4092" s="5" t="s">
        <v>50</v>
      </c>
      <c r="E4092" s="5" t="str">
        <f>VLOOKUP(D4092,[1]items!$A$2:$E$39,2,FALSE)</f>
        <v>Bodrex Extra</v>
      </c>
      <c r="F4092" s="5" t="str">
        <f>VLOOKUP(E4092,[1]items!$B$2:$E$39,2,FALSE)</f>
        <v>Obat Sakit Kepala &amp; Demam</v>
      </c>
      <c r="G4092" s="5" t="str">
        <f t="shared" si="316"/>
        <v>OD0008|</v>
      </c>
      <c r="H4092" s="10">
        <v>71</v>
      </c>
      <c r="I4092" s="11"/>
      <c r="J4092" s="10" t="str">
        <f>IF(EXACT(L4092,"buy"),VLOOKUP(I4092,[2]suppliers!$A$2:$B$17,2,FALSE),"")</f>
        <v/>
      </c>
      <c r="K4092" s="5" t="s">
        <v>84</v>
      </c>
      <c r="L4092" s="5" t="s">
        <v>85</v>
      </c>
      <c r="M4092" s="5" t="str">
        <f>IFERROR(VLOOKUP(G4092,[3]item_suppliers!$C$2:$F$112,2,FALSE),"")</f>
        <v/>
      </c>
      <c r="N4092" s="5" t="str">
        <f>IFERROR(VLOOKUP(G4092,[3]item_suppliers!$C$2:$F$112,4,FALSE),"")</f>
        <v/>
      </c>
      <c r="O4092" s="5" t="str">
        <f t="shared" si="317"/>
        <v/>
      </c>
      <c r="P4092" s="5">
        <f>IF(EXACT(L4092,"sell"),VLOOKUP(D4092,[1]items!$A$2:$E$39,5,FALSE),"")</f>
        <v>51753</v>
      </c>
      <c r="Q4092" s="5">
        <f t="shared" si="318"/>
        <v>3674463</v>
      </c>
      <c r="R4092" s="13" t="str">
        <f t="shared" si="319"/>
        <v/>
      </c>
    </row>
    <row r="4093" spans="1:18" x14ac:dyDescent="0.2">
      <c r="A4093" s="8" t="s">
        <v>4154</v>
      </c>
      <c r="B4093" s="9" t="d">
        <v>2021-09-21</v>
      </c>
      <c r="C4093" s="7">
        <f t="shared" si="315"/>
        <v>2021</v>
      </c>
      <c r="D4093" s="8" t="s">
        <v>70</v>
      </c>
      <c r="E4093" s="5" t="str">
        <f>VLOOKUP(D4093,[1]items!$A$2:$E$39,2,FALSE)</f>
        <v>Irbesartan</v>
      </c>
      <c r="F4093" s="5" t="str">
        <f>VLOOKUP(E4093,[1]items!$B$2:$E$39,2,FALSE)</f>
        <v>Obat Hipertensi</v>
      </c>
      <c r="G4093" s="5" t="str">
        <f t="shared" si="316"/>
        <v>OH0005|</v>
      </c>
      <c r="H4093" s="10">
        <v>19</v>
      </c>
      <c r="I4093" s="11"/>
      <c r="J4093" s="10" t="str">
        <f>IF(EXACT(L4093,"buy"),VLOOKUP(I4093,[2]suppliers!$A$2:$B$17,2,FALSE),"")</f>
        <v/>
      </c>
      <c r="K4093" s="8" t="s">
        <v>84</v>
      </c>
      <c r="L4093" s="8" t="s">
        <v>85</v>
      </c>
      <c r="M4093" s="5" t="str">
        <f>IFERROR(VLOOKUP(G4093,[3]item_suppliers!$C$2:$F$112,2,FALSE),"")</f>
        <v/>
      </c>
      <c r="N4093" s="5" t="str">
        <f>IFERROR(VLOOKUP(G4093,[3]item_suppliers!$C$2:$F$112,4,FALSE),"")</f>
        <v/>
      </c>
      <c r="O4093" s="5" t="str">
        <f t="shared" si="317"/>
        <v/>
      </c>
      <c r="P4093" s="5">
        <f>IF(EXACT(L4093,"sell"),VLOOKUP(D4093,[1]items!$A$2:$E$39,5,FALSE),"")</f>
        <v>109447</v>
      </c>
      <c r="Q4093" s="5">
        <f t="shared" si="318"/>
        <v>2079493</v>
      </c>
      <c r="R4093" s="13" t="str">
        <f t="shared" si="319"/>
        <v/>
      </c>
    </row>
    <row r="4094" spans="1:18" x14ac:dyDescent="0.2">
      <c r="A4094" s="5" t="s">
        <v>4155</v>
      </c>
      <c r="B4094" s="6" t="d">
        <v>2021-09-21</v>
      </c>
      <c r="C4094" s="7">
        <f t="shared" si="315"/>
        <v>2021</v>
      </c>
      <c r="D4094" s="5" t="s">
        <v>52</v>
      </c>
      <c r="E4094" s="5" t="str">
        <f>VLOOKUP(D4094,[1]items!$A$2:$E$39,2,FALSE)</f>
        <v>Sanmol 500 MG 4 Tablet</v>
      </c>
      <c r="F4094" s="5" t="str">
        <f>VLOOKUP(E4094,[1]items!$B$2:$E$39,2,FALSE)</f>
        <v>Obat Sakit Kepala &amp; Demam</v>
      </c>
      <c r="G4094" s="5" t="str">
        <f t="shared" si="316"/>
        <v>OD0009|</v>
      </c>
      <c r="H4094" s="10">
        <v>48</v>
      </c>
      <c r="I4094" s="11"/>
      <c r="J4094" s="10" t="str">
        <f>IF(EXACT(L4094,"buy"),VLOOKUP(I4094,[2]suppliers!$A$2:$B$17,2,FALSE),"")</f>
        <v/>
      </c>
      <c r="K4094" s="5" t="s">
        <v>84</v>
      </c>
      <c r="L4094" s="5" t="s">
        <v>85</v>
      </c>
      <c r="M4094" s="5" t="str">
        <f>IFERROR(VLOOKUP(G4094,[3]item_suppliers!$C$2:$F$112,2,FALSE),"")</f>
        <v/>
      </c>
      <c r="N4094" s="5" t="str">
        <f>IFERROR(VLOOKUP(G4094,[3]item_suppliers!$C$2:$F$112,4,FALSE),"")</f>
        <v/>
      </c>
      <c r="O4094" s="5" t="str">
        <f t="shared" si="317"/>
        <v/>
      </c>
      <c r="P4094" s="5">
        <f>IF(EXACT(L4094,"sell"),VLOOKUP(D4094,[1]items!$A$2:$E$39,5,FALSE),"")</f>
        <v>1619</v>
      </c>
      <c r="Q4094" s="5">
        <f t="shared" si="318"/>
        <v>77712</v>
      </c>
      <c r="R4094" s="13" t="str">
        <f t="shared" si="319"/>
        <v/>
      </c>
    </row>
    <row r="4095" spans="1:18" x14ac:dyDescent="0.2">
      <c r="A4095" s="8" t="s">
        <v>4156</v>
      </c>
      <c r="B4095" s="9" t="d">
        <v>2021-09-21</v>
      </c>
      <c r="C4095" s="7">
        <f t="shared" si="315"/>
        <v>2021</v>
      </c>
      <c r="D4095" s="8" t="s">
        <v>20</v>
      </c>
      <c r="E4095" s="5" t="str">
        <f>VLOOKUP(D4095,[1]items!$A$2:$E$39,2,FALSE)</f>
        <v>Dexteem Box Plus 100 Tablet</v>
      </c>
      <c r="F4095" s="5" t="str">
        <f>VLOOKUP(E4095,[1]items!$B$2:$E$39,2,FALSE)</f>
        <v>Obat Alergi</v>
      </c>
      <c r="G4095" s="5" t="str">
        <f t="shared" si="316"/>
        <v>OA0006|</v>
      </c>
      <c r="H4095" s="10">
        <v>43</v>
      </c>
      <c r="I4095" s="11"/>
      <c r="J4095" s="10" t="str">
        <f>IF(EXACT(L4095,"buy"),VLOOKUP(I4095,[2]suppliers!$A$2:$B$17,2,FALSE),"")</f>
        <v/>
      </c>
      <c r="K4095" s="8" t="s">
        <v>84</v>
      </c>
      <c r="L4095" s="8" t="s">
        <v>85</v>
      </c>
      <c r="M4095" s="5" t="str">
        <f>IFERROR(VLOOKUP(G4095,[3]item_suppliers!$C$2:$F$112,2,FALSE),"")</f>
        <v/>
      </c>
      <c r="N4095" s="5" t="str">
        <f>IFERROR(VLOOKUP(G4095,[3]item_suppliers!$C$2:$F$112,4,FALSE),"")</f>
        <v/>
      </c>
      <c r="O4095" s="5" t="str">
        <f t="shared" si="317"/>
        <v/>
      </c>
      <c r="P4095" s="5">
        <f>IF(EXACT(L4095,"sell"),VLOOKUP(D4095,[1]items!$A$2:$E$39,5,FALSE),"")</f>
        <v>25449</v>
      </c>
      <c r="Q4095" s="5">
        <f t="shared" si="318"/>
        <v>1094307</v>
      </c>
      <c r="R4095" s="13" t="str">
        <f t="shared" si="319"/>
        <v/>
      </c>
    </row>
    <row r="4096" spans="1:18" x14ac:dyDescent="0.2">
      <c r="A4096" s="5" t="s">
        <v>4157</v>
      </c>
      <c r="B4096" s="6" t="d">
        <v>2021-09-21</v>
      </c>
      <c r="C4096" s="7">
        <f t="shared" si="315"/>
        <v>2021</v>
      </c>
      <c r="D4096" s="5" t="s">
        <v>78</v>
      </c>
      <c r="E4096" s="5" t="str">
        <f>VLOOKUP(D4096,[1]items!$A$2:$E$39,2,FALSE)</f>
        <v>Hyperchol 100 MG 12 KPS</v>
      </c>
      <c r="F4096" s="5" t="str">
        <f>VLOOKUP(E4096,[1]items!$B$2:$E$39,2,FALSE)</f>
        <v>Obat Kolesterol</v>
      </c>
      <c r="G4096" s="5" t="str">
        <f t="shared" si="316"/>
        <v>OK0002|</v>
      </c>
      <c r="H4096" s="10">
        <v>19</v>
      </c>
      <c r="I4096" s="11"/>
      <c r="J4096" s="10" t="str">
        <f>IF(EXACT(L4096,"buy"),VLOOKUP(I4096,[2]suppliers!$A$2:$B$17,2,FALSE),"")</f>
        <v/>
      </c>
      <c r="K4096" s="5" t="s">
        <v>84</v>
      </c>
      <c r="L4096" s="5" t="s">
        <v>85</v>
      </c>
      <c r="M4096" s="5" t="str">
        <f>IFERROR(VLOOKUP(G4096,[3]item_suppliers!$C$2:$F$112,2,FALSE),"")</f>
        <v/>
      </c>
      <c r="N4096" s="5" t="str">
        <f>IFERROR(VLOOKUP(G4096,[3]item_suppliers!$C$2:$F$112,4,FALSE),"")</f>
        <v/>
      </c>
      <c r="O4096" s="5" t="str">
        <f t="shared" si="317"/>
        <v/>
      </c>
      <c r="P4096" s="5">
        <f>IF(EXACT(L4096,"sell"),VLOOKUP(D4096,[1]items!$A$2:$E$39,5,FALSE),"")</f>
        <v>43442</v>
      </c>
      <c r="Q4096" s="5">
        <f t="shared" si="318"/>
        <v>825398</v>
      </c>
      <c r="R4096" s="13" t="str">
        <f t="shared" si="319"/>
        <v/>
      </c>
    </row>
    <row r="4097" spans="1:18" x14ac:dyDescent="0.2">
      <c r="A4097" s="8" t="s">
        <v>4158</v>
      </c>
      <c r="B4097" s="9" t="d">
        <v>2021-09-21</v>
      </c>
      <c r="C4097" s="7">
        <f t="shared" si="315"/>
        <v>2021</v>
      </c>
      <c r="D4097" s="8" t="s">
        <v>78</v>
      </c>
      <c r="E4097" s="5" t="str">
        <f>VLOOKUP(D4097,[1]items!$A$2:$E$39,2,FALSE)</f>
        <v>Hyperchol 100 MG 12 KPS</v>
      </c>
      <c r="F4097" s="5" t="str">
        <f>VLOOKUP(E4097,[1]items!$B$2:$E$39,2,FALSE)</f>
        <v>Obat Kolesterol</v>
      </c>
      <c r="G4097" s="5" t="str">
        <f t="shared" si="316"/>
        <v>OK0002|</v>
      </c>
      <c r="H4097" s="10">
        <v>45</v>
      </c>
      <c r="I4097" s="11"/>
      <c r="J4097" s="10" t="str">
        <f>IF(EXACT(L4097,"buy"),VLOOKUP(I4097,[2]suppliers!$A$2:$B$17,2,FALSE),"")</f>
        <v/>
      </c>
      <c r="K4097" s="8" t="s">
        <v>84</v>
      </c>
      <c r="L4097" s="8" t="s">
        <v>85</v>
      </c>
      <c r="M4097" s="5" t="str">
        <f>IFERROR(VLOOKUP(G4097,[3]item_suppliers!$C$2:$F$112,2,FALSE),"")</f>
        <v/>
      </c>
      <c r="N4097" s="5" t="str">
        <f>IFERROR(VLOOKUP(G4097,[3]item_suppliers!$C$2:$F$112,4,FALSE),"")</f>
        <v/>
      </c>
      <c r="O4097" s="5" t="str">
        <f t="shared" si="317"/>
        <v/>
      </c>
      <c r="P4097" s="5">
        <f>IF(EXACT(L4097,"sell"),VLOOKUP(D4097,[1]items!$A$2:$E$39,5,FALSE),"")</f>
        <v>43442</v>
      </c>
      <c r="Q4097" s="5">
        <f t="shared" si="318"/>
        <v>1954890</v>
      </c>
      <c r="R4097" s="13" t="str">
        <f t="shared" si="319"/>
        <v/>
      </c>
    </row>
    <row r="4098" spans="1:18" x14ac:dyDescent="0.2">
      <c r="A4098" s="5" t="s">
        <v>4159</v>
      </c>
      <c r="B4098" s="6" t="d">
        <v>2021-09-21</v>
      </c>
      <c r="C4098" s="7">
        <f t="shared" ref="C4098:C4161" si="320">YEAR(B4098)</f>
        <v>2021</v>
      </c>
      <c r="D4098" s="5" t="s">
        <v>46</v>
      </c>
      <c r="E4098" s="5" t="str">
        <f>VLOOKUP(D4098,[1]items!$A$2:$E$39,2,FALSE)</f>
        <v>Proris Ibuprofen</v>
      </c>
      <c r="F4098" s="5" t="str">
        <f>VLOOKUP(E4098,[1]items!$B$2:$E$39,2,FALSE)</f>
        <v>Obat Sakit Kepala &amp; Demam</v>
      </c>
      <c r="G4098" s="5" t="str">
        <f t="shared" ref="G4098:G4161" si="321">_xlfn.CONCAT(D4098,"|",I4098)</f>
        <v>OD0006|</v>
      </c>
      <c r="H4098" s="10">
        <v>7</v>
      </c>
      <c r="I4098" s="11"/>
      <c r="J4098" s="10" t="str">
        <f>IF(EXACT(L4098,"buy"),VLOOKUP(I4098,[2]suppliers!$A$2:$B$17,2,FALSE),"")</f>
        <v/>
      </c>
      <c r="K4098" s="5" t="s">
        <v>84</v>
      </c>
      <c r="L4098" s="5" t="s">
        <v>85</v>
      </c>
      <c r="M4098" s="5" t="str">
        <f>IFERROR(VLOOKUP(G4098,[3]item_suppliers!$C$2:$F$112,2,FALSE),"")</f>
        <v/>
      </c>
      <c r="N4098" s="5" t="str">
        <f>IFERROR(VLOOKUP(G4098,[3]item_suppliers!$C$2:$F$112,4,FALSE),"")</f>
        <v/>
      </c>
      <c r="O4098" s="5" t="str">
        <f t="shared" ref="O4098:O4161" si="322">IFERROR(H4098*N4098,"")</f>
        <v/>
      </c>
      <c r="P4098" s="5">
        <f>IF(EXACT(L4098,"sell"),VLOOKUP(D4098,[1]items!$A$2:$E$39,5,FALSE),"")</f>
        <v>25275</v>
      </c>
      <c r="Q4098" s="5">
        <f t="shared" ref="Q4098:Q4161" si="323">IFERROR(H4098*P4098,"")</f>
        <v>176925</v>
      </c>
      <c r="R4098" s="13" t="str">
        <f t="shared" ref="R4098:R4161" si="324">IF(EXACT(L4098,"buy"),1/COUNTIF($N$2:$N$4710,N4098),"")</f>
        <v/>
      </c>
    </row>
    <row r="4099" spans="1:18" x14ac:dyDescent="0.2">
      <c r="A4099" s="8" t="s">
        <v>4160</v>
      </c>
      <c r="B4099" s="9" t="d">
        <v>2021-09-22</v>
      </c>
      <c r="C4099" s="7">
        <f t="shared" si="320"/>
        <v>2021</v>
      </c>
      <c r="D4099" s="8" t="s">
        <v>17</v>
      </c>
      <c r="E4099" s="5" t="str">
        <f>VLOOKUP(D4099,[1]items!$A$2:$E$39,2,FALSE)</f>
        <v>Bedak Heroxyn 150 gr</v>
      </c>
      <c r="F4099" s="5" t="str">
        <f>VLOOKUP(E4099,[1]items!$B$2:$E$39,2,FALSE)</f>
        <v>Obat Alergi</v>
      </c>
      <c r="G4099" s="5" t="str">
        <f t="shared" si="321"/>
        <v>OA0005|</v>
      </c>
      <c r="H4099" s="10">
        <v>52</v>
      </c>
      <c r="I4099" s="11"/>
      <c r="J4099" s="10" t="str">
        <f>IF(EXACT(L4099,"buy"),VLOOKUP(I4099,[2]suppliers!$A$2:$B$17,2,FALSE),"")</f>
        <v/>
      </c>
      <c r="K4099" s="8" t="s">
        <v>84</v>
      </c>
      <c r="L4099" s="8" t="s">
        <v>85</v>
      </c>
      <c r="M4099" s="5" t="str">
        <f>IFERROR(VLOOKUP(G4099,[3]item_suppliers!$C$2:$F$112,2,FALSE),"")</f>
        <v/>
      </c>
      <c r="N4099" s="5" t="str">
        <f>IFERROR(VLOOKUP(G4099,[3]item_suppliers!$C$2:$F$112,4,FALSE),"")</f>
        <v/>
      </c>
      <c r="O4099" s="5" t="str">
        <f t="shared" si="322"/>
        <v/>
      </c>
      <c r="P4099" s="5">
        <f>IF(EXACT(L4099,"sell"),VLOOKUP(D4099,[1]items!$A$2:$E$39,5,FALSE),"")</f>
        <v>17170</v>
      </c>
      <c r="Q4099" s="5">
        <f t="shared" si="323"/>
        <v>892840</v>
      </c>
      <c r="R4099" s="13" t="str">
        <f t="shared" si="324"/>
        <v/>
      </c>
    </row>
    <row r="4100" spans="1:18" x14ac:dyDescent="0.2">
      <c r="A4100" s="5" t="s">
        <v>4161</v>
      </c>
      <c r="B4100" s="6" t="d">
        <v>2021-09-22</v>
      </c>
      <c r="C4100" s="7">
        <f t="shared" si="320"/>
        <v>2021</v>
      </c>
      <c r="D4100" s="5" t="s">
        <v>52</v>
      </c>
      <c r="E4100" s="5" t="str">
        <f>VLOOKUP(D4100,[1]items!$A$2:$E$39,2,FALSE)</f>
        <v>Sanmol 500 MG 4 Tablet</v>
      </c>
      <c r="F4100" s="5" t="str">
        <f>VLOOKUP(E4100,[1]items!$B$2:$E$39,2,FALSE)</f>
        <v>Obat Sakit Kepala &amp; Demam</v>
      </c>
      <c r="G4100" s="5" t="str">
        <f t="shared" si="321"/>
        <v>OD0009|</v>
      </c>
      <c r="H4100" s="10">
        <v>21</v>
      </c>
      <c r="I4100" s="11"/>
      <c r="J4100" s="10" t="str">
        <f>IF(EXACT(L4100,"buy"),VLOOKUP(I4100,[2]suppliers!$A$2:$B$17,2,FALSE),"")</f>
        <v/>
      </c>
      <c r="K4100" s="5" t="s">
        <v>84</v>
      </c>
      <c r="L4100" s="5" t="s">
        <v>85</v>
      </c>
      <c r="M4100" s="5" t="str">
        <f>IFERROR(VLOOKUP(G4100,[3]item_suppliers!$C$2:$F$112,2,FALSE),"")</f>
        <v/>
      </c>
      <c r="N4100" s="5" t="str">
        <f>IFERROR(VLOOKUP(G4100,[3]item_suppliers!$C$2:$F$112,4,FALSE),"")</f>
        <v/>
      </c>
      <c r="O4100" s="5" t="str">
        <f t="shared" si="322"/>
        <v/>
      </c>
      <c r="P4100" s="5">
        <f>IF(EXACT(L4100,"sell"),VLOOKUP(D4100,[1]items!$A$2:$E$39,5,FALSE),"")</f>
        <v>1619</v>
      </c>
      <c r="Q4100" s="5">
        <f t="shared" si="323"/>
        <v>33999</v>
      </c>
      <c r="R4100" s="13" t="str">
        <f t="shared" si="324"/>
        <v/>
      </c>
    </row>
    <row r="4101" spans="1:18" x14ac:dyDescent="0.2">
      <c r="A4101" s="8" t="s">
        <v>4162</v>
      </c>
      <c r="B4101" s="9" t="d">
        <v>2021-09-22</v>
      </c>
      <c r="C4101" s="7">
        <f t="shared" si="320"/>
        <v>2021</v>
      </c>
      <c r="D4101" s="8" t="s">
        <v>65</v>
      </c>
      <c r="E4101" s="5" t="str">
        <f>VLOOKUP(D4101,[1]items!$A$2:$E$39,2,FALSE)</f>
        <v>Candesartan Ogb Dexa</v>
      </c>
      <c r="F4101" s="5" t="str">
        <f>VLOOKUP(E4101,[1]items!$B$2:$E$39,2,FALSE)</f>
        <v>Obat Hipertensi</v>
      </c>
      <c r="G4101" s="5" t="str">
        <f t="shared" si="321"/>
        <v>OH0003|</v>
      </c>
      <c r="H4101" s="10">
        <v>18</v>
      </c>
      <c r="I4101" s="11"/>
      <c r="J4101" s="10" t="str">
        <f>IF(EXACT(L4101,"buy"),VLOOKUP(I4101,[2]suppliers!$A$2:$B$17,2,FALSE),"")</f>
        <v/>
      </c>
      <c r="K4101" s="8" t="s">
        <v>84</v>
      </c>
      <c r="L4101" s="8" t="s">
        <v>85</v>
      </c>
      <c r="M4101" s="5" t="str">
        <f>IFERROR(VLOOKUP(G4101,[3]item_suppliers!$C$2:$F$112,2,FALSE),"")</f>
        <v/>
      </c>
      <c r="N4101" s="5" t="str">
        <f>IFERROR(VLOOKUP(G4101,[3]item_suppliers!$C$2:$F$112,4,FALSE),"")</f>
        <v/>
      </c>
      <c r="O4101" s="5" t="str">
        <f t="shared" si="322"/>
        <v/>
      </c>
      <c r="P4101" s="5">
        <f>IF(EXACT(L4101,"sell"),VLOOKUP(D4101,[1]items!$A$2:$E$39,5,FALSE),"")</f>
        <v>5095</v>
      </c>
      <c r="Q4101" s="5">
        <f t="shared" si="323"/>
        <v>91710</v>
      </c>
      <c r="R4101" s="13" t="str">
        <f t="shared" si="324"/>
        <v/>
      </c>
    </row>
    <row r="4102" spans="1:18" x14ac:dyDescent="0.2">
      <c r="A4102" s="5" t="s">
        <v>4163</v>
      </c>
      <c r="B4102" s="6" t="d">
        <v>2021-09-22</v>
      </c>
      <c r="C4102" s="7">
        <f t="shared" si="320"/>
        <v>2021</v>
      </c>
      <c r="D4102" s="5" t="s">
        <v>78</v>
      </c>
      <c r="E4102" s="5" t="str">
        <f>VLOOKUP(D4102,[1]items!$A$2:$E$39,2,FALSE)</f>
        <v>Hyperchol 100 MG 12 KPS</v>
      </c>
      <c r="F4102" s="5" t="str">
        <f>VLOOKUP(E4102,[1]items!$B$2:$E$39,2,FALSE)</f>
        <v>Obat Kolesterol</v>
      </c>
      <c r="G4102" s="5" t="str">
        <f t="shared" si="321"/>
        <v>OK0002|</v>
      </c>
      <c r="H4102" s="10">
        <v>114</v>
      </c>
      <c r="I4102" s="11"/>
      <c r="J4102" s="10" t="str">
        <f>IF(EXACT(L4102,"buy"),VLOOKUP(I4102,[2]suppliers!$A$2:$B$17,2,FALSE),"")</f>
        <v/>
      </c>
      <c r="K4102" s="5" t="s">
        <v>84</v>
      </c>
      <c r="L4102" s="5" t="s">
        <v>85</v>
      </c>
      <c r="M4102" s="5" t="str">
        <f>IFERROR(VLOOKUP(G4102,[3]item_suppliers!$C$2:$F$112,2,FALSE),"")</f>
        <v/>
      </c>
      <c r="N4102" s="5" t="str">
        <f>IFERROR(VLOOKUP(G4102,[3]item_suppliers!$C$2:$F$112,4,FALSE),"")</f>
        <v/>
      </c>
      <c r="O4102" s="5" t="str">
        <f t="shared" si="322"/>
        <v/>
      </c>
      <c r="P4102" s="5">
        <f>IF(EXACT(L4102,"sell"),VLOOKUP(D4102,[1]items!$A$2:$E$39,5,FALSE),"")</f>
        <v>43442</v>
      </c>
      <c r="Q4102" s="5">
        <f t="shared" si="323"/>
        <v>4952388</v>
      </c>
      <c r="R4102" s="13" t="str">
        <f t="shared" si="324"/>
        <v/>
      </c>
    </row>
    <row r="4103" spans="1:18" x14ac:dyDescent="0.2">
      <c r="A4103" s="8" t="s">
        <v>4164</v>
      </c>
      <c r="B4103" s="9" t="d">
        <v>2021-09-22</v>
      </c>
      <c r="C4103" s="7">
        <f t="shared" si="320"/>
        <v>2021</v>
      </c>
      <c r="D4103" s="8" t="s">
        <v>14</v>
      </c>
      <c r="E4103" s="5" t="str">
        <f>VLOOKUP(D4103,[1]items!$A$2:$E$39,2,FALSE)</f>
        <v>Bisoprolol Ogb Dexa</v>
      </c>
      <c r="F4103" s="5" t="str">
        <f>VLOOKUP(E4103,[1]items!$B$2:$E$39,2,FALSE)</f>
        <v>Obat Alergi</v>
      </c>
      <c r="G4103" s="5" t="str">
        <f t="shared" si="321"/>
        <v>OA0004|</v>
      </c>
      <c r="H4103" s="10">
        <v>9</v>
      </c>
      <c r="I4103" s="11"/>
      <c r="J4103" s="10" t="str">
        <f>IF(EXACT(L4103,"buy"),VLOOKUP(I4103,[2]suppliers!$A$2:$B$17,2,FALSE),"")</f>
        <v/>
      </c>
      <c r="K4103" s="8" t="s">
        <v>84</v>
      </c>
      <c r="L4103" s="8" t="s">
        <v>85</v>
      </c>
      <c r="M4103" s="5" t="str">
        <f>IFERROR(VLOOKUP(G4103,[3]item_suppliers!$C$2:$F$112,2,FALSE),"")</f>
        <v/>
      </c>
      <c r="N4103" s="5" t="str">
        <f>IFERROR(VLOOKUP(G4103,[3]item_suppliers!$C$2:$F$112,4,FALSE),"")</f>
        <v/>
      </c>
      <c r="O4103" s="5" t="str">
        <f t="shared" si="322"/>
        <v/>
      </c>
      <c r="P4103" s="5">
        <f>IF(EXACT(L4103,"sell"),VLOOKUP(D4103,[1]items!$A$2:$E$39,5,FALSE),"")</f>
        <v>10180</v>
      </c>
      <c r="Q4103" s="5">
        <f t="shared" si="323"/>
        <v>91620</v>
      </c>
      <c r="R4103" s="13" t="str">
        <f t="shared" si="324"/>
        <v/>
      </c>
    </row>
    <row r="4104" spans="1:18" x14ac:dyDescent="0.2">
      <c r="A4104" s="5" t="s">
        <v>4165</v>
      </c>
      <c r="B4104" s="6" t="d">
        <v>2021-09-22</v>
      </c>
      <c r="C4104" s="7">
        <f t="shared" si="320"/>
        <v>2021</v>
      </c>
      <c r="D4104" s="5" t="s">
        <v>28</v>
      </c>
      <c r="E4104" s="5" t="str">
        <f>VLOOKUP(D4104,[1]items!$A$2:$E$39,2,FALSE)</f>
        <v>Lo Han Kuo Infusion 12</v>
      </c>
      <c r="F4104" s="5" t="str">
        <f>VLOOKUP(E4104,[1]items!$B$2:$E$39,2,FALSE)</f>
        <v>Obat Batuk &amp; Pilek</v>
      </c>
      <c r="G4104" s="5" t="str">
        <f t="shared" si="321"/>
        <v>OB0004|</v>
      </c>
      <c r="H4104" s="10">
        <v>3</v>
      </c>
      <c r="I4104" s="11"/>
      <c r="J4104" s="10" t="str">
        <f>IF(EXACT(L4104,"buy"),VLOOKUP(I4104,[2]suppliers!$A$2:$B$17,2,FALSE),"")</f>
        <v/>
      </c>
      <c r="K4104" s="5" t="s">
        <v>84</v>
      </c>
      <c r="L4104" s="5" t="s">
        <v>85</v>
      </c>
      <c r="M4104" s="5" t="str">
        <f>IFERROR(VLOOKUP(G4104,[3]item_suppliers!$C$2:$F$112,2,FALSE),"")</f>
        <v/>
      </c>
      <c r="N4104" s="5" t="str">
        <f>IFERROR(VLOOKUP(G4104,[3]item_suppliers!$C$2:$F$112,4,FALSE),"")</f>
        <v/>
      </c>
      <c r="O4104" s="5" t="str">
        <f t="shared" si="322"/>
        <v/>
      </c>
      <c r="P4104" s="5">
        <f>IF(EXACT(L4104,"sell"),VLOOKUP(D4104,[1]items!$A$2:$E$39,5,FALSE),"")</f>
        <v>24179</v>
      </c>
      <c r="Q4104" s="5">
        <f t="shared" si="323"/>
        <v>72537</v>
      </c>
      <c r="R4104" s="13" t="str">
        <f t="shared" si="324"/>
        <v/>
      </c>
    </row>
    <row r="4105" spans="1:18" x14ac:dyDescent="0.2">
      <c r="A4105" s="8" t="s">
        <v>4166</v>
      </c>
      <c r="B4105" s="9" t="d">
        <v>2021-09-22</v>
      </c>
      <c r="C4105" s="7">
        <f t="shared" si="320"/>
        <v>2021</v>
      </c>
      <c r="D4105" s="8" t="s">
        <v>54</v>
      </c>
      <c r="E4105" s="5" t="str">
        <f>VLOOKUP(D4105,[1]items!$A$2:$E$39,2,FALSE)</f>
        <v>Cilostazol Bernofarm</v>
      </c>
      <c r="F4105" s="5" t="str">
        <f>VLOOKUP(E4105,[1]items!$B$2:$E$39,2,FALSE)</f>
        <v>Obat Sakit Kepala &amp; Demam</v>
      </c>
      <c r="G4105" s="5" t="str">
        <f t="shared" si="321"/>
        <v>OD0010|</v>
      </c>
      <c r="H4105" s="10">
        <v>18</v>
      </c>
      <c r="I4105" s="11"/>
      <c r="J4105" s="10" t="str">
        <f>IF(EXACT(L4105,"buy"),VLOOKUP(I4105,[2]suppliers!$A$2:$B$17,2,FALSE),"")</f>
        <v/>
      </c>
      <c r="K4105" s="8" t="s">
        <v>84</v>
      </c>
      <c r="L4105" s="8" t="s">
        <v>85</v>
      </c>
      <c r="M4105" s="5" t="str">
        <f>IFERROR(VLOOKUP(G4105,[3]item_suppliers!$C$2:$F$112,2,FALSE),"")</f>
        <v/>
      </c>
      <c r="N4105" s="5" t="str">
        <f>IFERROR(VLOOKUP(G4105,[3]item_suppliers!$C$2:$F$112,4,FALSE),"")</f>
        <v/>
      </c>
      <c r="O4105" s="5" t="str">
        <f t="shared" si="322"/>
        <v/>
      </c>
      <c r="P4105" s="5">
        <f>IF(EXACT(L4105,"sell"),VLOOKUP(D4105,[1]items!$A$2:$E$39,5,FALSE),"")</f>
        <v>46223</v>
      </c>
      <c r="Q4105" s="5">
        <f t="shared" si="323"/>
        <v>832014</v>
      </c>
      <c r="R4105" s="13" t="str">
        <f t="shared" si="324"/>
        <v/>
      </c>
    </row>
    <row r="4106" spans="1:18" x14ac:dyDescent="0.2">
      <c r="A4106" s="5" t="s">
        <v>4167</v>
      </c>
      <c r="B4106" s="6" t="d">
        <v>2021-09-23</v>
      </c>
      <c r="C4106" s="7">
        <f t="shared" si="320"/>
        <v>2021</v>
      </c>
      <c r="D4106" s="5" t="s">
        <v>26</v>
      </c>
      <c r="E4106" s="5" t="str">
        <f>VLOOKUP(D4106,[1]items!$A$2:$E$39,2,FALSE)</f>
        <v>Decolsen 1 Strip 4 Tablet</v>
      </c>
      <c r="F4106" s="5" t="str">
        <f>VLOOKUP(E4106,[1]items!$B$2:$E$39,2,FALSE)</f>
        <v>Obat Batuk &amp; Pilek</v>
      </c>
      <c r="G4106" s="5" t="str">
        <f t="shared" si="321"/>
        <v>OB0002|</v>
      </c>
      <c r="H4106" s="10">
        <v>44</v>
      </c>
      <c r="I4106" s="11"/>
      <c r="J4106" s="10" t="str">
        <f>IF(EXACT(L4106,"buy"),VLOOKUP(I4106,[2]suppliers!$A$2:$B$17,2,FALSE),"")</f>
        <v/>
      </c>
      <c r="K4106" s="5" t="s">
        <v>84</v>
      </c>
      <c r="L4106" s="5" t="s">
        <v>85</v>
      </c>
      <c r="M4106" s="5" t="str">
        <f>IFERROR(VLOOKUP(G4106,[3]item_suppliers!$C$2:$F$112,2,FALSE),"")</f>
        <v/>
      </c>
      <c r="N4106" s="5" t="str">
        <f>IFERROR(VLOOKUP(G4106,[3]item_suppliers!$C$2:$F$112,4,FALSE),"")</f>
        <v/>
      </c>
      <c r="O4106" s="5" t="str">
        <f t="shared" si="322"/>
        <v/>
      </c>
      <c r="P4106" s="5">
        <f>IF(EXACT(L4106,"sell"),VLOOKUP(D4106,[1]items!$A$2:$E$39,5,FALSE),"")</f>
        <v>2915</v>
      </c>
      <c r="Q4106" s="5">
        <f t="shared" si="323"/>
        <v>128260</v>
      </c>
      <c r="R4106" s="13" t="str">
        <f t="shared" si="324"/>
        <v/>
      </c>
    </row>
    <row r="4107" spans="1:18" x14ac:dyDescent="0.2">
      <c r="A4107" s="8" t="s">
        <v>4168</v>
      </c>
      <c r="B4107" s="9" t="d">
        <v>2021-09-23</v>
      </c>
      <c r="C4107" s="7">
        <f t="shared" si="320"/>
        <v>2021</v>
      </c>
      <c r="D4107" s="8" t="s">
        <v>17</v>
      </c>
      <c r="E4107" s="5" t="str">
        <f>VLOOKUP(D4107,[1]items!$A$2:$E$39,2,FALSE)</f>
        <v>Bedak Heroxyn 150 gr</v>
      </c>
      <c r="F4107" s="5" t="str">
        <f>VLOOKUP(E4107,[1]items!$B$2:$E$39,2,FALSE)</f>
        <v>Obat Alergi</v>
      </c>
      <c r="G4107" s="5" t="str">
        <f t="shared" si="321"/>
        <v>OA0005|</v>
      </c>
      <c r="H4107" s="10">
        <v>23</v>
      </c>
      <c r="I4107" s="11"/>
      <c r="J4107" s="10" t="str">
        <f>IF(EXACT(L4107,"buy"),VLOOKUP(I4107,[2]suppliers!$A$2:$B$17,2,FALSE),"")</f>
        <v/>
      </c>
      <c r="K4107" s="8" t="s">
        <v>84</v>
      </c>
      <c r="L4107" s="8" t="s">
        <v>85</v>
      </c>
      <c r="M4107" s="5" t="str">
        <f>IFERROR(VLOOKUP(G4107,[3]item_suppliers!$C$2:$F$112,2,FALSE),"")</f>
        <v/>
      </c>
      <c r="N4107" s="5" t="str">
        <f>IFERROR(VLOOKUP(G4107,[3]item_suppliers!$C$2:$F$112,4,FALSE),"")</f>
        <v/>
      </c>
      <c r="O4107" s="5" t="str">
        <f t="shared" si="322"/>
        <v/>
      </c>
      <c r="P4107" s="5">
        <f>IF(EXACT(L4107,"sell"),VLOOKUP(D4107,[1]items!$A$2:$E$39,5,FALSE),"")</f>
        <v>17170</v>
      </c>
      <c r="Q4107" s="5">
        <f t="shared" si="323"/>
        <v>394910</v>
      </c>
      <c r="R4107" s="13" t="str">
        <f t="shared" si="324"/>
        <v/>
      </c>
    </row>
    <row r="4108" spans="1:18" x14ac:dyDescent="0.2">
      <c r="A4108" s="5" t="s">
        <v>4169</v>
      </c>
      <c r="B4108" s="6" t="d">
        <v>2021-09-23</v>
      </c>
      <c r="C4108" s="7">
        <f t="shared" si="320"/>
        <v>2021</v>
      </c>
      <c r="D4108" s="5" t="s">
        <v>48</v>
      </c>
      <c r="E4108" s="5" t="str">
        <f>VLOOKUP(D4108,[1]items!$A$2:$E$39,2,FALSE)</f>
        <v>Sanmol Paracetamol</v>
      </c>
      <c r="F4108" s="5" t="str">
        <f>VLOOKUP(E4108,[1]items!$B$2:$E$39,2,FALSE)</f>
        <v>Obat Sakit Kepala &amp; Demam</v>
      </c>
      <c r="G4108" s="5" t="str">
        <f t="shared" si="321"/>
        <v>OD0007|</v>
      </c>
      <c r="H4108" s="10">
        <v>64</v>
      </c>
      <c r="I4108" s="11"/>
      <c r="J4108" s="10" t="str">
        <f>IF(EXACT(L4108,"buy"),VLOOKUP(I4108,[2]suppliers!$A$2:$B$17,2,FALSE),"")</f>
        <v/>
      </c>
      <c r="K4108" s="5" t="s">
        <v>84</v>
      </c>
      <c r="L4108" s="5" t="s">
        <v>85</v>
      </c>
      <c r="M4108" s="5" t="str">
        <f>IFERROR(VLOOKUP(G4108,[3]item_suppliers!$C$2:$F$112,2,FALSE),"")</f>
        <v/>
      </c>
      <c r="N4108" s="5" t="str">
        <f>IFERROR(VLOOKUP(G4108,[3]item_suppliers!$C$2:$F$112,4,FALSE),"")</f>
        <v/>
      </c>
      <c r="O4108" s="5" t="str">
        <f t="shared" si="322"/>
        <v/>
      </c>
      <c r="P4108" s="5">
        <f>IF(EXACT(L4108,"sell"),VLOOKUP(D4108,[1]items!$A$2:$E$39,5,FALSE),"")</f>
        <v>16261</v>
      </c>
      <c r="Q4108" s="5">
        <f t="shared" si="323"/>
        <v>1040704</v>
      </c>
      <c r="R4108" s="13" t="str">
        <f t="shared" si="324"/>
        <v/>
      </c>
    </row>
    <row r="4109" spans="1:18" x14ac:dyDescent="0.2">
      <c r="A4109" s="8" t="s">
        <v>4170</v>
      </c>
      <c r="B4109" s="9" t="d">
        <v>2021-09-23</v>
      </c>
      <c r="C4109" s="7">
        <f t="shared" si="320"/>
        <v>2021</v>
      </c>
      <c r="D4109" s="8" t="s">
        <v>31</v>
      </c>
      <c r="E4109" s="5" t="str">
        <f>VLOOKUP(D4109,[1]items!$A$2:$E$39,2,FALSE)</f>
        <v>Ultraflu Box Isi 25 Strip</v>
      </c>
      <c r="F4109" s="5" t="str">
        <f>VLOOKUP(E4109,[1]items!$B$2:$E$39,2,FALSE)</f>
        <v>Obat Batuk &amp; Pilek</v>
      </c>
      <c r="G4109" s="5" t="str">
        <f t="shared" si="321"/>
        <v>OB0006|</v>
      </c>
      <c r="H4109" s="10">
        <v>75</v>
      </c>
      <c r="I4109" s="11"/>
      <c r="J4109" s="10" t="str">
        <f>IF(EXACT(L4109,"buy"),VLOOKUP(I4109,[2]suppliers!$A$2:$B$17,2,FALSE),"")</f>
        <v/>
      </c>
      <c r="K4109" s="8" t="s">
        <v>84</v>
      </c>
      <c r="L4109" s="8" t="s">
        <v>85</v>
      </c>
      <c r="M4109" s="5" t="str">
        <f>IFERROR(VLOOKUP(G4109,[3]item_suppliers!$C$2:$F$112,2,FALSE),"")</f>
        <v/>
      </c>
      <c r="N4109" s="5" t="str">
        <f>IFERROR(VLOOKUP(G4109,[3]item_suppliers!$C$2:$F$112,4,FALSE),"")</f>
        <v/>
      </c>
      <c r="O4109" s="5" t="str">
        <f t="shared" si="322"/>
        <v/>
      </c>
      <c r="P4109" s="5">
        <f>IF(EXACT(L4109,"sell"),VLOOKUP(D4109,[1]items!$A$2:$E$39,5,FALSE),"")</f>
        <v>73805</v>
      </c>
      <c r="Q4109" s="5">
        <f t="shared" si="323"/>
        <v>5535375</v>
      </c>
      <c r="R4109" s="13" t="str">
        <f t="shared" si="324"/>
        <v/>
      </c>
    </row>
    <row r="4110" spans="1:18" x14ac:dyDescent="0.2">
      <c r="A4110" s="5" t="s">
        <v>4171</v>
      </c>
      <c r="B4110" s="6" t="d">
        <v>2021-09-23</v>
      </c>
      <c r="C4110" s="7">
        <f t="shared" si="320"/>
        <v>2021</v>
      </c>
      <c r="D4110" s="5" t="s">
        <v>28</v>
      </c>
      <c r="E4110" s="5" t="str">
        <f>VLOOKUP(D4110,[1]items!$A$2:$E$39,2,FALSE)</f>
        <v>Lo Han Kuo Infusion 12</v>
      </c>
      <c r="F4110" s="5" t="str">
        <f>VLOOKUP(E4110,[1]items!$B$2:$E$39,2,FALSE)</f>
        <v>Obat Batuk &amp; Pilek</v>
      </c>
      <c r="G4110" s="5" t="str">
        <f t="shared" si="321"/>
        <v>OB0004|</v>
      </c>
      <c r="H4110" s="10">
        <v>33</v>
      </c>
      <c r="I4110" s="11"/>
      <c r="J4110" s="10" t="str">
        <f>IF(EXACT(L4110,"buy"),VLOOKUP(I4110,[2]suppliers!$A$2:$B$17,2,FALSE),"")</f>
        <v/>
      </c>
      <c r="K4110" s="5" t="s">
        <v>84</v>
      </c>
      <c r="L4110" s="5" t="s">
        <v>85</v>
      </c>
      <c r="M4110" s="5" t="str">
        <f>IFERROR(VLOOKUP(G4110,[3]item_suppliers!$C$2:$F$112,2,FALSE),"")</f>
        <v/>
      </c>
      <c r="N4110" s="5" t="str">
        <f>IFERROR(VLOOKUP(G4110,[3]item_suppliers!$C$2:$F$112,4,FALSE),"")</f>
        <v/>
      </c>
      <c r="O4110" s="5" t="str">
        <f t="shared" si="322"/>
        <v/>
      </c>
      <c r="P4110" s="5">
        <f>IF(EXACT(L4110,"sell"),VLOOKUP(D4110,[1]items!$A$2:$E$39,5,FALSE),"")</f>
        <v>24179</v>
      </c>
      <c r="Q4110" s="5">
        <f t="shared" si="323"/>
        <v>797907</v>
      </c>
      <c r="R4110" s="13" t="str">
        <f t="shared" si="324"/>
        <v/>
      </c>
    </row>
    <row r="4111" spans="1:18" x14ac:dyDescent="0.2">
      <c r="A4111" s="8" t="s">
        <v>4172</v>
      </c>
      <c r="B4111" s="9" t="d">
        <v>2021-09-24</v>
      </c>
      <c r="C4111" s="7">
        <f t="shared" si="320"/>
        <v>2021</v>
      </c>
      <c r="D4111" s="8" t="s">
        <v>52</v>
      </c>
      <c r="E4111" s="5" t="str">
        <f>VLOOKUP(D4111,[1]items!$A$2:$E$39,2,FALSE)</f>
        <v>Sanmol 500 MG 4 Tablet</v>
      </c>
      <c r="F4111" s="5" t="str">
        <f>VLOOKUP(E4111,[1]items!$B$2:$E$39,2,FALSE)</f>
        <v>Obat Sakit Kepala &amp; Demam</v>
      </c>
      <c r="G4111" s="5" t="str">
        <f t="shared" si="321"/>
        <v>OD0009|</v>
      </c>
      <c r="H4111" s="10">
        <v>4</v>
      </c>
      <c r="I4111" s="11"/>
      <c r="J4111" s="10" t="str">
        <f>IF(EXACT(L4111,"buy"),VLOOKUP(I4111,[2]suppliers!$A$2:$B$17,2,FALSE),"")</f>
        <v/>
      </c>
      <c r="K4111" s="8" t="s">
        <v>84</v>
      </c>
      <c r="L4111" s="8" t="s">
        <v>85</v>
      </c>
      <c r="M4111" s="5" t="str">
        <f>IFERROR(VLOOKUP(G4111,[3]item_suppliers!$C$2:$F$112,2,FALSE),"")</f>
        <v/>
      </c>
      <c r="N4111" s="5" t="str">
        <f>IFERROR(VLOOKUP(G4111,[3]item_suppliers!$C$2:$F$112,4,FALSE),"")</f>
        <v/>
      </c>
      <c r="O4111" s="5" t="str">
        <f t="shared" si="322"/>
        <v/>
      </c>
      <c r="P4111" s="5">
        <f>IF(EXACT(L4111,"sell"),VLOOKUP(D4111,[1]items!$A$2:$E$39,5,FALSE),"")</f>
        <v>1619</v>
      </c>
      <c r="Q4111" s="5">
        <f t="shared" si="323"/>
        <v>6476</v>
      </c>
      <c r="R4111" s="13" t="str">
        <f t="shared" si="324"/>
        <v/>
      </c>
    </row>
    <row r="4112" spans="1:18" x14ac:dyDescent="0.2">
      <c r="A4112" s="5" t="s">
        <v>4173</v>
      </c>
      <c r="B4112" s="6" t="d">
        <v>2021-09-24</v>
      </c>
      <c r="C4112" s="7">
        <f t="shared" si="320"/>
        <v>2021</v>
      </c>
      <c r="D4112" s="5" t="s">
        <v>65</v>
      </c>
      <c r="E4112" s="5" t="str">
        <f>VLOOKUP(D4112,[1]items!$A$2:$E$39,2,FALSE)</f>
        <v>Candesartan Ogb Dexa</v>
      </c>
      <c r="F4112" s="5" t="str">
        <f>VLOOKUP(E4112,[1]items!$B$2:$E$39,2,FALSE)</f>
        <v>Obat Hipertensi</v>
      </c>
      <c r="G4112" s="5" t="str">
        <f t="shared" si="321"/>
        <v>OH0003|</v>
      </c>
      <c r="H4112" s="10">
        <v>8</v>
      </c>
      <c r="I4112" s="11"/>
      <c r="J4112" s="10" t="str">
        <f>IF(EXACT(L4112,"buy"),VLOOKUP(I4112,[2]suppliers!$A$2:$B$17,2,FALSE),"")</f>
        <v/>
      </c>
      <c r="K4112" s="5" t="s">
        <v>84</v>
      </c>
      <c r="L4112" s="5" t="s">
        <v>85</v>
      </c>
      <c r="M4112" s="5" t="str">
        <f>IFERROR(VLOOKUP(G4112,[3]item_suppliers!$C$2:$F$112,2,FALSE),"")</f>
        <v/>
      </c>
      <c r="N4112" s="5" t="str">
        <f>IFERROR(VLOOKUP(G4112,[3]item_suppliers!$C$2:$F$112,4,FALSE),"")</f>
        <v/>
      </c>
      <c r="O4112" s="5" t="str">
        <f t="shared" si="322"/>
        <v/>
      </c>
      <c r="P4112" s="5">
        <f>IF(EXACT(L4112,"sell"),VLOOKUP(D4112,[1]items!$A$2:$E$39,5,FALSE),"")</f>
        <v>5095</v>
      </c>
      <c r="Q4112" s="5">
        <f t="shared" si="323"/>
        <v>40760</v>
      </c>
      <c r="R4112" s="13" t="str">
        <f t="shared" si="324"/>
        <v/>
      </c>
    </row>
    <row r="4113" spans="1:18" x14ac:dyDescent="0.2">
      <c r="A4113" s="8" t="s">
        <v>4174</v>
      </c>
      <c r="B4113" s="9" t="d">
        <v>2021-09-24</v>
      </c>
      <c r="C4113" s="7">
        <f t="shared" si="320"/>
        <v>2021</v>
      </c>
      <c r="D4113" s="8" t="s">
        <v>31</v>
      </c>
      <c r="E4113" s="5" t="str">
        <f>VLOOKUP(D4113,[1]items!$A$2:$E$39,2,FALSE)</f>
        <v>Ultraflu Box Isi 25 Strip</v>
      </c>
      <c r="F4113" s="5" t="str">
        <f>VLOOKUP(E4113,[1]items!$B$2:$E$39,2,FALSE)</f>
        <v>Obat Batuk &amp; Pilek</v>
      </c>
      <c r="G4113" s="5" t="str">
        <f t="shared" si="321"/>
        <v>OB0006|</v>
      </c>
      <c r="H4113" s="10">
        <v>38</v>
      </c>
      <c r="I4113" s="11"/>
      <c r="J4113" s="10" t="str">
        <f>IF(EXACT(L4113,"buy"),VLOOKUP(I4113,[2]suppliers!$A$2:$B$17,2,FALSE),"")</f>
        <v/>
      </c>
      <c r="K4113" s="8" t="s">
        <v>84</v>
      </c>
      <c r="L4113" s="8" t="s">
        <v>85</v>
      </c>
      <c r="M4113" s="5" t="str">
        <f>IFERROR(VLOOKUP(G4113,[3]item_suppliers!$C$2:$F$112,2,FALSE),"")</f>
        <v/>
      </c>
      <c r="N4113" s="5" t="str">
        <f>IFERROR(VLOOKUP(G4113,[3]item_suppliers!$C$2:$F$112,4,FALSE),"")</f>
        <v/>
      </c>
      <c r="O4113" s="5" t="str">
        <f t="shared" si="322"/>
        <v/>
      </c>
      <c r="P4113" s="5">
        <f>IF(EXACT(L4113,"sell"),VLOOKUP(D4113,[1]items!$A$2:$E$39,5,FALSE),"")</f>
        <v>73805</v>
      </c>
      <c r="Q4113" s="5">
        <f t="shared" si="323"/>
        <v>2804590</v>
      </c>
      <c r="R4113" s="13" t="str">
        <f t="shared" si="324"/>
        <v/>
      </c>
    </row>
    <row r="4114" spans="1:18" x14ac:dyDescent="0.2">
      <c r="A4114" s="5" t="s">
        <v>4175</v>
      </c>
      <c r="B4114" s="6" t="d">
        <v>2021-09-24</v>
      </c>
      <c r="C4114" s="7">
        <f t="shared" si="320"/>
        <v>2021</v>
      </c>
      <c r="D4114" s="5" t="s">
        <v>14</v>
      </c>
      <c r="E4114" s="5" t="str">
        <f>VLOOKUP(D4114,[1]items!$A$2:$E$39,2,FALSE)</f>
        <v>Bisoprolol Ogb Dexa</v>
      </c>
      <c r="F4114" s="5" t="str">
        <f>VLOOKUP(E4114,[1]items!$B$2:$E$39,2,FALSE)</f>
        <v>Obat Alergi</v>
      </c>
      <c r="G4114" s="5" t="str">
        <f t="shared" si="321"/>
        <v>OA0004|</v>
      </c>
      <c r="H4114" s="10">
        <v>45</v>
      </c>
      <c r="I4114" s="11"/>
      <c r="J4114" s="10" t="str">
        <f>IF(EXACT(L4114,"buy"),VLOOKUP(I4114,[2]suppliers!$A$2:$B$17,2,FALSE),"")</f>
        <v/>
      </c>
      <c r="K4114" s="5" t="s">
        <v>84</v>
      </c>
      <c r="L4114" s="5" t="s">
        <v>85</v>
      </c>
      <c r="M4114" s="5" t="str">
        <f>IFERROR(VLOOKUP(G4114,[3]item_suppliers!$C$2:$F$112,2,FALSE),"")</f>
        <v/>
      </c>
      <c r="N4114" s="5" t="str">
        <f>IFERROR(VLOOKUP(G4114,[3]item_suppliers!$C$2:$F$112,4,FALSE),"")</f>
        <v/>
      </c>
      <c r="O4114" s="5" t="str">
        <f t="shared" si="322"/>
        <v/>
      </c>
      <c r="P4114" s="5">
        <f>IF(EXACT(L4114,"sell"),VLOOKUP(D4114,[1]items!$A$2:$E$39,5,FALSE),"")</f>
        <v>10180</v>
      </c>
      <c r="Q4114" s="5">
        <f t="shared" si="323"/>
        <v>458100</v>
      </c>
      <c r="R4114" s="13" t="str">
        <f t="shared" si="324"/>
        <v/>
      </c>
    </row>
    <row r="4115" spans="1:18" x14ac:dyDescent="0.2">
      <c r="A4115" s="8" t="s">
        <v>4176</v>
      </c>
      <c r="B4115" s="9" t="d">
        <v>2021-09-24</v>
      </c>
      <c r="C4115" s="7">
        <f t="shared" si="320"/>
        <v>2021</v>
      </c>
      <c r="D4115" s="8" t="s">
        <v>7</v>
      </c>
      <c r="E4115" s="5" t="str">
        <f>VLOOKUP(D4115,[1]items!$A$2:$E$39,2,FALSE)</f>
        <v>Ozen 10 MG Blister</v>
      </c>
      <c r="F4115" s="5" t="str">
        <f>VLOOKUP(E4115,[1]items!$B$2:$E$39,2,FALSE)</f>
        <v>Obat Alergi</v>
      </c>
      <c r="G4115" s="5" t="str">
        <f t="shared" si="321"/>
        <v>OA0001|</v>
      </c>
      <c r="H4115" s="10">
        <v>32</v>
      </c>
      <c r="I4115" s="11"/>
      <c r="J4115" s="10" t="str">
        <f>IF(EXACT(L4115,"buy"),VLOOKUP(I4115,[2]suppliers!$A$2:$B$17,2,FALSE),"")</f>
        <v/>
      </c>
      <c r="K4115" s="8" t="s">
        <v>84</v>
      </c>
      <c r="L4115" s="8" t="s">
        <v>85</v>
      </c>
      <c r="M4115" s="5" t="str">
        <f>IFERROR(VLOOKUP(G4115,[3]item_suppliers!$C$2:$F$112,2,FALSE),"")</f>
        <v/>
      </c>
      <c r="N4115" s="5" t="str">
        <f>IFERROR(VLOOKUP(G4115,[3]item_suppliers!$C$2:$F$112,4,FALSE),"")</f>
        <v/>
      </c>
      <c r="O4115" s="5" t="str">
        <f t="shared" si="322"/>
        <v/>
      </c>
      <c r="P4115" s="5">
        <f>IF(EXACT(L4115,"sell"),VLOOKUP(D4115,[1]items!$A$2:$E$39,5,FALSE),"")</f>
        <v>18816</v>
      </c>
      <c r="Q4115" s="5">
        <f t="shared" si="323"/>
        <v>602112</v>
      </c>
      <c r="R4115" s="13" t="str">
        <f t="shared" si="324"/>
        <v/>
      </c>
    </row>
    <row r="4116" spans="1:18" x14ac:dyDescent="0.2">
      <c r="A4116" s="5" t="s">
        <v>4177</v>
      </c>
      <c r="B4116" s="6" t="d">
        <v>2021-09-25</v>
      </c>
      <c r="C4116" s="7">
        <f t="shared" si="320"/>
        <v>2021</v>
      </c>
      <c r="D4116" s="5" t="s">
        <v>26</v>
      </c>
      <c r="E4116" s="5" t="str">
        <f>VLOOKUP(D4116,[1]items!$A$2:$E$39,2,FALSE)</f>
        <v>Decolsen 1 Strip 4 Tablet</v>
      </c>
      <c r="F4116" s="5" t="str">
        <f>VLOOKUP(E4116,[1]items!$B$2:$E$39,2,FALSE)</f>
        <v>Obat Batuk &amp; Pilek</v>
      </c>
      <c r="G4116" s="5" t="str">
        <f t="shared" si="321"/>
        <v>OB0002|</v>
      </c>
      <c r="H4116" s="10">
        <v>35</v>
      </c>
      <c r="I4116" s="11"/>
      <c r="J4116" s="10" t="str">
        <f>IF(EXACT(L4116,"buy"),VLOOKUP(I4116,[2]suppliers!$A$2:$B$17,2,FALSE),"")</f>
        <v/>
      </c>
      <c r="K4116" s="5" t="s">
        <v>84</v>
      </c>
      <c r="L4116" s="5" t="s">
        <v>85</v>
      </c>
      <c r="M4116" s="5" t="str">
        <f>IFERROR(VLOOKUP(G4116,[3]item_suppliers!$C$2:$F$112,2,FALSE),"")</f>
        <v/>
      </c>
      <c r="N4116" s="5" t="str">
        <f>IFERROR(VLOOKUP(G4116,[3]item_suppliers!$C$2:$F$112,4,FALSE),"")</f>
        <v/>
      </c>
      <c r="O4116" s="5" t="str">
        <f t="shared" si="322"/>
        <v/>
      </c>
      <c r="P4116" s="5">
        <f>IF(EXACT(L4116,"sell"),VLOOKUP(D4116,[1]items!$A$2:$E$39,5,FALSE),"")</f>
        <v>2915</v>
      </c>
      <c r="Q4116" s="5">
        <f t="shared" si="323"/>
        <v>102025</v>
      </c>
      <c r="R4116" s="13" t="str">
        <f t="shared" si="324"/>
        <v/>
      </c>
    </row>
    <row r="4117" spans="1:18" x14ac:dyDescent="0.2">
      <c r="A4117" s="8" t="s">
        <v>4178</v>
      </c>
      <c r="B4117" s="9" t="d">
        <v>2021-09-25</v>
      </c>
      <c r="C4117" s="7">
        <f t="shared" si="320"/>
        <v>2021</v>
      </c>
      <c r="D4117" s="8" t="s">
        <v>50</v>
      </c>
      <c r="E4117" s="5" t="str">
        <f>VLOOKUP(D4117,[1]items!$A$2:$E$39,2,FALSE)</f>
        <v>Bodrex Extra</v>
      </c>
      <c r="F4117" s="5" t="str">
        <f>VLOOKUP(E4117,[1]items!$B$2:$E$39,2,FALSE)</f>
        <v>Obat Sakit Kepala &amp; Demam</v>
      </c>
      <c r="G4117" s="5" t="str">
        <f t="shared" si="321"/>
        <v>OD0008|</v>
      </c>
      <c r="H4117" s="10">
        <v>11</v>
      </c>
      <c r="I4117" s="11"/>
      <c r="J4117" s="10" t="str">
        <f>IF(EXACT(L4117,"buy"),VLOOKUP(I4117,[2]suppliers!$A$2:$B$17,2,FALSE),"")</f>
        <v/>
      </c>
      <c r="K4117" s="8" t="s">
        <v>84</v>
      </c>
      <c r="L4117" s="8" t="s">
        <v>85</v>
      </c>
      <c r="M4117" s="5" t="str">
        <f>IFERROR(VLOOKUP(G4117,[3]item_suppliers!$C$2:$F$112,2,FALSE),"")</f>
        <v/>
      </c>
      <c r="N4117" s="5" t="str">
        <f>IFERROR(VLOOKUP(G4117,[3]item_suppliers!$C$2:$F$112,4,FALSE),"")</f>
        <v/>
      </c>
      <c r="O4117" s="5" t="str">
        <f t="shared" si="322"/>
        <v/>
      </c>
      <c r="P4117" s="5">
        <f>IF(EXACT(L4117,"sell"),VLOOKUP(D4117,[1]items!$A$2:$E$39,5,FALSE),"")</f>
        <v>51753</v>
      </c>
      <c r="Q4117" s="5">
        <f t="shared" si="323"/>
        <v>569283</v>
      </c>
      <c r="R4117" s="13" t="str">
        <f t="shared" si="324"/>
        <v/>
      </c>
    </row>
    <row r="4118" spans="1:18" x14ac:dyDescent="0.2">
      <c r="A4118" s="5" t="s">
        <v>4179</v>
      </c>
      <c r="B4118" s="6" t="d">
        <v>2021-09-25</v>
      </c>
      <c r="C4118" s="7">
        <f t="shared" si="320"/>
        <v>2021</v>
      </c>
      <c r="D4118" s="5" t="s">
        <v>50</v>
      </c>
      <c r="E4118" s="5" t="str">
        <f>VLOOKUP(D4118,[1]items!$A$2:$E$39,2,FALSE)</f>
        <v>Bodrex Extra</v>
      </c>
      <c r="F4118" s="5" t="str">
        <f>VLOOKUP(E4118,[1]items!$B$2:$E$39,2,FALSE)</f>
        <v>Obat Sakit Kepala &amp; Demam</v>
      </c>
      <c r="G4118" s="5" t="str">
        <f t="shared" si="321"/>
        <v>OD0008|</v>
      </c>
      <c r="H4118" s="10">
        <v>28</v>
      </c>
      <c r="I4118" s="11"/>
      <c r="J4118" s="10" t="str">
        <f>IF(EXACT(L4118,"buy"),VLOOKUP(I4118,[2]suppliers!$A$2:$B$17,2,FALSE),"")</f>
        <v/>
      </c>
      <c r="K4118" s="5" t="s">
        <v>84</v>
      </c>
      <c r="L4118" s="5" t="s">
        <v>85</v>
      </c>
      <c r="M4118" s="5" t="str">
        <f>IFERROR(VLOOKUP(G4118,[3]item_suppliers!$C$2:$F$112,2,FALSE),"")</f>
        <v/>
      </c>
      <c r="N4118" s="5" t="str">
        <f>IFERROR(VLOOKUP(G4118,[3]item_suppliers!$C$2:$F$112,4,FALSE),"")</f>
        <v/>
      </c>
      <c r="O4118" s="5" t="str">
        <f t="shared" si="322"/>
        <v/>
      </c>
      <c r="P4118" s="5">
        <f>IF(EXACT(L4118,"sell"),VLOOKUP(D4118,[1]items!$A$2:$E$39,5,FALSE),"")</f>
        <v>51753</v>
      </c>
      <c r="Q4118" s="5">
        <f t="shared" si="323"/>
        <v>1449084</v>
      </c>
      <c r="R4118" s="13" t="str">
        <f t="shared" si="324"/>
        <v/>
      </c>
    </row>
    <row r="4119" spans="1:18" x14ac:dyDescent="0.2">
      <c r="A4119" s="8" t="s">
        <v>4180</v>
      </c>
      <c r="B4119" s="9" t="d">
        <v>2021-09-25</v>
      </c>
      <c r="C4119" s="7">
        <f t="shared" si="320"/>
        <v>2021</v>
      </c>
      <c r="D4119" s="8" t="s">
        <v>50</v>
      </c>
      <c r="E4119" s="5" t="str">
        <f>VLOOKUP(D4119,[1]items!$A$2:$E$39,2,FALSE)</f>
        <v>Bodrex Extra</v>
      </c>
      <c r="F4119" s="5" t="str">
        <f>VLOOKUP(E4119,[1]items!$B$2:$E$39,2,FALSE)</f>
        <v>Obat Sakit Kepala &amp; Demam</v>
      </c>
      <c r="G4119" s="5" t="str">
        <f t="shared" si="321"/>
        <v>OD0008|</v>
      </c>
      <c r="H4119" s="10">
        <v>2</v>
      </c>
      <c r="I4119" s="11"/>
      <c r="J4119" s="10" t="str">
        <f>IF(EXACT(L4119,"buy"),VLOOKUP(I4119,[2]suppliers!$A$2:$B$17,2,FALSE),"")</f>
        <v/>
      </c>
      <c r="K4119" s="8" t="s">
        <v>84</v>
      </c>
      <c r="L4119" s="8" t="s">
        <v>85</v>
      </c>
      <c r="M4119" s="5" t="str">
        <f>IFERROR(VLOOKUP(G4119,[3]item_suppliers!$C$2:$F$112,2,FALSE),"")</f>
        <v/>
      </c>
      <c r="N4119" s="5" t="str">
        <f>IFERROR(VLOOKUP(G4119,[3]item_suppliers!$C$2:$F$112,4,FALSE),"")</f>
        <v/>
      </c>
      <c r="O4119" s="5" t="str">
        <f t="shared" si="322"/>
        <v/>
      </c>
      <c r="P4119" s="5">
        <f>IF(EXACT(L4119,"sell"),VLOOKUP(D4119,[1]items!$A$2:$E$39,5,FALSE),"")</f>
        <v>51753</v>
      </c>
      <c r="Q4119" s="5">
        <f t="shared" si="323"/>
        <v>103506</v>
      </c>
      <c r="R4119" s="13" t="str">
        <f t="shared" si="324"/>
        <v/>
      </c>
    </row>
    <row r="4120" spans="1:18" x14ac:dyDescent="0.2">
      <c r="A4120" s="5" t="s">
        <v>4181</v>
      </c>
      <c r="B4120" s="6" t="d">
        <v>2021-09-25</v>
      </c>
      <c r="C4120" s="7">
        <f t="shared" si="320"/>
        <v>2021</v>
      </c>
      <c r="D4120" s="5" t="s">
        <v>52</v>
      </c>
      <c r="E4120" s="5" t="str">
        <f>VLOOKUP(D4120,[1]items!$A$2:$E$39,2,FALSE)</f>
        <v>Sanmol 500 MG 4 Tablet</v>
      </c>
      <c r="F4120" s="5" t="str">
        <f>VLOOKUP(E4120,[1]items!$B$2:$E$39,2,FALSE)</f>
        <v>Obat Sakit Kepala &amp; Demam</v>
      </c>
      <c r="G4120" s="5" t="str">
        <f t="shared" si="321"/>
        <v>OD0009|</v>
      </c>
      <c r="H4120" s="10">
        <v>44</v>
      </c>
      <c r="I4120" s="11"/>
      <c r="J4120" s="10" t="str">
        <f>IF(EXACT(L4120,"buy"),VLOOKUP(I4120,[2]suppliers!$A$2:$B$17,2,FALSE),"")</f>
        <v/>
      </c>
      <c r="K4120" s="5" t="s">
        <v>84</v>
      </c>
      <c r="L4120" s="5" t="s">
        <v>85</v>
      </c>
      <c r="M4120" s="5" t="str">
        <f>IFERROR(VLOOKUP(G4120,[3]item_suppliers!$C$2:$F$112,2,FALSE),"")</f>
        <v/>
      </c>
      <c r="N4120" s="5" t="str">
        <f>IFERROR(VLOOKUP(G4120,[3]item_suppliers!$C$2:$F$112,4,FALSE),"")</f>
        <v/>
      </c>
      <c r="O4120" s="5" t="str">
        <f t="shared" si="322"/>
        <v/>
      </c>
      <c r="P4120" s="5">
        <f>IF(EXACT(L4120,"sell"),VLOOKUP(D4120,[1]items!$A$2:$E$39,5,FALSE),"")</f>
        <v>1619</v>
      </c>
      <c r="Q4120" s="5">
        <f t="shared" si="323"/>
        <v>71236</v>
      </c>
      <c r="R4120" s="13" t="str">
        <f t="shared" si="324"/>
        <v/>
      </c>
    </row>
    <row r="4121" spans="1:18" x14ac:dyDescent="0.2">
      <c r="A4121" s="8" t="s">
        <v>4182</v>
      </c>
      <c r="B4121" s="9" t="d">
        <v>2021-09-25</v>
      </c>
      <c r="C4121" s="7">
        <f t="shared" si="320"/>
        <v>2021</v>
      </c>
      <c r="D4121" s="8" t="s">
        <v>82</v>
      </c>
      <c r="E4121" s="5" t="str">
        <f>VLOOKUP(D4121,[1]items!$A$2:$E$39,2,FALSE)</f>
        <v>Otilon Ear Drops 8 mL</v>
      </c>
      <c r="F4121" s="5" t="str">
        <f>VLOOKUP(E4121,[1]items!$B$2:$E$39,2,FALSE)</f>
        <v>Obat Telinga</v>
      </c>
      <c r="G4121" s="5" t="str">
        <f t="shared" si="321"/>
        <v>OT0001|</v>
      </c>
      <c r="H4121" s="10">
        <v>37</v>
      </c>
      <c r="I4121" s="11"/>
      <c r="J4121" s="10" t="str">
        <f>IF(EXACT(L4121,"buy"),VLOOKUP(I4121,[2]suppliers!$A$2:$B$17,2,FALSE),"")</f>
        <v/>
      </c>
      <c r="K4121" s="8" t="s">
        <v>84</v>
      </c>
      <c r="L4121" s="8" t="s">
        <v>85</v>
      </c>
      <c r="M4121" s="5" t="str">
        <f>IFERROR(VLOOKUP(G4121,[3]item_suppliers!$C$2:$F$112,2,FALSE),"")</f>
        <v/>
      </c>
      <c r="N4121" s="5" t="str">
        <f>IFERROR(VLOOKUP(G4121,[3]item_suppliers!$C$2:$F$112,4,FALSE),"")</f>
        <v/>
      </c>
      <c r="O4121" s="5" t="str">
        <f t="shared" si="322"/>
        <v/>
      </c>
      <c r="P4121" s="5">
        <f>IF(EXACT(L4121,"sell"),VLOOKUP(D4121,[1]items!$A$2:$E$39,5,FALSE),"")</f>
        <v>55935</v>
      </c>
      <c r="Q4121" s="5">
        <f t="shared" si="323"/>
        <v>2069595</v>
      </c>
      <c r="R4121" s="13" t="str">
        <f t="shared" si="324"/>
        <v/>
      </c>
    </row>
    <row r="4122" spans="1:18" x14ac:dyDescent="0.2">
      <c r="A4122" s="5" t="s">
        <v>4183</v>
      </c>
      <c r="B4122" s="6" t="d">
        <v>2021-09-25</v>
      </c>
      <c r="C4122" s="7">
        <f t="shared" si="320"/>
        <v>2021</v>
      </c>
      <c r="D4122" s="5" t="s">
        <v>65</v>
      </c>
      <c r="E4122" s="5" t="str">
        <f>VLOOKUP(D4122,[1]items!$A$2:$E$39,2,FALSE)</f>
        <v>Candesartan Ogb Dexa</v>
      </c>
      <c r="F4122" s="5" t="str">
        <f>VLOOKUP(E4122,[1]items!$B$2:$E$39,2,FALSE)</f>
        <v>Obat Hipertensi</v>
      </c>
      <c r="G4122" s="5" t="str">
        <f t="shared" si="321"/>
        <v>OH0003|</v>
      </c>
      <c r="H4122" s="10">
        <v>3</v>
      </c>
      <c r="I4122" s="11"/>
      <c r="J4122" s="10" t="str">
        <f>IF(EXACT(L4122,"buy"),VLOOKUP(I4122,[2]suppliers!$A$2:$B$17,2,FALSE),"")</f>
        <v/>
      </c>
      <c r="K4122" s="5" t="s">
        <v>84</v>
      </c>
      <c r="L4122" s="5" t="s">
        <v>85</v>
      </c>
      <c r="M4122" s="5" t="str">
        <f>IFERROR(VLOOKUP(G4122,[3]item_suppliers!$C$2:$F$112,2,FALSE),"")</f>
        <v/>
      </c>
      <c r="N4122" s="5" t="str">
        <f>IFERROR(VLOOKUP(G4122,[3]item_suppliers!$C$2:$F$112,4,FALSE),"")</f>
        <v/>
      </c>
      <c r="O4122" s="5" t="str">
        <f t="shared" si="322"/>
        <v/>
      </c>
      <c r="P4122" s="5">
        <f>IF(EXACT(L4122,"sell"),VLOOKUP(D4122,[1]items!$A$2:$E$39,5,FALSE),"")</f>
        <v>5095</v>
      </c>
      <c r="Q4122" s="5">
        <f t="shared" si="323"/>
        <v>15285</v>
      </c>
      <c r="R4122" s="13" t="str">
        <f t="shared" si="324"/>
        <v/>
      </c>
    </row>
    <row r="4123" spans="1:18" x14ac:dyDescent="0.2">
      <c r="A4123" s="8" t="s">
        <v>4184</v>
      </c>
      <c r="B4123" s="9" t="d">
        <v>2021-09-25</v>
      </c>
      <c r="C4123" s="7">
        <f t="shared" si="320"/>
        <v>2021</v>
      </c>
      <c r="D4123" s="8" t="s">
        <v>65</v>
      </c>
      <c r="E4123" s="5" t="str">
        <f>VLOOKUP(D4123,[1]items!$A$2:$E$39,2,FALSE)</f>
        <v>Candesartan Ogb Dexa</v>
      </c>
      <c r="F4123" s="5" t="str">
        <f>VLOOKUP(E4123,[1]items!$B$2:$E$39,2,FALSE)</f>
        <v>Obat Hipertensi</v>
      </c>
      <c r="G4123" s="5" t="str">
        <f t="shared" si="321"/>
        <v>OH0003|</v>
      </c>
      <c r="H4123" s="10">
        <v>48</v>
      </c>
      <c r="I4123" s="11"/>
      <c r="J4123" s="10" t="str">
        <f>IF(EXACT(L4123,"buy"),VLOOKUP(I4123,[2]suppliers!$A$2:$B$17,2,FALSE),"")</f>
        <v/>
      </c>
      <c r="K4123" s="8" t="s">
        <v>84</v>
      </c>
      <c r="L4123" s="8" t="s">
        <v>85</v>
      </c>
      <c r="M4123" s="5" t="str">
        <f>IFERROR(VLOOKUP(G4123,[3]item_suppliers!$C$2:$F$112,2,FALSE),"")</f>
        <v/>
      </c>
      <c r="N4123" s="5" t="str">
        <f>IFERROR(VLOOKUP(G4123,[3]item_suppliers!$C$2:$F$112,4,FALSE),"")</f>
        <v/>
      </c>
      <c r="O4123" s="5" t="str">
        <f t="shared" si="322"/>
        <v/>
      </c>
      <c r="P4123" s="5">
        <f>IF(EXACT(L4123,"sell"),VLOOKUP(D4123,[1]items!$A$2:$E$39,5,FALSE),"")</f>
        <v>5095</v>
      </c>
      <c r="Q4123" s="5">
        <f t="shared" si="323"/>
        <v>244560</v>
      </c>
      <c r="R4123" s="13" t="str">
        <f t="shared" si="324"/>
        <v/>
      </c>
    </row>
    <row r="4124" spans="1:18" x14ac:dyDescent="0.2">
      <c r="A4124" s="5" t="s">
        <v>4185</v>
      </c>
      <c r="B4124" s="6" t="d">
        <v>2021-09-26</v>
      </c>
      <c r="C4124" s="7">
        <f t="shared" si="320"/>
        <v>2021</v>
      </c>
      <c r="D4124" s="5" t="s">
        <v>26</v>
      </c>
      <c r="E4124" s="5" t="str">
        <f>VLOOKUP(D4124,[1]items!$A$2:$E$39,2,FALSE)</f>
        <v>Decolsen 1 Strip 4 Tablet</v>
      </c>
      <c r="F4124" s="5" t="str">
        <f>VLOOKUP(E4124,[1]items!$B$2:$E$39,2,FALSE)</f>
        <v>Obat Batuk &amp; Pilek</v>
      </c>
      <c r="G4124" s="5" t="str">
        <f t="shared" si="321"/>
        <v>OB0002|</v>
      </c>
      <c r="H4124" s="10">
        <v>73</v>
      </c>
      <c r="I4124" s="11"/>
      <c r="J4124" s="10" t="str">
        <f>IF(EXACT(L4124,"buy"),VLOOKUP(I4124,[2]suppliers!$A$2:$B$17,2,FALSE),"")</f>
        <v/>
      </c>
      <c r="K4124" s="5" t="s">
        <v>84</v>
      </c>
      <c r="L4124" s="5" t="s">
        <v>85</v>
      </c>
      <c r="M4124" s="5" t="str">
        <f>IFERROR(VLOOKUP(G4124,[3]item_suppliers!$C$2:$F$112,2,FALSE),"")</f>
        <v/>
      </c>
      <c r="N4124" s="5" t="str">
        <f>IFERROR(VLOOKUP(G4124,[3]item_suppliers!$C$2:$F$112,4,FALSE),"")</f>
        <v/>
      </c>
      <c r="O4124" s="5" t="str">
        <f t="shared" si="322"/>
        <v/>
      </c>
      <c r="P4124" s="5">
        <f>IF(EXACT(L4124,"sell"),VLOOKUP(D4124,[1]items!$A$2:$E$39,5,FALSE),"")</f>
        <v>2915</v>
      </c>
      <c r="Q4124" s="5">
        <f t="shared" si="323"/>
        <v>212795</v>
      </c>
      <c r="R4124" s="13" t="str">
        <f t="shared" si="324"/>
        <v/>
      </c>
    </row>
    <row r="4125" spans="1:18" x14ac:dyDescent="0.2">
      <c r="A4125" s="8" t="s">
        <v>4186</v>
      </c>
      <c r="B4125" s="9" t="d">
        <v>2021-09-26</v>
      </c>
      <c r="C4125" s="7">
        <f t="shared" si="320"/>
        <v>2021</v>
      </c>
      <c r="D4125" s="8" t="s">
        <v>35</v>
      </c>
      <c r="E4125" s="5" t="str">
        <f>VLOOKUP(D4125,[1]items!$A$2:$E$39,2,FALSE)</f>
        <v>Konidin 4 Tablet</v>
      </c>
      <c r="F4125" s="5" t="str">
        <f>VLOOKUP(E4125,[1]items!$B$2:$E$39,2,FALSE)</f>
        <v>Obat Batuk &amp; Pilek</v>
      </c>
      <c r="G4125" s="5" t="str">
        <f t="shared" si="321"/>
        <v>OB0008|</v>
      </c>
      <c r="H4125" s="10">
        <v>64</v>
      </c>
      <c r="I4125" s="11"/>
      <c r="J4125" s="10" t="str">
        <f>IF(EXACT(L4125,"buy"),VLOOKUP(I4125,[2]suppliers!$A$2:$B$17,2,FALSE),"")</f>
        <v/>
      </c>
      <c r="K4125" s="8" t="s">
        <v>84</v>
      </c>
      <c r="L4125" s="8" t="s">
        <v>85</v>
      </c>
      <c r="M4125" s="5" t="str">
        <f>IFERROR(VLOOKUP(G4125,[3]item_suppliers!$C$2:$F$112,2,FALSE),"")</f>
        <v/>
      </c>
      <c r="N4125" s="5" t="str">
        <f>IFERROR(VLOOKUP(G4125,[3]item_suppliers!$C$2:$F$112,4,FALSE),"")</f>
        <v/>
      </c>
      <c r="O4125" s="5" t="str">
        <f t="shared" si="322"/>
        <v/>
      </c>
      <c r="P4125" s="5">
        <f>IF(EXACT(L4125,"sell"),VLOOKUP(D4125,[1]items!$A$2:$E$39,5,FALSE),"")</f>
        <v>2490</v>
      </c>
      <c r="Q4125" s="5">
        <f t="shared" si="323"/>
        <v>159360</v>
      </c>
      <c r="R4125" s="13" t="str">
        <f t="shared" si="324"/>
        <v/>
      </c>
    </row>
    <row r="4126" spans="1:18" x14ac:dyDescent="0.2">
      <c r="A4126" s="5" t="s">
        <v>4187</v>
      </c>
      <c r="B4126" s="6" t="d">
        <v>2021-09-26</v>
      </c>
      <c r="C4126" s="7">
        <f t="shared" si="320"/>
        <v>2021</v>
      </c>
      <c r="D4126" s="5" t="s">
        <v>62</v>
      </c>
      <c r="E4126" s="5" t="str">
        <f>VLOOKUP(D4126,[1]items!$A$2:$E$39,2,FALSE)</f>
        <v>Concor 5MG Strip 10</v>
      </c>
      <c r="F4126" s="5" t="str">
        <f>VLOOKUP(E4126,[1]items!$B$2:$E$39,2,FALSE)</f>
        <v>Obat Hipertensi</v>
      </c>
      <c r="G4126" s="5" t="str">
        <f t="shared" si="321"/>
        <v>OH0002|</v>
      </c>
      <c r="H4126" s="10">
        <v>53</v>
      </c>
      <c r="I4126" s="11"/>
      <c r="J4126" s="10" t="str">
        <f>IF(EXACT(L4126,"buy"),VLOOKUP(I4126,[2]suppliers!$A$2:$B$17,2,FALSE),"")</f>
        <v/>
      </c>
      <c r="K4126" s="5" t="s">
        <v>84</v>
      </c>
      <c r="L4126" s="5" t="s">
        <v>85</v>
      </c>
      <c r="M4126" s="5" t="str">
        <f>IFERROR(VLOOKUP(G4126,[3]item_suppliers!$C$2:$F$112,2,FALSE),"")</f>
        <v/>
      </c>
      <c r="N4126" s="5" t="str">
        <f>IFERROR(VLOOKUP(G4126,[3]item_suppliers!$C$2:$F$112,4,FALSE),"")</f>
        <v/>
      </c>
      <c r="O4126" s="5" t="str">
        <f t="shared" si="322"/>
        <v/>
      </c>
      <c r="P4126" s="5">
        <f>IF(EXACT(L4126,"sell"),VLOOKUP(D4126,[1]items!$A$2:$E$39,5,FALSE),"")</f>
        <v>103632</v>
      </c>
      <c r="Q4126" s="5">
        <f t="shared" si="323"/>
        <v>5492496</v>
      </c>
      <c r="R4126" s="13" t="str">
        <f t="shared" si="324"/>
        <v/>
      </c>
    </row>
    <row r="4127" spans="1:18" x14ac:dyDescent="0.2">
      <c r="A4127" s="8" t="s">
        <v>4188</v>
      </c>
      <c r="B4127" s="9" t="d">
        <v>2021-09-27</v>
      </c>
      <c r="C4127" s="7">
        <f t="shared" si="320"/>
        <v>2021</v>
      </c>
      <c r="D4127" s="8" t="s">
        <v>17</v>
      </c>
      <c r="E4127" s="5" t="str">
        <f>VLOOKUP(D4127,[1]items!$A$2:$E$39,2,FALSE)</f>
        <v>Bedak Heroxyn 150 gr</v>
      </c>
      <c r="F4127" s="5" t="str">
        <f>VLOOKUP(E4127,[1]items!$B$2:$E$39,2,FALSE)</f>
        <v>Obat Alergi</v>
      </c>
      <c r="G4127" s="5" t="str">
        <f t="shared" si="321"/>
        <v>OA0005|</v>
      </c>
      <c r="H4127" s="10">
        <v>17</v>
      </c>
      <c r="I4127" s="11"/>
      <c r="J4127" s="10" t="str">
        <f>IF(EXACT(L4127,"buy"),VLOOKUP(I4127,[2]suppliers!$A$2:$B$17,2,FALSE),"")</f>
        <v/>
      </c>
      <c r="K4127" s="8" t="s">
        <v>84</v>
      </c>
      <c r="L4127" s="8" t="s">
        <v>85</v>
      </c>
      <c r="M4127" s="5" t="str">
        <f>IFERROR(VLOOKUP(G4127,[3]item_suppliers!$C$2:$F$112,2,FALSE),"")</f>
        <v/>
      </c>
      <c r="N4127" s="5" t="str">
        <f>IFERROR(VLOOKUP(G4127,[3]item_suppliers!$C$2:$F$112,4,FALSE),"")</f>
        <v/>
      </c>
      <c r="O4127" s="5" t="str">
        <f t="shared" si="322"/>
        <v/>
      </c>
      <c r="P4127" s="5">
        <f>IF(EXACT(L4127,"sell"),VLOOKUP(D4127,[1]items!$A$2:$E$39,5,FALSE),"")</f>
        <v>17170</v>
      </c>
      <c r="Q4127" s="5">
        <f t="shared" si="323"/>
        <v>291890</v>
      </c>
      <c r="R4127" s="13" t="str">
        <f t="shared" si="324"/>
        <v/>
      </c>
    </row>
    <row r="4128" spans="1:18" x14ac:dyDescent="0.2">
      <c r="A4128" s="5" t="s">
        <v>4189</v>
      </c>
      <c r="B4128" s="6" t="d">
        <v>2021-09-27</v>
      </c>
      <c r="C4128" s="7">
        <f t="shared" si="320"/>
        <v>2021</v>
      </c>
      <c r="D4128" s="5" t="s">
        <v>17</v>
      </c>
      <c r="E4128" s="5" t="str">
        <f>VLOOKUP(D4128,[1]items!$A$2:$E$39,2,FALSE)</f>
        <v>Bedak Heroxyn 150 gr</v>
      </c>
      <c r="F4128" s="5" t="str">
        <f>VLOOKUP(E4128,[1]items!$B$2:$E$39,2,FALSE)</f>
        <v>Obat Alergi</v>
      </c>
      <c r="G4128" s="5" t="str">
        <f t="shared" si="321"/>
        <v>OA0005|</v>
      </c>
      <c r="H4128" s="10">
        <v>49</v>
      </c>
      <c r="I4128" s="11"/>
      <c r="J4128" s="10" t="str">
        <f>IF(EXACT(L4128,"buy"),VLOOKUP(I4128,[2]suppliers!$A$2:$B$17,2,FALSE),"")</f>
        <v/>
      </c>
      <c r="K4128" s="5" t="s">
        <v>84</v>
      </c>
      <c r="L4128" s="5" t="s">
        <v>85</v>
      </c>
      <c r="M4128" s="5" t="str">
        <f>IFERROR(VLOOKUP(G4128,[3]item_suppliers!$C$2:$F$112,2,FALSE),"")</f>
        <v/>
      </c>
      <c r="N4128" s="5" t="str">
        <f>IFERROR(VLOOKUP(G4128,[3]item_suppliers!$C$2:$F$112,4,FALSE),"")</f>
        <v/>
      </c>
      <c r="O4128" s="5" t="str">
        <f t="shared" si="322"/>
        <v/>
      </c>
      <c r="P4128" s="5">
        <f>IF(EXACT(L4128,"sell"),VLOOKUP(D4128,[1]items!$A$2:$E$39,5,FALSE),"")</f>
        <v>17170</v>
      </c>
      <c r="Q4128" s="5">
        <f t="shared" si="323"/>
        <v>841330</v>
      </c>
      <c r="R4128" s="13" t="str">
        <f t="shared" si="324"/>
        <v/>
      </c>
    </row>
    <row r="4129" spans="1:18" x14ac:dyDescent="0.2">
      <c r="A4129" s="8" t="s">
        <v>4190</v>
      </c>
      <c r="B4129" s="9" t="d">
        <v>2021-09-27</v>
      </c>
      <c r="C4129" s="7">
        <f t="shared" si="320"/>
        <v>2021</v>
      </c>
      <c r="D4129" s="8" t="s">
        <v>70</v>
      </c>
      <c r="E4129" s="5" t="str">
        <f>VLOOKUP(D4129,[1]items!$A$2:$E$39,2,FALSE)</f>
        <v>Irbesartan</v>
      </c>
      <c r="F4129" s="5" t="str">
        <f>VLOOKUP(E4129,[1]items!$B$2:$E$39,2,FALSE)</f>
        <v>Obat Hipertensi</v>
      </c>
      <c r="G4129" s="5" t="str">
        <f t="shared" si="321"/>
        <v>OH0005|</v>
      </c>
      <c r="H4129" s="10">
        <v>5</v>
      </c>
      <c r="I4129" s="11"/>
      <c r="J4129" s="10" t="str">
        <f>IF(EXACT(L4129,"buy"),VLOOKUP(I4129,[2]suppliers!$A$2:$B$17,2,FALSE),"")</f>
        <v/>
      </c>
      <c r="K4129" s="8" t="s">
        <v>84</v>
      </c>
      <c r="L4129" s="8" t="s">
        <v>85</v>
      </c>
      <c r="M4129" s="5" t="str">
        <f>IFERROR(VLOOKUP(G4129,[3]item_suppliers!$C$2:$F$112,2,FALSE),"")</f>
        <v/>
      </c>
      <c r="N4129" s="5" t="str">
        <f>IFERROR(VLOOKUP(G4129,[3]item_suppliers!$C$2:$F$112,4,FALSE),"")</f>
        <v/>
      </c>
      <c r="O4129" s="5" t="str">
        <f t="shared" si="322"/>
        <v/>
      </c>
      <c r="P4129" s="5">
        <f>IF(EXACT(L4129,"sell"),VLOOKUP(D4129,[1]items!$A$2:$E$39,5,FALSE),"")</f>
        <v>109447</v>
      </c>
      <c r="Q4129" s="5">
        <f t="shared" si="323"/>
        <v>547235</v>
      </c>
      <c r="R4129" s="13" t="str">
        <f t="shared" si="324"/>
        <v/>
      </c>
    </row>
    <row r="4130" spans="1:18" x14ac:dyDescent="0.2">
      <c r="A4130" s="5" t="s">
        <v>4191</v>
      </c>
      <c r="B4130" s="6" t="d">
        <v>2021-09-28</v>
      </c>
      <c r="C4130" s="7">
        <f t="shared" si="320"/>
        <v>2021</v>
      </c>
      <c r="D4130" s="5" t="s">
        <v>70</v>
      </c>
      <c r="E4130" s="5" t="str">
        <f>VLOOKUP(D4130,[1]items!$A$2:$E$39,2,FALSE)</f>
        <v>Irbesartan</v>
      </c>
      <c r="F4130" s="5" t="str">
        <f>VLOOKUP(E4130,[1]items!$B$2:$E$39,2,FALSE)</f>
        <v>Obat Hipertensi</v>
      </c>
      <c r="G4130" s="5" t="str">
        <f t="shared" si="321"/>
        <v>OH0005|</v>
      </c>
      <c r="H4130" s="10">
        <v>32</v>
      </c>
      <c r="I4130" s="11"/>
      <c r="J4130" s="10" t="str">
        <f>IF(EXACT(L4130,"buy"),VLOOKUP(I4130,[2]suppliers!$A$2:$B$17,2,FALSE),"")</f>
        <v/>
      </c>
      <c r="K4130" s="5" t="s">
        <v>84</v>
      </c>
      <c r="L4130" s="5" t="s">
        <v>85</v>
      </c>
      <c r="M4130" s="5" t="str">
        <f>IFERROR(VLOOKUP(G4130,[3]item_suppliers!$C$2:$F$112,2,FALSE),"")</f>
        <v/>
      </c>
      <c r="N4130" s="5" t="str">
        <f>IFERROR(VLOOKUP(G4130,[3]item_suppliers!$C$2:$F$112,4,FALSE),"")</f>
        <v/>
      </c>
      <c r="O4130" s="5" t="str">
        <f t="shared" si="322"/>
        <v/>
      </c>
      <c r="P4130" s="5">
        <f>IF(EXACT(L4130,"sell"),VLOOKUP(D4130,[1]items!$A$2:$E$39,5,FALSE),"")</f>
        <v>109447</v>
      </c>
      <c r="Q4130" s="5">
        <f t="shared" si="323"/>
        <v>3502304</v>
      </c>
      <c r="R4130" s="13" t="str">
        <f t="shared" si="324"/>
        <v/>
      </c>
    </row>
    <row r="4131" spans="1:18" x14ac:dyDescent="0.2">
      <c r="A4131" s="8" t="s">
        <v>4192</v>
      </c>
      <c r="B4131" s="9" t="d">
        <v>2021-09-28</v>
      </c>
      <c r="C4131" s="7">
        <f t="shared" si="320"/>
        <v>2021</v>
      </c>
      <c r="D4131" s="8" t="s">
        <v>31</v>
      </c>
      <c r="E4131" s="5" t="str">
        <f>VLOOKUP(D4131,[1]items!$A$2:$E$39,2,FALSE)</f>
        <v>Ultraflu Box Isi 25 Strip</v>
      </c>
      <c r="F4131" s="5" t="str">
        <f>VLOOKUP(E4131,[1]items!$B$2:$E$39,2,FALSE)</f>
        <v>Obat Batuk &amp; Pilek</v>
      </c>
      <c r="G4131" s="5" t="str">
        <f t="shared" si="321"/>
        <v>OB0006|</v>
      </c>
      <c r="H4131" s="10">
        <v>99</v>
      </c>
      <c r="I4131" s="11"/>
      <c r="J4131" s="10" t="str">
        <f>IF(EXACT(L4131,"buy"),VLOOKUP(I4131,[2]suppliers!$A$2:$B$17,2,FALSE),"")</f>
        <v/>
      </c>
      <c r="K4131" s="8" t="s">
        <v>84</v>
      </c>
      <c r="L4131" s="8" t="s">
        <v>85</v>
      </c>
      <c r="M4131" s="5" t="str">
        <f>IFERROR(VLOOKUP(G4131,[3]item_suppliers!$C$2:$F$112,2,FALSE),"")</f>
        <v/>
      </c>
      <c r="N4131" s="5" t="str">
        <f>IFERROR(VLOOKUP(G4131,[3]item_suppliers!$C$2:$F$112,4,FALSE),"")</f>
        <v/>
      </c>
      <c r="O4131" s="5" t="str">
        <f t="shared" si="322"/>
        <v/>
      </c>
      <c r="P4131" s="5">
        <f>IF(EXACT(L4131,"sell"),VLOOKUP(D4131,[1]items!$A$2:$E$39,5,FALSE),"")</f>
        <v>73805</v>
      </c>
      <c r="Q4131" s="5">
        <f t="shared" si="323"/>
        <v>7306695</v>
      </c>
      <c r="R4131" s="13" t="str">
        <f t="shared" si="324"/>
        <v/>
      </c>
    </row>
    <row r="4132" spans="1:18" x14ac:dyDescent="0.2">
      <c r="A4132" s="5" t="s">
        <v>4193</v>
      </c>
      <c r="B4132" s="6" t="d">
        <v>2021-09-28</v>
      </c>
      <c r="C4132" s="7">
        <f t="shared" si="320"/>
        <v>2021</v>
      </c>
      <c r="D4132" s="5" t="s">
        <v>31</v>
      </c>
      <c r="E4132" s="5" t="str">
        <f>VLOOKUP(D4132,[1]items!$A$2:$E$39,2,FALSE)</f>
        <v>Ultraflu Box Isi 25 Strip</v>
      </c>
      <c r="F4132" s="5" t="str">
        <f>VLOOKUP(E4132,[1]items!$B$2:$E$39,2,FALSE)</f>
        <v>Obat Batuk &amp; Pilek</v>
      </c>
      <c r="G4132" s="5" t="str">
        <f t="shared" si="321"/>
        <v>OB0006|</v>
      </c>
      <c r="H4132" s="10">
        <v>13</v>
      </c>
      <c r="I4132" s="11"/>
      <c r="J4132" s="10" t="str">
        <f>IF(EXACT(L4132,"buy"),VLOOKUP(I4132,[2]suppliers!$A$2:$B$17,2,FALSE),"")</f>
        <v/>
      </c>
      <c r="K4132" s="5" t="s">
        <v>84</v>
      </c>
      <c r="L4132" s="5" t="s">
        <v>85</v>
      </c>
      <c r="M4132" s="5" t="str">
        <f>IFERROR(VLOOKUP(G4132,[3]item_suppliers!$C$2:$F$112,2,FALSE),"")</f>
        <v/>
      </c>
      <c r="N4132" s="5" t="str">
        <f>IFERROR(VLOOKUP(G4132,[3]item_suppliers!$C$2:$F$112,4,FALSE),"")</f>
        <v/>
      </c>
      <c r="O4132" s="5" t="str">
        <f t="shared" si="322"/>
        <v/>
      </c>
      <c r="P4132" s="5">
        <f>IF(EXACT(L4132,"sell"),VLOOKUP(D4132,[1]items!$A$2:$E$39,5,FALSE),"")</f>
        <v>73805</v>
      </c>
      <c r="Q4132" s="5">
        <f t="shared" si="323"/>
        <v>959465</v>
      </c>
      <c r="R4132" s="13" t="str">
        <f t="shared" si="324"/>
        <v/>
      </c>
    </row>
    <row r="4133" spans="1:18" x14ac:dyDescent="0.2">
      <c r="A4133" s="8" t="s">
        <v>4194</v>
      </c>
      <c r="B4133" s="9" t="d">
        <v>2021-09-28</v>
      </c>
      <c r="C4133" s="7">
        <f t="shared" si="320"/>
        <v>2021</v>
      </c>
      <c r="D4133" s="8" t="s">
        <v>94</v>
      </c>
      <c r="E4133" s="5" t="str">
        <f>VLOOKUP(D4133,[1]items!$A$2:$E$39,2,FALSE)</f>
        <v>Vicks Inhaler 0.5 mL</v>
      </c>
      <c r="F4133" s="5" t="str">
        <f>VLOOKUP(E4133,[1]items!$B$2:$E$39,2,FALSE)</f>
        <v>Obat Batuk &amp; Pilek</v>
      </c>
      <c r="G4133" s="5" t="str">
        <f t="shared" si="321"/>
        <v>OB0007|</v>
      </c>
      <c r="H4133" s="10">
        <v>4</v>
      </c>
      <c r="I4133" s="11"/>
      <c r="J4133" s="10" t="str">
        <f>IF(EXACT(L4133,"buy"),VLOOKUP(I4133,[2]suppliers!$A$2:$B$17,2,FALSE),"")</f>
        <v/>
      </c>
      <c r="K4133" s="8" t="s">
        <v>84</v>
      </c>
      <c r="L4133" s="8" t="s">
        <v>85</v>
      </c>
      <c r="M4133" s="5" t="str">
        <f>IFERROR(VLOOKUP(G4133,[3]item_suppliers!$C$2:$F$112,2,FALSE),"")</f>
        <v/>
      </c>
      <c r="N4133" s="5" t="str">
        <f>IFERROR(VLOOKUP(G4133,[3]item_suppliers!$C$2:$F$112,4,FALSE),"")</f>
        <v/>
      </c>
      <c r="O4133" s="5" t="str">
        <f t="shared" si="322"/>
        <v/>
      </c>
      <c r="P4133" s="5">
        <f>IF(EXACT(L4133,"sell"),VLOOKUP(D4133,[1]items!$A$2:$E$39,5,FALSE),"")</f>
        <v>16430</v>
      </c>
      <c r="Q4133" s="5">
        <f t="shared" si="323"/>
        <v>65720</v>
      </c>
      <c r="R4133" s="13" t="str">
        <f t="shared" si="324"/>
        <v/>
      </c>
    </row>
    <row r="4134" spans="1:18" x14ac:dyDescent="0.2">
      <c r="A4134" s="5" t="s">
        <v>4195</v>
      </c>
      <c r="B4134" s="6" t="d">
        <v>2021-09-28</v>
      </c>
      <c r="C4134" s="7">
        <f t="shared" si="320"/>
        <v>2021</v>
      </c>
      <c r="D4134" s="5" t="s">
        <v>11</v>
      </c>
      <c r="E4134" s="5" t="str">
        <f>VLOOKUP(D4134,[1]items!$A$2:$E$39,2,FALSE)</f>
        <v>Acetylcysteine Mahakam 200 mg</v>
      </c>
      <c r="F4134" s="5" t="str">
        <f>VLOOKUP(E4134,[1]items!$B$2:$E$39,2,FALSE)</f>
        <v>Obat Alergi</v>
      </c>
      <c r="G4134" s="5" t="str">
        <f t="shared" si="321"/>
        <v>OA0003|</v>
      </c>
      <c r="H4134" s="10">
        <v>119</v>
      </c>
      <c r="I4134" s="11"/>
      <c r="J4134" s="10" t="str">
        <f>IF(EXACT(L4134,"buy"),VLOOKUP(I4134,[2]suppliers!$A$2:$B$17,2,FALSE),"")</f>
        <v/>
      </c>
      <c r="K4134" s="5" t="s">
        <v>84</v>
      </c>
      <c r="L4134" s="5" t="s">
        <v>85</v>
      </c>
      <c r="M4134" s="5" t="str">
        <f>IFERROR(VLOOKUP(G4134,[3]item_suppliers!$C$2:$F$112,2,FALSE),"")</f>
        <v/>
      </c>
      <c r="N4134" s="5" t="str">
        <f>IFERROR(VLOOKUP(G4134,[3]item_suppliers!$C$2:$F$112,4,FALSE),"")</f>
        <v/>
      </c>
      <c r="O4134" s="5" t="str">
        <f t="shared" si="322"/>
        <v/>
      </c>
      <c r="P4134" s="5">
        <f>IF(EXACT(L4134,"sell"),VLOOKUP(D4134,[1]items!$A$2:$E$39,5,FALSE),"")</f>
        <v>33330</v>
      </c>
      <c r="Q4134" s="5">
        <f t="shared" si="323"/>
        <v>3966270</v>
      </c>
      <c r="R4134" s="13" t="str">
        <f t="shared" si="324"/>
        <v/>
      </c>
    </row>
    <row r="4135" spans="1:18" x14ac:dyDescent="0.2">
      <c r="A4135" s="8" t="s">
        <v>4196</v>
      </c>
      <c r="B4135" s="9" t="d">
        <v>2021-09-28</v>
      </c>
      <c r="C4135" s="7">
        <f t="shared" si="320"/>
        <v>2021</v>
      </c>
      <c r="D4135" s="8" t="s">
        <v>28</v>
      </c>
      <c r="E4135" s="5" t="str">
        <f>VLOOKUP(D4135,[1]items!$A$2:$E$39,2,FALSE)</f>
        <v>Lo Han Kuo Infusion 12</v>
      </c>
      <c r="F4135" s="5" t="str">
        <f>VLOOKUP(E4135,[1]items!$B$2:$E$39,2,FALSE)</f>
        <v>Obat Batuk &amp; Pilek</v>
      </c>
      <c r="G4135" s="5" t="str">
        <f t="shared" si="321"/>
        <v>OB0004|</v>
      </c>
      <c r="H4135" s="10">
        <v>24</v>
      </c>
      <c r="I4135" s="11"/>
      <c r="J4135" s="10" t="str">
        <f>IF(EXACT(L4135,"buy"),VLOOKUP(I4135,[2]suppliers!$A$2:$B$17,2,FALSE),"")</f>
        <v/>
      </c>
      <c r="K4135" s="8" t="s">
        <v>84</v>
      </c>
      <c r="L4135" s="8" t="s">
        <v>85</v>
      </c>
      <c r="M4135" s="5" t="str">
        <f>IFERROR(VLOOKUP(G4135,[3]item_suppliers!$C$2:$F$112,2,FALSE),"")</f>
        <v/>
      </c>
      <c r="N4135" s="5" t="str">
        <f>IFERROR(VLOOKUP(G4135,[3]item_suppliers!$C$2:$F$112,4,FALSE),"")</f>
        <v/>
      </c>
      <c r="O4135" s="5" t="str">
        <f t="shared" si="322"/>
        <v/>
      </c>
      <c r="P4135" s="5">
        <f>IF(EXACT(L4135,"sell"),VLOOKUP(D4135,[1]items!$A$2:$E$39,5,FALSE),"")</f>
        <v>24179</v>
      </c>
      <c r="Q4135" s="5">
        <f t="shared" si="323"/>
        <v>580296</v>
      </c>
      <c r="R4135" s="13" t="str">
        <f t="shared" si="324"/>
        <v/>
      </c>
    </row>
    <row r="4136" spans="1:18" x14ac:dyDescent="0.2">
      <c r="A4136" s="5" t="s">
        <v>4197</v>
      </c>
      <c r="B4136" s="6" t="d">
        <v>2021-09-28</v>
      </c>
      <c r="C4136" s="7">
        <f t="shared" si="320"/>
        <v>2021</v>
      </c>
      <c r="D4136" s="5" t="s">
        <v>7</v>
      </c>
      <c r="E4136" s="5" t="str">
        <f>VLOOKUP(D4136,[1]items!$A$2:$E$39,2,FALSE)</f>
        <v>Ozen 10 MG Blister</v>
      </c>
      <c r="F4136" s="5" t="str">
        <f>VLOOKUP(E4136,[1]items!$B$2:$E$39,2,FALSE)</f>
        <v>Obat Alergi</v>
      </c>
      <c r="G4136" s="5" t="str">
        <f t="shared" si="321"/>
        <v>OA0001|</v>
      </c>
      <c r="H4136" s="10">
        <v>37</v>
      </c>
      <c r="I4136" s="11"/>
      <c r="J4136" s="10" t="str">
        <f>IF(EXACT(L4136,"buy"),VLOOKUP(I4136,[2]suppliers!$A$2:$B$17,2,FALSE),"")</f>
        <v/>
      </c>
      <c r="K4136" s="5" t="s">
        <v>84</v>
      </c>
      <c r="L4136" s="5" t="s">
        <v>85</v>
      </c>
      <c r="M4136" s="5" t="str">
        <f>IFERROR(VLOOKUP(G4136,[3]item_suppliers!$C$2:$F$112,2,FALSE),"")</f>
        <v/>
      </c>
      <c r="N4136" s="5" t="str">
        <f>IFERROR(VLOOKUP(G4136,[3]item_suppliers!$C$2:$F$112,4,FALSE),"")</f>
        <v/>
      </c>
      <c r="O4136" s="5" t="str">
        <f t="shared" si="322"/>
        <v/>
      </c>
      <c r="P4136" s="5">
        <f>IF(EXACT(L4136,"sell"),VLOOKUP(D4136,[1]items!$A$2:$E$39,5,FALSE),"")</f>
        <v>18816</v>
      </c>
      <c r="Q4136" s="5">
        <f t="shared" si="323"/>
        <v>696192</v>
      </c>
      <c r="R4136" s="13" t="str">
        <f t="shared" si="324"/>
        <v/>
      </c>
    </row>
    <row r="4137" spans="1:18" x14ac:dyDescent="0.2">
      <c r="A4137" s="8" t="s">
        <v>4198</v>
      </c>
      <c r="B4137" s="9" t="d">
        <v>2021-09-28</v>
      </c>
      <c r="C4137" s="7">
        <f t="shared" si="320"/>
        <v>2021</v>
      </c>
      <c r="D4137" s="8" t="s">
        <v>72</v>
      </c>
      <c r="E4137" s="5" t="str">
        <f>VLOOKUP(D4137,[1]items!$A$2:$E$39,2,FALSE)</f>
        <v>Irvell 150MG Box 20 Tablet</v>
      </c>
      <c r="F4137" s="5" t="str">
        <f>VLOOKUP(E4137,[1]items!$B$2:$E$39,2,FALSE)</f>
        <v>Obat Hipertensi</v>
      </c>
      <c r="G4137" s="5" t="str">
        <f t="shared" si="321"/>
        <v>OH0006|</v>
      </c>
      <c r="H4137" s="10">
        <v>95</v>
      </c>
      <c r="I4137" s="11"/>
      <c r="J4137" s="10" t="str">
        <f>IF(EXACT(L4137,"buy"),VLOOKUP(I4137,[2]suppliers!$A$2:$B$17,2,FALSE),"")</f>
        <v/>
      </c>
      <c r="K4137" s="8" t="s">
        <v>84</v>
      </c>
      <c r="L4137" s="8" t="s">
        <v>85</v>
      </c>
      <c r="M4137" s="5" t="str">
        <f>IFERROR(VLOOKUP(G4137,[3]item_suppliers!$C$2:$F$112,2,FALSE),"")</f>
        <v/>
      </c>
      <c r="N4137" s="5" t="str">
        <f>IFERROR(VLOOKUP(G4137,[3]item_suppliers!$C$2:$F$112,4,FALSE),"")</f>
        <v/>
      </c>
      <c r="O4137" s="5" t="str">
        <f t="shared" si="322"/>
        <v/>
      </c>
      <c r="P4137" s="5">
        <f>IF(EXACT(L4137,"sell"),VLOOKUP(D4137,[1]items!$A$2:$E$39,5,FALSE),"")</f>
        <v>146871</v>
      </c>
      <c r="Q4137" s="5">
        <f t="shared" si="323"/>
        <v>13952745</v>
      </c>
      <c r="R4137" s="13" t="str">
        <f t="shared" si="324"/>
        <v/>
      </c>
    </row>
    <row r="4138" spans="1:18" x14ac:dyDescent="0.2">
      <c r="A4138" s="5" t="s">
        <v>4199</v>
      </c>
      <c r="B4138" s="6" t="d">
        <v>2021-09-29</v>
      </c>
      <c r="C4138" s="7">
        <f t="shared" si="320"/>
        <v>2021</v>
      </c>
      <c r="D4138" s="5" t="s">
        <v>26</v>
      </c>
      <c r="E4138" s="5" t="str">
        <f>VLOOKUP(D4138,[1]items!$A$2:$E$39,2,FALSE)</f>
        <v>Decolsen 1 Strip 4 Tablet</v>
      </c>
      <c r="F4138" s="5" t="str">
        <f>VLOOKUP(E4138,[1]items!$B$2:$E$39,2,FALSE)</f>
        <v>Obat Batuk &amp; Pilek</v>
      </c>
      <c r="G4138" s="5" t="str">
        <f t="shared" si="321"/>
        <v>OB0002|</v>
      </c>
      <c r="H4138" s="10">
        <v>85</v>
      </c>
      <c r="I4138" s="11"/>
      <c r="J4138" s="10" t="str">
        <f>IF(EXACT(L4138,"buy"),VLOOKUP(I4138,[2]suppliers!$A$2:$B$17,2,FALSE),"")</f>
        <v/>
      </c>
      <c r="K4138" s="5" t="s">
        <v>84</v>
      </c>
      <c r="L4138" s="5" t="s">
        <v>85</v>
      </c>
      <c r="M4138" s="5" t="str">
        <f>IFERROR(VLOOKUP(G4138,[3]item_suppliers!$C$2:$F$112,2,FALSE),"")</f>
        <v/>
      </c>
      <c r="N4138" s="5" t="str">
        <f>IFERROR(VLOOKUP(G4138,[3]item_suppliers!$C$2:$F$112,4,FALSE),"")</f>
        <v/>
      </c>
      <c r="O4138" s="5" t="str">
        <f t="shared" si="322"/>
        <v/>
      </c>
      <c r="P4138" s="5">
        <f>IF(EXACT(L4138,"sell"),VLOOKUP(D4138,[1]items!$A$2:$E$39,5,FALSE),"")</f>
        <v>2915</v>
      </c>
      <c r="Q4138" s="5">
        <f t="shared" si="323"/>
        <v>247775</v>
      </c>
      <c r="R4138" s="13" t="str">
        <f t="shared" si="324"/>
        <v/>
      </c>
    </row>
    <row r="4139" spans="1:18" x14ac:dyDescent="0.2">
      <c r="A4139" s="8" t="s">
        <v>4200</v>
      </c>
      <c r="B4139" s="9" t="d">
        <v>2021-09-29</v>
      </c>
      <c r="C4139" s="7">
        <f t="shared" si="320"/>
        <v>2021</v>
      </c>
      <c r="D4139" s="8" t="s">
        <v>70</v>
      </c>
      <c r="E4139" s="5" t="str">
        <f>VLOOKUP(D4139,[1]items!$A$2:$E$39,2,FALSE)</f>
        <v>Irbesartan</v>
      </c>
      <c r="F4139" s="5" t="str">
        <f>VLOOKUP(E4139,[1]items!$B$2:$E$39,2,FALSE)</f>
        <v>Obat Hipertensi</v>
      </c>
      <c r="G4139" s="5" t="str">
        <f t="shared" si="321"/>
        <v>OH0005|</v>
      </c>
      <c r="H4139" s="10">
        <v>6</v>
      </c>
      <c r="I4139" s="11"/>
      <c r="J4139" s="10" t="str">
        <f>IF(EXACT(L4139,"buy"),VLOOKUP(I4139,[2]suppliers!$A$2:$B$17,2,FALSE),"")</f>
        <v/>
      </c>
      <c r="K4139" s="8" t="s">
        <v>84</v>
      </c>
      <c r="L4139" s="8" t="s">
        <v>85</v>
      </c>
      <c r="M4139" s="5" t="str">
        <f>IFERROR(VLOOKUP(G4139,[3]item_suppliers!$C$2:$F$112,2,FALSE),"")</f>
        <v/>
      </c>
      <c r="N4139" s="5" t="str">
        <f>IFERROR(VLOOKUP(G4139,[3]item_suppliers!$C$2:$F$112,4,FALSE),"")</f>
        <v/>
      </c>
      <c r="O4139" s="5" t="str">
        <f t="shared" si="322"/>
        <v/>
      </c>
      <c r="P4139" s="5">
        <f>IF(EXACT(L4139,"sell"),VLOOKUP(D4139,[1]items!$A$2:$E$39,5,FALSE),"")</f>
        <v>109447</v>
      </c>
      <c r="Q4139" s="5">
        <f t="shared" si="323"/>
        <v>656682</v>
      </c>
      <c r="R4139" s="13" t="str">
        <f t="shared" si="324"/>
        <v/>
      </c>
    </row>
    <row r="4140" spans="1:18" x14ac:dyDescent="0.2">
      <c r="A4140" s="5" t="s">
        <v>4201</v>
      </c>
      <c r="B4140" s="6" t="d">
        <v>2021-09-29</v>
      </c>
      <c r="C4140" s="7">
        <f t="shared" si="320"/>
        <v>2021</v>
      </c>
      <c r="D4140" s="5" t="s">
        <v>52</v>
      </c>
      <c r="E4140" s="5" t="str">
        <f>VLOOKUP(D4140,[1]items!$A$2:$E$39,2,FALSE)</f>
        <v>Sanmol 500 MG 4 Tablet</v>
      </c>
      <c r="F4140" s="5" t="str">
        <f>VLOOKUP(E4140,[1]items!$B$2:$E$39,2,FALSE)</f>
        <v>Obat Sakit Kepala &amp; Demam</v>
      </c>
      <c r="G4140" s="5" t="str">
        <f t="shared" si="321"/>
        <v>OD0009|</v>
      </c>
      <c r="H4140" s="10">
        <v>34</v>
      </c>
      <c r="I4140" s="11"/>
      <c r="J4140" s="10" t="str">
        <f>IF(EXACT(L4140,"buy"),VLOOKUP(I4140,[2]suppliers!$A$2:$B$17,2,FALSE),"")</f>
        <v/>
      </c>
      <c r="K4140" s="5" t="s">
        <v>84</v>
      </c>
      <c r="L4140" s="5" t="s">
        <v>85</v>
      </c>
      <c r="M4140" s="5" t="str">
        <f>IFERROR(VLOOKUP(G4140,[3]item_suppliers!$C$2:$F$112,2,FALSE),"")</f>
        <v/>
      </c>
      <c r="N4140" s="5" t="str">
        <f>IFERROR(VLOOKUP(G4140,[3]item_suppliers!$C$2:$F$112,4,FALSE),"")</f>
        <v/>
      </c>
      <c r="O4140" s="5" t="str">
        <f t="shared" si="322"/>
        <v/>
      </c>
      <c r="P4140" s="5">
        <f>IF(EXACT(L4140,"sell"),VLOOKUP(D4140,[1]items!$A$2:$E$39,5,FALSE),"")</f>
        <v>1619</v>
      </c>
      <c r="Q4140" s="5">
        <f t="shared" si="323"/>
        <v>55046</v>
      </c>
      <c r="R4140" s="13" t="str">
        <f t="shared" si="324"/>
        <v/>
      </c>
    </row>
    <row r="4141" spans="1:18" x14ac:dyDescent="0.2">
      <c r="A4141" s="8" t="s">
        <v>4202</v>
      </c>
      <c r="B4141" s="9" t="d">
        <v>2021-09-29</v>
      </c>
      <c r="C4141" s="7">
        <f t="shared" si="320"/>
        <v>2021</v>
      </c>
      <c r="D4141" s="8" t="s">
        <v>59</v>
      </c>
      <c r="E4141" s="5" t="str">
        <f>VLOOKUP(D4141,[1]items!$A$2:$E$39,2,FALSE)</f>
        <v>Carditens</v>
      </c>
      <c r="F4141" s="5" t="str">
        <f>VLOOKUP(E4141,[1]items!$B$2:$E$39,2,FALSE)</f>
        <v>Obat Hipertensi</v>
      </c>
      <c r="G4141" s="5" t="str">
        <f t="shared" si="321"/>
        <v>OH0001|</v>
      </c>
      <c r="H4141" s="10">
        <v>101</v>
      </c>
      <c r="I4141" s="11"/>
      <c r="J4141" s="10" t="str">
        <f>IF(EXACT(L4141,"buy"),VLOOKUP(I4141,[2]suppliers!$A$2:$B$17,2,FALSE),"")</f>
        <v/>
      </c>
      <c r="K4141" s="8" t="s">
        <v>84</v>
      </c>
      <c r="L4141" s="8" t="s">
        <v>85</v>
      </c>
      <c r="M4141" s="5" t="str">
        <f>IFERROR(VLOOKUP(G4141,[3]item_suppliers!$C$2:$F$112,2,FALSE),"")</f>
        <v/>
      </c>
      <c r="N4141" s="5" t="str">
        <f>IFERROR(VLOOKUP(G4141,[3]item_suppliers!$C$2:$F$112,4,FALSE),"")</f>
        <v/>
      </c>
      <c r="O4141" s="5" t="str">
        <f t="shared" si="322"/>
        <v/>
      </c>
      <c r="P4141" s="5">
        <f>IF(EXACT(L4141,"sell"),VLOOKUP(D4141,[1]items!$A$2:$E$39,5,FALSE),"")</f>
        <v>100900</v>
      </c>
      <c r="Q4141" s="5">
        <f t="shared" si="323"/>
        <v>10190900</v>
      </c>
      <c r="R4141" s="13" t="str">
        <f t="shared" si="324"/>
        <v/>
      </c>
    </row>
    <row r="4142" spans="1:18" x14ac:dyDescent="0.2">
      <c r="A4142" s="5" t="s">
        <v>4203</v>
      </c>
      <c r="B4142" s="6" t="d">
        <v>2021-09-30</v>
      </c>
      <c r="C4142" s="7">
        <f t="shared" si="320"/>
        <v>2021</v>
      </c>
      <c r="D4142" s="5" t="s">
        <v>50</v>
      </c>
      <c r="E4142" s="5" t="str">
        <f>VLOOKUP(D4142,[1]items!$A$2:$E$39,2,FALSE)</f>
        <v>Bodrex Extra</v>
      </c>
      <c r="F4142" s="5" t="str">
        <f>VLOOKUP(E4142,[1]items!$B$2:$E$39,2,FALSE)</f>
        <v>Obat Sakit Kepala &amp; Demam</v>
      </c>
      <c r="G4142" s="5" t="str">
        <f t="shared" si="321"/>
        <v>OD0008|</v>
      </c>
      <c r="H4142" s="10">
        <v>53</v>
      </c>
      <c r="I4142" s="11"/>
      <c r="J4142" s="10" t="str">
        <f>IF(EXACT(L4142,"buy"),VLOOKUP(I4142,[2]suppliers!$A$2:$B$17,2,FALSE),"")</f>
        <v/>
      </c>
      <c r="K4142" s="5" t="s">
        <v>84</v>
      </c>
      <c r="L4142" s="5" t="s">
        <v>85</v>
      </c>
      <c r="M4142" s="5" t="str">
        <f>IFERROR(VLOOKUP(G4142,[3]item_suppliers!$C$2:$F$112,2,FALSE),"")</f>
        <v/>
      </c>
      <c r="N4142" s="5" t="str">
        <f>IFERROR(VLOOKUP(G4142,[3]item_suppliers!$C$2:$F$112,4,FALSE),"")</f>
        <v/>
      </c>
      <c r="O4142" s="5" t="str">
        <f t="shared" si="322"/>
        <v/>
      </c>
      <c r="P4142" s="5">
        <f>IF(EXACT(L4142,"sell"),VLOOKUP(D4142,[1]items!$A$2:$E$39,5,FALSE),"")</f>
        <v>51753</v>
      </c>
      <c r="Q4142" s="5">
        <f t="shared" si="323"/>
        <v>2742909</v>
      </c>
      <c r="R4142" s="13" t="str">
        <f t="shared" si="324"/>
        <v/>
      </c>
    </row>
    <row r="4143" spans="1:18" x14ac:dyDescent="0.2">
      <c r="A4143" s="8" t="s">
        <v>4204</v>
      </c>
      <c r="B4143" s="9" t="d">
        <v>2021-09-30</v>
      </c>
      <c r="C4143" s="7">
        <f t="shared" si="320"/>
        <v>2021</v>
      </c>
      <c r="D4143" s="8" t="s">
        <v>82</v>
      </c>
      <c r="E4143" s="5" t="str">
        <f>VLOOKUP(D4143,[1]items!$A$2:$E$39,2,FALSE)</f>
        <v>Otilon Ear Drops 8 mL</v>
      </c>
      <c r="F4143" s="5" t="str">
        <f>VLOOKUP(E4143,[1]items!$B$2:$E$39,2,FALSE)</f>
        <v>Obat Telinga</v>
      </c>
      <c r="G4143" s="5" t="str">
        <f t="shared" si="321"/>
        <v>OT0001|</v>
      </c>
      <c r="H4143" s="10">
        <v>28</v>
      </c>
      <c r="I4143" s="11"/>
      <c r="J4143" s="10" t="str">
        <f>IF(EXACT(L4143,"buy"),VLOOKUP(I4143,[2]suppliers!$A$2:$B$17,2,FALSE),"")</f>
        <v/>
      </c>
      <c r="K4143" s="8" t="s">
        <v>84</v>
      </c>
      <c r="L4143" s="8" t="s">
        <v>85</v>
      </c>
      <c r="M4143" s="5" t="str">
        <f>IFERROR(VLOOKUP(G4143,[3]item_suppliers!$C$2:$F$112,2,FALSE),"")</f>
        <v/>
      </c>
      <c r="N4143" s="5" t="str">
        <f>IFERROR(VLOOKUP(G4143,[3]item_suppliers!$C$2:$F$112,4,FALSE),"")</f>
        <v/>
      </c>
      <c r="O4143" s="5" t="str">
        <f t="shared" si="322"/>
        <v/>
      </c>
      <c r="P4143" s="5">
        <f>IF(EXACT(L4143,"sell"),VLOOKUP(D4143,[1]items!$A$2:$E$39,5,FALSE),"")</f>
        <v>55935</v>
      </c>
      <c r="Q4143" s="5">
        <f t="shared" si="323"/>
        <v>1566180</v>
      </c>
      <c r="R4143" s="13" t="str">
        <f t="shared" si="324"/>
        <v/>
      </c>
    </row>
    <row r="4144" spans="1:18" x14ac:dyDescent="0.2">
      <c r="A4144" s="5" t="s">
        <v>4205</v>
      </c>
      <c r="B4144" s="6" t="d">
        <v>2021-09-30</v>
      </c>
      <c r="C4144" s="7">
        <f t="shared" si="320"/>
        <v>2021</v>
      </c>
      <c r="D4144" s="5" t="s">
        <v>31</v>
      </c>
      <c r="E4144" s="5" t="str">
        <f>VLOOKUP(D4144,[1]items!$A$2:$E$39,2,FALSE)</f>
        <v>Ultraflu Box Isi 25 Strip</v>
      </c>
      <c r="F4144" s="5" t="str">
        <f>VLOOKUP(E4144,[1]items!$B$2:$E$39,2,FALSE)</f>
        <v>Obat Batuk &amp; Pilek</v>
      </c>
      <c r="G4144" s="5" t="str">
        <f t="shared" si="321"/>
        <v>OB0006|</v>
      </c>
      <c r="H4144" s="10">
        <v>2</v>
      </c>
      <c r="I4144" s="11"/>
      <c r="J4144" s="10" t="str">
        <f>IF(EXACT(L4144,"buy"),VLOOKUP(I4144,[2]suppliers!$A$2:$B$17,2,FALSE),"")</f>
        <v/>
      </c>
      <c r="K4144" s="5" t="s">
        <v>84</v>
      </c>
      <c r="L4144" s="5" t="s">
        <v>85</v>
      </c>
      <c r="M4144" s="5" t="str">
        <f>IFERROR(VLOOKUP(G4144,[3]item_suppliers!$C$2:$F$112,2,FALSE),"")</f>
        <v/>
      </c>
      <c r="N4144" s="5" t="str">
        <f>IFERROR(VLOOKUP(G4144,[3]item_suppliers!$C$2:$F$112,4,FALSE),"")</f>
        <v/>
      </c>
      <c r="O4144" s="5" t="str">
        <f t="shared" si="322"/>
        <v/>
      </c>
      <c r="P4144" s="5">
        <f>IF(EXACT(L4144,"sell"),VLOOKUP(D4144,[1]items!$A$2:$E$39,5,FALSE),"")</f>
        <v>73805</v>
      </c>
      <c r="Q4144" s="5">
        <f t="shared" si="323"/>
        <v>147610</v>
      </c>
      <c r="R4144" s="13" t="str">
        <f t="shared" si="324"/>
        <v/>
      </c>
    </row>
    <row r="4145" spans="1:18" x14ac:dyDescent="0.2">
      <c r="A4145" s="8" t="s">
        <v>4206</v>
      </c>
      <c r="B4145" s="9" t="d">
        <v>2021-09-30</v>
      </c>
      <c r="C4145" s="7">
        <f t="shared" si="320"/>
        <v>2021</v>
      </c>
      <c r="D4145" s="8" t="s">
        <v>31</v>
      </c>
      <c r="E4145" s="5" t="str">
        <f>VLOOKUP(D4145,[1]items!$A$2:$E$39,2,FALSE)</f>
        <v>Ultraflu Box Isi 25 Strip</v>
      </c>
      <c r="F4145" s="5" t="str">
        <f>VLOOKUP(E4145,[1]items!$B$2:$E$39,2,FALSE)</f>
        <v>Obat Batuk &amp; Pilek</v>
      </c>
      <c r="G4145" s="5" t="str">
        <f t="shared" si="321"/>
        <v>OB0006|</v>
      </c>
      <c r="H4145" s="10">
        <v>2</v>
      </c>
      <c r="I4145" s="11"/>
      <c r="J4145" s="10" t="str">
        <f>IF(EXACT(L4145,"buy"),VLOOKUP(I4145,[2]suppliers!$A$2:$B$17,2,FALSE),"")</f>
        <v/>
      </c>
      <c r="K4145" s="8" t="s">
        <v>84</v>
      </c>
      <c r="L4145" s="8" t="s">
        <v>85</v>
      </c>
      <c r="M4145" s="5" t="str">
        <f>IFERROR(VLOOKUP(G4145,[3]item_suppliers!$C$2:$F$112,2,FALSE),"")</f>
        <v/>
      </c>
      <c r="N4145" s="5" t="str">
        <f>IFERROR(VLOOKUP(G4145,[3]item_suppliers!$C$2:$F$112,4,FALSE),"")</f>
        <v/>
      </c>
      <c r="O4145" s="5" t="str">
        <f t="shared" si="322"/>
        <v/>
      </c>
      <c r="P4145" s="5">
        <f>IF(EXACT(L4145,"sell"),VLOOKUP(D4145,[1]items!$A$2:$E$39,5,FALSE),"")</f>
        <v>73805</v>
      </c>
      <c r="Q4145" s="5">
        <f t="shared" si="323"/>
        <v>147610</v>
      </c>
      <c r="R4145" s="13" t="str">
        <f t="shared" si="324"/>
        <v/>
      </c>
    </row>
    <row r="4146" spans="1:18" x14ac:dyDescent="0.2">
      <c r="A4146" s="5" t="s">
        <v>4207</v>
      </c>
      <c r="B4146" s="6" t="d">
        <v>2021-09-30</v>
      </c>
      <c r="C4146" s="7">
        <f t="shared" si="320"/>
        <v>2021</v>
      </c>
      <c r="D4146" s="5" t="s">
        <v>56</v>
      </c>
      <c r="E4146" s="5" t="str">
        <f>VLOOKUP(D4146,[1]items!$A$2:$E$39,2,FALSE)</f>
        <v>Paramex Tablet / Obat</v>
      </c>
      <c r="F4146" s="5" t="str">
        <f>VLOOKUP(E4146,[1]items!$B$2:$E$39,2,FALSE)</f>
        <v>Obat Sakit Kepala &amp; Demam</v>
      </c>
      <c r="G4146" s="5" t="str">
        <f t="shared" si="321"/>
        <v>OD0011|</v>
      </c>
      <c r="H4146" s="10">
        <v>6</v>
      </c>
      <c r="I4146" s="11"/>
      <c r="J4146" s="10" t="str">
        <f>IF(EXACT(L4146,"buy"),VLOOKUP(I4146,[2]suppliers!$A$2:$B$17,2,FALSE),"")</f>
        <v/>
      </c>
      <c r="K4146" s="5" t="s">
        <v>84</v>
      </c>
      <c r="L4146" s="5" t="s">
        <v>85</v>
      </c>
      <c r="M4146" s="5" t="str">
        <f>IFERROR(VLOOKUP(G4146,[3]item_suppliers!$C$2:$F$112,2,FALSE),"")</f>
        <v/>
      </c>
      <c r="N4146" s="5" t="str">
        <f>IFERROR(VLOOKUP(G4146,[3]item_suppliers!$C$2:$F$112,4,FALSE),"")</f>
        <v/>
      </c>
      <c r="O4146" s="5" t="str">
        <f t="shared" si="322"/>
        <v/>
      </c>
      <c r="P4146" s="5">
        <f>IF(EXACT(L4146,"sell"),VLOOKUP(D4146,[1]items!$A$2:$E$39,5,FALSE),"")</f>
        <v>2586</v>
      </c>
      <c r="Q4146" s="5">
        <f t="shared" si="323"/>
        <v>15516</v>
      </c>
      <c r="R4146" s="13" t="str">
        <f t="shared" si="324"/>
        <v/>
      </c>
    </row>
    <row r="4147" spans="1:18" x14ac:dyDescent="0.2">
      <c r="A4147" s="8" t="s">
        <v>4208</v>
      </c>
      <c r="B4147" s="9" t="d">
        <v>2021-10-01</v>
      </c>
      <c r="C4147" s="7">
        <f t="shared" si="320"/>
        <v>2021</v>
      </c>
      <c r="D4147" s="8" t="s">
        <v>50</v>
      </c>
      <c r="E4147" s="5" t="str">
        <f>VLOOKUP(D4147,[1]items!$A$2:$E$39,2,FALSE)</f>
        <v>Bodrex Extra</v>
      </c>
      <c r="F4147" s="5" t="str">
        <f>VLOOKUP(E4147,[1]items!$B$2:$E$39,2,FALSE)</f>
        <v>Obat Sakit Kepala &amp; Demam</v>
      </c>
      <c r="G4147" s="5" t="str">
        <f t="shared" si="321"/>
        <v>OD0008|</v>
      </c>
      <c r="H4147" s="10">
        <v>40</v>
      </c>
      <c r="I4147" s="11"/>
      <c r="J4147" s="10" t="str">
        <f>IF(EXACT(L4147,"buy"),VLOOKUP(I4147,[2]suppliers!$A$2:$B$17,2,FALSE),"")</f>
        <v/>
      </c>
      <c r="K4147" s="8" t="s">
        <v>84</v>
      </c>
      <c r="L4147" s="8" t="s">
        <v>85</v>
      </c>
      <c r="M4147" s="5" t="str">
        <f>IFERROR(VLOOKUP(G4147,[3]item_suppliers!$C$2:$F$112,2,FALSE),"")</f>
        <v/>
      </c>
      <c r="N4147" s="5" t="str">
        <f>IFERROR(VLOOKUP(G4147,[3]item_suppliers!$C$2:$F$112,4,FALSE),"")</f>
        <v/>
      </c>
      <c r="O4147" s="5" t="str">
        <f t="shared" si="322"/>
        <v/>
      </c>
      <c r="P4147" s="5">
        <f>IF(EXACT(L4147,"sell"),VLOOKUP(D4147,[1]items!$A$2:$E$39,5,FALSE),"")</f>
        <v>51753</v>
      </c>
      <c r="Q4147" s="5">
        <f t="shared" si="323"/>
        <v>2070120</v>
      </c>
      <c r="R4147" s="13" t="str">
        <f t="shared" si="324"/>
        <v/>
      </c>
    </row>
    <row r="4148" spans="1:18" x14ac:dyDescent="0.2">
      <c r="A4148" s="5" t="s">
        <v>4209</v>
      </c>
      <c r="B4148" s="6" t="d">
        <v>2021-10-01</v>
      </c>
      <c r="C4148" s="7">
        <f t="shared" si="320"/>
        <v>2021</v>
      </c>
      <c r="D4148" s="5" t="s">
        <v>50</v>
      </c>
      <c r="E4148" s="5" t="str">
        <f>VLOOKUP(D4148,[1]items!$A$2:$E$39,2,FALSE)</f>
        <v>Bodrex Extra</v>
      </c>
      <c r="F4148" s="5" t="str">
        <f>VLOOKUP(E4148,[1]items!$B$2:$E$39,2,FALSE)</f>
        <v>Obat Sakit Kepala &amp; Demam</v>
      </c>
      <c r="G4148" s="5" t="str">
        <f t="shared" si="321"/>
        <v>OD0008|</v>
      </c>
      <c r="H4148" s="10">
        <v>41</v>
      </c>
      <c r="I4148" s="11"/>
      <c r="J4148" s="10" t="str">
        <f>IF(EXACT(L4148,"buy"),VLOOKUP(I4148,[2]suppliers!$A$2:$B$17,2,FALSE),"")</f>
        <v/>
      </c>
      <c r="K4148" s="5" t="s">
        <v>84</v>
      </c>
      <c r="L4148" s="5" t="s">
        <v>85</v>
      </c>
      <c r="M4148" s="5" t="str">
        <f>IFERROR(VLOOKUP(G4148,[3]item_suppliers!$C$2:$F$112,2,FALSE),"")</f>
        <v/>
      </c>
      <c r="N4148" s="5" t="str">
        <f>IFERROR(VLOOKUP(G4148,[3]item_suppliers!$C$2:$F$112,4,FALSE),"")</f>
        <v/>
      </c>
      <c r="O4148" s="5" t="str">
        <f t="shared" si="322"/>
        <v/>
      </c>
      <c r="P4148" s="5">
        <f>IF(EXACT(L4148,"sell"),VLOOKUP(D4148,[1]items!$A$2:$E$39,5,FALSE),"")</f>
        <v>51753</v>
      </c>
      <c r="Q4148" s="5">
        <f t="shared" si="323"/>
        <v>2121873</v>
      </c>
      <c r="R4148" s="13" t="str">
        <f t="shared" si="324"/>
        <v/>
      </c>
    </row>
    <row r="4149" spans="1:18" x14ac:dyDescent="0.2">
      <c r="A4149" s="8" t="s">
        <v>4210</v>
      </c>
      <c r="B4149" s="9" t="d">
        <v>2021-10-01</v>
      </c>
      <c r="C4149" s="7">
        <f t="shared" si="320"/>
        <v>2021</v>
      </c>
      <c r="D4149" s="8" t="s">
        <v>17</v>
      </c>
      <c r="E4149" s="5" t="str">
        <f>VLOOKUP(D4149,[1]items!$A$2:$E$39,2,FALSE)</f>
        <v>Bedak Heroxyn 150 gr</v>
      </c>
      <c r="F4149" s="5" t="str">
        <f>VLOOKUP(E4149,[1]items!$B$2:$E$39,2,FALSE)</f>
        <v>Obat Alergi</v>
      </c>
      <c r="G4149" s="5" t="str">
        <f t="shared" si="321"/>
        <v>OA0005|</v>
      </c>
      <c r="H4149" s="10">
        <v>21</v>
      </c>
      <c r="I4149" s="11"/>
      <c r="J4149" s="10" t="str">
        <f>IF(EXACT(L4149,"buy"),VLOOKUP(I4149,[2]suppliers!$A$2:$B$17,2,FALSE),"")</f>
        <v/>
      </c>
      <c r="K4149" s="8" t="s">
        <v>84</v>
      </c>
      <c r="L4149" s="8" t="s">
        <v>85</v>
      </c>
      <c r="M4149" s="5" t="str">
        <f>IFERROR(VLOOKUP(G4149,[3]item_suppliers!$C$2:$F$112,2,FALSE),"")</f>
        <v/>
      </c>
      <c r="N4149" s="5" t="str">
        <f>IFERROR(VLOOKUP(G4149,[3]item_suppliers!$C$2:$F$112,4,FALSE),"")</f>
        <v/>
      </c>
      <c r="O4149" s="5" t="str">
        <f t="shared" si="322"/>
        <v/>
      </c>
      <c r="P4149" s="5">
        <f>IF(EXACT(L4149,"sell"),VLOOKUP(D4149,[1]items!$A$2:$E$39,5,FALSE),"")</f>
        <v>17170</v>
      </c>
      <c r="Q4149" s="5">
        <f t="shared" si="323"/>
        <v>360570</v>
      </c>
      <c r="R4149" s="13" t="str">
        <f t="shared" si="324"/>
        <v/>
      </c>
    </row>
    <row r="4150" spans="1:18" x14ac:dyDescent="0.2">
      <c r="A4150" s="5" t="s">
        <v>4211</v>
      </c>
      <c r="B4150" s="6" t="d">
        <v>2021-10-01</v>
      </c>
      <c r="C4150" s="7">
        <f t="shared" si="320"/>
        <v>2021</v>
      </c>
      <c r="D4150" s="5" t="s">
        <v>70</v>
      </c>
      <c r="E4150" s="5" t="str">
        <f>VLOOKUP(D4150,[1]items!$A$2:$E$39,2,FALSE)</f>
        <v>Irbesartan</v>
      </c>
      <c r="F4150" s="5" t="str">
        <f>VLOOKUP(E4150,[1]items!$B$2:$E$39,2,FALSE)</f>
        <v>Obat Hipertensi</v>
      </c>
      <c r="G4150" s="5" t="str">
        <f t="shared" si="321"/>
        <v>OH0005|</v>
      </c>
      <c r="H4150" s="10">
        <v>41</v>
      </c>
      <c r="I4150" s="11"/>
      <c r="J4150" s="10" t="str">
        <f>IF(EXACT(L4150,"buy"),VLOOKUP(I4150,[2]suppliers!$A$2:$B$17,2,FALSE),"")</f>
        <v/>
      </c>
      <c r="K4150" s="5" t="s">
        <v>84</v>
      </c>
      <c r="L4150" s="5" t="s">
        <v>85</v>
      </c>
      <c r="M4150" s="5" t="str">
        <f>IFERROR(VLOOKUP(G4150,[3]item_suppliers!$C$2:$F$112,2,FALSE),"")</f>
        <v/>
      </c>
      <c r="N4150" s="5" t="str">
        <f>IFERROR(VLOOKUP(G4150,[3]item_suppliers!$C$2:$F$112,4,FALSE),"")</f>
        <v/>
      </c>
      <c r="O4150" s="5" t="str">
        <f t="shared" si="322"/>
        <v/>
      </c>
      <c r="P4150" s="5">
        <f>IF(EXACT(L4150,"sell"),VLOOKUP(D4150,[1]items!$A$2:$E$39,5,FALSE),"")</f>
        <v>109447</v>
      </c>
      <c r="Q4150" s="5">
        <f t="shared" si="323"/>
        <v>4487327</v>
      </c>
      <c r="R4150" s="13" t="str">
        <f t="shared" si="324"/>
        <v/>
      </c>
    </row>
    <row r="4151" spans="1:18" x14ac:dyDescent="0.2">
      <c r="A4151" s="8" t="s">
        <v>4212</v>
      </c>
      <c r="B4151" s="9" t="d">
        <v>2021-10-01</v>
      </c>
      <c r="C4151" s="7">
        <f t="shared" si="320"/>
        <v>2021</v>
      </c>
      <c r="D4151" s="8" t="s">
        <v>70</v>
      </c>
      <c r="E4151" s="5" t="str">
        <f>VLOOKUP(D4151,[1]items!$A$2:$E$39,2,FALSE)</f>
        <v>Irbesartan</v>
      </c>
      <c r="F4151" s="5" t="str">
        <f>VLOOKUP(E4151,[1]items!$B$2:$E$39,2,FALSE)</f>
        <v>Obat Hipertensi</v>
      </c>
      <c r="G4151" s="5" t="str">
        <f t="shared" si="321"/>
        <v>OH0005|</v>
      </c>
      <c r="H4151" s="10">
        <v>15</v>
      </c>
      <c r="I4151" s="11"/>
      <c r="J4151" s="10" t="str">
        <f>IF(EXACT(L4151,"buy"),VLOOKUP(I4151,[2]suppliers!$A$2:$B$17,2,FALSE),"")</f>
        <v/>
      </c>
      <c r="K4151" s="8" t="s">
        <v>84</v>
      </c>
      <c r="L4151" s="8" t="s">
        <v>85</v>
      </c>
      <c r="M4151" s="5" t="str">
        <f>IFERROR(VLOOKUP(G4151,[3]item_suppliers!$C$2:$F$112,2,FALSE),"")</f>
        <v/>
      </c>
      <c r="N4151" s="5" t="str">
        <f>IFERROR(VLOOKUP(G4151,[3]item_suppliers!$C$2:$F$112,4,FALSE),"")</f>
        <v/>
      </c>
      <c r="O4151" s="5" t="str">
        <f t="shared" si="322"/>
        <v/>
      </c>
      <c r="P4151" s="5">
        <f>IF(EXACT(L4151,"sell"),VLOOKUP(D4151,[1]items!$A$2:$E$39,5,FALSE),"")</f>
        <v>109447</v>
      </c>
      <c r="Q4151" s="5">
        <f t="shared" si="323"/>
        <v>1641705</v>
      </c>
      <c r="R4151" s="13" t="str">
        <f t="shared" si="324"/>
        <v/>
      </c>
    </row>
    <row r="4152" spans="1:18" x14ac:dyDescent="0.2">
      <c r="A4152" s="5" t="s">
        <v>4213</v>
      </c>
      <c r="B4152" s="6" t="d">
        <v>2021-10-01</v>
      </c>
      <c r="C4152" s="7">
        <f t="shared" si="320"/>
        <v>2021</v>
      </c>
      <c r="D4152" s="5" t="s">
        <v>65</v>
      </c>
      <c r="E4152" s="5" t="str">
        <f>VLOOKUP(D4152,[1]items!$A$2:$E$39,2,FALSE)</f>
        <v>Candesartan Ogb Dexa</v>
      </c>
      <c r="F4152" s="5" t="str">
        <f>VLOOKUP(E4152,[1]items!$B$2:$E$39,2,FALSE)</f>
        <v>Obat Hipertensi</v>
      </c>
      <c r="G4152" s="5" t="str">
        <f t="shared" si="321"/>
        <v>OH0003|</v>
      </c>
      <c r="H4152" s="10">
        <v>22</v>
      </c>
      <c r="I4152" s="11"/>
      <c r="J4152" s="10" t="str">
        <f>IF(EXACT(L4152,"buy"),VLOOKUP(I4152,[2]suppliers!$A$2:$B$17,2,FALSE),"")</f>
        <v/>
      </c>
      <c r="K4152" s="5" t="s">
        <v>84</v>
      </c>
      <c r="L4152" s="5" t="s">
        <v>85</v>
      </c>
      <c r="M4152" s="5" t="str">
        <f>IFERROR(VLOOKUP(G4152,[3]item_suppliers!$C$2:$F$112,2,FALSE),"")</f>
        <v/>
      </c>
      <c r="N4152" s="5" t="str">
        <f>IFERROR(VLOOKUP(G4152,[3]item_suppliers!$C$2:$F$112,4,FALSE),"")</f>
        <v/>
      </c>
      <c r="O4152" s="5" t="str">
        <f t="shared" si="322"/>
        <v/>
      </c>
      <c r="P4152" s="5">
        <f>IF(EXACT(L4152,"sell"),VLOOKUP(D4152,[1]items!$A$2:$E$39,5,FALSE),"")</f>
        <v>5095</v>
      </c>
      <c r="Q4152" s="5">
        <f t="shared" si="323"/>
        <v>112090</v>
      </c>
      <c r="R4152" s="13" t="str">
        <f t="shared" si="324"/>
        <v/>
      </c>
    </row>
    <row r="4153" spans="1:18" x14ac:dyDescent="0.2">
      <c r="A4153" s="8" t="s">
        <v>4214</v>
      </c>
      <c r="B4153" s="9" t="d">
        <v>2021-10-01</v>
      </c>
      <c r="C4153" s="7">
        <f t="shared" si="320"/>
        <v>2021</v>
      </c>
      <c r="D4153" s="8" t="s">
        <v>11</v>
      </c>
      <c r="E4153" s="5" t="str">
        <f>VLOOKUP(D4153,[1]items!$A$2:$E$39,2,FALSE)</f>
        <v>Acetylcysteine Mahakam 200 mg</v>
      </c>
      <c r="F4153" s="5" t="str">
        <f>VLOOKUP(E4153,[1]items!$B$2:$E$39,2,FALSE)</f>
        <v>Obat Alergi</v>
      </c>
      <c r="G4153" s="5" t="str">
        <f t="shared" si="321"/>
        <v>OA0003|</v>
      </c>
      <c r="H4153" s="10">
        <v>72</v>
      </c>
      <c r="I4153" s="11"/>
      <c r="J4153" s="10" t="str">
        <f>IF(EXACT(L4153,"buy"),VLOOKUP(I4153,[2]suppliers!$A$2:$B$17,2,FALSE),"")</f>
        <v/>
      </c>
      <c r="K4153" s="8" t="s">
        <v>84</v>
      </c>
      <c r="L4153" s="8" t="s">
        <v>85</v>
      </c>
      <c r="M4153" s="5" t="str">
        <f>IFERROR(VLOOKUP(G4153,[3]item_suppliers!$C$2:$F$112,2,FALSE),"")</f>
        <v/>
      </c>
      <c r="N4153" s="5" t="str">
        <f>IFERROR(VLOOKUP(G4153,[3]item_suppliers!$C$2:$F$112,4,FALSE),"")</f>
        <v/>
      </c>
      <c r="O4153" s="5" t="str">
        <f t="shared" si="322"/>
        <v/>
      </c>
      <c r="P4153" s="5">
        <f>IF(EXACT(L4153,"sell"),VLOOKUP(D4153,[1]items!$A$2:$E$39,5,FALSE),"")</f>
        <v>33330</v>
      </c>
      <c r="Q4153" s="5">
        <f t="shared" si="323"/>
        <v>2399760</v>
      </c>
      <c r="R4153" s="13" t="str">
        <f t="shared" si="324"/>
        <v/>
      </c>
    </row>
    <row r="4154" spans="1:18" x14ac:dyDescent="0.2">
      <c r="A4154" s="5" t="s">
        <v>4215</v>
      </c>
      <c r="B4154" s="6" t="d">
        <v>2021-10-01</v>
      </c>
      <c r="C4154" s="7">
        <f t="shared" si="320"/>
        <v>2021</v>
      </c>
      <c r="D4154" s="5" t="s">
        <v>28</v>
      </c>
      <c r="E4154" s="5" t="str">
        <f>VLOOKUP(D4154,[1]items!$A$2:$E$39,2,FALSE)</f>
        <v>Lo Han Kuo Infusion 12</v>
      </c>
      <c r="F4154" s="5" t="str">
        <f>VLOOKUP(E4154,[1]items!$B$2:$E$39,2,FALSE)</f>
        <v>Obat Batuk &amp; Pilek</v>
      </c>
      <c r="G4154" s="5" t="str">
        <f t="shared" si="321"/>
        <v>OB0004|</v>
      </c>
      <c r="H4154" s="10">
        <v>95</v>
      </c>
      <c r="I4154" s="11"/>
      <c r="J4154" s="10" t="str">
        <f>IF(EXACT(L4154,"buy"),VLOOKUP(I4154,[2]suppliers!$A$2:$B$17,2,FALSE),"")</f>
        <v/>
      </c>
      <c r="K4154" s="5" t="s">
        <v>84</v>
      </c>
      <c r="L4154" s="5" t="s">
        <v>85</v>
      </c>
      <c r="M4154" s="5" t="str">
        <f>IFERROR(VLOOKUP(G4154,[3]item_suppliers!$C$2:$F$112,2,FALSE),"")</f>
        <v/>
      </c>
      <c r="N4154" s="5" t="str">
        <f>IFERROR(VLOOKUP(G4154,[3]item_suppliers!$C$2:$F$112,4,FALSE),"")</f>
        <v/>
      </c>
      <c r="O4154" s="5" t="str">
        <f t="shared" si="322"/>
        <v/>
      </c>
      <c r="P4154" s="5">
        <f>IF(EXACT(L4154,"sell"),VLOOKUP(D4154,[1]items!$A$2:$E$39,5,FALSE),"")</f>
        <v>24179</v>
      </c>
      <c r="Q4154" s="5">
        <f t="shared" si="323"/>
        <v>2297005</v>
      </c>
      <c r="R4154" s="13" t="str">
        <f t="shared" si="324"/>
        <v/>
      </c>
    </row>
    <row r="4155" spans="1:18" x14ac:dyDescent="0.2">
      <c r="A4155" s="8" t="s">
        <v>4216</v>
      </c>
      <c r="B4155" s="9" t="d">
        <v>2021-10-01</v>
      </c>
      <c r="C4155" s="7">
        <f t="shared" si="320"/>
        <v>2021</v>
      </c>
      <c r="D4155" s="8" t="s">
        <v>7</v>
      </c>
      <c r="E4155" s="5" t="str">
        <f>VLOOKUP(D4155,[1]items!$A$2:$E$39,2,FALSE)</f>
        <v>Ozen 10 MG Blister</v>
      </c>
      <c r="F4155" s="5" t="str">
        <f>VLOOKUP(E4155,[1]items!$B$2:$E$39,2,FALSE)</f>
        <v>Obat Alergi</v>
      </c>
      <c r="G4155" s="5" t="str">
        <f t="shared" si="321"/>
        <v>OA0001|DQLab-14</v>
      </c>
      <c r="H4155" s="10">
        <v>1000</v>
      </c>
      <c r="I4155" s="10" t="s">
        <v>8</v>
      </c>
      <c r="J4155" s="10" t="str">
        <f>IF(EXACT(L4155,"buy"),VLOOKUP(I4155,[2]suppliers!$A$2:$B$17,2,FALSE),"")</f>
        <v>DQLab Pharmacy Tanjung Priuk</v>
      </c>
      <c r="K4155" s="8"/>
      <c r="L4155" s="8" t="s">
        <v>9</v>
      </c>
      <c r="M4155" s="5">
        <f>IFERROR(VLOOKUP(G4155,[3]item_suppliers!$C$2:$F$112,2,FALSE),"")</f>
        <v>28</v>
      </c>
      <c r="N4155" s="5">
        <f>IFERROR(VLOOKUP(G4155,[3]item_suppliers!$C$2:$F$112,4,FALSE),"")</f>
        <v>17967</v>
      </c>
      <c r="O4155" s="5">
        <f t="shared" si="322"/>
        <v>17967000</v>
      </c>
      <c r="P4155" s="5" t="str">
        <f>IF(EXACT(L4155,"sell"),VLOOKUP(D4155,[1]items!$A$2:$E$39,5,FALSE),"")</f>
        <v/>
      </c>
      <c r="Q4155" s="5" t="str">
        <f t="shared" si="323"/>
        <v/>
      </c>
      <c r="R4155" s="13">
        <f t="shared" si="324"/>
        <v>1</v>
      </c>
    </row>
    <row r="4156" spans="1:18" x14ac:dyDescent="0.2">
      <c r="A4156" s="5" t="s">
        <v>4217</v>
      </c>
      <c r="B4156" s="6" t="d">
        <v>2021-10-01</v>
      </c>
      <c r="C4156" s="7">
        <f t="shared" si="320"/>
        <v>2021</v>
      </c>
      <c r="D4156" s="5" t="s">
        <v>11</v>
      </c>
      <c r="E4156" s="5" t="str">
        <f>VLOOKUP(D4156,[1]items!$A$2:$E$39,2,FALSE)</f>
        <v>Acetylcysteine Mahakam 200 mg</v>
      </c>
      <c r="F4156" s="5" t="str">
        <f>VLOOKUP(E4156,[1]items!$B$2:$E$39,2,FALSE)</f>
        <v>Obat Alergi</v>
      </c>
      <c r="G4156" s="5" t="str">
        <f t="shared" si="321"/>
        <v>OA0003|DQLab-02</v>
      </c>
      <c r="H4156" s="10">
        <v>2000</v>
      </c>
      <c r="I4156" s="10" t="s">
        <v>12</v>
      </c>
      <c r="J4156" s="10" t="str">
        <f>IF(EXACT(L4156,"buy"),VLOOKUP(I4156,[2]suppliers!$A$2:$B$17,2,FALSE),"")</f>
        <v>DQLab Pharmacy Senayan</v>
      </c>
      <c r="K4156" s="5"/>
      <c r="L4156" s="5" t="s">
        <v>9</v>
      </c>
      <c r="M4156" s="5">
        <f>IFERROR(VLOOKUP(G4156,[3]item_suppliers!$C$2:$F$112,2,FALSE),"")</f>
        <v>14</v>
      </c>
      <c r="N4156" s="5">
        <f>IFERROR(VLOOKUP(G4156,[3]item_suppliers!$C$2:$F$112,4,FALSE),"")</f>
        <v>31413</v>
      </c>
      <c r="O4156" s="5">
        <f t="shared" si="322"/>
        <v>62826000</v>
      </c>
      <c r="P4156" s="5" t="str">
        <f>IF(EXACT(L4156,"sell"),VLOOKUP(D4156,[1]items!$A$2:$E$39,5,FALSE),"")</f>
        <v/>
      </c>
      <c r="Q4156" s="5" t="str">
        <f t="shared" si="323"/>
        <v/>
      </c>
      <c r="R4156" s="13">
        <f t="shared" si="324"/>
        <v>1</v>
      </c>
    </row>
    <row r="4157" spans="1:18" x14ac:dyDescent="0.2">
      <c r="A4157" s="8" t="s">
        <v>4218</v>
      </c>
      <c r="B4157" s="9" t="d">
        <v>2021-10-01</v>
      </c>
      <c r="C4157" s="7">
        <f t="shared" si="320"/>
        <v>2021</v>
      </c>
      <c r="D4157" s="8" t="s">
        <v>94</v>
      </c>
      <c r="E4157" s="5" t="str">
        <f>VLOOKUP(D4157,[1]items!$A$2:$E$39,2,FALSE)</f>
        <v>Vicks Inhaler 0.5 mL</v>
      </c>
      <c r="F4157" s="5" t="str">
        <f>VLOOKUP(E4157,[1]items!$B$2:$E$39,2,FALSE)</f>
        <v>Obat Batuk &amp; Pilek</v>
      </c>
      <c r="G4157" s="5" t="str">
        <f t="shared" si="321"/>
        <v>OB0007|DQLab-01</v>
      </c>
      <c r="H4157" s="10">
        <v>1000</v>
      </c>
      <c r="I4157" s="10" t="s">
        <v>21</v>
      </c>
      <c r="J4157" s="10" t="str">
        <f>IF(EXACT(L4157,"buy"),VLOOKUP(I4157,[2]suppliers!$A$2:$B$17,2,FALSE),"")</f>
        <v>DQLab Pharmacy Kebon Jeruk</v>
      </c>
      <c r="K4157" s="8"/>
      <c r="L4157" s="8" t="s">
        <v>9</v>
      </c>
      <c r="M4157" s="5">
        <f>IFERROR(VLOOKUP(G4157,[3]item_suppliers!$C$2:$F$112,2,FALSE),"")</f>
        <v>7</v>
      </c>
      <c r="N4157" s="5">
        <f>IFERROR(VLOOKUP(G4157,[3]item_suppliers!$C$2:$F$112,4,FALSE),"")</f>
        <v>16031</v>
      </c>
      <c r="O4157" s="5">
        <f t="shared" si="322"/>
        <v>16031000</v>
      </c>
      <c r="P4157" s="5" t="str">
        <f>IF(EXACT(L4157,"sell"),VLOOKUP(D4157,[1]items!$A$2:$E$39,5,FALSE),"")</f>
        <v/>
      </c>
      <c r="Q4157" s="5" t="str">
        <f t="shared" si="323"/>
        <v/>
      </c>
      <c r="R4157" s="13">
        <f t="shared" si="324"/>
        <v>0.33333333333333331</v>
      </c>
    </row>
    <row r="4158" spans="1:18" x14ac:dyDescent="0.2">
      <c r="A4158" s="5" t="s">
        <v>4219</v>
      </c>
      <c r="B4158" s="6" t="d">
        <v>2021-10-01</v>
      </c>
      <c r="C4158" s="7">
        <f t="shared" si="320"/>
        <v>2021</v>
      </c>
      <c r="D4158" s="5" t="s">
        <v>35</v>
      </c>
      <c r="E4158" s="5" t="str">
        <f>VLOOKUP(D4158,[1]items!$A$2:$E$39,2,FALSE)</f>
        <v>Konidin 4 Tablet</v>
      </c>
      <c r="F4158" s="5" t="str">
        <f>VLOOKUP(E4158,[1]items!$B$2:$E$39,2,FALSE)</f>
        <v>Obat Batuk &amp; Pilek</v>
      </c>
      <c r="G4158" s="5" t="str">
        <f t="shared" si="321"/>
        <v>OB0008|DQLab-02</v>
      </c>
      <c r="H4158" s="10">
        <v>1000</v>
      </c>
      <c r="I4158" s="10" t="s">
        <v>12</v>
      </c>
      <c r="J4158" s="10" t="str">
        <f>IF(EXACT(L4158,"buy"),VLOOKUP(I4158,[2]suppliers!$A$2:$B$17,2,FALSE),"")</f>
        <v>DQLab Pharmacy Senayan</v>
      </c>
      <c r="K4158" s="5"/>
      <c r="L4158" s="5" t="s">
        <v>9</v>
      </c>
      <c r="M4158" s="5">
        <f>IFERROR(VLOOKUP(G4158,[3]item_suppliers!$C$2:$F$112,2,FALSE),"")</f>
        <v>7</v>
      </c>
      <c r="N4158" s="5">
        <f>IFERROR(VLOOKUP(G4158,[3]item_suppliers!$C$2:$F$112,4,FALSE),"")</f>
        <v>2377</v>
      </c>
      <c r="O4158" s="5">
        <f t="shared" si="322"/>
        <v>2377000</v>
      </c>
      <c r="P4158" s="5" t="str">
        <f>IF(EXACT(L4158,"sell"),VLOOKUP(D4158,[1]items!$A$2:$E$39,5,FALSE),"")</f>
        <v/>
      </c>
      <c r="Q4158" s="5" t="str">
        <f t="shared" si="323"/>
        <v/>
      </c>
      <c r="R4158" s="13">
        <f t="shared" si="324"/>
        <v>1</v>
      </c>
    </row>
    <row r="4159" spans="1:18" x14ac:dyDescent="0.2">
      <c r="A4159" s="8" t="s">
        <v>4220</v>
      </c>
      <c r="B4159" s="9" t="d">
        <v>2021-10-01</v>
      </c>
      <c r="C4159" s="7">
        <f t="shared" si="320"/>
        <v>2021</v>
      </c>
      <c r="D4159" s="8" t="s">
        <v>46</v>
      </c>
      <c r="E4159" s="5" t="str">
        <f>VLOOKUP(D4159,[1]items!$A$2:$E$39,2,FALSE)</f>
        <v>Proris Ibuprofen</v>
      </c>
      <c r="F4159" s="5" t="str">
        <f>VLOOKUP(E4159,[1]items!$B$2:$E$39,2,FALSE)</f>
        <v>Obat Sakit Kepala &amp; Demam</v>
      </c>
      <c r="G4159" s="5" t="str">
        <f t="shared" si="321"/>
        <v>OD0006|DQLab-16</v>
      </c>
      <c r="H4159" s="10">
        <v>2000</v>
      </c>
      <c r="I4159" s="10" t="s">
        <v>44</v>
      </c>
      <c r="J4159" s="10" t="str">
        <f>IF(EXACT(L4159,"buy"),VLOOKUP(I4159,[2]suppliers!$A$2:$B$17,2,FALSE),"")</f>
        <v>DQLab Pharmacy Pulogadung</v>
      </c>
      <c r="K4159" s="8"/>
      <c r="L4159" s="8" t="s">
        <v>9</v>
      </c>
      <c r="M4159" s="5">
        <f>IFERROR(VLOOKUP(G4159,[3]item_suppliers!$C$2:$F$112,2,FALSE),"")</f>
        <v>28</v>
      </c>
      <c r="N4159" s="5">
        <f>IFERROR(VLOOKUP(G4159,[3]item_suppliers!$C$2:$F$112,4,FALSE),"")</f>
        <v>24320</v>
      </c>
      <c r="O4159" s="5">
        <f t="shared" si="322"/>
        <v>48640000</v>
      </c>
      <c r="P4159" s="5" t="str">
        <f>IF(EXACT(L4159,"sell"),VLOOKUP(D4159,[1]items!$A$2:$E$39,5,FALSE),"")</f>
        <v/>
      </c>
      <c r="Q4159" s="5" t="str">
        <f t="shared" si="323"/>
        <v/>
      </c>
      <c r="R4159" s="13">
        <f t="shared" si="324"/>
        <v>1</v>
      </c>
    </row>
    <row r="4160" spans="1:18" x14ac:dyDescent="0.2">
      <c r="A4160" s="5" t="s">
        <v>4221</v>
      </c>
      <c r="B4160" s="6" t="d">
        <v>2021-10-01</v>
      </c>
      <c r="C4160" s="7">
        <f t="shared" si="320"/>
        <v>2021</v>
      </c>
      <c r="D4160" s="5" t="s">
        <v>50</v>
      </c>
      <c r="E4160" s="5" t="str">
        <f>VLOOKUP(D4160,[1]items!$A$2:$E$39,2,FALSE)</f>
        <v>Bodrex Extra</v>
      </c>
      <c r="F4160" s="5" t="str">
        <f>VLOOKUP(E4160,[1]items!$B$2:$E$39,2,FALSE)</f>
        <v>Obat Sakit Kepala &amp; Demam</v>
      </c>
      <c r="G4160" s="5" t="str">
        <f t="shared" si="321"/>
        <v>OD0008|DQLab-09</v>
      </c>
      <c r="H4160" s="10">
        <v>2000</v>
      </c>
      <c r="I4160" s="11" t="s">
        <v>68</v>
      </c>
      <c r="J4160" s="10" t="str">
        <f>IF(EXACT(L4160,"buy"),VLOOKUP(I4160,[2]suppliers!$A$2:$B$17,2,FALSE),"")</f>
        <v>DQLab Pharmacy Setiabudi</v>
      </c>
      <c r="K4160" s="5"/>
      <c r="L4160" s="5" t="s">
        <v>9</v>
      </c>
      <c r="M4160" s="5">
        <f>IFERROR(VLOOKUP(G4160,[3]item_suppliers!$C$2:$F$112,2,FALSE),"")</f>
        <v>7</v>
      </c>
      <c r="N4160" s="5">
        <f>IFERROR(VLOOKUP(G4160,[3]item_suppliers!$C$2:$F$112,4,FALSE),"")</f>
        <v>53770</v>
      </c>
      <c r="O4160" s="5">
        <f t="shared" si="322"/>
        <v>107540000</v>
      </c>
      <c r="P4160" s="5" t="str">
        <f>IF(EXACT(L4160,"sell"),VLOOKUP(D4160,[1]items!$A$2:$E$39,5,FALSE),"")</f>
        <v/>
      </c>
      <c r="Q4160" s="5" t="str">
        <f t="shared" si="323"/>
        <v/>
      </c>
      <c r="R4160" s="13">
        <f t="shared" si="324"/>
        <v>0.25</v>
      </c>
    </row>
    <row r="4161" spans="1:18" x14ac:dyDescent="0.2">
      <c r="A4161" s="8" t="s">
        <v>4222</v>
      </c>
      <c r="B4161" s="9" t="d">
        <v>2021-10-01</v>
      </c>
      <c r="C4161" s="7">
        <f t="shared" si="320"/>
        <v>2021</v>
      </c>
      <c r="D4161" s="8" t="s">
        <v>52</v>
      </c>
      <c r="E4161" s="5" t="str">
        <f>VLOOKUP(D4161,[1]items!$A$2:$E$39,2,FALSE)</f>
        <v>Sanmol 500 MG 4 Tablet</v>
      </c>
      <c r="F4161" s="5" t="str">
        <f>VLOOKUP(E4161,[1]items!$B$2:$E$39,2,FALSE)</f>
        <v>Obat Sakit Kepala &amp; Demam</v>
      </c>
      <c r="G4161" s="5" t="str">
        <f t="shared" si="321"/>
        <v>OD0009|DQLab-11</v>
      </c>
      <c r="H4161" s="10">
        <v>1000</v>
      </c>
      <c r="I4161" s="10" t="s">
        <v>63</v>
      </c>
      <c r="J4161" s="10" t="str">
        <f>IF(EXACT(L4161,"buy"),VLOOKUP(I4161,[2]suppliers!$A$2:$B$17,2,FALSE),"")</f>
        <v>DQLab Pharmacy Jatinegara</v>
      </c>
      <c r="K4161" s="8"/>
      <c r="L4161" s="8" t="s">
        <v>9</v>
      </c>
      <c r="M4161" s="5">
        <f>IFERROR(VLOOKUP(G4161,[3]item_suppliers!$C$2:$F$112,2,FALSE),"")</f>
        <v>21</v>
      </c>
      <c r="N4161" s="5">
        <f>IFERROR(VLOOKUP(G4161,[3]item_suppliers!$C$2:$F$112,4,FALSE),"")</f>
        <v>1554</v>
      </c>
      <c r="O4161" s="5">
        <f t="shared" si="322"/>
        <v>1554000</v>
      </c>
      <c r="P4161" s="5" t="str">
        <f>IF(EXACT(L4161,"sell"),VLOOKUP(D4161,[1]items!$A$2:$E$39,5,FALSE),"")</f>
        <v/>
      </c>
      <c r="Q4161" s="5" t="str">
        <f t="shared" si="323"/>
        <v/>
      </c>
      <c r="R4161" s="13">
        <f t="shared" si="324"/>
        <v>0.5</v>
      </c>
    </row>
    <row r="4162" spans="1:18" x14ac:dyDescent="0.2">
      <c r="A4162" s="5" t="s">
        <v>4223</v>
      </c>
      <c r="B4162" s="6" t="d">
        <v>2021-10-02</v>
      </c>
      <c r="C4162" s="7">
        <f t="shared" ref="C4162:C4225" si="325">YEAR(B4162)</f>
        <v>2021</v>
      </c>
      <c r="D4162" s="5" t="s">
        <v>17</v>
      </c>
      <c r="E4162" s="5" t="str">
        <f>VLOOKUP(D4162,[1]items!$A$2:$E$39,2,FALSE)</f>
        <v>Bedak Heroxyn 150 gr</v>
      </c>
      <c r="F4162" s="5" t="str">
        <f>VLOOKUP(E4162,[1]items!$B$2:$E$39,2,FALSE)</f>
        <v>Obat Alergi</v>
      </c>
      <c r="G4162" s="5" t="str">
        <f t="shared" ref="G4162:G4225" si="326">_xlfn.CONCAT(D4162,"|",I4162)</f>
        <v>OA0005|</v>
      </c>
      <c r="H4162" s="10">
        <v>46</v>
      </c>
      <c r="I4162" s="11"/>
      <c r="J4162" s="10" t="str">
        <f>IF(EXACT(L4162,"buy"),VLOOKUP(I4162,[2]suppliers!$A$2:$B$17,2,FALSE),"")</f>
        <v/>
      </c>
      <c r="K4162" s="5" t="s">
        <v>84</v>
      </c>
      <c r="L4162" s="5" t="s">
        <v>85</v>
      </c>
      <c r="M4162" s="5" t="str">
        <f>IFERROR(VLOOKUP(G4162,[3]item_suppliers!$C$2:$F$112,2,FALSE),"")</f>
        <v/>
      </c>
      <c r="N4162" s="5" t="str">
        <f>IFERROR(VLOOKUP(G4162,[3]item_suppliers!$C$2:$F$112,4,FALSE),"")</f>
        <v/>
      </c>
      <c r="O4162" s="5" t="str">
        <f t="shared" ref="O4162:O4225" si="327">IFERROR(H4162*N4162,"")</f>
        <v/>
      </c>
      <c r="P4162" s="5">
        <f>IF(EXACT(L4162,"sell"),VLOOKUP(D4162,[1]items!$A$2:$E$39,5,FALSE),"")</f>
        <v>17170</v>
      </c>
      <c r="Q4162" s="5">
        <f t="shared" ref="Q4162:Q4225" si="328">IFERROR(H4162*P4162,"")</f>
        <v>789820</v>
      </c>
      <c r="R4162" s="13" t="str">
        <f t="shared" ref="R4162:R4225" si="329">IF(EXACT(L4162,"buy"),1/COUNTIF($N$2:$N$4710,N4162),"")</f>
        <v/>
      </c>
    </row>
    <row r="4163" spans="1:18" x14ac:dyDescent="0.2">
      <c r="A4163" s="8" t="s">
        <v>4224</v>
      </c>
      <c r="B4163" s="9" t="d">
        <v>2021-10-02</v>
      </c>
      <c r="C4163" s="7">
        <f t="shared" si="325"/>
        <v>2021</v>
      </c>
      <c r="D4163" s="8" t="s">
        <v>82</v>
      </c>
      <c r="E4163" s="5" t="str">
        <f>VLOOKUP(D4163,[1]items!$A$2:$E$39,2,FALSE)</f>
        <v>Otilon Ear Drops 8 mL</v>
      </c>
      <c r="F4163" s="5" t="str">
        <f>VLOOKUP(E4163,[1]items!$B$2:$E$39,2,FALSE)</f>
        <v>Obat Telinga</v>
      </c>
      <c r="G4163" s="5" t="str">
        <f t="shared" si="326"/>
        <v>OT0001|</v>
      </c>
      <c r="H4163" s="10">
        <v>30</v>
      </c>
      <c r="I4163" s="11"/>
      <c r="J4163" s="10" t="str">
        <f>IF(EXACT(L4163,"buy"),VLOOKUP(I4163,[2]suppliers!$A$2:$B$17,2,FALSE),"")</f>
        <v/>
      </c>
      <c r="K4163" s="8" t="s">
        <v>84</v>
      </c>
      <c r="L4163" s="8" t="s">
        <v>85</v>
      </c>
      <c r="M4163" s="5" t="str">
        <f>IFERROR(VLOOKUP(G4163,[3]item_suppliers!$C$2:$F$112,2,FALSE),"")</f>
        <v/>
      </c>
      <c r="N4163" s="5" t="str">
        <f>IFERROR(VLOOKUP(G4163,[3]item_suppliers!$C$2:$F$112,4,FALSE),"")</f>
        <v/>
      </c>
      <c r="O4163" s="5" t="str">
        <f t="shared" si="327"/>
        <v/>
      </c>
      <c r="P4163" s="5">
        <f>IF(EXACT(L4163,"sell"),VLOOKUP(D4163,[1]items!$A$2:$E$39,5,FALSE),"")</f>
        <v>55935</v>
      </c>
      <c r="Q4163" s="5">
        <f t="shared" si="328"/>
        <v>1678050</v>
      </c>
      <c r="R4163" s="13" t="str">
        <f t="shared" si="329"/>
        <v/>
      </c>
    </row>
    <row r="4164" spans="1:18" x14ac:dyDescent="0.2">
      <c r="A4164" s="5" t="s">
        <v>4225</v>
      </c>
      <c r="B4164" s="6" t="d">
        <v>2021-10-02</v>
      </c>
      <c r="C4164" s="7">
        <f t="shared" si="325"/>
        <v>2021</v>
      </c>
      <c r="D4164" s="5" t="s">
        <v>82</v>
      </c>
      <c r="E4164" s="5" t="str">
        <f>VLOOKUP(D4164,[1]items!$A$2:$E$39,2,FALSE)</f>
        <v>Otilon Ear Drops 8 mL</v>
      </c>
      <c r="F4164" s="5" t="str">
        <f>VLOOKUP(E4164,[1]items!$B$2:$E$39,2,FALSE)</f>
        <v>Obat Telinga</v>
      </c>
      <c r="G4164" s="5" t="str">
        <f t="shared" si="326"/>
        <v>OT0001|</v>
      </c>
      <c r="H4164" s="10">
        <v>6</v>
      </c>
      <c r="I4164" s="11"/>
      <c r="J4164" s="10" t="str">
        <f>IF(EXACT(L4164,"buy"),VLOOKUP(I4164,[2]suppliers!$A$2:$B$17,2,FALSE),"")</f>
        <v/>
      </c>
      <c r="K4164" s="5" t="s">
        <v>84</v>
      </c>
      <c r="L4164" s="5" t="s">
        <v>85</v>
      </c>
      <c r="M4164" s="5" t="str">
        <f>IFERROR(VLOOKUP(G4164,[3]item_suppliers!$C$2:$F$112,2,FALSE),"")</f>
        <v/>
      </c>
      <c r="N4164" s="5" t="str">
        <f>IFERROR(VLOOKUP(G4164,[3]item_suppliers!$C$2:$F$112,4,FALSE),"")</f>
        <v/>
      </c>
      <c r="O4164" s="5" t="str">
        <f t="shared" si="327"/>
        <v/>
      </c>
      <c r="P4164" s="5">
        <f>IF(EXACT(L4164,"sell"),VLOOKUP(D4164,[1]items!$A$2:$E$39,5,FALSE),"")</f>
        <v>55935</v>
      </c>
      <c r="Q4164" s="5">
        <f t="shared" si="328"/>
        <v>335610</v>
      </c>
      <c r="R4164" s="13" t="str">
        <f t="shared" si="329"/>
        <v/>
      </c>
    </row>
    <row r="4165" spans="1:18" x14ac:dyDescent="0.2">
      <c r="A4165" s="8" t="s">
        <v>4226</v>
      </c>
      <c r="B4165" s="9" t="d">
        <v>2021-10-02</v>
      </c>
      <c r="C4165" s="7">
        <f t="shared" si="325"/>
        <v>2021</v>
      </c>
      <c r="D4165" s="8" t="s">
        <v>11</v>
      </c>
      <c r="E4165" s="5" t="str">
        <f>VLOOKUP(D4165,[1]items!$A$2:$E$39,2,FALSE)</f>
        <v>Acetylcysteine Mahakam 200 mg</v>
      </c>
      <c r="F4165" s="5" t="str">
        <f>VLOOKUP(E4165,[1]items!$B$2:$E$39,2,FALSE)</f>
        <v>Obat Alergi</v>
      </c>
      <c r="G4165" s="5" t="str">
        <f t="shared" si="326"/>
        <v>OA0003|</v>
      </c>
      <c r="H4165" s="10">
        <v>45</v>
      </c>
      <c r="I4165" s="11"/>
      <c r="J4165" s="10" t="str">
        <f>IF(EXACT(L4165,"buy"),VLOOKUP(I4165,[2]suppliers!$A$2:$B$17,2,FALSE),"")</f>
        <v/>
      </c>
      <c r="K4165" s="8" t="s">
        <v>84</v>
      </c>
      <c r="L4165" s="8" t="s">
        <v>85</v>
      </c>
      <c r="M4165" s="5" t="str">
        <f>IFERROR(VLOOKUP(G4165,[3]item_suppliers!$C$2:$F$112,2,FALSE),"")</f>
        <v/>
      </c>
      <c r="N4165" s="5" t="str">
        <f>IFERROR(VLOOKUP(G4165,[3]item_suppliers!$C$2:$F$112,4,FALSE),"")</f>
        <v/>
      </c>
      <c r="O4165" s="5" t="str">
        <f t="shared" si="327"/>
        <v/>
      </c>
      <c r="P4165" s="5">
        <f>IF(EXACT(L4165,"sell"),VLOOKUP(D4165,[1]items!$A$2:$E$39,5,FALSE),"")</f>
        <v>33330</v>
      </c>
      <c r="Q4165" s="5">
        <f t="shared" si="328"/>
        <v>1499850</v>
      </c>
      <c r="R4165" s="13" t="str">
        <f t="shared" si="329"/>
        <v/>
      </c>
    </row>
    <row r="4166" spans="1:18" x14ac:dyDescent="0.2">
      <c r="A4166" s="5" t="s">
        <v>4227</v>
      </c>
      <c r="B4166" s="6" t="d">
        <v>2021-10-02</v>
      </c>
      <c r="C4166" s="7">
        <f t="shared" si="325"/>
        <v>2021</v>
      </c>
      <c r="D4166" s="5" t="s">
        <v>43</v>
      </c>
      <c r="E4166" s="5" t="str">
        <f>VLOOKUP(D4166,[1]items!$A$2:$E$39,2,FALSE)</f>
        <v>Panadol Anak Tablet 1 Strip</v>
      </c>
      <c r="F4166" s="5" t="str">
        <f>VLOOKUP(E4166,[1]items!$B$2:$E$39,2,FALSE)</f>
        <v>Obat Sakit Kepala &amp; Demam</v>
      </c>
      <c r="G4166" s="5" t="str">
        <f t="shared" si="326"/>
        <v>OD0005|</v>
      </c>
      <c r="H4166" s="10">
        <v>29</v>
      </c>
      <c r="I4166" s="11"/>
      <c r="J4166" s="10" t="str">
        <f>IF(EXACT(L4166,"buy"),VLOOKUP(I4166,[2]suppliers!$A$2:$B$17,2,FALSE),"")</f>
        <v/>
      </c>
      <c r="K4166" s="5" t="s">
        <v>84</v>
      </c>
      <c r="L4166" s="5" t="s">
        <v>85</v>
      </c>
      <c r="M4166" s="5" t="str">
        <f>IFERROR(VLOOKUP(G4166,[3]item_suppliers!$C$2:$F$112,2,FALSE),"")</f>
        <v/>
      </c>
      <c r="N4166" s="5" t="str">
        <f>IFERROR(VLOOKUP(G4166,[3]item_suppliers!$C$2:$F$112,4,FALSE),"")</f>
        <v/>
      </c>
      <c r="O4166" s="5" t="str">
        <f t="shared" si="327"/>
        <v/>
      </c>
      <c r="P4166" s="5">
        <f>IF(EXACT(L4166,"sell"),VLOOKUP(D4166,[1]items!$A$2:$E$39,5,FALSE),"")</f>
        <v>25450</v>
      </c>
      <c r="Q4166" s="5">
        <f t="shared" si="328"/>
        <v>738050</v>
      </c>
      <c r="R4166" s="13" t="str">
        <f t="shared" si="329"/>
        <v/>
      </c>
    </row>
    <row r="4167" spans="1:18" x14ac:dyDescent="0.2">
      <c r="A4167" s="8" t="s">
        <v>4228</v>
      </c>
      <c r="B4167" s="9" t="d">
        <v>2021-10-02</v>
      </c>
      <c r="C4167" s="7">
        <f t="shared" si="325"/>
        <v>2021</v>
      </c>
      <c r="D4167" s="8" t="s">
        <v>62</v>
      </c>
      <c r="E4167" s="5" t="str">
        <f>VLOOKUP(D4167,[1]items!$A$2:$E$39,2,FALSE)</f>
        <v>Concor 5MG Strip 10</v>
      </c>
      <c r="F4167" s="5" t="str">
        <f>VLOOKUP(E4167,[1]items!$B$2:$E$39,2,FALSE)</f>
        <v>Obat Hipertensi</v>
      </c>
      <c r="G4167" s="5" t="str">
        <f t="shared" si="326"/>
        <v>OH0002|</v>
      </c>
      <c r="H4167" s="10">
        <v>14</v>
      </c>
      <c r="I4167" s="11"/>
      <c r="J4167" s="10" t="str">
        <f>IF(EXACT(L4167,"buy"),VLOOKUP(I4167,[2]suppliers!$A$2:$B$17,2,FALSE),"")</f>
        <v/>
      </c>
      <c r="K4167" s="8" t="s">
        <v>84</v>
      </c>
      <c r="L4167" s="8" t="s">
        <v>85</v>
      </c>
      <c r="M4167" s="5" t="str">
        <f>IFERROR(VLOOKUP(G4167,[3]item_suppliers!$C$2:$F$112,2,FALSE),"")</f>
        <v/>
      </c>
      <c r="N4167" s="5" t="str">
        <f>IFERROR(VLOOKUP(G4167,[3]item_suppliers!$C$2:$F$112,4,FALSE),"")</f>
        <v/>
      </c>
      <c r="O4167" s="5" t="str">
        <f t="shared" si="327"/>
        <v/>
      </c>
      <c r="P4167" s="5">
        <f>IF(EXACT(L4167,"sell"),VLOOKUP(D4167,[1]items!$A$2:$E$39,5,FALSE),"")</f>
        <v>103632</v>
      </c>
      <c r="Q4167" s="5">
        <f t="shared" si="328"/>
        <v>1450848</v>
      </c>
      <c r="R4167" s="13" t="str">
        <f t="shared" si="329"/>
        <v/>
      </c>
    </row>
    <row r="4168" spans="1:18" x14ac:dyDescent="0.2">
      <c r="A4168" s="5" t="s">
        <v>4229</v>
      </c>
      <c r="B4168" s="6" t="d">
        <v>2021-10-02</v>
      </c>
      <c r="C4168" s="7">
        <f t="shared" si="325"/>
        <v>2021</v>
      </c>
      <c r="D4168" s="5" t="s">
        <v>62</v>
      </c>
      <c r="E4168" s="5" t="str">
        <f>VLOOKUP(D4168,[1]items!$A$2:$E$39,2,FALSE)</f>
        <v>Concor 5MG Strip 10</v>
      </c>
      <c r="F4168" s="5" t="str">
        <f>VLOOKUP(E4168,[1]items!$B$2:$E$39,2,FALSE)</f>
        <v>Obat Hipertensi</v>
      </c>
      <c r="G4168" s="5" t="str">
        <f t="shared" si="326"/>
        <v>OH0002|</v>
      </c>
      <c r="H4168" s="10">
        <v>20</v>
      </c>
      <c r="I4168" s="11"/>
      <c r="J4168" s="10" t="str">
        <f>IF(EXACT(L4168,"buy"),VLOOKUP(I4168,[2]suppliers!$A$2:$B$17,2,FALSE),"")</f>
        <v/>
      </c>
      <c r="K4168" s="5" t="s">
        <v>84</v>
      </c>
      <c r="L4168" s="5" t="s">
        <v>85</v>
      </c>
      <c r="M4168" s="5" t="str">
        <f>IFERROR(VLOOKUP(G4168,[3]item_suppliers!$C$2:$F$112,2,FALSE),"")</f>
        <v/>
      </c>
      <c r="N4168" s="5" t="str">
        <f>IFERROR(VLOOKUP(G4168,[3]item_suppliers!$C$2:$F$112,4,FALSE),"")</f>
        <v/>
      </c>
      <c r="O4168" s="5" t="str">
        <f t="shared" si="327"/>
        <v/>
      </c>
      <c r="P4168" s="5">
        <f>IF(EXACT(L4168,"sell"),VLOOKUP(D4168,[1]items!$A$2:$E$39,5,FALSE),"")</f>
        <v>103632</v>
      </c>
      <c r="Q4168" s="5">
        <f t="shared" si="328"/>
        <v>2072640</v>
      </c>
      <c r="R4168" s="13" t="str">
        <f t="shared" si="329"/>
        <v/>
      </c>
    </row>
    <row r="4169" spans="1:18" x14ac:dyDescent="0.2">
      <c r="A4169" s="8" t="s">
        <v>4230</v>
      </c>
      <c r="B4169" s="9" t="d">
        <v>2021-10-03</v>
      </c>
      <c r="C4169" s="7">
        <f t="shared" si="325"/>
        <v>2021</v>
      </c>
      <c r="D4169" s="8" t="s">
        <v>26</v>
      </c>
      <c r="E4169" s="5" t="str">
        <f>VLOOKUP(D4169,[1]items!$A$2:$E$39,2,FALSE)</f>
        <v>Decolsen 1 Strip 4 Tablet</v>
      </c>
      <c r="F4169" s="5" t="str">
        <f>VLOOKUP(E4169,[1]items!$B$2:$E$39,2,FALSE)</f>
        <v>Obat Batuk &amp; Pilek</v>
      </c>
      <c r="G4169" s="5" t="str">
        <f t="shared" si="326"/>
        <v>OB0002|</v>
      </c>
      <c r="H4169" s="10">
        <v>66</v>
      </c>
      <c r="I4169" s="11"/>
      <c r="J4169" s="10" t="str">
        <f>IF(EXACT(L4169,"buy"),VLOOKUP(I4169,[2]suppliers!$A$2:$B$17,2,FALSE),"")</f>
        <v/>
      </c>
      <c r="K4169" s="8" t="s">
        <v>84</v>
      </c>
      <c r="L4169" s="8" t="s">
        <v>85</v>
      </c>
      <c r="M4169" s="5" t="str">
        <f>IFERROR(VLOOKUP(G4169,[3]item_suppliers!$C$2:$F$112,2,FALSE),"")</f>
        <v/>
      </c>
      <c r="N4169" s="5" t="str">
        <f>IFERROR(VLOOKUP(G4169,[3]item_suppliers!$C$2:$F$112,4,FALSE),"")</f>
        <v/>
      </c>
      <c r="O4169" s="5" t="str">
        <f t="shared" si="327"/>
        <v/>
      </c>
      <c r="P4169" s="5">
        <f>IF(EXACT(L4169,"sell"),VLOOKUP(D4169,[1]items!$A$2:$E$39,5,FALSE),"")</f>
        <v>2915</v>
      </c>
      <c r="Q4169" s="5">
        <f t="shared" si="328"/>
        <v>192390</v>
      </c>
      <c r="R4169" s="13" t="str">
        <f t="shared" si="329"/>
        <v/>
      </c>
    </row>
    <row r="4170" spans="1:18" x14ac:dyDescent="0.2">
      <c r="A4170" s="5" t="s">
        <v>4231</v>
      </c>
      <c r="B4170" s="6" t="d">
        <v>2021-10-03</v>
      </c>
      <c r="C4170" s="7">
        <f t="shared" si="325"/>
        <v>2021</v>
      </c>
      <c r="D4170" s="5" t="s">
        <v>26</v>
      </c>
      <c r="E4170" s="5" t="str">
        <f>VLOOKUP(D4170,[1]items!$A$2:$E$39,2,FALSE)</f>
        <v>Decolsen 1 Strip 4 Tablet</v>
      </c>
      <c r="F4170" s="5" t="str">
        <f>VLOOKUP(E4170,[1]items!$B$2:$E$39,2,FALSE)</f>
        <v>Obat Batuk &amp; Pilek</v>
      </c>
      <c r="G4170" s="5" t="str">
        <f t="shared" si="326"/>
        <v>OB0002|</v>
      </c>
      <c r="H4170" s="10">
        <v>62</v>
      </c>
      <c r="I4170" s="11"/>
      <c r="J4170" s="10" t="str">
        <f>IF(EXACT(L4170,"buy"),VLOOKUP(I4170,[2]suppliers!$A$2:$B$17,2,FALSE),"")</f>
        <v/>
      </c>
      <c r="K4170" s="5" t="s">
        <v>84</v>
      </c>
      <c r="L4170" s="5" t="s">
        <v>85</v>
      </c>
      <c r="M4170" s="5" t="str">
        <f>IFERROR(VLOOKUP(G4170,[3]item_suppliers!$C$2:$F$112,2,FALSE),"")</f>
        <v/>
      </c>
      <c r="N4170" s="5" t="str">
        <f>IFERROR(VLOOKUP(G4170,[3]item_suppliers!$C$2:$F$112,4,FALSE),"")</f>
        <v/>
      </c>
      <c r="O4170" s="5" t="str">
        <f t="shared" si="327"/>
        <v/>
      </c>
      <c r="P4170" s="5">
        <f>IF(EXACT(L4170,"sell"),VLOOKUP(D4170,[1]items!$A$2:$E$39,5,FALSE),"")</f>
        <v>2915</v>
      </c>
      <c r="Q4170" s="5">
        <f t="shared" si="328"/>
        <v>180730</v>
      </c>
      <c r="R4170" s="13" t="str">
        <f t="shared" si="329"/>
        <v/>
      </c>
    </row>
    <row r="4171" spans="1:18" x14ac:dyDescent="0.2">
      <c r="A4171" s="8" t="s">
        <v>4232</v>
      </c>
      <c r="B4171" s="9" t="d">
        <v>2021-10-03</v>
      </c>
      <c r="C4171" s="7">
        <f t="shared" si="325"/>
        <v>2021</v>
      </c>
      <c r="D4171" s="8" t="s">
        <v>26</v>
      </c>
      <c r="E4171" s="5" t="str">
        <f>VLOOKUP(D4171,[1]items!$A$2:$E$39,2,FALSE)</f>
        <v>Decolsen 1 Strip 4 Tablet</v>
      </c>
      <c r="F4171" s="5" t="str">
        <f>VLOOKUP(E4171,[1]items!$B$2:$E$39,2,FALSE)</f>
        <v>Obat Batuk &amp; Pilek</v>
      </c>
      <c r="G4171" s="5" t="str">
        <f t="shared" si="326"/>
        <v>OB0002|</v>
      </c>
      <c r="H4171" s="10">
        <v>21</v>
      </c>
      <c r="I4171" s="11"/>
      <c r="J4171" s="10" t="str">
        <f>IF(EXACT(L4171,"buy"),VLOOKUP(I4171,[2]suppliers!$A$2:$B$17,2,FALSE),"")</f>
        <v/>
      </c>
      <c r="K4171" s="8" t="s">
        <v>84</v>
      </c>
      <c r="L4171" s="8" t="s">
        <v>85</v>
      </c>
      <c r="M4171" s="5" t="str">
        <f>IFERROR(VLOOKUP(G4171,[3]item_suppliers!$C$2:$F$112,2,FALSE),"")</f>
        <v/>
      </c>
      <c r="N4171" s="5" t="str">
        <f>IFERROR(VLOOKUP(G4171,[3]item_suppliers!$C$2:$F$112,4,FALSE),"")</f>
        <v/>
      </c>
      <c r="O4171" s="5" t="str">
        <f t="shared" si="327"/>
        <v/>
      </c>
      <c r="P4171" s="5">
        <f>IF(EXACT(L4171,"sell"),VLOOKUP(D4171,[1]items!$A$2:$E$39,5,FALSE),"")</f>
        <v>2915</v>
      </c>
      <c r="Q4171" s="5">
        <f t="shared" si="328"/>
        <v>61215</v>
      </c>
      <c r="R4171" s="13" t="str">
        <f t="shared" si="329"/>
        <v/>
      </c>
    </row>
    <row r="4172" spans="1:18" x14ac:dyDescent="0.2">
      <c r="A4172" s="5" t="s">
        <v>4233</v>
      </c>
      <c r="B4172" s="6" t="d">
        <v>2021-10-03</v>
      </c>
      <c r="C4172" s="7">
        <f t="shared" si="325"/>
        <v>2021</v>
      </c>
      <c r="D4172" s="5" t="s">
        <v>52</v>
      </c>
      <c r="E4172" s="5" t="str">
        <f>VLOOKUP(D4172,[1]items!$A$2:$E$39,2,FALSE)</f>
        <v>Sanmol 500 MG 4 Tablet</v>
      </c>
      <c r="F4172" s="5" t="str">
        <f>VLOOKUP(E4172,[1]items!$B$2:$E$39,2,FALSE)</f>
        <v>Obat Sakit Kepala &amp; Demam</v>
      </c>
      <c r="G4172" s="5" t="str">
        <f t="shared" si="326"/>
        <v>OD0009|</v>
      </c>
      <c r="H4172" s="10">
        <v>40</v>
      </c>
      <c r="I4172" s="11"/>
      <c r="J4172" s="10" t="str">
        <f>IF(EXACT(L4172,"buy"),VLOOKUP(I4172,[2]suppliers!$A$2:$B$17,2,FALSE),"")</f>
        <v/>
      </c>
      <c r="K4172" s="5" t="s">
        <v>84</v>
      </c>
      <c r="L4172" s="5" t="s">
        <v>85</v>
      </c>
      <c r="M4172" s="5" t="str">
        <f>IFERROR(VLOOKUP(G4172,[3]item_suppliers!$C$2:$F$112,2,FALSE),"")</f>
        <v/>
      </c>
      <c r="N4172" s="5" t="str">
        <f>IFERROR(VLOOKUP(G4172,[3]item_suppliers!$C$2:$F$112,4,FALSE),"")</f>
        <v/>
      </c>
      <c r="O4172" s="5" t="str">
        <f t="shared" si="327"/>
        <v/>
      </c>
      <c r="P4172" s="5">
        <f>IF(EXACT(L4172,"sell"),VLOOKUP(D4172,[1]items!$A$2:$E$39,5,FALSE),"")</f>
        <v>1619</v>
      </c>
      <c r="Q4172" s="5">
        <f t="shared" si="328"/>
        <v>64760</v>
      </c>
      <c r="R4172" s="13" t="str">
        <f t="shared" si="329"/>
        <v/>
      </c>
    </row>
    <row r="4173" spans="1:18" x14ac:dyDescent="0.2">
      <c r="A4173" s="8" t="s">
        <v>4234</v>
      </c>
      <c r="B4173" s="9" t="d">
        <v>2021-10-03</v>
      </c>
      <c r="C4173" s="7">
        <f t="shared" si="325"/>
        <v>2021</v>
      </c>
      <c r="D4173" s="8" t="s">
        <v>82</v>
      </c>
      <c r="E4173" s="5" t="str">
        <f>VLOOKUP(D4173,[1]items!$A$2:$E$39,2,FALSE)</f>
        <v>Otilon Ear Drops 8 mL</v>
      </c>
      <c r="F4173" s="5" t="str">
        <f>VLOOKUP(E4173,[1]items!$B$2:$E$39,2,FALSE)</f>
        <v>Obat Telinga</v>
      </c>
      <c r="G4173" s="5" t="str">
        <f t="shared" si="326"/>
        <v>OT0001|</v>
      </c>
      <c r="H4173" s="10">
        <v>7</v>
      </c>
      <c r="I4173" s="11"/>
      <c r="J4173" s="10" t="str">
        <f>IF(EXACT(L4173,"buy"),VLOOKUP(I4173,[2]suppliers!$A$2:$B$17,2,FALSE),"")</f>
        <v/>
      </c>
      <c r="K4173" s="8" t="s">
        <v>84</v>
      </c>
      <c r="L4173" s="8" t="s">
        <v>85</v>
      </c>
      <c r="M4173" s="5" t="str">
        <f>IFERROR(VLOOKUP(G4173,[3]item_suppliers!$C$2:$F$112,2,FALSE),"")</f>
        <v/>
      </c>
      <c r="N4173" s="5" t="str">
        <f>IFERROR(VLOOKUP(G4173,[3]item_suppliers!$C$2:$F$112,4,FALSE),"")</f>
        <v/>
      </c>
      <c r="O4173" s="5" t="str">
        <f t="shared" si="327"/>
        <v/>
      </c>
      <c r="P4173" s="5">
        <f>IF(EXACT(L4173,"sell"),VLOOKUP(D4173,[1]items!$A$2:$E$39,5,FALSE),"")</f>
        <v>55935</v>
      </c>
      <c r="Q4173" s="5">
        <f t="shared" si="328"/>
        <v>391545</v>
      </c>
      <c r="R4173" s="13" t="str">
        <f t="shared" si="329"/>
        <v/>
      </c>
    </row>
    <row r="4174" spans="1:18" x14ac:dyDescent="0.2">
      <c r="A4174" s="5" t="s">
        <v>4235</v>
      </c>
      <c r="B4174" s="6" t="d">
        <v>2021-10-03</v>
      </c>
      <c r="C4174" s="7">
        <f t="shared" si="325"/>
        <v>2021</v>
      </c>
      <c r="D4174" s="5" t="s">
        <v>20</v>
      </c>
      <c r="E4174" s="5" t="str">
        <f>VLOOKUP(D4174,[1]items!$A$2:$E$39,2,FALSE)</f>
        <v>Dexteem Box Plus 100 Tablet</v>
      </c>
      <c r="F4174" s="5" t="str">
        <f>VLOOKUP(E4174,[1]items!$B$2:$E$39,2,FALSE)</f>
        <v>Obat Alergi</v>
      </c>
      <c r="G4174" s="5" t="str">
        <f t="shared" si="326"/>
        <v>OA0006|</v>
      </c>
      <c r="H4174" s="10">
        <v>90</v>
      </c>
      <c r="I4174" s="11"/>
      <c r="J4174" s="10" t="str">
        <f>IF(EXACT(L4174,"buy"),VLOOKUP(I4174,[2]suppliers!$A$2:$B$17,2,FALSE),"")</f>
        <v/>
      </c>
      <c r="K4174" s="5" t="s">
        <v>84</v>
      </c>
      <c r="L4174" s="5" t="s">
        <v>85</v>
      </c>
      <c r="M4174" s="5" t="str">
        <f>IFERROR(VLOOKUP(G4174,[3]item_suppliers!$C$2:$F$112,2,FALSE),"")</f>
        <v/>
      </c>
      <c r="N4174" s="5" t="str">
        <f>IFERROR(VLOOKUP(G4174,[3]item_suppliers!$C$2:$F$112,4,FALSE),"")</f>
        <v/>
      </c>
      <c r="O4174" s="5" t="str">
        <f t="shared" si="327"/>
        <v/>
      </c>
      <c r="P4174" s="5">
        <f>IF(EXACT(L4174,"sell"),VLOOKUP(D4174,[1]items!$A$2:$E$39,5,FALSE),"")</f>
        <v>25449</v>
      </c>
      <c r="Q4174" s="5">
        <f t="shared" si="328"/>
        <v>2290410</v>
      </c>
      <c r="R4174" s="13" t="str">
        <f t="shared" si="329"/>
        <v/>
      </c>
    </row>
    <row r="4175" spans="1:18" x14ac:dyDescent="0.2">
      <c r="A4175" s="8" t="s">
        <v>4236</v>
      </c>
      <c r="B4175" s="9" t="d">
        <v>2021-10-03</v>
      </c>
      <c r="C4175" s="7">
        <f t="shared" si="325"/>
        <v>2021</v>
      </c>
      <c r="D4175" s="8" t="s">
        <v>48</v>
      </c>
      <c r="E4175" s="5" t="str">
        <f>VLOOKUP(D4175,[1]items!$A$2:$E$39,2,FALSE)</f>
        <v>Sanmol Paracetamol</v>
      </c>
      <c r="F4175" s="5" t="str">
        <f>VLOOKUP(E4175,[1]items!$B$2:$E$39,2,FALSE)</f>
        <v>Obat Sakit Kepala &amp; Demam</v>
      </c>
      <c r="G4175" s="5" t="str">
        <f t="shared" si="326"/>
        <v>OD0007|</v>
      </c>
      <c r="H4175" s="10">
        <v>16</v>
      </c>
      <c r="I4175" s="11"/>
      <c r="J4175" s="10" t="str">
        <f>IF(EXACT(L4175,"buy"),VLOOKUP(I4175,[2]suppliers!$A$2:$B$17,2,FALSE),"")</f>
        <v/>
      </c>
      <c r="K4175" s="8" t="s">
        <v>84</v>
      </c>
      <c r="L4175" s="8" t="s">
        <v>85</v>
      </c>
      <c r="M4175" s="5" t="str">
        <f>IFERROR(VLOOKUP(G4175,[3]item_suppliers!$C$2:$F$112,2,FALSE),"")</f>
        <v/>
      </c>
      <c r="N4175" s="5" t="str">
        <f>IFERROR(VLOOKUP(G4175,[3]item_suppliers!$C$2:$F$112,4,FALSE),"")</f>
        <v/>
      </c>
      <c r="O4175" s="5" t="str">
        <f t="shared" si="327"/>
        <v/>
      </c>
      <c r="P4175" s="5">
        <f>IF(EXACT(L4175,"sell"),VLOOKUP(D4175,[1]items!$A$2:$E$39,5,FALSE),"")</f>
        <v>16261</v>
      </c>
      <c r="Q4175" s="5">
        <f t="shared" si="328"/>
        <v>260176</v>
      </c>
      <c r="R4175" s="13" t="str">
        <f t="shared" si="329"/>
        <v/>
      </c>
    </row>
    <row r="4176" spans="1:18" x14ac:dyDescent="0.2">
      <c r="A4176" s="5" t="s">
        <v>4237</v>
      </c>
      <c r="B4176" s="6" t="d">
        <v>2021-10-03</v>
      </c>
      <c r="C4176" s="7">
        <f t="shared" si="325"/>
        <v>2021</v>
      </c>
      <c r="D4176" s="5" t="s">
        <v>11</v>
      </c>
      <c r="E4176" s="5" t="str">
        <f>VLOOKUP(D4176,[1]items!$A$2:$E$39,2,FALSE)</f>
        <v>Acetylcysteine Mahakam 200 mg</v>
      </c>
      <c r="F4176" s="5" t="str">
        <f>VLOOKUP(E4176,[1]items!$B$2:$E$39,2,FALSE)</f>
        <v>Obat Alergi</v>
      </c>
      <c r="G4176" s="5" t="str">
        <f t="shared" si="326"/>
        <v>OA0003|</v>
      </c>
      <c r="H4176" s="10">
        <v>7</v>
      </c>
      <c r="I4176" s="11"/>
      <c r="J4176" s="10" t="str">
        <f>IF(EXACT(L4176,"buy"),VLOOKUP(I4176,[2]suppliers!$A$2:$B$17,2,FALSE),"")</f>
        <v/>
      </c>
      <c r="K4176" s="5" t="s">
        <v>84</v>
      </c>
      <c r="L4176" s="5" t="s">
        <v>85</v>
      </c>
      <c r="M4176" s="5" t="str">
        <f>IFERROR(VLOOKUP(G4176,[3]item_suppliers!$C$2:$F$112,2,FALSE),"")</f>
        <v/>
      </c>
      <c r="N4176" s="5" t="str">
        <f>IFERROR(VLOOKUP(G4176,[3]item_suppliers!$C$2:$F$112,4,FALSE),"")</f>
        <v/>
      </c>
      <c r="O4176" s="5" t="str">
        <f t="shared" si="327"/>
        <v/>
      </c>
      <c r="P4176" s="5">
        <f>IF(EXACT(L4176,"sell"),VLOOKUP(D4176,[1]items!$A$2:$E$39,5,FALSE),"")</f>
        <v>33330</v>
      </c>
      <c r="Q4176" s="5">
        <f t="shared" si="328"/>
        <v>233310</v>
      </c>
      <c r="R4176" s="13" t="str">
        <f t="shared" si="329"/>
        <v/>
      </c>
    </row>
    <row r="4177" spans="1:18" x14ac:dyDescent="0.2">
      <c r="A4177" s="8" t="s">
        <v>4238</v>
      </c>
      <c r="B4177" s="9" t="d">
        <v>2021-10-04</v>
      </c>
      <c r="C4177" s="7">
        <f t="shared" si="325"/>
        <v>2021</v>
      </c>
      <c r="D4177" s="8" t="s">
        <v>52</v>
      </c>
      <c r="E4177" s="5" t="str">
        <f>VLOOKUP(D4177,[1]items!$A$2:$E$39,2,FALSE)</f>
        <v>Sanmol 500 MG 4 Tablet</v>
      </c>
      <c r="F4177" s="5" t="str">
        <f>VLOOKUP(E4177,[1]items!$B$2:$E$39,2,FALSE)</f>
        <v>Obat Sakit Kepala &amp; Demam</v>
      </c>
      <c r="G4177" s="5" t="str">
        <f t="shared" si="326"/>
        <v>OD0009|</v>
      </c>
      <c r="H4177" s="10">
        <v>40</v>
      </c>
      <c r="I4177" s="11"/>
      <c r="J4177" s="10" t="str">
        <f>IF(EXACT(L4177,"buy"),VLOOKUP(I4177,[2]suppliers!$A$2:$B$17,2,FALSE),"")</f>
        <v/>
      </c>
      <c r="K4177" s="8" t="s">
        <v>84</v>
      </c>
      <c r="L4177" s="8" t="s">
        <v>85</v>
      </c>
      <c r="M4177" s="5" t="str">
        <f>IFERROR(VLOOKUP(G4177,[3]item_suppliers!$C$2:$F$112,2,FALSE),"")</f>
        <v/>
      </c>
      <c r="N4177" s="5" t="str">
        <f>IFERROR(VLOOKUP(G4177,[3]item_suppliers!$C$2:$F$112,4,FALSE),"")</f>
        <v/>
      </c>
      <c r="O4177" s="5" t="str">
        <f t="shared" si="327"/>
        <v/>
      </c>
      <c r="P4177" s="5">
        <f>IF(EXACT(L4177,"sell"),VLOOKUP(D4177,[1]items!$A$2:$E$39,5,FALSE),"")</f>
        <v>1619</v>
      </c>
      <c r="Q4177" s="5">
        <f t="shared" si="328"/>
        <v>64760</v>
      </c>
      <c r="R4177" s="13" t="str">
        <f t="shared" si="329"/>
        <v/>
      </c>
    </row>
    <row r="4178" spans="1:18" x14ac:dyDescent="0.2">
      <c r="A4178" s="5" t="s">
        <v>4239</v>
      </c>
      <c r="B4178" s="6" t="d">
        <v>2021-10-04</v>
      </c>
      <c r="C4178" s="7">
        <f t="shared" si="325"/>
        <v>2021</v>
      </c>
      <c r="D4178" s="5" t="s">
        <v>82</v>
      </c>
      <c r="E4178" s="5" t="str">
        <f>VLOOKUP(D4178,[1]items!$A$2:$E$39,2,FALSE)</f>
        <v>Otilon Ear Drops 8 mL</v>
      </c>
      <c r="F4178" s="5" t="str">
        <f>VLOOKUP(E4178,[1]items!$B$2:$E$39,2,FALSE)</f>
        <v>Obat Telinga</v>
      </c>
      <c r="G4178" s="5" t="str">
        <f t="shared" si="326"/>
        <v>OT0001|</v>
      </c>
      <c r="H4178" s="10">
        <v>46</v>
      </c>
      <c r="I4178" s="11"/>
      <c r="J4178" s="10" t="str">
        <f>IF(EXACT(L4178,"buy"),VLOOKUP(I4178,[2]suppliers!$A$2:$B$17,2,FALSE),"")</f>
        <v/>
      </c>
      <c r="K4178" s="5" t="s">
        <v>84</v>
      </c>
      <c r="L4178" s="5" t="s">
        <v>85</v>
      </c>
      <c r="M4178" s="5" t="str">
        <f>IFERROR(VLOOKUP(G4178,[3]item_suppliers!$C$2:$F$112,2,FALSE),"")</f>
        <v/>
      </c>
      <c r="N4178" s="5" t="str">
        <f>IFERROR(VLOOKUP(G4178,[3]item_suppliers!$C$2:$F$112,4,FALSE),"")</f>
        <v/>
      </c>
      <c r="O4178" s="5" t="str">
        <f t="shared" si="327"/>
        <v/>
      </c>
      <c r="P4178" s="5">
        <f>IF(EXACT(L4178,"sell"),VLOOKUP(D4178,[1]items!$A$2:$E$39,5,FALSE),"")</f>
        <v>55935</v>
      </c>
      <c r="Q4178" s="5">
        <f t="shared" si="328"/>
        <v>2573010</v>
      </c>
      <c r="R4178" s="13" t="str">
        <f t="shared" si="329"/>
        <v/>
      </c>
    </row>
    <row r="4179" spans="1:18" x14ac:dyDescent="0.2">
      <c r="A4179" s="8" t="s">
        <v>4240</v>
      </c>
      <c r="B4179" s="9" t="d">
        <v>2021-10-04</v>
      </c>
      <c r="C4179" s="7">
        <f t="shared" si="325"/>
        <v>2021</v>
      </c>
      <c r="D4179" s="8" t="s">
        <v>59</v>
      </c>
      <c r="E4179" s="5" t="str">
        <f>VLOOKUP(D4179,[1]items!$A$2:$E$39,2,FALSE)</f>
        <v>Carditens</v>
      </c>
      <c r="F4179" s="5" t="str">
        <f>VLOOKUP(E4179,[1]items!$B$2:$E$39,2,FALSE)</f>
        <v>Obat Hipertensi</v>
      </c>
      <c r="G4179" s="5" t="str">
        <f t="shared" si="326"/>
        <v>OH0001|</v>
      </c>
      <c r="H4179" s="10">
        <v>22</v>
      </c>
      <c r="I4179" s="11"/>
      <c r="J4179" s="10" t="str">
        <f>IF(EXACT(L4179,"buy"),VLOOKUP(I4179,[2]suppliers!$A$2:$B$17,2,FALSE),"")</f>
        <v/>
      </c>
      <c r="K4179" s="8" t="s">
        <v>84</v>
      </c>
      <c r="L4179" s="8" t="s">
        <v>85</v>
      </c>
      <c r="M4179" s="5" t="str">
        <f>IFERROR(VLOOKUP(G4179,[3]item_suppliers!$C$2:$F$112,2,FALSE),"")</f>
        <v/>
      </c>
      <c r="N4179" s="5" t="str">
        <f>IFERROR(VLOOKUP(G4179,[3]item_suppliers!$C$2:$F$112,4,FALSE),"")</f>
        <v/>
      </c>
      <c r="O4179" s="5" t="str">
        <f t="shared" si="327"/>
        <v/>
      </c>
      <c r="P4179" s="5">
        <f>IF(EXACT(L4179,"sell"),VLOOKUP(D4179,[1]items!$A$2:$E$39,5,FALSE),"")</f>
        <v>100900</v>
      </c>
      <c r="Q4179" s="5">
        <f t="shared" si="328"/>
        <v>2219800</v>
      </c>
      <c r="R4179" s="13" t="str">
        <f t="shared" si="329"/>
        <v/>
      </c>
    </row>
    <row r="4180" spans="1:18" x14ac:dyDescent="0.2">
      <c r="A4180" s="5" t="s">
        <v>4241</v>
      </c>
      <c r="B4180" s="6" t="d">
        <v>2021-10-04</v>
      </c>
      <c r="C4180" s="7">
        <f t="shared" si="325"/>
        <v>2021</v>
      </c>
      <c r="D4180" s="5" t="s">
        <v>14</v>
      </c>
      <c r="E4180" s="5" t="str">
        <f>VLOOKUP(D4180,[1]items!$A$2:$E$39,2,FALSE)</f>
        <v>Bisoprolol Ogb Dexa</v>
      </c>
      <c r="F4180" s="5" t="str">
        <f>VLOOKUP(E4180,[1]items!$B$2:$E$39,2,FALSE)</f>
        <v>Obat Alergi</v>
      </c>
      <c r="G4180" s="5" t="str">
        <f t="shared" si="326"/>
        <v>OA0004|</v>
      </c>
      <c r="H4180" s="10">
        <v>174</v>
      </c>
      <c r="I4180" s="11"/>
      <c r="J4180" s="10" t="str">
        <f>IF(EXACT(L4180,"buy"),VLOOKUP(I4180,[2]suppliers!$A$2:$B$17,2,FALSE),"")</f>
        <v/>
      </c>
      <c r="K4180" s="5" t="s">
        <v>84</v>
      </c>
      <c r="L4180" s="5" t="s">
        <v>85</v>
      </c>
      <c r="M4180" s="5" t="str">
        <f>IFERROR(VLOOKUP(G4180,[3]item_suppliers!$C$2:$F$112,2,FALSE),"")</f>
        <v/>
      </c>
      <c r="N4180" s="5" t="str">
        <f>IFERROR(VLOOKUP(G4180,[3]item_suppliers!$C$2:$F$112,4,FALSE),"")</f>
        <v/>
      </c>
      <c r="O4180" s="5" t="str">
        <f t="shared" si="327"/>
        <v/>
      </c>
      <c r="P4180" s="5">
        <f>IF(EXACT(L4180,"sell"),VLOOKUP(D4180,[1]items!$A$2:$E$39,5,FALSE),"")</f>
        <v>10180</v>
      </c>
      <c r="Q4180" s="5">
        <f t="shared" si="328"/>
        <v>1771320</v>
      </c>
      <c r="R4180" s="13" t="str">
        <f t="shared" si="329"/>
        <v/>
      </c>
    </row>
    <row r="4181" spans="1:18" x14ac:dyDescent="0.2">
      <c r="A4181" s="8" t="s">
        <v>4242</v>
      </c>
      <c r="B4181" s="9" t="d">
        <v>2021-10-05</v>
      </c>
      <c r="C4181" s="7">
        <f t="shared" si="325"/>
        <v>2021</v>
      </c>
      <c r="D4181" s="8" t="s">
        <v>26</v>
      </c>
      <c r="E4181" s="5" t="str">
        <f>VLOOKUP(D4181,[1]items!$A$2:$E$39,2,FALSE)</f>
        <v>Decolsen 1 Strip 4 Tablet</v>
      </c>
      <c r="F4181" s="5" t="str">
        <f>VLOOKUP(E4181,[1]items!$B$2:$E$39,2,FALSE)</f>
        <v>Obat Batuk &amp; Pilek</v>
      </c>
      <c r="G4181" s="5" t="str">
        <f t="shared" si="326"/>
        <v>OB0002|</v>
      </c>
      <c r="H4181" s="10">
        <v>40</v>
      </c>
      <c r="I4181" s="11"/>
      <c r="J4181" s="10" t="str">
        <f>IF(EXACT(L4181,"buy"),VLOOKUP(I4181,[2]suppliers!$A$2:$B$17,2,FALSE),"")</f>
        <v/>
      </c>
      <c r="K4181" s="8" t="s">
        <v>84</v>
      </c>
      <c r="L4181" s="8" t="s">
        <v>85</v>
      </c>
      <c r="M4181" s="5" t="str">
        <f>IFERROR(VLOOKUP(G4181,[3]item_suppliers!$C$2:$F$112,2,FALSE),"")</f>
        <v/>
      </c>
      <c r="N4181" s="5" t="str">
        <f>IFERROR(VLOOKUP(G4181,[3]item_suppliers!$C$2:$F$112,4,FALSE),"")</f>
        <v/>
      </c>
      <c r="O4181" s="5" t="str">
        <f t="shared" si="327"/>
        <v/>
      </c>
      <c r="P4181" s="5">
        <f>IF(EXACT(L4181,"sell"),VLOOKUP(D4181,[1]items!$A$2:$E$39,5,FALSE),"")</f>
        <v>2915</v>
      </c>
      <c r="Q4181" s="5">
        <f t="shared" si="328"/>
        <v>116600</v>
      </c>
      <c r="R4181" s="13" t="str">
        <f t="shared" si="329"/>
        <v/>
      </c>
    </row>
    <row r="4182" spans="1:18" x14ac:dyDescent="0.2">
      <c r="A4182" s="5" t="s">
        <v>4243</v>
      </c>
      <c r="B4182" s="6" t="d">
        <v>2021-10-05</v>
      </c>
      <c r="C4182" s="7">
        <f t="shared" si="325"/>
        <v>2021</v>
      </c>
      <c r="D4182" s="5" t="s">
        <v>50</v>
      </c>
      <c r="E4182" s="5" t="str">
        <f>VLOOKUP(D4182,[1]items!$A$2:$E$39,2,FALSE)</f>
        <v>Bodrex Extra</v>
      </c>
      <c r="F4182" s="5" t="str">
        <f>VLOOKUP(E4182,[1]items!$B$2:$E$39,2,FALSE)</f>
        <v>Obat Sakit Kepala &amp; Demam</v>
      </c>
      <c r="G4182" s="5" t="str">
        <f t="shared" si="326"/>
        <v>OD0008|</v>
      </c>
      <c r="H4182" s="10">
        <v>30</v>
      </c>
      <c r="I4182" s="11"/>
      <c r="J4182" s="10" t="str">
        <f>IF(EXACT(L4182,"buy"),VLOOKUP(I4182,[2]suppliers!$A$2:$B$17,2,FALSE),"")</f>
        <v/>
      </c>
      <c r="K4182" s="5" t="s">
        <v>84</v>
      </c>
      <c r="L4182" s="5" t="s">
        <v>85</v>
      </c>
      <c r="M4182" s="5" t="str">
        <f>IFERROR(VLOOKUP(G4182,[3]item_suppliers!$C$2:$F$112,2,FALSE),"")</f>
        <v/>
      </c>
      <c r="N4182" s="5" t="str">
        <f>IFERROR(VLOOKUP(G4182,[3]item_suppliers!$C$2:$F$112,4,FALSE),"")</f>
        <v/>
      </c>
      <c r="O4182" s="5" t="str">
        <f t="shared" si="327"/>
        <v/>
      </c>
      <c r="P4182" s="5">
        <f>IF(EXACT(L4182,"sell"),VLOOKUP(D4182,[1]items!$A$2:$E$39,5,FALSE),"")</f>
        <v>51753</v>
      </c>
      <c r="Q4182" s="5">
        <f t="shared" si="328"/>
        <v>1552590</v>
      </c>
      <c r="R4182" s="13" t="str">
        <f t="shared" si="329"/>
        <v/>
      </c>
    </row>
    <row r="4183" spans="1:18" x14ac:dyDescent="0.2">
      <c r="A4183" s="8" t="s">
        <v>4244</v>
      </c>
      <c r="B4183" s="9" t="d">
        <v>2021-10-05</v>
      </c>
      <c r="C4183" s="7">
        <f t="shared" si="325"/>
        <v>2021</v>
      </c>
      <c r="D4183" s="8" t="s">
        <v>50</v>
      </c>
      <c r="E4183" s="5" t="str">
        <f>VLOOKUP(D4183,[1]items!$A$2:$E$39,2,FALSE)</f>
        <v>Bodrex Extra</v>
      </c>
      <c r="F4183" s="5" t="str">
        <f>VLOOKUP(E4183,[1]items!$B$2:$E$39,2,FALSE)</f>
        <v>Obat Sakit Kepala &amp; Demam</v>
      </c>
      <c r="G4183" s="5" t="str">
        <f t="shared" si="326"/>
        <v>OD0008|</v>
      </c>
      <c r="H4183" s="10">
        <v>71</v>
      </c>
      <c r="I4183" s="11"/>
      <c r="J4183" s="10" t="str">
        <f>IF(EXACT(L4183,"buy"),VLOOKUP(I4183,[2]suppliers!$A$2:$B$17,2,FALSE),"")</f>
        <v/>
      </c>
      <c r="K4183" s="8" t="s">
        <v>84</v>
      </c>
      <c r="L4183" s="8" t="s">
        <v>85</v>
      </c>
      <c r="M4183" s="5" t="str">
        <f>IFERROR(VLOOKUP(G4183,[3]item_suppliers!$C$2:$F$112,2,FALSE),"")</f>
        <v/>
      </c>
      <c r="N4183" s="5" t="str">
        <f>IFERROR(VLOOKUP(G4183,[3]item_suppliers!$C$2:$F$112,4,FALSE),"")</f>
        <v/>
      </c>
      <c r="O4183" s="5" t="str">
        <f t="shared" si="327"/>
        <v/>
      </c>
      <c r="P4183" s="5">
        <f>IF(EXACT(L4183,"sell"),VLOOKUP(D4183,[1]items!$A$2:$E$39,5,FALSE),"")</f>
        <v>51753</v>
      </c>
      <c r="Q4183" s="5">
        <f t="shared" si="328"/>
        <v>3674463</v>
      </c>
      <c r="R4183" s="13" t="str">
        <f t="shared" si="329"/>
        <v/>
      </c>
    </row>
    <row r="4184" spans="1:18" x14ac:dyDescent="0.2">
      <c r="A4184" s="5" t="s">
        <v>4245</v>
      </c>
      <c r="B4184" s="6" t="d">
        <v>2021-10-05</v>
      </c>
      <c r="C4184" s="7">
        <f t="shared" si="325"/>
        <v>2021</v>
      </c>
      <c r="D4184" s="5" t="s">
        <v>82</v>
      </c>
      <c r="E4184" s="5" t="str">
        <f>VLOOKUP(D4184,[1]items!$A$2:$E$39,2,FALSE)</f>
        <v>Otilon Ear Drops 8 mL</v>
      </c>
      <c r="F4184" s="5" t="str">
        <f>VLOOKUP(E4184,[1]items!$B$2:$E$39,2,FALSE)</f>
        <v>Obat Telinga</v>
      </c>
      <c r="G4184" s="5" t="str">
        <f t="shared" si="326"/>
        <v>OT0001|</v>
      </c>
      <c r="H4184" s="10">
        <v>19</v>
      </c>
      <c r="I4184" s="11"/>
      <c r="J4184" s="10" t="str">
        <f>IF(EXACT(L4184,"buy"),VLOOKUP(I4184,[2]suppliers!$A$2:$B$17,2,FALSE),"")</f>
        <v/>
      </c>
      <c r="K4184" s="5" t="s">
        <v>84</v>
      </c>
      <c r="L4184" s="5" t="s">
        <v>85</v>
      </c>
      <c r="M4184" s="5" t="str">
        <f>IFERROR(VLOOKUP(G4184,[3]item_suppliers!$C$2:$F$112,2,FALSE),"")</f>
        <v/>
      </c>
      <c r="N4184" s="5" t="str">
        <f>IFERROR(VLOOKUP(G4184,[3]item_suppliers!$C$2:$F$112,4,FALSE),"")</f>
        <v/>
      </c>
      <c r="O4184" s="5" t="str">
        <f t="shared" si="327"/>
        <v/>
      </c>
      <c r="P4184" s="5">
        <f>IF(EXACT(L4184,"sell"),VLOOKUP(D4184,[1]items!$A$2:$E$39,5,FALSE),"")</f>
        <v>55935</v>
      </c>
      <c r="Q4184" s="5">
        <f t="shared" si="328"/>
        <v>1062765</v>
      </c>
      <c r="R4184" s="13" t="str">
        <f t="shared" si="329"/>
        <v/>
      </c>
    </row>
    <row r="4185" spans="1:18" x14ac:dyDescent="0.2">
      <c r="A4185" s="8" t="s">
        <v>4246</v>
      </c>
      <c r="B4185" s="9" t="d">
        <v>2021-10-05</v>
      </c>
      <c r="C4185" s="7">
        <f t="shared" si="325"/>
        <v>2021</v>
      </c>
      <c r="D4185" s="8" t="s">
        <v>56</v>
      </c>
      <c r="E4185" s="5" t="str">
        <f>VLOOKUP(D4185,[1]items!$A$2:$E$39,2,FALSE)</f>
        <v>Paramex Tablet / Obat</v>
      </c>
      <c r="F4185" s="5" t="str">
        <f>VLOOKUP(E4185,[1]items!$B$2:$E$39,2,FALSE)</f>
        <v>Obat Sakit Kepala &amp; Demam</v>
      </c>
      <c r="G4185" s="5" t="str">
        <f t="shared" si="326"/>
        <v>OD0011|</v>
      </c>
      <c r="H4185" s="10">
        <v>16</v>
      </c>
      <c r="I4185" s="11"/>
      <c r="J4185" s="10" t="str">
        <f>IF(EXACT(L4185,"buy"),VLOOKUP(I4185,[2]suppliers!$A$2:$B$17,2,FALSE),"")</f>
        <v/>
      </c>
      <c r="K4185" s="8" t="s">
        <v>84</v>
      </c>
      <c r="L4185" s="8" t="s">
        <v>85</v>
      </c>
      <c r="M4185" s="5" t="str">
        <f>IFERROR(VLOOKUP(G4185,[3]item_suppliers!$C$2:$F$112,2,FALSE),"")</f>
        <v/>
      </c>
      <c r="N4185" s="5" t="str">
        <f>IFERROR(VLOOKUP(G4185,[3]item_suppliers!$C$2:$F$112,4,FALSE),"")</f>
        <v/>
      </c>
      <c r="O4185" s="5" t="str">
        <f t="shared" si="327"/>
        <v/>
      </c>
      <c r="P4185" s="5">
        <f>IF(EXACT(L4185,"sell"),VLOOKUP(D4185,[1]items!$A$2:$E$39,5,FALSE),"")</f>
        <v>2586</v>
      </c>
      <c r="Q4185" s="5">
        <f t="shared" si="328"/>
        <v>41376</v>
      </c>
      <c r="R4185" s="13" t="str">
        <f t="shared" si="329"/>
        <v/>
      </c>
    </row>
    <row r="4186" spans="1:18" x14ac:dyDescent="0.2">
      <c r="A4186" s="5" t="s">
        <v>4247</v>
      </c>
      <c r="B4186" s="6" t="d">
        <v>2021-10-05</v>
      </c>
      <c r="C4186" s="7">
        <f t="shared" si="325"/>
        <v>2021</v>
      </c>
      <c r="D4186" s="5" t="s">
        <v>59</v>
      </c>
      <c r="E4186" s="5" t="str">
        <f>VLOOKUP(D4186,[1]items!$A$2:$E$39,2,FALSE)</f>
        <v>Carditens</v>
      </c>
      <c r="F4186" s="5" t="str">
        <f>VLOOKUP(E4186,[1]items!$B$2:$E$39,2,FALSE)</f>
        <v>Obat Hipertensi</v>
      </c>
      <c r="G4186" s="5" t="str">
        <f t="shared" si="326"/>
        <v>OH0001|</v>
      </c>
      <c r="H4186" s="10">
        <v>12</v>
      </c>
      <c r="I4186" s="11"/>
      <c r="J4186" s="10" t="str">
        <f>IF(EXACT(L4186,"buy"),VLOOKUP(I4186,[2]suppliers!$A$2:$B$17,2,FALSE),"")</f>
        <v/>
      </c>
      <c r="K4186" s="5" t="s">
        <v>84</v>
      </c>
      <c r="L4186" s="5" t="s">
        <v>85</v>
      </c>
      <c r="M4186" s="5" t="str">
        <f>IFERROR(VLOOKUP(G4186,[3]item_suppliers!$C$2:$F$112,2,FALSE),"")</f>
        <v/>
      </c>
      <c r="N4186" s="5" t="str">
        <f>IFERROR(VLOOKUP(G4186,[3]item_suppliers!$C$2:$F$112,4,FALSE),"")</f>
        <v/>
      </c>
      <c r="O4186" s="5" t="str">
        <f t="shared" si="327"/>
        <v/>
      </c>
      <c r="P4186" s="5">
        <f>IF(EXACT(L4186,"sell"),VLOOKUP(D4186,[1]items!$A$2:$E$39,5,FALSE),"")</f>
        <v>100900</v>
      </c>
      <c r="Q4186" s="5">
        <f t="shared" si="328"/>
        <v>1210800</v>
      </c>
      <c r="R4186" s="13" t="str">
        <f t="shared" si="329"/>
        <v/>
      </c>
    </row>
    <row r="4187" spans="1:18" x14ac:dyDescent="0.2">
      <c r="A4187" s="8" t="s">
        <v>4248</v>
      </c>
      <c r="B4187" s="9" t="d">
        <v>2021-10-05</v>
      </c>
      <c r="C4187" s="7">
        <f t="shared" si="325"/>
        <v>2021</v>
      </c>
      <c r="D4187" s="8" t="s">
        <v>14</v>
      </c>
      <c r="E4187" s="5" t="str">
        <f>VLOOKUP(D4187,[1]items!$A$2:$E$39,2,FALSE)</f>
        <v>Bisoprolol Ogb Dexa</v>
      </c>
      <c r="F4187" s="5" t="str">
        <f>VLOOKUP(E4187,[1]items!$B$2:$E$39,2,FALSE)</f>
        <v>Obat Alergi</v>
      </c>
      <c r="G4187" s="5" t="str">
        <f t="shared" si="326"/>
        <v>OA0004|</v>
      </c>
      <c r="H4187" s="10">
        <v>6</v>
      </c>
      <c r="I4187" s="11"/>
      <c r="J4187" s="10" t="str">
        <f>IF(EXACT(L4187,"buy"),VLOOKUP(I4187,[2]suppliers!$A$2:$B$17,2,FALSE),"")</f>
        <v/>
      </c>
      <c r="K4187" s="8" t="s">
        <v>84</v>
      </c>
      <c r="L4187" s="8" t="s">
        <v>85</v>
      </c>
      <c r="M4187" s="5" t="str">
        <f>IFERROR(VLOOKUP(G4187,[3]item_suppliers!$C$2:$F$112,2,FALSE),"")</f>
        <v/>
      </c>
      <c r="N4187" s="5" t="str">
        <f>IFERROR(VLOOKUP(G4187,[3]item_suppliers!$C$2:$F$112,4,FALSE),"")</f>
        <v/>
      </c>
      <c r="O4187" s="5" t="str">
        <f t="shared" si="327"/>
        <v/>
      </c>
      <c r="P4187" s="5">
        <f>IF(EXACT(L4187,"sell"),VLOOKUP(D4187,[1]items!$A$2:$E$39,5,FALSE),"")</f>
        <v>10180</v>
      </c>
      <c r="Q4187" s="5">
        <f t="shared" si="328"/>
        <v>61080</v>
      </c>
      <c r="R4187" s="13" t="str">
        <f t="shared" si="329"/>
        <v/>
      </c>
    </row>
    <row r="4188" spans="1:18" x14ac:dyDescent="0.2">
      <c r="A4188" s="5" t="s">
        <v>4249</v>
      </c>
      <c r="B4188" s="6" t="d">
        <v>2021-10-05</v>
      </c>
      <c r="C4188" s="7">
        <f t="shared" si="325"/>
        <v>2021</v>
      </c>
      <c r="D4188" s="5" t="s">
        <v>43</v>
      </c>
      <c r="E4188" s="5" t="str">
        <f>VLOOKUP(D4188,[1]items!$A$2:$E$39,2,FALSE)</f>
        <v>Panadol Anak Tablet 1 Strip</v>
      </c>
      <c r="F4188" s="5" t="str">
        <f>VLOOKUP(E4188,[1]items!$B$2:$E$39,2,FALSE)</f>
        <v>Obat Sakit Kepala &amp; Demam</v>
      </c>
      <c r="G4188" s="5" t="str">
        <f t="shared" si="326"/>
        <v>OD0005|</v>
      </c>
      <c r="H4188" s="10">
        <v>43</v>
      </c>
      <c r="I4188" s="11"/>
      <c r="J4188" s="10" t="str">
        <f>IF(EXACT(L4188,"buy"),VLOOKUP(I4188,[2]suppliers!$A$2:$B$17,2,FALSE),"")</f>
        <v/>
      </c>
      <c r="K4188" s="5" t="s">
        <v>84</v>
      </c>
      <c r="L4188" s="5" t="s">
        <v>85</v>
      </c>
      <c r="M4188" s="5" t="str">
        <f>IFERROR(VLOOKUP(G4188,[3]item_suppliers!$C$2:$F$112,2,FALSE),"")</f>
        <v/>
      </c>
      <c r="N4188" s="5" t="str">
        <f>IFERROR(VLOOKUP(G4188,[3]item_suppliers!$C$2:$F$112,4,FALSE),"")</f>
        <v/>
      </c>
      <c r="O4188" s="5" t="str">
        <f t="shared" si="327"/>
        <v/>
      </c>
      <c r="P4188" s="5">
        <f>IF(EXACT(L4188,"sell"),VLOOKUP(D4188,[1]items!$A$2:$E$39,5,FALSE),"")</f>
        <v>25450</v>
      </c>
      <c r="Q4188" s="5">
        <f t="shared" si="328"/>
        <v>1094350</v>
      </c>
      <c r="R4188" s="13" t="str">
        <f t="shared" si="329"/>
        <v/>
      </c>
    </row>
    <row r="4189" spans="1:18" x14ac:dyDescent="0.2">
      <c r="A4189" s="8" t="s">
        <v>4250</v>
      </c>
      <c r="B4189" s="9" t="d">
        <v>2021-10-06</v>
      </c>
      <c r="C4189" s="7">
        <f t="shared" si="325"/>
        <v>2021</v>
      </c>
      <c r="D4189" s="8" t="s">
        <v>56</v>
      </c>
      <c r="E4189" s="5" t="str">
        <f>VLOOKUP(D4189,[1]items!$A$2:$E$39,2,FALSE)</f>
        <v>Paramex Tablet / Obat</v>
      </c>
      <c r="F4189" s="5" t="str">
        <f>VLOOKUP(E4189,[1]items!$B$2:$E$39,2,FALSE)</f>
        <v>Obat Sakit Kepala &amp; Demam</v>
      </c>
      <c r="G4189" s="5" t="str">
        <f t="shared" si="326"/>
        <v>OD0011|</v>
      </c>
      <c r="H4189" s="10">
        <v>24</v>
      </c>
      <c r="I4189" s="11"/>
      <c r="J4189" s="10" t="str">
        <f>IF(EXACT(L4189,"buy"),VLOOKUP(I4189,[2]suppliers!$A$2:$B$17,2,FALSE),"")</f>
        <v/>
      </c>
      <c r="K4189" s="8" t="s">
        <v>84</v>
      </c>
      <c r="L4189" s="8" t="s">
        <v>85</v>
      </c>
      <c r="M4189" s="5" t="str">
        <f>IFERROR(VLOOKUP(G4189,[3]item_suppliers!$C$2:$F$112,2,FALSE),"")</f>
        <v/>
      </c>
      <c r="N4189" s="5" t="str">
        <f>IFERROR(VLOOKUP(G4189,[3]item_suppliers!$C$2:$F$112,4,FALSE),"")</f>
        <v/>
      </c>
      <c r="O4189" s="5" t="str">
        <f t="shared" si="327"/>
        <v/>
      </c>
      <c r="P4189" s="5">
        <f>IF(EXACT(L4189,"sell"),VLOOKUP(D4189,[1]items!$A$2:$E$39,5,FALSE),"")</f>
        <v>2586</v>
      </c>
      <c r="Q4189" s="5">
        <f t="shared" si="328"/>
        <v>62064</v>
      </c>
      <c r="R4189" s="13" t="str">
        <f t="shared" si="329"/>
        <v/>
      </c>
    </row>
    <row r="4190" spans="1:18" x14ac:dyDescent="0.2">
      <c r="A4190" s="5" t="s">
        <v>4251</v>
      </c>
      <c r="B4190" s="6" t="d">
        <v>2021-10-06</v>
      </c>
      <c r="C4190" s="7">
        <f t="shared" si="325"/>
        <v>2021</v>
      </c>
      <c r="D4190" s="5" t="s">
        <v>14</v>
      </c>
      <c r="E4190" s="5" t="str">
        <f>VLOOKUP(D4190,[1]items!$A$2:$E$39,2,FALSE)</f>
        <v>Bisoprolol Ogb Dexa</v>
      </c>
      <c r="F4190" s="5" t="str">
        <f>VLOOKUP(E4190,[1]items!$B$2:$E$39,2,FALSE)</f>
        <v>Obat Alergi</v>
      </c>
      <c r="G4190" s="5" t="str">
        <f t="shared" si="326"/>
        <v>OA0004|</v>
      </c>
      <c r="H4190" s="10">
        <v>8</v>
      </c>
      <c r="I4190" s="11"/>
      <c r="J4190" s="10" t="str">
        <f>IF(EXACT(L4190,"buy"),VLOOKUP(I4190,[2]suppliers!$A$2:$B$17,2,FALSE),"")</f>
        <v/>
      </c>
      <c r="K4190" s="5" t="s">
        <v>84</v>
      </c>
      <c r="L4190" s="5" t="s">
        <v>85</v>
      </c>
      <c r="M4190" s="5" t="str">
        <f>IFERROR(VLOOKUP(G4190,[3]item_suppliers!$C$2:$F$112,2,FALSE),"")</f>
        <v/>
      </c>
      <c r="N4190" s="5" t="str">
        <f>IFERROR(VLOOKUP(G4190,[3]item_suppliers!$C$2:$F$112,4,FALSE),"")</f>
        <v/>
      </c>
      <c r="O4190" s="5" t="str">
        <f t="shared" si="327"/>
        <v/>
      </c>
      <c r="P4190" s="5">
        <f>IF(EXACT(L4190,"sell"),VLOOKUP(D4190,[1]items!$A$2:$E$39,5,FALSE),"")</f>
        <v>10180</v>
      </c>
      <c r="Q4190" s="5">
        <f t="shared" si="328"/>
        <v>81440</v>
      </c>
      <c r="R4190" s="13" t="str">
        <f t="shared" si="329"/>
        <v/>
      </c>
    </row>
    <row r="4191" spans="1:18" x14ac:dyDescent="0.2">
      <c r="A4191" s="8" t="s">
        <v>4252</v>
      </c>
      <c r="B4191" s="9" t="d">
        <v>2021-10-06</v>
      </c>
      <c r="C4191" s="7">
        <f t="shared" si="325"/>
        <v>2021</v>
      </c>
      <c r="D4191" s="8" t="s">
        <v>23</v>
      </c>
      <c r="E4191" s="5" t="str">
        <f>VLOOKUP(D4191,[1]items!$A$2:$E$39,2,FALSE)</f>
        <v>Neozep Forte 1 Strip 4 Tablet</v>
      </c>
      <c r="F4191" s="5" t="str">
        <f>VLOOKUP(E4191,[1]items!$B$2:$E$39,2,FALSE)</f>
        <v>Obat Batuk &amp; Pilek</v>
      </c>
      <c r="G4191" s="5" t="str">
        <f t="shared" si="326"/>
        <v>OB0001|</v>
      </c>
      <c r="H4191" s="10">
        <v>33</v>
      </c>
      <c r="I4191" s="11"/>
      <c r="J4191" s="10" t="str">
        <f>IF(EXACT(L4191,"buy"),VLOOKUP(I4191,[2]suppliers!$A$2:$B$17,2,FALSE),"")</f>
        <v/>
      </c>
      <c r="K4191" s="8" t="s">
        <v>84</v>
      </c>
      <c r="L4191" s="8" t="s">
        <v>85</v>
      </c>
      <c r="M4191" s="5" t="str">
        <f>IFERROR(VLOOKUP(G4191,[3]item_suppliers!$C$2:$F$112,2,FALSE),"")</f>
        <v/>
      </c>
      <c r="N4191" s="5" t="str">
        <f>IFERROR(VLOOKUP(G4191,[3]item_suppliers!$C$2:$F$112,4,FALSE),"")</f>
        <v/>
      </c>
      <c r="O4191" s="5" t="str">
        <f t="shared" si="327"/>
        <v/>
      </c>
      <c r="P4191" s="5">
        <f>IF(EXACT(L4191,"sell"),VLOOKUP(D4191,[1]items!$A$2:$E$39,5,FALSE),"")</f>
        <v>2338</v>
      </c>
      <c r="Q4191" s="5">
        <f t="shared" si="328"/>
        <v>77154</v>
      </c>
      <c r="R4191" s="13" t="str">
        <f t="shared" si="329"/>
        <v/>
      </c>
    </row>
    <row r="4192" spans="1:18" x14ac:dyDescent="0.2">
      <c r="A4192" s="5" t="s">
        <v>4253</v>
      </c>
      <c r="B4192" s="6" t="d">
        <v>2021-10-06</v>
      </c>
      <c r="C4192" s="7">
        <f t="shared" si="325"/>
        <v>2021</v>
      </c>
      <c r="D4192" s="5" t="s">
        <v>35</v>
      </c>
      <c r="E4192" s="5" t="str">
        <f>VLOOKUP(D4192,[1]items!$A$2:$E$39,2,FALSE)</f>
        <v>Konidin 4 Tablet</v>
      </c>
      <c r="F4192" s="5" t="str">
        <f>VLOOKUP(E4192,[1]items!$B$2:$E$39,2,FALSE)</f>
        <v>Obat Batuk &amp; Pilek</v>
      </c>
      <c r="G4192" s="5" t="str">
        <f t="shared" si="326"/>
        <v>OB0008|</v>
      </c>
      <c r="H4192" s="10">
        <v>85</v>
      </c>
      <c r="I4192" s="11"/>
      <c r="J4192" s="10" t="str">
        <f>IF(EXACT(L4192,"buy"),VLOOKUP(I4192,[2]suppliers!$A$2:$B$17,2,FALSE),"")</f>
        <v/>
      </c>
      <c r="K4192" s="5" t="s">
        <v>84</v>
      </c>
      <c r="L4192" s="5" t="s">
        <v>85</v>
      </c>
      <c r="M4192" s="5" t="str">
        <f>IFERROR(VLOOKUP(G4192,[3]item_suppliers!$C$2:$F$112,2,FALSE),"")</f>
        <v/>
      </c>
      <c r="N4192" s="5" t="str">
        <f>IFERROR(VLOOKUP(G4192,[3]item_suppliers!$C$2:$F$112,4,FALSE),"")</f>
        <v/>
      </c>
      <c r="O4192" s="5" t="str">
        <f t="shared" si="327"/>
        <v/>
      </c>
      <c r="P4192" s="5">
        <f>IF(EXACT(L4192,"sell"),VLOOKUP(D4192,[1]items!$A$2:$E$39,5,FALSE),"")</f>
        <v>2490</v>
      </c>
      <c r="Q4192" s="5">
        <f t="shared" si="328"/>
        <v>211650</v>
      </c>
      <c r="R4192" s="13" t="str">
        <f t="shared" si="329"/>
        <v/>
      </c>
    </row>
    <row r="4193" spans="1:18" x14ac:dyDescent="0.2">
      <c r="A4193" s="8" t="s">
        <v>4254</v>
      </c>
      <c r="B4193" s="9" t="d">
        <v>2021-10-07</v>
      </c>
      <c r="C4193" s="7">
        <f t="shared" si="325"/>
        <v>2021</v>
      </c>
      <c r="D4193" s="8" t="s">
        <v>26</v>
      </c>
      <c r="E4193" s="5" t="str">
        <f>VLOOKUP(D4193,[1]items!$A$2:$E$39,2,FALSE)</f>
        <v>Decolsen 1 Strip 4 Tablet</v>
      </c>
      <c r="F4193" s="5" t="str">
        <f>VLOOKUP(E4193,[1]items!$B$2:$E$39,2,FALSE)</f>
        <v>Obat Batuk &amp; Pilek</v>
      </c>
      <c r="G4193" s="5" t="str">
        <f t="shared" si="326"/>
        <v>OB0002|</v>
      </c>
      <c r="H4193" s="10">
        <v>9</v>
      </c>
      <c r="I4193" s="11"/>
      <c r="J4193" s="10" t="str">
        <f>IF(EXACT(L4193,"buy"),VLOOKUP(I4193,[2]suppliers!$A$2:$B$17,2,FALSE),"")</f>
        <v/>
      </c>
      <c r="K4193" s="8" t="s">
        <v>84</v>
      </c>
      <c r="L4193" s="8" t="s">
        <v>85</v>
      </c>
      <c r="M4193" s="5" t="str">
        <f>IFERROR(VLOOKUP(G4193,[3]item_suppliers!$C$2:$F$112,2,FALSE),"")</f>
        <v/>
      </c>
      <c r="N4193" s="5" t="str">
        <f>IFERROR(VLOOKUP(G4193,[3]item_suppliers!$C$2:$F$112,4,FALSE),"")</f>
        <v/>
      </c>
      <c r="O4193" s="5" t="str">
        <f t="shared" si="327"/>
        <v/>
      </c>
      <c r="P4193" s="5">
        <f>IF(EXACT(L4193,"sell"),VLOOKUP(D4193,[1]items!$A$2:$E$39,5,FALSE),"")</f>
        <v>2915</v>
      </c>
      <c r="Q4193" s="5">
        <f t="shared" si="328"/>
        <v>26235</v>
      </c>
      <c r="R4193" s="13" t="str">
        <f t="shared" si="329"/>
        <v/>
      </c>
    </row>
    <row r="4194" spans="1:18" x14ac:dyDescent="0.2">
      <c r="A4194" s="5" t="s">
        <v>4255</v>
      </c>
      <c r="B4194" s="6" t="d">
        <v>2021-10-07</v>
      </c>
      <c r="C4194" s="7">
        <f t="shared" si="325"/>
        <v>2021</v>
      </c>
      <c r="D4194" s="5" t="s">
        <v>52</v>
      </c>
      <c r="E4194" s="5" t="str">
        <f>VLOOKUP(D4194,[1]items!$A$2:$E$39,2,FALSE)</f>
        <v>Sanmol 500 MG 4 Tablet</v>
      </c>
      <c r="F4194" s="5" t="str">
        <f>VLOOKUP(E4194,[1]items!$B$2:$E$39,2,FALSE)</f>
        <v>Obat Sakit Kepala &amp; Demam</v>
      </c>
      <c r="G4194" s="5" t="str">
        <f t="shared" si="326"/>
        <v>OD0009|</v>
      </c>
      <c r="H4194" s="10">
        <v>41</v>
      </c>
      <c r="I4194" s="11"/>
      <c r="J4194" s="10" t="str">
        <f>IF(EXACT(L4194,"buy"),VLOOKUP(I4194,[2]suppliers!$A$2:$B$17,2,FALSE),"")</f>
        <v/>
      </c>
      <c r="K4194" s="5" t="s">
        <v>84</v>
      </c>
      <c r="L4194" s="5" t="s">
        <v>85</v>
      </c>
      <c r="M4194" s="5" t="str">
        <f>IFERROR(VLOOKUP(G4194,[3]item_suppliers!$C$2:$F$112,2,FALSE),"")</f>
        <v/>
      </c>
      <c r="N4194" s="5" t="str">
        <f>IFERROR(VLOOKUP(G4194,[3]item_suppliers!$C$2:$F$112,4,FALSE),"")</f>
        <v/>
      </c>
      <c r="O4194" s="5" t="str">
        <f t="shared" si="327"/>
        <v/>
      </c>
      <c r="P4194" s="5">
        <f>IF(EXACT(L4194,"sell"),VLOOKUP(D4194,[1]items!$A$2:$E$39,5,FALSE),"")</f>
        <v>1619</v>
      </c>
      <c r="Q4194" s="5">
        <f t="shared" si="328"/>
        <v>66379</v>
      </c>
      <c r="R4194" s="13" t="str">
        <f t="shared" si="329"/>
        <v/>
      </c>
    </row>
    <row r="4195" spans="1:18" x14ac:dyDescent="0.2">
      <c r="A4195" s="8" t="s">
        <v>4256</v>
      </c>
      <c r="B4195" s="9" t="d">
        <v>2021-10-07</v>
      </c>
      <c r="C4195" s="7">
        <f t="shared" si="325"/>
        <v>2021</v>
      </c>
      <c r="D4195" s="8" t="s">
        <v>31</v>
      </c>
      <c r="E4195" s="5" t="str">
        <f>VLOOKUP(D4195,[1]items!$A$2:$E$39,2,FALSE)</f>
        <v>Ultraflu Box Isi 25 Strip</v>
      </c>
      <c r="F4195" s="5" t="str">
        <f>VLOOKUP(E4195,[1]items!$B$2:$E$39,2,FALSE)</f>
        <v>Obat Batuk &amp; Pilek</v>
      </c>
      <c r="G4195" s="5" t="str">
        <f t="shared" si="326"/>
        <v>OB0006|</v>
      </c>
      <c r="H4195" s="10">
        <v>4</v>
      </c>
      <c r="I4195" s="11"/>
      <c r="J4195" s="10" t="str">
        <f>IF(EXACT(L4195,"buy"),VLOOKUP(I4195,[2]suppliers!$A$2:$B$17,2,FALSE),"")</f>
        <v/>
      </c>
      <c r="K4195" s="8" t="s">
        <v>84</v>
      </c>
      <c r="L4195" s="8" t="s">
        <v>85</v>
      </c>
      <c r="M4195" s="5" t="str">
        <f>IFERROR(VLOOKUP(G4195,[3]item_suppliers!$C$2:$F$112,2,FALSE),"")</f>
        <v/>
      </c>
      <c r="N4195" s="5" t="str">
        <f>IFERROR(VLOOKUP(G4195,[3]item_suppliers!$C$2:$F$112,4,FALSE),"")</f>
        <v/>
      </c>
      <c r="O4195" s="5" t="str">
        <f t="shared" si="327"/>
        <v/>
      </c>
      <c r="P4195" s="5">
        <f>IF(EXACT(L4195,"sell"),VLOOKUP(D4195,[1]items!$A$2:$E$39,5,FALSE),"")</f>
        <v>73805</v>
      </c>
      <c r="Q4195" s="5">
        <f t="shared" si="328"/>
        <v>295220</v>
      </c>
      <c r="R4195" s="13" t="str">
        <f t="shared" si="329"/>
        <v/>
      </c>
    </row>
    <row r="4196" spans="1:18" x14ac:dyDescent="0.2">
      <c r="A4196" s="5" t="s">
        <v>4257</v>
      </c>
      <c r="B4196" s="6" t="d">
        <v>2021-10-07</v>
      </c>
      <c r="C4196" s="7">
        <f t="shared" si="325"/>
        <v>2021</v>
      </c>
      <c r="D4196" s="5" t="s">
        <v>11</v>
      </c>
      <c r="E4196" s="5" t="str">
        <f>VLOOKUP(D4196,[1]items!$A$2:$E$39,2,FALSE)</f>
        <v>Acetylcysteine Mahakam 200 mg</v>
      </c>
      <c r="F4196" s="5" t="str">
        <f>VLOOKUP(E4196,[1]items!$B$2:$E$39,2,FALSE)</f>
        <v>Obat Alergi</v>
      </c>
      <c r="G4196" s="5" t="str">
        <f t="shared" si="326"/>
        <v>OA0003|</v>
      </c>
      <c r="H4196" s="10">
        <v>20</v>
      </c>
      <c r="I4196" s="11"/>
      <c r="J4196" s="10" t="str">
        <f>IF(EXACT(L4196,"buy"),VLOOKUP(I4196,[2]suppliers!$A$2:$B$17,2,FALSE),"")</f>
        <v/>
      </c>
      <c r="K4196" s="5" t="s">
        <v>84</v>
      </c>
      <c r="L4196" s="5" t="s">
        <v>85</v>
      </c>
      <c r="M4196" s="5" t="str">
        <f>IFERROR(VLOOKUP(G4196,[3]item_suppliers!$C$2:$F$112,2,FALSE),"")</f>
        <v/>
      </c>
      <c r="N4196" s="5" t="str">
        <f>IFERROR(VLOOKUP(G4196,[3]item_suppliers!$C$2:$F$112,4,FALSE),"")</f>
        <v/>
      </c>
      <c r="O4196" s="5" t="str">
        <f t="shared" si="327"/>
        <v/>
      </c>
      <c r="P4196" s="5">
        <f>IF(EXACT(L4196,"sell"),VLOOKUP(D4196,[1]items!$A$2:$E$39,5,FALSE),"")</f>
        <v>33330</v>
      </c>
      <c r="Q4196" s="5">
        <f t="shared" si="328"/>
        <v>666600</v>
      </c>
      <c r="R4196" s="13" t="str">
        <f t="shared" si="329"/>
        <v/>
      </c>
    </row>
    <row r="4197" spans="1:18" x14ac:dyDescent="0.2">
      <c r="A4197" s="8" t="s">
        <v>4258</v>
      </c>
      <c r="B4197" s="9" t="d">
        <v>2021-10-07</v>
      </c>
      <c r="C4197" s="7">
        <f t="shared" si="325"/>
        <v>2021</v>
      </c>
      <c r="D4197" s="8" t="s">
        <v>46</v>
      </c>
      <c r="E4197" s="5" t="str">
        <f>VLOOKUP(D4197,[1]items!$A$2:$E$39,2,FALSE)</f>
        <v>Proris Ibuprofen</v>
      </c>
      <c r="F4197" s="5" t="str">
        <f>VLOOKUP(E4197,[1]items!$B$2:$E$39,2,FALSE)</f>
        <v>Obat Sakit Kepala &amp; Demam</v>
      </c>
      <c r="G4197" s="5" t="str">
        <f t="shared" si="326"/>
        <v>OD0006|</v>
      </c>
      <c r="H4197" s="10">
        <v>8</v>
      </c>
      <c r="I4197" s="11"/>
      <c r="J4197" s="10" t="str">
        <f>IF(EXACT(L4197,"buy"),VLOOKUP(I4197,[2]suppliers!$A$2:$B$17,2,FALSE),"")</f>
        <v/>
      </c>
      <c r="K4197" s="8" t="s">
        <v>84</v>
      </c>
      <c r="L4197" s="8" t="s">
        <v>85</v>
      </c>
      <c r="M4197" s="5" t="str">
        <f>IFERROR(VLOOKUP(G4197,[3]item_suppliers!$C$2:$F$112,2,FALSE),"")</f>
        <v/>
      </c>
      <c r="N4197" s="5" t="str">
        <f>IFERROR(VLOOKUP(G4197,[3]item_suppliers!$C$2:$F$112,4,FALSE),"")</f>
        <v/>
      </c>
      <c r="O4197" s="5" t="str">
        <f t="shared" si="327"/>
        <v/>
      </c>
      <c r="P4197" s="5">
        <f>IF(EXACT(L4197,"sell"),VLOOKUP(D4197,[1]items!$A$2:$E$39,5,FALSE),"")</f>
        <v>25275</v>
      </c>
      <c r="Q4197" s="5">
        <f t="shared" si="328"/>
        <v>202200</v>
      </c>
      <c r="R4197" s="13" t="str">
        <f t="shared" si="329"/>
        <v/>
      </c>
    </row>
    <row r="4198" spans="1:18" x14ac:dyDescent="0.2">
      <c r="A4198" s="5" t="s">
        <v>4259</v>
      </c>
      <c r="B4198" s="6" t="d">
        <v>2021-10-08</v>
      </c>
      <c r="C4198" s="7">
        <f t="shared" si="325"/>
        <v>2021</v>
      </c>
      <c r="D4198" s="5" t="s">
        <v>70</v>
      </c>
      <c r="E4198" s="5" t="str">
        <f>VLOOKUP(D4198,[1]items!$A$2:$E$39,2,FALSE)</f>
        <v>Irbesartan</v>
      </c>
      <c r="F4198" s="5" t="str">
        <f>VLOOKUP(E4198,[1]items!$B$2:$E$39,2,FALSE)</f>
        <v>Obat Hipertensi</v>
      </c>
      <c r="G4198" s="5" t="str">
        <f t="shared" si="326"/>
        <v>OH0005|</v>
      </c>
      <c r="H4198" s="10">
        <v>8</v>
      </c>
      <c r="I4198" s="11"/>
      <c r="J4198" s="10" t="str">
        <f>IF(EXACT(L4198,"buy"),VLOOKUP(I4198,[2]suppliers!$A$2:$B$17,2,FALSE),"")</f>
        <v/>
      </c>
      <c r="K4198" s="5" t="s">
        <v>84</v>
      </c>
      <c r="L4198" s="5" t="s">
        <v>85</v>
      </c>
      <c r="M4198" s="5" t="str">
        <f>IFERROR(VLOOKUP(G4198,[3]item_suppliers!$C$2:$F$112,2,FALSE),"")</f>
        <v/>
      </c>
      <c r="N4198" s="5" t="str">
        <f>IFERROR(VLOOKUP(G4198,[3]item_suppliers!$C$2:$F$112,4,FALSE),"")</f>
        <v/>
      </c>
      <c r="O4198" s="5" t="str">
        <f t="shared" si="327"/>
        <v/>
      </c>
      <c r="P4198" s="5">
        <f>IF(EXACT(L4198,"sell"),VLOOKUP(D4198,[1]items!$A$2:$E$39,5,FALSE),"")</f>
        <v>109447</v>
      </c>
      <c r="Q4198" s="5">
        <f t="shared" si="328"/>
        <v>875576</v>
      </c>
      <c r="R4198" s="13" t="str">
        <f t="shared" si="329"/>
        <v/>
      </c>
    </row>
    <row r="4199" spans="1:18" x14ac:dyDescent="0.2">
      <c r="A4199" s="8" t="s">
        <v>4260</v>
      </c>
      <c r="B4199" s="9" t="d">
        <v>2021-10-08</v>
      </c>
      <c r="C4199" s="7">
        <f t="shared" si="325"/>
        <v>2021</v>
      </c>
      <c r="D4199" s="8" t="s">
        <v>37</v>
      </c>
      <c r="E4199" s="5" t="str">
        <f>VLOOKUP(D4199,[1]items!$A$2:$E$39,2,FALSE)</f>
        <v>Koolfever</v>
      </c>
      <c r="F4199" s="5" t="str">
        <f>VLOOKUP(E4199,[1]items!$B$2:$E$39,2,FALSE)</f>
        <v>Obat Sakit Kepala &amp; Demam</v>
      </c>
      <c r="G4199" s="5" t="str">
        <f t="shared" si="326"/>
        <v>OD0001|</v>
      </c>
      <c r="H4199" s="10">
        <v>22</v>
      </c>
      <c r="I4199" s="11"/>
      <c r="J4199" s="10" t="str">
        <f>IF(EXACT(L4199,"buy"),VLOOKUP(I4199,[2]suppliers!$A$2:$B$17,2,FALSE),"")</f>
        <v/>
      </c>
      <c r="K4199" s="8" t="s">
        <v>84</v>
      </c>
      <c r="L4199" s="8" t="s">
        <v>85</v>
      </c>
      <c r="M4199" s="5" t="str">
        <f>IFERROR(VLOOKUP(G4199,[3]item_suppliers!$C$2:$F$112,2,FALSE),"")</f>
        <v/>
      </c>
      <c r="N4199" s="5" t="str">
        <f>IFERROR(VLOOKUP(G4199,[3]item_suppliers!$C$2:$F$112,4,FALSE),"")</f>
        <v/>
      </c>
      <c r="O4199" s="5" t="str">
        <f t="shared" si="327"/>
        <v/>
      </c>
      <c r="P4199" s="5">
        <f>IF(EXACT(L4199,"sell"),VLOOKUP(D4199,[1]items!$A$2:$E$39,5,FALSE),"")</f>
        <v>7620</v>
      </c>
      <c r="Q4199" s="5">
        <f t="shared" si="328"/>
        <v>167640</v>
      </c>
      <c r="R4199" s="13" t="str">
        <f t="shared" si="329"/>
        <v/>
      </c>
    </row>
    <row r="4200" spans="1:18" x14ac:dyDescent="0.2">
      <c r="A4200" s="5" t="s">
        <v>4261</v>
      </c>
      <c r="B4200" s="6" t="d">
        <v>2021-10-08</v>
      </c>
      <c r="C4200" s="7">
        <f t="shared" si="325"/>
        <v>2021</v>
      </c>
      <c r="D4200" s="5" t="s">
        <v>54</v>
      </c>
      <c r="E4200" s="5" t="str">
        <f>VLOOKUP(D4200,[1]items!$A$2:$E$39,2,FALSE)</f>
        <v>Cilostazol Bernofarm</v>
      </c>
      <c r="F4200" s="5" t="str">
        <f>VLOOKUP(E4200,[1]items!$B$2:$E$39,2,FALSE)</f>
        <v>Obat Sakit Kepala &amp; Demam</v>
      </c>
      <c r="G4200" s="5" t="str">
        <f t="shared" si="326"/>
        <v>OD0010|</v>
      </c>
      <c r="H4200" s="10">
        <v>35</v>
      </c>
      <c r="I4200" s="11"/>
      <c r="J4200" s="10" t="str">
        <f>IF(EXACT(L4200,"buy"),VLOOKUP(I4200,[2]suppliers!$A$2:$B$17,2,FALSE),"")</f>
        <v/>
      </c>
      <c r="K4200" s="5" t="s">
        <v>84</v>
      </c>
      <c r="L4200" s="5" t="s">
        <v>85</v>
      </c>
      <c r="M4200" s="5" t="str">
        <f>IFERROR(VLOOKUP(G4200,[3]item_suppliers!$C$2:$F$112,2,FALSE),"")</f>
        <v/>
      </c>
      <c r="N4200" s="5" t="str">
        <f>IFERROR(VLOOKUP(G4200,[3]item_suppliers!$C$2:$F$112,4,FALSE),"")</f>
        <v/>
      </c>
      <c r="O4200" s="5" t="str">
        <f t="shared" si="327"/>
        <v/>
      </c>
      <c r="P4200" s="5">
        <f>IF(EXACT(L4200,"sell"),VLOOKUP(D4200,[1]items!$A$2:$E$39,5,FALSE),"")</f>
        <v>46223</v>
      </c>
      <c r="Q4200" s="5">
        <f t="shared" si="328"/>
        <v>1617805</v>
      </c>
      <c r="R4200" s="13" t="str">
        <f t="shared" si="329"/>
        <v/>
      </c>
    </row>
    <row r="4201" spans="1:18" x14ac:dyDescent="0.2">
      <c r="A4201" s="8" t="s">
        <v>4262</v>
      </c>
      <c r="B4201" s="9" t="d">
        <v>2021-10-08</v>
      </c>
      <c r="C4201" s="7">
        <f t="shared" si="325"/>
        <v>2021</v>
      </c>
      <c r="D4201" s="8" t="s">
        <v>54</v>
      </c>
      <c r="E4201" s="5" t="str">
        <f>VLOOKUP(D4201,[1]items!$A$2:$E$39,2,FALSE)</f>
        <v>Cilostazol Bernofarm</v>
      </c>
      <c r="F4201" s="5" t="str">
        <f>VLOOKUP(E4201,[1]items!$B$2:$E$39,2,FALSE)</f>
        <v>Obat Sakit Kepala &amp; Demam</v>
      </c>
      <c r="G4201" s="5" t="str">
        <f t="shared" si="326"/>
        <v>OD0010|</v>
      </c>
      <c r="H4201" s="10">
        <v>4</v>
      </c>
      <c r="I4201" s="11"/>
      <c r="J4201" s="10" t="str">
        <f>IF(EXACT(L4201,"buy"),VLOOKUP(I4201,[2]suppliers!$A$2:$B$17,2,FALSE),"")</f>
        <v/>
      </c>
      <c r="K4201" s="8" t="s">
        <v>84</v>
      </c>
      <c r="L4201" s="8" t="s">
        <v>85</v>
      </c>
      <c r="M4201" s="5" t="str">
        <f>IFERROR(VLOOKUP(G4201,[3]item_suppliers!$C$2:$F$112,2,FALSE),"")</f>
        <v/>
      </c>
      <c r="N4201" s="5" t="str">
        <f>IFERROR(VLOOKUP(G4201,[3]item_suppliers!$C$2:$F$112,4,FALSE),"")</f>
        <v/>
      </c>
      <c r="O4201" s="5" t="str">
        <f t="shared" si="327"/>
        <v/>
      </c>
      <c r="P4201" s="5">
        <f>IF(EXACT(L4201,"sell"),VLOOKUP(D4201,[1]items!$A$2:$E$39,5,FALSE),"")</f>
        <v>46223</v>
      </c>
      <c r="Q4201" s="5">
        <f t="shared" si="328"/>
        <v>184892</v>
      </c>
      <c r="R4201" s="13" t="str">
        <f t="shared" si="329"/>
        <v/>
      </c>
    </row>
    <row r="4202" spans="1:18" x14ac:dyDescent="0.2">
      <c r="A4202" s="5" t="s">
        <v>4263</v>
      </c>
      <c r="B4202" s="6" t="d">
        <v>2021-10-09</v>
      </c>
      <c r="C4202" s="7">
        <f t="shared" si="325"/>
        <v>2021</v>
      </c>
      <c r="D4202" s="5" t="s">
        <v>82</v>
      </c>
      <c r="E4202" s="5" t="str">
        <f>VLOOKUP(D4202,[1]items!$A$2:$E$39,2,FALSE)</f>
        <v>Otilon Ear Drops 8 mL</v>
      </c>
      <c r="F4202" s="5" t="str">
        <f>VLOOKUP(E4202,[1]items!$B$2:$E$39,2,FALSE)</f>
        <v>Obat Telinga</v>
      </c>
      <c r="G4202" s="5" t="str">
        <f t="shared" si="326"/>
        <v>OT0001|</v>
      </c>
      <c r="H4202" s="10">
        <v>5</v>
      </c>
      <c r="I4202" s="11"/>
      <c r="J4202" s="10" t="str">
        <f>IF(EXACT(L4202,"buy"),VLOOKUP(I4202,[2]suppliers!$A$2:$B$17,2,FALSE),"")</f>
        <v/>
      </c>
      <c r="K4202" s="5" t="s">
        <v>84</v>
      </c>
      <c r="L4202" s="5" t="s">
        <v>85</v>
      </c>
      <c r="M4202" s="5" t="str">
        <f>IFERROR(VLOOKUP(G4202,[3]item_suppliers!$C$2:$F$112,2,FALSE),"")</f>
        <v/>
      </c>
      <c r="N4202" s="5" t="str">
        <f>IFERROR(VLOOKUP(G4202,[3]item_suppliers!$C$2:$F$112,4,FALSE),"")</f>
        <v/>
      </c>
      <c r="O4202" s="5" t="str">
        <f t="shared" si="327"/>
        <v/>
      </c>
      <c r="P4202" s="5">
        <f>IF(EXACT(L4202,"sell"),VLOOKUP(D4202,[1]items!$A$2:$E$39,5,FALSE),"")</f>
        <v>55935</v>
      </c>
      <c r="Q4202" s="5">
        <f t="shared" si="328"/>
        <v>279675</v>
      </c>
      <c r="R4202" s="13" t="str">
        <f t="shared" si="329"/>
        <v/>
      </c>
    </row>
    <row r="4203" spans="1:18" x14ac:dyDescent="0.2">
      <c r="A4203" s="8" t="s">
        <v>4264</v>
      </c>
      <c r="B4203" s="9" t="d">
        <v>2021-10-09</v>
      </c>
      <c r="C4203" s="7">
        <f t="shared" si="325"/>
        <v>2021</v>
      </c>
      <c r="D4203" s="8" t="s">
        <v>20</v>
      </c>
      <c r="E4203" s="5" t="str">
        <f>VLOOKUP(D4203,[1]items!$A$2:$E$39,2,FALSE)</f>
        <v>Dexteem Box Plus 100 Tablet</v>
      </c>
      <c r="F4203" s="5" t="str">
        <f>VLOOKUP(E4203,[1]items!$B$2:$E$39,2,FALSE)</f>
        <v>Obat Alergi</v>
      </c>
      <c r="G4203" s="5" t="str">
        <f t="shared" si="326"/>
        <v>OA0006|</v>
      </c>
      <c r="H4203" s="10">
        <v>48</v>
      </c>
      <c r="I4203" s="11"/>
      <c r="J4203" s="10" t="str">
        <f>IF(EXACT(L4203,"buy"),VLOOKUP(I4203,[2]suppliers!$A$2:$B$17,2,FALSE),"")</f>
        <v/>
      </c>
      <c r="K4203" s="8" t="s">
        <v>84</v>
      </c>
      <c r="L4203" s="8" t="s">
        <v>85</v>
      </c>
      <c r="M4203" s="5" t="str">
        <f>IFERROR(VLOOKUP(G4203,[3]item_suppliers!$C$2:$F$112,2,FALSE),"")</f>
        <v/>
      </c>
      <c r="N4203" s="5" t="str">
        <f>IFERROR(VLOOKUP(G4203,[3]item_suppliers!$C$2:$F$112,4,FALSE),"")</f>
        <v/>
      </c>
      <c r="O4203" s="5" t="str">
        <f t="shared" si="327"/>
        <v/>
      </c>
      <c r="P4203" s="5">
        <f>IF(EXACT(L4203,"sell"),VLOOKUP(D4203,[1]items!$A$2:$E$39,5,FALSE),"")</f>
        <v>25449</v>
      </c>
      <c r="Q4203" s="5">
        <f t="shared" si="328"/>
        <v>1221552</v>
      </c>
      <c r="R4203" s="13" t="str">
        <f t="shared" si="329"/>
        <v/>
      </c>
    </row>
    <row r="4204" spans="1:18" x14ac:dyDescent="0.2">
      <c r="A4204" s="5" t="s">
        <v>4265</v>
      </c>
      <c r="B4204" s="6" t="d">
        <v>2021-10-09</v>
      </c>
      <c r="C4204" s="7">
        <f t="shared" si="325"/>
        <v>2021</v>
      </c>
      <c r="D4204" s="5" t="s">
        <v>48</v>
      </c>
      <c r="E4204" s="5" t="str">
        <f>VLOOKUP(D4204,[1]items!$A$2:$E$39,2,FALSE)</f>
        <v>Sanmol Paracetamol</v>
      </c>
      <c r="F4204" s="5" t="str">
        <f>VLOOKUP(E4204,[1]items!$B$2:$E$39,2,FALSE)</f>
        <v>Obat Sakit Kepala &amp; Demam</v>
      </c>
      <c r="G4204" s="5" t="str">
        <f t="shared" si="326"/>
        <v>OD0007|</v>
      </c>
      <c r="H4204" s="10">
        <v>20</v>
      </c>
      <c r="I4204" s="11"/>
      <c r="J4204" s="10" t="str">
        <f>IF(EXACT(L4204,"buy"),VLOOKUP(I4204,[2]suppliers!$A$2:$B$17,2,FALSE),"")</f>
        <v/>
      </c>
      <c r="K4204" s="5" t="s">
        <v>84</v>
      </c>
      <c r="L4204" s="5" t="s">
        <v>85</v>
      </c>
      <c r="M4204" s="5" t="str">
        <f>IFERROR(VLOOKUP(G4204,[3]item_suppliers!$C$2:$F$112,2,FALSE),"")</f>
        <v/>
      </c>
      <c r="N4204" s="5" t="str">
        <f>IFERROR(VLOOKUP(G4204,[3]item_suppliers!$C$2:$F$112,4,FALSE),"")</f>
        <v/>
      </c>
      <c r="O4204" s="5" t="str">
        <f t="shared" si="327"/>
        <v/>
      </c>
      <c r="P4204" s="5">
        <f>IF(EXACT(L4204,"sell"),VLOOKUP(D4204,[1]items!$A$2:$E$39,5,FALSE),"")</f>
        <v>16261</v>
      </c>
      <c r="Q4204" s="5">
        <f t="shared" si="328"/>
        <v>325220</v>
      </c>
      <c r="R4204" s="13" t="str">
        <f t="shared" si="329"/>
        <v/>
      </c>
    </row>
    <row r="4205" spans="1:18" x14ac:dyDescent="0.2">
      <c r="A4205" s="8" t="s">
        <v>4266</v>
      </c>
      <c r="B4205" s="9" t="d">
        <v>2021-10-09</v>
      </c>
      <c r="C4205" s="7">
        <f t="shared" si="325"/>
        <v>2021</v>
      </c>
      <c r="D4205" s="8" t="s">
        <v>11</v>
      </c>
      <c r="E4205" s="5" t="str">
        <f>VLOOKUP(D4205,[1]items!$A$2:$E$39,2,FALSE)</f>
        <v>Acetylcysteine Mahakam 200 mg</v>
      </c>
      <c r="F4205" s="5" t="str">
        <f>VLOOKUP(E4205,[1]items!$B$2:$E$39,2,FALSE)</f>
        <v>Obat Alergi</v>
      </c>
      <c r="G4205" s="5" t="str">
        <f t="shared" si="326"/>
        <v>OA0003|</v>
      </c>
      <c r="H4205" s="10">
        <v>90</v>
      </c>
      <c r="I4205" s="11"/>
      <c r="J4205" s="10" t="str">
        <f>IF(EXACT(L4205,"buy"),VLOOKUP(I4205,[2]suppliers!$A$2:$B$17,2,FALSE),"")</f>
        <v/>
      </c>
      <c r="K4205" s="8" t="s">
        <v>84</v>
      </c>
      <c r="L4205" s="8" t="s">
        <v>85</v>
      </c>
      <c r="M4205" s="5" t="str">
        <f>IFERROR(VLOOKUP(G4205,[3]item_suppliers!$C$2:$F$112,2,FALSE),"")</f>
        <v/>
      </c>
      <c r="N4205" s="5" t="str">
        <f>IFERROR(VLOOKUP(G4205,[3]item_suppliers!$C$2:$F$112,4,FALSE),"")</f>
        <v/>
      </c>
      <c r="O4205" s="5" t="str">
        <f t="shared" si="327"/>
        <v/>
      </c>
      <c r="P4205" s="5">
        <f>IF(EXACT(L4205,"sell"),VLOOKUP(D4205,[1]items!$A$2:$E$39,5,FALSE),"")</f>
        <v>33330</v>
      </c>
      <c r="Q4205" s="5">
        <f t="shared" si="328"/>
        <v>2999700</v>
      </c>
      <c r="R4205" s="13" t="str">
        <f t="shared" si="329"/>
        <v/>
      </c>
    </row>
    <row r="4206" spans="1:18" x14ac:dyDescent="0.2">
      <c r="A4206" s="5" t="s">
        <v>4267</v>
      </c>
      <c r="B4206" s="6" t="d">
        <v>2021-10-10</v>
      </c>
      <c r="C4206" s="7">
        <f t="shared" si="325"/>
        <v>2021</v>
      </c>
      <c r="D4206" s="5" t="s">
        <v>65</v>
      </c>
      <c r="E4206" s="5" t="str">
        <f>VLOOKUP(D4206,[1]items!$A$2:$E$39,2,FALSE)</f>
        <v>Candesartan Ogb Dexa</v>
      </c>
      <c r="F4206" s="5" t="str">
        <f>VLOOKUP(E4206,[1]items!$B$2:$E$39,2,FALSE)</f>
        <v>Obat Hipertensi</v>
      </c>
      <c r="G4206" s="5" t="str">
        <f t="shared" si="326"/>
        <v>OH0003|</v>
      </c>
      <c r="H4206" s="10">
        <v>5</v>
      </c>
      <c r="I4206" s="11"/>
      <c r="J4206" s="10" t="str">
        <f>IF(EXACT(L4206,"buy"),VLOOKUP(I4206,[2]suppliers!$A$2:$B$17,2,FALSE),"")</f>
        <v/>
      </c>
      <c r="K4206" s="5" t="s">
        <v>84</v>
      </c>
      <c r="L4206" s="5" t="s">
        <v>85</v>
      </c>
      <c r="M4206" s="5" t="str">
        <f>IFERROR(VLOOKUP(G4206,[3]item_suppliers!$C$2:$F$112,2,FALSE),"")</f>
        <v/>
      </c>
      <c r="N4206" s="5" t="str">
        <f>IFERROR(VLOOKUP(G4206,[3]item_suppliers!$C$2:$F$112,4,FALSE),"")</f>
        <v/>
      </c>
      <c r="O4206" s="5" t="str">
        <f t="shared" si="327"/>
        <v/>
      </c>
      <c r="P4206" s="5">
        <f>IF(EXACT(L4206,"sell"),VLOOKUP(D4206,[1]items!$A$2:$E$39,5,FALSE),"")</f>
        <v>5095</v>
      </c>
      <c r="Q4206" s="5">
        <f t="shared" si="328"/>
        <v>25475</v>
      </c>
      <c r="R4206" s="13" t="str">
        <f t="shared" si="329"/>
        <v/>
      </c>
    </row>
    <row r="4207" spans="1:18" x14ac:dyDescent="0.2">
      <c r="A4207" s="8" t="s">
        <v>4268</v>
      </c>
      <c r="B4207" s="9" t="d">
        <v>2021-10-10</v>
      </c>
      <c r="C4207" s="7">
        <f t="shared" si="325"/>
        <v>2021</v>
      </c>
      <c r="D4207" s="8" t="s">
        <v>94</v>
      </c>
      <c r="E4207" s="5" t="str">
        <f>VLOOKUP(D4207,[1]items!$A$2:$E$39,2,FALSE)</f>
        <v>Vicks Inhaler 0.5 mL</v>
      </c>
      <c r="F4207" s="5" t="str">
        <f>VLOOKUP(E4207,[1]items!$B$2:$E$39,2,FALSE)</f>
        <v>Obat Batuk &amp; Pilek</v>
      </c>
      <c r="G4207" s="5" t="str">
        <f t="shared" si="326"/>
        <v>OB0007|</v>
      </c>
      <c r="H4207" s="10">
        <v>364</v>
      </c>
      <c r="I4207" s="11"/>
      <c r="J4207" s="10" t="str">
        <f>IF(EXACT(L4207,"buy"),VLOOKUP(I4207,[2]suppliers!$A$2:$B$17,2,FALSE),"")</f>
        <v/>
      </c>
      <c r="K4207" s="8" t="s">
        <v>84</v>
      </c>
      <c r="L4207" s="8" t="s">
        <v>85</v>
      </c>
      <c r="M4207" s="5" t="str">
        <f>IFERROR(VLOOKUP(G4207,[3]item_suppliers!$C$2:$F$112,2,FALSE),"")</f>
        <v/>
      </c>
      <c r="N4207" s="5" t="str">
        <f>IFERROR(VLOOKUP(G4207,[3]item_suppliers!$C$2:$F$112,4,FALSE),"")</f>
        <v/>
      </c>
      <c r="O4207" s="5" t="str">
        <f t="shared" si="327"/>
        <v/>
      </c>
      <c r="P4207" s="5">
        <f>IF(EXACT(L4207,"sell"),VLOOKUP(D4207,[1]items!$A$2:$E$39,5,FALSE),"")</f>
        <v>16430</v>
      </c>
      <c r="Q4207" s="5">
        <f t="shared" si="328"/>
        <v>5980520</v>
      </c>
      <c r="R4207" s="13" t="str">
        <f t="shared" si="329"/>
        <v/>
      </c>
    </row>
    <row r="4208" spans="1:18" x14ac:dyDescent="0.2">
      <c r="A4208" s="5" t="s">
        <v>4269</v>
      </c>
      <c r="B4208" s="6" t="d">
        <v>2021-10-10</v>
      </c>
      <c r="C4208" s="7">
        <f t="shared" si="325"/>
        <v>2021</v>
      </c>
      <c r="D4208" s="5" t="s">
        <v>72</v>
      </c>
      <c r="E4208" s="5" t="str">
        <f>VLOOKUP(D4208,[1]items!$A$2:$E$39,2,FALSE)</f>
        <v>Irvell 150MG Box 20 Tablet</v>
      </c>
      <c r="F4208" s="5" t="str">
        <f>VLOOKUP(E4208,[1]items!$B$2:$E$39,2,FALSE)</f>
        <v>Obat Hipertensi</v>
      </c>
      <c r="G4208" s="5" t="str">
        <f t="shared" si="326"/>
        <v>OH0006|</v>
      </c>
      <c r="H4208" s="10">
        <v>92</v>
      </c>
      <c r="I4208" s="11"/>
      <c r="J4208" s="10" t="str">
        <f>IF(EXACT(L4208,"buy"),VLOOKUP(I4208,[2]suppliers!$A$2:$B$17,2,FALSE),"")</f>
        <v/>
      </c>
      <c r="K4208" s="5" t="s">
        <v>84</v>
      </c>
      <c r="L4208" s="5" t="s">
        <v>85</v>
      </c>
      <c r="M4208" s="5" t="str">
        <f>IFERROR(VLOOKUP(G4208,[3]item_suppliers!$C$2:$F$112,2,FALSE),"")</f>
        <v/>
      </c>
      <c r="N4208" s="5" t="str">
        <f>IFERROR(VLOOKUP(G4208,[3]item_suppliers!$C$2:$F$112,4,FALSE),"")</f>
        <v/>
      </c>
      <c r="O4208" s="5" t="str">
        <f t="shared" si="327"/>
        <v/>
      </c>
      <c r="P4208" s="5">
        <f>IF(EXACT(L4208,"sell"),VLOOKUP(D4208,[1]items!$A$2:$E$39,5,FALSE),"")</f>
        <v>146871</v>
      </c>
      <c r="Q4208" s="5">
        <f t="shared" si="328"/>
        <v>13512132</v>
      </c>
      <c r="R4208" s="13" t="str">
        <f t="shared" si="329"/>
        <v/>
      </c>
    </row>
    <row r="4209" spans="1:18" x14ac:dyDescent="0.2">
      <c r="A4209" s="8" t="s">
        <v>4270</v>
      </c>
      <c r="B4209" s="9" t="d">
        <v>2021-10-11</v>
      </c>
      <c r="C4209" s="7">
        <f t="shared" si="325"/>
        <v>2021</v>
      </c>
      <c r="D4209" s="8" t="s">
        <v>17</v>
      </c>
      <c r="E4209" s="5" t="str">
        <f>VLOOKUP(D4209,[1]items!$A$2:$E$39,2,FALSE)</f>
        <v>Bedak Heroxyn 150 gr</v>
      </c>
      <c r="F4209" s="5" t="str">
        <f>VLOOKUP(E4209,[1]items!$B$2:$E$39,2,FALSE)</f>
        <v>Obat Alergi</v>
      </c>
      <c r="G4209" s="5" t="str">
        <f t="shared" si="326"/>
        <v>OA0005|</v>
      </c>
      <c r="H4209" s="10">
        <v>33</v>
      </c>
      <c r="I4209" s="11"/>
      <c r="J4209" s="10" t="str">
        <f>IF(EXACT(L4209,"buy"),VLOOKUP(I4209,[2]suppliers!$A$2:$B$17,2,FALSE),"")</f>
        <v/>
      </c>
      <c r="K4209" s="8" t="s">
        <v>84</v>
      </c>
      <c r="L4209" s="8" t="s">
        <v>85</v>
      </c>
      <c r="M4209" s="5" t="str">
        <f>IFERROR(VLOOKUP(G4209,[3]item_suppliers!$C$2:$F$112,2,FALSE),"")</f>
        <v/>
      </c>
      <c r="N4209" s="5" t="str">
        <f>IFERROR(VLOOKUP(G4209,[3]item_suppliers!$C$2:$F$112,4,FALSE),"")</f>
        <v/>
      </c>
      <c r="O4209" s="5" t="str">
        <f t="shared" si="327"/>
        <v/>
      </c>
      <c r="P4209" s="5">
        <f>IF(EXACT(L4209,"sell"),VLOOKUP(D4209,[1]items!$A$2:$E$39,5,FALSE),"")</f>
        <v>17170</v>
      </c>
      <c r="Q4209" s="5">
        <f t="shared" si="328"/>
        <v>566610</v>
      </c>
      <c r="R4209" s="13" t="str">
        <f t="shared" si="329"/>
        <v/>
      </c>
    </row>
    <row r="4210" spans="1:18" x14ac:dyDescent="0.2">
      <c r="A4210" s="5" t="s">
        <v>4271</v>
      </c>
      <c r="B4210" s="6" t="d">
        <v>2021-10-11</v>
      </c>
      <c r="C4210" s="7">
        <f t="shared" si="325"/>
        <v>2021</v>
      </c>
      <c r="D4210" s="5" t="s">
        <v>70</v>
      </c>
      <c r="E4210" s="5" t="str">
        <f>VLOOKUP(D4210,[1]items!$A$2:$E$39,2,FALSE)</f>
        <v>Irbesartan</v>
      </c>
      <c r="F4210" s="5" t="str">
        <f>VLOOKUP(E4210,[1]items!$B$2:$E$39,2,FALSE)</f>
        <v>Obat Hipertensi</v>
      </c>
      <c r="G4210" s="5" t="str">
        <f t="shared" si="326"/>
        <v>OH0005|</v>
      </c>
      <c r="H4210" s="10">
        <v>26</v>
      </c>
      <c r="I4210" s="11"/>
      <c r="J4210" s="10" t="str">
        <f>IF(EXACT(L4210,"buy"),VLOOKUP(I4210,[2]suppliers!$A$2:$B$17,2,FALSE),"")</f>
        <v/>
      </c>
      <c r="K4210" s="5" t="s">
        <v>84</v>
      </c>
      <c r="L4210" s="5" t="s">
        <v>85</v>
      </c>
      <c r="M4210" s="5" t="str">
        <f>IFERROR(VLOOKUP(G4210,[3]item_suppliers!$C$2:$F$112,2,FALSE),"")</f>
        <v/>
      </c>
      <c r="N4210" s="5" t="str">
        <f>IFERROR(VLOOKUP(G4210,[3]item_suppliers!$C$2:$F$112,4,FALSE),"")</f>
        <v/>
      </c>
      <c r="O4210" s="5" t="str">
        <f t="shared" si="327"/>
        <v/>
      </c>
      <c r="P4210" s="5">
        <f>IF(EXACT(L4210,"sell"),VLOOKUP(D4210,[1]items!$A$2:$E$39,5,FALSE),"")</f>
        <v>109447</v>
      </c>
      <c r="Q4210" s="5">
        <f t="shared" si="328"/>
        <v>2845622</v>
      </c>
      <c r="R4210" s="13" t="str">
        <f t="shared" si="329"/>
        <v/>
      </c>
    </row>
    <row r="4211" spans="1:18" x14ac:dyDescent="0.2">
      <c r="A4211" s="8" t="s">
        <v>4272</v>
      </c>
      <c r="B4211" s="9" t="d">
        <v>2021-10-11</v>
      </c>
      <c r="C4211" s="7">
        <f t="shared" si="325"/>
        <v>2021</v>
      </c>
      <c r="D4211" s="8" t="s">
        <v>52</v>
      </c>
      <c r="E4211" s="5" t="str">
        <f>VLOOKUP(D4211,[1]items!$A$2:$E$39,2,FALSE)</f>
        <v>Sanmol 500 MG 4 Tablet</v>
      </c>
      <c r="F4211" s="5" t="str">
        <f>VLOOKUP(E4211,[1]items!$B$2:$E$39,2,FALSE)</f>
        <v>Obat Sakit Kepala &amp; Demam</v>
      </c>
      <c r="G4211" s="5" t="str">
        <f t="shared" si="326"/>
        <v>OD0009|</v>
      </c>
      <c r="H4211" s="10">
        <v>27</v>
      </c>
      <c r="I4211" s="11"/>
      <c r="J4211" s="10" t="str">
        <f>IF(EXACT(L4211,"buy"),VLOOKUP(I4211,[2]suppliers!$A$2:$B$17,2,FALSE),"")</f>
        <v/>
      </c>
      <c r="K4211" s="8" t="s">
        <v>84</v>
      </c>
      <c r="L4211" s="8" t="s">
        <v>85</v>
      </c>
      <c r="M4211" s="5" t="str">
        <f>IFERROR(VLOOKUP(G4211,[3]item_suppliers!$C$2:$F$112,2,FALSE),"")</f>
        <v/>
      </c>
      <c r="N4211" s="5" t="str">
        <f>IFERROR(VLOOKUP(G4211,[3]item_suppliers!$C$2:$F$112,4,FALSE),"")</f>
        <v/>
      </c>
      <c r="O4211" s="5" t="str">
        <f t="shared" si="327"/>
        <v/>
      </c>
      <c r="P4211" s="5">
        <f>IF(EXACT(L4211,"sell"),VLOOKUP(D4211,[1]items!$A$2:$E$39,5,FALSE),"")</f>
        <v>1619</v>
      </c>
      <c r="Q4211" s="5">
        <f t="shared" si="328"/>
        <v>43713</v>
      </c>
      <c r="R4211" s="13" t="str">
        <f t="shared" si="329"/>
        <v/>
      </c>
    </row>
    <row r="4212" spans="1:18" x14ac:dyDescent="0.2">
      <c r="A4212" s="5" t="s">
        <v>4273</v>
      </c>
      <c r="B4212" s="6" t="d">
        <v>2021-10-11</v>
      </c>
      <c r="C4212" s="7">
        <f t="shared" si="325"/>
        <v>2021</v>
      </c>
      <c r="D4212" s="5" t="s">
        <v>59</v>
      </c>
      <c r="E4212" s="5" t="str">
        <f>VLOOKUP(D4212,[1]items!$A$2:$E$39,2,FALSE)</f>
        <v>Carditens</v>
      </c>
      <c r="F4212" s="5" t="str">
        <f>VLOOKUP(E4212,[1]items!$B$2:$E$39,2,FALSE)</f>
        <v>Obat Hipertensi</v>
      </c>
      <c r="G4212" s="5" t="str">
        <f t="shared" si="326"/>
        <v>OH0001|</v>
      </c>
      <c r="H4212" s="10">
        <v>87</v>
      </c>
      <c r="I4212" s="11"/>
      <c r="J4212" s="10" t="str">
        <f>IF(EXACT(L4212,"buy"),VLOOKUP(I4212,[2]suppliers!$A$2:$B$17,2,FALSE),"")</f>
        <v/>
      </c>
      <c r="K4212" s="5" t="s">
        <v>84</v>
      </c>
      <c r="L4212" s="5" t="s">
        <v>85</v>
      </c>
      <c r="M4212" s="5" t="str">
        <f>IFERROR(VLOOKUP(G4212,[3]item_suppliers!$C$2:$F$112,2,FALSE),"")</f>
        <v/>
      </c>
      <c r="N4212" s="5" t="str">
        <f>IFERROR(VLOOKUP(G4212,[3]item_suppliers!$C$2:$F$112,4,FALSE),"")</f>
        <v/>
      </c>
      <c r="O4212" s="5" t="str">
        <f t="shared" si="327"/>
        <v/>
      </c>
      <c r="P4212" s="5">
        <f>IF(EXACT(L4212,"sell"),VLOOKUP(D4212,[1]items!$A$2:$E$39,5,FALSE),"")</f>
        <v>100900</v>
      </c>
      <c r="Q4212" s="5">
        <f t="shared" si="328"/>
        <v>8778300</v>
      </c>
      <c r="R4212" s="13" t="str">
        <f t="shared" si="329"/>
        <v/>
      </c>
    </row>
    <row r="4213" spans="1:18" x14ac:dyDescent="0.2">
      <c r="A4213" s="8" t="s">
        <v>4274</v>
      </c>
      <c r="B4213" s="9" t="d">
        <v>2021-10-11</v>
      </c>
      <c r="C4213" s="7">
        <f t="shared" si="325"/>
        <v>2021</v>
      </c>
      <c r="D4213" s="8" t="s">
        <v>14</v>
      </c>
      <c r="E4213" s="5" t="str">
        <f>VLOOKUP(D4213,[1]items!$A$2:$E$39,2,FALSE)</f>
        <v>Bisoprolol Ogb Dexa</v>
      </c>
      <c r="F4213" s="5" t="str">
        <f>VLOOKUP(E4213,[1]items!$B$2:$E$39,2,FALSE)</f>
        <v>Obat Alergi</v>
      </c>
      <c r="G4213" s="5" t="str">
        <f t="shared" si="326"/>
        <v>OA0004|</v>
      </c>
      <c r="H4213" s="10">
        <v>6</v>
      </c>
      <c r="I4213" s="11"/>
      <c r="J4213" s="10" t="str">
        <f>IF(EXACT(L4213,"buy"),VLOOKUP(I4213,[2]suppliers!$A$2:$B$17,2,FALSE),"")</f>
        <v/>
      </c>
      <c r="K4213" s="8" t="s">
        <v>84</v>
      </c>
      <c r="L4213" s="8" t="s">
        <v>85</v>
      </c>
      <c r="M4213" s="5" t="str">
        <f>IFERROR(VLOOKUP(G4213,[3]item_suppliers!$C$2:$F$112,2,FALSE),"")</f>
        <v/>
      </c>
      <c r="N4213" s="5" t="str">
        <f>IFERROR(VLOOKUP(G4213,[3]item_suppliers!$C$2:$F$112,4,FALSE),"")</f>
        <v/>
      </c>
      <c r="O4213" s="5" t="str">
        <f t="shared" si="327"/>
        <v/>
      </c>
      <c r="P4213" s="5">
        <f>IF(EXACT(L4213,"sell"),VLOOKUP(D4213,[1]items!$A$2:$E$39,5,FALSE),"")</f>
        <v>10180</v>
      </c>
      <c r="Q4213" s="5">
        <f t="shared" si="328"/>
        <v>61080</v>
      </c>
      <c r="R4213" s="13" t="str">
        <f t="shared" si="329"/>
        <v/>
      </c>
    </row>
    <row r="4214" spans="1:18" x14ac:dyDescent="0.2">
      <c r="A4214" s="5" t="s">
        <v>4275</v>
      </c>
      <c r="B4214" s="6" t="d">
        <v>2021-10-12</v>
      </c>
      <c r="C4214" s="7">
        <f t="shared" si="325"/>
        <v>2021</v>
      </c>
      <c r="D4214" s="5" t="s">
        <v>31</v>
      </c>
      <c r="E4214" s="5" t="str">
        <f>VLOOKUP(D4214,[1]items!$A$2:$E$39,2,FALSE)</f>
        <v>Ultraflu Box Isi 25 Strip</v>
      </c>
      <c r="F4214" s="5" t="str">
        <f>VLOOKUP(E4214,[1]items!$B$2:$E$39,2,FALSE)</f>
        <v>Obat Batuk &amp; Pilek</v>
      </c>
      <c r="G4214" s="5" t="str">
        <f t="shared" si="326"/>
        <v>OB0006|</v>
      </c>
      <c r="H4214" s="10">
        <v>177</v>
      </c>
      <c r="I4214" s="11"/>
      <c r="J4214" s="10" t="str">
        <f>IF(EXACT(L4214,"buy"),VLOOKUP(I4214,[2]suppliers!$A$2:$B$17,2,FALSE),"")</f>
        <v/>
      </c>
      <c r="K4214" s="5" t="s">
        <v>84</v>
      </c>
      <c r="L4214" s="5" t="s">
        <v>85</v>
      </c>
      <c r="M4214" s="5" t="str">
        <f>IFERROR(VLOOKUP(G4214,[3]item_suppliers!$C$2:$F$112,2,FALSE),"")</f>
        <v/>
      </c>
      <c r="N4214" s="5" t="str">
        <f>IFERROR(VLOOKUP(G4214,[3]item_suppliers!$C$2:$F$112,4,FALSE),"")</f>
        <v/>
      </c>
      <c r="O4214" s="5" t="str">
        <f t="shared" si="327"/>
        <v/>
      </c>
      <c r="P4214" s="5">
        <f>IF(EXACT(L4214,"sell"),VLOOKUP(D4214,[1]items!$A$2:$E$39,5,FALSE),"")</f>
        <v>73805</v>
      </c>
      <c r="Q4214" s="5">
        <f t="shared" si="328"/>
        <v>13063485</v>
      </c>
      <c r="R4214" s="13" t="str">
        <f t="shared" si="329"/>
        <v/>
      </c>
    </row>
    <row r="4215" spans="1:18" x14ac:dyDescent="0.2">
      <c r="A4215" s="8" t="s">
        <v>4276</v>
      </c>
      <c r="B4215" s="9" t="d">
        <v>2021-10-12</v>
      </c>
      <c r="C4215" s="7">
        <f t="shared" si="325"/>
        <v>2021</v>
      </c>
      <c r="D4215" s="8" t="s">
        <v>94</v>
      </c>
      <c r="E4215" s="5" t="str">
        <f>VLOOKUP(D4215,[1]items!$A$2:$E$39,2,FALSE)</f>
        <v>Vicks Inhaler 0.5 mL</v>
      </c>
      <c r="F4215" s="5" t="str">
        <f>VLOOKUP(E4215,[1]items!$B$2:$E$39,2,FALSE)</f>
        <v>Obat Batuk &amp; Pilek</v>
      </c>
      <c r="G4215" s="5" t="str">
        <f t="shared" si="326"/>
        <v>OB0007|</v>
      </c>
      <c r="H4215" s="10">
        <v>43</v>
      </c>
      <c r="I4215" s="11"/>
      <c r="J4215" s="10" t="str">
        <f>IF(EXACT(L4215,"buy"),VLOOKUP(I4215,[2]suppliers!$A$2:$B$17,2,FALSE),"")</f>
        <v/>
      </c>
      <c r="K4215" s="8" t="s">
        <v>84</v>
      </c>
      <c r="L4215" s="8" t="s">
        <v>85</v>
      </c>
      <c r="M4215" s="5" t="str">
        <f>IFERROR(VLOOKUP(G4215,[3]item_suppliers!$C$2:$F$112,2,FALSE),"")</f>
        <v/>
      </c>
      <c r="N4215" s="5" t="str">
        <f>IFERROR(VLOOKUP(G4215,[3]item_suppliers!$C$2:$F$112,4,FALSE),"")</f>
        <v/>
      </c>
      <c r="O4215" s="5" t="str">
        <f t="shared" si="327"/>
        <v/>
      </c>
      <c r="P4215" s="5">
        <f>IF(EXACT(L4215,"sell"),VLOOKUP(D4215,[1]items!$A$2:$E$39,5,FALSE),"")</f>
        <v>16430</v>
      </c>
      <c r="Q4215" s="5">
        <f t="shared" si="328"/>
        <v>706490</v>
      </c>
      <c r="R4215" s="13" t="str">
        <f t="shared" si="329"/>
        <v/>
      </c>
    </row>
    <row r="4216" spans="1:18" x14ac:dyDescent="0.2">
      <c r="A4216" s="5" t="s">
        <v>4277</v>
      </c>
      <c r="B4216" s="6" t="d">
        <v>2021-10-12</v>
      </c>
      <c r="C4216" s="7">
        <f t="shared" si="325"/>
        <v>2021</v>
      </c>
      <c r="D4216" s="5" t="s">
        <v>23</v>
      </c>
      <c r="E4216" s="5" t="str">
        <f>VLOOKUP(D4216,[1]items!$A$2:$E$39,2,FALSE)</f>
        <v>Neozep Forte 1 Strip 4 Tablet</v>
      </c>
      <c r="F4216" s="5" t="str">
        <f>VLOOKUP(E4216,[1]items!$B$2:$E$39,2,FALSE)</f>
        <v>Obat Batuk &amp; Pilek</v>
      </c>
      <c r="G4216" s="5" t="str">
        <f t="shared" si="326"/>
        <v>OB0001|</v>
      </c>
      <c r="H4216" s="10">
        <v>74</v>
      </c>
      <c r="I4216" s="11"/>
      <c r="J4216" s="10" t="str">
        <f>IF(EXACT(L4216,"buy"),VLOOKUP(I4216,[2]suppliers!$A$2:$B$17,2,FALSE),"")</f>
        <v/>
      </c>
      <c r="K4216" s="5" t="s">
        <v>84</v>
      </c>
      <c r="L4216" s="5" t="s">
        <v>85</v>
      </c>
      <c r="M4216" s="5" t="str">
        <f>IFERROR(VLOOKUP(G4216,[3]item_suppliers!$C$2:$F$112,2,FALSE),"")</f>
        <v/>
      </c>
      <c r="N4216" s="5" t="str">
        <f>IFERROR(VLOOKUP(G4216,[3]item_suppliers!$C$2:$F$112,4,FALSE),"")</f>
        <v/>
      </c>
      <c r="O4216" s="5" t="str">
        <f t="shared" si="327"/>
        <v/>
      </c>
      <c r="P4216" s="5">
        <f>IF(EXACT(L4216,"sell"),VLOOKUP(D4216,[1]items!$A$2:$E$39,5,FALSE),"")</f>
        <v>2338</v>
      </c>
      <c r="Q4216" s="5">
        <f t="shared" si="328"/>
        <v>173012</v>
      </c>
      <c r="R4216" s="13" t="str">
        <f t="shared" si="329"/>
        <v/>
      </c>
    </row>
    <row r="4217" spans="1:18" x14ac:dyDescent="0.2">
      <c r="A4217" s="8" t="s">
        <v>4278</v>
      </c>
      <c r="B4217" s="9" t="d">
        <v>2021-10-12</v>
      </c>
      <c r="C4217" s="7">
        <f t="shared" si="325"/>
        <v>2021</v>
      </c>
      <c r="D4217" s="8" t="s">
        <v>7</v>
      </c>
      <c r="E4217" s="5" t="str">
        <f>VLOOKUP(D4217,[1]items!$A$2:$E$39,2,FALSE)</f>
        <v>Ozen 10 MG Blister</v>
      </c>
      <c r="F4217" s="5" t="str">
        <f>VLOOKUP(E4217,[1]items!$B$2:$E$39,2,FALSE)</f>
        <v>Obat Alergi</v>
      </c>
      <c r="G4217" s="5" t="str">
        <f t="shared" si="326"/>
        <v>OA0001|</v>
      </c>
      <c r="H4217" s="10">
        <v>99</v>
      </c>
      <c r="I4217" s="11"/>
      <c r="J4217" s="10" t="str">
        <f>IF(EXACT(L4217,"buy"),VLOOKUP(I4217,[2]suppliers!$A$2:$B$17,2,FALSE),"")</f>
        <v/>
      </c>
      <c r="K4217" s="8" t="s">
        <v>84</v>
      </c>
      <c r="L4217" s="8" t="s">
        <v>85</v>
      </c>
      <c r="M4217" s="5" t="str">
        <f>IFERROR(VLOOKUP(G4217,[3]item_suppliers!$C$2:$F$112,2,FALSE),"")</f>
        <v/>
      </c>
      <c r="N4217" s="5" t="str">
        <f>IFERROR(VLOOKUP(G4217,[3]item_suppliers!$C$2:$F$112,4,FALSE),"")</f>
        <v/>
      </c>
      <c r="O4217" s="5" t="str">
        <f t="shared" si="327"/>
        <v/>
      </c>
      <c r="P4217" s="5">
        <f>IF(EXACT(L4217,"sell"),VLOOKUP(D4217,[1]items!$A$2:$E$39,5,FALSE),"")</f>
        <v>18816</v>
      </c>
      <c r="Q4217" s="5">
        <f t="shared" si="328"/>
        <v>1862784</v>
      </c>
      <c r="R4217" s="13" t="str">
        <f t="shared" si="329"/>
        <v/>
      </c>
    </row>
    <row r="4218" spans="1:18" x14ac:dyDescent="0.2">
      <c r="A4218" s="5" t="s">
        <v>4279</v>
      </c>
      <c r="B4218" s="6" t="d">
        <v>2021-10-13</v>
      </c>
      <c r="C4218" s="7">
        <f t="shared" si="325"/>
        <v>2021</v>
      </c>
      <c r="D4218" s="5" t="s">
        <v>50</v>
      </c>
      <c r="E4218" s="5" t="str">
        <f>VLOOKUP(D4218,[1]items!$A$2:$E$39,2,FALSE)</f>
        <v>Bodrex Extra</v>
      </c>
      <c r="F4218" s="5" t="str">
        <f>VLOOKUP(E4218,[1]items!$B$2:$E$39,2,FALSE)</f>
        <v>Obat Sakit Kepala &amp; Demam</v>
      </c>
      <c r="G4218" s="5" t="str">
        <f t="shared" si="326"/>
        <v>OD0008|</v>
      </c>
      <c r="H4218" s="10">
        <v>58</v>
      </c>
      <c r="I4218" s="11"/>
      <c r="J4218" s="10" t="str">
        <f>IF(EXACT(L4218,"buy"),VLOOKUP(I4218,[2]suppliers!$A$2:$B$17,2,FALSE),"")</f>
        <v/>
      </c>
      <c r="K4218" s="5" t="s">
        <v>84</v>
      </c>
      <c r="L4218" s="5" t="s">
        <v>85</v>
      </c>
      <c r="M4218" s="5" t="str">
        <f>IFERROR(VLOOKUP(G4218,[3]item_suppliers!$C$2:$F$112,2,FALSE),"")</f>
        <v/>
      </c>
      <c r="N4218" s="5" t="str">
        <f>IFERROR(VLOOKUP(G4218,[3]item_suppliers!$C$2:$F$112,4,FALSE),"")</f>
        <v/>
      </c>
      <c r="O4218" s="5" t="str">
        <f t="shared" si="327"/>
        <v/>
      </c>
      <c r="P4218" s="5">
        <f>IF(EXACT(L4218,"sell"),VLOOKUP(D4218,[1]items!$A$2:$E$39,5,FALSE),"")</f>
        <v>51753</v>
      </c>
      <c r="Q4218" s="5">
        <f t="shared" si="328"/>
        <v>3001674</v>
      </c>
      <c r="R4218" s="13" t="str">
        <f t="shared" si="329"/>
        <v/>
      </c>
    </row>
    <row r="4219" spans="1:18" x14ac:dyDescent="0.2">
      <c r="A4219" s="8" t="s">
        <v>4280</v>
      </c>
      <c r="B4219" s="9" t="d">
        <v>2021-10-13</v>
      </c>
      <c r="C4219" s="7">
        <f t="shared" si="325"/>
        <v>2021</v>
      </c>
      <c r="D4219" s="8" t="s">
        <v>17</v>
      </c>
      <c r="E4219" s="5" t="str">
        <f>VLOOKUP(D4219,[1]items!$A$2:$E$39,2,FALSE)</f>
        <v>Bedak Heroxyn 150 gr</v>
      </c>
      <c r="F4219" s="5" t="str">
        <f>VLOOKUP(E4219,[1]items!$B$2:$E$39,2,FALSE)</f>
        <v>Obat Alergi</v>
      </c>
      <c r="G4219" s="5" t="str">
        <f t="shared" si="326"/>
        <v>OA0005|</v>
      </c>
      <c r="H4219" s="10">
        <v>36</v>
      </c>
      <c r="I4219" s="11"/>
      <c r="J4219" s="10" t="str">
        <f>IF(EXACT(L4219,"buy"),VLOOKUP(I4219,[2]suppliers!$A$2:$B$17,2,FALSE),"")</f>
        <v/>
      </c>
      <c r="K4219" s="8" t="s">
        <v>84</v>
      </c>
      <c r="L4219" s="8" t="s">
        <v>85</v>
      </c>
      <c r="M4219" s="5" t="str">
        <f>IFERROR(VLOOKUP(G4219,[3]item_suppliers!$C$2:$F$112,2,FALSE),"")</f>
        <v/>
      </c>
      <c r="N4219" s="5" t="str">
        <f>IFERROR(VLOOKUP(G4219,[3]item_suppliers!$C$2:$F$112,4,FALSE),"")</f>
        <v/>
      </c>
      <c r="O4219" s="5" t="str">
        <f t="shared" si="327"/>
        <v/>
      </c>
      <c r="P4219" s="5">
        <f>IF(EXACT(L4219,"sell"),VLOOKUP(D4219,[1]items!$A$2:$E$39,5,FALSE),"")</f>
        <v>17170</v>
      </c>
      <c r="Q4219" s="5">
        <f t="shared" si="328"/>
        <v>618120</v>
      </c>
      <c r="R4219" s="13" t="str">
        <f t="shared" si="329"/>
        <v/>
      </c>
    </row>
    <row r="4220" spans="1:18" x14ac:dyDescent="0.2">
      <c r="A4220" s="5" t="s">
        <v>4281</v>
      </c>
      <c r="B4220" s="6" t="d">
        <v>2021-10-13</v>
      </c>
      <c r="C4220" s="7">
        <f t="shared" si="325"/>
        <v>2021</v>
      </c>
      <c r="D4220" s="5" t="s">
        <v>65</v>
      </c>
      <c r="E4220" s="5" t="str">
        <f>VLOOKUP(D4220,[1]items!$A$2:$E$39,2,FALSE)</f>
        <v>Candesartan Ogb Dexa</v>
      </c>
      <c r="F4220" s="5" t="str">
        <f>VLOOKUP(E4220,[1]items!$B$2:$E$39,2,FALSE)</f>
        <v>Obat Hipertensi</v>
      </c>
      <c r="G4220" s="5" t="str">
        <f t="shared" si="326"/>
        <v>OH0003|</v>
      </c>
      <c r="H4220" s="10">
        <v>19</v>
      </c>
      <c r="I4220" s="11"/>
      <c r="J4220" s="10" t="str">
        <f>IF(EXACT(L4220,"buy"),VLOOKUP(I4220,[2]suppliers!$A$2:$B$17,2,FALSE),"")</f>
        <v/>
      </c>
      <c r="K4220" s="5" t="s">
        <v>84</v>
      </c>
      <c r="L4220" s="5" t="s">
        <v>85</v>
      </c>
      <c r="M4220" s="5" t="str">
        <f>IFERROR(VLOOKUP(G4220,[3]item_suppliers!$C$2:$F$112,2,FALSE),"")</f>
        <v/>
      </c>
      <c r="N4220" s="5" t="str">
        <f>IFERROR(VLOOKUP(G4220,[3]item_suppliers!$C$2:$F$112,4,FALSE),"")</f>
        <v/>
      </c>
      <c r="O4220" s="5" t="str">
        <f t="shared" si="327"/>
        <v/>
      </c>
      <c r="P4220" s="5">
        <f>IF(EXACT(L4220,"sell"),VLOOKUP(D4220,[1]items!$A$2:$E$39,5,FALSE),"")</f>
        <v>5095</v>
      </c>
      <c r="Q4220" s="5">
        <f t="shared" si="328"/>
        <v>96805</v>
      </c>
      <c r="R4220" s="13" t="str">
        <f t="shared" si="329"/>
        <v/>
      </c>
    </row>
    <row r="4221" spans="1:18" x14ac:dyDescent="0.2">
      <c r="A4221" s="8" t="s">
        <v>4282</v>
      </c>
      <c r="B4221" s="9" t="d">
        <v>2021-10-13</v>
      </c>
      <c r="C4221" s="7">
        <f t="shared" si="325"/>
        <v>2021</v>
      </c>
      <c r="D4221" s="8" t="s">
        <v>94</v>
      </c>
      <c r="E4221" s="5" t="str">
        <f>VLOOKUP(D4221,[1]items!$A$2:$E$39,2,FALSE)</f>
        <v>Vicks Inhaler 0.5 mL</v>
      </c>
      <c r="F4221" s="5" t="str">
        <f>VLOOKUP(E4221,[1]items!$B$2:$E$39,2,FALSE)</f>
        <v>Obat Batuk &amp; Pilek</v>
      </c>
      <c r="G4221" s="5" t="str">
        <f t="shared" si="326"/>
        <v>OB0007|</v>
      </c>
      <c r="H4221" s="10">
        <v>57</v>
      </c>
      <c r="I4221" s="11"/>
      <c r="J4221" s="10" t="str">
        <f>IF(EXACT(L4221,"buy"),VLOOKUP(I4221,[2]suppliers!$A$2:$B$17,2,FALSE),"")</f>
        <v/>
      </c>
      <c r="K4221" s="8" t="s">
        <v>84</v>
      </c>
      <c r="L4221" s="8" t="s">
        <v>85</v>
      </c>
      <c r="M4221" s="5" t="str">
        <f>IFERROR(VLOOKUP(G4221,[3]item_suppliers!$C$2:$F$112,2,FALSE),"")</f>
        <v/>
      </c>
      <c r="N4221" s="5" t="str">
        <f>IFERROR(VLOOKUP(G4221,[3]item_suppliers!$C$2:$F$112,4,FALSE),"")</f>
        <v/>
      </c>
      <c r="O4221" s="5" t="str">
        <f t="shared" si="327"/>
        <v/>
      </c>
      <c r="P4221" s="5">
        <f>IF(EXACT(L4221,"sell"),VLOOKUP(D4221,[1]items!$A$2:$E$39,5,FALSE),"")</f>
        <v>16430</v>
      </c>
      <c r="Q4221" s="5">
        <f t="shared" si="328"/>
        <v>936510</v>
      </c>
      <c r="R4221" s="13" t="str">
        <f t="shared" si="329"/>
        <v/>
      </c>
    </row>
    <row r="4222" spans="1:18" x14ac:dyDescent="0.2">
      <c r="A4222" s="5" t="s">
        <v>4283</v>
      </c>
      <c r="B4222" s="6" t="d">
        <v>2021-10-13</v>
      </c>
      <c r="C4222" s="7">
        <f t="shared" si="325"/>
        <v>2021</v>
      </c>
      <c r="D4222" s="5" t="s">
        <v>28</v>
      </c>
      <c r="E4222" s="5" t="str">
        <f>VLOOKUP(D4222,[1]items!$A$2:$E$39,2,FALSE)</f>
        <v>Lo Han Kuo Infusion 12</v>
      </c>
      <c r="F4222" s="5" t="str">
        <f>VLOOKUP(E4222,[1]items!$B$2:$E$39,2,FALSE)</f>
        <v>Obat Batuk &amp; Pilek</v>
      </c>
      <c r="G4222" s="5" t="str">
        <f t="shared" si="326"/>
        <v>OB0004|</v>
      </c>
      <c r="H4222" s="10">
        <v>80</v>
      </c>
      <c r="I4222" s="11"/>
      <c r="J4222" s="10" t="str">
        <f>IF(EXACT(L4222,"buy"),VLOOKUP(I4222,[2]suppliers!$A$2:$B$17,2,FALSE),"")</f>
        <v/>
      </c>
      <c r="K4222" s="5" t="s">
        <v>84</v>
      </c>
      <c r="L4222" s="5" t="s">
        <v>85</v>
      </c>
      <c r="M4222" s="5" t="str">
        <f>IFERROR(VLOOKUP(G4222,[3]item_suppliers!$C$2:$F$112,2,FALSE),"")</f>
        <v/>
      </c>
      <c r="N4222" s="5" t="str">
        <f>IFERROR(VLOOKUP(G4222,[3]item_suppliers!$C$2:$F$112,4,FALSE),"")</f>
        <v/>
      </c>
      <c r="O4222" s="5" t="str">
        <f t="shared" si="327"/>
        <v/>
      </c>
      <c r="P4222" s="5">
        <f>IF(EXACT(L4222,"sell"),VLOOKUP(D4222,[1]items!$A$2:$E$39,5,FALSE),"")</f>
        <v>24179</v>
      </c>
      <c r="Q4222" s="5">
        <f t="shared" si="328"/>
        <v>1934320</v>
      </c>
      <c r="R4222" s="13" t="str">
        <f t="shared" si="329"/>
        <v/>
      </c>
    </row>
    <row r="4223" spans="1:18" x14ac:dyDescent="0.2">
      <c r="A4223" s="8" t="s">
        <v>4284</v>
      </c>
      <c r="B4223" s="9" t="d">
        <v>2021-10-13</v>
      </c>
      <c r="C4223" s="7">
        <f t="shared" si="325"/>
        <v>2021</v>
      </c>
      <c r="D4223" s="8" t="s">
        <v>72</v>
      </c>
      <c r="E4223" s="5" t="str">
        <f>VLOOKUP(D4223,[1]items!$A$2:$E$39,2,FALSE)</f>
        <v>Irvell 150MG Box 20 Tablet</v>
      </c>
      <c r="F4223" s="5" t="str">
        <f>VLOOKUP(E4223,[1]items!$B$2:$E$39,2,FALSE)</f>
        <v>Obat Hipertensi</v>
      </c>
      <c r="G4223" s="5" t="str">
        <f t="shared" si="326"/>
        <v>OH0006|</v>
      </c>
      <c r="H4223" s="10">
        <v>11</v>
      </c>
      <c r="I4223" s="11"/>
      <c r="J4223" s="10" t="str">
        <f>IF(EXACT(L4223,"buy"),VLOOKUP(I4223,[2]suppliers!$A$2:$B$17,2,FALSE),"")</f>
        <v/>
      </c>
      <c r="K4223" s="8" t="s">
        <v>84</v>
      </c>
      <c r="L4223" s="8" t="s">
        <v>85</v>
      </c>
      <c r="M4223" s="5" t="str">
        <f>IFERROR(VLOOKUP(G4223,[3]item_suppliers!$C$2:$F$112,2,FALSE),"")</f>
        <v/>
      </c>
      <c r="N4223" s="5" t="str">
        <f>IFERROR(VLOOKUP(G4223,[3]item_suppliers!$C$2:$F$112,4,FALSE),"")</f>
        <v/>
      </c>
      <c r="O4223" s="5" t="str">
        <f t="shared" si="327"/>
        <v/>
      </c>
      <c r="P4223" s="5">
        <f>IF(EXACT(L4223,"sell"),VLOOKUP(D4223,[1]items!$A$2:$E$39,5,FALSE),"")</f>
        <v>146871</v>
      </c>
      <c r="Q4223" s="5">
        <f t="shared" si="328"/>
        <v>1615581</v>
      </c>
      <c r="R4223" s="13" t="str">
        <f t="shared" si="329"/>
        <v/>
      </c>
    </row>
    <row r="4224" spans="1:18" x14ac:dyDescent="0.2">
      <c r="A4224" s="5" t="s">
        <v>4285</v>
      </c>
      <c r="B4224" s="6" t="d">
        <v>2021-10-14</v>
      </c>
      <c r="C4224" s="7">
        <f t="shared" si="325"/>
        <v>2021</v>
      </c>
      <c r="D4224" s="5" t="s">
        <v>26</v>
      </c>
      <c r="E4224" s="5" t="str">
        <f>VLOOKUP(D4224,[1]items!$A$2:$E$39,2,FALSE)</f>
        <v>Decolsen 1 Strip 4 Tablet</v>
      </c>
      <c r="F4224" s="5" t="str">
        <f>VLOOKUP(E4224,[1]items!$B$2:$E$39,2,FALSE)</f>
        <v>Obat Batuk &amp; Pilek</v>
      </c>
      <c r="G4224" s="5" t="str">
        <f t="shared" si="326"/>
        <v>OB0002|</v>
      </c>
      <c r="H4224" s="10">
        <v>36</v>
      </c>
      <c r="I4224" s="11"/>
      <c r="J4224" s="10" t="str">
        <f>IF(EXACT(L4224,"buy"),VLOOKUP(I4224,[2]suppliers!$A$2:$B$17,2,FALSE),"")</f>
        <v/>
      </c>
      <c r="K4224" s="5" t="s">
        <v>84</v>
      </c>
      <c r="L4224" s="5" t="s">
        <v>85</v>
      </c>
      <c r="M4224" s="5" t="str">
        <f>IFERROR(VLOOKUP(G4224,[3]item_suppliers!$C$2:$F$112,2,FALSE),"")</f>
        <v/>
      </c>
      <c r="N4224" s="5" t="str">
        <f>IFERROR(VLOOKUP(G4224,[3]item_suppliers!$C$2:$F$112,4,FALSE),"")</f>
        <v/>
      </c>
      <c r="O4224" s="5" t="str">
        <f t="shared" si="327"/>
        <v/>
      </c>
      <c r="P4224" s="5">
        <f>IF(EXACT(L4224,"sell"),VLOOKUP(D4224,[1]items!$A$2:$E$39,5,FALSE),"")</f>
        <v>2915</v>
      </c>
      <c r="Q4224" s="5">
        <f t="shared" si="328"/>
        <v>104940</v>
      </c>
      <c r="R4224" s="13" t="str">
        <f t="shared" si="329"/>
        <v/>
      </c>
    </row>
    <row r="4225" spans="1:18" x14ac:dyDescent="0.2">
      <c r="A4225" s="8" t="s">
        <v>4286</v>
      </c>
      <c r="B4225" s="9" t="d">
        <v>2021-10-14</v>
      </c>
      <c r="C4225" s="7">
        <f t="shared" si="325"/>
        <v>2021</v>
      </c>
      <c r="D4225" s="8" t="s">
        <v>52</v>
      </c>
      <c r="E4225" s="5" t="str">
        <f>VLOOKUP(D4225,[1]items!$A$2:$E$39,2,FALSE)</f>
        <v>Sanmol 500 MG 4 Tablet</v>
      </c>
      <c r="F4225" s="5" t="str">
        <f>VLOOKUP(E4225,[1]items!$B$2:$E$39,2,FALSE)</f>
        <v>Obat Sakit Kepala &amp; Demam</v>
      </c>
      <c r="G4225" s="5" t="str">
        <f t="shared" si="326"/>
        <v>OD0009|</v>
      </c>
      <c r="H4225" s="10">
        <v>6</v>
      </c>
      <c r="I4225" s="11"/>
      <c r="J4225" s="10" t="str">
        <f>IF(EXACT(L4225,"buy"),VLOOKUP(I4225,[2]suppliers!$A$2:$B$17,2,FALSE),"")</f>
        <v/>
      </c>
      <c r="K4225" s="8" t="s">
        <v>84</v>
      </c>
      <c r="L4225" s="8" t="s">
        <v>85</v>
      </c>
      <c r="M4225" s="5" t="str">
        <f>IFERROR(VLOOKUP(G4225,[3]item_suppliers!$C$2:$F$112,2,FALSE),"")</f>
        <v/>
      </c>
      <c r="N4225" s="5" t="str">
        <f>IFERROR(VLOOKUP(G4225,[3]item_suppliers!$C$2:$F$112,4,FALSE),"")</f>
        <v/>
      </c>
      <c r="O4225" s="5" t="str">
        <f t="shared" si="327"/>
        <v/>
      </c>
      <c r="P4225" s="5">
        <f>IF(EXACT(L4225,"sell"),VLOOKUP(D4225,[1]items!$A$2:$E$39,5,FALSE),"")</f>
        <v>1619</v>
      </c>
      <c r="Q4225" s="5">
        <f t="shared" si="328"/>
        <v>9714</v>
      </c>
      <c r="R4225" s="13" t="str">
        <f t="shared" si="329"/>
        <v/>
      </c>
    </row>
    <row r="4226" spans="1:18" x14ac:dyDescent="0.2">
      <c r="A4226" s="5" t="s">
        <v>4287</v>
      </c>
      <c r="B4226" s="6" t="d">
        <v>2021-10-14</v>
      </c>
      <c r="C4226" s="7">
        <f t="shared" ref="C4226:C4289" si="330">YEAR(B4226)</f>
        <v>2021</v>
      </c>
      <c r="D4226" s="5" t="s">
        <v>82</v>
      </c>
      <c r="E4226" s="5" t="str">
        <f>VLOOKUP(D4226,[1]items!$A$2:$E$39,2,FALSE)</f>
        <v>Otilon Ear Drops 8 mL</v>
      </c>
      <c r="F4226" s="5" t="str">
        <f>VLOOKUP(E4226,[1]items!$B$2:$E$39,2,FALSE)</f>
        <v>Obat Telinga</v>
      </c>
      <c r="G4226" s="5" t="str">
        <f t="shared" ref="G4226:G4289" si="331">_xlfn.CONCAT(D4226,"|",I4226)</f>
        <v>OT0001|</v>
      </c>
      <c r="H4226" s="10">
        <v>52</v>
      </c>
      <c r="I4226" s="11"/>
      <c r="J4226" s="10" t="str">
        <f>IF(EXACT(L4226,"buy"),VLOOKUP(I4226,[2]suppliers!$A$2:$B$17,2,FALSE),"")</f>
        <v/>
      </c>
      <c r="K4226" s="5" t="s">
        <v>84</v>
      </c>
      <c r="L4226" s="5" t="s">
        <v>85</v>
      </c>
      <c r="M4226" s="5" t="str">
        <f>IFERROR(VLOOKUP(G4226,[3]item_suppliers!$C$2:$F$112,2,FALSE),"")</f>
        <v/>
      </c>
      <c r="N4226" s="5" t="str">
        <f>IFERROR(VLOOKUP(G4226,[3]item_suppliers!$C$2:$F$112,4,FALSE),"")</f>
        <v/>
      </c>
      <c r="O4226" s="5" t="str">
        <f t="shared" ref="O4226:O4289" si="332">IFERROR(H4226*N4226,"")</f>
        <v/>
      </c>
      <c r="P4226" s="5">
        <f>IF(EXACT(L4226,"sell"),VLOOKUP(D4226,[1]items!$A$2:$E$39,5,FALSE),"")</f>
        <v>55935</v>
      </c>
      <c r="Q4226" s="5">
        <f t="shared" ref="Q4226:Q4289" si="333">IFERROR(H4226*P4226,"")</f>
        <v>2908620</v>
      </c>
      <c r="R4226" s="13" t="str">
        <f t="shared" ref="R4226:R4289" si="334">IF(EXACT(L4226,"buy"),1/COUNTIF($N$2:$N$4710,N4226),"")</f>
        <v/>
      </c>
    </row>
    <row r="4227" spans="1:18" x14ac:dyDescent="0.2">
      <c r="A4227" s="8" t="s">
        <v>4288</v>
      </c>
      <c r="B4227" s="9" t="d">
        <v>2021-10-14</v>
      </c>
      <c r="C4227" s="7">
        <f t="shared" si="330"/>
        <v>2021</v>
      </c>
      <c r="D4227" s="8" t="s">
        <v>31</v>
      </c>
      <c r="E4227" s="5" t="str">
        <f>VLOOKUP(D4227,[1]items!$A$2:$E$39,2,FALSE)</f>
        <v>Ultraflu Box Isi 25 Strip</v>
      </c>
      <c r="F4227" s="5" t="str">
        <f>VLOOKUP(E4227,[1]items!$B$2:$E$39,2,FALSE)</f>
        <v>Obat Batuk &amp; Pilek</v>
      </c>
      <c r="G4227" s="5" t="str">
        <f t="shared" si="331"/>
        <v>OB0006|</v>
      </c>
      <c r="H4227" s="10">
        <v>1</v>
      </c>
      <c r="I4227" s="11"/>
      <c r="J4227" s="10" t="str">
        <f>IF(EXACT(L4227,"buy"),VLOOKUP(I4227,[2]suppliers!$A$2:$B$17,2,FALSE),"")</f>
        <v/>
      </c>
      <c r="K4227" s="8" t="s">
        <v>84</v>
      </c>
      <c r="L4227" s="8" t="s">
        <v>85</v>
      </c>
      <c r="M4227" s="5" t="str">
        <f>IFERROR(VLOOKUP(G4227,[3]item_suppliers!$C$2:$F$112,2,FALSE),"")</f>
        <v/>
      </c>
      <c r="N4227" s="5" t="str">
        <f>IFERROR(VLOOKUP(G4227,[3]item_suppliers!$C$2:$F$112,4,FALSE),"")</f>
        <v/>
      </c>
      <c r="O4227" s="5" t="str">
        <f t="shared" si="332"/>
        <v/>
      </c>
      <c r="P4227" s="5">
        <f>IF(EXACT(L4227,"sell"),VLOOKUP(D4227,[1]items!$A$2:$E$39,5,FALSE),"")</f>
        <v>73805</v>
      </c>
      <c r="Q4227" s="5">
        <f t="shared" si="333"/>
        <v>73805</v>
      </c>
      <c r="R4227" s="13" t="str">
        <f t="shared" si="334"/>
        <v/>
      </c>
    </row>
    <row r="4228" spans="1:18" x14ac:dyDescent="0.2">
      <c r="A4228" s="5" t="s">
        <v>4289</v>
      </c>
      <c r="B4228" s="6" t="d">
        <v>2021-10-14</v>
      </c>
      <c r="C4228" s="7">
        <f t="shared" si="330"/>
        <v>2021</v>
      </c>
      <c r="D4228" s="5" t="s">
        <v>56</v>
      </c>
      <c r="E4228" s="5" t="str">
        <f>VLOOKUP(D4228,[1]items!$A$2:$E$39,2,FALSE)</f>
        <v>Paramex Tablet / Obat</v>
      </c>
      <c r="F4228" s="5" t="str">
        <f>VLOOKUP(E4228,[1]items!$B$2:$E$39,2,FALSE)</f>
        <v>Obat Sakit Kepala &amp; Demam</v>
      </c>
      <c r="G4228" s="5" t="str">
        <f t="shared" si="331"/>
        <v>OD0011|</v>
      </c>
      <c r="H4228" s="10">
        <v>38</v>
      </c>
      <c r="I4228" s="11"/>
      <c r="J4228" s="10" t="str">
        <f>IF(EXACT(L4228,"buy"),VLOOKUP(I4228,[2]suppliers!$A$2:$B$17,2,FALSE),"")</f>
        <v/>
      </c>
      <c r="K4228" s="5" t="s">
        <v>84</v>
      </c>
      <c r="L4228" s="5" t="s">
        <v>85</v>
      </c>
      <c r="M4228" s="5" t="str">
        <f>IFERROR(VLOOKUP(G4228,[3]item_suppliers!$C$2:$F$112,2,FALSE),"")</f>
        <v/>
      </c>
      <c r="N4228" s="5" t="str">
        <f>IFERROR(VLOOKUP(G4228,[3]item_suppliers!$C$2:$F$112,4,FALSE),"")</f>
        <v/>
      </c>
      <c r="O4228" s="5" t="str">
        <f t="shared" si="332"/>
        <v/>
      </c>
      <c r="P4228" s="5">
        <f>IF(EXACT(L4228,"sell"),VLOOKUP(D4228,[1]items!$A$2:$E$39,5,FALSE),"")</f>
        <v>2586</v>
      </c>
      <c r="Q4228" s="5">
        <f t="shared" si="333"/>
        <v>98268</v>
      </c>
      <c r="R4228" s="13" t="str">
        <f t="shared" si="334"/>
        <v/>
      </c>
    </row>
    <row r="4229" spans="1:18" x14ac:dyDescent="0.2">
      <c r="A4229" s="8" t="s">
        <v>4290</v>
      </c>
      <c r="B4229" s="9" t="d">
        <v>2021-10-15</v>
      </c>
      <c r="C4229" s="7">
        <f t="shared" si="330"/>
        <v>2021</v>
      </c>
      <c r="D4229" s="8" t="s">
        <v>82</v>
      </c>
      <c r="E4229" s="5" t="str">
        <f>VLOOKUP(D4229,[1]items!$A$2:$E$39,2,FALSE)</f>
        <v>Otilon Ear Drops 8 mL</v>
      </c>
      <c r="F4229" s="5" t="str">
        <f>VLOOKUP(E4229,[1]items!$B$2:$E$39,2,FALSE)</f>
        <v>Obat Telinga</v>
      </c>
      <c r="G4229" s="5" t="str">
        <f t="shared" si="331"/>
        <v>OT0001|</v>
      </c>
      <c r="H4229" s="10">
        <v>24</v>
      </c>
      <c r="I4229" s="11"/>
      <c r="J4229" s="10" t="str">
        <f>IF(EXACT(L4229,"buy"),VLOOKUP(I4229,[2]suppliers!$A$2:$B$17,2,FALSE),"")</f>
        <v/>
      </c>
      <c r="K4229" s="8" t="s">
        <v>84</v>
      </c>
      <c r="L4229" s="8" t="s">
        <v>85</v>
      </c>
      <c r="M4229" s="5" t="str">
        <f>IFERROR(VLOOKUP(G4229,[3]item_suppliers!$C$2:$F$112,2,FALSE),"")</f>
        <v/>
      </c>
      <c r="N4229" s="5" t="str">
        <f>IFERROR(VLOOKUP(G4229,[3]item_suppliers!$C$2:$F$112,4,FALSE),"")</f>
        <v/>
      </c>
      <c r="O4229" s="5" t="str">
        <f t="shared" si="332"/>
        <v/>
      </c>
      <c r="P4229" s="5">
        <f>IF(EXACT(L4229,"sell"),VLOOKUP(D4229,[1]items!$A$2:$E$39,5,FALSE),"")</f>
        <v>55935</v>
      </c>
      <c r="Q4229" s="5">
        <f t="shared" si="333"/>
        <v>1342440</v>
      </c>
      <c r="R4229" s="13" t="str">
        <f t="shared" si="334"/>
        <v/>
      </c>
    </row>
    <row r="4230" spans="1:18" x14ac:dyDescent="0.2">
      <c r="A4230" s="5" t="s">
        <v>4291</v>
      </c>
      <c r="B4230" s="6" t="d">
        <v>2021-10-15</v>
      </c>
      <c r="C4230" s="7">
        <f t="shared" si="330"/>
        <v>2021</v>
      </c>
      <c r="D4230" s="5" t="s">
        <v>20</v>
      </c>
      <c r="E4230" s="5" t="str">
        <f>VLOOKUP(D4230,[1]items!$A$2:$E$39,2,FALSE)</f>
        <v>Dexteem Box Plus 100 Tablet</v>
      </c>
      <c r="F4230" s="5" t="str">
        <f>VLOOKUP(E4230,[1]items!$B$2:$E$39,2,FALSE)</f>
        <v>Obat Alergi</v>
      </c>
      <c r="G4230" s="5" t="str">
        <f t="shared" si="331"/>
        <v>OA0006|</v>
      </c>
      <c r="H4230" s="10">
        <v>28</v>
      </c>
      <c r="I4230" s="11"/>
      <c r="J4230" s="10" t="str">
        <f>IF(EXACT(L4230,"buy"),VLOOKUP(I4230,[2]suppliers!$A$2:$B$17,2,FALSE),"")</f>
        <v/>
      </c>
      <c r="K4230" s="5" t="s">
        <v>84</v>
      </c>
      <c r="L4230" s="5" t="s">
        <v>85</v>
      </c>
      <c r="M4230" s="5" t="str">
        <f>IFERROR(VLOOKUP(G4230,[3]item_suppliers!$C$2:$F$112,2,FALSE),"")</f>
        <v/>
      </c>
      <c r="N4230" s="5" t="str">
        <f>IFERROR(VLOOKUP(G4230,[3]item_suppliers!$C$2:$F$112,4,FALSE),"")</f>
        <v/>
      </c>
      <c r="O4230" s="5" t="str">
        <f t="shared" si="332"/>
        <v/>
      </c>
      <c r="P4230" s="5">
        <f>IF(EXACT(L4230,"sell"),VLOOKUP(D4230,[1]items!$A$2:$E$39,5,FALSE),"")</f>
        <v>25449</v>
      </c>
      <c r="Q4230" s="5">
        <f t="shared" si="333"/>
        <v>712572</v>
      </c>
      <c r="R4230" s="13" t="str">
        <f t="shared" si="334"/>
        <v/>
      </c>
    </row>
    <row r="4231" spans="1:18" x14ac:dyDescent="0.2">
      <c r="A4231" s="8" t="s">
        <v>4292</v>
      </c>
      <c r="B4231" s="9" t="d">
        <v>2021-10-15</v>
      </c>
      <c r="C4231" s="7">
        <f t="shared" si="330"/>
        <v>2021</v>
      </c>
      <c r="D4231" s="8" t="s">
        <v>48</v>
      </c>
      <c r="E4231" s="5" t="str">
        <f>VLOOKUP(D4231,[1]items!$A$2:$E$39,2,FALSE)</f>
        <v>Sanmol Paracetamol</v>
      </c>
      <c r="F4231" s="5" t="str">
        <f>VLOOKUP(E4231,[1]items!$B$2:$E$39,2,FALSE)</f>
        <v>Obat Sakit Kepala &amp; Demam</v>
      </c>
      <c r="G4231" s="5" t="str">
        <f t="shared" si="331"/>
        <v>OD0007|</v>
      </c>
      <c r="H4231" s="10">
        <v>22</v>
      </c>
      <c r="I4231" s="11"/>
      <c r="J4231" s="10" t="str">
        <f>IF(EXACT(L4231,"buy"),VLOOKUP(I4231,[2]suppliers!$A$2:$B$17,2,FALSE),"")</f>
        <v/>
      </c>
      <c r="K4231" s="8" t="s">
        <v>84</v>
      </c>
      <c r="L4231" s="8" t="s">
        <v>85</v>
      </c>
      <c r="M4231" s="5" t="str">
        <f>IFERROR(VLOOKUP(G4231,[3]item_suppliers!$C$2:$F$112,2,FALSE),"")</f>
        <v/>
      </c>
      <c r="N4231" s="5" t="str">
        <f>IFERROR(VLOOKUP(G4231,[3]item_suppliers!$C$2:$F$112,4,FALSE),"")</f>
        <v/>
      </c>
      <c r="O4231" s="5" t="str">
        <f t="shared" si="332"/>
        <v/>
      </c>
      <c r="P4231" s="5">
        <f>IF(EXACT(L4231,"sell"),VLOOKUP(D4231,[1]items!$A$2:$E$39,5,FALSE),"")</f>
        <v>16261</v>
      </c>
      <c r="Q4231" s="5">
        <f t="shared" si="333"/>
        <v>357742</v>
      </c>
      <c r="R4231" s="13" t="str">
        <f t="shared" si="334"/>
        <v/>
      </c>
    </row>
    <row r="4232" spans="1:18" x14ac:dyDescent="0.2">
      <c r="A4232" s="5" t="s">
        <v>4293</v>
      </c>
      <c r="B4232" s="6" t="d">
        <v>2021-10-15</v>
      </c>
      <c r="C4232" s="7">
        <f t="shared" si="330"/>
        <v>2021</v>
      </c>
      <c r="D4232" s="5" t="s">
        <v>14</v>
      </c>
      <c r="E4232" s="5" t="str">
        <f>VLOOKUP(D4232,[1]items!$A$2:$E$39,2,FALSE)</f>
        <v>Bisoprolol Ogb Dexa</v>
      </c>
      <c r="F4232" s="5" t="str">
        <f>VLOOKUP(E4232,[1]items!$B$2:$E$39,2,FALSE)</f>
        <v>Obat Alergi</v>
      </c>
      <c r="G4232" s="5" t="str">
        <f t="shared" si="331"/>
        <v>OA0004|</v>
      </c>
      <c r="H4232" s="10">
        <v>76</v>
      </c>
      <c r="I4232" s="11"/>
      <c r="J4232" s="10" t="str">
        <f>IF(EXACT(L4232,"buy"),VLOOKUP(I4232,[2]suppliers!$A$2:$B$17,2,FALSE),"")</f>
        <v/>
      </c>
      <c r="K4232" s="5" t="s">
        <v>84</v>
      </c>
      <c r="L4232" s="5" t="s">
        <v>85</v>
      </c>
      <c r="M4232" s="5" t="str">
        <f>IFERROR(VLOOKUP(G4232,[3]item_suppliers!$C$2:$F$112,2,FALSE),"")</f>
        <v/>
      </c>
      <c r="N4232" s="5" t="str">
        <f>IFERROR(VLOOKUP(G4232,[3]item_suppliers!$C$2:$F$112,4,FALSE),"")</f>
        <v/>
      </c>
      <c r="O4232" s="5" t="str">
        <f t="shared" si="332"/>
        <v/>
      </c>
      <c r="P4232" s="5">
        <f>IF(EXACT(L4232,"sell"),VLOOKUP(D4232,[1]items!$A$2:$E$39,5,FALSE),"")</f>
        <v>10180</v>
      </c>
      <c r="Q4232" s="5">
        <f t="shared" si="333"/>
        <v>773680</v>
      </c>
      <c r="R4232" s="13" t="str">
        <f t="shared" si="334"/>
        <v/>
      </c>
    </row>
    <row r="4233" spans="1:18" x14ac:dyDescent="0.2">
      <c r="A4233" s="8" t="s">
        <v>4294</v>
      </c>
      <c r="B4233" s="9" t="d">
        <v>2021-10-15</v>
      </c>
      <c r="C4233" s="7">
        <f t="shared" si="330"/>
        <v>2021</v>
      </c>
      <c r="D4233" s="8" t="s">
        <v>62</v>
      </c>
      <c r="E4233" s="5" t="str">
        <f>VLOOKUP(D4233,[1]items!$A$2:$E$39,2,FALSE)</f>
        <v>Concor 5MG Strip 10</v>
      </c>
      <c r="F4233" s="5" t="str">
        <f>VLOOKUP(E4233,[1]items!$B$2:$E$39,2,FALSE)</f>
        <v>Obat Hipertensi</v>
      </c>
      <c r="G4233" s="5" t="str">
        <f t="shared" si="331"/>
        <v>OH0002|</v>
      </c>
      <c r="H4233" s="10">
        <v>132</v>
      </c>
      <c r="I4233" s="11"/>
      <c r="J4233" s="10" t="str">
        <f>IF(EXACT(L4233,"buy"),VLOOKUP(I4233,[2]suppliers!$A$2:$B$17,2,FALSE),"")</f>
        <v/>
      </c>
      <c r="K4233" s="8" t="s">
        <v>84</v>
      </c>
      <c r="L4233" s="8" t="s">
        <v>85</v>
      </c>
      <c r="M4233" s="5" t="str">
        <f>IFERROR(VLOOKUP(G4233,[3]item_suppliers!$C$2:$F$112,2,FALSE),"")</f>
        <v/>
      </c>
      <c r="N4233" s="5" t="str">
        <f>IFERROR(VLOOKUP(G4233,[3]item_suppliers!$C$2:$F$112,4,FALSE),"")</f>
        <v/>
      </c>
      <c r="O4233" s="5" t="str">
        <f t="shared" si="332"/>
        <v/>
      </c>
      <c r="P4233" s="5">
        <f>IF(EXACT(L4233,"sell"),VLOOKUP(D4233,[1]items!$A$2:$E$39,5,FALSE),"")</f>
        <v>103632</v>
      </c>
      <c r="Q4233" s="5">
        <f t="shared" si="333"/>
        <v>13679424</v>
      </c>
      <c r="R4233" s="13" t="str">
        <f t="shared" si="334"/>
        <v/>
      </c>
    </row>
    <row r="4234" spans="1:18" x14ac:dyDescent="0.2">
      <c r="A4234" s="5" t="s">
        <v>4295</v>
      </c>
      <c r="B4234" s="6" t="d">
        <v>2021-10-16</v>
      </c>
      <c r="C4234" s="7">
        <f t="shared" si="330"/>
        <v>2021</v>
      </c>
      <c r="D4234" s="5" t="s">
        <v>50</v>
      </c>
      <c r="E4234" s="5" t="str">
        <f>VLOOKUP(D4234,[1]items!$A$2:$E$39,2,FALSE)</f>
        <v>Bodrex Extra</v>
      </c>
      <c r="F4234" s="5" t="str">
        <f>VLOOKUP(E4234,[1]items!$B$2:$E$39,2,FALSE)</f>
        <v>Obat Sakit Kepala &amp; Demam</v>
      </c>
      <c r="G4234" s="5" t="str">
        <f t="shared" si="331"/>
        <v>OD0008|</v>
      </c>
      <c r="H4234" s="10">
        <v>69</v>
      </c>
      <c r="I4234" s="11"/>
      <c r="J4234" s="10" t="str">
        <f>IF(EXACT(L4234,"buy"),VLOOKUP(I4234,[2]suppliers!$A$2:$B$17,2,FALSE),"")</f>
        <v/>
      </c>
      <c r="K4234" s="5" t="s">
        <v>84</v>
      </c>
      <c r="L4234" s="5" t="s">
        <v>85</v>
      </c>
      <c r="M4234" s="5" t="str">
        <f>IFERROR(VLOOKUP(G4234,[3]item_suppliers!$C$2:$F$112,2,FALSE),"")</f>
        <v/>
      </c>
      <c r="N4234" s="5" t="str">
        <f>IFERROR(VLOOKUP(G4234,[3]item_suppliers!$C$2:$F$112,4,FALSE),"")</f>
        <v/>
      </c>
      <c r="O4234" s="5" t="str">
        <f t="shared" si="332"/>
        <v/>
      </c>
      <c r="P4234" s="5">
        <f>IF(EXACT(L4234,"sell"),VLOOKUP(D4234,[1]items!$A$2:$E$39,5,FALSE),"")</f>
        <v>51753</v>
      </c>
      <c r="Q4234" s="5">
        <f t="shared" si="333"/>
        <v>3570957</v>
      </c>
      <c r="R4234" s="13" t="str">
        <f t="shared" si="334"/>
        <v/>
      </c>
    </row>
    <row r="4235" spans="1:18" x14ac:dyDescent="0.2">
      <c r="A4235" s="8" t="s">
        <v>4296</v>
      </c>
      <c r="B4235" s="9" t="d">
        <v>2021-10-16</v>
      </c>
      <c r="C4235" s="7">
        <f t="shared" si="330"/>
        <v>2021</v>
      </c>
      <c r="D4235" s="8" t="s">
        <v>70</v>
      </c>
      <c r="E4235" s="5" t="str">
        <f>VLOOKUP(D4235,[1]items!$A$2:$E$39,2,FALSE)</f>
        <v>Irbesartan</v>
      </c>
      <c r="F4235" s="5" t="str">
        <f>VLOOKUP(E4235,[1]items!$B$2:$E$39,2,FALSE)</f>
        <v>Obat Hipertensi</v>
      </c>
      <c r="G4235" s="5" t="str">
        <f t="shared" si="331"/>
        <v>OH0005|</v>
      </c>
      <c r="H4235" s="10">
        <v>45</v>
      </c>
      <c r="I4235" s="11"/>
      <c r="J4235" s="10" t="str">
        <f>IF(EXACT(L4235,"buy"),VLOOKUP(I4235,[2]suppliers!$A$2:$B$17,2,FALSE),"")</f>
        <v/>
      </c>
      <c r="K4235" s="8" t="s">
        <v>84</v>
      </c>
      <c r="L4235" s="8" t="s">
        <v>85</v>
      </c>
      <c r="M4235" s="5" t="str">
        <f>IFERROR(VLOOKUP(G4235,[3]item_suppliers!$C$2:$F$112,2,FALSE),"")</f>
        <v/>
      </c>
      <c r="N4235" s="5" t="str">
        <f>IFERROR(VLOOKUP(G4235,[3]item_suppliers!$C$2:$F$112,4,FALSE),"")</f>
        <v/>
      </c>
      <c r="O4235" s="5" t="str">
        <f t="shared" si="332"/>
        <v/>
      </c>
      <c r="P4235" s="5">
        <f>IF(EXACT(L4235,"sell"),VLOOKUP(D4235,[1]items!$A$2:$E$39,5,FALSE),"")</f>
        <v>109447</v>
      </c>
      <c r="Q4235" s="5">
        <f t="shared" si="333"/>
        <v>4925115</v>
      </c>
      <c r="R4235" s="13" t="str">
        <f t="shared" si="334"/>
        <v/>
      </c>
    </row>
    <row r="4236" spans="1:18" x14ac:dyDescent="0.2">
      <c r="A4236" s="5" t="s">
        <v>4297</v>
      </c>
      <c r="B4236" s="6" t="d">
        <v>2021-10-16</v>
      </c>
      <c r="C4236" s="7">
        <f t="shared" si="330"/>
        <v>2021</v>
      </c>
      <c r="D4236" s="5" t="s">
        <v>70</v>
      </c>
      <c r="E4236" s="5" t="str">
        <f>VLOOKUP(D4236,[1]items!$A$2:$E$39,2,FALSE)</f>
        <v>Irbesartan</v>
      </c>
      <c r="F4236" s="5" t="str">
        <f>VLOOKUP(E4236,[1]items!$B$2:$E$39,2,FALSE)</f>
        <v>Obat Hipertensi</v>
      </c>
      <c r="G4236" s="5" t="str">
        <f t="shared" si="331"/>
        <v>OH0005|</v>
      </c>
      <c r="H4236" s="10">
        <v>15</v>
      </c>
      <c r="I4236" s="11"/>
      <c r="J4236" s="10" t="str">
        <f>IF(EXACT(L4236,"buy"),VLOOKUP(I4236,[2]suppliers!$A$2:$B$17,2,FALSE),"")</f>
        <v/>
      </c>
      <c r="K4236" s="5" t="s">
        <v>84</v>
      </c>
      <c r="L4236" s="5" t="s">
        <v>85</v>
      </c>
      <c r="M4236" s="5" t="str">
        <f>IFERROR(VLOOKUP(G4236,[3]item_suppliers!$C$2:$F$112,2,FALSE),"")</f>
        <v/>
      </c>
      <c r="N4236" s="5" t="str">
        <f>IFERROR(VLOOKUP(G4236,[3]item_suppliers!$C$2:$F$112,4,FALSE),"")</f>
        <v/>
      </c>
      <c r="O4236" s="5" t="str">
        <f t="shared" si="332"/>
        <v/>
      </c>
      <c r="P4236" s="5">
        <f>IF(EXACT(L4236,"sell"),VLOOKUP(D4236,[1]items!$A$2:$E$39,5,FALSE),"")</f>
        <v>109447</v>
      </c>
      <c r="Q4236" s="5">
        <f t="shared" si="333"/>
        <v>1641705</v>
      </c>
      <c r="R4236" s="13" t="str">
        <f t="shared" si="334"/>
        <v/>
      </c>
    </row>
    <row r="4237" spans="1:18" x14ac:dyDescent="0.2">
      <c r="A4237" s="8" t="s">
        <v>4298</v>
      </c>
      <c r="B4237" s="9" t="d">
        <v>2021-10-16</v>
      </c>
      <c r="C4237" s="7">
        <f t="shared" si="330"/>
        <v>2021</v>
      </c>
      <c r="D4237" s="8" t="s">
        <v>82</v>
      </c>
      <c r="E4237" s="5" t="str">
        <f>VLOOKUP(D4237,[1]items!$A$2:$E$39,2,FALSE)</f>
        <v>Otilon Ear Drops 8 mL</v>
      </c>
      <c r="F4237" s="5" t="str">
        <f>VLOOKUP(E4237,[1]items!$B$2:$E$39,2,FALSE)</f>
        <v>Obat Telinga</v>
      </c>
      <c r="G4237" s="5" t="str">
        <f t="shared" si="331"/>
        <v>OT0001|</v>
      </c>
      <c r="H4237" s="10">
        <v>36</v>
      </c>
      <c r="I4237" s="11"/>
      <c r="J4237" s="10" t="str">
        <f>IF(EXACT(L4237,"buy"),VLOOKUP(I4237,[2]suppliers!$A$2:$B$17,2,FALSE),"")</f>
        <v/>
      </c>
      <c r="K4237" s="8" t="s">
        <v>84</v>
      </c>
      <c r="L4237" s="8" t="s">
        <v>85</v>
      </c>
      <c r="M4237" s="5" t="str">
        <f>IFERROR(VLOOKUP(G4237,[3]item_suppliers!$C$2:$F$112,2,FALSE),"")</f>
        <v/>
      </c>
      <c r="N4237" s="5" t="str">
        <f>IFERROR(VLOOKUP(G4237,[3]item_suppliers!$C$2:$F$112,4,FALSE),"")</f>
        <v/>
      </c>
      <c r="O4237" s="5" t="str">
        <f t="shared" si="332"/>
        <v/>
      </c>
      <c r="P4237" s="5">
        <f>IF(EXACT(L4237,"sell"),VLOOKUP(D4237,[1]items!$A$2:$E$39,5,FALSE),"")</f>
        <v>55935</v>
      </c>
      <c r="Q4237" s="5">
        <f t="shared" si="333"/>
        <v>2013660</v>
      </c>
      <c r="R4237" s="13" t="str">
        <f t="shared" si="334"/>
        <v/>
      </c>
    </row>
    <row r="4238" spans="1:18" x14ac:dyDescent="0.2">
      <c r="A4238" s="5" t="s">
        <v>4299</v>
      </c>
      <c r="B4238" s="6" t="d">
        <v>2021-10-16</v>
      </c>
      <c r="C4238" s="7">
        <f t="shared" si="330"/>
        <v>2021</v>
      </c>
      <c r="D4238" s="5" t="s">
        <v>82</v>
      </c>
      <c r="E4238" s="5" t="str">
        <f>VLOOKUP(D4238,[1]items!$A$2:$E$39,2,FALSE)</f>
        <v>Otilon Ear Drops 8 mL</v>
      </c>
      <c r="F4238" s="5" t="str">
        <f>VLOOKUP(E4238,[1]items!$B$2:$E$39,2,FALSE)</f>
        <v>Obat Telinga</v>
      </c>
      <c r="G4238" s="5" t="str">
        <f t="shared" si="331"/>
        <v>OT0001|</v>
      </c>
      <c r="H4238" s="10">
        <v>11</v>
      </c>
      <c r="I4238" s="11"/>
      <c r="J4238" s="10" t="str">
        <f>IF(EXACT(L4238,"buy"),VLOOKUP(I4238,[2]suppliers!$A$2:$B$17,2,FALSE),"")</f>
        <v/>
      </c>
      <c r="K4238" s="5" t="s">
        <v>84</v>
      </c>
      <c r="L4238" s="5" t="s">
        <v>85</v>
      </c>
      <c r="M4238" s="5" t="str">
        <f>IFERROR(VLOOKUP(G4238,[3]item_suppliers!$C$2:$F$112,2,FALSE),"")</f>
        <v/>
      </c>
      <c r="N4238" s="5" t="str">
        <f>IFERROR(VLOOKUP(G4238,[3]item_suppliers!$C$2:$F$112,4,FALSE),"")</f>
        <v/>
      </c>
      <c r="O4238" s="5" t="str">
        <f t="shared" si="332"/>
        <v/>
      </c>
      <c r="P4238" s="5">
        <f>IF(EXACT(L4238,"sell"),VLOOKUP(D4238,[1]items!$A$2:$E$39,5,FALSE),"")</f>
        <v>55935</v>
      </c>
      <c r="Q4238" s="5">
        <f t="shared" si="333"/>
        <v>615285</v>
      </c>
      <c r="R4238" s="13" t="str">
        <f t="shared" si="334"/>
        <v/>
      </c>
    </row>
    <row r="4239" spans="1:18" x14ac:dyDescent="0.2">
      <c r="A4239" s="8" t="s">
        <v>4300</v>
      </c>
      <c r="B4239" s="9" t="d">
        <v>2021-10-16</v>
      </c>
      <c r="C4239" s="7">
        <f t="shared" si="330"/>
        <v>2021</v>
      </c>
      <c r="D4239" s="8" t="s">
        <v>31</v>
      </c>
      <c r="E4239" s="5" t="str">
        <f>VLOOKUP(D4239,[1]items!$A$2:$E$39,2,FALSE)</f>
        <v>Ultraflu Box Isi 25 Strip</v>
      </c>
      <c r="F4239" s="5" t="str">
        <f>VLOOKUP(E4239,[1]items!$B$2:$E$39,2,FALSE)</f>
        <v>Obat Batuk &amp; Pilek</v>
      </c>
      <c r="G4239" s="5" t="str">
        <f t="shared" si="331"/>
        <v>OB0006|</v>
      </c>
      <c r="H4239" s="10">
        <v>33</v>
      </c>
      <c r="I4239" s="11"/>
      <c r="J4239" s="10" t="str">
        <f>IF(EXACT(L4239,"buy"),VLOOKUP(I4239,[2]suppliers!$A$2:$B$17,2,FALSE),"")</f>
        <v/>
      </c>
      <c r="K4239" s="8" t="s">
        <v>84</v>
      </c>
      <c r="L4239" s="8" t="s">
        <v>85</v>
      </c>
      <c r="M4239" s="5" t="str">
        <f>IFERROR(VLOOKUP(G4239,[3]item_suppliers!$C$2:$F$112,2,FALSE),"")</f>
        <v/>
      </c>
      <c r="N4239" s="5" t="str">
        <f>IFERROR(VLOOKUP(G4239,[3]item_suppliers!$C$2:$F$112,4,FALSE),"")</f>
        <v/>
      </c>
      <c r="O4239" s="5" t="str">
        <f t="shared" si="332"/>
        <v/>
      </c>
      <c r="P4239" s="5">
        <f>IF(EXACT(L4239,"sell"),VLOOKUP(D4239,[1]items!$A$2:$E$39,5,FALSE),"")</f>
        <v>73805</v>
      </c>
      <c r="Q4239" s="5">
        <f t="shared" si="333"/>
        <v>2435565</v>
      </c>
      <c r="R4239" s="13" t="str">
        <f t="shared" si="334"/>
        <v/>
      </c>
    </row>
    <row r="4240" spans="1:18" x14ac:dyDescent="0.2">
      <c r="A4240" s="5" t="s">
        <v>4301</v>
      </c>
      <c r="B4240" s="6" t="d">
        <v>2021-10-16</v>
      </c>
      <c r="C4240" s="7">
        <f t="shared" si="330"/>
        <v>2021</v>
      </c>
      <c r="D4240" s="5" t="s">
        <v>56</v>
      </c>
      <c r="E4240" s="5" t="str">
        <f>VLOOKUP(D4240,[1]items!$A$2:$E$39,2,FALSE)</f>
        <v>Paramex Tablet / Obat</v>
      </c>
      <c r="F4240" s="5" t="str">
        <f>VLOOKUP(E4240,[1]items!$B$2:$E$39,2,FALSE)</f>
        <v>Obat Sakit Kepala &amp; Demam</v>
      </c>
      <c r="G4240" s="5" t="str">
        <f t="shared" si="331"/>
        <v>OD0011|</v>
      </c>
      <c r="H4240" s="10">
        <v>18</v>
      </c>
      <c r="I4240" s="11"/>
      <c r="J4240" s="10" t="str">
        <f>IF(EXACT(L4240,"buy"),VLOOKUP(I4240,[2]suppliers!$A$2:$B$17,2,FALSE),"")</f>
        <v/>
      </c>
      <c r="K4240" s="5" t="s">
        <v>84</v>
      </c>
      <c r="L4240" s="5" t="s">
        <v>85</v>
      </c>
      <c r="M4240" s="5" t="str">
        <f>IFERROR(VLOOKUP(G4240,[3]item_suppliers!$C$2:$F$112,2,FALSE),"")</f>
        <v/>
      </c>
      <c r="N4240" s="5" t="str">
        <f>IFERROR(VLOOKUP(G4240,[3]item_suppliers!$C$2:$F$112,4,FALSE),"")</f>
        <v/>
      </c>
      <c r="O4240" s="5" t="str">
        <f t="shared" si="332"/>
        <v/>
      </c>
      <c r="P4240" s="5">
        <f>IF(EXACT(L4240,"sell"),VLOOKUP(D4240,[1]items!$A$2:$E$39,5,FALSE),"")</f>
        <v>2586</v>
      </c>
      <c r="Q4240" s="5">
        <f t="shared" si="333"/>
        <v>46548</v>
      </c>
      <c r="R4240" s="13" t="str">
        <f t="shared" si="334"/>
        <v/>
      </c>
    </row>
    <row r="4241" spans="1:18" x14ac:dyDescent="0.2">
      <c r="A4241" s="8" t="s">
        <v>4302</v>
      </c>
      <c r="B4241" s="9" t="d">
        <v>2021-10-16</v>
      </c>
      <c r="C4241" s="7">
        <f t="shared" si="330"/>
        <v>2021</v>
      </c>
      <c r="D4241" s="8" t="s">
        <v>56</v>
      </c>
      <c r="E4241" s="5" t="str">
        <f>VLOOKUP(D4241,[1]items!$A$2:$E$39,2,FALSE)</f>
        <v>Paramex Tablet / Obat</v>
      </c>
      <c r="F4241" s="5" t="str">
        <f>VLOOKUP(E4241,[1]items!$B$2:$E$39,2,FALSE)</f>
        <v>Obat Sakit Kepala &amp; Demam</v>
      </c>
      <c r="G4241" s="5" t="str">
        <f t="shared" si="331"/>
        <v>OD0011|</v>
      </c>
      <c r="H4241" s="10">
        <v>74</v>
      </c>
      <c r="I4241" s="11"/>
      <c r="J4241" s="10" t="str">
        <f>IF(EXACT(L4241,"buy"),VLOOKUP(I4241,[2]suppliers!$A$2:$B$17,2,FALSE),"")</f>
        <v/>
      </c>
      <c r="K4241" s="8" t="s">
        <v>84</v>
      </c>
      <c r="L4241" s="8" t="s">
        <v>85</v>
      </c>
      <c r="M4241" s="5" t="str">
        <f>IFERROR(VLOOKUP(G4241,[3]item_suppliers!$C$2:$F$112,2,FALSE),"")</f>
        <v/>
      </c>
      <c r="N4241" s="5" t="str">
        <f>IFERROR(VLOOKUP(G4241,[3]item_suppliers!$C$2:$F$112,4,FALSE),"")</f>
        <v/>
      </c>
      <c r="O4241" s="5" t="str">
        <f t="shared" si="332"/>
        <v/>
      </c>
      <c r="P4241" s="5">
        <f>IF(EXACT(L4241,"sell"),VLOOKUP(D4241,[1]items!$A$2:$E$39,5,FALSE),"")</f>
        <v>2586</v>
      </c>
      <c r="Q4241" s="5">
        <f t="shared" si="333"/>
        <v>191364</v>
      </c>
      <c r="R4241" s="13" t="str">
        <f t="shared" si="334"/>
        <v/>
      </c>
    </row>
    <row r="4242" spans="1:18" x14ac:dyDescent="0.2">
      <c r="A4242" s="5" t="s">
        <v>4303</v>
      </c>
      <c r="B4242" s="6" t="d">
        <v>2021-10-16</v>
      </c>
      <c r="C4242" s="7">
        <f t="shared" si="330"/>
        <v>2021</v>
      </c>
      <c r="D4242" s="5" t="s">
        <v>59</v>
      </c>
      <c r="E4242" s="5" t="str">
        <f>VLOOKUP(D4242,[1]items!$A$2:$E$39,2,FALSE)</f>
        <v>Carditens</v>
      </c>
      <c r="F4242" s="5" t="str">
        <f>VLOOKUP(E4242,[1]items!$B$2:$E$39,2,FALSE)</f>
        <v>Obat Hipertensi</v>
      </c>
      <c r="G4242" s="5" t="str">
        <f t="shared" si="331"/>
        <v>OH0001|</v>
      </c>
      <c r="H4242" s="10">
        <v>17</v>
      </c>
      <c r="I4242" s="11"/>
      <c r="J4242" s="10" t="str">
        <f>IF(EXACT(L4242,"buy"),VLOOKUP(I4242,[2]suppliers!$A$2:$B$17,2,FALSE),"")</f>
        <v/>
      </c>
      <c r="K4242" s="5" t="s">
        <v>84</v>
      </c>
      <c r="L4242" s="5" t="s">
        <v>85</v>
      </c>
      <c r="M4242" s="5" t="str">
        <f>IFERROR(VLOOKUP(G4242,[3]item_suppliers!$C$2:$F$112,2,FALSE),"")</f>
        <v/>
      </c>
      <c r="N4242" s="5" t="str">
        <f>IFERROR(VLOOKUP(G4242,[3]item_suppliers!$C$2:$F$112,4,FALSE),"")</f>
        <v/>
      </c>
      <c r="O4242" s="5" t="str">
        <f t="shared" si="332"/>
        <v/>
      </c>
      <c r="P4242" s="5">
        <f>IF(EXACT(L4242,"sell"),VLOOKUP(D4242,[1]items!$A$2:$E$39,5,FALSE),"")</f>
        <v>100900</v>
      </c>
      <c r="Q4242" s="5">
        <f t="shared" si="333"/>
        <v>1715300</v>
      </c>
      <c r="R4242" s="13" t="str">
        <f t="shared" si="334"/>
        <v/>
      </c>
    </row>
    <row r="4243" spans="1:18" x14ac:dyDescent="0.2">
      <c r="A4243" s="8" t="s">
        <v>4304</v>
      </c>
      <c r="B4243" s="9" t="d">
        <v>2021-10-16</v>
      </c>
      <c r="C4243" s="7">
        <f t="shared" si="330"/>
        <v>2021</v>
      </c>
      <c r="D4243" s="8" t="s">
        <v>11</v>
      </c>
      <c r="E4243" s="5" t="str">
        <f>VLOOKUP(D4243,[1]items!$A$2:$E$39,2,FALSE)</f>
        <v>Acetylcysteine Mahakam 200 mg</v>
      </c>
      <c r="F4243" s="5" t="str">
        <f>VLOOKUP(E4243,[1]items!$B$2:$E$39,2,FALSE)</f>
        <v>Obat Alergi</v>
      </c>
      <c r="G4243" s="5" t="str">
        <f t="shared" si="331"/>
        <v>OA0003|</v>
      </c>
      <c r="H4243" s="10">
        <v>18</v>
      </c>
      <c r="I4243" s="11"/>
      <c r="J4243" s="10" t="str">
        <f>IF(EXACT(L4243,"buy"),VLOOKUP(I4243,[2]suppliers!$A$2:$B$17,2,FALSE),"")</f>
        <v/>
      </c>
      <c r="K4243" s="8" t="s">
        <v>84</v>
      </c>
      <c r="L4243" s="8" t="s">
        <v>85</v>
      </c>
      <c r="M4243" s="5" t="str">
        <f>IFERROR(VLOOKUP(G4243,[3]item_suppliers!$C$2:$F$112,2,FALSE),"")</f>
        <v/>
      </c>
      <c r="N4243" s="5" t="str">
        <f>IFERROR(VLOOKUP(G4243,[3]item_suppliers!$C$2:$F$112,4,FALSE),"")</f>
        <v/>
      </c>
      <c r="O4243" s="5" t="str">
        <f t="shared" si="332"/>
        <v/>
      </c>
      <c r="P4243" s="5">
        <f>IF(EXACT(L4243,"sell"),VLOOKUP(D4243,[1]items!$A$2:$E$39,5,FALSE),"")</f>
        <v>33330</v>
      </c>
      <c r="Q4243" s="5">
        <f t="shared" si="333"/>
        <v>599940</v>
      </c>
      <c r="R4243" s="13" t="str">
        <f t="shared" si="334"/>
        <v/>
      </c>
    </row>
    <row r="4244" spans="1:18" x14ac:dyDescent="0.2">
      <c r="A4244" s="5" t="s">
        <v>4305</v>
      </c>
      <c r="B4244" s="6" t="d">
        <v>2021-10-17</v>
      </c>
      <c r="C4244" s="7">
        <f t="shared" si="330"/>
        <v>2021</v>
      </c>
      <c r="D4244" s="5" t="s">
        <v>26</v>
      </c>
      <c r="E4244" s="5" t="str">
        <f>VLOOKUP(D4244,[1]items!$A$2:$E$39,2,FALSE)</f>
        <v>Decolsen 1 Strip 4 Tablet</v>
      </c>
      <c r="F4244" s="5" t="str">
        <f>VLOOKUP(E4244,[1]items!$B$2:$E$39,2,FALSE)</f>
        <v>Obat Batuk &amp; Pilek</v>
      </c>
      <c r="G4244" s="5" t="str">
        <f t="shared" si="331"/>
        <v>OB0002|</v>
      </c>
      <c r="H4244" s="10">
        <v>44</v>
      </c>
      <c r="I4244" s="11"/>
      <c r="J4244" s="10" t="str">
        <f>IF(EXACT(L4244,"buy"),VLOOKUP(I4244,[2]suppliers!$A$2:$B$17,2,FALSE),"")</f>
        <v/>
      </c>
      <c r="K4244" s="5" t="s">
        <v>84</v>
      </c>
      <c r="L4244" s="5" t="s">
        <v>85</v>
      </c>
      <c r="M4244" s="5" t="str">
        <f>IFERROR(VLOOKUP(G4244,[3]item_suppliers!$C$2:$F$112,2,FALSE),"")</f>
        <v/>
      </c>
      <c r="N4244" s="5" t="str">
        <f>IFERROR(VLOOKUP(G4244,[3]item_suppliers!$C$2:$F$112,4,FALSE),"")</f>
        <v/>
      </c>
      <c r="O4244" s="5" t="str">
        <f t="shared" si="332"/>
        <v/>
      </c>
      <c r="P4244" s="5">
        <f>IF(EXACT(L4244,"sell"),VLOOKUP(D4244,[1]items!$A$2:$E$39,5,FALSE),"")</f>
        <v>2915</v>
      </c>
      <c r="Q4244" s="5">
        <f t="shared" si="333"/>
        <v>128260</v>
      </c>
      <c r="R4244" s="13" t="str">
        <f t="shared" si="334"/>
        <v/>
      </c>
    </row>
    <row r="4245" spans="1:18" x14ac:dyDescent="0.2">
      <c r="A4245" s="8" t="s">
        <v>4306</v>
      </c>
      <c r="B4245" s="9" t="d">
        <v>2021-10-17</v>
      </c>
      <c r="C4245" s="7">
        <f t="shared" si="330"/>
        <v>2021</v>
      </c>
      <c r="D4245" s="8" t="s">
        <v>17</v>
      </c>
      <c r="E4245" s="5" t="str">
        <f>VLOOKUP(D4245,[1]items!$A$2:$E$39,2,FALSE)</f>
        <v>Bedak Heroxyn 150 gr</v>
      </c>
      <c r="F4245" s="5" t="str">
        <f>VLOOKUP(E4245,[1]items!$B$2:$E$39,2,FALSE)</f>
        <v>Obat Alergi</v>
      </c>
      <c r="G4245" s="5" t="str">
        <f t="shared" si="331"/>
        <v>OA0005|</v>
      </c>
      <c r="H4245" s="10">
        <v>48</v>
      </c>
      <c r="I4245" s="11"/>
      <c r="J4245" s="10" t="str">
        <f>IF(EXACT(L4245,"buy"),VLOOKUP(I4245,[2]suppliers!$A$2:$B$17,2,FALSE),"")</f>
        <v/>
      </c>
      <c r="K4245" s="8" t="s">
        <v>84</v>
      </c>
      <c r="L4245" s="8" t="s">
        <v>85</v>
      </c>
      <c r="M4245" s="5" t="str">
        <f>IFERROR(VLOOKUP(G4245,[3]item_suppliers!$C$2:$F$112,2,FALSE),"")</f>
        <v/>
      </c>
      <c r="N4245" s="5" t="str">
        <f>IFERROR(VLOOKUP(G4245,[3]item_suppliers!$C$2:$F$112,4,FALSE),"")</f>
        <v/>
      </c>
      <c r="O4245" s="5" t="str">
        <f t="shared" si="332"/>
        <v/>
      </c>
      <c r="P4245" s="5">
        <f>IF(EXACT(L4245,"sell"),VLOOKUP(D4245,[1]items!$A$2:$E$39,5,FALSE),"")</f>
        <v>17170</v>
      </c>
      <c r="Q4245" s="5">
        <f t="shared" si="333"/>
        <v>824160</v>
      </c>
      <c r="R4245" s="13" t="str">
        <f t="shared" si="334"/>
        <v/>
      </c>
    </row>
    <row r="4246" spans="1:18" x14ac:dyDescent="0.2">
      <c r="A4246" s="5" t="s">
        <v>4307</v>
      </c>
      <c r="B4246" s="6" t="d">
        <v>2021-10-17</v>
      </c>
      <c r="C4246" s="7">
        <f t="shared" si="330"/>
        <v>2021</v>
      </c>
      <c r="D4246" s="5" t="s">
        <v>56</v>
      </c>
      <c r="E4246" s="5" t="str">
        <f>VLOOKUP(D4246,[1]items!$A$2:$E$39,2,FALSE)</f>
        <v>Paramex Tablet / Obat</v>
      </c>
      <c r="F4246" s="5" t="str">
        <f>VLOOKUP(E4246,[1]items!$B$2:$E$39,2,FALSE)</f>
        <v>Obat Sakit Kepala &amp; Demam</v>
      </c>
      <c r="G4246" s="5" t="str">
        <f t="shared" si="331"/>
        <v>OD0011|</v>
      </c>
      <c r="H4246" s="10">
        <v>103</v>
      </c>
      <c r="I4246" s="11"/>
      <c r="J4246" s="10" t="str">
        <f>IF(EXACT(L4246,"buy"),VLOOKUP(I4246,[2]suppliers!$A$2:$B$17,2,FALSE),"")</f>
        <v/>
      </c>
      <c r="K4246" s="5" t="s">
        <v>84</v>
      </c>
      <c r="L4246" s="5" t="s">
        <v>85</v>
      </c>
      <c r="M4246" s="5" t="str">
        <f>IFERROR(VLOOKUP(G4246,[3]item_suppliers!$C$2:$F$112,2,FALSE),"")</f>
        <v/>
      </c>
      <c r="N4246" s="5" t="str">
        <f>IFERROR(VLOOKUP(G4246,[3]item_suppliers!$C$2:$F$112,4,FALSE),"")</f>
        <v/>
      </c>
      <c r="O4246" s="5" t="str">
        <f t="shared" si="332"/>
        <v/>
      </c>
      <c r="P4246" s="5">
        <f>IF(EXACT(L4246,"sell"),VLOOKUP(D4246,[1]items!$A$2:$E$39,5,FALSE),"")</f>
        <v>2586</v>
      </c>
      <c r="Q4246" s="5">
        <f t="shared" si="333"/>
        <v>266358</v>
      </c>
      <c r="R4246" s="13" t="str">
        <f t="shared" si="334"/>
        <v/>
      </c>
    </row>
    <row r="4247" spans="1:18" x14ac:dyDescent="0.2">
      <c r="A4247" s="8" t="s">
        <v>4308</v>
      </c>
      <c r="B4247" s="9" t="d">
        <v>2021-10-18</v>
      </c>
      <c r="C4247" s="7">
        <f t="shared" si="330"/>
        <v>2021</v>
      </c>
      <c r="D4247" s="8" t="s">
        <v>52</v>
      </c>
      <c r="E4247" s="5" t="str">
        <f>VLOOKUP(D4247,[1]items!$A$2:$E$39,2,FALSE)</f>
        <v>Sanmol 500 MG 4 Tablet</v>
      </c>
      <c r="F4247" s="5" t="str">
        <f>VLOOKUP(E4247,[1]items!$B$2:$E$39,2,FALSE)</f>
        <v>Obat Sakit Kepala &amp; Demam</v>
      </c>
      <c r="G4247" s="5" t="str">
        <f t="shared" si="331"/>
        <v>OD0009|</v>
      </c>
      <c r="H4247" s="10">
        <v>45</v>
      </c>
      <c r="I4247" s="11"/>
      <c r="J4247" s="10" t="str">
        <f>IF(EXACT(L4247,"buy"),VLOOKUP(I4247,[2]suppliers!$A$2:$B$17,2,FALSE),"")</f>
        <v/>
      </c>
      <c r="K4247" s="8" t="s">
        <v>84</v>
      </c>
      <c r="L4247" s="8" t="s">
        <v>85</v>
      </c>
      <c r="M4247" s="5" t="str">
        <f>IFERROR(VLOOKUP(G4247,[3]item_suppliers!$C$2:$F$112,2,FALSE),"")</f>
        <v/>
      </c>
      <c r="N4247" s="5" t="str">
        <f>IFERROR(VLOOKUP(G4247,[3]item_suppliers!$C$2:$F$112,4,FALSE),"")</f>
        <v/>
      </c>
      <c r="O4247" s="5" t="str">
        <f t="shared" si="332"/>
        <v/>
      </c>
      <c r="P4247" s="5">
        <f>IF(EXACT(L4247,"sell"),VLOOKUP(D4247,[1]items!$A$2:$E$39,5,FALSE),"")</f>
        <v>1619</v>
      </c>
      <c r="Q4247" s="5">
        <f t="shared" si="333"/>
        <v>72855</v>
      </c>
      <c r="R4247" s="13" t="str">
        <f t="shared" si="334"/>
        <v/>
      </c>
    </row>
    <row r="4248" spans="1:18" x14ac:dyDescent="0.2">
      <c r="A4248" s="5" t="s">
        <v>4309</v>
      </c>
      <c r="B4248" s="6" t="d">
        <v>2021-10-18</v>
      </c>
      <c r="C4248" s="7">
        <f t="shared" si="330"/>
        <v>2021</v>
      </c>
      <c r="D4248" s="5" t="s">
        <v>20</v>
      </c>
      <c r="E4248" s="5" t="str">
        <f>VLOOKUP(D4248,[1]items!$A$2:$E$39,2,FALSE)</f>
        <v>Dexteem Box Plus 100 Tablet</v>
      </c>
      <c r="F4248" s="5" t="str">
        <f>VLOOKUP(E4248,[1]items!$B$2:$E$39,2,FALSE)</f>
        <v>Obat Alergi</v>
      </c>
      <c r="G4248" s="5" t="str">
        <f t="shared" si="331"/>
        <v>OA0006|</v>
      </c>
      <c r="H4248" s="10">
        <v>100</v>
      </c>
      <c r="I4248" s="11"/>
      <c r="J4248" s="10" t="str">
        <f>IF(EXACT(L4248,"buy"),VLOOKUP(I4248,[2]suppliers!$A$2:$B$17,2,FALSE),"")</f>
        <v/>
      </c>
      <c r="K4248" s="5" t="s">
        <v>84</v>
      </c>
      <c r="L4248" s="5" t="s">
        <v>85</v>
      </c>
      <c r="M4248" s="5" t="str">
        <f>IFERROR(VLOOKUP(G4248,[3]item_suppliers!$C$2:$F$112,2,FALSE),"")</f>
        <v/>
      </c>
      <c r="N4248" s="5" t="str">
        <f>IFERROR(VLOOKUP(G4248,[3]item_suppliers!$C$2:$F$112,4,FALSE),"")</f>
        <v/>
      </c>
      <c r="O4248" s="5" t="str">
        <f t="shared" si="332"/>
        <v/>
      </c>
      <c r="P4248" s="5">
        <f>IF(EXACT(L4248,"sell"),VLOOKUP(D4248,[1]items!$A$2:$E$39,5,FALSE),"")</f>
        <v>25449</v>
      </c>
      <c r="Q4248" s="5">
        <f t="shared" si="333"/>
        <v>2544900</v>
      </c>
      <c r="R4248" s="13" t="str">
        <f t="shared" si="334"/>
        <v/>
      </c>
    </row>
    <row r="4249" spans="1:18" x14ac:dyDescent="0.2">
      <c r="A4249" s="8" t="s">
        <v>4310</v>
      </c>
      <c r="B4249" s="9" t="d">
        <v>2021-10-18</v>
      </c>
      <c r="C4249" s="7">
        <f t="shared" si="330"/>
        <v>2021</v>
      </c>
      <c r="D4249" s="8" t="s">
        <v>31</v>
      </c>
      <c r="E4249" s="5" t="str">
        <f>VLOOKUP(D4249,[1]items!$A$2:$E$39,2,FALSE)</f>
        <v>Ultraflu Box Isi 25 Strip</v>
      </c>
      <c r="F4249" s="5" t="str">
        <f>VLOOKUP(E4249,[1]items!$B$2:$E$39,2,FALSE)</f>
        <v>Obat Batuk &amp; Pilek</v>
      </c>
      <c r="G4249" s="5" t="str">
        <f t="shared" si="331"/>
        <v>OB0006|</v>
      </c>
      <c r="H4249" s="10">
        <v>44</v>
      </c>
      <c r="I4249" s="11"/>
      <c r="J4249" s="10" t="str">
        <f>IF(EXACT(L4249,"buy"),VLOOKUP(I4249,[2]suppliers!$A$2:$B$17,2,FALSE),"")</f>
        <v/>
      </c>
      <c r="K4249" s="8" t="s">
        <v>84</v>
      </c>
      <c r="L4249" s="8" t="s">
        <v>85</v>
      </c>
      <c r="M4249" s="5" t="str">
        <f>IFERROR(VLOOKUP(G4249,[3]item_suppliers!$C$2:$F$112,2,FALSE),"")</f>
        <v/>
      </c>
      <c r="N4249" s="5" t="str">
        <f>IFERROR(VLOOKUP(G4249,[3]item_suppliers!$C$2:$F$112,4,FALSE),"")</f>
        <v/>
      </c>
      <c r="O4249" s="5" t="str">
        <f t="shared" si="332"/>
        <v/>
      </c>
      <c r="P4249" s="5">
        <f>IF(EXACT(L4249,"sell"),VLOOKUP(D4249,[1]items!$A$2:$E$39,5,FALSE),"")</f>
        <v>73805</v>
      </c>
      <c r="Q4249" s="5">
        <f t="shared" si="333"/>
        <v>3247420</v>
      </c>
      <c r="R4249" s="13" t="str">
        <f t="shared" si="334"/>
        <v/>
      </c>
    </row>
    <row r="4250" spans="1:18" x14ac:dyDescent="0.2">
      <c r="A4250" s="5" t="s">
        <v>4311</v>
      </c>
      <c r="B4250" s="6" t="d">
        <v>2021-10-19</v>
      </c>
      <c r="C4250" s="7">
        <f t="shared" si="330"/>
        <v>2021</v>
      </c>
      <c r="D4250" s="5" t="s">
        <v>20</v>
      </c>
      <c r="E4250" s="5" t="str">
        <f>VLOOKUP(D4250,[1]items!$A$2:$E$39,2,FALSE)</f>
        <v>Dexteem Box Plus 100 Tablet</v>
      </c>
      <c r="F4250" s="5" t="str">
        <f>VLOOKUP(E4250,[1]items!$B$2:$E$39,2,FALSE)</f>
        <v>Obat Alergi</v>
      </c>
      <c r="G4250" s="5" t="str">
        <f t="shared" si="331"/>
        <v>OA0006|</v>
      </c>
      <c r="H4250" s="10">
        <v>1</v>
      </c>
      <c r="I4250" s="11"/>
      <c r="J4250" s="10" t="str">
        <f>IF(EXACT(L4250,"buy"),VLOOKUP(I4250,[2]suppliers!$A$2:$B$17,2,FALSE),"")</f>
        <v/>
      </c>
      <c r="K4250" s="5" t="s">
        <v>84</v>
      </c>
      <c r="L4250" s="5" t="s">
        <v>85</v>
      </c>
      <c r="M4250" s="5" t="str">
        <f>IFERROR(VLOOKUP(G4250,[3]item_suppliers!$C$2:$F$112,2,FALSE),"")</f>
        <v/>
      </c>
      <c r="N4250" s="5" t="str">
        <f>IFERROR(VLOOKUP(G4250,[3]item_suppliers!$C$2:$F$112,4,FALSE),"")</f>
        <v/>
      </c>
      <c r="O4250" s="5" t="str">
        <f t="shared" si="332"/>
        <v/>
      </c>
      <c r="P4250" s="5">
        <f>IF(EXACT(L4250,"sell"),VLOOKUP(D4250,[1]items!$A$2:$E$39,5,FALSE),"")</f>
        <v>25449</v>
      </c>
      <c r="Q4250" s="5">
        <f t="shared" si="333"/>
        <v>25449</v>
      </c>
      <c r="R4250" s="13" t="str">
        <f t="shared" si="334"/>
        <v/>
      </c>
    </row>
    <row r="4251" spans="1:18" x14ac:dyDescent="0.2">
      <c r="A4251" s="8" t="s">
        <v>4312</v>
      </c>
      <c r="B4251" s="9" t="d">
        <v>2021-10-19</v>
      </c>
      <c r="C4251" s="7">
        <f t="shared" si="330"/>
        <v>2021</v>
      </c>
      <c r="D4251" s="8" t="s">
        <v>56</v>
      </c>
      <c r="E4251" s="5" t="str">
        <f>VLOOKUP(D4251,[1]items!$A$2:$E$39,2,FALSE)</f>
        <v>Paramex Tablet / Obat</v>
      </c>
      <c r="F4251" s="5" t="str">
        <f>VLOOKUP(E4251,[1]items!$B$2:$E$39,2,FALSE)</f>
        <v>Obat Sakit Kepala &amp; Demam</v>
      </c>
      <c r="G4251" s="5" t="str">
        <f t="shared" si="331"/>
        <v>OD0011|</v>
      </c>
      <c r="H4251" s="10">
        <v>4</v>
      </c>
      <c r="I4251" s="11"/>
      <c r="J4251" s="10" t="str">
        <f>IF(EXACT(L4251,"buy"),VLOOKUP(I4251,[2]suppliers!$A$2:$B$17,2,FALSE),"")</f>
        <v/>
      </c>
      <c r="K4251" s="8" t="s">
        <v>84</v>
      </c>
      <c r="L4251" s="8" t="s">
        <v>85</v>
      </c>
      <c r="M4251" s="5" t="str">
        <f>IFERROR(VLOOKUP(G4251,[3]item_suppliers!$C$2:$F$112,2,FALSE),"")</f>
        <v/>
      </c>
      <c r="N4251" s="5" t="str">
        <f>IFERROR(VLOOKUP(G4251,[3]item_suppliers!$C$2:$F$112,4,FALSE),"")</f>
        <v/>
      </c>
      <c r="O4251" s="5" t="str">
        <f t="shared" si="332"/>
        <v/>
      </c>
      <c r="P4251" s="5">
        <f>IF(EXACT(L4251,"sell"),VLOOKUP(D4251,[1]items!$A$2:$E$39,5,FALSE),"")</f>
        <v>2586</v>
      </c>
      <c r="Q4251" s="5">
        <f t="shared" si="333"/>
        <v>10344</v>
      </c>
      <c r="R4251" s="13" t="str">
        <f t="shared" si="334"/>
        <v/>
      </c>
    </row>
    <row r="4252" spans="1:18" x14ac:dyDescent="0.2">
      <c r="A4252" s="5" t="s">
        <v>4313</v>
      </c>
      <c r="B4252" s="6" t="d">
        <v>2021-10-19</v>
      </c>
      <c r="C4252" s="7">
        <f t="shared" si="330"/>
        <v>2021</v>
      </c>
      <c r="D4252" s="5" t="s">
        <v>78</v>
      </c>
      <c r="E4252" s="5" t="str">
        <f>VLOOKUP(D4252,[1]items!$A$2:$E$39,2,FALSE)</f>
        <v>Hyperchol 100 MG 12 KPS</v>
      </c>
      <c r="F4252" s="5" t="str">
        <f>VLOOKUP(E4252,[1]items!$B$2:$E$39,2,FALSE)</f>
        <v>Obat Kolesterol</v>
      </c>
      <c r="G4252" s="5" t="str">
        <f t="shared" si="331"/>
        <v>OK0002|</v>
      </c>
      <c r="H4252" s="10">
        <v>33</v>
      </c>
      <c r="I4252" s="11"/>
      <c r="J4252" s="10" t="str">
        <f>IF(EXACT(L4252,"buy"),VLOOKUP(I4252,[2]suppliers!$A$2:$B$17,2,FALSE),"")</f>
        <v/>
      </c>
      <c r="K4252" s="5" t="s">
        <v>84</v>
      </c>
      <c r="L4252" s="5" t="s">
        <v>85</v>
      </c>
      <c r="M4252" s="5" t="str">
        <f>IFERROR(VLOOKUP(G4252,[3]item_suppliers!$C$2:$F$112,2,FALSE),"")</f>
        <v/>
      </c>
      <c r="N4252" s="5" t="str">
        <f>IFERROR(VLOOKUP(G4252,[3]item_suppliers!$C$2:$F$112,4,FALSE),"")</f>
        <v/>
      </c>
      <c r="O4252" s="5" t="str">
        <f t="shared" si="332"/>
        <v/>
      </c>
      <c r="P4252" s="5">
        <f>IF(EXACT(L4252,"sell"),VLOOKUP(D4252,[1]items!$A$2:$E$39,5,FALSE),"")</f>
        <v>43442</v>
      </c>
      <c r="Q4252" s="5">
        <f t="shared" si="333"/>
        <v>1433586</v>
      </c>
      <c r="R4252" s="13" t="str">
        <f t="shared" si="334"/>
        <v/>
      </c>
    </row>
    <row r="4253" spans="1:18" x14ac:dyDescent="0.2">
      <c r="A4253" s="8" t="s">
        <v>4314</v>
      </c>
      <c r="B4253" s="9" t="d">
        <v>2021-10-19</v>
      </c>
      <c r="C4253" s="7">
        <f t="shared" si="330"/>
        <v>2021</v>
      </c>
      <c r="D4253" s="8" t="s">
        <v>78</v>
      </c>
      <c r="E4253" s="5" t="str">
        <f>VLOOKUP(D4253,[1]items!$A$2:$E$39,2,FALSE)</f>
        <v>Hyperchol 100 MG 12 KPS</v>
      </c>
      <c r="F4253" s="5" t="str">
        <f>VLOOKUP(E4253,[1]items!$B$2:$E$39,2,FALSE)</f>
        <v>Obat Kolesterol</v>
      </c>
      <c r="G4253" s="5" t="str">
        <f t="shared" si="331"/>
        <v>OK0002|</v>
      </c>
      <c r="H4253" s="10">
        <v>3</v>
      </c>
      <c r="I4253" s="11"/>
      <c r="J4253" s="10" t="str">
        <f>IF(EXACT(L4253,"buy"),VLOOKUP(I4253,[2]suppliers!$A$2:$B$17,2,FALSE),"")</f>
        <v/>
      </c>
      <c r="K4253" s="8" t="s">
        <v>84</v>
      </c>
      <c r="L4253" s="8" t="s">
        <v>85</v>
      </c>
      <c r="M4253" s="5" t="str">
        <f>IFERROR(VLOOKUP(G4253,[3]item_suppliers!$C$2:$F$112,2,FALSE),"")</f>
        <v/>
      </c>
      <c r="N4253" s="5" t="str">
        <f>IFERROR(VLOOKUP(G4253,[3]item_suppliers!$C$2:$F$112,4,FALSE),"")</f>
        <v/>
      </c>
      <c r="O4253" s="5" t="str">
        <f t="shared" si="332"/>
        <v/>
      </c>
      <c r="P4253" s="5">
        <f>IF(EXACT(L4253,"sell"),VLOOKUP(D4253,[1]items!$A$2:$E$39,5,FALSE),"")</f>
        <v>43442</v>
      </c>
      <c r="Q4253" s="5">
        <f t="shared" si="333"/>
        <v>130326</v>
      </c>
      <c r="R4253" s="13" t="str">
        <f t="shared" si="334"/>
        <v/>
      </c>
    </row>
    <row r="4254" spans="1:18" x14ac:dyDescent="0.2">
      <c r="A4254" s="5" t="s">
        <v>4315</v>
      </c>
      <c r="B4254" s="6" t="d">
        <v>2021-10-19</v>
      </c>
      <c r="C4254" s="7">
        <f t="shared" si="330"/>
        <v>2021</v>
      </c>
      <c r="D4254" s="5" t="s">
        <v>46</v>
      </c>
      <c r="E4254" s="5" t="str">
        <f>VLOOKUP(D4254,[1]items!$A$2:$E$39,2,FALSE)</f>
        <v>Proris Ibuprofen</v>
      </c>
      <c r="F4254" s="5" t="str">
        <f>VLOOKUP(E4254,[1]items!$B$2:$E$39,2,FALSE)</f>
        <v>Obat Sakit Kepala &amp; Demam</v>
      </c>
      <c r="G4254" s="5" t="str">
        <f t="shared" si="331"/>
        <v>OD0006|</v>
      </c>
      <c r="H4254" s="10">
        <v>690</v>
      </c>
      <c r="I4254" s="11"/>
      <c r="J4254" s="10" t="str">
        <f>IF(EXACT(L4254,"buy"),VLOOKUP(I4254,[2]suppliers!$A$2:$B$17,2,FALSE),"")</f>
        <v/>
      </c>
      <c r="K4254" s="5" t="s">
        <v>84</v>
      </c>
      <c r="L4254" s="5" t="s">
        <v>85</v>
      </c>
      <c r="M4254" s="5" t="str">
        <f>IFERROR(VLOOKUP(G4254,[3]item_suppliers!$C$2:$F$112,2,FALSE),"")</f>
        <v/>
      </c>
      <c r="N4254" s="5" t="str">
        <f>IFERROR(VLOOKUP(G4254,[3]item_suppliers!$C$2:$F$112,4,FALSE),"")</f>
        <v/>
      </c>
      <c r="O4254" s="5" t="str">
        <f t="shared" si="332"/>
        <v/>
      </c>
      <c r="P4254" s="5">
        <f>IF(EXACT(L4254,"sell"),VLOOKUP(D4254,[1]items!$A$2:$E$39,5,FALSE),"")</f>
        <v>25275</v>
      </c>
      <c r="Q4254" s="5">
        <f t="shared" si="333"/>
        <v>17439750</v>
      </c>
      <c r="R4254" s="13" t="str">
        <f t="shared" si="334"/>
        <v/>
      </c>
    </row>
    <row r="4255" spans="1:18" x14ac:dyDescent="0.2">
      <c r="A4255" s="8" t="s">
        <v>4316</v>
      </c>
      <c r="B4255" s="9" t="d">
        <v>2021-10-19</v>
      </c>
      <c r="C4255" s="7">
        <f t="shared" si="330"/>
        <v>2021</v>
      </c>
      <c r="D4255" s="8" t="s">
        <v>72</v>
      </c>
      <c r="E4255" s="5" t="str">
        <f>VLOOKUP(D4255,[1]items!$A$2:$E$39,2,FALSE)</f>
        <v>Irvell 150MG Box 20 Tablet</v>
      </c>
      <c r="F4255" s="5" t="str">
        <f>VLOOKUP(E4255,[1]items!$B$2:$E$39,2,FALSE)</f>
        <v>Obat Hipertensi</v>
      </c>
      <c r="G4255" s="5" t="str">
        <f t="shared" si="331"/>
        <v>OH0006|</v>
      </c>
      <c r="H4255" s="10">
        <v>11</v>
      </c>
      <c r="I4255" s="11"/>
      <c r="J4255" s="10" t="str">
        <f>IF(EXACT(L4255,"buy"),VLOOKUP(I4255,[2]suppliers!$A$2:$B$17,2,FALSE),"")</f>
        <v/>
      </c>
      <c r="K4255" s="8" t="s">
        <v>84</v>
      </c>
      <c r="L4255" s="8" t="s">
        <v>85</v>
      </c>
      <c r="M4255" s="5" t="str">
        <f>IFERROR(VLOOKUP(G4255,[3]item_suppliers!$C$2:$F$112,2,FALSE),"")</f>
        <v/>
      </c>
      <c r="N4255" s="5" t="str">
        <f>IFERROR(VLOOKUP(G4255,[3]item_suppliers!$C$2:$F$112,4,FALSE),"")</f>
        <v/>
      </c>
      <c r="O4255" s="5" t="str">
        <f t="shared" si="332"/>
        <v/>
      </c>
      <c r="P4255" s="5">
        <f>IF(EXACT(L4255,"sell"),VLOOKUP(D4255,[1]items!$A$2:$E$39,5,FALSE),"")</f>
        <v>146871</v>
      </c>
      <c r="Q4255" s="5">
        <f t="shared" si="333"/>
        <v>1615581</v>
      </c>
      <c r="R4255" s="13" t="str">
        <f t="shared" si="334"/>
        <v/>
      </c>
    </row>
    <row r="4256" spans="1:18" x14ac:dyDescent="0.2">
      <c r="A4256" s="5" t="s">
        <v>4317</v>
      </c>
      <c r="B4256" s="6" t="d">
        <v>2021-10-20</v>
      </c>
      <c r="C4256" s="7">
        <f t="shared" si="330"/>
        <v>2021</v>
      </c>
      <c r="D4256" s="5" t="s">
        <v>26</v>
      </c>
      <c r="E4256" s="5" t="str">
        <f>VLOOKUP(D4256,[1]items!$A$2:$E$39,2,FALSE)</f>
        <v>Decolsen 1 Strip 4 Tablet</v>
      </c>
      <c r="F4256" s="5" t="str">
        <f>VLOOKUP(E4256,[1]items!$B$2:$E$39,2,FALSE)</f>
        <v>Obat Batuk &amp; Pilek</v>
      </c>
      <c r="G4256" s="5" t="str">
        <f t="shared" si="331"/>
        <v>OB0002|</v>
      </c>
      <c r="H4256" s="10">
        <v>8</v>
      </c>
      <c r="I4256" s="11"/>
      <c r="J4256" s="10" t="str">
        <f>IF(EXACT(L4256,"buy"),VLOOKUP(I4256,[2]suppliers!$A$2:$B$17,2,FALSE),"")</f>
        <v/>
      </c>
      <c r="K4256" s="5" t="s">
        <v>84</v>
      </c>
      <c r="L4256" s="5" t="s">
        <v>85</v>
      </c>
      <c r="M4256" s="5" t="str">
        <f>IFERROR(VLOOKUP(G4256,[3]item_suppliers!$C$2:$F$112,2,FALSE),"")</f>
        <v/>
      </c>
      <c r="N4256" s="5" t="str">
        <f>IFERROR(VLOOKUP(G4256,[3]item_suppliers!$C$2:$F$112,4,FALSE),"")</f>
        <v/>
      </c>
      <c r="O4256" s="5" t="str">
        <f t="shared" si="332"/>
        <v/>
      </c>
      <c r="P4256" s="5">
        <f>IF(EXACT(L4256,"sell"),VLOOKUP(D4256,[1]items!$A$2:$E$39,5,FALSE),"")</f>
        <v>2915</v>
      </c>
      <c r="Q4256" s="5">
        <f t="shared" si="333"/>
        <v>23320</v>
      </c>
      <c r="R4256" s="13" t="str">
        <f t="shared" si="334"/>
        <v/>
      </c>
    </row>
    <row r="4257" spans="1:18" x14ac:dyDescent="0.2">
      <c r="A4257" s="8" t="s">
        <v>4318</v>
      </c>
      <c r="B4257" s="9" t="d">
        <v>2021-10-20</v>
      </c>
      <c r="C4257" s="7">
        <f t="shared" si="330"/>
        <v>2021</v>
      </c>
      <c r="D4257" s="8" t="s">
        <v>70</v>
      </c>
      <c r="E4257" s="5" t="str">
        <f>VLOOKUP(D4257,[1]items!$A$2:$E$39,2,FALSE)</f>
        <v>Irbesartan</v>
      </c>
      <c r="F4257" s="5" t="str">
        <f>VLOOKUP(E4257,[1]items!$B$2:$E$39,2,FALSE)</f>
        <v>Obat Hipertensi</v>
      </c>
      <c r="G4257" s="5" t="str">
        <f t="shared" si="331"/>
        <v>OH0005|</v>
      </c>
      <c r="H4257" s="10">
        <v>17</v>
      </c>
      <c r="I4257" s="11"/>
      <c r="J4257" s="10" t="str">
        <f>IF(EXACT(L4257,"buy"),VLOOKUP(I4257,[2]suppliers!$A$2:$B$17,2,FALSE),"")</f>
        <v/>
      </c>
      <c r="K4257" s="8" t="s">
        <v>84</v>
      </c>
      <c r="L4257" s="8" t="s">
        <v>85</v>
      </c>
      <c r="M4257" s="5" t="str">
        <f>IFERROR(VLOOKUP(G4257,[3]item_suppliers!$C$2:$F$112,2,FALSE),"")</f>
        <v/>
      </c>
      <c r="N4257" s="5" t="str">
        <f>IFERROR(VLOOKUP(G4257,[3]item_suppliers!$C$2:$F$112,4,FALSE),"")</f>
        <v/>
      </c>
      <c r="O4257" s="5" t="str">
        <f t="shared" si="332"/>
        <v/>
      </c>
      <c r="P4257" s="5">
        <f>IF(EXACT(L4257,"sell"),VLOOKUP(D4257,[1]items!$A$2:$E$39,5,FALSE),"")</f>
        <v>109447</v>
      </c>
      <c r="Q4257" s="5">
        <f t="shared" si="333"/>
        <v>1860599</v>
      </c>
      <c r="R4257" s="13" t="str">
        <f t="shared" si="334"/>
        <v/>
      </c>
    </row>
    <row r="4258" spans="1:18" x14ac:dyDescent="0.2">
      <c r="A4258" s="5" t="s">
        <v>4319</v>
      </c>
      <c r="B4258" s="6" t="d">
        <v>2021-10-20</v>
      </c>
      <c r="C4258" s="7">
        <f t="shared" si="330"/>
        <v>2021</v>
      </c>
      <c r="D4258" s="5" t="s">
        <v>52</v>
      </c>
      <c r="E4258" s="5" t="str">
        <f>VLOOKUP(D4258,[1]items!$A$2:$E$39,2,FALSE)</f>
        <v>Sanmol 500 MG 4 Tablet</v>
      </c>
      <c r="F4258" s="5" t="str">
        <f>VLOOKUP(E4258,[1]items!$B$2:$E$39,2,FALSE)</f>
        <v>Obat Sakit Kepala &amp; Demam</v>
      </c>
      <c r="G4258" s="5" t="str">
        <f t="shared" si="331"/>
        <v>OD0009|</v>
      </c>
      <c r="H4258" s="10">
        <v>50</v>
      </c>
      <c r="I4258" s="11"/>
      <c r="J4258" s="10" t="str">
        <f>IF(EXACT(L4258,"buy"),VLOOKUP(I4258,[2]suppliers!$A$2:$B$17,2,FALSE),"")</f>
        <v/>
      </c>
      <c r="K4258" s="5" t="s">
        <v>84</v>
      </c>
      <c r="L4258" s="5" t="s">
        <v>85</v>
      </c>
      <c r="M4258" s="5" t="str">
        <f>IFERROR(VLOOKUP(G4258,[3]item_suppliers!$C$2:$F$112,2,FALSE),"")</f>
        <v/>
      </c>
      <c r="N4258" s="5" t="str">
        <f>IFERROR(VLOOKUP(G4258,[3]item_suppliers!$C$2:$F$112,4,FALSE),"")</f>
        <v/>
      </c>
      <c r="O4258" s="5" t="str">
        <f t="shared" si="332"/>
        <v/>
      </c>
      <c r="P4258" s="5">
        <f>IF(EXACT(L4258,"sell"),VLOOKUP(D4258,[1]items!$A$2:$E$39,5,FALSE),"")</f>
        <v>1619</v>
      </c>
      <c r="Q4258" s="5">
        <f t="shared" si="333"/>
        <v>80950</v>
      </c>
      <c r="R4258" s="13" t="str">
        <f t="shared" si="334"/>
        <v/>
      </c>
    </row>
    <row r="4259" spans="1:18" x14ac:dyDescent="0.2">
      <c r="A4259" s="8" t="s">
        <v>4320</v>
      </c>
      <c r="B4259" s="9" t="d">
        <v>2021-10-20</v>
      </c>
      <c r="C4259" s="7">
        <f t="shared" si="330"/>
        <v>2021</v>
      </c>
      <c r="D4259" s="8" t="s">
        <v>35</v>
      </c>
      <c r="E4259" s="5" t="str">
        <f>VLOOKUP(D4259,[1]items!$A$2:$E$39,2,FALSE)</f>
        <v>Konidin 4 Tablet</v>
      </c>
      <c r="F4259" s="5" t="str">
        <f>VLOOKUP(E4259,[1]items!$B$2:$E$39,2,FALSE)</f>
        <v>Obat Batuk &amp; Pilek</v>
      </c>
      <c r="G4259" s="5" t="str">
        <f t="shared" si="331"/>
        <v>OB0008|</v>
      </c>
      <c r="H4259" s="10">
        <v>14</v>
      </c>
      <c r="I4259" s="11"/>
      <c r="J4259" s="10" t="str">
        <f>IF(EXACT(L4259,"buy"),VLOOKUP(I4259,[2]suppliers!$A$2:$B$17,2,FALSE),"")</f>
        <v/>
      </c>
      <c r="K4259" s="8" t="s">
        <v>84</v>
      </c>
      <c r="L4259" s="8" t="s">
        <v>85</v>
      </c>
      <c r="M4259" s="5" t="str">
        <f>IFERROR(VLOOKUP(G4259,[3]item_suppliers!$C$2:$F$112,2,FALSE),"")</f>
        <v/>
      </c>
      <c r="N4259" s="5" t="str">
        <f>IFERROR(VLOOKUP(G4259,[3]item_suppliers!$C$2:$F$112,4,FALSE),"")</f>
        <v/>
      </c>
      <c r="O4259" s="5" t="str">
        <f t="shared" si="332"/>
        <v/>
      </c>
      <c r="P4259" s="5">
        <f>IF(EXACT(L4259,"sell"),VLOOKUP(D4259,[1]items!$A$2:$E$39,5,FALSE),"")</f>
        <v>2490</v>
      </c>
      <c r="Q4259" s="5">
        <f t="shared" si="333"/>
        <v>34860</v>
      </c>
      <c r="R4259" s="13" t="str">
        <f t="shared" si="334"/>
        <v/>
      </c>
    </row>
    <row r="4260" spans="1:18" x14ac:dyDescent="0.2">
      <c r="A4260" s="5" t="s">
        <v>4321</v>
      </c>
      <c r="B4260" s="6" t="d">
        <v>2021-10-21</v>
      </c>
      <c r="C4260" s="7">
        <f t="shared" si="330"/>
        <v>2021</v>
      </c>
      <c r="D4260" s="5" t="s">
        <v>70</v>
      </c>
      <c r="E4260" s="5" t="str">
        <f>VLOOKUP(D4260,[1]items!$A$2:$E$39,2,FALSE)</f>
        <v>Irbesartan</v>
      </c>
      <c r="F4260" s="5" t="str">
        <f>VLOOKUP(E4260,[1]items!$B$2:$E$39,2,FALSE)</f>
        <v>Obat Hipertensi</v>
      </c>
      <c r="G4260" s="5" t="str">
        <f t="shared" si="331"/>
        <v>OH0005|</v>
      </c>
      <c r="H4260" s="10">
        <v>1</v>
      </c>
      <c r="I4260" s="11"/>
      <c r="J4260" s="10" t="str">
        <f>IF(EXACT(L4260,"buy"),VLOOKUP(I4260,[2]suppliers!$A$2:$B$17,2,FALSE),"")</f>
        <v/>
      </c>
      <c r="K4260" s="5" t="s">
        <v>84</v>
      </c>
      <c r="L4260" s="5" t="s">
        <v>85</v>
      </c>
      <c r="M4260" s="5" t="str">
        <f>IFERROR(VLOOKUP(G4260,[3]item_suppliers!$C$2:$F$112,2,FALSE),"")</f>
        <v/>
      </c>
      <c r="N4260" s="5" t="str">
        <f>IFERROR(VLOOKUP(G4260,[3]item_suppliers!$C$2:$F$112,4,FALSE),"")</f>
        <v/>
      </c>
      <c r="O4260" s="5" t="str">
        <f t="shared" si="332"/>
        <v/>
      </c>
      <c r="P4260" s="5">
        <f>IF(EXACT(L4260,"sell"),VLOOKUP(D4260,[1]items!$A$2:$E$39,5,FALSE),"")</f>
        <v>109447</v>
      </c>
      <c r="Q4260" s="5">
        <f t="shared" si="333"/>
        <v>109447</v>
      </c>
      <c r="R4260" s="13" t="str">
        <f t="shared" si="334"/>
        <v/>
      </c>
    </row>
    <row r="4261" spans="1:18" x14ac:dyDescent="0.2">
      <c r="A4261" s="8" t="s">
        <v>4322</v>
      </c>
      <c r="B4261" s="9" t="d">
        <v>2021-10-21</v>
      </c>
      <c r="C4261" s="7">
        <f t="shared" si="330"/>
        <v>2021</v>
      </c>
      <c r="D4261" s="8" t="s">
        <v>70</v>
      </c>
      <c r="E4261" s="5" t="str">
        <f>VLOOKUP(D4261,[1]items!$A$2:$E$39,2,FALSE)</f>
        <v>Irbesartan</v>
      </c>
      <c r="F4261" s="5" t="str">
        <f>VLOOKUP(E4261,[1]items!$B$2:$E$39,2,FALSE)</f>
        <v>Obat Hipertensi</v>
      </c>
      <c r="G4261" s="5" t="str">
        <f t="shared" si="331"/>
        <v>OH0005|</v>
      </c>
      <c r="H4261" s="10">
        <v>40</v>
      </c>
      <c r="I4261" s="11"/>
      <c r="J4261" s="10" t="str">
        <f>IF(EXACT(L4261,"buy"),VLOOKUP(I4261,[2]suppliers!$A$2:$B$17,2,FALSE),"")</f>
        <v/>
      </c>
      <c r="K4261" s="8" t="s">
        <v>84</v>
      </c>
      <c r="L4261" s="8" t="s">
        <v>85</v>
      </c>
      <c r="M4261" s="5" t="str">
        <f>IFERROR(VLOOKUP(G4261,[3]item_suppliers!$C$2:$F$112,2,FALSE),"")</f>
        <v/>
      </c>
      <c r="N4261" s="5" t="str">
        <f>IFERROR(VLOOKUP(G4261,[3]item_suppliers!$C$2:$F$112,4,FALSE),"")</f>
        <v/>
      </c>
      <c r="O4261" s="5" t="str">
        <f t="shared" si="332"/>
        <v/>
      </c>
      <c r="P4261" s="5">
        <f>IF(EXACT(L4261,"sell"),VLOOKUP(D4261,[1]items!$A$2:$E$39,5,FALSE),"")</f>
        <v>109447</v>
      </c>
      <c r="Q4261" s="5">
        <f t="shared" si="333"/>
        <v>4377880</v>
      </c>
      <c r="R4261" s="13" t="str">
        <f t="shared" si="334"/>
        <v/>
      </c>
    </row>
    <row r="4262" spans="1:18" x14ac:dyDescent="0.2">
      <c r="A4262" s="5" t="s">
        <v>4323</v>
      </c>
      <c r="B4262" s="6" t="d">
        <v>2021-10-21</v>
      </c>
      <c r="C4262" s="7">
        <f t="shared" si="330"/>
        <v>2021</v>
      </c>
      <c r="D4262" s="5" t="s">
        <v>52</v>
      </c>
      <c r="E4262" s="5" t="str">
        <f>VLOOKUP(D4262,[1]items!$A$2:$E$39,2,FALSE)</f>
        <v>Sanmol 500 MG 4 Tablet</v>
      </c>
      <c r="F4262" s="5" t="str">
        <f>VLOOKUP(E4262,[1]items!$B$2:$E$39,2,FALSE)</f>
        <v>Obat Sakit Kepala &amp; Demam</v>
      </c>
      <c r="G4262" s="5" t="str">
        <f t="shared" si="331"/>
        <v>OD0009|</v>
      </c>
      <c r="H4262" s="10">
        <v>27</v>
      </c>
      <c r="I4262" s="11"/>
      <c r="J4262" s="10" t="str">
        <f>IF(EXACT(L4262,"buy"),VLOOKUP(I4262,[2]suppliers!$A$2:$B$17,2,FALSE),"")</f>
        <v/>
      </c>
      <c r="K4262" s="5" t="s">
        <v>84</v>
      </c>
      <c r="L4262" s="5" t="s">
        <v>85</v>
      </c>
      <c r="M4262" s="5" t="str">
        <f>IFERROR(VLOOKUP(G4262,[3]item_suppliers!$C$2:$F$112,2,FALSE),"")</f>
        <v/>
      </c>
      <c r="N4262" s="5" t="str">
        <f>IFERROR(VLOOKUP(G4262,[3]item_suppliers!$C$2:$F$112,4,FALSE),"")</f>
        <v/>
      </c>
      <c r="O4262" s="5" t="str">
        <f t="shared" si="332"/>
        <v/>
      </c>
      <c r="P4262" s="5">
        <f>IF(EXACT(L4262,"sell"),VLOOKUP(D4262,[1]items!$A$2:$E$39,5,FALSE),"")</f>
        <v>1619</v>
      </c>
      <c r="Q4262" s="5">
        <f t="shared" si="333"/>
        <v>43713</v>
      </c>
      <c r="R4262" s="13" t="str">
        <f t="shared" si="334"/>
        <v/>
      </c>
    </row>
    <row r="4263" spans="1:18" x14ac:dyDescent="0.2">
      <c r="A4263" s="8" t="s">
        <v>4324</v>
      </c>
      <c r="B4263" s="9" t="d">
        <v>2021-10-21</v>
      </c>
      <c r="C4263" s="7">
        <f t="shared" si="330"/>
        <v>2021</v>
      </c>
      <c r="D4263" s="8" t="s">
        <v>65</v>
      </c>
      <c r="E4263" s="5" t="str">
        <f>VLOOKUP(D4263,[1]items!$A$2:$E$39,2,FALSE)</f>
        <v>Candesartan Ogb Dexa</v>
      </c>
      <c r="F4263" s="5" t="str">
        <f>VLOOKUP(E4263,[1]items!$B$2:$E$39,2,FALSE)</f>
        <v>Obat Hipertensi</v>
      </c>
      <c r="G4263" s="5" t="str">
        <f t="shared" si="331"/>
        <v>OH0003|</v>
      </c>
      <c r="H4263" s="10">
        <v>18</v>
      </c>
      <c r="I4263" s="11"/>
      <c r="J4263" s="10" t="str">
        <f>IF(EXACT(L4263,"buy"),VLOOKUP(I4263,[2]suppliers!$A$2:$B$17,2,FALSE),"")</f>
        <v/>
      </c>
      <c r="K4263" s="8" t="s">
        <v>84</v>
      </c>
      <c r="L4263" s="8" t="s">
        <v>85</v>
      </c>
      <c r="M4263" s="5" t="str">
        <f>IFERROR(VLOOKUP(G4263,[3]item_suppliers!$C$2:$F$112,2,FALSE),"")</f>
        <v/>
      </c>
      <c r="N4263" s="5" t="str">
        <f>IFERROR(VLOOKUP(G4263,[3]item_suppliers!$C$2:$F$112,4,FALSE),"")</f>
        <v/>
      </c>
      <c r="O4263" s="5" t="str">
        <f t="shared" si="332"/>
        <v/>
      </c>
      <c r="P4263" s="5">
        <f>IF(EXACT(L4263,"sell"),VLOOKUP(D4263,[1]items!$A$2:$E$39,5,FALSE),"")</f>
        <v>5095</v>
      </c>
      <c r="Q4263" s="5">
        <f t="shared" si="333"/>
        <v>91710</v>
      </c>
      <c r="R4263" s="13" t="str">
        <f t="shared" si="334"/>
        <v/>
      </c>
    </row>
    <row r="4264" spans="1:18" x14ac:dyDescent="0.2">
      <c r="A4264" s="5" t="s">
        <v>4325</v>
      </c>
      <c r="B4264" s="6" t="d">
        <v>2021-10-21</v>
      </c>
      <c r="C4264" s="7">
        <f t="shared" si="330"/>
        <v>2021</v>
      </c>
      <c r="D4264" s="5" t="s">
        <v>65</v>
      </c>
      <c r="E4264" s="5" t="str">
        <f>VLOOKUP(D4264,[1]items!$A$2:$E$39,2,FALSE)</f>
        <v>Candesartan Ogb Dexa</v>
      </c>
      <c r="F4264" s="5" t="str">
        <f>VLOOKUP(E4264,[1]items!$B$2:$E$39,2,FALSE)</f>
        <v>Obat Hipertensi</v>
      </c>
      <c r="G4264" s="5" t="str">
        <f t="shared" si="331"/>
        <v>OH0003|</v>
      </c>
      <c r="H4264" s="10">
        <v>13</v>
      </c>
      <c r="I4264" s="11"/>
      <c r="J4264" s="10" t="str">
        <f>IF(EXACT(L4264,"buy"),VLOOKUP(I4264,[2]suppliers!$A$2:$B$17,2,FALSE),"")</f>
        <v/>
      </c>
      <c r="K4264" s="5" t="s">
        <v>84</v>
      </c>
      <c r="L4264" s="5" t="s">
        <v>85</v>
      </c>
      <c r="M4264" s="5" t="str">
        <f>IFERROR(VLOOKUP(G4264,[3]item_suppliers!$C$2:$F$112,2,FALSE),"")</f>
        <v/>
      </c>
      <c r="N4264" s="5" t="str">
        <f>IFERROR(VLOOKUP(G4264,[3]item_suppliers!$C$2:$F$112,4,FALSE),"")</f>
        <v/>
      </c>
      <c r="O4264" s="5" t="str">
        <f t="shared" si="332"/>
        <v/>
      </c>
      <c r="P4264" s="5">
        <f>IF(EXACT(L4264,"sell"),VLOOKUP(D4264,[1]items!$A$2:$E$39,5,FALSE),"")</f>
        <v>5095</v>
      </c>
      <c r="Q4264" s="5">
        <f t="shared" si="333"/>
        <v>66235</v>
      </c>
      <c r="R4264" s="13" t="str">
        <f t="shared" si="334"/>
        <v/>
      </c>
    </row>
    <row r="4265" spans="1:18" x14ac:dyDescent="0.2">
      <c r="A4265" s="8" t="s">
        <v>4326</v>
      </c>
      <c r="B4265" s="9" t="d">
        <v>2021-10-22</v>
      </c>
      <c r="C4265" s="7">
        <f t="shared" si="330"/>
        <v>2021</v>
      </c>
      <c r="D4265" s="8" t="s">
        <v>26</v>
      </c>
      <c r="E4265" s="5" t="str">
        <f>VLOOKUP(D4265,[1]items!$A$2:$E$39,2,FALSE)</f>
        <v>Decolsen 1 Strip 4 Tablet</v>
      </c>
      <c r="F4265" s="5" t="str">
        <f>VLOOKUP(E4265,[1]items!$B$2:$E$39,2,FALSE)</f>
        <v>Obat Batuk &amp; Pilek</v>
      </c>
      <c r="G4265" s="5" t="str">
        <f t="shared" si="331"/>
        <v>OB0002|</v>
      </c>
      <c r="H4265" s="10">
        <v>85</v>
      </c>
      <c r="I4265" s="11"/>
      <c r="J4265" s="10" t="str">
        <f>IF(EXACT(L4265,"buy"),VLOOKUP(I4265,[2]suppliers!$A$2:$B$17,2,FALSE),"")</f>
        <v/>
      </c>
      <c r="K4265" s="8" t="s">
        <v>84</v>
      </c>
      <c r="L4265" s="8" t="s">
        <v>85</v>
      </c>
      <c r="M4265" s="5" t="str">
        <f>IFERROR(VLOOKUP(G4265,[3]item_suppliers!$C$2:$F$112,2,FALSE),"")</f>
        <v/>
      </c>
      <c r="N4265" s="5" t="str">
        <f>IFERROR(VLOOKUP(G4265,[3]item_suppliers!$C$2:$F$112,4,FALSE),"")</f>
        <v/>
      </c>
      <c r="O4265" s="5" t="str">
        <f t="shared" si="332"/>
        <v/>
      </c>
      <c r="P4265" s="5">
        <f>IF(EXACT(L4265,"sell"),VLOOKUP(D4265,[1]items!$A$2:$E$39,5,FALSE),"")</f>
        <v>2915</v>
      </c>
      <c r="Q4265" s="5">
        <f t="shared" si="333"/>
        <v>247775</v>
      </c>
      <c r="R4265" s="13" t="str">
        <f t="shared" si="334"/>
        <v/>
      </c>
    </row>
    <row r="4266" spans="1:18" x14ac:dyDescent="0.2">
      <c r="A4266" s="5" t="s">
        <v>4327</v>
      </c>
      <c r="B4266" s="6" t="d">
        <v>2021-10-22</v>
      </c>
      <c r="C4266" s="7">
        <f t="shared" si="330"/>
        <v>2021</v>
      </c>
      <c r="D4266" s="5" t="s">
        <v>50</v>
      </c>
      <c r="E4266" s="5" t="str">
        <f>VLOOKUP(D4266,[1]items!$A$2:$E$39,2,FALSE)</f>
        <v>Bodrex Extra</v>
      </c>
      <c r="F4266" s="5" t="str">
        <f>VLOOKUP(E4266,[1]items!$B$2:$E$39,2,FALSE)</f>
        <v>Obat Sakit Kepala &amp; Demam</v>
      </c>
      <c r="G4266" s="5" t="str">
        <f t="shared" si="331"/>
        <v>OD0008|</v>
      </c>
      <c r="H4266" s="10">
        <v>16</v>
      </c>
      <c r="I4266" s="11"/>
      <c r="J4266" s="10" t="str">
        <f>IF(EXACT(L4266,"buy"),VLOOKUP(I4266,[2]suppliers!$A$2:$B$17,2,FALSE),"")</f>
        <v/>
      </c>
      <c r="K4266" s="5" t="s">
        <v>84</v>
      </c>
      <c r="L4266" s="5" t="s">
        <v>85</v>
      </c>
      <c r="M4266" s="5" t="str">
        <f>IFERROR(VLOOKUP(G4266,[3]item_suppliers!$C$2:$F$112,2,FALSE),"")</f>
        <v/>
      </c>
      <c r="N4266" s="5" t="str">
        <f>IFERROR(VLOOKUP(G4266,[3]item_suppliers!$C$2:$F$112,4,FALSE),"")</f>
        <v/>
      </c>
      <c r="O4266" s="5" t="str">
        <f t="shared" si="332"/>
        <v/>
      </c>
      <c r="P4266" s="5">
        <f>IF(EXACT(L4266,"sell"),VLOOKUP(D4266,[1]items!$A$2:$E$39,5,FALSE),"")</f>
        <v>51753</v>
      </c>
      <c r="Q4266" s="5">
        <f t="shared" si="333"/>
        <v>828048</v>
      </c>
      <c r="R4266" s="13" t="str">
        <f t="shared" si="334"/>
        <v/>
      </c>
    </row>
    <row r="4267" spans="1:18" x14ac:dyDescent="0.2">
      <c r="A4267" s="8" t="s">
        <v>4328</v>
      </c>
      <c r="B4267" s="9" t="d">
        <v>2021-10-22</v>
      </c>
      <c r="C4267" s="7">
        <f t="shared" si="330"/>
        <v>2021</v>
      </c>
      <c r="D4267" s="8" t="s">
        <v>50</v>
      </c>
      <c r="E4267" s="5" t="str">
        <f>VLOOKUP(D4267,[1]items!$A$2:$E$39,2,FALSE)</f>
        <v>Bodrex Extra</v>
      </c>
      <c r="F4267" s="5" t="str">
        <f>VLOOKUP(E4267,[1]items!$B$2:$E$39,2,FALSE)</f>
        <v>Obat Sakit Kepala &amp; Demam</v>
      </c>
      <c r="G4267" s="5" t="str">
        <f t="shared" si="331"/>
        <v>OD0008|</v>
      </c>
      <c r="H4267" s="10">
        <v>28</v>
      </c>
      <c r="I4267" s="11"/>
      <c r="J4267" s="10" t="str">
        <f>IF(EXACT(L4267,"buy"),VLOOKUP(I4267,[2]suppliers!$A$2:$B$17,2,FALSE),"")</f>
        <v/>
      </c>
      <c r="K4267" s="8" t="s">
        <v>84</v>
      </c>
      <c r="L4267" s="8" t="s">
        <v>85</v>
      </c>
      <c r="M4267" s="5" t="str">
        <f>IFERROR(VLOOKUP(G4267,[3]item_suppliers!$C$2:$F$112,2,FALSE),"")</f>
        <v/>
      </c>
      <c r="N4267" s="5" t="str">
        <f>IFERROR(VLOOKUP(G4267,[3]item_suppliers!$C$2:$F$112,4,FALSE),"")</f>
        <v/>
      </c>
      <c r="O4267" s="5" t="str">
        <f t="shared" si="332"/>
        <v/>
      </c>
      <c r="P4267" s="5">
        <f>IF(EXACT(L4267,"sell"),VLOOKUP(D4267,[1]items!$A$2:$E$39,5,FALSE),"")</f>
        <v>51753</v>
      </c>
      <c r="Q4267" s="5">
        <f t="shared" si="333"/>
        <v>1449084</v>
      </c>
      <c r="R4267" s="13" t="str">
        <f t="shared" si="334"/>
        <v/>
      </c>
    </row>
    <row r="4268" spans="1:18" x14ac:dyDescent="0.2">
      <c r="A4268" s="5" t="s">
        <v>4329</v>
      </c>
      <c r="B4268" s="6" t="d">
        <v>2021-10-22</v>
      </c>
      <c r="C4268" s="7">
        <f t="shared" si="330"/>
        <v>2021</v>
      </c>
      <c r="D4268" s="5" t="s">
        <v>70</v>
      </c>
      <c r="E4268" s="5" t="str">
        <f>VLOOKUP(D4268,[1]items!$A$2:$E$39,2,FALSE)</f>
        <v>Irbesartan</v>
      </c>
      <c r="F4268" s="5" t="str">
        <f>VLOOKUP(E4268,[1]items!$B$2:$E$39,2,FALSE)</f>
        <v>Obat Hipertensi</v>
      </c>
      <c r="G4268" s="5" t="str">
        <f t="shared" si="331"/>
        <v>OH0005|</v>
      </c>
      <c r="H4268" s="10">
        <v>32</v>
      </c>
      <c r="I4268" s="11"/>
      <c r="J4268" s="10" t="str">
        <f>IF(EXACT(L4268,"buy"),VLOOKUP(I4268,[2]suppliers!$A$2:$B$17,2,FALSE),"")</f>
        <v/>
      </c>
      <c r="K4268" s="5" t="s">
        <v>84</v>
      </c>
      <c r="L4268" s="5" t="s">
        <v>85</v>
      </c>
      <c r="M4268" s="5" t="str">
        <f>IFERROR(VLOOKUP(G4268,[3]item_suppliers!$C$2:$F$112,2,FALSE),"")</f>
        <v/>
      </c>
      <c r="N4268" s="5" t="str">
        <f>IFERROR(VLOOKUP(G4268,[3]item_suppliers!$C$2:$F$112,4,FALSE),"")</f>
        <v/>
      </c>
      <c r="O4268" s="5" t="str">
        <f t="shared" si="332"/>
        <v/>
      </c>
      <c r="P4268" s="5">
        <f>IF(EXACT(L4268,"sell"),VLOOKUP(D4268,[1]items!$A$2:$E$39,5,FALSE),"")</f>
        <v>109447</v>
      </c>
      <c r="Q4268" s="5">
        <f t="shared" si="333"/>
        <v>3502304</v>
      </c>
      <c r="R4268" s="13" t="str">
        <f t="shared" si="334"/>
        <v/>
      </c>
    </row>
    <row r="4269" spans="1:18" x14ac:dyDescent="0.2">
      <c r="A4269" s="8" t="s">
        <v>4330</v>
      </c>
      <c r="B4269" s="9" t="d">
        <v>2021-10-22</v>
      </c>
      <c r="C4269" s="7">
        <f t="shared" si="330"/>
        <v>2021</v>
      </c>
      <c r="D4269" s="8" t="s">
        <v>70</v>
      </c>
      <c r="E4269" s="5" t="str">
        <f>VLOOKUP(D4269,[1]items!$A$2:$E$39,2,FALSE)</f>
        <v>Irbesartan</v>
      </c>
      <c r="F4269" s="5" t="str">
        <f>VLOOKUP(E4269,[1]items!$B$2:$E$39,2,FALSE)</f>
        <v>Obat Hipertensi</v>
      </c>
      <c r="G4269" s="5" t="str">
        <f t="shared" si="331"/>
        <v>OH0005|</v>
      </c>
      <c r="H4269" s="10">
        <v>17</v>
      </c>
      <c r="I4269" s="11"/>
      <c r="J4269" s="10" t="str">
        <f>IF(EXACT(L4269,"buy"),VLOOKUP(I4269,[2]suppliers!$A$2:$B$17,2,FALSE),"")</f>
        <v/>
      </c>
      <c r="K4269" s="8" t="s">
        <v>84</v>
      </c>
      <c r="L4269" s="8" t="s">
        <v>85</v>
      </c>
      <c r="M4269" s="5" t="str">
        <f>IFERROR(VLOOKUP(G4269,[3]item_suppliers!$C$2:$F$112,2,FALSE),"")</f>
        <v/>
      </c>
      <c r="N4269" s="5" t="str">
        <f>IFERROR(VLOOKUP(G4269,[3]item_suppliers!$C$2:$F$112,4,FALSE),"")</f>
        <v/>
      </c>
      <c r="O4269" s="5" t="str">
        <f t="shared" si="332"/>
        <v/>
      </c>
      <c r="P4269" s="5">
        <f>IF(EXACT(L4269,"sell"),VLOOKUP(D4269,[1]items!$A$2:$E$39,5,FALSE),"")</f>
        <v>109447</v>
      </c>
      <c r="Q4269" s="5">
        <f t="shared" si="333"/>
        <v>1860599</v>
      </c>
      <c r="R4269" s="13" t="str">
        <f t="shared" si="334"/>
        <v/>
      </c>
    </row>
    <row r="4270" spans="1:18" x14ac:dyDescent="0.2">
      <c r="A4270" s="5" t="s">
        <v>4331</v>
      </c>
      <c r="B4270" s="6" t="d">
        <v>2021-10-22</v>
      </c>
      <c r="C4270" s="7">
        <f t="shared" si="330"/>
        <v>2021</v>
      </c>
      <c r="D4270" s="5" t="s">
        <v>52</v>
      </c>
      <c r="E4270" s="5" t="str">
        <f>VLOOKUP(D4270,[1]items!$A$2:$E$39,2,FALSE)</f>
        <v>Sanmol 500 MG 4 Tablet</v>
      </c>
      <c r="F4270" s="5" t="str">
        <f>VLOOKUP(E4270,[1]items!$B$2:$E$39,2,FALSE)</f>
        <v>Obat Sakit Kepala &amp; Demam</v>
      </c>
      <c r="G4270" s="5" t="str">
        <f t="shared" si="331"/>
        <v>OD0009|</v>
      </c>
      <c r="H4270" s="10">
        <v>33</v>
      </c>
      <c r="I4270" s="11"/>
      <c r="J4270" s="10" t="str">
        <f>IF(EXACT(L4270,"buy"),VLOOKUP(I4270,[2]suppliers!$A$2:$B$17,2,FALSE),"")</f>
        <v/>
      </c>
      <c r="K4270" s="5" t="s">
        <v>84</v>
      </c>
      <c r="L4270" s="5" t="s">
        <v>85</v>
      </c>
      <c r="M4270" s="5" t="str">
        <f>IFERROR(VLOOKUP(G4270,[3]item_suppliers!$C$2:$F$112,2,FALSE),"")</f>
        <v/>
      </c>
      <c r="N4270" s="5" t="str">
        <f>IFERROR(VLOOKUP(G4270,[3]item_suppliers!$C$2:$F$112,4,FALSE),"")</f>
        <v/>
      </c>
      <c r="O4270" s="5" t="str">
        <f t="shared" si="332"/>
        <v/>
      </c>
      <c r="P4270" s="5">
        <f>IF(EXACT(L4270,"sell"),VLOOKUP(D4270,[1]items!$A$2:$E$39,5,FALSE),"")</f>
        <v>1619</v>
      </c>
      <c r="Q4270" s="5">
        <f t="shared" si="333"/>
        <v>53427</v>
      </c>
      <c r="R4270" s="13" t="str">
        <f t="shared" si="334"/>
        <v/>
      </c>
    </row>
    <row r="4271" spans="1:18" x14ac:dyDescent="0.2">
      <c r="A4271" s="8" t="s">
        <v>4332</v>
      </c>
      <c r="B4271" s="9" t="d">
        <v>2021-10-22</v>
      </c>
      <c r="C4271" s="7">
        <f t="shared" si="330"/>
        <v>2021</v>
      </c>
      <c r="D4271" s="8" t="s">
        <v>37</v>
      </c>
      <c r="E4271" s="5" t="str">
        <f>VLOOKUP(D4271,[1]items!$A$2:$E$39,2,FALSE)</f>
        <v>Koolfever</v>
      </c>
      <c r="F4271" s="5" t="str">
        <f>VLOOKUP(E4271,[1]items!$B$2:$E$39,2,FALSE)</f>
        <v>Obat Sakit Kepala &amp; Demam</v>
      </c>
      <c r="G4271" s="5" t="str">
        <f t="shared" si="331"/>
        <v>OD0001|</v>
      </c>
      <c r="H4271" s="10">
        <v>21</v>
      </c>
      <c r="I4271" s="11"/>
      <c r="J4271" s="10" t="str">
        <f>IF(EXACT(L4271,"buy"),VLOOKUP(I4271,[2]suppliers!$A$2:$B$17,2,FALSE),"")</f>
        <v/>
      </c>
      <c r="K4271" s="8" t="s">
        <v>84</v>
      </c>
      <c r="L4271" s="8" t="s">
        <v>85</v>
      </c>
      <c r="M4271" s="5" t="str">
        <f>IFERROR(VLOOKUP(G4271,[3]item_suppliers!$C$2:$F$112,2,FALSE),"")</f>
        <v/>
      </c>
      <c r="N4271" s="5" t="str">
        <f>IFERROR(VLOOKUP(G4271,[3]item_suppliers!$C$2:$F$112,4,FALSE),"")</f>
        <v/>
      </c>
      <c r="O4271" s="5" t="str">
        <f t="shared" si="332"/>
        <v/>
      </c>
      <c r="P4271" s="5">
        <f>IF(EXACT(L4271,"sell"),VLOOKUP(D4271,[1]items!$A$2:$E$39,5,FALSE),"")</f>
        <v>7620</v>
      </c>
      <c r="Q4271" s="5">
        <f t="shared" si="333"/>
        <v>160020</v>
      </c>
      <c r="R4271" s="13" t="str">
        <f t="shared" si="334"/>
        <v/>
      </c>
    </row>
    <row r="4272" spans="1:18" x14ac:dyDescent="0.2">
      <c r="A4272" s="5" t="s">
        <v>4333</v>
      </c>
      <c r="B4272" s="6" t="d">
        <v>2021-10-22</v>
      </c>
      <c r="C4272" s="7">
        <f t="shared" si="330"/>
        <v>2021</v>
      </c>
      <c r="D4272" s="5" t="s">
        <v>11</v>
      </c>
      <c r="E4272" s="5" t="str">
        <f>VLOOKUP(D4272,[1]items!$A$2:$E$39,2,FALSE)</f>
        <v>Acetylcysteine Mahakam 200 mg</v>
      </c>
      <c r="F4272" s="5" t="str">
        <f>VLOOKUP(E4272,[1]items!$B$2:$E$39,2,FALSE)</f>
        <v>Obat Alergi</v>
      </c>
      <c r="G4272" s="5" t="str">
        <f t="shared" si="331"/>
        <v>OA0003|</v>
      </c>
      <c r="H4272" s="10">
        <v>20</v>
      </c>
      <c r="I4272" s="11"/>
      <c r="J4272" s="10" t="str">
        <f>IF(EXACT(L4272,"buy"),VLOOKUP(I4272,[2]suppliers!$A$2:$B$17,2,FALSE),"")</f>
        <v/>
      </c>
      <c r="K4272" s="5" t="s">
        <v>84</v>
      </c>
      <c r="L4272" s="5" t="s">
        <v>85</v>
      </c>
      <c r="M4272" s="5" t="str">
        <f>IFERROR(VLOOKUP(G4272,[3]item_suppliers!$C$2:$F$112,2,FALSE),"")</f>
        <v/>
      </c>
      <c r="N4272" s="5" t="str">
        <f>IFERROR(VLOOKUP(G4272,[3]item_suppliers!$C$2:$F$112,4,FALSE),"")</f>
        <v/>
      </c>
      <c r="O4272" s="5" t="str">
        <f t="shared" si="332"/>
        <v/>
      </c>
      <c r="P4272" s="5">
        <f>IF(EXACT(L4272,"sell"),VLOOKUP(D4272,[1]items!$A$2:$E$39,5,FALSE),"")</f>
        <v>33330</v>
      </c>
      <c r="Q4272" s="5">
        <f t="shared" si="333"/>
        <v>666600</v>
      </c>
      <c r="R4272" s="13" t="str">
        <f t="shared" si="334"/>
        <v/>
      </c>
    </row>
    <row r="4273" spans="1:18" x14ac:dyDescent="0.2">
      <c r="A4273" s="8" t="s">
        <v>4334</v>
      </c>
      <c r="B4273" s="9" t="d">
        <v>2021-10-22</v>
      </c>
      <c r="C4273" s="7">
        <f t="shared" si="330"/>
        <v>2021</v>
      </c>
      <c r="D4273" s="8" t="s">
        <v>72</v>
      </c>
      <c r="E4273" s="5" t="str">
        <f>VLOOKUP(D4273,[1]items!$A$2:$E$39,2,FALSE)</f>
        <v>Irvell 150MG Box 20 Tablet</v>
      </c>
      <c r="F4273" s="5" t="str">
        <f>VLOOKUP(E4273,[1]items!$B$2:$E$39,2,FALSE)</f>
        <v>Obat Hipertensi</v>
      </c>
      <c r="G4273" s="5" t="str">
        <f t="shared" si="331"/>
        <v>OH0006|</v>
      </c>
      <c r="H4273" s="10">
        <v>24</v>
      </c>
      <c r="I4273" s="11"/>
      <c r="J4273" s="10" t="str">
        <f>IF(EXACT(L4273,"buy"),VLOOKUP(I4273,[2]suppliers!$A$2:$B$17,2,FALSE),"")</f>
        <v/>
      </c>
      <c r="K4273" s="8" t="s">
        <v>84</v>
      </c>
      <c r="L4273" s="8" t="s">
        <v>85</v>
      </c>
      <c r="M4273" s="5" t="str">
        <f>IFERROR(VLOOKUP(G4273,[3]item_suppliers!$C$2:$F$112,2,FALSE),"")</f>
        <v/>
      </c>
      <c r="N4273" s="5" t="str">
        <f>IFERROR(VLOOKUP(G4273,[3]item_suppliers!$C$2:$F$112,4,FALSE),"")</f>
        <v/>
      </c>
      <c r="O4273" s="5" t="str">
        <f t="shared" si="332"/>
        <v/>
      </c>
      <c r="P4273" s="5">
        <f>IF(EXACT(L4273,"sell"),VLOOKUP(D4273,[1]items!$A$2:$E$39,5,FALSE),"")</f>
        <v>146871</v>
      </c>
      <c r="Q4273" s="5">
        <f t="shared" si="333"/>
        <v>3524904</v>
      </c>
      <c r="R4273" s="13" t="str">
        <f t="shared" si="334"/>
        <v/>
      </c>
    </row>
    <row r="4274" spans="1:18" x14ac:dyDescent="0.2">
      <c r="A4274" s="5" t="s">
        <v>4335</v>
      </c>
      <c r="B4274" s="6" t="d">
        <v>2021-10-23</v>
      </c>
      <c r="C4274" s="7">
        <f t="shared" si="330"/>
        <v>2021</v>
      </c>
      <c r="D4274" s="5" t="s">
        <v>26</v>
      </c>
      <c r="E4274" s="5" t="str">
        <f>VLOOKUP(D4274,[1]items!$A$2:$E$39,2,FALSE)</f>
        <v>Decolsen 1 Strip 4 Tablet</v>
      </c>
      <c r="F4274" s="5" t="str">
        <f>VLOOKUP(E4274,[1]items!$B$2:$E$39,2,FALSE)</f>
        <v>Obat Batuk &amp; Pilek</v>
      </c>
      <c r="G4274" s="5" t="str">
        <f t="shared" si="331"/>
        <v>OB0002|</v>
      </c>
      <c r="H4274" s="10">
        <v>44</v>
      </c>
      <c r="I4274" s="11"/>
      <c r="J4274" s="10" t="str">
        <f>IF(EXACT(L4274,"buy"),VLOOKUP(I4274,[2]suppliers!$A$2:$B$17,2,FALSE),"")</f>
        <v/>
      </c>
      <c r="K4274" s="5" t="s">
        <v>84</v>
      </c>
      <c r="L4274" s="5" t="s">
        <v>85</v>
      </c>
      <c r="M4274" s="5" t="str">
        <f>IFERROR(VLOOKUP(G4274,[3]item_suppliers!$C$2:$F$112,2,FALSE),"")</f>
        <v/>
      </c>
      <c r="N4274" s="5" t="str">
        <f>IFERROR(VLOOKUP(G4274,[3]item_suppliers!$C$2:$F$112,4,FALSE),"")</f>
        <v/>
      </c>
      <c r="O4274" s="5" t="str">
        <f t="shared" si="332"/>
        <v/>
      </c>
      <c r="P4274" s="5">
        <f>IF(EXACT(L4274,"sell"),VLOOKUP(D4274,[1]items!$A$2:$E$39,5,FALSE),"")</f>
        <v>2915</v>
      </c>
      <c r="Q4274" s="5">
        <f t="shared" si="333"/>
        <v>128260</v>
      </c>
      <c r="R4274" s="13" t="str">
        <f t="shared" si="334"/>
        <v/>
      </c>
    </row>
    <row r="4275" spans="1:18" x14ac:dyDescent="0.2">
      <c r="A4275" s="8" t="s">
        <v>4336</v>
      </c>
      <c r="B4275" s="9" t="d">
        <v>2021-10-23</v>
      </c>
      <c r="C4275" s="7">
        <f t="shared" si="330"/>
        <v>2021</v>
      </c>
      <c r="D4275" s="8" t="s">
        <v>26</v>
      </c>
      <c r="E4275" s="5" t="str">
        <f>VLOOKUP(D4275,[1]items!$A$2:$E$39,2,FALSE)</f>
        <v>Decolsen 1 Strip 4 Tablet</v>
      </c>
      <c r="F4275" s="5" t="str">
        <f>VLOOKUP(E4275,[1]items!$B$2:$E$39,2,FALSE)</f>
        <v>Obat Batuk &amp; Pilek</v>
      </c>
      <c r="G4275" s="5" t="str">
        <f t="shared" si="331"/>
        <v>OB0002|</v>
      </c>
      <c r="H4275" s="10">
        <v>5</v>
      </c>
      <c r="I4275" s="11"/>
      <c r="J4275" s="10" t="str">
        <f>IF(EXACT(L4275,"buy"),VLOOKUP(I4275,[2]suppliers!$A$2:$B$17,2,FALSE),"")</f>
        <v/>
      </c>
      <c r="K4275" s="8" t="s">
        <v>84</v>
      </c>
      <c r="L4275" s="8" t="s">
        <v>85</v>
      </c>
      <c r="M4275" s="5" t="str">
        <f>IFERROR(VLOOKUP(G4275,[3]item_suppliers!$C$2:$F$112,2,FALSE),"")</f>
        <v/>
      </c>
      <c r="N4275" s="5" t="str">
        <f>IFERROR(VLOOKUP(G4275,[3]item_suppliers!$C$2:$F$112,4,FALSE),"")</f>
        <v/>
      </c>
      <c r="O4275" s="5" t="str">
        <f t="shared" si="332"/>
        <v/>
      </c>
      <c r="P4275" s="5">
        <f>IF(EXACT(L4275,"sell"),VLOOKUP(D4275,[1]items!$A$2:$E$39,5,FALSE),"")</f>
        <v>2915</v>
      </c>
      <c r="Q4275" s="5">
        <f t="shared" si="333"/>
        <v>14575</v>
      </c>
      <c r="R4275" s="13" t="str">
        <f t="shared" si="334"/>
        <v/>
      </c>
    </row>
    <row r="4276" spans="1:18" x14ac:dyDescent="0.2">
      <c r="A4276" s="5" t="s">
        <v>4337</v>
      </c>
      <c r="B4276" s="6" t="d">
        <v>2021-10-23</v>
      </c>
      <c r="C4276" s="7">
        <f t="shared" si="330"/>
        <v>2021</v>
      </c>
      <c r="D4276" s="5" t="s">
        <v>26</v>
      </c>
      <c r="E4276" s="5" t="str">
        <f>VLOOKUP(D4276,[1]items!$A$2:$E$39,2,FALSE)</f>
        <v>Decolsen 1 Strip 4 Tablet</v>
      </c>
      <c r="F4276" s="5" t="str">
        <f>VLOOKUP(E4276,[1]items!$B$2:$E$39,2,FALSE)</f>
        <v>Obat Batuk &amp; Pilek</v>
      </c>
      <c r="G4276" s="5" t="str">
        <f t="shared" si="331"/>
        <v>OB0002|</v>
      </c>
      <c r="H4276" s="10">
        <v>64</v>
      </c>
      <c r="I4276" s="11"/>
      <c r="J4276" s="10" t="str">
        <f>IF(EXACT(L4276,"buy"),VLOOKUP(I4276,[2]suppliers!$A$2:$B$17,2,FALSE),"")</f>
        <v/>
      </c>
      <c r="K4276" s="5" t="s">
        <v>84</v>
      </c>
      <c r="L4276" s="5" t="s">
        <v>85</v>
      </c>
      <c r="M4276" s="5" t="str">
        <f>IFERROR(VLOOKUP(G4276,[3]item_suppliers!$C$2:$F$112,2,FALSE),"")</f>
        <v/>
      </c>
      <c r="N4276" s="5" t="str">
        <f>IFERROR(VLOOKUP(G4276,[3]item_suppliers!$C$2:$F$112,4,FALSE),"")</f>
        <v/>
      </c>
      <c r="O4276" s="5" t="str">
        <f t="shared" si="332"/>
        <v/>
      </c>
      <c r="P4276" s="5">
        <f>IF(EXACT(L4276,"sell"),VLOOKUP(D4276,[1]items!$A$2:$E$39,5,FALSE),"")</f>
        <v>2915</v>
      </c>
      <c r="Q4276" s="5">
        <f t="shared" si="333"/>
        <v>186560</v>
      </c>
      <c r="R4276" s="13" t="str">
        <f t="shared" si="334"/>
        <v/>
      </c>
    </row>
    <row r="4277" spans="1:18" x14ac:dyDescent="0.2">
      <c r="A4277" s="8" t="s">
        <v>4338</v>
      </c>
      <c r="B4277" s="9" t="d">
        <v>2021-10-23</v>
      </c>
      <c r="C4277" s="7">
        <f t="shared" si="330"/>
        <v>2021</v>
      </c>
      <c r="D4277" s="8" t="s">
        <v>50</v>
      </c>
      <c r="E4277" s="5" t="str">
        <f>VLOOKUP(D4277,[1]items!$A$2:$E$39,2,FALSE)</f>
        <v>Bodrex Extra</v>
      </c>
      <c r="F4277" s="5" t="str">
        <f>VLOOKUP(E4277,[1]items!$B$2:$E$39,2,FALSE)</f>
        <v>Obat Sakit Kepala &amp; Demam</v>
      </c>
      <c r="G4277" s="5" t="str">
        <f t="shared" si="331"/>
        <v>OD0008|</v>
      </c>
      <c r="H4277" s="10">
        <v>38</v>
      </c>
      <c r="I4277" s="11"/>
      <c r="J4277" s="10" t="str">
        <f>IF(EXACT(L4277,"buy"),VLOOKUP(I4277,[2]suppliers!$A$2:$B$17,2,FALSE),"")</f>
        <v/>
      </c>
      <c r="K4277" s="8" t="s">
        <v>84</v>
      </c>
      <c r="L4277" s="8" t="s">
        <v>85</v>
      </c>
      <c r="M4277" s="5" t="str">
        <f>IFERROR(VLOOKUP(G4277,[3]item_suppliers!$C$2:$F$112,2,FALSE),"")</f>
        <v/>
      </c>
      <c r="N4277" s="5" t="str">
        <f>IFERROR(VLOOKUP(G4277,[3]item_suppliers!$C$2:$F$112,4,FALSE),"")</f>
        <v/>
      </c>
      <c r="O4277" s="5" t="str">
        <f t="shared" si="332"/>
        <v/>
      </c>
      <c r="P4277" s="5">
        <f>IF(EXACT(L4277,"sell"),VLOOKUP(D4277,[1]items!$A$2:$E$39,5,FALSE),"")</f>
        <v>51753</v>
      </c>
      <c r="Q4277" s="5">
        <f t="shared" si="333"/>
        <v>1966614</v>
      </c>
      <c r="R4277" s="13" t="str">
        <f t="shared" si="334"/>
        <v/>
      </c>
    </row>
    <row r="4278" spans="1:18" x14ac:dyDescent="0.2">
      <c r="A4278" s="5" t="s">
        <v>4339</v>
      </c>
      <c r="B4278" s="6" t="d">
        <v>2021-10-23</v>
      </c>
      <c r="C4278" s="7">
        <f t="shared" si="330"/>
        <v>2021</v>
      </c>
      <c r="D4278" s="5" t="s">
        <v>50</v>
      </c>
      <c r="E4278" s="5" t="str">
        <f>VLOOKUP(D4278,[1]items!$A$2:$E$39,2,FALSE)</f>
        <v>Bodrex Extra</v>
      </c>
      <c r="F4278" s="5" t="str">
        <f>VLOOKUP(E4278,[1]items!$B$2:$E$39,2,FALSE)</f>
        <v>Obat Sakit Kepala &amp; Demam</v>
      </c>
      <c r="G4278" s="5" t="str">
        <f t="shared" si="331"/>
        <v>OD0008|</v>
      </c>
      <c r="H4278" s="10">
        <v>5</v>
      </c>
      <c r="I4278" s="11"/>
      <c r="J4278" s="10" t="str">
        <f>IF(EXACT(L4278,"buy"),VLOOKUP(I4278,[2]suppliers!$A$2:$B$17,2,FALSE),"")</f>
        <v/>
      </c>
      <c r="K4278" s="5" t="s">
        <v>84</v>
      </c>
      <c r="L4278" s="5" t="s">
        <v>85</v>
      </c>
      <c r="M4278" s="5" t="str">
        <f>IFERROR(VLOOKUP(G4278,[3]item_suppliers!$C$2:$F$112,2,FALSE),"")</f>
        <v/>
      </c>
      <c r="N4278" s="5" t="str">
        <f>IFERROR(VLOOKUP(G4278,[3]item_suppliers!$C$2:$F$112,4,FALSE),"")</f>
        <v/>
      </c>
      <c r="O4278" s="5" t="str">
        <f t="shared" si="332"/>
        <v/>
      </c>
      <c r="P4278" s="5">
        <f>IF(EXACT(L4278,"sell"),VLOOKUP(D4278,[1]items!$A$2:$E$39,5,FALSE),"")</f>
        <v>51753</v>
      </c>
      <c r="Q4278" s="5">
        <f t="shared" si="333"/>
        <v>258765</v>
      </c>
      <c r="R4278" s="13" t="str">
        <f t="shared" si="334"/>
        <v/>
      </c>
    </row>
    <row r="4279" spans="1:18" x14ac:dyDescent="0.2">
      <c r="A4279" s="8" t="s">
        <v>4340</v>
      </c>
      <c r="B4279" s="9" t="d">
        <v>2021-10-23</v>
      </c>
      <c r="C4279" s="7">
        <f t="shared" si="330"/>
        <v>2021</v>
      </c>
      <c r="D4279" s="8" t="s">
        <v>50</v>
      </c>
      <c r="E4279" s="5" t="str">
        <f>VLOOKUP(D4279,[1]items!$A$2:$E$39,2,FALSE)</f>
        <v>Bodrex Extra</v>
      </c>
      <c r="F4279" s="5" t="str">
        <f>VLOOKUP(E4279,[1]items!$B$2:$E$39,2,FALSE)</f>
        <v>Obat Sakit Kepala &amp; Demam</v>
      </c>
      <c r="G4279" s="5" t="str">
        <f t="shared" si="331"/>
        <v>OD0008|</v>
      </c>
      <c r="H4279" s="10">
        <v>60</v>
      </c>
      <c r="I4279" s="11"/>
      <c r="J4279" s="10" t="str">
        <f>IF(EXACT(L4279,"buy"),VLOOKUP(I4279,[2]suppliers!$A$2:$B$17,2,FALSE),"")</f>
        <v/>
      </c>
      <c r="K4279" s="8" t="s">
        <v>84</v>
      </c>
      <c r="L4279" s="8" t="s">
        <v>85</v>
      </c>
      <c r="M4279" s="5" t="str">
        <f>IFERROR(VLOOKUP(G4279,[3]item_suppliers!$C$2:$F$112,2,FALSE),"")</f>
        <v/>
      </c>
      <c r="N4279" s="5" t="str">
        <f>IFERROR(VLOOKUP(G4279,[3]item_suppliers!$C$2:$F$112,4,FALSE),"")</f>
        <v/>
      </c>
      <c r="O4279" s="5" t="str">
        <f t="shared" si="332"/>
        <v/>
      </c>
      <c r="P4279" s="5">
        <f>IF(EXACT(L4279,"sell"),VLOOKUP(D4279,[1]items!$A$2:$E$39,5,FALSE),"")</f>
        <v>51753</v>
      </c>
      <c r="Q4279" s="5">
        <f t="shared" si="333"/>
        <v>3105180</v>
      </c>
      <c r="R4279" s="13" t="str">
        <f t="shared" si="334"/>
        <v/>
      </c>
    </row>
    <row r="4280" spans="1:18" x14ac:dyDescent="0.2">
      <c r="A4280" s="5" t="s">
        <v>4341</v>
      </c>
      <c r="B4280" s="6" t="d">
        <v>2021-10-23</v>
      </c>
      <c r="C4280" s="7">
        <f t="shared" si="330"/>
        <v>2021</v>
      </c>
      <c r="D4280" s="5" t="s">
        <v>70</v>
      </c>
      <c r="E4280" s="5" t="str">
        <f>VLOOKUP(D4280,[1]items!$A$2:$E$39,2,FALSE)</f>
        <v>Irbesartan</v>
      </c>
      <c r="F4280" s="5" t="str">
        <f>VLOOKUP(E4280,[1]items!$B$2:$E$39,2,FALSE)</f>
        <v>Obat Hipertensi</v>
      </c>
      <c r="G4280" s="5" t="str">
        <f t="shared" si="331"/>
        <v>OH0005|</v>
      </c>
      <c r="H4280" s="10">
        <v>41</v>
      </c>
      <c r="I4280" s="11"/>
      <c r="J4280" s="10" t="str">
        <f>IF(EXACT(L4280,"buy"),VLOOKUP(I4280,[2]suppliers!$A$2:$B$17,2,FALSE),"")</f>
        <v/>
      </c>
      <c r="K4280" s="5" t="s">
        <v>84</v>
      </c>
      <c r="L4280" s="5" t="s">
        <v>85</v>
      </c>
      <c r="M4280" s="5" t="str">
        <f>IFERROR(VLOOKUP(G4280,[3]item_suppliers!$C$2:$F$112,2,FALSE),"")</f>
        <v/>
      </c>
      <c r="N4280" s="5" t="str">
        <f>IFERROR(VLOOKUP(G4280,[3]item_suppliers!$C$2:$F$112,4,FALSE),"")</f>
        <v/>
      </c>
      <c r="O4280" s="5" t="str">
        <f t="shared" si="332"/>
        <v/>
      </c>
      <c r="P4280" s="5">
        <f>IF(EXACT(L4280,"sell"),VLOOKUP(D4280,[1]items!$A$2:$E$39,5,FALSE),"")</f>
        <v>109447</v>
      </c>
      <c r="Q4280" s="5">
        <f t="shared" si="333"/>
        <v>4487327</v>
      </c>
      <c r="R4280" s="13" t="str">
        <f t="shared" si="334"/>
        <v/>
      </c>
    </row>
    <row r="4281" spans="1:18" x14ac:dyDescent="0.2">
      <c r="A4281" s="8" t="s">
        <v>4342</v>
      </c>
      <c r="B4281" s="9" t="d">
        <v>2021-10-23</v>
      </c>
      <c r="C4281" s="7">
        <f t="shared" si="330"/>
        <v>2021</v>
      </c>
      <c r="D4281" s="8" t="s">
        <v>20</v>
      </c>
      <c r="E4281" s="5" t="str">
        <f>VLOOKUP(D4281,[1]items!$A$2:$E$39,2,FALSE)</f>
        <v>Dexteem Box Plus 100 Tablet</v>
      </c>
      <c r="F4281" s="5" t="str">
        <f>VLOOKUP(E4281,[1]items!$B$2:$E$39,2,FALSE)</f>
        <v>Obat Alergi</v>
      </c>
      <c r="G4281" s="5" t="str">
        <f t="shared" si="331"/>
        <v>OA0006|</v>
      </c>
      <c r="H4281" s="10">
        <v>17</v>
      </c>
      <c r="I4281" s="11"/>
      <c r="J4281" s="10" t="str">
        <f>IF(EXACT(L4281,"buy"),VLOOKUP(I4281,[2]suppliers!$A$2:$B$17,2,FALSE),"")</f>
        <v/>
      </c>
      <c r="K4281" s="8" t="s">
        <v>84</v>
      </c>
      <c r="L4281" s="8" t="s">
        <v>85</v>
      </c>
      <c r="M4281" s="5" t="str">
        <f>IFERROR(VLOOKUP(G4281,[3]item_suppliers!$C$2:$F$112,2,FALSE),"")</f>
        <v/>
      </c>
      <c r="N4281" s="5" t="str">
        <f>IFERROR(VLOOKUP(G4281,[3]item_suppliers!$C$2:$F$112,4,FALSE),"")</f>
        <v/>
      </c>
      <c r="O4281" s="5" t="str">
        <f t="shared" si="332"/>
        <v/>
      </c>
      <c r="P4281" s="5">
        <f>IF(EXACT(L4281,"sell"),VLOOKUP(D4281,[1]items!$A$2:$E$39,5,FALSE),"")</f>
        <v>25449</v>
      </c>
      <c r="Q4281" s="5">
        <f t="shared" si="333"/>
        <v>432633</v>
      </c>
      <c r="R4281" s="13" t="str">
        <f t="shared" si="334"/>
        <v/>
      </c>
    </row>
    <row r="4282" spans="1:18" x14ac:dyDescent="0.2">
      <c r="A4282" s="5" t="s">
        <v>4343</v>
      </c>
      <c r="B4282" s="6" t="d">
        <v>2021-10-23</v>
      </c>
      <c r="C4282" s="7">
        <f t="shared" si="330"/>
        <v>2021</v>
      </c>
      <c r="D4282" s="5" t="s">
        <v>37</v>
      </c>
      <c r="E4282" s="5" t="str">
        <f>VLOOKUP(D4282,[1]items!$A$2:$E$39,2,FALSE)</f>
        <v>Koolfever</v>
      </c>
      <c r="F4282" s="5" t="str">
        <f>VLOOKUP(E4282,[1]items!$B$2:$E$39,2,FALSE)</f>
        <v>Obat Sakit Kepala &amp; Demam</v>
      </c>
      <c r="G4282" s="5" t="str">
        <f t="shared" si="331"/>
        <v>OD0001|</v>
      </c>
      <c r="H4282" s="10">
        <v>21</v>
      </c>
      <c r="I4282" s="11"/>
      <c r="J4282" s="10" t="str">
        <f>IF(EXACT(L4282,"buy"),VLOOKUP(I4282,[2]suppliers!$A$2:$B$17,2,FALSE),"")</f>
        <v/>
      </c>
      <c r="K4282" s="5" t="s">
        <v>84</v>
      </c>
      <c r="L4282" s="5" t="s">
        <v>85</v>
      </c>
      <c r="M4282" s="5" t="str">
        <f>IFERROR(VLOOKUP(G4282,[3]item_suppliers!$C$2:$F$112,2,FALSE),"")</f>
        <v/>
      </c>
      <c r="N4282" s="5" t="str">
        <f>IFERROR(VLOOKUP(G4282,[3]item_suppliers!$C$2:$F$112,4,FALSE),"")</f>
        <v/>
      </c>
      <c r="O4282" s="5" t="str">
        <f t="shared" si="332"/>
        <v/>
      </c>
      <c r="P4282" s="5">
        <f>IF(EXACT(L4282,"sell"),VLOOKUP(D4282,[1]items!$A$2:$E$39,5,FALSE),"")</f>
        <v>7620</v>
      </c>
      <c r="Q4282" s="5">
        <f t="shared" si="333"/>
        <v>160020</v>
      </c>
      <c r="R4282" s="13" t="str">
        <f t="shared" si="334"/>
        <v/>
      </c>
    </row>
    <row r="4283" spans="1:18" x14ac:dyDescent="0.2">
      <c r="A4283" s="8" t="s">
        <v>4344</v>
      </c>
      <c r="B4283" s="9" t="d">
        <v>2021-10-23</v>
      </c>
      <c r="C4283" s="7">
        <f t="shared" si="330"/>
        <v>2021</v>
      </c>
      <c r="D4283" s="8" t="s">
        <v>78</v>
      </c>
      <c r="E4283" s="5" t="str">
        <f>VLOOKUP(D4283,[1]items!$A$2:$E$39,2,FALSE)</f>
        <v>Hyperchol 100 MG 12 KPS</v>
      </c>
      <c r="F4283" s="5" t="str">
        <f>VLOOKUP(E4283,[1]items!$B$2:$E$39,2,FALSE)</f>
        <v>Obat Kolesterol</v>
      </c>
      <c r="G4283" s="5" t="str">
        <f t="shared" si="331"/>
        <v>OK0002|</v>
      </c>
      <c r="H4283" s="10">
        <v>31</v>
      </c>
      <c r="I4283" s="11"/>
      <c r="J4283" s="10" t="str">
        <f>IF(EXACT(L4283,"buy"),VLOOKUP(I4283,[2]suppliers!$A$2:$B$17,2,FALSE),"")</f>
        <v/>
      </c>
      <c r="K4283" s="8" t="s">
        <v>84</v>
      </c>
      <c r="L4283" s="8" t="s">
        <v>85</v>
      </c>
      <c r="M4283" s="5" t="str">
        <f>IFERROR(VLOOKUP(G4283,[3]item_suppliers!$C$2:$F$112,2,FALSE),"")</f>
        <v/>
      </c>
      <c r="N4283" s="5" t="str">
        <f>IFERROR(VLOOKUP(G4283,[3]item_suppliers!$C$2:$F$112,4,FALSE),"")</f>
        <v/>
      </c>
      <c r="O4283" s="5" t="str">
        <f t="shared" si="332"/>
        <v/>
      </c>
      <c r="P4283" s="5">
        <f>IF(EXACT(L4283,"sell"),VLOOKUP(D4283,[1]items!$A$2:$E$39,5,FALSE),"")</f>
        <v>43442</v>
      </c>
      <c r="Q4283" s="5">
        <f t="shared" si="333"/>
        <v>1346702</v>
      </c>
      <c r="R4283" s="13" t="str">
        <f t="shared" si="334"/>
        <v/>
      </c>
    </row>
    <row r="4284" spans="1:18" x14ac:dyDescent="0.2">
      <c r="A4284" s="5" t="s">
        <v>4345</v>
      </c>
      <c r="B4284" s="6" t="d">
        <v>2021-10-23</v>
      </c>
      <c r="C4284" s="7">
        <f t="shared" si="330"/>
        <v>2021</v>
      </c>
      <c r="D4284" s="5" t="s">
        <v>59</v>
      </c>
      <c r="E4284" s="5" t="str">
        <f>VLOOKUP(D4284,[1]items!$A$2:$E$39,2,FALSE)</f>
        <v>Carditens</v>
      </c>
      <c r="F4284" s="5" t="str">
        <f>VLOOKUP(E4284,[1]items!$B$2:$E$39,2,FALSE)</f>
        <v>Obat Hipertensi</v>
      </c>
      <c r="G4284" s="5" t="str">
        <f t="shared" si="331"/>
        <v>OH0001|</v>
      </c>
      <c r="H4284" s="10">
        <v>4</v>
      </c>
      <c r="I4284" s="11"/>
      <c r="J4284" s="10" t="str">
        <f>IF(EXACT(L4284,"buy"),VLOOKUP(I4284,[2]suppliers!$A$2:$B$17,2,FALSE),"")</f>
        <v/>
      </c>
      <c r="K4284" s="5" t="s">
        <v>84</v>
      </c>
      <c r="L4284" s="5" t="s">
        <v>85</v>
      </c>
      <c r="M4284" s="5" t="str">
        <f>IFERROR(VLOOKUP(G4284,[3]item_suppliers!$C$2:$F$112,2,FALSE),"")</f>
        <v/>
      </c>
      <c r="N4284" s="5" t="str">
        <f>IFERROR(VLOOKUP(G4284,[3]item_suppliers!$C$2:$F$112,4,FALSE),"")</f>
        <v/>
      </c>
      <c r="O4284" s="5" t="str">
        <f t="shared" si="332"/>
        <v/>
      </c>
      <c r="P4284" s="5">
        <f>IF(EXACT(L4284,"sell"),VLOOKUP(D4284,[1]items!$A$2:$E$39,5,FALSE),"")</f>
        <v>100900</v>
      </c>
      <c r="Q4284" s="5">
        <f t="shared" si="333"/>
        <v>403600</v>
      </c>
      <c r="R4284" s="13" t="str">
        <f t="shared" si="334"/>
        <v/>
      </c>
    </row>
    <row r="4285" spans="1:18" x14ac:dyDescent="0.2">
      <c r="A4285" s="8" t="s">
        <v>4346</v>
      </c>
      <c r="B4285" s="9" t="d">
        <v>2021-10-23</v>
      </c>
      <c r="C4285" s="7">
        <f t="shared" si="330"/>
        <v>2021</v>
      </c>
      <c r="D4285" s="8" t="s">
        <v>94</v>
      </c>
      <c r="E4285" s="5" t="str">
        <f>VLOOKUP(D4285,[1]items!$A$2:$E$39,2,FALSE)</f>
        <v>Vicks Inhaler 0.5 mL</v>
      </c>
      <c r="F4285" s="5" t="str">
        <f>VLOOKUP(E4285,[1]items!$B$2:$E$39,2,FALSE)</f>
        <v>Obat Batuk &amp; Pilek</v>
      </c>
      <c r="G4285" s="5" t="str">
        <f t="shared" si="331"/>
        <v>OB0007|</v>
      </c>
      <c r="H4285" s="10">
        <v>9</v>
      </c>
      <c r="I4285" s="11"/>
      <c r="J4285" s="10" t="str">
        <f>IF(EXACT(L4285,"buy"),VLOOKUP(I4285,[2]suppliers!$A$2:$B$17,2,FALSE),"")</f>
        <v/>
      </c>
      <c r="K4285" s="8" t="s">
        <v>84</v>
      </c>
      <c r="L4285" s="8" t="s">
        <v>85</v>
      </c>
      <c r="M4285" s="5" t="str">
        <f>IFERROR(VLOOKUP(G4285,[3]item_suppliers!$C$2:$F$112,2,FALSE),"")</f>
        <v/>
      </c>
      <c r="N4285" s="5" t="str">
        <f>IFERROR(VLOOKUP(G4285,[3]item_suppliers!$C$2:$F$112,4,FALSE),"")</f>
        <v/>
      </c>
      <c r="O4285" s="5" t="str">
        <f t="shared" si="332"/>
        <v/>
      </c>
      <c r="P4285" s="5">
        <f>IF(EXACT(L4285,"sell"),VLOOKUP(D4285,[1]items!$A$2:$E$39,5,FALSE),"")</f>
        <v>16430</v>
      </c>
      <c r="Q4285" s="5">
        <f t="shared" si="333"/>
        <v>147870</v>
      </c>
      <c r="R4285" s="13" t="str">
        <f t="shared" si="334"/>
        <v/>
      </c>
    </row>
    <row r="4286" spans="1:18" x14ac:dyDescent="0.2">
      <c r="A4286" s="5" t="s">
        <v>4347</v>
      </c>
      <c r="B4286" s="6" t="d">
        <v>2021-10-24</v>
      </c>
      <c r="C4286" s="7">
        <f t="shared" si="330"/>
        <v>2021</v>
      </c>
      <c r="D4286" s="5" t="s">
        <v>26</v>
      </c>
      <c r="E4286" s="5" t="str">
        <f>VLOOKUP(D4286,[1]items!$A$2:$E$39,2,FALSE)</f>
        <v>Decolsen 1 Strip 4 Tablet</v>
      </c>
      <c r="F4286" s="5" t="str">
        <f>VLOOKUP(E4286,[1]items!$B$2:$E$39,2,FALSE)</f>
        <v>Obat Batuk &amp; Pilek</v>
      </c>
      <c r="G4286" s="5" t="str">
        <f t="shared" si="331"/>
        <v>OB0002|</v>
      </c>
      <c r="H4286" s="10">
        <v>36</v>
      </c>
      <c r="I4286" s="11"/>
      <c r="J4286" s="10" t="str">
        <f>IF(EXACT(L4286,"buy"),VLOOKUP(I4286,[2]suppliers!$A$2:$B$17,2,FALSE),"")</f>
        <v/>
      </c>
      <c r="K4286" s="5" t="s">
        <v>84</v>
      </c>
      <c r="L4286" s="5" t="s">
        <v>85</v>
      </c>
      <c r="M4286" s="5" t="str">
        <f>IFERROR(VLOOKUP(G4286,[3]item_suppliers!$C$2:$F$112,2,FALSE),"")</f>
        <v/>
      </c>
      <c r="N4286" s="5" t="str">
        <f>IFERROR(VLOOKUP(G4286,[3]item_suppliers!$C$2:$F$112,4,FALSE),"")</f>
        <v/>
      </c>
      <c r="O4286" s="5" t="str">
        <f t="shared" si="332"/>
        <v/>
      </c>
      <c r="P4286" s="5">
        <f>IF(EXACT(L4286,"sell"),VLOOKUP(D4286,[1]items!$A$2:$E$39,5,FALSE),"")</f>
        <v>2915</v>
      </c>
      <c r="Q4286" s="5">
        <f t="shared" si="333"/>
        <v>104940</v>
      </c>
      <c r="R4286" s="13" t="str">
        <f t="shared" si="334"/>
        <v/>
      </c>
    </row>
    <row r="4287" spans="1:18" x14ac:dyDescent="0.2">
      <c r="A4287" s="8" t="s">
        <v>4348</v>
      </c>
      <c r="B4287" s="9" t="d">
        <v>2021-10-24</v>
      </c>
      <c r="C4287" s="7">
        <f t="shared" si="330"/>
        <v>2021</v>
      </c>
      <c r="D4287" s="8" t="s">
        <v>70</v>
      </c>
      <c r="E4287" s="5" t="str">
        <f>VLOOKUP(D4287,[1]items!$A$2:$E$39,2,FALSE)</f>
        <v>Irbesartan</v>
      </c>
      <c r="F4287" s="5" t="str">
        <f>VLOOKUP(E4287,[1]items!$B$2:$E$39,2,FALSE)</f>
        <v>Obat Hipertensi</v>
      </c>
      <c r="G4287" s="5" t="str">
        <f t="shared" si="331"/>
        <v>OH0005|</v>
      </c>
      <c r="H4287" s="10">
        <v>31</v>
      </c>
      <c r="I4287" s="11"/>
      <c r="J4287" s="10" t="str">
        <f>IF(EXACT(L4287,"buy"),VLOOKUP(I4287,[2]suppliers!$A$2:$B$17,2,FALSE),"")</f>
        <v/>
      </c>
      <c r="K4287" s="8" t="s">
        <v>84</v>
      </c>
      <c r="L4287" s="8" t="s">
        <v>85</v>
      </c>
      <c r="M4287" s="5" t="str">
        <f>IFERROR(VLOOKUP(G4287,[3]item_suppliers!$C$2:$F$112,2,FALSE),"")</f>
        <v/>
      </c>
      <c r="N4287" s="5" t="str">
        <f>IFERROR(VLOOKUP(G4287,[3]item_suppliers!$C$2:$F$112,4,FALSE),"")</f>
        <v/>
      </c>
      <c r="O4287" s="5" t="str">
        <f t="shared" si="332"/>
        <v/>
      </c>
      <c r="P4287" s="5">
        <f>IF(EXACT(L4287,"sell"),VLOOKUP(D4287,[1]items!$A$2:$E$39,5,FALSE),"")</f>
        <v>109447</v>
      </c>
      <c r="Q4287" s="5">
        <f t="shared" si="333"/>
        <v>3392857</v>
      </c>
      <c r="R4287" s="13" t="str">
        <f t="shared" si="334"/>
        <v/>
      </c>
    </row>
    <row r="4288" spans="1:18" x14ac:dyDescent="0.2">
      <c r="A4288" s="5" t="s">
        <v>4349</v>
      </c>
      <c r="B4288" s="6" t="d">
        <v>2021-10-24</v>
      </c>
      <c r="C4288" s="7">
        <f t="shared" si="330"/>
        <v>2021</v>
      </c>
      <c r="D4288" s="5" t="s">
        <v>82</v>
      </c>
      <c r="E4288" s="5" t="str">
        <f>VLOOKUP(D4288,[1]items!$A$2:$E$39,2,FALSE)</f>
        <v>Otilon Ear Drops 8 mL</v>
      </c>
      <c r="F4288" s="5" t="str">
        <f>VLOOKUP(E4288,[1]items!$B$2:$E$39,2,FALSE)</f>
        <v>Obat Telinga</v>
      </c>
      <c r="G4288" s="5" t="str">
        <f t="shared" si="331"/>
        <v>OT0001|</v>
      </c>
      <c r="H4288" s="10">
        <v>4</v>
      </c>
      <c r="I4288" s="11"/>
      <c r="J4288" s="10" t="str">
        <f>IF(EXACT(L4288,"buy"),VLOOKUP(I4288,[2]suppliers!$A$2:$B$17,2,FALSE),"")</f>
        <v/>
      </c>
      <c r="K4288" s="5" t="s">
        <v>84</v>
      </c>
      <c r="L4288" s="5" t="s">
        <v>85</v>
      </c>
      <c r="M4288" s="5" t="str">
        <f>IFERROR(VLOOKUP(G4288,[3]item_suppliers!$C$2:$F$112,2,FALSE),"")</f>
        <v/>
      </c>
      <c r="N4288" s="5" t="str">
        <f>IFERROR(VLOOKUP(G4288,[3]item_suppliers!$C$2:$F$112,4,FALSE),"")</f>
        <v/>
      </c>
      <c r="O4288" s="5" t="str">
        <f t="shared" si="332"/>
        <v/>
      </c>
      <c r="P4288" s="5">
        <f>IF(EXACT(L4288,"sell"),VLOOKUP(D4288,[1]items!$A$2:$E$39,5,FALSE),"")</f>
        <v>55935</v>
      </c>
      <c r="Q4288" s="5">
        <f t="shared" si="333"/>
        <v>223740</v>
      </c>
      <c r="R4288" s="13" t="str">
        <f t="shared" si="334"/>
        <v/>
      </c>
    </row>
    <row r="4289" spans="1:18" x14ac:dyDescent="0.2">
      <c r="A4289" s="8" t="s">
        <v>4350</v>
      </c>
      <c r="B4289" s="9" t="d">
        <v>2021-10-24</v>
      </c>
      <c r="C4289" s="7">
        <f t="shared" si="330"/>
        <v>2021</v>
      </c>
      <c r="D4289" s="8" t="s">
        <v>14</v>
      </c>
      <c r="E4289" s="5" t="str">
        <f>VLOOKUP(D4289,[1]items!$A$2:$E$39,2,FALSE)</f>
        <v>Bisoprolol Ogb Dexa</v>
      </c>
      <c r="F4289" s="5" t="str">
        <f>VLOOKUP(E4289,[1]items!$B$2:$E$39,2,FALSE)</f>
        <v>Obat Alergi</v>
      </c>
      <c r="G4289" s="5" t="str">
        <f t="shared" si="331"/>
        <v>OA0004|</v>
      </c>
      <c r="H4289" s="10">
        <v>98</v>
      </c>
      <c r="I4289" s="11"/>
      <c r="J4289" s="10" t="str">
        <f>IF(EXACT(L4289,"buy"),VLOOKUP(I4289,[2]suppliers!$A$2:$B$17,2,FALSE),"")</f>
        <v/>
      </c>
      <c r="K4289" s="8" t="s">
        <v>84</v>
      </c>
      <c r="L4289" s="8" t="s">
        <v>85</v>
      </c>
      <c r="M4289" s="5" t="str">
        <f>IFERROR(VLOOKUP(G4289,[3]item_suppliers!$C$2:$F$112,2,FALSE),"")</f>
        <v/>
      </c>
      <c r="N4289" s="5" t="str">
        <f>IFERROR(VLOOKUP(G4289,[3]item_suppliers!$C$2:$F$112,4,FALSE),"")</f>
        <v/>
      </c>
      <c r="O4289" s="5" t="str">
        <f t="shared" si="332"/>
        <v/>
      </c>
      <c r="P4289" s="5">
        <f>IF(EXACT(L4289,"sell"),VLOOKUP(D4289,[1]items!$A$2:$E$39,5,FALSE),"")</f>
        <v>10180</v>
      </c>
      <c r="Q4289" s="5">
        <f t="shared" si="333"/>
        <v>997640</v>
      </c>
      <c r="R4289" s="13" t="str">
        <f t="shared" si="334"/>
        <v/>
      </c>
    </row>
    <row r="4290" spans="1:18" x14ac:dyDescent="0.2">
      <c r="A4290" s="5" t="s">
        <v>4351</v>
      </c>
      <c r="B4290" s="6" t="d">
        <v>2021-10-24</v>
      </c>
      <c r="C4290" s="7">
        <f t="shared" ref="C4290:C4353" si="335">YEAR(B4290)</f>
        <v>2021</v>
      </c>
      <c r="D4290" s="5" t="s">
        <v>11</v>
      </c>
      <c r="E4290" s="5" t="str">
        <f>VLOOKUP(D4290,[1]items!$A$2:$E$39,2,FALSE)</f>
        <v>Acetylcysteine Mahakam 200 mg</v>
      </c>
      <c r="F4290" s="5" t="str">
        <f>VLOOKUP(E4290,[1]items!$B$2:$E$39,2,FALSE)</f>
        <v>Obat Alergi</v>
      </c>
      <c r="G4290" s="5" t="str">
        <f t="shared" ref="G4290:G4353" si="336">_xlfn.CONCAT(D4290,"|",I4290)</f>
        <v>OA0003|</v>
      </c>
      <c r="H4290" s="10">
        <v>16</v>
      </c>
      <c r="I4290" s="11"/>
      <c r="J4290" s="10" t="str">
        <f>IF(EXACT(L4290,"buy"),VLOOKUP(I4290,[2]suppliers!$A$2:$B$17,2,FALSE),"")</f>
        <v/>
      </c>
      <c r="K4290" s="5" t="s">
        <v>84</v>
      </c>
      <c r="L4290" s="5" t="s">
        <v>85</v>
      </c>
      <c r="M4290" s="5" t="str">
        <f>IFERROR(VLOOKUP(G4290,[3]item_suppliers!$C$2:$F$112,2,FALSE),"")</f>
        <v/>
      </c>
      <c r="N4290" s="5" t="str">
        <f>IFERROR(VLOOKUP(G4290,[3]item_suppliers!$C$2:$F$112,4,FALSE),"")</f>
        <v/>
      </c>
      <c r="O4290" s="5" t="str">
        <f t="shared" ref="O4290:O4353" si="337">IFERROR(H4290*N4290,"")</f>
        <v/>
      </c>
      <c r="P4290" s="5">
        <f>IF(EXACT(L4290,"sell"),VLOOKUP(D4290,[1]items!$A$2:$E$39,5,FALSE),"")</f>
        <v>33330</v>
      </c>
      <c r="Q4290" s="5">
        <f t="shared" ref="Q4290:Q4353" si="338">IFERROR(H4290*P4290,"")</f>
        <v>533280</v>
      </c>
      <c r="R4290" s="13" t="str">
        <f t="shared" ref="R4290:R4353" si="339">IF(EXACT(L4290,"buy"),1/COUNTIF($N$2:$N$4710,N4290),"")</f>
        <v/>
      </c>
    </row>
    <row r="4291" spans="1:18" x14ac:dyDescent="0.2">
      <c r="A4291" s="8" t="s">
        <v>4352</v>
      </c>
      <c r="B4291" s="9" t="d">
        <v>2021-10-25</v>
      </c>
      <c r="C4291" s="7">
        <f t="shared" si="335"/>
        <v>2021</v>
      </c>
      <c r="D4291" s="8" t="s">
        <v>65</v>
      </c>
      <c r="E4291" s="5" t="str">
        <f>VLOOKUP(D4291,[1]items!$A$2:$E$39,2,FALSE)</f>
        <v>Candesartan Ogb Dexa</v>
      </c>
      <c r="F4291" s="5" t="str">
        <f>VLOOKUP(E4291,[1]items!$B$2:$E$39,2,FALSE)</f>
        <v>Obat Hipertensi</v>
      </c>
      <c r="G4291" s="5" t="str">
        <f t="shared" si="336"/>
        <v>OH0003|</v>
      </c>
      <c r="H4291" s="10">
        <v>3</v>
      </c>
      <c r="I4291" s="11"/>
      <c r="J4291" s="10" t="str">
        <f>IF(EXACT(L4291,"buy"),VLOOKUP(I4291,[2]suppliers!$A$2:$B$17,2,FALSE),"")</f>
        <v/>
      </c>
      <c r="K4291" s="8" t="s">
        <v>84</v>
      </c>
      <c r="L4291" s="8" t="s">
        <v>85</v>
      </c>
      <c r="M4291" s="5" t="str">
        <f>IFERROR(VLOOKUP(G4291,[3]item_suppliers!$C$2:$F$112,2,FALSE),"")</f>
        <v/>
      </c>
      <c r="N4291" s="5" t="str">
        <f>IFERROR(VLOOKUP(G4291,[3]item_suppliers!$C$2:$F$112,4,FALSE),"")</f>
        <v/>
      </c>
      <c r="O4291" s="5" t="str">
        <f t="shared" si="337"/>
        <v/>
      </c>
      <c r="P4291" s="5">
        <f>IF(EXACT(L4291,"sell"),VLOOKUP(D4291,[1]items!$A$2:$E$39,5,FALSE),"")</f>
        <v>5095</v>
      </c>
      <c r="Q4291" s="5">
        <f t="shared" si="338"/>
        <v>15285</v>
      </c>
      <c r="R4291" s="13" t="str">
        <f t="shared" si="339"/>
        <v/>
      </c>
    </row>
    <row r="4292" spans="1:18" x14ac:dyDescent="0.2">
      <c r="A4292" s="5" t="s">
        <v>4353</v>
      </c>
      <c r="B4292" s="6" t="d">
        <v>2021-10-25</v>
      </c>
      <c r="C4292" s="7">
        <f t="shared" si="335"/>
        <v>2021</v>
      </c>
      <c r="D4292" s="5" t="s">
        <v>59</v>
      </c>
      <c r="E4292" s="5" t="str">
        <f>VLOOKUP(D4292,[1]items!$A$2:$E$39,2,FALSE)</f>
        <v>Carditens</v>
      </c>
      <c r="F4292" s="5" t="str">
        <f>VLOOKUP(E4292,[1]items!$B$2:$E$39,2,FALSE)</f>
        <v>Obat Hipertensi</v>
      </c>
      <c r="G4292" s="5" t="str">
        <f t="shared" si="336"/>
        <v>OH0001|</v>
      </c>
      <c r="H4292" s="10">
        <v>15</v>
      </c>
      <c r="I4292" s="11"/>
      <c r="J4292" s="10" t="str">
        <f>IF(EXACT(L4292,"buy"),VLOOKUP(I4292,[2]suppliers!$A$2:$B$17,2,FALSE),"")</f>
        <v/>
      </c>
      <c r="K4292" s="5" t="s">
        <v>84</v>
      </c>
      <c r="L4292" s="5" t="s">
        <v>85</v>
      </c>
      <c r="M4292" s="5" t="str">
        <f>IFERROR(VLOOKUP(G4292,[3]item_suppliers!$C$2:$F$112,2,FALSE),"")</f>
        <v/>
      </c>
      <c r="N4292" s="5" t="str">
        <f>IFERROR(VLOOKUP(G4292,[3]item_suppliers!$C$2:$F$112,4,FALSE),"")</f>
        <v/>
      </c>
      <c r="O4292" s="5" t="str">
        <f t="shared" si="337"/>
        <v/>
      </c>
      <c r="P4292" s="5">
        <f>IF(EXACT(L4292,"sell"),VLOOKUP(D4292,[1]items!$A$2:$E$39,5,FALSE),"")</f>
        <v>100900</v>
      </c>
      <c r="Q4292" s="5">
        <f t="shared" si="338"/>
        <v>1513500</v>
      </c>
      <c r="R4292" s="13" t="str">
        <f t="shared" si="339"/>
        <v/>
      </c>
    </row>
    <row r="4293" spans="1:18" x14ac:dyDescent="0.2">
      <c r="A4293" s="8" t="s">
        <v>4354</v>
      </c>
      <c r="B4293" s="9" t="d">
        <v>2021-10-25</v>
      </c>
      <c r="C4293" s="7">
        <f t="shared" si="335"/>
        <v>2021</v>
      </c>
      <c r="D4293" s="8" t="s">
        <v>59</v>
      </c>
      <c r="E4293" s="5" t="str">
        <f>VLOOKUP(D4293,[1]items!$A$2:$E$39,2,FALSE)</f>
        <v>Carditens</v>
      </c>
      <c r="F4293" s="5" t="str">
        <f>VLOOKUP(E4293,[1]items!$B$2:$E$39,2,FALSE)</f>
        <v>Obat Hipertensi</v>
      </c>
      <c r="G4293" s="5" t="str">
        <f t="shared" si="336"/>
        <v>OH0001|</v>
      </c>
      <c r="H4293" s="10">
        <v>57</v>
      </c>
      <c r="I4293" s="11"/>
      <c r="J4293" s="10" t="str">
        <f>IF(EXACT(L4293,"buy"),VLOOKUP(I4293,[2]suppliers!$A$2:$B$17,2,FALSE),"")</f>
        <v/>
      </c>
      <c r="K4293" s="8" t="s">
        <v>84</v>
      </c>
      <c r="L4293" s="8" t="s">
        <v>85</v>
      </c>
      <c r="M4293" s="5" t="str">
        <f>IFERROR(VLOOKUP(G4293,[3]item_suppliers!$C$2:$F$112,2,FALSE),"")</f>
        <v/>
      </c>
      <c r="N4293" s="5" t="str">
        <f>IFERROR(VLOOKUP(G4293,[3]item_suppliers!$C$2:$F$112,4,FALSE),"")</f>
        <v/>
      </c>
      <c r="O4293" s="5" t="str">
        <f t="shared" si="337"/>
        <v/>
      </c>
      <c r="P4293" s="5">
        <f>IF(EXACT(L4293,"sell"),VLOOKUP(D4293,[1]items!$A$2:$E$39,5,FALSE),"")</f>
        <v>100900</v>
      </c>
      <c r="Q4293" s="5">
        <f t="shared" si="338"/>
        <v>5751300</v>
      </c>
      <c r="R4293" s="13" t="str">
        <f t="shared" si="339"/>
        <v/>
      </c>
    </row>
    <row r="4294" spans="1:18" x14ac:dyDescent="0.2">
      <c r="A4294" s="5" t="s">
        <v>4355</v>
      </c>
      <c r="B4294" s="6" t="d">
        <v>2021-10-25</v>
      </c>
      <c r="C4294" s="7">
        <f t="shared" si="335"/>
        <v>2021</v>
      </c>
      <c r="D4294" s="5" t="s">
        <v>28</v>
      </c>
      <c r="E4294" s="5" t="str">
        <f>VLOOKUP(D4294,[1]items!$A$2:$E$39,2,FALSE)</f>
        <v>Lo Han Kuo Infusion 12</v>
      </c>
      <c r="F4294" s="5" t="str">
        <f>VLOOKUP(E4294,[1]items!$B$2:$E$39,2,FALSE)</f>
        <v>Obat Batuk &amp; Pilek</v>
      </c>
      <c r="G4294" s="5" t="str">
        <f t="shared" si="336"/>
        <v>OB0004|</v>
      </c>
      <c r="H4294" s="10">
        <v>14</v>
      </c>
      <c r="I4294" s="11"/>
      <c r="J4294" s="10" t="str">
        <f>IF(EXACT(L4294,"buy"),VLOOKUP(I4294,[2]suppliers!$A$2:$B$17,2,FALSE),"")</f>
        <v/>
      </c>
      <c r="K4294" s="5" t="s">
        <v>84</v>
      </c>
      <c r="L4294" s="5" t="s">
        <v>85</v>
      </c>
      <c r="M4294" s="5" t="str">
        <f>IFERROR(VLOOKUP(G4294,[3]item_suppliers!$C$2:$F$112,2,FALSE),"")</f>
        <v/>
      </c>
      <c r="N4294" s="5" t="str">
        <f>IFERROR(VLOOKUP(G4294,[3]item_suppliers!$C$2:$F$112,4,FALSE),"")</f>
        <v/>
      </c>
      <c r="O4294" s="5" t="str">
        <f t="shared" si="337"/>
        <v/>
      </c>
      <c r="P4294" s="5">
        <f>IF(EXACT(L4294,"sell"),VLOOKUP(D4294,[1]items!$A$2:$E$39,5,FALSE),"")</f>
        <v>24179</v>
      </c>
      <c r="Q4294" s="5">
        <f t="shared" si="338"/>
        <v>338506</v>
      </c>
      <c r="R4294" s="13" t="str">
        <f t="shared" si="339"/>
        <v/>
      </c>
    </row>
    <row r="4295" spans="1:18" x14ac:dyDescent="0.2">
      <c r="A4295" s="8" t="s">
        <v>4356</v>
      </c>
      <c r="B4295" s="9" t="d">
        <v>2021-10-26</v>
      </c>
      <c r="C4295" s="7">
        <f t="shared" si="335"/>
        <v>2021</v>
      </c>
      <c r="D4295" s="8" t="s">
        <v>76</v>
      </c>
      <c r="E4295" s="5" t="str">
        <f>VLOOKUP(D4295,[1]items!$A$2:$E$39,2,FALSE)</f>
        <v>Simvastatin 10 MG Strip 10</v>
      </c>
      <c r="F4295" s="5" t="str">
        <f>VLOOKUP(E4295,[1]items!$B$2:$E$39,2,FALSE)</f>
        <v>Obat Kolesterol</v>
      </c>
      <c r="G4295" s="5" t="str">
        <f t="shared" si="336"/>
        <v>OK0001|</v>
      </c>
      <c r="H4295" s="10">
        <v>30</v>
      </c>
      <c r="I4295" s="11"/>
      <c r="J4295" s="10" t="str">
        <f>IF(EXACT(L4295,"buy"),VLOOKUP(I4295,[2]suppliers!$A$2:$B$17,2,FALSE),"")</f>
        <v/>
      </c>
      <c r="K4295" s="8" t="s">
        <v>84</v>
      </c>
      <c r="L4295" s="8" t="s">
        <v>85</v>
      </c>
      <c r="M4295" s="5" t="str">
        <f>IFERROR(VLOOKUP(G4295,[3]item_suppliers!$C$2:$F$112,2,FALSE),"")</f>
        <v/>
      </c>
      <c r="N4295" s="5" t="str">
        <f>IFERROR(VLOOKUP(G4295,[3]item_suppliers!$C$2:$F$112,4,FALSE),"")</f>
        <v/>
      </c>
      <c r="O4295" s="5" t="str">
        <f t="shared" si="337"/>
        <v/>
      </c>
      <c r="P4295" s="5">
        <f>IF(EXACT(L4295,"sell"),VLOOKUP(D4295,[1]items!$A$2:$E$39,5,FALSE),"")</f>
        <v>6253</v>
      </c>
      <c r="Q4295" s="5">
        <f t="shared" si="338"/>
        <v>187590</v>
      </c>
      <c r="R4295" s="13" t="str">
        <f t="shared" si="339"/>
        <v/>
      </c>
    </row>
    <row r="4296" spans="1:18" x14ac:dyDescent="0.2">
      <c r="A4296" s="5" t="s">
        <v>4357</v>
      </c>
      <c r="B4296" s="6" t="d">
        <v>2021-10-26</v>
      </c>
      <c r="C4296" s="7">
        <f t="shared" si="335"/>
        <v>2021</v>
      </c>
      <c r="D4296" s="5" t="s">
        <v>50</v>
      </c>
      <c r="E4296" s="5" t="str">
        <f>VLOOKUP(D4296,[1]items!$A$2:$E$39,2,FALSE)</f>
        <v>Bodrex Extra</v>
      </c>
      <c r="F4296" s="5" t="str">
        <f>VLOOKUP(E4296,[1]items!$B$2:$E$39,2,FALSE)</f>
        <v>Obat Sakit Kepala &amp; Demam</v>
      </c>
      <c r="G4296" s="5" t="str">
        <f t="shared" si="336"/>
        <v>OD0008|</v>
      </c>
      <c r="H4296" s="10">
        <v>31</v>
      </c>
      <c r="I4296" s="11"/>
      <c r="J4296" s="10" t="str">
        <f>IF(EXACT(L4296,"buy"),VLOOKUP(I4296,[2]suppliers!$A$2:$B$17,2,FALSE),"")</f>
        <v/>
      </c>
      <c r="K4296" s="5" t="s">
        <v>84</v>
      </c>
      <c r="L4296" s="5" t="s">
        <v>85</v>
      </c>
      <c r="M4296" s="5" t="str">
        <f>IFERROR(VLOOKUP(G4296,[3]item_suppliers!$C$2:$F$112,2,FALSE),"")</f>
        <v/>
      </c>
      <c r="N4296" s="5" t="str">
        <f>IFERROR(VLOOKUP(G4296,[3]item_suppliers!$C$2:$F$112,4,FALSE),"")</f>
        <v/>
      </c>
      <c r="O4296" s="5" t="str">
        <f t="shared" si="337"/>
        <v/>
      </c>
      <c r="P4296" s="5">
        <f>IF(EXACT(L4296,"sell"),VLOOKUP(D4296,[1]items!$A$2:$E$39,5,FALSE),"")</f>
        <v>51753</v>
      </c>
      <c r="Q4296" s="5">
        <f t="shared" si="338"/>
        <v>1604343</v>
      </c>
      <c r="R4296" s="13" t="str">
        <f t="shared" si="339"/>
        <v/>
      </c>
    </row>
    <row r="4297" spans="1:18" x14ac:dyDescent="0.2">
      <c r="A4297" s="8" t="s">
        <v>4358</v>
      </c>
      <c r="B4297" s="9" t="d">
        <v>2021-10-26</v>
      </c>
      <c r="C4297" s="7">
        <f t="shared" si="335"/>
        <v>2021</v>
      </c>
      <c r="D4297" s="8" t="s">
        <v>17</v>
      </c>
      <c r="E4297" s="5" t="str">
        <f>VLOOKUP(D4297,[1]items!$A$2:$E$39,2,FALSE)</f>
        <v>Bedak Heroxyn 150 gr</v>
      </c>
      <c r="F4297" s="5" t="str">
        <f>VLOOKUP(E4297,[1]items!$B$2:$E$39,2,FALSE)</f>
        <v>Obat Alergi</v>
      </c>
      <c r="G4297" s="5" t="str">
        <f t="shared" si="336"/>
        <v>OA0005|</v>
      </c>
      <c r="H4297" s="10">
        <v>13</v>
      </c>
      <c r="I4297" s="11"/>
      <c r="J4297" s="10" t="str">
        <f>IF(EXACT(L4297,"buy"),VLOOKUP(I4297,[2]suppliers!$A$2:$B$17,2,FALSE),"")</f>
        <v/>
      </c>
      <c r="K4297" s="8" t="s">
        <v>84</v>
      </c>
      <c r="L4297" s="8" t="s">
        <v>85</v>
      </c>
      <c r="M4297" s="5" t="str">
        <f>IFERROR(VLOOKUP(G4297,[3]item_suppliers!$C$2:$F$112,2,FALSE),"")</f>
        <v/>
      </c>
      <c r="N4297" s="5" t="str">
        <f>IFERROR(VLOOKUP(G4297,[3]item_suppliers!$C$2:$F$112,4,FALSE),"")</f>
        <v/>
      </c>
      <c r="O4297" s="5" t="str">
        <f t="shared" si="337"/>
        <v/>
      </c>
      <c r="P4297" s="5">
        <f>IF(EXACT(L4297,"sell"),VLOOKUP(D4297,[1]items!$A$2:$E$39,5,FALSE),"")</f>
        <v>17170</v>
      </c>
      <c r="Q4297" s="5">
        <f t="shared" si="338"/>
        <v>223210</v>
      </c>
      <c r="R4297" s="13" t="str">
        <f t="shared" si="339"/>
        <v/>
      </c>
    </row>
    <row r="4298" spans="1:18" x14ac:dyDescent="0.2">
      <c r="A4298" s="5" t="s">
        <v>4359</v>
      </c>
      <c r="B4298" s="6" t="d">
        <v>2021-10-26</v>
      </c>
      <c r="C4298" s="7">
        <f t="shared" si="335"/>
        <v>2021</v>
      </c>
      <c r="D4298" s="5" t="s">
        <v>65</v>
      </c>
      <c r="E4298" s="5" t="str">
        <f>VLOOKUP(D4298,[1]items!$A$2:$E$39,2,FALSE)</f>
        <v>Candesartan Ogb Dexa</v>
      </c>
      <c r="F4298" s="5" t="str">
        <f>VLOOKUP(E4298,[1]items!$B$2:$E$39,2,FALSE)</f>
        <v>Obat Hipertensi</v>
      </c>
      <c r="G4298" s="5" t="str">
        <f t="shared" si="336"/>
        <v>OH0003|</v>
      </c>
      <c r="H4298" s="10">
        <v>52</v>
      </c>
      <c r="I4298" s="11"/>
      <c r="J4298" s="10" t="str">
        <f>IF(EXACT(L4298,"buy"),VLOOKUP(I4298,[2]suppliers!$A$2:$B$17,2,FALSE),"")</f>
        <v/>
      </c>
      <c r="K4298" s="5" t="s">
        <v>84</v>
      </c>
      <c r="L4298" s="5" t="s">
        <v>85</v>
      </c>
      <c r="M4298" s="5" t="str">
        <f>IFERROR(VLOOKUP(G4298,[3]item_suppliers!$C$2:$F$112,2,FALSE),"")</f>
        <v/>
      </c>
      <c r="N4298" s="5" t="str">
        <f>IFERROR(VLOOKUP(G4298,[3]item_suppliers!$C$2:$F$112,4,FALSE),"")</f>
        <v/>
      </c>
      <c r="O4298" s="5" t="str">
        <f t="shared" si="337"/>
        <v/>
      </c>
      <c r="P4298" s="5">
        <f>IF(EXACT(L4298,"sell"),VLOOKUP(D4298,[1]items!$A$2:$E$39,5,FALSE),"")</f>
        <v>5095</v>
      </c>
      <c r="Q4298" s="5">
        <f t="shared" si="338"/>
        <v>264940</v>
      </c>
      <c r="R4298" s="13" t="str">
        <f t="shared" si="339"/>
        <v/>
      </c>
    </row>
    <row r="4299" spans="1:18" x14ac:dyDescent="0.2">
      <c r="A4299" s="8" t="s">
        <v>4360</v>
      </c>
      <c r="B4299" s="9" t="d">
        <v>2021-10-27</v>
      </c>
      <c r="C4299" s="7">
        <f t="shared" si="335"/>
        <v>2021</v>
      </c>
      <c r="D4299" s="8" t="s">
        <v>70</v>
      </c>
      <c r="E4299" s="5" t="str">
        <f>VLOOKUP(D4299,[1]items!$A$2:$E$39,2,FALSE)</f>
        <v>Irbesartan</v>
      </c>
      <c r="F4299" s="5" t="str">
        <f>VLOOKUP(E4299,[1]items!$B$2:$E$39,2,FALSE)</f>
        <v>Obat Hipertensi</v>
      </c>
      <c r="G4299" s="5" t="str">
        <f t="shared" si="336"/>
        <v>OH0005|</v>
      </c>
      <c r="H4299" s="10">
        <v>10</v>
      </c>
      <c r="I4299" s="11"/>
      <c r="J4299" s="10" t="str">
        <f>IF(EXACT(L4299,"buy"),VLOOKUP(I4299,[2]suppliers!$A$2:$B$17,2,FALSE),"")</f>
        <v/>
      </c>
      <c r="K4299" s="8" t="s">
        <v>84</v>
      </c>
      <c r="L4299" s="8" t="s">
        <v>85</v>
      </c>
      <c r="M4299" s="5" t="str">
        <f>IFERROR(VLOOKUP(G4299,[3]item_suppliers!$C$2:$F$112,2,FALSE),"")</f>
        <v/>
      </c>
      <c r="N4299" s="5" t="str">
        <f>IFERROR(VLOOKUP(G4299,[3]item_suppliers!$C$2:$F$112,4,FALSE),"")</f>
        <v/>
      </c>
      <c r="O4299" s="5" t="str">
        <f t="shared" si="337"/>
        <v/>
      </c>
      <c r="P4299" s="5">
        <f>IF(EXACT(L4299,"sell"),VLOOKUP(D4299,[1]items!$A$2:$E$39,5,FALSE),"")</f>
        <v>109447</v>
      </c>
      <c r="Q4299" s="5">
        <f t="shared" si="338"/>
        <v>1094470</v>
      </c>
      <c r="R4299" s="13" t="str">
        <f t="shared" si="339"/>
        <v/>
      </c>
    </row>
    <row r="4300" spans="1:18" x14ac:dyDescent="0.2">
      <c r="A4300" s="5" t="s">
        <v>4361</v>
      </c>
      <c r="B4300" s="6" t="d">
        <v>2021-10-27</v>
      </c>
      <c r="C4300" s="7">
        <f t="shared" si="335"/>
        <v>2021</v>
      </c>
      <c r="D4300" s="5" t="s">
        <v>82</v>
      </c>
      <c r="E4300" s="5" t="str">
        <f>VLOOKUP(D4300,[1]items!$A$2:$E$39,2,FALSE)</f>
        <v>Otilon Ear Drops 8 mL</v>
      </c>
      <c r="F4300" s="5" t="str">
        <f>VLOOKUP(E4300,[1]items!$B$2:$E$39,2,FALSE)</f>
        <v>Obat Telinga</v>
      </c>
      <c r="G4300" s="5" t="str">
        <f t="shared" si="336"/>
        <v>OT0001|</v>
      </c>
      <c r="H4300" s="10">
        <v>22</v>
      </c>
      <c r="I4300" s="11"/>
      <c r="J4300" s="10" t="str">
        <f>IF(EXACT(L4300,"buy"),VLOOKUP(I4300,[2]suppliers!$A$2:$B$17,2,FALSE),"")</f>
        <v/>
      </c>
      <c r="K4300" s="5" t="s">
        <v>84</v>
      </c>
      <c r="L4300" s="5" t="s">
        <v>85</v>
      </c>
      <c r="M4300" s="5" t="str">
        <f>IFERROR(VLOOKUP(G4300,[3]item_suppliers!$C$2:$F$112,2,FALSE),"")</f>
        <v/>
      </c>
      <c r="N4300" s="5" t="str">
        <f>IFERROR(VLOOKUP(G4300,[3]item_suppliers!$C$2:$F$112,4,FALSE),"")</f>
        <v/>
      </c>
      <c r="O4300" s="5" t="str">
        <f t="shared" si="337"/>
        <v/>
      </c>
      <c r="P4300" s="5">
        <f>IF(EXACT(L4300,"sell"),VLOOKUP(D4300,[1]items!$A$2:$E$39,5,FALSE),"")</f>
        <v>55935</v>
      </c>
      <c r="Q4300" s="5">
        <f t="shared" si="338"/>
        <v>1230570</v>
      </c>
      <c r="R4300" s="13" t="str">
        <f t="shared" si="339"/>
        <v/>
      </c>
    </row>
    <row r="4301" spans="1:18" x14ac:dyDescent="0.2">
      <c r="A4301" s="8" t="s">
        <v>4362</v>
      </c>
      <c r="B4301" s="9" t="d">
        <v>2021-10-27</v>
      </c>
      <c r="C4301" s="7">
        <f t="shared" si="335"/>
        <v>2021</v>
      </c>
      <c r="D4301" s="8" t="s">
        <v>48</v>
      </c>
      <c r="E4301" s="5" t="str">
        <f>VLOOKUP(D4301,[1]items!$A$2:$E$39,2,FALSE)</f>
        <v>Sanmol Paracetamol</v>
      </c>
      <c r="F4301" s="5" t="str">
        <f>VLOOKUP(E4301,[1]items!$B$2:$E$39,2,FALSE)</f>
        <v>Obat Sakit Kepala &amp; Demam</v>
      </c>
      <c r="G4301" s="5" t="str">
        <f t="shared" si="336"/>
        <v>OD0007|</v>
      </c>
      <c r="H4301" s="10">
        <v>31</v>
      </c>
      <c r="I4301" s="11"/>
      <c r="J4301" s="10" t="str">
        <f>IF(EXACT(L4301,"buy"),VLOOKUP(I4301,[2]suppliers!$A$2:$B$17,2,FALSE),"")</f>
        <v/>
      </c>
      <c r="K4301" s="8" t="s">
        <v>84</v>
      </c>
      <c r="L4301" s="8" t="s">
        <v>85</v>
      </c>
      <c r="M4301" s="5" t="str">
        <f>IFERROR(VLOOKUP(G4301,[3]item_suppliers!$C$2:$F$112,2,FALSE),"")</f>
        <v/>
      </c>
      <c r="N4301" s="5" t="str">
        <f>IFERROR(VLOOKUP(G4301,[3]item_suppliers!$C$2:$F$112,4,FALSE),"")</f>
        <v/>
      </c>
      <c r="O4301" s="5" t="str">
        <f t="shared" si="337"/>
        <v/>
      </c>
      <c r="P4301" s="5">
        <f>IF(EXACT(L4301,"sell"),VLOOKUP(D4301,[1]items!$A$2:$E$39,5,FALSE),"")</f>
        <v>16261</v>
      </c>
      <c r="Q4301" s="5">
        <f t="shared" si="338"/>
        <v>504091</v>
      </c>
      <c r="R4301" s="13" t="str">
        <f t="shared" si="339"/>
        <v/>
      </c>
    </row>
    <row r="4302" spans="1:18" x14ac:dyDescent="0.2">
      <c r="A4302" s="5" t="s">
        <v>4363</v>
      </c>
      <c r="B4302" s="6" t="d">
        <v>2021-10-27</v>
      </c>
      <c r="C4302" s="7">
        <f t="shared" si="335"/>
        <v>2021</v>
      </c>
      <c r="D4302" s="5" t="s">
        <v>59</v>
      </c>
      <c r="E4302" s="5" t="str">
        <f>VLOOKUP(D4302,[1]items!$A$2:$E$39,2,FALSE)</f>
        <v>Carditens</v>
      </c>
      <c r="F4302" s="5" t="str">
        <f>VLOOKUP(E4302,[1]items!$B$2:$E$39,2,FALSE)</f>
        <v>Obat Hipertensi</v>
      </c>
      <c r="G4302" s="5" t="str">
        <f t="shared" si="336"/>
        <v>OH0001|</v>
      </c>
      <c r="H4302" s="10">
        <v>27</v>
      </c>
      <c r="I4302" s="11"/>
      <c r="J4302" s="10" t="str">
        <f>IF(EXACT(L4302,"buy"),VLOOKUP(I4302,[2]suppliers!$A$2:$B$17,2,FALSE),"")</f>
        <v/>
      </c>
      <c r="K4302" s="5" t="s">
        <v>84</v>
      </c>
      <c r="L4302" s="5" t="s">
        <v>85</v>
      </c>
      <c r="M4302" s="5" t="str">
        <f>IFERROR(VLOOKUP(G4302,[3]item_suppliers!$C$2:$F$112,2,FALSE),"")</f>
        <v/>
      </c>
      <c r="N4302" s="5" t="str">
        <f>IFERROR(VLOOKUP(G4302,[3]item_suppliers!$C$2:$F$112,4,FALSE),"")</f>
        <v/>
      </c>
      <c r="O4302" s="5" t="str">
        <f t="shared" si="337"/>
        <v/>
      </c>
      <c r="P4302" s="5">
        <f>IF(EXACT(L4302,"sell"),VLOOKUP(D4302,[1]items!$A$2:$E$39,5,FALSE),"")</f>
        <v>100900</v>
      </c>
      <c r="Q4302" s="5">
        <f t="shared" si="338"/>
        <v>2724300</v>
      </c>
      <c r="R4302" s="13" t="str">
        <f t="shared" si="339"/>
        <v/>
      </c>
    </row>
    <row r="4303" spans="1:18" x14ac:dyDescent="0.2">
      <c r="A4303" s="8" t="s">
        <v>4364</v>
      </c>
      <c r="B4303" s="9" t="d">
        <v>2021-10-27</v>
      </c>
      <c r="C4303" s="7">
        <f t="shared" si="335"/>
        <v>2021</v>
      </c>
      <c r="D4303" s="8" t="s">
        <v>46</v>
      </c>
      <c r="E4303" s="5" t="str">
        <f>VLOOKUP(D4303,[1]items!$A$2:$E$39,2,FALSE)</f>
        <v>Proris Ibuprofen</v>
      </c>
      <c r="F4303" s="5" t="str">
        <f>VLOOKUP(E4303,[1]items!$B$2:$E$39,2,FALSE)</f>
        <v>Obat Sakit Kepala &amp; Demam</v>
      </c>
      <c r="G4303" s="5" t="str">
        <f t="shared" si="336"/>
        <v>OD0006|</v>
      </c>
      <c r="H4303" s="10">
        <v>544</v>
      </c>
      <c r="I4303" s="11"/>
      <c r="J4303" s="10" t="str">
        <f>IF(EXACT(L4303,"buy"),VLOOKUP(I4303,[2]suppliers!$A$2:$B$17,2,FALSE),"")</f>
        <v/>
      </c>
      <c r="K4303" s="8" t="s">
        <v>84</v>
      </c>
      <c r="L4303" s="8" t="s">
        <v>85</v>
      </c>
      <c r="M4303" s="5" t="str">
        <f>IFERROR(VLOOKUP(G4303,[3]item_suppliers!$C$2:$F$112,2,FALSE),"")</f>
        <v/>
      </c>
      <c r="N4303" s="5" t="str">
        <f>IFERROR(VLOOKUP(G4303,[3]item_suppliers!$C$2:$F$112,4,FALSE),"")</f>
        <v/>
      </c>
      <c r="O4303" s="5" t="str">
        <f t="shared" si="337"/>
        <v/>
      </c>
      <c r="P4303" s="5">
        <f>IF(EXACT(L4303,"sell"),VLOOKUP(D4303,[1]items!$A$2:$E$39,5,FALSE),"")</f>
        <v>25275</v>
      </c>
      <c r="Q4303" s="5">
        <f t="shared" si="338"/>
        <v>13749600</v>
      </c>
      <c r="R4303" s="13" t="str">
        <f t="shared" si="339"/>
        <v/>
      </c>
    </row>
    <row r="4304" spans="1:18" x14ac:dyDescent="0.2">
      <c r="A4304" s="5" t="s">
        <v>4365</v>
      </c>
      <c r="B4304" s="6" t="d">
        <v>2021-10-27</v>
      </c>
      <c r="C4304" s="7">
        <f t="shared" si="335"/>
        <v>2021</v>
      </c>
      <c r="D4304" s="5" t="s">
        <v>7</v>
      </c>
      <c r="E4304" s="5" t="str">
        <f>VLOOKUP(D4304,[1]items!$A$2:$E$39,2,FALSE)</f>
        <v>Ozen 10 MG Blister</v>
      </c>
      <c r="F4304" s="5" t="str">
        <f>VLOOKUP(E4304,[1]items!$B$2:$E$39,2,FALSE)</f>
        <v>Obat Alergi</v>
      </c>
      <c r="G4304" s="5" t="str">
        <f t="shared" si="336"/>
        <v>OA0001|</v>
      </c>
      <c r="H4304" s="10">
        <v>1</v>
      </c>
      <c r="I4304" s="11"/>
      <c r="J4304" s="10" t="str">
        <f>IF(EXACT(L4304,"buy"),VLOOKUP(I4304,[2]suppliers!$A$2:$B$17,2,FALSE),"")</f>
        <v/>
      </c>
      <c r="K4304" s="5" t="s">
        <v>84</v>
      </c>
      <c r="L4304" s="5" t="s">
        <v>85</v>
      </c>
      <c r="M4304" s="5" t="str">
        <f>IFERROR(VLOOKUP(G4304,[3]item_suppliers!$C$2:$F$112,2,FALSE),"")</f>
        <v/>
      </c>
      <c r="N4304" s="5" t="str">
        <f>IFERROR(VLOOKUP(G4304,[3]item_suppliers!$C$2:$F$112,4,FALSE),"")</f>
        <v/>
      </c>
      <c r="O4304" s="5" t="str">
        <f t="shared" si="337"/>
        <v/>
      </c>
      <c r="P4304" s="5">
        <f>IF(EXACT(L4304,"sell"),VLOOKUP(D4304,[1]items!$A$2:$E$39,5,FALSE),"")</f>
        <v>18816</v>
      </c>
      <c r="Q4304" s="5">
        <f t="shared" si="338"/>
        <v>18816</v>
      </c>
      <c r="R4304" s="13" t="str">
        <f t="shared" si="339"/>
        <v/>
      </c>
    </row>
    <row r="4305" spans="1:18" x14ac:dyDescent="0.2">
      <c r="A4305" s="8" t="s">
        <v>4366</v>
      </c>
      <c r="B4305" s="9" t="d">
        <v>2021-10-28</v>
      </c>
      <c r="C4305" s="7">
        <f t="shared" si="335"/>
        <v>2021</v>
      </c>
      <c r="D4305" s="8" t="s">
        <v>80</v>
      </c>
      <c r="E4305" s="5" t="str">
        <f>VLOOKUP(D4305,[1]items!$A$2:$E$39,2,FALSE)</f>
        <v>Trolip 100 MG 10 KPS</v>
      </c>
      <c r="F4305" s="5" t="str">
        <f>VLOOKUP(E4305,[1]items!$B$2:$E$39,2,FALSE)</f>
        <v>Obat Kolesterol</v>
      </c>
      <c r="G4305" s="5" t="str">
        <f t="shared" si="336"/>
        <v>OK0003|</v>
      </c>
      <c r="H4305" s="10">
        <v>15</v>
      </c>
      <c r="I4305" s="11"/>
      <c r="J4305" s="10" t="str">
        <f>IF(EXACT(L4305,"buy"),VLOOKUP(I4305,[2]suppliers!$A$2:$B$17,2,FALSE),"")</f>
        <v/>
      </c>
      <c r="K4305" s="8" t="s">
        <v>84</v>
      </c>
      <c r="L4305" s="8" t="s">
        <v>85</v>
      </c>
      <c r="M4305" s="5" t="str">
        <f>IFERROR(VLOOKUP(G4305,[3]item_suppliers!$C$2:$F$112,2,FALSE),"")</f>
        <v/>
      </c>
      <c r="N4305" s="5" t="str">
        <f>IFERROR(VLOOKUP(G4305,[3]item_suppliers!$C$2:$F$112,4,FALSE),"")</f>
        <v/>
      </c>
      <c r="O4305" s="5" t="str">
        <f t="shared" si="337"/>
        <v/>
      </c>
      <c r="P4305" s="5">
        <f>IF(EXACT(L4305,"sell"),VLOOKUP(D4305,[1]items!$A$2:$E$39,5,FALSE),"")</f>
        <v>56694</v>
      </c>
      <c r="Q4305" s="5">
        <f t="shared" si="338"/>
        <v>850410</v>
      </c>
      <c r="R4305" s="13" t="str">
        <f t="shared" si="339"/>
        <v/>
      </c>
    </row>
    <row r="4306" spans="1:18" x14ac:dyDescent="0.2">
      <c r="A4306" s="5" t="s">
        <v>4367</v>
      </c>
      <c r="B4306" s="6" t="d">
        <v>2021-10-28</v>
      </c>
      <c r="C4306" s="7">
        <f t="shared" si="335"/>
        <v>2021</v>
      </c>
      <c r="D4306" s="5" t="s">
        <v>17</v>
      </c>
      <c r="E4306" s="5" t="str">
        <f>VLOOKUP(D4306,[1]items!$A$2:$E$39,2,FALSE)</f>
        <v>Bedak Heroxyn 150 gr</v>
      </c>
      <c r="F4306" s="5" t="str">
        <f>VLOOKUP(E4306,[1]items!$B$2:$E$39,2,FALSE)</f>
        <v>Obat Alergi</v>
      </c>
      <c r="G4306" s="5" t="str">
        <f t="shared" si="336"/>
        <v>OA0005|</v>
      </c>
      <c r="H4306" s="10">
        <v>10</v>
      </c>
      <c r="I4306" s="11"/>
      <c r="J4306" s="10" t="str">
        <f>IF(EXACT(L4306,"buy"),VLOOKUP(I4306,[2]suppliers!$A$2:$B$17,2,FALSE),"")</f>
        <v/>
      </c>
      <c r="K4306" s="5" t="s">
        <v>84</v>
      </c>
      <c r="L4306" s="5" t="s">
        <v>85</v>
      </c>
      <c r="M4306" s="5" t="str">
        <f>IFERROR(VLOOKUP(G4306,[3]item_suppliers!$C$2:$F$112,2,FALSE),"")</f>
        <v/>
      </c>
      <c r="N4306" s="5" t="str">
        <f>IFERROR(VLOOKUP(G4306,[3]item_suppliers!$C$2:$F$112,4,FALSE),"")</f>
        <v/>
      </c>
      <c r="O4306" s="5" t="str">
        <f t="shared" si="337"/>
        <v/>
      </c>
      <c r="P4306" s="5">
        <f>IF(EXACT(L4306,"sell"),VLOOKUP(D4306,[1]items!$A$2:$E$39,5,FALSE),"")</f>
        <v>17170</v>
      </c>
      <c r="Q4306" s="5">
        <f t="shared" si="338"/>
        <v>171700</v>
      </c>
      <c r="R4306" s="13" t="str">
        <f t="shared" si="339"/>
        <v/>
      </c>
    </row>
    <row r="4307" spans="1:18" x14ac:dyDescent="0.2">
      <c r="A4307" s="8" t="s">
        <v>4368</v>
      </c>
      <c r="B4307" s="9" t="d">
        <v>2021-10-28</v>
      </c>
      <c r="C4307" s="7">
        <f t="shared" si="335"/>
        <v>2021</v>
      </c>
      <c r="D4307" s="8" t="s">
        <v>70</v>
      </c>
      <c r="E4307" s="5" t="str">
        <f>VLOOKUP(D4307,[1]items!$A$2:$E$39,2,FALSE)</f>
        <v>Irbesartan</v>
      </c>
      <c r="F4307" s="5" t="str">
        <f>VLOOKUP(E4307,[1]items!$B$2:$E$39,2,FALSE)</f>
        <v>Obat Hipertensi</v>
      </c>
      <c r="G4307" s="5" t="str">
        <f t="shared" si="336"/>
        <v>OH0005|</v>
      </c>
      <c r="H4307" s="10">
        <v>5</v>
      </c>
      <c r="I4307" s="11"/>
      <c r="J4307" s="10" t="str">
        <f>IF(EXACT(L4307,"buy"),VLOOKUP(I4307,[2]suppliers!$A$2:$B$17,2,FALSE),"")</f>
        <v/>
      </c>
      <c r="K4307" s="8" t="s">
        <v>84</v>
      </c>
      <c r="L4307" s="8" t="s">
        <v>85</v>
      </c>
      <c r="M4307" s="5" t="str">
        <f>IFERROR(VLOOKUP(G4307,[3]item_suppliers!$C$2:$F$112,2,FALSE),"")</f>
        <v/>
      </c>
      <c r="N4307" s="5" t="str">
        <f>IFERROR(VLOOKUP(G4307,[3]item_suppliers!$C$2:$F$112,4,FALSE),"")</f>
        <v/>
      </c>
      <c r="O4307" s="5" t="str">
        <f t="shared" si="337"/>
        <v/>
      </c>
      <c r="P4307" s="5">
        <f>IF(EXACT(L4307,"sell"),VLOOKUP(D4307,[1]items!$A$2:$E$39,5,FALSE),"")</f>
        <v>109447</v>
      </c>
      <c r="Q4307" s="5">
        <f t="shared" si="338"/>
        <v>547235</v>
      </c>
      <c r="R4307" s="13" t="str">
        <f t="shared" si="339"/>
        <v/>
      </c>
    </row>
    <row r="4308" spans="1:18" x14ac:dyDescent="0.2">
      <c r="A4308" s="5" t="s">
        <v>4369</v>
      </c>
      <c r="B4308" s="6" t="d">
        <v>2021-10-28</v>
      </c>
      <c r="C4308" s="7">
        <f t="shared" si="335"/>
        <v>2021</v>
      </c>
      <c r="D4308" s="5" t="s">
        <v>56</v>
      </c>
      <c r="E4308" s="5" t="str">
        <f>VLOOKUP(D4308,[1]items!$A$2:$E$39,2,FALSE)</f>
        <v>Paramex Tablet / Obat</v>
      </c>
      <c r="F4308" s="5" t="str">
        <f>VLOOKUP(E4308,[1]items!$B$2:$E$39,2,FALSE)</f>
        <v>Obat Sakit Kepala &amp; Demam</v>
      </c>
      <c r="G4308" s="5" t="str">
        <f t="shared" si="336"/>
        <v>OD0011|</v>
      </c>
      <c r="H4308" s="10">
        <v>94</v>
      </c>
      <c r="I4308" s="11"/>
      <c r="J4308" s="10" t="str">
        <f>IF(EXACT(L4308,"buy"),VLOOKUP(I4308,[2]suppliers!$A$2:$B$17,2,FALSE),"")</f>
        <v/>
      </c>
      <c r="K4308" s="5" t="s">
        <v>84</v>
      </c>
      <c r="L4308" s="5" t="s">
        <v>85</v>
      </c>
      <c r="M4308" s="5" t="str">
        <f>IFERROR(VLOOKUP(G4308,[3]item_suppliers!$C$2:$F$112,2,FALSE),"")</f>
        <v/>
      </c>
      <c r="N4308" s="5" t="str">
        <f>IFERROR(VLOOKUP(G4308,[3]item_suppliers!$C$2:$F$112,4,FALSE),"")</f>
        <v/>
      </c>
      <c r="O4308" s="5" t="str">
        <f t="shared" si="337"/>
        <v/>
      </c>
      <c r="P4308" s="5">
        <f>IF(EXACT(L4308,"sell"),VLOOKUP(D4308,[1]items!$A$2:$E$39,5,FALSE),"")</f>
        <v>2586</v>
      </c>
      <c r="Q4308" s="5">
        <f t="shared" si="338"/>
        <v>243084</v>
      </c>
      <c r="R4308" s="13" t="str">
        <f t="shared" si="339"/>
        <v/>
      </c>
    </row>
    <row r="4309" spans="1:18" x14ac:dyDescent="0.2">
      <c r="A4309" s="8" t="s">
        <v>4370</v>
      </c>
      <c r="B4309" s="9" t="d">
        <v>2021-10-28</v>
      </c>
      <c r="C4309" s="7">
        <f t="shared" si="335"/>
        <v>2021</v>
      </c>
      <c r="D4309" s="8" t="s">
        <v>28</v>
      </c>
      <c r="E4309" s="5" t="str">
        <f>VLOOKUP(D4309,[1]items!$A$2:$E$39,2,FALSE)</f>
        <v>Lo Han Kuo Infusion 12</v>
      </c>
      <c r="F4309" s="5" t="str">
        <f>VLOOKUP(E4309,[1]items!$B$2:$E$39,2,FALSE)</f>
        <v>Obat Batuk &amp; Pilek</v>
      </c>
      <c r="G4309" s="5" t="str">
        <f t="shared" si="336"/>
        <v>OB0004|</v>
      </c>
      <c r="H4309" s="10">
        <v>35</v>
      </c>
      <c r="I4309" s="11"/>
      <c r="J4309" s="10" t="str">
        <f>IF(EXACT(L4309,"buy"),VLOOKUP(I4309,[2]suppliers!$A$2:$B$17,2,FALSE),"")</f>
        <v/>
      </c>
      <c r="K4309" s="8" t="s">
        <v>84</v>
      </c>
      <c r="L4309" s="8" t="s">
        <v>85</v>
      </c>
      <c r="M4309" s="5" t="str">
        <f>IFERROR(VLOOKUP(G4309,[3]item_suppliers!$C$2:$F$112,2,FALSE),"")</f>
        <v/>
      </c>
      <c r="N4309" s="5" t="str">
        <f>IFERROR(VLOOKUP(G4309,[3]item_suppliers!$C$2:$F$112,4,FALSE),"")</f>
        <v/>
      </c>
      <c r="O4309" s="5" t="str">
        <f t="shared" si="337"/>
        <v/>
      </c>
      <c r="P4309" s="5">
        <f>IF(EXACT(L4309,"sell"),VLOOKUP(D4309,[1]items!$A$2:$E$39,5,FALSE),"")</f>
        <v>24179</v>
      </c>
      <c r="Q4309" s="5">
        <f t="shared" si="338"/>
        <v>846265</v>
      </c>
      <c r="R4309" s="13" t="str">
        <f t="shared" si="339"/>
        <v/>
      </c>
    </row>
    <row r="4310" spans="1:18" x14ac:dyDescent="0.2">
      <c r="A4310" s="5" t="s">
        <v>4371</v>
      </c>
      <c r="B4310" s="6" t="d">
        <v>2021-10-28</v>
      </c>
      <c r="C4310" s="7">
        <f t="shared" si="335"/>
        <v>2021</v>
      </c>
      <c r="D4310" s="5" t="s">
        <v>43</v>
      </c>
      <c r="E4310" s="5" t="str">
        <f>VLOOKUP(D4310,[1]items!$A$2:$E$39,2,FALSE)</f>
        <v>Panadol Anak Tablet 1 Strip</v>
      </c>
      <c r="F4310" s="5" t="str">
        <f>VLOOKUP(E4310,[1]items!$B$2:$E$39,2,FALSE)</f>
        <v>Obat Sakit Kepala &amp; Demam</v>
      </c>
      <c r="G4310" s="5" t="str">
        <f t="shared" si="336"/>
        <v>OD0005|</v>
      </c>
      <c r="H4310" s="10">
        <v>2</v>
      </c>
      <c r="I4310" s="11"/>
      <c r="J4310" s="10" t="str">
        <f>IF(EXACT(L4310,"buy"),VLOOKUP(I4310,[2]suppliers!$A$2:$B$17,2,FALSE),"")</f>
        <v/>
      </c>
      <c r="K4310" s="5" t="s">
        <v>84</v>
      </c>
      <c r="L4310" s="5" t="s">
        <v>85</v>
      </c>
      <c r="M4310" s="5" t="str">
        <f>IFERROR(VLOOKUP(G4310,[3]item_suppliers!$C$2:$F$112,2,FALSE),"")</f>
        <v/>
      </c>
      <c r="N4310" s="5" t="str">
        <f>IFERROR(VLOOKUP(G4310,[3]item_suppliers!$C$2:$F$112,4,FALSE),"")</f>
        <v/>
      </c>
      <c r="O4310" s="5" t="str">
        <f t="shared" si="337"/>
        <v/>
      </c>
      <c r="P4310" s="5">
        <f>IF(EXACT(L4310,"sell"),VLOOKUP(D4310,[1]items!$A$2:$E$39,5,FALSE),"")</f>
        <v>25450</v>
      </c>
      <c r="Q4310" s="5">
        <f t="shared" si="338"/>
        <v>50900</v>
      </c>
      <c r="R4310" s="13" t="str">
        <f t="shared" si="339"/>
        <v/>
      </c>
    </row>
    <row r="4311" spans="1:18" x14ac:dyDescent="0.2">
      <c r="A4311" s="8" t="s">
        <v>4372</v>
      </c>
      <c r="B4311" s="9" t="d">
        <v>2021-10-29</v>
      </c>
      <c r="C4311" s="7">
        <f t="shared" si="335"/>
        <v>2021</v>
      </c>
      <c r="D4311" s="8" t="s">
        <v>26</v>
      </c>
      <c r="E4311" s="5" t="str">
        <f>VLOOKUP(D4311,[1]items!$A$2:$E$39,2,FALSE)</f>
        <v>Decolsen 1 Strip 4 Tablet</v>
      </c>
      <c r="F4311" s="5" t="str">
        <f>VLOOKUP(E4311,[1]items!$B$2:$E$39,2,FALSE)</f>
        <v>Obat Batuk &amp; Pilek</v>
      </c>
      <c r="G4311" s="5" t="str">
        <f t="shared" si="336"/>
        <v>OB0002|</v>
      </c>
      <c r="H4311" s="10">
        <v>41</v>
      </c>
      <c r="I4311" s="11"/>
      <c r="J4311" s="10" t="str">
        <f>IF(EXACT(L4311,"buy"),VLOOKUP(I4311,[2]suppliers!$A$2:$B$17,2,FALSE),"")</f>
        <v/>
      </c>
      <c r="K4311" s="8" t="s">
        <v>84</v>
      </c>
      <c r="L4311" s="8" t="s">
        <v>85</v>
      </c>
      <c r="M4311" s="5" t="str">
        <f>IFERROR(VLOOKUP(G4311,[3]item_suppliers!$C$2:$F$112,2,FALSE),"")</f>
        <v/>
      </c>
      <c r="N4311" s="5" t="str">
        <f>IFERROR(VLOOKUP(G4311,[3]item_suppliers!$C$2:$F$112,4,FALSE),"")</f>
        <v/>
      </c>
      <c r="O4311" s="5" t="str">
        <f t="shared" si="337"/>
        <v/>
      </c>
      <c r="P4311" s="5">
        <f>IF(EXACT(L4311,"sell"),VLOOKUP(D4311,[1]items!$A$2:$E$39,5,FALSE),"")</f>
        <v>2915</v>
      </c>
      <c r="Q4311" s="5">
        <f t="shared" si="338"/>
        <v>119515</v>
      </c>
      <c r="R4311" s="13" t="str">
        <f t="shared" si="339"/>
        <v/>
      </c>
    </row>
    <row r="4312" spans="1:18" x14ac:dyDescent="0.2">
      <c r="A4312" s="5" t="s">
        <v>4373</v>
      </c>
      <c r="B4312" s="6" t="d">
        <v>2021-10-29</v>
      </c>
      <c r="C4312" s="7">
        <f t="shared" si="335"/>
        <v>2021</v>
      </c>
      <c r="D4312" s="5" t="s">
        <v>50</v>
      </c>
      <c r="E4312" s="5" t="str">
        <f>VLOOKUP(D4312,[1]items!$A$2:$E$39,2,FALSE)</f>
        <v>Bodrex Extra</v>
      </c>
      <c r="F4312" s="5" t="str">
        <f>VLOOKUP(E4312,[1]items!$B$2:$E$39,2,FALSE)</f>
        <v>Obat Sakit Kepala &amp; Demam</v>
      </c>
      <c r="G4312" s="5" t="str">
        <f t="shared" si="336"/>
        <v>OD0008|</v>
      </c>
      <c r="H4312" s="10">
        <v>20</v>
      </c>
      <c r="I4312" s="11"/>
      <c r="J4312" s="10" t="str">
        <f>IF(EXACT(L4312,"buy"),VLOOKUP(I4312,[2]suppliers!$A$2:$B$17,2,FALSE),"")</f>
        <v/>
      </c>
      <c r="K4312" s="5" t="s">
        <v>84</v>
      </c>
      <c r="L4312" s="5" t="s">
        <v>85</v>
      </c>
      <c r="M4312" s="5" t="str">
        <f>IFERROR(VLOOKUP(G4312,[3]item_suppliers!$C$2:$F$112,2,FALSE),"")</f>
        <v/>
      </c>
      <c r="N4312" s="5" t="str">
        <f>IFERROR(VLOOKUP(G4312,[3]item_suppliers!$C$2:$F$112,4,FALSE),"")</f>
        <v/>
      </c>
      <c r="O4312" s="5" t="str">
        <f t="shared" si="337"/>
        <v/>
      </c>
      <c r="P4312" s="5">
        <f>IF(EXACT(L4312,"sell"),VLOOKUP(D4312,[1]items!$A$2:$E$39,5,FALSE),"")</f>
        <v>51753</v>
      </c>
      <c r="Q4312" s="5">
        <f t="shared" si="338"/>
        <v>1035060</v>
      </c>
      <c r="R4312" s="13" t="str">
        <f t="shared" si="339"/>
        <v/>
      </c>
    </row>
    <row r="4313" spans="1:18" x14ac:dyDescent="0.2">
      <c r="A4313" s="8" t="s">
        <v>4374</v>
      </c>
      <c r="B4313" s="9" t="d">
        <v>2021-10-29</v>
      </c>
      <c r="C4313" s="7">
        <f t="shared" si="335"/>
        <v>2021</v>
      </c>
      <c r="D4313" s="8" t="s">
        <v>82</v>
      </c>
      <c r="E4313" s="5" t="str">
        <f>VLOOKUP(D4313,[1]items!$A$2:$E$39,2,FALSE)</f>
        <v>Otilon Ear Drops 8 mL</v>
      </c>
      <c r="F4313" s="5" t="str">
        <f>VLOOKUP(E4313,[1]items!$B$2:$E$39,2,FALSE)</f>
        <v>Obat Telinga</v>
      </c>
      <c r="G4313" s="5" t="str">
        <f t="shared" si="336"/>
        <v>OT0001|</v>
      </c>
      <c r="H4313" s="10">
        <v>46</v>
      </c>
      <c r="I4313" s="11"/>
      <c r="J4313" s="10" t="str">
        <f>IF(EXACT(L4313,"buy"),VLOOKUP(I4313,[2]suppliers!$A$2:$B$17,2,FALSE),"")</f>
        <v/>
      </c>
      <c r="K4313" s="8" t="s">
        <v>84</v>
      </c>
      <c r="L4313" s="8" t="s">
        <v>85</v>
      </c>
      <c r="M4313" s="5" t="str">
        <f>IFERROR(VLOOKUP(G4313,[3]item_suppliers!$C$2:$F$112,2,FALSE),"")</f>
        <v/>
      </c>
      <c r="N4313" s="5" t="str">
        <f>IFERROR(VLOOKUP(G4313,[3]item_suppliers!$C$2:$F$112,4,FALSE),"")</f>
        <v/>
      </c>
      <c r="O4313" s="5" t="str">
        <f t="shared" si="337"/>
        <v/>
      </c>
      <c r="P4313" s="5">
        <f>IF(EXACT(L4313,"sell"),VLOOKUP(D4313,[1]items!$A$2:$E$39,5,FALSE),"")</f>
        <v>55935</v>
      </c>
      <c r="Q4313" s="5">
        <f t="shared" si="338"/>
        <v>2573010</v>
      </c>
      <c r="R4313" s="13" t="str">
        <f t="shared" si="339"/>
        <v/>
      </c>
    </row>
    <row r="4314" spans="1:18" x14ac:dyDescent="0.2">
      <c r="A4314" s="5" t="s">
        <v>4375</v>
      </c>
      <c r="B4314" s="6" t="d">
        <v>2021-10-29</v>
      </c>
      <c r="C4314" s="7">
        <f t="shared" si="335"/>
        <v>2021</v>
      </c>
      <c r="D4314" s="5" t="s">
        <v>48</v>
      </c>
      <c r="E4314" s="5" t="str">
        <f>VLOOKUP(D4314,[1]items!$A$2:$E$39,2,FALSE)</f>
        <v>Sanmol Paracetamol</v>
      </c>
      <c r="F4314" s="5" t="str">
        <f>VLOOKUP(E4314,[1]items!$B$2:$E$39,2,FALSE)</f>
        <v>Obat Sakit Kepala &amp; Demam</v>
      </c>
      <c r="G4314" s="5" t="str">
        <f t="shared" si="336"/>
        <v>OD0007|</v>
      </c>
      <c r="H4314" s="10">
        <v>141</v>
      </c>
      <c r="I4314" s="11"/>
      <c r="J4314" s="10" t="str">
        <f>IF(EXACT(L4314,"buy"),VLOOKUP(I4314,[2]suppliers!$A$2:$B$17,2,FALSE),"")</f>
        <v/>
      </c>
      <c r="K4314" s="5" t="s">
        <v>84</v>
      </c>
      <c r="L4314" s="5" t="s">
        <v>85</v>
      </c>
      <c r="M4314" s="5" t="str">
        <f>IFERROR(VLOOKUP(G4314,[3]item_suppliers!$C$2:$F$112,2,FALSE),"")</f>
        <v/>
      </c>
      <c r="N4314" s="5" t="str">
        <f>IFERROR(VLOOKUP(G4314,[3]item_suppliers!$C$2:$F$112,4,FALSE),"")</f>
        <v/>
      </c>
      <c r="O4314" s="5" t="str">
        <f t="shared" si="337"/>
        <v/>
      </c>
      <c r="P4314" s="5">
        <f>IF(EXACT(L4314,"sell"),VLOOKUP(D4314,[1]items!$A$2:$E$39,5,FALSE),"")</f>
        <v>16261</v>
      </c>
      <c r="Q4314" s="5">
        <f t="shared" si="338"/>
        <v>2292801</v>
      </c>
      <c r="R4314" s="13" t="str">
        <f t="shared" si="339"/>
        <v/>
      </c>
    </row>
    <row r="4315" spans="1:18" x14ac:dyDescent="0.2">
      <c r="A4315" s="8" t="s">
        <v>4376</v>
      </c>
      <c r="B4315" s="9" t="d">
        <v>2021-10-29</v>
      </c>
      <c r="C4315" s="7">
        <f t="shared" si="335"/>
        <v>2021</v>
      </c>
      <c r="D4315" s="8" t="s">
        <v>23</v>
      </c>
      <c r="E4315" s="5" t="str">
        <f>VLOOKUP(D4315,[1]items!$A$2:$E$39,2,FALSE)</f>
        <v>Neozep Forte 1 Strip 4 Tablet</v>
      </c>
      <c r="F4315" s="5" t="str">
        <f>VLOOKUP(E4315,[1]items!$B$2:$E$39,2,FALSE)</f>
        <v>Obat Batuk &amp; Pilek</v>
      </c>
      <c r="G4315" s="5" t="str">
        <f t="shared" si="336"/>
        <v>OB0001|</v>
      </c>
      <c r="H4315" s="10">
        <v>64</v>
      </c>
      <c r="I4315" s="11"/>
      <c r="J4315" s="10" t="str">
        <f>IF(EXACT(L4315,"buy"),VLOOKUP(I4315,[2]suppliers!$A$2:$B$17,2,FALSE),"")</f>
        <v/>
      </c>
      <c r="K4315" s="8" t="s">
        <v>84</v>
      </c>
      <c r="L4315" s="8" t="s">
        <v>85</v>
      </c>
      <c r="M4315" s="5" t="str">
        <f>IFERROR(VLOOKUP(G4315,[3]item_suppliers!$C$2:$F$112,2,FALSE),"")</f>
        <v/>
      </c>
      <c r="N4315" s="5" t="str">
        <f>IFERROR(VLOOKUP(G4315,[3]item_suppliers!$C$2:$F$112,4,FALSE),"")</f>
        <v/>
      </c>
      <c r="O4315" s="5" t="str">
        <f t="shared" si="337"/>
        <v/>
      </c>
      <c r="P4315" s="5">
        <f>IF(EXACT(L4315,"sell"),VLOOKUP(D4315,[1]items!$A$2:$E$39,5,FALSE),"")</f>
        <v>2338</v>
      </c>
      <c r="Q4315" s="5">
        <f t="shared" si="338"/>
        <v>149632</v>
      </c>
      <c r="R4315" s="13" t="str">
        <f t="shared" si="339"/>
        <v/>
      </c>
    </row>
    <row r="4316" spans="1:18" x14ac:dyDescent="0.2">
      <c r="A4316" s="5" t="s">
        <v>4377</v>
      </c>
      <c r="B4316" s="6" t="d">
        <v>2021-10-29</v>
      </c>
      <c r="C4316" s="7">
        <f t="shared" si="335"/>
        <v>2021</v>
      </c>
      <c r="D4316" s="5" t="s">
        <v>72</v>
      </c>
      <c r="E4316" s="5" t="str">
        <f>VLOOKUP(D4316,[1]items!$A$2:$E$39,2,FALSE)</f>
        <v>Irvell 150MG Box 20 Tablet</v>
      </c>
      <c r="F4316" s="5" t="str">
        <f>VLOOKUP(E4316,[1]items!$B$2:$E$39,2,FALSE)</f>
        <v>Obat Hipertensi</v>
      </c>
      <c r="G4316" s="5" t="str">
        <f t="shared" si="336"/>
        <v>OH0006|</v>
      </c>
      <c r="H4316" s="10">
        <v>3</v>
      </c>
      <c r="I4316" s="11"/>
      <c r="J4316" s="10" t="str">
        <f>IF(EXACT(L4316,"buy"),VLOOKUP(I4316,[2]suppliers!$A$2:$B$17,2,FALSE),"")</f>
        <v/>
      </c>
      <c r="K4316" s="5" t="s">
        <v>84</v>
      </c>
      <c r="L4316" s="5" t="s">
        <v>85</v>
      </c>
      <c r="M4316" s="5" t="str">
        <f>IFERROR(VLOOKUP(G4316,[3]item_suppliers!$C$2:$F$112,2,FALSE),"")</f>
        <v/>
      </c>
      <c r="N4316" s="5" t="str">
        <f>IFERROR(VLOOKUP(G4316,[3]item_suppliers!$C$2:$F$112,4,FALSE),"")</f>
        <v/>
      </c>
      <c r="O4316" s="5" t="str">
        <f t="shared" si="337"/>
        <v/>
      </c>
      <c r="P4316" s="5">
        <f>IF(EXACT(L4316,"sell"),VLOOKUP(D4316,[1]items!$A$2:$E$39,5,FALSE),"")</f>
        <v>146871</v>
      </c>
      <c r="Q4316" s="5">
        <f t="shared" si="338"/>
        <v>440613</v>
      </c>
      <c r="R4316" s="13" t="str">
        <f t="shared" si="339"/>
        <v/>
      </c>
    </row>
    <row r="4317" spans="1:18" x14ac:dyDescent="0.2">
      <c r="A4317" s="8" t="s">
        <v>4378</v>
      </c>
      <c r="B4317" s="9" t="d">
        <v>2021-10-29</v>
      </c>
      <c r="C4317" s="7">
        <f t="shared" si="335"/>
        <v>2021</v>
      </c>
      <c r="D4317" s="8" t="s">
        <v>35</v>
      </c>
      <c r="E4317" s="5" t="str">
        <f>VLOOKUP(D4317,[1]items!$A$2:$E$39,2,FALSE)</f>
        <v>Konidin 4 Tablet</v>
      </c>
      <c r="F4317" s="5" t="str">
        <f>VLOOKUP(E4317,[1]items!$B$2:$E$39,2,FALSE)</f>
        <v>Obat Batuk &amp; Pilek</v>
      </c>
      <c r="G4317" s="5" t="str">
        <f t="shared" si="336"/>
        <v>OB0008|</v>
      </c>
      <c r="H4317" s="10">
        <v>56</v>
      </c>
      <c r="I4317" s="11"/>
      <c r="J4317" s="10" t="str">
        <f>IF(EXACT(L4317,"buy"),VLOOKUP(I4317,[2]suppliers!$A$2:$B$17,2,FALSE),"")</f>
        <v/>
      </c>
      <c r="K4317" s="8" t="s">
        <v>84</v>
      </c>
      <c r="L4317" s="8" t="s">
        <v>85</v>
      </c>
      <c r="M4317" s="5" t="str">
        <f>IFERROR(VLOOKUP(G4317,[3]item_suppliers!$C$2:$F$112,2,FALSE),"")</f>
        <v/>
      </c>
      <c r="N4317" s="5" t="str">
        <f>IFERROR(VLOOKUP(G4317,[3]item_suppliers!$C$2:$F$112,4,FALSE),"")</f>
        <v/>
      </c>
      <c r="O4317" s="5" t="str">
        <f t="shared" si="337"/>
        <v/>
      </c>
      <c r="P4317" s="5">
        <f>IF(EXACT(L4317,"sell"),VLOOKUP(D4317,[1]items!$A$2:$E$39,5,FALSE),"")</f>
        <v>2490</v>
      </c>
      <c r="Q4317" s="5">
        <f t="shared" si="338"/>
        <v>139440</v>
      </c>
      <c r="R4317" s="13" t="str">
        <f t="shared" si="339"/>
        <v/>
      </c>
    </row>
    <row r="4318" spans="1:18" x14ac:dyDescent="0.2">
      <c r="A4318" s="5" t="s">
        <v>4379</v>
      </c>
      <c r="B4318" s="6" t="d">
        <v>2021-10-30</v>
      </c>
      <c r="C4318" s="7">
        <f t="shared" si="335"/>
        <v>2021</v>
      </c>
      <c r="D4318" s="5" t="s">
        <v>26</v>
      </c>
      <c r="E4318" s="5" t="str">
        <f>VLOOKUP(D4318,[1]items!$A$2:$E$39,2,FALSE)</f>
        <v>Decolsen 1 Strip 4 Tablet</v>
      </c>
      <c r="F4318" s="5" t="str">
        <f>VLOOKUP(E4318,[1]items!$B$2:$E$39,2,FALSE)</f>
        <v>Obat Batuk &amp; Pilek</v>
      </c>
      <c r="G4318" s="5" t="str">
        <f t="shared" si="336"/>
        <v>OB0002|</v>
      </c>
      <c r="H4318" s="10">
        <v>83</v>
      </c>
      <c r="I4318" s="11"/>
      <c r="J4318" s="10" t="str">
        <f>IF(EXACT(L4318,"buy"),VLOOKUP(I4318,[2]suppliers!$A$2:$B$17,2,FALSE),"")</f>
        <v/>
      </c>
      <c r="K4318" s="5" t="s">
        <v>84</v>
      </c>
      <c r="L4318" s="5" t="s">
        <v>85</v>
      </c>
      <c r="M4318" s="5" t="str">
        <f>IFERROR(VLOOKUP(G4318,[3]item_suppliers!$C$2:$F$112,2,FALSE),"")</f>
        <v/>
      </c>
      <c r="N4318" s="5" t="str">
        <f>IFERROR(VLOOKUP(G4318,[3]item_suppliers!$C$2:$F$112,4,FALSE),"")</f>
        <v/>
      </c>
      <c r="O4318" s="5" t="str">
        <f t="shared" si="337"/>
        <v/>
      </c>
      <c r="P4318" s="5">
        <f>IF(EXACT(L4318,"sell"),VLOOKUP(D4318,[1]items!$A$2:$E$39,5,FALSE),"")</f>
        <v>2915</v>
      </c>
      <c r="Q4318" s="5">
        <f t="shared" si="338"/>
        <v>241945</v>
      </c>
      <c r="R4318" s="13" t="str">
        <f t="shared" si="339"/>
        <v/>
      </c>
    </row>
    <row r="4319" spans="1:18" x14ac:dyDescent="0.2">
      <c r="A4319" s="8" t="s">
        <v>4380</v>
      </c>
      <c r="B4319" s="9" t="d">
        <v>2021-10-30</v>
      </c>
      <c r="C4319" s="7">
        <f t="shared" si="335"/>
        <v>2021</v>
      </c>
      <c r="D4319" s="8" t="s">
        <v>50</v>
      </c>
      <c r="E4319" s="5" t="str">
        <f>VLOOKUP(D4319,[1]items!$A$2:$E$39,2,FALSE)</f>
        <v>Bodrex Extra</v>
      </c>
      <c r="F4319" s="5" t="str">
        <f>VLOOKUP(E4319,[1]items!$B$2:$E$39,2,FALSE)</f>
        <v>Obat Sakit Kepala &amp; Demam</v>
      </c>
      <c r="G4319" s="5" t="str">
        <f t="shared" si="336"/>
        <v>OD0008|</v>
      </c>
      <c r="H4319" s="10">
        <v>64</v>
      </c>
      <c r="I4319" s="11"/>
      <c r="J4319" s="10" t="str">
        <f>IF(EXACT(L4319,"buy"),VLOOKUP(I4319,[2]suppliers!$A$2:$B$17,2,FALSE),"")</f>
        <v/>
      </c>
      <c r="K4319" s="8" t="s">
        <v>84</v>
      </c>
      <c r="L4319" s="8" t="s">
        <v>85</v>
      </c>
      <c r="M4319" s="5" t="str">
        <f>IFERROR(VLOOKUP(G4319,[3]item_suppliers!$C$2:$F$112,2,FALSE),"")</f>
        <v/>
      </c>
      <c r="N4319" s="5" t="str">
        <f>IFERROR(VLOOKUP(G4319,[3]item_suppliers!$C$2:$F$112,4,FALSE),"")</f>
        <v/>
      </c>
      <c r="O4319" s="5" t="str">
        <f t="shared" si="337"/>
        <v/>
      </c>
      <c r="P4319" s="5">
        <f>IF(EXACT(L4319,"sell"),VLOOKUP(D4319,[1]items!$A$2:$E$39,5,FALSE),"")</f>
        <v>51753</v>
      </c>
      <c r="Q4319" s="5">
        <f t="shared" si="338"/>
        <v>3312192</v>
      </c>
      <c r="R4319" s="13" t="str">
        <f t="shared" si="339"/>
        <v/>
      </c>
    </row>
    <row r="4320" spans="1:18" x14ac:dyDescent="0.2">
      <c r="A4320" s="5" t="s">
        <v>4381</v>
      </c>
      <c r="B4320" s="6" t="d">
        <v>2021-10-30</v>
      </c>
      <c r="C4320" s="7">
        <f t="shared" si="335"/>
        <v>2021</v>
      </c>
      <c r="D4320" s="5" t="s">
        <v>50</v>
      </c>
      <c r="E4320" s="5" t="str">
        <f>VLOOKUP(D4320,[1]items!$A$2:$E$39,2,FALSE)</f>
        <v>Bodrex Extra</v>
      </c>
      <c r="F4320" s="5" t="str">
        <f>VLOOKUP(E4320,[1]items!$B$2:$E$39,2,FALSE)</f>
        <v>Obat Sakit Kepala &amp; Demam</v>
      </c>
      <c r="G4320" s="5" t="str">
        <f t="shared" si="336"/>
        <v>OD0008|</v>
      </c>
      <c r="H4320" s="10">
        <v>5</v>
      </c>
      <c r="I4320" s="11"/>
      <c r="J4320" s="10" t="str">
        <f>IF(EXACT(L4320,"buy"),VLOOKUP(I4320,[2]suppliers!$A$2:$B$17,2,FALSE),"")</f>
        <v/>
      </c>
      <c r="K4320" s="5" t="s">
        <v>84</v>
      </c>
      <c r="L4320" s="5" t="s">
        <v>85</v>
      </c>
      <c r="M4320" s="5" t="str">
        <f>IFERROR(VLOOKUP(G4320,[3]item_suppliers!$C$2:$F$112,2,FALSE),"")</f>
        <v/>
      </c>
      <c r="N4320" s="5" t="str">
        <f>IFERROR(VLOOKUP(G4320,[3]item_suppliers!$C$2:$F$112,4,FALSE),"")</f>
        <v/>
      </c>
      <c r="O4320" s="5" t="str">
        <f t="shared" si="337"/>
        <v/>
      </c>
      <c r="P4320" s="5">
        <f>IF(EXACT(L4320,"sell"),VLOOKUP(D4320,[1]items!$A$2:$E$39,5,FALSE),"")</f>
        <v>51753</v>
      </c>
      <c r="Q4320" s="5">
        <f t="shared" si="338"/>
        <v>258765</v>
      </c>
      <c r="R4320" s="13" t="str">
        <f t="shared" si="339"/>
        <v/>
      </c>
    </row>
    <row r="4321" spans="1:18" x14ac:dyDescent="0.2">
      <c r="A4321" s="8" t="s">
        <v>4382</v>
      </c>
      <c r="B4321" s="9" t="d">
        <v>2021-10-30</v>
      </c>
      <c r="C4321" s="7">
        <f t="shared" si="335"/>
        <v>2021</v>
      </c>
      <c r="D4321" s="8" t="s">
        <v>52</v>
      </c>
      <c r="E4321" s="5" t="str">
        <f>VLOOKUP(D4321,[1]items!$A$2:$E$39,2,FALSE)</f>
        <v>Sanmol 500 MG 4 Tablet</v>
      </c>
      <c r="F4321" s="5" t="str">
        <f>VLOOKUP(E4321,[1]items!$B$2:$E$39,2,FALSE)</f>
        <v>Obat Sakit Kepala &amp; Demam</v>
      </c>
      <c r="G4321" s="5" t="str">
        <f t="shared" si="336"/>
        <v>OD0009|</v>
      </c>
      <c r="H4321" s="10">
        <v>3</v>
      </c>
      <c r="I4321" s="11"/>
      <c r="J4321" s="10" t="str">
        <f>IF(EXACT(L4321,"buy"),VLOOKUP(I4321,[2]suppliers!$A$2:$B$17,2,FALSE),"")</f>
        <v/>
      </c>
      <c r="K4321" s="8" t="s">
        <v>84</v>
      </c>
      <c r="L4321" s="8" t="s">
        <v>85</v>
      </c>
      <c r="M4321" s="5" t="str">
        <f>IFERROR(VLOOKUP(G4321,[3]item_suppliers!$C$2:$F$112,2,FALSE),"")</f>
        <v/>
      </c>
      <c r="N4321" s="5" t="str">
        <f>IFERROR(VLOOKUP(G4321,[3]item_suppliers!$C$2:$F$112,4,FALSE),"")</f>
        <v/>
      </c>
      <c r="O4321" s="5" t="str">
        <f t="shared" si="337"/>
        <v/>
      </c>
      <c r="P4321" s="5">
        <f>IF(EXACT(L4321,"sell"),VLOOKUP(D4321,[1]items!$A$2:$E$39,5,FALSE),"")</f>
        <v>1619</v>
      </c>
      <c r="Q4321" s="5">
        <f t="shared" si="338"/>
        <v>4857</v>
      </c>
      <c r="R4321" s="13" t="str">
        <f t="shared" si="339"/>
        <v/>
      </c>
    </row>
    <row r="4322" spans="1:18" x14ac:dyDescent="0.2">
      <c r="A4322" s="5" t="s">
        <v>4383</v>
      </c>
      <c r="B4322" s="6" t="d">
        <v>2021-10-30</v>
      </c>
      <c r="C4322" s="7">
        <f t="shared" si="335"/>
        <v>2021</v>
      </c>
      <c r="D4322" s="5" t="s">
        <v>65</v>
      </c>
      <c r="E4322" s="5" t="str">
        <f>VLOOKUP(D4322,[1]items!$A$2:$E$39,2,FALSE)</f>
        <v>Candesartan Ogb Dexa</v>
      </c>
      <c r="F4322" s="5" t="str">
        <f>VLOOKUP(E4322,[1]items!$B$2:$E$39,2,FALSE)</f>
        <v>Obat Hipertensi</v>
      </c>
      <c r="G4322" s="5" t="str">
        <f t="shared" si="336"/>
        <v>OH0003|</v>
      </c>
      <c r="H4322" s="10">
        <v>38</v>
      </c>
      <c r="I4322" s="11"/>
      <c r="J4322" s="10" t="str">
        <f>IF(EXACT(L4322,"buy"),VLOOKUP(I4322,[2]suppliers!$A$2:$B$17,2,FALSE),"")</f>
        <v/>
      </c>
      <c r="K4322" s="5" t="s">
        <v>84</v>
      </c>
      <c r="L4322" s="5" t="s">
        <v>85</v>
      </c>
      <c r="M4322" s="5" t="str">
        <f>IFERROR(VLOOKUP(G4322,[3]item_suppliers!$C$2:$F$112,2,FALSE),"")</f>
        <v/>
      </c>
      <c r="N4322" s="5" t="str">
        <f>IFERROR(VLOOKUP(G4322,[3]item_suppliers!$C$2:$F$112,4,FALSE),"")</f>
        <v/>
      </c>
      <c r="O4322" s="5" t="str">
        <f t="shared" si="337"/>
        <v/>
      </c>
      <c r="P4322" s="5">
        <f>IF(EXACT(L4322,"sell"),VLOOKUP(D4322,[1]items!$A$2:$E$39,5,FALSE),"")</f>
        <v>5095</v>
      </c>
      <c r="Q4322" s="5">
        <f t="shared" si="338"/>
        <v>193610</v>
      </c>
      <c r="R4322" s="13" t="str">
        <f t="shared" si="339"/>
        <v/>
      </c>
    </row>
    <row r="4323" spans="1:18" x14ac:dyDescent="0.2">
      <c r="A4323" s="8" t="s">
        <v>4384</v>
      </c>
      <c r="B4323" s="9" t="d">
        <v>2021-10-30</v>
      </c>
      <c r="C4323" s="7">
        <f t="shared" si="335"/>
        <v>2021</v>
      </c>
      <c r="D4323" s="8" t="s">
        <v>31</v>
      </c>
      <c r="E4323" s="5" t="str">
        <f>VLOOKUP(D4323,[1]items!$A$2:$E$39,2,FALSE)</f>
        <v>Ultraflu Box Isi 25 Strip</v>
      </c>
      <c r="F4323" s="5" t="str">
        <f>VLOOKUP(E4323,[1]items!$B$2:$E$39,2,FALSE)</f>
        <v>Obat Batuk &amp; Pilek</v>
      </c>
      <c r="G4323" s="5" t="str">
        <f t="shared" si="336"/>
        <v>OB0006|</v>
      </c>
      <c r="H4323" s="10">
        <v>6</v>
      </c>
      <c r="I4323" s="11"/>
      <c r="J4323" s="10" t="str">
        <f>IF(EXACT(L4323,"buy"),VLOOKUP(I4323,[2]suppliers!$A$2:$B$17,2,FALSE),"")</f>
        <v/>
      </c>
      <c r="K4323" s="8" t="s">
        <v>84</v>
      </c>
      <c r="L4323" s="8" t="s">
        <v>85</v>
      </c>
      <c r="M4323" s="5" t="str">
        <f>IFERROR(VLOOKUP(G4323,[3]item_suppliers!$C$2:$F$112,2,FALSE),"")</f>
        <v/>
      </c>
      <c r="N4323" s="5" t="str">
        <f>IFERROR(VLOOKUP(G4323,[3]item_suppliers!$C$2:$F$112,4,FALSE),"")</f>
        <v/>
      </c>
      <c r="O4323" s="5" t="str">
        <f t="shared" si="337"/>
        <v/>
      </c>
      <c r="P4323" s="5">
        <f>IF(EXACT(L4323,"sell"),VLOOKUP(D4323,[1]items!$A$2:$E$39,5,FALSE),"")</f>
        <v>73805</v>
      </c>
      <c r="Q4323" s="5">
        <f t="shared" si="338"/>
        <v>442830</v>
      </c>
      <c r="R4323" s="13" t="str">
        <f t="shared" si="339"/>
        <v/>
      </c>
    </row>
    <row r="4324" spans="1:18" x14ac:dyDescent="0.2">
      <c r="A4324" s="5" t="s">
        <v>4385</v>
      </c>
      <c r="B4324" s="6" t="d">
        <v>2021-10-30</v>
      </c>
      <c r="C4324" s="7">
        <f t="shared" si="335"/>
        <v>2021</v>
      </c>
      <c r="D4324" s="5" t="s">
        <v>37</v>
      </c>
      <c r="E4324" s="5" t="str">
        <f>VLOOKUP(D4324,[1]items!$A$2:$E$39,2,FALSE)</f>
        <v>Koolfever</v>
      </c>
      <c r="F4324" s="5" t="str">
        <f>VLOOKUP(E4324,[1]items!$B$2:$E$39,2,FALSE)</f>
        <v>Obat Sakit Kepala &amp; Demam</v>
      </c>
      <c r="G4324" s="5" t="str">
        <f t="shared" si="336"/>
        <v>OD0001|</v>
      </c>
      <c r="H4324" s="10">
        <v>5</v>
      </c>
      <c r="I4324" s="11"/>
      <c r="J4324" s="10" t="str">
        <f>IF(EXACT(L4324,"buy"),VLOOKUP(I4324,[2]suppliers!$A$2:$B$17,2,FALSE),"")</f>
        <v/>
      </c>
      <c r="K4324" s="5" t="s">
        <v>84</v>
      </c>
      <c r="L4324" s="5" t="s">
        <v>85</v>
      </c>
      <c r="M4324" s="5" t="str">
        <f>IFERROR(VLOOKUP(G4324,[3]item_suppliers!$C$2:$F$112,2,FALSE),"")</f>
        <v/>
      </c>
      <c r="N4324" s="5" t="str">
        <f>IFERROR(VLOOKUP(G4324,[3]item_suppliers!$C$2:$F$112,4,FALSE),"")</f>
        <v/>
      </c>
      <c r="O4324" s="5" t="str">
        <f t="shared" si="337"/>
        <v/>
      </c>
      <c r="P4324" s="5">
        <f>IF(EXACT(L4324,"sell"),VLOOKUP(D4324,[1]items!$A$2:$E$39,5,FALSE),"")</f>
        <v>7620</v>
      </c>
      <c r="Q4324" s="5">
        <f t="shared" si="338"/>
        <v>38100</v>
      </c>
      <c r="R4324" s="13" t="str">
        <f t="shared" si="339"/>
        <v/>
      </c>
    </row>
    <row r="4325" spans="1:18" x14ac:dyDescent="0.2">
      <c r="A4325" s="8" t="s">
        <v>4386</v>
      </c>
      <c r="B4325" s="9" t="d">
        <v>2021-10-30</v>
      </c>
      <c r="C4325" s="7">
        <f t="shared" si="335"/>
        <v>2021</v>
      </c>
      <c r="D4325" s="8" t="s">
        <v>59</v>
      </c>
      <c r="E4325" s="5" t="str">
        <f>VLOOKUP(D4325,[1]items!$A$2:$E$39,2,FALSE)</f>
        <v>Carditens</v>
      </c>
      <c r="F4325" s="5" t="str">
        <f>VLOOKUP(E4325,[1]items!$B$2:$E$39,2,FALSE)</f>
        <v>Obat Hipertensi</v>
      </c>
      <c r="G4325" s="5" t="str">
        <f t="shared" si="336"/>
        <v>OH0001|</v>
      </c>
      <c r="H4325" s="10">
        <v>10</v>
      </c>
      <c r="I4325" s="11"/>
      <c r="J4325" s="10" t="str">
        <f>IF(EXACT(L4325,"buy"),VLOOKUP(I4325,[2]suppliers!$A$2:$B$17,2,FALSE),"")</f>
        <v/>
      </c>
      <c r="K4325" s="8" t="s">
        <v>84</v>
      </c>
      <c r="L4325" s="8" t="s">
        <v>85</v>
      </c>
      <c r="M4325" s="5" t="str">
        <f>IFERROR(VLOOKUP(G4325,[3]item_suppliers!$C$2:$F$112,2,FALSE),"")</f>
        <v/>
      </c>
      <c r="N4325" s="5" t="str">
        <f>IFERROR(VLOOKUP(G4325,[3]item_suppliers!$C$2:$F$112,4,FALSE),"")</f>
        <v/>
      </c>
      <c r="O4325" s="5" t="str">
        <f t="shared" si="337"/>
        <v/>
      </c>
      <c r="P4325" s="5">
        <f>IF(EXACT(L4325,"sell"),VLOOKUP(D4325,[1]items!$A$2:$E$39,5,FALSE),"")</f>
        <v>100900</v>
      </c>
      <c r="Q4325" s="5">
        <f t="shared" si="338"/>
        <v>1009000</v>
      </c>
      <c r="R4325" s="13" t="str">
        <f t="shared" si="339"/>
        <v/>
      </c>
    </row>
    <row r="4326" spans="1:18" x14ac:dyDescent="0.2">
      <c r="A4326" s="5" t="s">
        <v>4387</v>
      </c>
      <c r="B4326" s="6" t="d">
        <v>2021-10-30</v>
      </c>
      <c r="C4326" s="7">
        <f t="shared" si="335"/>
        <v>2021</v>
      </c>
      <c r="D4326" s="5" t="s">
        <v>28</v>
      </c>
      <c r="E4326" s="5" t="str">
        <f>VLOOKUP(D4326,[1]items!$A$2:$E$39,2,FALSE)</f>
        <v>Lo Han Kuo Infusion 12</v>
      </c>
      <c r="F4326" s="5" t="str">
        <f>VLOOKUP(E4326,[1]items!$B$2:$E$39,2,FALSE)</f>
        <v>Obat Batuk &amp; Pilek</v>
      </c>
      <c r="G4326" s="5" t="str">
        <f t="shared" si="336"/>
        <v>OB0004|</v>
      </c>
      <c r="H4326" s="10">
        <v>9</v>
      </c>
      <c r="I4326" s="11"/>
      <c r="J4326" s="10" t="str">
        <f>IF(EXACT(L4326,"buy"),VLOOKUP(I4326,[2]suppliers!$A$2:$B$17,2,FALSE),"")</f>
        <v/>
      </c>
      <c r="K4326" s="5" t="s">
        <v>84</v>
      </c>
      <c r="L4326" s="5" t="s">
        <v>85</v>
      </c>
      <c r="M4326" s="5" t="str">
        <f>IFERROR(VLOOKUP(G4326,[3]item_suppliers!$C$2:$F$112,2,FALSE),"")</f>
        <v/>
      </c>
      <c r="N4326" s="5" t="str">
        <f>IFERROR(VLOOKUP(G4326,[3]item_suppliers!$C$2:$F$112,4,FALSE),"")</f>
        <v/>
      </c>
      <c r="O4326" s="5" t="str">
        <f t="shared" si="337"/>
        <v/>
      </c>
      <c r="P4326" s="5">
        <f>IF(EXACT(L4326,"sell"),VLOOKUP(D4326,[1]items!$A$2:$E$39,5,FALSE),"")</f>
        <v>24179</v>
      </c>
      <c r="Q4326" s="5">
        <f t="shared" si="338"/>
        <v>217611</v>
      </c>
      <c r="R4326" s="13" t="str">
        <f t="shared" si="339"/>
        <v/>
      </c>
    </row>
    <row r="4327" spans="1:18" x14ac:dyDescent="0.2">
      <c r="A4327" s="8" t="s">
        <v>4388</v>
      </c>
      <c r="B4327" s="9" t="d">
        <v>2021-10-30</v>
      </c>
      <c r="C4327" s="7">
        <f t="shared" si="335"/>
        <v>2021</v>
      </c>
      <c r="D4327" s="8" t="s">
        <v>43</v>
      </c>
      <c r="E4327" s="5" t="str">
        <f>VLOOKUP(D4327,[1]items!$A$2:$E$39,2,FALSE)</f>
        <v>Panadol Anak Tablet 1 Strip</v>
      </c>
      <c r="F4327" s="5" t="str">
        <f>VLOOKUP(E4327,[1]items!$B$2:$E$39,2,FALSE)</f>
        <v>Obat Sakit Kepala &amp; Demam</v>
      </c>
      <c r="G4327" s="5" t="str">
        <f t="shared" si="336"/>
        <v>OD0005|</v>
      </c>
      <c r="H4327" s="10">
        <v>22</v>
      </c>
      <c r="I4327" s="11"/>
      <c r="J4327" s="10" t="str">
        <f>IF(EXACT(L4327,"buy"),VLOOKUP(I4327,[2]suppliers!$A$2:$B$17,2,FALSE),"")</f>
        <v/>
      </c>
      <c r="K4327" s="8" t="s">
        <v>84</v>
      </c>
      <c r="L4327" s="8" t="s">
        <v>85</v>
      </c>
      <c r="M4327" s="5" t="str">
        <f>IFERROR(VLOOKUP(G4327,[3]item_suppliers!$C$2:$F$112,2,FALSE),"")</f>
        <v/>
      </c>
      <c r="N4327" s="5" t="str">
        <f>IFERROR(VLOOKUP(G4327,[3]item_suppliers!$C$2:$F$112,4,FALSE),"")</f>
        <v/>
      </c>
      <c r="O4327" s="5" t="str">
        <f t="shared" si="337"/>
        <v/>
      </c>
      <c r="P4327" s="5">
        <f>IF(EXACT(L4327,"sell"),VLOOKUP(D4327,[1]items!$A$2:$E$39,5,FALSE),"")</f>
        <v>25450</v>
      </c>
      <c r="Q4327" s="5">
        <f t="shared" si="338"/>
        <v>559900</v>
      </c>
      <c r="R4327" s="13" t="str">
        <f t="shared" si="339"/>
        <v/>
      </c>
    </row>
    <row r="4328" spans="1:18" x14ac:dyDescent="0.2">
      <c r="A4328" s="5" t="s">
        <v>4389</v>
      </c>
      <c r="B4328" s="6" t="d">
        <v>2021-10-31</v>
      </c>
      <c r="C4328" s="7">
        <f t="shared" si="335"/>
        <v>2021</v>
      </c>
      <c r="D4328" s="5" t="s">
        <v>26</v>
      </c>
      <c r="E4328" s="5" t="str">
        <f>VLOOKUP(D4328,[1]items!$A$2:$E$39,2,FALSE)</f>
        <v>Decolsen 1 Strip 4 Tablet</v>
      </c>
      <c r="F4328" s="5" t="str">
        <f>VLOOKUP(E4328,[1]items!$B$2:$E$39,2,FALSE)</f>
        <v>Obat Batuk &amp; Pilek</v>
      </c>
      <c r="G4328" s="5" t="str">
        <f t="shared" si="336"/>
        <v>OB0002|</v>
      </c>
      <c r="H4328" s="10">
        <v>97</v>
      </c>
      <c r="I4328" s="11"/>
      <c r="J4328" s="10" t="str">
        <f>IF(EXACT(L4328,"buy"),VLOOKUP(I4328,[2]suppliers!$A$2:$B$17,2,FALSE),"")</f>
        <v/>
      </c>
      <c r="K4328" s="5" t="s">
        <v>84</v>
      </c>
      <c r="L4328" s="5" t="s">
        <v>85</v>
      </c>
      <c r="M4328" s="5" t="str">
        <f>IFERROR(VLOOKUP(G4328,[3]item_suppliers!$C$2:$F$112,2,FALSE),"")</f>
        <v/>
      </c>
      <c r="N4328" s="5" t="str">
        <f>IFERROR(VLOOKUP(G4328,[3]item_suppliers!$C$2:$F$112,4,FALSE),"")</f>
        <v/>
      </c>
      <c r="O4328" s="5" t="str">
        <f t="shared" si="337"/>
        <v/>
      </c>
      <c r="P4328" s="5">
        <f>IF(EXACT(L4328,"sell"),VLOOKUP(D4328,[1]items!$A$2:$E$39,5,FALSE),"")</f>
        <v>2915</v>
      </c>
      <c r="Q4328" s="5">
        <f t="shared" si="338"/>
        <v>282755</v>
      </c>
      <c r="R4328" s="13" t="str">
        <f t="shared" si="339"/>
        <v/>
      </c>
    </row>
    <row r="4329" spans="1:18" x14ac:dyDescent="0.2">
      <c r="A4329" s="8" t="s">
        <v>4390</v>
      </c>
      <c r="B4329" s="9" t="d">
        <v>2021-10-31</v>
      </c>
      <c r="C4329" s="7">
        <f t="shared" si="335"/>
        <v>2021</v>
      </c>
      <c r="D4329" s="8" t="s">
        <v>70</v>
      </c>
      <c r="E4329" s="5" t="str">
        <f>VLOOKUP(D4329,[1]items!$A$2:$E$39,2,FALSE)</f>
        <v>Irbesartan</v>
      </c>
      <c r="F4329" s="5" t="str">
        <f>VLOOKUP(E4329,[1]items!$B$2:$E$39,2,FALSE)</f>
        <v>Obat Hipertensi</v>
      </c>
      <c r="G4329" s="5" t="str">
        <f t="shared" si="336"/>
        <v>OH0005|</v>
      </c>
      <c r="H4329" s="10">
        <v>21</v>
      </c>
      <c r="I4329" s="11"/>
      <c r="J4329" s="10" t="str">
        <f>IF(EXACT(L4329,"buy"),VLOOKUP(I4329,[2]suppliers!$A$2:$B$17,2,FALSE),"")</f>
        <v/>
      </c>
      <c r="K4329" s="8" t="s">
        <v>84</v>
      </c>
      <c r="L4329" s="8" t="s">
        <v>85</v>
      </c>
      <c r="M4329" s="5" t="str">
        <f>IFERROR(VLOOKUP(G4329,[3]item_suppliers!$C$2:$F$112,2,FALSE),"")</f>
        <v/>
      </c>
      <c r="N4329" s="5" t="str">
        <f>IFERROR(VLOOKUP(G4329,[3]item_suppliers!$C$2:$F$112,4,FALSE),"")</f>
        <v/>
      </c>
      <c r="O4329" s="5" t="str">
        <f t="shared" si="337"/>
        <v/>
      </c>
      <c r="P4329" s="5">
        <f>IF(EXACT(L4329,"sell"),VLOOKUP(D4329,[1]items!$A$2:$E$39,5,FALSE),"")</f>
        <v>109447</v>
      </c>
      <c r="Q4329" s="5">
        <f t="shared" si="338"/>
        <v>2298387</v>
      </c>
      <c r="R4329" s="13" t="str">
        <f t="shared" si="339"/>
        <v/>
      </c>
    </row>
    <row r="4330" spans="1:18" x14ac:dyDescent="0.2">
      <c r="A4330" s="5" t="s">
        <v>4391</v>
      </c>
      <c r="B4330" s="6" t="d">
        <v>2021-10-31</v>
      </c>
      <c r="C4330" s="7">
        <f t="shared" si="335"/>
        <v>2021</v>
      </c>
      <c r="D4330" s="5" t="s">
        <v>52</v>
      </c>
      <c r="E4330" s="5" t="str">
        <f>VLOOKUP(D4330,[1]items!$A$2:$E$39,2,FALSE)</f>
        <v>Sanmol 500 MG 4 Tablet</v>
      </c>
      <c r="F4330" s="5" t="str">
        <f>VLOOKUP(E4330,[1]items!$B$2:$E$39,2,FALSE)</f>
        <v>Obat Sakit Kepala &amp; Demam</v>
      </c>
      <c r="G4330" s="5" t="str">
        <f t="shared" si="336"/>
        <v>OD0009|</v>
      </c>
      <c r="H4330" s="10">
        <v>33</v>
      </c>
      <c r="I4330" s="11"/>
      <c r="J4330" s="10" t="str">
        <f>IF(EXACT(L4330,"buy"),VLOOKUP(I4330,[2]suppliers!$A$2:$B$17,2,FALSE),"")</f>
        <v/>
      </c>
      <c r="K4330" s="5" t="s">
        <v>84</v>
      </c>
      <c r="L4330" s="5" t="s">
        <v>85</v>
      </c>
      <c r="M4330" s="5" t="str">
        <f>IFERROR(VLOOKUP(G4330,[3]item_suppliers!$C$2:$F$112,2,FALSE),"")</f>
        <v/>
      </c>
      <c r="N4330" s="5" t="str">
        <f>IFERROR(VLOOKUP(G4330,[3]item_suppliers!$C$2:$F$112,4,FALSE),"")</f>
        <v/>
      </c>
      <c r="O4330" s="5" t="str">
        <f t="shared" si="337"/>
        <v/>
      </c>
      <c r="P4330" s="5">
        <f>IF(EXACT(L4330,"sell"),VLOOKUP(D4330,[1]items!$A$2:$E$39,5,FALSE),"")</f>
        <v>1619</v>
      </c>
      <c r="Q4330" s="5">
        <f t="shared" si="338"/>
        <v>53427</v>
      </c>
      <c r="R4330" s="13" t="str">
        <f t="shared" si="339"/>
        <v/>
      </c>
    </row>
    <row r="4331" spans="1:18" x14ac:dyDescent="0.2">
      <c r="A4331" s="8" t="s">
        <v>4392</v>
      </c>
      <c r="B4331" s="9" t="d">
        <v>2021-10-31</v>
      </c>
      <c r="C4331" s="7">
        <f t="shared" si="335"/>
        <v>2021</v>
      </c>
      <c r="D4331" s="8" t="s">
        <v>59</v>
      </c>
      <c r="E4331" s="5" t="str">
        <f>VLOOKUP(D4331,[1]items!$A$2:$E$39,2,FALSE)</f>
        <v>Carditens</v>
      </c>
      <c r="F4331" s="5" t="str">
        <f>VLOOKUP(E4331,[1]items!$B$2:$E$39,2,FALSE)</f>
        <v>Obat Hipertensi</v>
      </c>
      <c r="G4331" s="5" t="str">
        <f t="shared" si="336"/>
        <v>OH0001|</v>
      </c>
      <c r="H4331" s="10">
        <v>13</v>
      </c>
      <c r="I4331" s="11"/>
      <c r="J4331" s="10" t="str">
        <f>IF(EXACT(L4331,"buy"),VLOOKUP(I4331,[2]suppliers!$A$2:$B$17,2,FALSE),"")</f>
        <v/>
      </c>
      <c r="K4331" s="8" t="s">
        <v>84</v>
      </c>
      <c r="L4331" s="8" t="s">
        <v>85</v>
      </c>
      <c r="M4331" s="5" t="str">
        <f>IFERROR(VLOOKUP(G4331,[3]item_suppliers!$C$2:$F$112,2,FALSE),"")</f>
        <v/>
      </c>
      <c r="N4331" s="5" t="str">
        <f>IFERROR(VLOOKUP(G4331,[3]item_suppliers!$C$2:$F$112,4,FALSE),"")</f>
        <v/>
      </c>
      <c r="O4331" s="5" t="str">
        <f t="shared" si="337"/>
        <v/>
      </c>
      <c r="P4331" s="5">
        <f>IF(EXACT(L4331,"sell"),VLOOKUP(D4331,[1]items!$A$2:$E$39,5,FALSE),"")</f>
        <v>100900</v>
      </c>
      <c r="Q4331" s="5">
        <f t="shared" si="338"/>
        <v>1311700</v>
      </c>
      <c r="R4331" s="13" t="str">
        <f t="shared" si="339"/>
        <v/>
      </c>
    </row>
    <row r="4332" spans="1:18" x14ac:dyDescent="0.2">
      <c r="A4332" s="5" t="s">
        <v>4393</v>
      </c>
      <c r="B4332" s="6" t="d">
        <v>2021-10-31</v>
      </c>
      <c r="C4332" s="7">
        <f t="shared" si="335"/>
        <v>2021</v>
      </c>
      <c r="D4332" s="5" t="s">
        <v>94</v>
      </c>
      <c r="E4332" s="5" t="str">
        <f>VLOOKUP(D4332,[1]items!$A$2:$E$39,2,FALSE)</f>
        <v>Vicks Inhaler 0.5 mL</v>
      </c>
      <c r="F4332" s="5" t="str">
        <f>VLOOKUP(E4332,[1]items!$B$2:$E$39,2,FALSE)</f>
        <v>Obat Batuk &amp; Pilek</v>
      </c>
      <c r="G4332" s="5" t="str">
        <f t="shared" si="336"/>
        <v>OB0007|</v>
      </c>
      <c r="H4332" s="10">
        <v>11</v>
      </c>
      <c r="I4332" s="11"/>
      <c r="J4332" s="10" t="str">
        <f>IF(EXACT(L4332,"buy"),VLOOKUP(I4332,[2]suppliers!$A$2:$B$17,2,FALSE),"")</f>
        <v/>
      </c>
      <c r="K4332" s="5" t="s">
        <v>84</v>
      </c>
      <c r="L4332" s="5" t="s">
        <v>85</v>
      </c>
      <c r="M4332" s="5" t="str">
        <f>IFERROR(VLOOKUP(G4332,[3]item_suppliers!$C$2:$F$112,2,FALSE),"")</f>
        <v/>
      </c>
      <c r="N4332" s="5" t="str">
        <f>IFERROR(VLOOKUP(G4332,[3]item_suppliers!$C$2:$F$112,4,FALSE),"")</f>
        <v/>
      </c>
      <c r="O4332" s="5" t="str">
        <f t="shared" si="337"/>
        <v/>
      </c>
      <c r="P4332" s="5">
        <f>IF(EXACT(L4332,"sell"),VLOOKUP(D4332,[1]items!$A$2:$E$39,5,FALSE),"")</f>
        <v>16430</v>
      </c>
      <c r="Q4332" s="5">
        <f t="shared" si="338"/>
        <v>180730</v>
      </c>
      <c r="R4332" s="13" t="str">
        <f t="shared" si="339"/>
        <v/>
      </c>
    </row>
    <row r="4333" spans="1:18" x14ac:dyDescent="0.2">
      <c r="A4333" s="8" t="s">
        <v>4394</v>
      </c>
      <c r="B4333" s="9" t="d">
        <v>2021-11-01</v>
      </c>
      <c r="C4333" s="7">
        <f t="shared" si="335"/>
        <v>2021</v>
      </c>
      <c r="D4333" s="8" t="s">
        <v>26</v>
      </c>
      <c r="E4333" s="5" t="str">
        <f>VLOOKUP(D4333,[1]items!$A$2:$E$39,2,FALSE)</f>
        <v>Decolsen 1 Strip 4 Tablet</v>
      </c>
      <c r="F4333" s="5" t="str">
        <f>VLOOKUP(E4333,[1]items!$B$2:$E$39,2,FALSE)</f>
        <v>Obat Batuk &amp; Pilek</v>
      </c>
      <c r="G4333" s="5" t="str">
        <f t="shared" si="336"/>
        <v>OB0002|</v>
      </c>
      <c r="H4333" s="10">
        <v>46</v>
      </c>
      <c r="I4333" s="11"/>
      <c r="J4333" s="10" t="str">
        <f>IF(EXACT(L4333,"buy"),VLOOKUP(I4333,[2]suppliers!$A$2:$B$17,2,FALSE),"")</f>
        <v/>
      </c>
      <c r="K4333" s="8" t="s">
        <v>84</v>
      </c>
      <c r="L4333" s="8" t="s">
        <v>85</v>
      </c>
      <c r="M4333" s="5" t="str">
        <f>IFERROR(VLOOKUP(G4333,[3]item_suppliers!$C$2:$F$112,2,FALSE),"")</f>
        <v/>
      </c>
      <c r="N4333" s="5" t="str">
        <f>IFERROR(VLOOKUP(G4333,[3]item_suppliers!$C$2:$F$112,4,FALSE),"")</f>
        <v/>
      </c>
      <c r="O4333" s="5" t="str">
        <f t="shared" si="337"/>
        <v/>
      </c>
      <c r="P4333" s="5">
        <f>IF(EXACT(L4333,"sell"),VLOOKUP(D4333,[1]items!$A$2:$E$39,5,FALSE),"")</f>
        <v>2915</v>
      </c>
      <c r="Q4333" s="5">
        <f t="shared" si="338"/>
        <v>134090</v>
      </c>
      <c r="R4333" s="13" t="str">
        <f t="shared" si="339"/>
        <v/>
      </c>
    </row>
    <row r="4334" spans="1:18" x14ac:dyDescent="0.2">
      <c r="A4334" s="5" t="s">
        <v>4395</v>
      </c>
      <c r="B4334" s="6" t="d">
        <v>2021-11-01</v>
      </c>
      <c r="C4334" s="7">
        <f t="shared" si="335"/>
        <v>2021</v>
      </c>
      <c r="D4334" s="5" t="s">
        <v>50</v>
      </c>
      <c r="E4334" s="5" t="str">
        <f>VLOOKUP(D4334,[1]items!$A$2:$E$39,2,FALSE)</f>
        <v>Bodrex Extra</v>
      </c>
      <c r="F4334" s="5" t="str">
        <f>VLOOKUP(E4334,[1]items!$B$2:$E$39,2,FALSE)</f>
        <v>Obat Sakit Kepala &amp; Demam</v>
      </c>
      <c r="G4334" s="5" t="str">
        <f t="shared" si="336"/>
        <v>OD0008|</v>
      </c>
      <c r="H4334" s="10">
        <v>42</v>
      </c>
      <c r="I4334" s="11"/>
      <c r="J4334" s="10" t="str">
        <f>IF(EXACT(L4334,"buy"),VLOOKUP(I4334,[2]suppliers!$A$2:$B$17,2,FALSE),"")</f>
        <v/>
      </c>
      <c r="K4334" s="5" t="s">
        <v>84</v>
      </c>
      <c r="L4334" s="5" t="s">
        <v>85</v>
      </c>
      <c r="M4334" s="5" t="str">
        <f>IFERROR(VLOOKUP(G4334,[3]item_suppliers!$C$2:$F$112,2,FALSE),"")</f>
        <v/>
      </c>
      <c r="N4334" s="5" t="str">
        <f>IFERROR(VLOOKUP(G4334,[3]item_suppliers!$C$2:$F$112,4,FALSE),"")</f>
        <v/>
      </c>
      <c r="O4334" s="5" t="str">
        <f t="shared" si="337"/>
        <v/>
      </c>
      <c r="P4334" s="5">
        <f>IF(EXACT(L4334,"sell"),VLOOKUP(D4334,[1]items!$A$2:$E$39,5,FALSE),"")</f>
        <v>51753</v>
      </c>
      <c r="Q4334" s="5">
        <f t="shared" si="338"/>
        <v>2173626</v>
      </c>
      <c r="R4334" s="13" t="str">
        <f t="shared" si="339"/>
        <v/>
      </c>
    </row>
    <row r="4335" spans="1:18" x14ac:dyDescent="0.2">
      <c r="A4335" s="8" t="s">
        <v>4396</v>
      </c>
      <c r="B4335" s="9" t="d">
        <v>2021-11-01</v>
      </c>
      <c r="C4335" s="7">
        <f t="shared" si="335"/>
        <v>2021</v>
      </c>
      <c r="D4335" s="8" t="s">
        <v>65</v>
      </c>
      <c r="E4335" s="5" t="str">
        <f>VLOOKUP(D4335,[1]items!$A$2:$E$39,2,FALSE)</f>
        <v>Candesartan Ogb Dexa</v>
      </c>
      <c r="F4335" s="5" t="str">
        <f>VLOOKUP(E4335,[1]items!$B$2:$E$39,2,FALSE)</f>
        <v>Obat Hipertensi</v>
      </c>
      <c r="G4335" s="5" t="str">
        <f t="shared" si="336"/>
        <v>OH0003|</v>
      </c>
      <c r="H4335" s="10">
        <v>35</v>
      </c>
      <c r="I4335" s="11"/>
      <c r="J4335" s="10" t="str">
        <f>IF(EXACT(L4335,"buy"),VLOOKUP(I4335,[2]suppliers!$A$2:$B$17,2,FALSE),"")</f>
        <v/>
      </c>
      <c r="K4335" s="8" t="s">
        <v>84</v>
      </c>
      <c r="L4335" s="8" t="s">
        <v>85</v>
      </c>
      <c r="M4335" s="5" t="str">
        <f>IFERROR(VLOOKUP(G4335,[3]item_suppliers!$C$2:$F$112,2,FALSE),"")</f>
        <v/>
      </c>
      <c r="N4335" s="5" t="str">
        <f>IFERROR(VLOOKUP(G4335,[3]item_suppliers!$C$2:$F$112,4,FALSE),"")</f>
        <v/>
      </c>
      <c r="O4335" s="5" t="str">
        <f t="shared" si="337"/>
        <v/>
      </c>
      <c r="P4335" s="5">
        <f>IF(EXACT(L4335,"sell"),VLOOKUP(D4335,[1]items!$A$2:$E$39,5,FALSE),"")</f>
        <v>5095</v>
      </c>
      <c r="Q4335" s="5">
        <f t="shared" si="338"/>
        <v>178325</v>
      </c>
      <c r="R4335" s="13" t="str">
        <f t="shared" si="339"/>
        <v/>
      </c>
    </row>
    <row r="4336" spans="1:18" x14ac:dyDescent="0.2">
      <c r="A4336" s="5" t="s">
        <v>4397</v>
      </c>
      <c r="B4336" s="6" t="d">
        <v>2021-11-01</v>
      </c>
      <c r="C4336" s="7">
        <f t="shared" si="335"/>
        <v>2021</v>
      </c>
      <c r="D4336" s="5" t="s">
        <v>78</v>
      </c>
      <c r="E4336" s="5" t="str">
        <f>VLOOKUP(D4336,[1]items!$A$2:$E$39,2,FALSE)</f>
        <v>Hyperchol 100 MG 12 KPS</v>
      </c>
      <c r="F4336" s="5" t="str">
        <f>VLOOKUP(E4336,[1]items!$B$2:$E$39,2,FALSE)</f>
        <v>Obat Kolesterol</v>
      </c>
      <c r="G4336" s="5" t="str">
        <f t="shared" si="336"/>
        <v>OK0002|</v>
      </c>
      <c r="H4336" s="10">
        <v>30</v>
      </c>
      <c r="I4336" s="11"/>
      <c r="J4336" s="10" t="str">
        <f>IF(EXACT(L4336,"buy"),VLOOKUP(I4336,[2]suppliers!$A$2:$B$17,2,FALSE),"")</f>
        <v/>
      </c>
      <c r="K4336" s="5" t="s">
        <v>84</v>
      </c>
      <c r="L4336" s="5" t="s">
        <v>85</v>
      </c>
      <c r="M4336" s="5" t="str">
        <f>IFERROR(VLOOKUP(G4336,[3]item_suppliers!$C$2:$F$112,2,FALSE),"")</f>
        <v/>
      </c>
      <c r="N4336" s="5" t="str">
        <f>IFERROR(VLOOKUP(G4336,[3]item_suppliers!$C$2:$F$112,4,FALSE),"")</f>
        <v/>
      </c>
      <c r="O4336" s="5" t="str">
        <f t="shared" si="337"/>
        <v/>
      </c>
      <c r="P4336" s="5">
        <f>IF(EXACT(L4336,"sell"),VLOOKUP(D4336,[1]items!$A$2:$E$39,5,FALSE),"")</f>
        <v>43442</v>
      </c>
      <c r="Q4336" s="5">
        <f t="shared" si="338"/>
        <v>1303260</v>
      </c>
      <c r="R4336" s="13" t="str">
        <f t="shared" si="339"/>
        <v/>
      </c>
    </row>
    <row r="4337" spans="1:18" x14ac:dyDescent="0.2">
      <c r="A4337" s="8" t="s">
        <v>4398</v>
      </c>
      <c r="B4337" s="9" t="d">
        <v>2021-11-01</v>
      </c>
      <c r="C4337" s="7">
        <f t="shared" si="335"/>
        <v>2021</v>
      </c>
      <c r="D4337" s="8" t="s">
        <v>17</v>
      </c>
      <c r="E4337" s="5" t="str">
        <f>VLOOKUP(D4337,[1]items!$A$2:$E$39,2,FALSE)</f>
        <v>Bedak Heroxyn 150 gr</v>
      </c>
      <c r="F4337" s="5" t="str">
        <f>VLOOKUP(E4337,[1]items!$B$2:$E$39,2,FALSE)</f>
        <v>Obat Alergi</v>
      </c>
      <c r="G4337" s="5" t="str">
        <f t="shared" si="336"/>
        <v>OA0005|DQLab-10</v>
      </c>
      <c r="H4337" s="10">
        <v>2000</v>
      </c>
      <c r="I4337" s="10" t="s">
        <v>18</v>
      </c>
      <c r="J4337" s="10" t="str">
        <f>IF(EXACT(L4337,"buy"),VLOOKUP(I4337,[2]suppliers!$A$2:$B$17,2,FALSE),"")</f>
        <v>DQLab Pharmacy Cempaka Putih</v>
      </c>
      <c r="K4337" s="8"/>
      <c r="L4337" s="8" t="s">
        <v>9</v>
      </c>
      <c r="M4337" s="5">
        <f>IFERROR(VLOOKUP(G4337,[3]item_suppliers!$C$2:$F$112,2,FALSE),"")</f>
        <v>21</v>
      </c>
      <c r="N4337" s="5">
        <f>IFERROR(VLOOKUP(G4337,[3]item_suppliers!$C$2:$F$112,4,FALSE),"")</f>
        <v>16435</v>
      </c>
      <c r="O4337" s="5">
        <f t="shared" si="337"/>
        <v>32870000</v>
      </c>
      <c r="P4337" s="5" t="str">
        <f>IF(EXACT(L4337,"sell"),VLOOKUP(D4337,[1]items!$A$2:$E$39,5,FALSE),"")</f>
        <v/>
      </c>
      <c r="Q4337" s="5" t="str">
        <f t="shared" si="338"/>
        <v/>
      </c>
      <c r="R4337" s="13">
        <f t="shared" si="339"/>
        <v>0.5</v>
      </c>
    </row>
    <row r="4338" spans="1:18" x14ac:dyDescent="0.2">
      <c r="A4338" s="5" t="s">
        <v>4399</v>
      </c>
      <c r="B4338" s="6" t="d">
        <v>2021-11-01</v>
      </c>
      <c r="C4338" s="7">
        <f t="shared" si="335"/>
        <v>2021</v>
      </c>
      <c r="D4338" s="5" t="s">
        <v>20</v>
      </c>
      <c r="E4338" s="5" t="str">
        <f>VLOOKUP(D4338,[1]items!$A$2:$E$39,2,FALSE)</f>
        <v>Dexteem Box Plus 100 Tablet</v>
      </c>
      <c r="F4338" s="5" t="str">
        <f>VLOOKUP(E4338,[1]items!$B$2:$E$39,2,FALSE)</f>
        <v>Obat Alergi</v>
      </c>
      <c r="G4338" s="5" t="str">
        <f t="shared" si="336"/>
        <v>OA0006|DQLab-01</v>
      </c>
      <c r="H4338" s="10">
        <v>2000</v>
      </c>
      <c r="I4338" s="10" t="s">
        <v>21</v>
      </c>
      <c r="J4338" s="10" t="str">
        <f>IF(EXACT(L4338,"buy"),VLOOKUP(I4338,[2]suppliers!$A$2:$B$17,2,FALSE),"")</f>
        <v>DQLab Pharmacy Kebon Jeruk</v>
      </c>
      <c r="K4338" s="5"/>
      <c r="L4338" s="5" t="s">
        <v>9</v>
      </c>
      <c r="M4338" s="5">
        <f>IFERROR(VLOOKUP(G4338,[3]item_suppliers!$C$2:$F$112,2,FALSE),"")</f>
        <v>14</v>
      </c>
      <c r="N4338" s="5">
        <f>IFERROR(VLOOKUP(G4338,[3]item_suppliers!$C$2:$F$112,4,FALSE),"")</f>
        <v>24587</v>
      </c>
      <c r="O4338" s="5">
        <f t="shared" si="337"/>
        <v>49174000</v>
      </c>
      <c r="P4338" s="5" t="str">
        <f>IF(EXACT(L4338,"sell"),VLOOKUP(D4338,[1]items!$A$2:$E$39,5,FALSE),"")</f>
        <v/>
      </c>
      <c r="Q4338" s="5" t="str">
        <f t="shared" si="338"/>
        <v/>
      </c>
      <c r="R4338" s="13">
        <f t="shared" si="339"/>
        <v>0.33333333333333331</v>
      </c>
    </row>
    <row r="4339" spans="1:18" x14ac:dyDescent="0.2">
      <c r="A4339" s="8" t="s">
        <v>4400</v>
      </c>
      <c r="B4339" s="9" t="d">
        <v>2021-11-01</v>
      </c>
      <c r="C4339" s="7">
        <f t="shared" si="335"/>
        <v>2021</v>
      </c>
      <c r="D4339" s="8" t="s">
        <v>26</v>
      </c>
      <c r="E4339" s="5" t="str">
        <f>VLOOKUP(D4339,[1]items!$A$2:$E$39,2,FALSE)</f>
        <v>Decolsen 1 Strip 4 Tablet</v>
      </c>
      <c r="F4339" s="5" t="str">
        <f>VLOOKUP(E4339,[1]items!$B$2:$E$39,2,FALSE)</f>
        <v>Obat Batuk &amp; Pilek</v>
      </c>
      <c r="G4339" s="5" t="str">
        <f t="shared" si="336"/>
        <v>OB0002|DQLab-01</v>
      </c>
      <c r="H4339" s="10">
        <v>3000</v>
      </c>
      <c r="I4339" s="10" t="s">
        <v>21</v>
      </c>
      <c r="J4339" s="10" t="str">
        <f>IF(EXACT(L4339,"buy"),VLOOKUP(I4339,[2]suppliers!$A$2:$B$17,2,FALSE),"")</f>
        <v>DQLab Pharmacy Kebon Jeruk</v>
      </c>
      <c r="K4339" s="8"/>
      <c r="L4339" s="8" t="s">
        <v>9</v>
      </c>
      <c r="M4339" s="5">
        <f>IFERROR(VLOOKUP(G4339,[3]item_suppliers!$C$2:$F$112,2,FALSE),"")</f>
        <v>21</v>
      </c>
      <c r="N4339" s="5">
        <f>IFERROR(VLOOKUP(G4339,[3]item_suppliers!$C$2:$F$112,4,FALSE),"")</f>
        <v>2786</v>
      </c>
      <c r="O4339" s="5">
        <f t="shared" si="337"/>
        <v>8358000</v>
      </c>
      <c r="P4339" s="5" t="str">
        <f>IF(EXACT(L4339,"sell"),VLOOKUP(D4339,[1]items!$A$2:$E$39,5,FALSE),"")</f>
        <v/>
      </c>
      <c r="Q4339" s="5" t="str">
        <f t="shared" si="338"/>
        <v/>
      </c>
      <c r="R4339" s="13">
        <f t="shared" si="339"/>
        <v>0.5</v>
      </c>
    </row>
    <row r="4340" spans="1:18" x14ac:dyDescent="0.2">
      <c r="A4340" s="5" t="s">
        <v>4401</v>
      </c>
      <c r="B4340" s="6" t="d">
        <v>2021-11-01</v>
      </c>
      <c r="C4340" s="7">
        <f t="shared" si="335"/>
        <v>2021</v>
      </c>
      <c r="D4340" s="5" t="s">
        <v>82</v>
      </c>
      <c r="E4340" s="5" t="str">
        <f>VLOOKUP(D4340,[1]items!$A$2:$E$39,2,FALSE)</f>
        <v>Otilon Ear Drops 8 mL</v>
      </c>
      <c r="F4340" s="5" t="str">
        <f>VLOOKUP(E4340,[1]items!$B$2:$E$39,2,FALSE)</f>
        <v>Obat Telinga</v>
      </c>
      <c r="G4340" s="5" t="str">
        <f t="shared" si="336"/>
        <v>OT0001|DQLab-02</v>
      </c>
      <c r="H4340" s="10">
        <v>1000</v>
      </c>
      <c r="I4340" s="11" t="s">
        <v>12</v>
      </c>
      <c r="J4340" s="10" t="str">
        <f>IF(EXACT(L4340,"buy"),VLOOKUP(I4340,[2]suppliers!$A$2:$B$17,2,FALSE),"")</f>
        <v>DQLab Pharmacy Senayan</v>
      </c>
      <c r="K4340" s="5"/>
      <c r="L4340" s="5" t="s">
        <v>9</v>
      </c>
      <c r="M4340" s="5">
        <f>IFERROR(VLOOKUP(G4340,[3]item_suppliers!$C$2:$F$112,2,FALSE),"")</f>
        <v>28</v>
      </c>
      <c r="N4340" s="5">
        <f>IFERROR(VLOOKUP(G4340,[3]item_suppliers!$C$2:$F$112,4,FALSE),"")</f>
        <v>54278</v>
      </c>
      <c r="O4340" s="5">
        <f t="shared" si="337"/>
        <v>54278000</v>
      </c>
      <c r="P4340" s="5" t="str">
        <f>IF(EXACT(L4340,"sell"),VLOOKUP(D4340,[1]items!$A$2:$E$39,5,FALSE),"")</f>
        <v/>
      </c>
      <c r="Q4340" s="5" t="str">
        <f t="shared" si="338"/>
        <v/>
      </c>
      <c r="R4340" s="13">
        <f t="shared" si="339"/>
        <v>0.25</v>
      </c>
    </row>
    <row r="4341" spans="1:18" x14ac:dyDescent="0.2">
      <c r="A4341" s="8" t="s">
        <v>4402</v>
      </c>
      <c r="B4341" s="9" t="d">
        <v>2021-11-02</v>
      </c>
      <c r="C4341" s="7">
        <f t="shared" si="335"/>
        <v>2021</v>
      </c>
      <c r="D4341" s="8" t="s">
        <v>76</v>
      </c>
      <c r="E4341" s="5" t="str">
        <f>VLOOKUP(D4341,[1]items!$A$2:$E$39,2,FALSE)</f>
        <v>Simvastatin 10 MG Strip 10</v>
      </c>
      <c r="F4341" s="5" t="str">
        <f>VLOOKUP(E4341,[1]items!$B$2:$E$39,2,FALSE)</f>
        <v>Obat Kolesterol</v>
      </c>
      <c r="G4341" s="5" t="str">
        <f t="shared" si="336"/>
        <v>OK0001|</v>
      </c>
      <c r="H4341" s="10">
        <v>36</v>
      </c>
      <c r="I4341" s="11"/>
      <c r="J4341" s="10" t="str">
        <f>IF(EXACT(L4341,"buy"),VLOOKUP(I4341,[2]suppliers!$A$2:$B$17,2,FALSE),"")</f>
        <v/>
      </c>
      <c r="K4341" s="8" t="s">
        <v>84</v>
      </c>
      <c r="L4341" s="8" t="s">
        <v>85</v>
      </c>
      <c r="M4341" s="5" t="str">
        <f>IFERROR(VLOOKUP(G4341,[3]item_suppliers!$C$2:$F$112,2,FALSE),"")</f>
        <v/>
      </c>
      <c r="N4341" s="5" t="str">
        <f>IFERROR(VLOOKUP(G4341,[3]item_suppliers!$C$2:$F$112,4,FALSE),"")</f>
        <v/>
      </c>
      <c r="O4341" s="5" t="str">
        <f t="shared" si="337"/>
        <v/>
      </c>
      <c r="P4341" s="5">
        <f>IF(EXACT(L4341,"sell"),VLOOKUP(D4341,[1]items!$A$2:$E$39,5,FALSE),"")</f>
        <v>6253</v>
      </c>
      <c r="Q4341" s="5">
        <f t="shared" si="338"/>
        <v>225108</v>
      </c>
      <c r="R4341" s="13" t="str">
        <f t="shared" si="339"/>
        <v/>
      </c>
    </row>
    <row r="4342" spans="1:18" x14ac:dyDescent="0.2">
      <c r="A4342" s="5" t="s">
        <v>4403</v>
      </c>
      <c r="B4342" s="6" t="d">
        <v>2021-11-02</v>
      </c>
      <c r="C4342" s="7">
        <f t="shared" si="335"/>
        <v>2021</v>
      </c>
      <c r="D4342" s="5" t="s">
        <v>26</v>
      </c>
      <c r="E4342" s="5" t="str">
        <f>VLOOKUP(D4342,[1]items!$A$2:$E$39,2,FALSE)</f>
        <v>Decolsen 1 Strip 4 Tablet</v>
      </c>
      <c r="F4342" s="5" t="str">
        <f>VLOOKUP(E4342,[1]items!$B$2:$E$39,2,FALSE)</f>
        <v>Obat Batuk &amp; Pilek</v>
      </c>
      <c r="G4342" s="5" t="str">
        <f t="shared" si="336"/>
        <v>OB0002|</v>
      </c>
      <c r="H4342" s="10">
        <v>80</v>
      </c>
      <c r="I4342" s="11"/>
      <c r="J4342" s="10" t="str">
        <f>IF(EXACT(L4342,"buy"),VLOOKUP(I4342,[2]suppliers!$A$2:$B$17,2,FALSE),"")</f>
        <v/>
      </c>
      <c r="K4342" s="5" t="s">
        <v>84</v>
      </c>
      <c r="L4342" s="5" t="s">
        <v>85</v>
      </c>
      <c r="M4342" s="5" t="str">
        <f>IFERROR(VLOOKUP(G4342,[3]item_suppliers!$C$2:$F$112,2,FALSE),"")</f>
        <v/>
      </c>
      <c r="N4342" s="5" t="str">
        <f>IFERROR(VLOOKUP(G4342,[3]item_suppliers!$C$2:$F$112,4,FALSE),"")</f>
        <v/>
      </c>
      <c r="O4342" s="5" t="str">
        <f t="shared" si="337"/>
        <v/>
      </c>
      <c r="P4342" s="5">
        <f>IF(EXACT(L4342,"sell"),VLOOKUP(D4342,[1]items!$A$2:$E$39,5,FALSE),"")</f>
        <v>2915</v>
      </c>
      <c r="Q4342" s="5">
        <f t="shared" si="338"/>
        <v>233200</v>
      </c>
      <c r="R4342" s="13" t="str">
        <f t="shared" si="339"/>
        <v/>
      </c>
    </row>
    <row r="4343" spans="1:18" x14ac:dyDescent="0.2">
      <c r="A4343" s="8" t="s">
        <v>4404</v>
      </c>
      <c r="B4343" s="9" t="d">
        <v>2021-11-02</v>
      </c>
      <c r="C4343" s="7">
        <f t="shared" si="335"/>
        <v>2021</v>
      </c>
      <c r="D4343" s="8" t="s">
        <v>17</v>
      </c>
      <c r="E4343" s="5" t="str">
        <f>VLOOKUP(D4343,[1]items!$A$2:$E$39,2,FALSE)</f>
        <v>Bedak Heroxyn 150 gr</v>
      </c>
      <c r="F4343" s="5" t="str">
        <f>VLOOKUP(E4343,[1]items!$B$2:$E$39,2,FALSE)</f>
        <v>Obat Alergi</v>
      </c>
      <c r="G4343" s="5" t="str">
        <f t="shared" si="336"/>
        <v>OA0005|</v>
      </c>
      <c r="H4343" s="10">
        <v>82</v>
      </c>
      <c r="I4343" s="11"/>
      <c r="J4343" s="10" t="str">
        <f>IF(EXACT(L4343,"buy"),VLOOKUP(I4343,[2]suppliers!$A$2:$B$17,2,FALSE),"")</f>
        <v/>
      </c>
      <c r="K4343" s="8" t="s">
        <v>84</v>
      </c>
      <c r="L4343" s="8" t="s">
        <v>85</v>
      </c>
      <c r="M4343" s="5" t="str">
        <f>IFERROR(VLOOKUP(G4343,[3]item_suppliers!$C$2:$F$112,2,FALSE),"")</f>
        <v/>
      </c>
      <c r="N4343" s="5" t="str">
        <f>IFERROR(VLOOKUP(G4343,[3]item_suppliers!$C$2:$F$112,4,FALSE),"")</f>
        <v/>
      </c>
      <c r="O4343" s="5" t="str">
        <f t="shared" si="337"/>
        <v/>
      </c>
      <c r="P4343" s="5">
        <f>IF(EXACT(L4343,"sell"),VLOOKUP(D4343,[1]items!$A$2:$E$39,5,FALSE),"")</f>
        <v>17170</v>
      </c>
      <c r="Q4343" s="5">
        <f t="shared" si="338"/>
        <v>1407940</v>
      </c>
      <c r="R4343" s="13" t="str">
        <f t="shared" si="339"/>
        <v/>
      </c>
    </row>
    <row r="4344" spans="1:18" x14ac:dyDescent="0.2">
      <c r="A4344" s="5" t="s">
        <v>4405</v>
      </c>
      <c r="B4344" s="6" t="d">
        <v>2021-11-02</v>
      </c>
      <c r="C4344" s="7">
        <f t="shared" si="335"/>
        <v>2021</v>
      </c>
      <c r="D4344" s="5" t="s">
        <v>17</v>
      </c>
      <c r="E4344" s="5" t="str">
        <f>VLOOKUP(D4344,[1]items!$A$2:$E$39,2,FALSE)</f>
        <v>Bedak Heroxyn 150 gr</v>
      </c>
      <c r="F4344" s="5" t="str">
        <f>VLOOKUP(E4344,[1]items!$B$2:$E$39,2,FALSE)</f>
        <v>Obat Alergi</v>
      </c>
      <c r="G4344" s="5" t="str">
        <f t="shared" si="336"/>
        <v>OA0005|</v>
      </c>
      <c r="H4344" s="10">
        <v>5</v>
      </c>
      <c r="I4344" s="11"/>
      <c r="J4344" s="10" t="str">
        <f>IF(EXACT(L4344,"buy"),VLOOKUP(I4344,[2]suppliers!$A$2:$B$17,2,FALSE),"")</f>
        <v/>
      </c>
      <c r="K4344" s="5" t="s">
        <v>84</v>
      </c>
      <c r="L4344" s="5" t="s">
        <v>85</v>
      </c>
      <c r="M4344" s="5" t="str">
        <f>IFERROR(VLOOKUP(G4344,[3]item_suppliers!$C$2:$F$112,2,FALSE),"")</f>
        <v/>
      </c>
      <c r="N4344" s="5" t="str">
        <f>IFERROR(VLOOKUP(G4344,[3]item_suppliers!$C$2:$F$112,4,FALSE),"")</f>
        <v/>
      </c>
      <c r="O4344" s="5" t="str">
        <f t="shared" si="337"/>
        <v/>
      </c>
      <c r="P4344" s="5">
        <f>IF(EXACT(L4344,"sell"),VLOOKUP(D4344,[1]items!$A$2:$E$39,5,FALSE),"")</f>
        <v>17170</v>
      </c>
      <c r="Q4344" s="5">
        <f t="shared" si="338"/>
        <v>85850</v>
      </c>
      <c r="R4344" s="13" t="str">
        <f t="shared" si="339"/>
        <v/>
      </c>
    </row>
    <row r="4345" spans="1:18" x14ac:dyDescent="0.2">
      <c r="A4345" s="8" t="s">
        <v>4406</v>
      </c>
      <c r="B4345" s="9" t="d">
        <v>2021-11-02</v>
      </c>
      <c r="C4345" s="7">
        <f t="shared" si="335"/>
        <v>2021</v>
      </c>
      <c r="D4345" s="8" t="s">
        <v>52</v>
      </c>
      <c r="E4345" s="5" t="str">
        <f>VLOOKUP(D4345,[1]items!$A$2:$E$39,2,FALSE)</f>
        <v>Sanmol 500 MG 4 Tablet</v>
      </c>
      <c r="F4345" s="5" t="str">
        <f>VLOOKUP(E4345,[1]items!$B$2:$E$39,2,FALSE)</f>
        <v>Obat Sakit Kepala &amp; Demam</v>
      </c>
      <c r="G4345" s="5" t="str">
        <f t="shared" si="336"/>
        <v>OD0009|</v>
      </c>
      <c r="H4345" s="10">
        <v>24</v>
      </c>
      <c r="I4345" s="11"/>
      <c r="J4345" s="10" t="str">
        <f>IF(EXACT(L4345,"buy"),VLOOKUP(I4345,[2]suppliers!$A$2:$B$17,2,FALSE),"")</f>
        <v/>
      </c>
      <c r="K4345" s="8" t="s">
        <v>84</v>
      </c>
      <c r="L4345" s="8" t="s">
        <v>85</v>
      </c>
      <c r="M4345" s="5" t="str">
        <f>IFERROR(VLOOKUP(G4345,[3]item_suppliers!$C$2:$F$112,2,FALSE),"")</f>
        <v/>
      </c>
      <c r="N4345" s="5" t="str">
        <f>IFERROR(VLOOKUP(G4345,[3]item_suppliers!$C$2:$F$112,4,FALSE),"")</f>
        <v/>
      </c>
      <c r="O4345" s="5" t="str">
        <f t="shared" si="337"/>
        <v/>
      </c>
      <c r="P4345" s="5">
        <f>IF(EXACT(L4345,"sell"),VLOOKUP(D4345,[1]items!$A$2:$E$39,5,FALSE),"")</f>
        <v>1619</v>
      </c>
      <c r="Q4345" s="5">
        <f t="shared" si="338"/>
        <v>38856</v>
      </c>
      <c r="R4345" s="13" t="str">
        <f t="shared" si="339"/>
        <v/>
      </c>
    </row>
    <row r="4346" spans="1:18" x14ac:dyDescent="0.2">
      <c r="A4346" s="5" t="s">
        <v>4407</v>
      </c>
      <c r="B4346" s="6" t="d">
        <v>2021-11-02</v>
      </c>
      <c r="C4346" s="7">
        <f t="shared" si="335"/>
        <v>2021</v>
      </c>
      <c r="D4346" s="5" t="s">
        <v>65</v>
      </c>
      <c r="E4346" s="5" t="str">
        <f>VLOOKUP(D4346,[1]items!$A$2:$E$39,2,FALSE)</f>
        <v>Candesartan Ogb Dexa</v>
      </c>
      <c r="F4346" s="5" t="str">
        <f>VLOOKUP(E4346,[1]items!$B$2:$E$39,2,FALSE)</f>
        <v>Obat Hipertensi</v>
      </c>
      <c r="G4346" s="5" t="str">
        <f t="shared" si="336"/>
        <v>OH0003|</v>
      </c>
      <c r="H4346" s="10">
        <v>19</v>
      </c>
      <c r="I4346" s="11"/>
      <c r="J4346" s="10" t="str">
        <f>IF(EXACT(L4346,"buy"),VLOOKUP(I4346,[2]suppliers!$A$2:$B$17,2,FALSE),"")</f>
        <v/>
      </c>
      <c r="K4346" s="5" t="s">
        <v>84</v>
      </c>
      <c r="L4346" s="5" t="s">
        <v>85</v>
      </c>
      <c r="M4346" s="5" t="str">
        <f>IFERROR(VLOOKUP(G4346,[3]item_suppliers!$C$2:$F$112,2,FALSE),"")</f>
        <v/>
      </c>
      <c r="N4346" s="5" t="str">
        <f>IFERROR(VLOOKUP(G4346,[3]item_suppliers!$C$2:$F$112,4,FALSE),"")</f>
        <v/>
      </c>
      <c r="O4346" s="5" t="str">
        <f t="shared" si="337"/>
        <v/>
      </c>
      <c r="P4346" s="5">
        <f>IF(EXACT(L4346,"sell"),VLOOKUP(D4346,[1]items!$A$2:$E$39,5,FALSE),"")</f>
        <v>5095</v>
      </c>
      <c r="Q4346" s="5">
        <f t="shared" si="338"/>
        <v>96805</v>
      </c>
      <c r="R4346" s="13" t="str">
        <f t="shared" si="339"/>
        <v/>
      </c>
    </row>
    <row r="4347" spans="1:18" x14ac:dyDescent="0.2">
      <c r="A4347" s="8" t="s">
        <v>4408</v>
      </c>
      <c r="B4347" s="9" t="d">
        <v>2021-11-02</v>
      </c>
      <c r="C4347" s="7">
        <f t="shared" si="335"/>
        <v>2021</v>
      </c>
      <c r="D4347" s="8" t="s">
        <v>20</v>
      </c>
      <c r="E4347" s="5" t="str">
        <f>VLOOKUP(D4347,[1]items!$A$2:$E$39,2,FALSE)</f>
        <v>Dexteem Box Plus 100 Tablet</v>
      </c>
      <c r="F4347" s="5" t="str">
        <f>VLOOKUP(E4347,[1]items!$B$2:$E$39,2,FALSE)</f>
        <v>Obat Alergi</v>
      </c>
      <c r="G4347" s="5" t="str">
        <f t="shared" si="336"/>
        <v>OA0006|</v>
      </c>
      <c r="H4347" s="10">
        <v>12</v>
      </c>
      <c r="I4347" s="11"/>
      <c r="J4347" s="10" t="str">
        <f>IF(EXACT(L4347,"buy"),VLOOKUP(I4347,[2]suppliers!$A$2:$B$17,2,FALSE),"")</f>
        <v/>
      </c>
      <c r="K4347" s="8" t="s">
        <v>84</v>
      </c>
      <c r="L4347" s="8" t="s">
        <v>85</v>
      </c>
      <c r="M4347" s="5" t="str">
        <f>IFERROR(VLOOKUP(G4347,[3]item_suppliers!$C$2:$F$112,2,FALSE),"")</f>
        <v/>
      </c>
      <c r="N4347" s="5" t="str">
        <f>IFERROR(VLOOKUP(G4347,[3]item_suppliers!$C$2:$F$112,4,FALSE),"")</f>
        <v/>
      </c>
      <c r="O4347" s="5" t="str">
        <f t="shared" si="337"/>
        <v/>
      </c>
      <c r="P4347" s="5">
        <f>IF(EXACT(L4347,"sell"),VLOOKUP(D4347,[1]items!$A$2:$E$39,5,FALSE),"")</f>
        <v>25449</v>
      </c>
      <c r="Q4347" s="5">
        <f t="shared" si="338"/>
        <v>305388</v>
      </c>
      <c r="R4347" s="13" t="str">
        <f t="shared" si="339"/>
        <v/>
      </c>
    </row>
    <row r="4348" spans="1:18" x14ac:dyDescent="0.2">
      <c r="A4348" s="5" t="s">
        <v>4409</v>
      </c>
      <c r="B4348" s="6" t="d">
        <v>2021-11-02</v>
      </c>
      <c r="C4348" s="7">
        <f t="shared" si="335"/>
        <v>2021</v>
      </c>
      <c r="D4348" s="5" t="s">
        <v>48</v>
      </c>
      <c r="E4348" s="5" t="str">
        <f>VLOOKUP(D4348,[1]items!$A$2:$E$39,2,FALSE)</f>
        <v>Sanmol Paracetamol</v>
      </c>
      <c r="F4348" s="5" t="str">
        <f>VLOOKUP(E4348,[1]items!$B$2:$E$39,2,FALSE)</f>
        <v>Obat Sakit Kepala &amp; Demam</v>
      </c>
      <c r="G4348" s="5" t="str">
        <f t="shared" si="336"/>
        <v>OD0007|</v>
      </c>
      <c r="H4348" s="10">
        <v>8</v>
      </c>
      <c r="I4348" s="11"/>
      <c r="J4348" s="10" t="str">
        <f>IF(EXACT(L4348,"buy"),VLOOKUP(I4348,[2]suppliers!$A$2:$B$17,2,FALSE),"")</f>
        <v/>
      </c>
      <c r="K4348" s="5" t="s">
        <v>84</v>
      </c>
      <c r="L4348" s="5" t="s">
        <v>85</v>
      </c>
      <c r="M4348" s="5" t="str">
        <f>IFERROR(VLOOKUP(G4348,[3]item_suppliers!$C$2:$F$112,2,FALSE),"")</f>
        <v/>
      </c>
      <c r="N4348" s="5" t="str">
        <f>IFERROR(VLOOKUP(G4348,[3]item_suppliers!$C$2:$F$112,4,FALSE),"")</f>
        <v/>
      </c>
      <c r="O4348" s="5" t="str">
        <f t="shared" si="337"/>
        <v/>
      </c>
      <c r="P4348" s="5">
        <f>IF(EXACT(L4348,"sell"),VLOOKUP(D4348,[1]items!$A$2:$E$39,5,FALSE),"")</f>
        <v>16261</v>
      </c>
      <c r="Q4348" s="5">
        <f t="shared" si="338"/>
        <v>130088</v>
      </c>
      <c r="R4348" s="13" t="str">
        <f t="shared" si="339"/>
        <v/>
      </c>
    </row>
    <row r="4349" spans="1:18" x14ac:dyDescent="0.2">
      <c r="A4349" s="8" t="s">
        <v>4410</v>
      </c>
      <c r="B4349" s="9" t="d">
        <v>2021-11-02</v>
      </c>
      <c r="C4349" s="7">
        <f t="shared" si="335"/>
        <v>2021</v>
      </c>
      <c r="D4349" s="8" t="s">
        <v>48</v>
      </c>
      <c r="E4349" s="5" t="str">
        <f>VLOOKUP(D4349,[1]items!$A$2:$E$39,2,FALSE)</f>
        <v>Sanmol Paracetamol</v>
      </c>
      <c r="F4349" s="5" t="str">
        <f>VLOOKUP(E4349,[1]items!$B$2:$E$39,2,FALSE)</f>
        <v>Obat Sakit Kepala &amp; Demam</v>
      </c>
      <c r="G4349" s="5" t="str">
        <f t="shared" si="336"/>
        <v>OD0007|</v>
      </c>
      <c r="H4349" s="10">
        <v>11</v>
      </c>
      <c r="I4349" s="11"/>
      <c r="J4349" s="10" t="str">
        <f>IF(EXACT(L4349,"buy"),VLOOKUP(I4349,[2]suppliers!$A$2:$B$17,2,FALSE),"")</f>
        <v/>
      </c>
      <c r="K4349" s="8" t="s">
        <v>84</v>
      </c>
      <c r="L4349" s="8" t="s">
        <v>85</v>
      </c>
      <c r="M4349" s="5" t="str">
        <f>IFERROR(VLOOKUP(G4349,[3]item_suppliers!$C$2:$F$112,2,FALSE),"")</f>
        <v/>
      </c>
      <c r="N4349" s="5" t="str">
        <f>IFERROR(VLOOKUP(G4349,[3]item_suppliers!$C$2:$F$112,4,FALSE),"")</f>
        <v/>
      </c>
      <c r="O4349" s="5" t="str">
        <f t="shared" si="337"/>
        <v/>
      </c>
      <c r="P4349" s="5">
        <f>IF(EXACT(L4349,"sell"),VLOOKUP(D4349,[1]items!$A$2:$E$39,5,FALSE),"")</f>
        <v>16261</v>
      </c>
      <c r="Q4349" s="5">
        <f t="shared" si="338"/>
        <v>178871</v>
      </c>
      <c r="R4349" s="13" t="str">
        <f t="shared" si="339"/>
        <v/>
      </c>
    </row>
    <row r="4350" spans="1:18" x14ac:dyDescent="0.2">
      <c r="A4350" s="5" t="s">
        <v>4411</v>
      </c>
      <c r="B4350" s="6" t="d">
        <v>2021-11-02</v>
      </c>
      <c r="C4350" s="7">
        <f t="shared" si="335"/>
        <v>2021</v>
      </c>
      <c r="D4350" s="5" t="s">
        <v>54</v>
      </c>
      <c r="E4350" s="5" t="str">
        <f>VLOOKUP(D4350,[1]items!$A$2:$E$39,2,FALSE)</f>
        <v>Cilostazol Bernofarm</v>
      </c>
      <c r="F4350" s="5" t="str">
        <f>VLOOKUP(E4350,[1]items!$B$2:$E$39,2,FALSE)</f>
        <v>Obat Sakit Kepala &amp; Demam</v>
      </c>
      <c r="G4350" s="5" t="str">
        <f t="shared" si="336"/>
        <v>OD0010|</v>
      </c>
      <c r="H4350" s="10">
        <v>9</v>
      </c>
      <c r="I4350" s="11"/>
      <c r="J4350" s="10" t="str">
        <f>IF(EXACT(L4350,"buy"),VLOOKUP(I4350,[2]suppliers!$A$2:$B$17,2,FALSE),"")</f>
        <v/>
      </c>
      <c r="K4350" s="5" t="s">
        <v>84</v>
      </c>
      <c r="L4350" s="5" t="s">
        <v>85</v>
      </c>
      <c r="M4350" s="5" t="str">
        <f>IFERROR(VLOOKUP(G4350,[3]item_suppliers!$C$2:$F$112,2,FALSE),"")</f>
        <v/>
      </c>
      <c r="N4350" s="5" t="str">
        <f>IFERROR(VLOOKUP(G4350,[3]item_suppliers!$C$2:$F$112,4,FALSE),"")</f>
        <v/>
      </c>
      <c r="O4350" s="5" t="str">
        <f t="shared" si="337"/>
        <v/>
      </c>
      <c r="P4350" s="5">
        <f>IF(EXACT(L4350,"sell"),VLOOKUP(D4350,[1]items!$A$2:$E$39,5,FALSE),"")</f>
        <v>46223</v>
      </c>
      <c r="Q4350" s="5">
        <f t="shared" si="338"/>
        <v>416007</v>
      </c>
      <c r="R4350" s="13" t="str">
        <f t="shared" si="339"/>
        <v/>
      </c>
    </row>
    <row r="4351" spans="1:18" x14ac:dyDescent="0.2">
      <c r="A4351" s="8" t="s">
        <v>4412</v>
      </c>
      <c r="B4351" s="9" t="d">
        <v>2021-11-03</v>
      </c>
      <c r="C4351" s="7">
        <f t="shared" si="335"/>
        <v>2021</v>
      </c>
      <c r="D4351" s="8" t="s">
        <v>50</v>
      </c>
      <c r="E4351" s="5" t="str">
        <f>VLOOKUP(D4351,[1]items!$A$2:$E$39,2,FALSE)</f>
        <v>Bodrex Extra</v>
      </c>
      <c r="F4351" s="5" t="str">
        <f>VLOOKUP(E4351,[1]items!$B$2:$E$39,2,FALSE)</f>
        <v>Obat Sakit Kepala &amp; Demam</v>
      </c>
      <c r="G4351" s="5" t="str">
        <f t="shared" si="336"/>
        <v>OD0008|</v>
      </c>
      <c r="H4351" s="10">
        <v>41</v>
      </c>
      <c r="I4351" s="11"/>
      <c r="J4351" s="10" t="str">
        <f>IF(EXACT(L4351,"buy"),VLOOKUP(I4351,[2]suppliers!$A$2:$B$17,2,FALSE),"")</f>
        <v/>
      </c>
      <c r="K4351" s="8" t="s">
        <v>84</v>
      </c>
      <c r="L4351" s="8" t="s">
        <v>85</v>
      </c>
      <c r="M4351" s="5" t="str">
        <f>IFERROR(VLOOKUP(G4351,[3]item_suppliers!$C$2:$F$112,2,FALSE),"")</f>
        <v/>
      </c>
      <c r="N4351" s="5" t="str">
        <f>IFERROR(VLOOKUP(G4351,[3]item_suppliers!$C$2:$F$112,4,FALSE),"")</f>
        <v/>
      </c>
      <c r="O4351" s="5" t="str">
        <f t="shared" si="337"/>
        <v/>
      </c>
      <c r="P4351" s="5">
        <f>IF(EXACT(L4351,"sell"),VLOOKUP(D4351,[1]items!$A$2:$E$39,5,FALSE),"")</f>
        <v>51753</v>
      </c>
      <c r="Q4351" s="5">
        <f t="shared" si="338"/>
        <v>2121873</v>
      </c>
      <c r="R4351" s="13" t="str">
        <f t="shared" si="339"/>
        <v/>
      </c>
    </row>
    <row r="4352" spans="1:18" x14ac:dyDescent="0.2">
      <c r="A4352" s="5" t="s">
        <v>4413</v>
      </c>
      <c r="B4352" s="6" t="d">
        <v>2021-11-03</v>
      </c>
      <c r="C4352" s="7">
        <f t="shared" si="335"/>
        <v>2021</v>
      </c>
      <c r="D4352" s="5" t="s">
        <v>82</v>
      </c>
      <c r="E4352" s="5" t="str">
        <f>VLOOKUP(D4352,[1]items!$A$2:$E$39,2,FALSE)</f>
        <v>Otilon Ear Drops 8 mL</v>
      </c>
      <c r="F4352" s="5" t="str">
        <f>VLOOKUP(E4352,[1]items!$B$2:$E$39,2,FALSE)</f>
        <v>Obat Telinga</v>
      </c>
      <c r="G4352" s="5" t="str">
        <f t="shared" si="336"/>
        <v>OT0001|</v>
      </c>
      <c r="H4352" s="10">
        <v>45</v>
      </c>
      <c r="I4352" s="11"/>
      <c r="J4352" s="10" t="str">
        <f>IF(EXACT(L4352,"buy"),VLOOKUP(I4352,[2]suppliers!$A$2:$B$17,2,FALSE),"")</f>
        <v/>
      </c>
      <c r="K4352" s="5" t="s">
        <v>84</v>
      </c>
      <c r="L4352" s="5" t="s">
        <v>85</v>
      </c>
      <c r="M4352" s="5" t="str">
        <f>IFERROR(VLOOKUP(G4352,[3]item_suppliers!$C$2:$F$112,2,FALSE),"")</f>
        <v/>
      </c>
      <c r="N4352" s="5" t="str">
        <f>IFERROR(VLOOKUP(G4352,[3]item_suppliers!$C$2:$F$112,4,FALSE),"")</f>
        <v/>
      </c>
      <c r="O4352" s="5" t="str">
        <f t="shared" si="337"/>
        <v/>
      </c>
      <c r="P4352" s="5">
        <f>IF(EXACT(L4352,"sell"),VLOOKUP(D4352,[1]items!$A$2:$E$39,5,FALSE),"")</f>
        <v>55935</v>
      </c>
      <c r="Q4352" s="5">
        <f t="shared" si="338"/>
        <v>2517075</v>
      </c>
      <c r="R4352" s="13" t="str">
        <f t="shared" si="339"/>
        <v/>
      </c>
    </row>
    <row r="4353" spans="1:18" x14ac:dyDescent="0.2">
      <c r="A4353" s="8" t="s">
        <v>4414</v>
      </c>
      <c r="B4353" s="9" t="d">
        <v>2021-11-03</v>
      </c>
      <c r="C4353" s="7">
        <f t="shared" si="335"/>
        <v>2021</v>
      </c>
      <c r="D4353" s="8" t="s">
        <v>56</v>
      </c>
      <c r="E4353" s="5" t="str">
        <f>VLOOKUP(D4353,[1]items!$A$2:$E$39,2,FALSE)</f>
        <v>Paramex Tablet / Obat</v>
      </c>
      <c r="F4353" s="5" t="str">
        <f>VLOOKUP(E4353,[1]items!$B$2:$E$39,2,FALSE)</f>
        <v>Obat Sakit Kepala &amp; Demam</v>
      </c>
      <c r="G4353" s="5" t="str">
        <f t="shared" si="336"/>
        <v>OD0011|</v>
      </c>
      <c r="H4353" s="10">
        <v>180</v>
      </c>
      <c r="I4353" s="11"/>
      <c r="J4353" s="10" t="str">
        <f>IF(EXACT(L4353,"buy"),VLOOKUP(I4353,[2]suppliers!$A$2:$B$17,2,FALSE),"")</f>
        <v/>
      </c>
      <c r="K4353" s="8"/>
      <c r="L4353" s="8" t="s">
        <v>85</v>
      </c>
      <c r="M4353" s="5" t="str">
        <f>IFERROR(VLOOKUP(G4353,[3]item_suppliers!$C$2:$F$112,2,FALSE),"")</f>
        <v/>
      </c>
      <c r="N4353" s="5" t="str">
        <f>IFERROR(VLOOKUP(G4353,[3]item_suppliers!$C$2:$F$112,4,FALSE),"")</f>
        <v/>
      </c>
      <c r="O4353" s="5" t="str">
        <f t="shared" si="337"/>
        <v/>
      </c>
      <c r="P4353" s="5">
        <f>IF(EXACT(L4353,"sell"),VLOOKUP(D4353,[1]items!$A$2:$E$39,5,FALSE),"")</f>
        <v>2586</v>
      </c>
      <c r="Q4353" s="5">
        <f t="shared" si="338"/>
        <v>465480</v>
      </c>
      <c r="R4353" s="13" t="str">
        <f t="shared" si="339"/>
        <v/>
      </c>
    </row>
    <row r="4354" spans="1:18" x14ac:dyDescent="0.2">
      <c r="A4354" s="5" t="s">
        <v>4415</v>
      </c>
      <c r="B4354" s="6" t="d">
        <v>2021-11-03</v>
      </c>
      <c r="C4354" s="7">
        <f t="shared" ref="C4354:C4417" si="340">YEAR(B4354)</f>
        <v>2021</v>
      </c>
      <c r="D4354" s="5" t="s">
        <v>37</v>
      </c>
      <c r="E4354" s="5" t="str">
        <f>VLOOKUP(D4354,[1]items!$A$2:$E$39,2,FALSE)</f>
        <v>Koolfever</v>
      </c>
      <c r="F4354" s="5" t="str">
        <f>VLOOKUP(E4354,[1]items!$B$2:$E$39,2,FALSE)</f>
        <v>Obat Sakit Kepala &amp; Demam</v>
      </c>
      <c r="G4354" s="5" t="str">
        <f t="shared" ref="G4354:G4417" si="341">_xlfn.CONCAT(D4354,"|",I4354)</f>
        <v>OD0001|</v>
      </c>
      <c r="H4354" s="10">
        <v>46</v>
      </c>
      <c r="I4354" s="11"/>
      <c r="J4354" s="10" t="str">
        <f>IF(EXACT(L4354,"buy"),VLOOKUP(I4354,[2]suppliers!$A$2:$B$17,2,FALSE),"")</f>
        <v/>
      </c>
      <c r="K4354" s="5"/>
      <c r="L4354" s="5" t="s">
        <v>85</v>
      </c>
      <c r="M4354" s="5" t="str">
        <f>IFERROR(VLOOKUP(G4354,[3]item_suppliers!$C$2:$F$112,2,FALSE),"")</f>
        <v/>
      </c>
      <c r="N4354" s="5" t="str">
        <f>IFERROR(VLOOKUP(G4354,[3]item_suppliers!$C$2:$F$112,4,FALSE),"")</f>
        <v/>
      </c>
      <c r="O4354" s="5" t="str">
        <f t="shared" ref="O4354:O4417" si="342">IFERROR(H4354*N4354,"")</f>
        <v/>
      </c>
      <c r="P4354" s="5">
        <f>IF(EXACT(L4354,"sell"),VLOOKUP(D4354,[1]items!$A$2:$E$39,5,FALSE),"")</f>
        <v>7620</v>
      </c>
      <c r="Q4354" s="5">
        <f t="shared" ref="Q4354:Q4417" si="343">IFERROR(H4354*P4354,"")</f>
        <v>350520</v>
      </c>
      <c r="R4354" s="13" t="str">
        <f t="shared" ref="R4354:R4417" si="344">IF(EXACT(L4354,"buy"),1/COUNTIF($N$2:$N$4710,N4354),"")</f>
        <v/>
      </c>
    </row>
    <row r="4355" spans="1:18" x14ac:dyDescent="0.2">
      <c r="A4355" s="8" t="s">
        <v>4416</v>
      </c>
      <c r="B4355" s="9" t="d">
        <v>2021-11-03</v>
      </c>
      <c r="C4355" s="7">
        <f t="shared" si="340"/>
        <v>2021</v>
      </c>
      <c r="D4355" s="8" t="s">
        <v>14</v>
      </c>
      <c r="E4355" s="5" t="str">
        <f>VLOOKUP(D4355,[1]items!$A$2:$E$39,2,FALSE)</f>
        <v>Bisoprolol Ogb Dexa</v>
      </c>
      <c r="F4355" s="5" t="str">
        <f>VLOOKUP(E4355,[1]items!$B$2:$E$39,2,FALSE)</f>
        <v>Obat Alergi</v>
      </c>
      <c r="G4355" s="5" t="str">
        <f t="shared" si="341"/>
        <v>OA0004|</v>
      </c>
      <c r="H4355" s="10">
        <v>81</v>
      </c>
      <c r="I4355" s="11"/>
      <c r="J4355" s="10" t="str">
        <f>IF(EXACT(L4355,"buy"),VLOOKUP(I4355,[2]suppliers!$A$2:$B$17,2,FALSE),"")</f>
        <v/>
      </c>
      <c r="K4355" s="8"/>
      <c r="L4355" s="8" t="s">
        <v>85</v>
      </c>
      <c r="M4355" s="5" t="str">
        <f>IFERROR(VLOOKUP(G4355,[3]item_suppliers!$C$2:$F$112,2,FALSE),"")</f>
        <v/>
      </c>
      <c r="N4355" s="5" t="str">
        <f>IFERROR(VLOOKUP(G4355,[3]item_suppliers!$C$2:$F$112,4,FALSE),"")</f>
        <v/>
      </c>
      <c r="O4355" s="5" t="str">
        <f t="shared" si="342"/>
        <v/>
      </c>
      <c r="P4355" s="5">
        <f>IF(EXACT(L4355,"sell"),VLOOKUP(D4355,[1]items!$A$2:$E$39,5,FALSE),"")</f>
        <v>10180</v>
      </c>
      <c r="Q4355" s="5">
        <f t="shared" si="343"/>
        <v>824580</v>
      </c>
      <c r="R4355" s="13" t="str">
        <f t="shared" si="344"/>
        <v/>
      </c>
    </row>
    <row r="4356" spans="1:18" x14ac:dyDescent="0.2">
      <c r="A4356" s="5" t="s">
        <v>4417</v>
      </c>
      <c r="B4356" s="6" t="d">
        <v>2021-11-03</v>
      </c>
      <c r="C4356" s="7">
        <f t="shared" si="340"/>
        <v>2021</v>
      </c>
      <c r="D4356" s="5" t="s">
        <v>94</v>
      </c>
      <c r="E4356" s="5" t="str">
        <f>VLOOKUP(D4356,[1]items!$A$2:$E$39,2,FALSE)</f>
        <v>Vicks Inhaler 0.5 mL</v>
      </c>
      <c r="F4356" s="5" t="str">
        <f>VLOOKUP(E4356,[1]items!$B$2:$E$39,2,FALSE)</f>
        <v>Obat Batuk &amp; Pilek</v>
      </c>
      <c r="G4356" s="5" t="str">
        <f t="shared" si="341"/>
        <v>OB0007|</v>
      </c>
      <c r="H4356" s="10">
        <v>45</v>
      </c>
      <c r="I4356" s="11"/>
      <c r="J4356" s="10" t="str">
        <f>IF(EXACT(L4356,"buy"),VLOOKUP(I4356,[2]suppliers!$A$2:$B$17,2,FALSE),"")</f>
        <v/>
      </c>
      <c r="K4356" s="5"/>
      <c r="L4356" s="5" t="s">
        <v>85</v>
      </c>
      <c r="M4356" s="5" t="str">
        <f>IFERROR(VLOOKUP(G4356,[3]item_suppliers!$C$2:$F$112,2,FALSE),"")</f>
        <v/>
      </c>
      <c r="N4356" s="5" t="str">
        <f>IFERROR(VLOOKUP(G4356,[3]item_suppliers!$C$2:$F$112,4,FALSE),"")</f>
        <v/>
      </c>
      <c r="O4356" s="5" t="str">
        <f t="shared" si="342"/>
        <v/>
      </c>
      <c r="P4356" s="5">
        <f>IF(EXACT(L4356,"sell"),VLOOKUP(D4356,[1]items!$A$2:$E$39,5,FALSE),"")</f>
        <v>16430</v>
      </c>
      <c r="Q4356" s="5">
        <f t="shared" si="343"/>
        <v>739350</v>
      </c>
      <c r="R4356" s="13" t="str">
        <f t="shared" si="344"/>
        <v/>
      </c>
    </row>
    <row r="4357" spans="1:18" x14ac:dyDescent="0.2">
      <c r="A4357" s="8" t="s">
        <v>4418</v>
      </c>
      <c r="B4357" s="9" t="d">
        <v>2021-11-03</v>
      </c>
      <c r="C4357" s="7">
        <f t="shared" si="340"/>
        <v>2021</v>
      </c>
      <c r="D4357" s="8" t="s">
        <v>28</v>
      </c>
      <c r="E4357" s="5" t="str">
        <f>VLOOKUP(D4357,[1]items!$A$2:$E$39,2,FALSE)</f>
        <v>Lo Han Kuo Infusion 12</v>
      </c>
      <c r="F4357" s="5" t="str">
        <f>VLOOKUP(E4357,[1]items!$B$2:$E$39,2,FALSE)</f>
        <v>Obat Batuk &amp; Pilek</v>
      </c>
      <c r="G4357" s="5" t="str">
        <f t="shared" si="341"/>
        <v>OB0004|</v>
      </c>
      <c r="H4357" s="10">
        <v>67</v>
      </c>
      <c r="I4357" s="11"/>
      <c r="J4357" s="10" t="str">
        <f>IF(EXACT(L4357,"buy"),VLOOKUP(I4357,[2]suppliers!$A$2:$B$17,2,FALSE),"")</f>
        <v/>
      </c>
      <c r="K4357" s="8"/>
      <c r="L4357" s="8" t="s">
        <v>85</v>
      </c>
      <c r="M4357" s="5" t="str">
        <f>IFERROR(VLOOKUP(G4357,[3]item_suppliers!$C$2:$F$112,2,FALSE),"")</f>
        <v/>
      </c>
      <c r="N4357" s="5" t="str">
        <f>IFERROR(VLOOKUP(G4357,[3]item_suppliers!$C$2:$F$112,4,FALSE),"")</f>
        <v/>
      </c>
      <c r="O4357" s="5" t="str">
        <f t="shared" si="342"/>
        <v/>
      </c>
      <c r="P4357" s="5">
        <f>IF(EXACT(L4357,"sell"),VLOOKUP(D4357,[1]items!$A$2:$E$39,5,FALSE),"")</f>
        <v>24179</v>
      </c>
      <c r="Q4357" s="5">
        <f t="shared" si="343"/>
        <v>1619993</v>
      </c>
      <c r="R4357" s="13" t="str">
        <f t="shared" si="344"/>
        <v/>
      </c>
    </row>
    <row r="4358" spans="1:18" x14ac:dyDescent="0.2">
      <c r="A4358" s="5" t="s">
        <v>4419</v>
      </c>
      <c r="B4358" s="6" t="d">
        <v>2021-11-04</v>
      </c>
      <c r="C4358" s="7">
        <f t="shared" si="340"/>
        <v>2021</v>
      </c>
      <c r="D4358" s="5" t="s">
        <v>70</v>
      </c>
      <c r="E4358" s="5" t="str">
        <f>VLOOKUP(D4358,[1]items!$A$2:$E$39,2,FALSE)</f>
        <v>Irbesartan</v>
      </c>
      <c r="F4358" s="5" t="str">
        <f>VLOOKUP(E4358,[1]items!$B$2:$E$39,2,FALSE)</f>
        <v>Obat Hipertensi</v>
      </c>
      <c r="G4358" s="5" t="str">
        <f t="shared" si="341"/>
        <v>OH0005|</v>
      </c>
      <c r="H4358" s="10">
        <v>18</v>
      </c>
      <c r="I4358" s="11"/>
      <c r="J4358" s="10" t="str">
        <f>IF(EXACT(L4358,"buy"),VLOOKUP(I4358,[2]suppliers!$A$2:$B$17,2,FALSE),"")</f>
        <v/>
      </c>
      <c r="K4358" s="5"/>
      <c r="L4358" s="5" t="s">
        <v>85</v>
      </c>
      <c r="M4358" s="5" t="str">
        <f>IFERROR(VLOOKUP(G4358,[3]item_suppliers!$C$2:$F$112,2,FALSE),"")</f>
        <v/>
      </c>
      <c r="N4358" s="5" t="str">
        <f>IFERROR(VLOOKUP(G4358,[3]item_suppliers!$C$2:$F$112,4,FALSE),"")</f>
        <v/>
      </c>
      <c r="O4358" s="5" t="str">
        <f t="shared" si="342"/>
        <v/>
      </c>
      <c r="P4358" s="5">
        <f>IF(EXACT(L4358,"sell"),VLOOKUP(D4358,[1]items!$A$2:$E$39,5,FALSE),"")</f>
        <v>109447</v>
      </c>
      <c r="Q4358" s="5">
        <f t="shared" si="343"/>
        <v>1970046</v>
      </c>
      <c r="R4358" s="13" t="str">
        <f t="shared" si="344"/>
        <v/>
      </c>
    </row>
    <row r="4359" spans="1:18" x14ac:dyDescent="0.2">
      <c r="A4359" s="8" t="s">
        <v>4420</v>
      </c>
      <c r="B4359" s="9" t="d">
        <v>2021-11-04</v>
      </c>
      <c r="C4359" s="7">
        <f t="shared" si="340"/>
        <v>2021</v>
      </c>
      <c r="D4359" s="8" t="s">
        <v>65</v>
      </c>
      <c r="E4359" s="5" t="str">
        <f>VLOOKUP(D4359,[1]items!$A$2:$E$39,2,FALSE)</f>
        <v>Candesartan Ogb Dexa</v>
      </c>
      <c r="F4359" s="5" t="str">
        <f>VLOOKUP(E4359,[1]items!$B$2:$E$39,2,FALSE)</f>
        <v>Obat Hipertensi</v>
      </c>
      <c r="G4359" s="5" t="str">
        <f t="shared" si="341"/>
        <v>OH0003|</v>
      </c>
      <c r="H4359" s="10">
        <v>23</v>
      </c>
      <c r="I4359" s="11"/>
      <c r="J4359" s="10" t="str">
        <f>IF(EXACT(L4359,"buy"),VLOOKUP(I4359,[2]suppliers!$A$2:$B$17,2,FALSE),"")</f>
        <v/>
      </c>
      <c r="K4359" s="8"/>
      <c r="L4359" s="8" t="s">
        <v>85</v>
      </c>
      <c r="M4359" s="5" t="str">
        <f>IFERROR(VLOOKUP(G4359,[3]item_suppliers!$C$2:$F$112,2,FALSE),"")</f>
        <v/>
      </c>
      <c r="N4359" s="5" t="str">
        <f>IFERROR(VLOOKUP(G4359,[3]item_suppliers!$C$2:$F$112,4,FALSE),"")</f>
        <v/>
      </c>
      <c r="O4359" s="5" t="str">
        <f t="shared" si="342"/>
        <v/>
      </c>
      <c r="P4359" s="5">
        <f>IF(EXACT(L4359,"sell"),VLOOKUP(D4359,[1]items!$A$2:$E$39,5,FALSE),"")</f>
        <v>5095</v>
      </c>
      <c r="Q4359" s="5">
        <f t="shared" si="343"/>
        <v>117185</v>
      </c>
      <c r="R4359" s="13" t="str">
        <f t="shared" si="344"/>
        <v/>
      </c>
    </row>
    <row r="4360" spans="1:18" x14ac:dyDescent="0.2">
      <c r="A4360" s="5" t="s">
        <v>4421</v>
      </c>
      <c r="B4360" s="6" t="d">
        <v>2021-11-04</v>
      </c>
      <c r="C4360" s="7">
        <f t="shared" si="340"/>
        <v>2021</v>
      </c>
      <c r="D4360" s="5" t="s">
        <v>20</v>
      </c>
      <c r="E4360" s="5" t="str">
        <f>VLOOKUP(D4360,[1]items!$A$2:$E$39,2,FALSE)</f>
        <v>Dexteem Box Plus 100 Tablet</v>
      </c>
      <c r="F4360" s="5" t="str">
        <f>VLOOKUP(E4360,[1]items!$B$2:$E$39,2,FALSE)</f>
        <v>Obat Alergi</v>
      </c>
      <c r="G4360" s="5" t="str">
        <f t="shared" si="341"/>
        <v>OA0006|</v>
      </c>
      <c r="H4360" s="10">
        <v>28</v>
      </c>
      <c r="I4360" s="11"/>
      <c r="J4360" s="10" t="str">
        <f>IF(EXACT(L4360,"buy"),VLOOKUP(I4360,[2]suppliers!$A$2:$B$17,2,FALSE),"")</f>
        <v/>
      </c>
      <c r="K4360" s="5" t="s">
        <v>84</v>
      </c>
      <c r="L4360" s="5" t="s">
        <v>85</v>
      </c>
      <c r="M4360" s="5" t="str">
        <f>IFERROR(VLOOKUP(G4360,[3]item_suppliers!$C$2:$F$112,2,FALSE),"")</f>
        <v/>
      </c>
      <c r="N4360" s="5" t="str">
        <f>IFERROR(VLOOKUP(G4360,[3]item_suppliers!$C$2:$F$112,4,FALSE),"")</f>
        <v/>
      </c>
      <c r="O4360" s="5" t="str">
        <f t="shared" si="342"/>
        <v/>
      </c>
      <c r="P4360" s="5">
        <f>IF(EXACT(L4360,"sell"),VLOOKUP(D4360,[1]items!$A$2:$E$39,5,FALSE),"")</f>
        <v>25449</v>
      </c>
      <c r="Q4360" s="5">
        <f t="shared" si="343"/>
        <v>712572</v>
      </c>
      <c r="R4360" s="13" t="str">
        <f t="shared" si="344"/>
        <v/>
      </c>
    </row>
    <row r="4361" spans="1:18" x14ac:dyDescent="0.2">
      <c r="A4361" s="8" t="s">
        <v>4422</v>
      </c>
      <c r="B4361" s="9" t="d">
        <v>2021-11-04</v>
      </c>
      <c r="C4361" s="7">
        <f t="shared" si="340"/>
        <v>2021</v>
      </c>
      <c r="D4361" s="8" t="s">
        <v>48</v>
      </c>
      <c r="E4361" s="5" t="str">
        <f>VLOOKUP(D4361,[1]items!$A$2:$E$39,2,FALSE)</f>
        <v>Sanmol Paracetamol</v>
      </c>
      <c r="F4361" s="5" t="str">
        <f>VLOOKUP(E4361,[1]items!$B$2:$E$39,2,FALSE)</f>
        <v>Obat Sakit Kepala &amp; Demam</v>
      </c>
      <c r="G4361" s="5" t="str">
        <f t="shared" si="341"/>
        <v>OD0007|</v>
      </c>
      <c r="H4361" s="10">
        <v>2</v>
      </c>
      <c r="I4361" s="11"/>
      <c r="J4361" s="10" t="str">
        <f>IF(EXACT(L4361,"buy"),VLOOKUP(I4361,[2]suppliers!$A$2:$B$17,2,FALSE),"")</f>
        <v/>
      </c>
      <c r="K4361" s="8" t="s">
        <v>84</v>
      </c>
      <c r="L4361" s="8" t="s">
        <v>85</v>
      </c>
      <c r="M4361" s="5" t="str">
        <f>IFERROR(VLOOKUP(G4361,[3]item_suppliers!$C$2:$F$112,2,FALSE),"")</f>
        <v/>
      </c>
      <c r="N4361" s="5" t="str">
        <f>IFERROR(VLOOKUP(G4361,[3]item_suppliers!$C$2:$F$112,4,FALSE),"")</f>
        <v/>
      </c>
      <c r="O4361" s="5" t="str">
        <f t="shared" si="342"/>
        <v/>
      </c>
      <c r="P4361" s="5">
        <f>IF(EXACT(L4361,"sell"),VLOOKUP(D4361,[1]items!$A$2:$E$39,5,FALSE),"")</f>
        <v>16261</v>
      </c>
      <c r="Q4361" s="5">
        <f t="shared" si="343"/>
        <v>32522</v>
      </c>
      <c r="R4361" s="13" t="str">
        <f t="shared" si="344"/>
        <v/>
      </c>
    </row>
    <row r="4362" spans="1:18" x14ac:dyDescent="0.2">
      <c r="A4362" s="5" t="s">
        <v>4423</v>
      </c>
      <c r="B4362" s="6" t="d">
        <v>2021-11-04</v>
      </c>
      <c r="C4362" s="7">
        <f t="shared" si="340"/>
        <v>2021</v>
      </c>
      <c r="D4362" s="5" t="s">
        <v>59</v>
      </c>
      <c r="E4362" s="5" t="str">
        <f>VLOOKUP(D4362,[1]items!$A$2:$E$39,2,FALSE)</f>
        <v>Carditens</v>
      </c>
      <c r="F4362" s="5" t="str">
        <f>VLOOKUP(E4362,[1]items!$B$2:$E$39,2,FALSE)</f>
        <v>Obat Hipertensi</v>
      </c>
      <c r="G4362" s="5" t="str">
        <f t="shared" si="341"/>
        <v>OH0001|</v>
      </c>
      <c r="H4362" s="10">
        <v>26</v>
      </c>
      <c r="I4362" s="11"/>
      <c r="J4362" s="10" t="str">
        <f>IF(EXACT(L4362,"buy"),VLOOKUP(I4362,[2]suppliers!$A$2:$B$17,2,FALSE),"")</f>
        <v/>
      </c>
      <c r="K4362" s="5" t="s">
        <v>84</v>
      </c>
      <c r="L4362" s="5" t="s">
        <v>85</v>
      </c>
      <c r="M4362" s="5" t="str">
        <f>IFERROR(VLOOKUP(G4362,[3]item_suppliers!$C$2:$F$112,2,FALSE),"")</f>
        <v/>
      </c>
      <c r="N4362" s="5" t="str">
        <f>IFERROR(VLOOKUP(G4362,[3]item_suppliers!$C$2:$F$112,4,FALSE),"")</f>
        <v/>
      </c>
      <c r="O4362" s="5" t="str">
        <f t="shared" si="342"/>
        <v/>
      </c>
      <c r="P4362" s="5">
        <f>IF(EXACT(L4362,"sell"),VLOOKUP(D4362,[1]items!$A$2:$E$39,5,FALSE),"")</f>
        <v>100900</v>
      </c>
      <c r="Q4362" s="5">
        <f t="shared" si="343"/>
        <v>2623400</v>
      </c>
      <c r="R4362" s="13" t="str">
        <f t="shared" si="344"/>
        <v/>
      </c>
    </row>
    <row r="4363" spans="1:18" x14ac:dyDescent="0.2">
      <c r="A4363" s="8" t="s">
        <v>4424</v>
      </c>
      <c r="B4363" s="9" t="d">
        <v>2021-11-05</v>
      </c>
      <c r="C4363" s="7">
        <f t="shared" si="340"/>
        <v>2021</v>
      </c>
      <c r="D4363" s="8" t="s">
        <v>82</v>
      </c>
      <c r="E4363" s="5" t="str">
        <f>VLOOKUP(D4363,[1]items!$A$2:$E$39,2,FALSE)</f>
        <v>Otilon Ear Drops 8 mL</v>
      </c>
      <c r="F4363" s="5" t="str">
        <f>VLOOKUP(E4363,[1]items!$B$2:$E$39,2,FALSE)</f>
        <v>Obat Telinga</v>
      </c>
      <c r="G4363" s="5" t="str">
        <f t="shared" si="341"/>
        <v>OT0001|</v>
      </c>
      <c r="H4363" s="10">
        <v>5</v>
      </c>
      <c r="I4363" s="11"/>
      <c r="J4363" s="10" t="str">
        <f>IF(EXACT(L4363,"buy"),VLOOKUP(I4363,[2]suppliers!$A$2:$B$17,2,FALSE),"")</f>
        <v/>
      </c>
      <c r="K4363" s="8" t="s">
        <v>84</v>
      </c>
      <c r="L4363" s="8" t="s">
        <v>85</v>
      </c>
      <c r="M4363" s="5" t="str">
        <f>IFERROR(VLOOKUP(G4363,[3]item_suppliers!$C$2:$F$112,2,FALSE),"")</f>
        <v/>
      </c>
      <c r="N4363" s="5" t="str">
        <f>IFERROR(VLOOKUP(G4363,[3]item_suppliers!$C$2:$F$112,4,FALSE),"")</f>
        <v/>
      </c>
      <c r="O4363" s="5" t="str">
        <f t="shared" si="342"/>
        <v/>
      </c>
      <c r="P4363" s="5">
        <f>IF(EXACT(L4363,"sell"),VLOOKUP(D4363,[1]items!$A$2:$E$39,5,FALSE),"")</f>
        <v>55935</v>
      </c>
      <c r="Q4363" s="5">
        <f t="shared" si="343"/>
        <v>279675</v>
      </c>
      <c r="R4363" s="13" t="str">
        <f t="shared" si="344"/>
        <v/>
      </c>
    </row>
    <row r="4364" spans="1:18" x14ac:dyDescent="0.2">
      <c r="A4364" s="5" t="s">
        <v>4425</v>
      </c>
      <c r="B4364" s="6" t="d">
        <v>2021-11-05</v>
      </c>
      <c r="C4364" s="7">
        <f t="shared" si="340"/>
        <v>2021</v>
      </c>
      <c r="D4364" s="5" t="s">
        <v>78</v>
      </c>
      <c r="E4364" s="5" t="str">
        <f>VLOOKUP(D4364,[1]items!$A$2:$E$39,2,FALSE)</f>
        <v>Hyperchol 100 MG 12 KPS</v>
      </c>
      <c r="F4364" s="5" t="str">
        <f>VLOOKUP(E4364,[1]items!$B$2:$E$39,2,FALSE)</f>
        <v>Obat Kolesterol</v>
      </c>
      <c r="G4364" s="5" t="str">
        <f t="shared" si="341"/>
        <v>OK0002|</v>
      </c>
      <c r="H4364" s="10">
        <v>5</v>
      </c>
      <c r="I4364" s="11"/>
      <c r="J4364" s="10" t="str">
        <f>IF(EXACT(L4364,"buy"),VLOOKUP(I4364,[2]suppliers!$A$2:$B$17,2,FALSE),"")</f>
        <v/>
      </c>
      <c r="K4364" s="5" t="s">
        <v>84</v>
      </c>
      <c r="L4364" s="5" t="s">
        <v>85</v>
      </c>
      <c r="M4364" s="5" t="str">
        <f>IFERROR(VLOOKUP(G4364,[3]item_suppliers!$C$2:$F$112,2,FALSE),"")</f>
        <v/>
      </c>
      <c r="N4364" s="5" t="str">
        <f>IFERROR(VLOOKUP(G4364,[3]item_suppliers!$C$2:$F$112,4,FALSE),"")</f>
        <v/>
      </c>
      <c r="O4364" s="5" t="str">
        <f t="shared" si="342"/>
        <v/>
      </c>
      <c r="P4364" s="5">
        <f>IF(EXACT(L4364,"sell"),VLOOKUP(D4364,[1]items!$A$2:$E$39,5,FALSE),"")</f>
        <v>43442</v>
      </c>
      <c r="Q4364" s="5">
        <f t="shared" si="343"/>
        <v>217210</v>
      </c>
      <c r="R4364" s="13" t="str">
        <f t="shared" si="344"/>
        <v/>
      </c>
    </row>
    <row r="4365" spans="1:18" x14ac:dyDescent="0.2">
      <c r="A4365" s="8" t="s">
        <v>4426</v>
      </c>
      <c r="B4365" s="9" t="d">
        <v>2021-11-06</v>
      </c>
      <c r="C4365" s="7">
        <f t="shared" si="340"/>
        <v>2021</v>
      </c>
      <c r="D4365" s="8" t="s">
        <v>82</v>
      </c>
      <c r="E4365" s="5" t="str">
        <f>VLOOKUP(D4365,[1]items!$A$2:$E$39,2,FALSE)</f>
        <v>Otilon Ear Drops 8 mL</v>
      </c>
      <c r="F4365" s="5" t="str">
        <f>VLOOKUP(E4365,[1]items!$B$2:$E$39,2,FALSE)</f>
        <v>Obat Telinga</v>
      </c>
      <c r="G4365" s="5" t="str">
        <f t="shared" si="341"/>
        <v>OT0001|</v>
      </c>
      <c r="H4365" s="10">
        <v>21</v>
      </c>
      <c r="I4365" s="11"/>
      <c r="J4365" s="10" t="str">
        <f>IF(EXACT(L4365,"buy"),VLOOKUP(I4365,[2]suppliers!$A$2:$B$17,2,FALSE),"")</f>
        <v/>
      </c>
      <c r="K4365" s="8" t="s">
        <v>84</v>
      </c>
      <c r="L4365" s="8" t="s">
        <v>85</v>
      </c>
      <c r="M4365" s="5" t="str">
        <f>IFERROR(VLOOKUP(G4365,[3]item_suppliers!$C$2:$F$112,2,FALSE),"")</f>
        <v/>
      </c>
      <c r="N4365" s="5" t="str">
        <f>IFERROR(VLOOKUP(G4365,[3]item_suppliers!$C$2:$F$112,4,FALSE),"")</f>
        <v/>
      </c>
      <c r="O4365" s="5" t="str">
        <f t="shared" si="342"/>
        <v/>
      </c>
      <c r="P4365" s="5">
        <f>IF(EXACT(L4365,"sell"),VLOOKUP(D4365,[1]items!$A$2:$E$39,5,FALSE),"")</f>
        <v>55935</v>
      </c>
      <c r="Q4365" s="5">
        <f t="shared" si="343"/>
        <v>1174635</v>
      </c>
      <c r="R4365" s="13" t="str">
        <f t="shared" si="344"/>
        <v/>
      </c>
    </row>
    <row r="4366" spans="1:18" x14ac:dyDescent="0.2">
      <c r="A4366" s="5" t="s">
        <v>4427</v>
      </c>
      <c r="B4366" s="6" t="d">
        <v>2021-11-06</v>
      </c>
      <c r="C4366" s="7">
        <f t="shared" si="340"/>
        <v>2021</v>
      </c>
      <c r="D4366" s="5" t="s">
        <v>20</v>
      </c>
      <c r="E4366" s="5" t="str">
        <f>VLOOKUP(D4366,[1]items!$A$2:$E$39,2,FALSE)</f>
        <v>Dexteem Box Plus 100 Tablet</v>
      </c>
      <c r="F4366" s="5" t="str">
        <f>VLOOKUP(E4366,[1]items!$B$2:$E$39,2,FALSE)</f>
        <v>Obat Alergi</v>
      </c>
      <c r="G4366" s="5" t="str">
        <f t="shared" si="341"/>
        <v>OA0006|</v>
      </c>
      <c r="H4366" s="10">
        <v>139</v>
      </c>
      <c r="I4366" s="11"/>
      <c r="J4366" s="10" t="str">
        <f>IF(EXACT(L4366,"buy"),VLOOKUP(I4366,[2]suppliers!$A$2:$B$17,2,FALSE),"")</f>
        <v/>
      </c>
      <c r="K4366" s="5" t="s">
        <v>84</v>
      </c>
      <c r="L4366" s="5" t="s">
        <v>85</v>
      </c>
      <c r="M4366" s="5" t="str">
        <f>IFERROR(VLOOKUP(G4366,[3]item_suppliers!$C$2:$F$112,2,FALSE),"")</f>
        <v/>
      </c>
      <c r="N4366" s="5" t="str">
        <f>IFERROR(VLOOKUP(G4366,[3]item_suppliers!$C$2:$F$112,4,FALSE),"")</f>
        <v/>
      </c>
      <c r="O4366" s="5" t="str">
        <f t="shared" si="342"/>
        <v/>
      </c>
      <c r="P4366" s="5">
        <f>IF(EXACT(L4366,"sell"),VLOOKUP(D4366,[1]items!$A$2:$E$39,5,FALSE),"")</f>
        <v>25449</v>
      </c>
      <c r="Q4366" s="5">
        <f t="shared" si="343"/>
        <v>3537411</v>
      </c>
      <c r="R4366" s="13" t="str">
        <f t="shared" si="344"/>
        <v/>
      </c>
    </row>
    <row r="4367" spans="1:18" x14ac:dyDescent="0.2">
      <c r="A4367" s="8" t="s">
        <v>4428</v>
      </c>
      <c r="B4367" s="9" t="d">
        <v>2021-11-06</v>
      </c>
      <c r="C4367" s="7">
        <f t="shared" si="340"/>
        <v>2021</v>
      </c>
      <c r="D4367" s="8" t="s">
        <v>59</v>
      </c>
      <c r="E4367" s="5" t="str">
        <f>VLOOKUP(D4367,[1]items!$A$2:$E$39,2,FALSE)</f>
        <v>Carditens</v>
      </c>
      <c r="F4367" s="5" t="str">
        <f>VLOOKUP(E4367,[1]items!$B$2:$E$39,2,FALSE)</f>
        <v>Obat Hipertensi</v>
      </c>
      <c r="G4367" s="5" t="str">
        <f t="shared" si="341"/>
        <v>OH0001|</v>
      </c>
      <c r="H4367" s="10">
        <v>14</v>
      </c>
      <c r="I4367" s="11"/>
      <c r="J4367" s="10" t="str">
        <f>IF(EXACT(L4367,"buy"),VLOOKUP(I4367,[2]suppliers!$A$2:$B$17,2,FALSE),"")</f>
        <v/>
      </c>
      <c r="K4367" s="8" t="s">
        <v>84</v>
      </c>
      <c r="L4367" s="8" t="s">
        <v>85</v>
      </c>
      <c r="M4367" s="5" t="str">
        <f>IFERROR(VLOOKUP(G4367,[3]item_suppliers!$C$2:$F$112,2,FALSE),"")</f>
        <v/>
      </c>
      <c r="N4367" s="5" t="str">
        <f>IFERROR(VLOOKUP(G4367,[3]item_suppliers!$C$2:$F$112,4,FALSE),"")</f>
        <v/>
      </c>
      <c r="O4367" s="5" t="str">
        <f t="shared" si="342"/>
        <v/>
      </c>
      <c r="P4367" s="5">
        <f>IF(EXACT(L4367,"sell"),VLOOKUP(D4367,[1]items!$A$2:$E$39,5,FALSE),"")</f>
        <v>100900</v>
      </c>
      <c r="Q4367" s="5">
        <f t="shared" si="343"/>
        <v>1412600</v>
      </c>
      <c r="R4367" s="13" t="str">
        <f t="shared" si="344"/>
        <v/>
      </c>
    </row>
    <row r="4368" spans="1:18" x14ac:dyDescent="0.2">
      <c r="A4368" s="5" t="s">
        <v>4429</v>
      </c>
      <c r="B4368" s="6" t="d">
        <v>2021-11-06</v>
      </c>
      <c r="C4368" s="7">
        <f t="shared" si="340"/>
        <v>2021</v>
      </c>
      <c r="D4368" s="5" t="s">
        <v>59</v>
      </c>
      <c r="E4368" s="5" t="str">
        <f>VLOOKUP(D4368,[1]items!$A$2:$E$39,2,FALSE)</f>
        <v>Carditens</v>
      </c>
      <c r="F4368" s="5" t="str">
        <f>VLOOKUP(E4368,[1]items!$B$2:$E$39,2,FALSE)</f>
        <v>Obat Hipertensi</v>
      </c>
      <c r="G4368" s="5" t="str">
        <f t="shared" si="341"/>
        <v>OH0001|</v>
      </c>
      <c r="H4368" s="10">
        <v>1</v>
      </c>
      <c r="I4368" s="11"/>
      <c r="J4368" s="10" t="str">
        <f>IF(EXACT(L4368,"buy"),VLOOKUP(I4368,[2]suppliers!$A$2:$B$17,2,FALSE),"")</f>
        <v/>
      </c>
      <c r="K4368" s="5" t="s">
        <v>84</v>
      </c>
      <c r="L4368" s="5" t="s">
        <v>85</v>
      </c>
      <c r="M4368" s="5" t="str">
        <f>IFERROR(VLOOKUP(G4368,[3]item_suppliers!$C$2:$F$112,2,FALSE),"")</f>
        <v/>
      </c>
      <c r="N4368" s="5" t="str">
        <f>IFERROR(VLOOKUP(G4368,[3]item_suppliers!$C$2:$F$112,4,FALSE),"")</f>
        <v/>
      </c>
      <c r="O4368" s="5" t="str">
        <f t="shared" si="342"/>
        <v/>
      </c>
      <c r="P4368" s="5">
        <f>IF(EXACT(L4368,"sell"),VLOOKUP(D4368,[1]items!$A$2:$E$39,5,FALSE),"")</f>
        <v>100900</v>
      </c>
      <c r="Q4368" s="5">
        <f t="shared" si="343"/>
        <v>100900</v>
      </c>
      <c r="R4368" s="13" t="str">
        <f t="shared" si="344"/>
        <v/>
      </c>
    </row>
    <row r="4369" spans="1:18" x14ac:dyDescent="0.2">
      <c r="A4369" s="8" t="s">
        <v>4430</v>
      </c>
      <c r="B4369" s="9" t="d">
        <v>2021-11-06</v>
      </c>
      <c r="C4369" s="7">
        <f t="shared" si="340"/>
        <v>2021</v>
      </c>
      <c r="D4369" s="8" t="s">
        <v>54</v>
      </c>
      <c r="E4369" s="5" t="str">
        <f>VLOOKUP(D4369,[1]items!$A$2:$E$39,2,FALSE)</f>
        <v>Cilostazol Bernofarm</v>
      </c>
      <c r="F4369" s="5" t="str">
        <f>VLOOKUP(E4369,[1]items!$B$2:$E$39,2,FALSE)</f>
        <v>Obat Sakit Kepala &amp; Demam</v>
      </c>
      <c r="G4369" s="5" t="str">
        <f t="shared" si="341"/>
        <v>OD0010|</v>
      </c>
      <c r="H4369" s="10">
        <v>23</v>
      </c>
      <c r="I4369" s="11"/>
      <c r="J4369" s="10" t="str">
        <f>IF(EXACT(L4369,"buy"),VLOOKUP(I4369,[2]suppliers!$A$2:$B$17,2,FALSE),"")</f>
        <v/>
      </c>
      <c r="K4369" s="8" t="s">
        <v>84</v>
      </c>
      <c r="L4369" s="8" t="s">
        <v>85</v>
      </c>
      <c r="M4369" s="5" t="str">
        <f>IFERROR(VLOOKUP(G4369,[3]item_suppliers!$C$2:$F$112,2,FALSE),"")</f>
        <v/>
      </c>
      <c r="N4369" s="5" t="str">
        <f>IFERROR(VLOOKUP(G4369,[3]item_suppliers!$C$2:$F$112,4,FALSE),"")</f>
        <v/>
      </c>
      <c r="O4369" s="5" t="str">
        <f t="shared" si="342"/>
        <v/>
      </c>
      <c r="P4369" s="5">
        <f>IF(EXACT(L4369,"sell"),VLOOKUP(D4369,[1]items!$A$2:$E$39,5,FALSE),"")</f>
        <v>46223</v>
      </c>
      <c r="Q4369" s="5">
        <f t="shared" si="343"/>
        <v>1063129</v>
      </c>
      <c r="R4369" s="13" t="str">
        <f t="shared" si="344"/>
        <v/>
      </c>
    </row>
    <row r="4370" spans="1:18" x14ac:dyDescent="0.2">
      <c r="A4370" s="5" t="s">
        <v>4431</v>
      </c>
      <c r="B4370" s="6" t="d">
        <v>2021-11-07</v>
      </c>
      <c r="C4370" s="7">
        <f t="shared" si="340"/>
        <v>2021</v>
      </c>
      <c r="D4370" s="5" t="s">
        <v>17</v>
      </c>
      <c r="E4370" s="5" t="str">
        <f>VLOOKUP(D4370,[1]items!$A$2:$E$39,2,FALSE)</f>
        <v>Bedak Heroxyn 150 gr</v>
      </c>
      <c r="F4370" s="5" t="str">
        <f>VLOOKUP(E4370,[1]items!$B$2:$E$39,2,FALSE)</f>
        <v>Obat Alergi</v>
      </c>
      <c r="G4370" s="5" t="str">
        <f t="shared" si="341"/>
        <v>OA0005|</v>
      </c>
      <c r="H4370" s="10">
        <v>57</v>
      </c>
      <c r="I4370" s="11"/>
      <c r="J4370" s="10" t="str">
        <f>IF(EXACT(L4370,"buy"),VLOOKUP(I4370,[2]suppliers!$A$2:$B$17,2,FALSE),"")</f>
        <v/>
      </c>
      <c r="K4370" s="5" t="s">
        <v>84</v>
      </c>
      <c r="L4370" s="5" t="s">
        <v>85</v>
      </c>
      <c r="M4370" s="5" t="str">
        <f>IFERROR(VLOOKUP(G4370,[3]item_suppliers!$C$2:$F$112,2,FALSE),"")</f>
        <v/>
      </c>
      <c r="N4370" s="5" t="str">
        <f>IFERROR(VLOOKUP(G4370,[3]item_suppliers!$C$2:$F$112,4,FALSE),"")</f>
        <v/>
      </c>
      <c r="O4370" s="5" t="str">
        <f t="shared" si="342"/>
        <v/>
      </c>
      <c r="P4370" s="5">
        <f>IF(EXACT(L4370,"sell"),VLOOKUP(D4370,[1]items!$A$2:$E$39,5,FALSE),"")</f>
        <v>17170</v>
      </c>
      <c r="Q4370" s="5">
        <f t="shared" si="343"/>
        <v>978690</v>
      </c>
      <c r="R4370" s="13" t="str">
        <f t="shared" si="344"/>
        <v/>
      </c>
    </row>
    <row r="4371" spans="1:18" x14ac:dyDescent="0.2">
      <c r="A4371" s="8" t="s">
        <v>4432</v>
      </c>
      <c r="B4371" s="9" t="d">
        <v>2021-11-07</v>
      </c>
      <c r="C4371" s="7">
        <f t="shared" si="340"/>
        <v>2021</v>
      </c>
      <c r="D4371" s="8" t="s">
        <v>52</v>
      </c>
      <c r="E4371" s="5" t="str">
        <f>VLOOKUP(D4371,[1]items!$A$2:$E$39,2,FALSE)</f>
        <v>Sanmol 500 MG 4 Tablet</v>
      </c>
      <c r="F4371" s="5" t="str">
        <f>VLOOKUP(E4371,[1]items!$B$2:$E$39,2,FALSE)</f>
        <v>Obat Sakit Kepala &amp; Demam</v>
      </c>
      <c r="G4371" s="5" t="str">
        <f t="shared" si="341"/>
        <v>OD0009|</v>
      </c>
      <c r="H4371" s="10">
        <v>42</v>
      </c>
      <c r="I4371" s="11"/>
      <c r="J4371" s="10" t="str">
        <f>IF(EXACT(L4371,"buy"),VLOOKUP(I4371,[2]suppliers!$A$2:$B$17,2,FALSE),"")</f>
        <v/>
      </c>
      <c r="K4371" s="8" t="s">
        <v>84</v>
      </c>
      <c r="L4371" s="8" t="s">
        <v>85</v>
      </c>
      <c r="M4371" s="5" t="str">
        <f>IFERROR(VLOOKUP(G4371,[3]item_suppliers!$C$2:$F$112,2,FALSE),"")</f>
        <v/>
      </c>
      <c r="N4371" s="5" t="str">
        <f>IFERROR(VLOOKUP(G4371,[3]item_suppliers!$C$2:$F$112,4,FALSE),"")</f>
        <v/>
      </c>
      <c r="O4371" s="5" t="str">
        <f t="shared" si="342"/>
        <v/>
      </c>
      <c r="P4371" s="5">
        <f>IF(EXACT(L4371,"sell"),VLOOKUP(D4371,[1]items!$A$2:$E$39,5,FALSE),"")</f>
        <v>1619</v>
      </c>
      <c r="Q4371" s="5">
        <f t="shared" si="343"/>
        <v>67998</v>
      </c>
      <c r="R4371" s="13" t="str">
        <f t="shared" si="344"/>
        <v/>
      </c>
    </row>
    <row r="4372" spans="1:18" x14ac:dyDescent="0.2">
      <c r="A4372" s="5" t="s">
        <v>4433</v>
      </c>
      <c r="B4372" s="6" t="d">
        <v>2021-11-07</v>
      </c>
      <c r="C4372" s="7">
        <f t="shared" si="340"/>
        <v>2021</v>
      </c>
      <c r="D4372" s="5" t="s">
        <v>20</v>
      </c>
      <c r="E4372" s="5" t="str">
        <f>VLOOKUP(D4372,[1]items!$A$2:$E$39,2,FALSE)</f>
        <v>Dexteem Box Plus 100 Tablet</v>
      </c>
      <c r="F4372" s="5" t="str">
        <f>VLOOKUP(E4372,[1]items!$B$2:$E$39,2,FALSE)</f>
        <v>Obat Alergi</v>
      </c>
      <c r="G4372" s="5" t="str">
        <f t="shared" si="341"/>
        <v>OA0006|</v>
      </c>
      <c r="H4372" s="10">
        <v>12</v>
      </c>
      <c r="I4372" s="11"/>
      <c r="J4372" s="10" t="str">
        <f>IF(EXACT(L4372,"buy"),VLOOKUP(I4372,[2]suppliers!$A$2:$B$17,2,FALSE),"")</f>
        <v/>
      </c>
      <c r="K4372" s="5" t="s">
        <v>84</v>
      </c>
      <c r="L4372" s="5" t="s">
        <v>85</v>
      </c>
      <c r="M4372" s="5" t="str">
        <f>IFERROR(VLOOKUP(G4372,[3]item_suppliers!$C$2:$F$112,2,FALSE),"")</f>
        <v/>
      </c>
      <c r="N4372" s="5" t="str">
        <f>IFERROR(VLOOKUP(G4372,[3]item_suppliers!$C$2:$F$112,4,FALSE),"")</f>
        <v/>
      </c>
      <c r="O4372" s="5" t="str">
        <f t="shared" si="342"/>
        <v/>
      </c>
      <c r="P4372" s="5">
        <f>IF(EXACT(L4372,"sell"),VLOOKUP(D4372,[1]items!$A$2:$E$39,5,FALSE),"")</f>
        <v>25449</v>
      </c>
      <c r="Q4372" s="5">
        <f t="shared" si="343"/>
        <v>305388</v>
      </c>
      <c r="R4372" s="13" t="str">
        <f t="shared" si="344"/>
        <v/>
      </c>
    </row>
    <row r="4373" spans="1:18" x14ac:dyDescent="0.2">
      <c r="A4373" s="8" t="s">
        <v>4434</v>
      </c>
      <c r="B4373" s="9" t="d">
        <v>2021-11-07</v>
      </c>
      <c r="C4373" s="7">
        <f t="shared" si="340"/>
        <v>2021</v>
      </c>
      <c r="D4373" s="8" t="s">
        <v>20</v>
      </c>
      <c r="E4373" s="5" t="str">
        <f>VLOOKUP(D4373,[1]items!$A$2:$E$39,2,FALSE)</f>
        <v>Dexteem Box Plus 100 Tablet</v>
      </c>
      <c r="F4373" s="5" t="str">
        <f>VLOOKUP(E4373,[1]items!$B$2:$E$39,2,FALSE)</f>
        <v>Obat Alergi</v>
      </c>
      <c r="G4373" s="5" t="str">
        <f t="shared" si="341"/>
        <v>OA0006|</v>
      </c>
      <c r="H4373" s="10">
        <v>140</v>
      </c>
      <c r="I4373" s="11"/>
      <c r="J4373" s="10" t="str">
        <f>IF(EXACT(L4373,"buy"),VLOOKUP(I4373,[2]suppliers!$A$2:$B$17,2,FALSE),"")</f>
        <v/>
      </c>
      <c r="K4373" s="8" t="s">
        <v>84</v>
      </c>
      <c r="L4373" s="8" t="s">
        <v>85</v>
      </c>
      <c r="M4373" s="5" t="str">
        <f>IFERROR(VLOOKUP(G4373,[3]item_suppliers!$C$2:$F$112,2,FALSE),"")</f>
        <v/>
      </c>
      <c r="N4373" s="5" t="str">
        <f>IFERROR(VLOOKUP(G4373,[3]item_suppliers!$C$2:$F$112,4,FALSE),"")</f>
        <v/>
      </c>
      <c r="O4373" s="5" t="str">
        <f t="shared" si="342"/>
        <v/>
      </c>
      <c r="P4373" s="5">
        <f>IF(EXACT(L4373,"sell"),VLOOKUP(D4373,[1]items!$A$2:$E$39,5,FALSE),"")</f>
        <v>25449</v>
      </c>
      <c r="Q4373" s="5">
        <f t="shared" si="343"/>
        <v>3562860</v>
      </c>
      <c r="R4373" s="13" t="str">
        <f t="shared" si="344"/>
        <v/>
      </c>
    </row>
    <row r="4374" spans="1:18" x14ac:dyDescent="0.2">
      <c r="A4374" s="5" t="s">
        <v>4435</v>
      </c>
      <c r="B4374" s="6" t="d">
        <v>2021-11-07</v>
      </c>
      <c r="C4374" s="7">
        <f t="shared" si="340"/>
        <v>2021</v>
      </c>
      <c r="D4374" s="5" t="s">
        <v>37</v>
      </c>
      <c r="E4374" s="5" t="str">
        <f>VLOOKUP(D4374,[1]items!$A$2:$E$39,2,FALSE)</f>
        <v>Koolfever</v>
      </c>
      <c r="F4374" s="5" t="str">
        <f>VLOOKUP(E4374,[1]items!$B$2:$E$39,2,FALSE)</f>
        <v>Obat Sakit Kepala &amp; Demam</v>
      </c>
      <c r="G4374" s="5" t="str">
        <f t="shared" si="341"/>
        <v>OD0001|</v>
      </c>
      <c r="H4374" s="10">
        <v>49</v>
      </c>
      <c r="I4374" s="11"/>
      <c r="J4374" s="10" t="str">
        <f>IF(EXACT(L4374,"buy"),VLOOKUP(I4374,[2]suppliers!$A$2:$B$17,2,FALSE),"")</f>
        <v/>
      </c>
      <c r="K4374" s="5" t="s">
        <v>84</v>
      </c>
      <c r="L4374" s="5" t="s">
        <v>85</v>
      </c>
      <c r="M4374" s="5" t="str">
        <f>IFERROR(VLOOKUP(G4374,[3]item_suppliers!$C$2:$F$112,2,FALSE),"")</f>
        <v/>
      </c>
      <c r="N4374" s="5" t="str">
        <f>IFERROR(VLOOKUP(G4374,[3]item_suppliers!$C$2:$F$112,4,FALSE),"")</f>
        <v/>
      </c>
      <c r="O4374" s="5" t="str">
        <f t="shared" si="342"/>
        <v/>
      </c>
      <c r="P4374" s="5">
        <f>IF(EXACT(L4374,"sell"),VLOOKUP(D4374,[1]items!$A$2:$E$39,5,FALSE),"")</f>
        <v>7620</v>
      </c>
      <c r="Q4374" s="5">
        <f t="shared" si="343"/>
        <v>373380</v>
      </c>
      <c r="R4374" s="13" t="str">
        <f t="shared" si="344"/>
        <v/>
      </c>
    </row>
    <row r="4375" spans="1:18" x14ac:dyDescent="0.2">
      <c r="A4375" s="8" t="s">
        <v>4436</v>
      </c>
      <c r="B4375" s="9" t="d">
        <v>2021-11-07</v>
      </c>
      <c r="C4375" s="7">
        <f t="shared" si="340"/>
        <v>2021</v>
      </c>
      <c r="D4375" s="8" t="s">
        <v>11</v>
      </c>
      <c r="E4375" s="5" t="str">
        <f>VLOOKUP(D4375,[1]items!$A$2:$E$39,2,FALSE)</f>
        <v>Acetylcysteine Mahakam 200 mg</v>
      </c>
      <c r="F4375" s="5" t="str">
        <f>VLOOKUP(E4375,[1]items!$B$2:$E$39,2,FALSE)</f>
        <v>Obat Alergi</v>
      </c>
      <c r="G4375" s="5" t="str">
        <f t="shared" si="341"/>
        <v>OA0003|</v>
      </c>
      <c r="H4375" s="10">
        <v>12</v>
      </c>
      <c r="I4375" s="11"/>
      <c r="J4375" s="10" t="str">
        <f>IF(EXACT(L4375,"buy"),VLOOKUP(I4375,[2]suppliers!$A$2:$B$17,2,FALSE),"")</f>
        <v/>
      </c>
      <c r="K4375" s="8" t="s">
        <v>84</v>
      </c>
      <c r="L4375" s="8" t="s">
        <v>85</v>
      </c>
      <c r="M4375" s="5" t="str">
        <f>IFERROR(VLOOKUP(G4375,[3]item_suppliers!$C$2:$F$112,2,FALSE),"")</f>
        <v/>
      </c>
      <c r="N4375" s="5" t="str">
        <f>IFERROR(VLOOKUP(G4375,[3]item_suppliers!$C$2:$F$112,4,FALSE),"")</f>
        <v/>
      </c>
      <c r="O4375" s="5" t="str">
        <f t="shared" si="342"/>
        <v/>
      </c>
      <c r="P4375" s="5">
        <f>IF(EXACT(L4375,"sell"),VLOOKUP(D4375,[1]items!$A$2:$E$39,5,FALSE),"")</f>
        <v>33330</v>
      </c>
      <c r="Q4375" s="5">
        <f t="shared" si="343"/>
        <v>399960</v>
      </c>
      <c r="R4375" s="13" t="str">
        <f t="shared" si="344"/>
        <v/>
      </c>
    </row>
    <row r="4376" spans="1:18" x14ac:dyDescent="0.2">
      <c r="A4376" s="5" t="s">
        <v>4437</v>
      </c>
      <c r="B4376" s="6" t="d">
        <v>2021-11-08</v>
      </c>
      <c r="C4376" s="7">
        <f t="shared" si="340"/>
        <v>2021</v>
      </c>
      <c r="D4376" s="5" t="s">
        <v>50</v>
      </c>
      <c r="E4376" s="5" t="str">
        <f>VLOOKUP(D4376,[1]items!$A$2:$E$39,2,FALSE)</f>
        <v>Bodrex Extra</v>
      </c>
      <c r="F4376" s="5" t="str">
        <f>VLOOKUP(E4376,[1]items!$B$2:$E$39,2,FALSE)</f>
        <v>Obat Sakit Kepala &amp; Demam</v>
      </c>
      <c r="G4376" s="5" t="str">
        <f t="shared" si="341"/>
        <v>OD0008|</v>
      </c>
      <c r="H4376" s="10">
        <v>70</v>
      </c>
      <c r="I4376" s="11"/>
      <c r="J4376" s="10" t="str">
        <f>IF(EXACT(L4376,"buy"),VLOOKUP(I4376,[2]suppliers!$A$2:$B$17,2,FALSE),"")</f>
        <v/>
      </c>
      <c r="K4376" s="5" t="s">
        <v>84</v>
      </c>
      <c r="L4376" s="5" t="s">
        <v>85</v>
      </c>
      <c r="M4376" s="5" t="str">
        <f>IFERROR(VLOOKUP(G4376,[3]item_suppliers!$C$2:$F$112,2,FALSE),"")</f>
        <v/>
      </c>
      <c r="N4376" s="5" t="str">
        <f>IFERROR(VLOOKUP(G4376,[3]item_suppliers!$C$2:$F$112,4,FALSE),"")</f>
        <v/>
      </c>
      <c r="O4376" s="5" t="str">
        <f t="shared" si="342"/>
        <v/>
      </c>
      <c r="P4376" s="5">
        <f>IF(EXACT(L4376,"sell"),VLOOKUP(D4376,[1]items!$A$2:$E$39,5,FALSE),"")</f>
        <v>51753</v>
      </c>
      <c r="Q4376" s="5">
        <f t="shared" si="343"/>
        <v>3622710</v>
      </c>
      <c r="R4376" s="13" t="str">
        <f t="shared" si="344"/>
        <v/>
      </c>
    </row>
    <row r="4377" spans="1:18" x14ac:dyDescent="0.2">
      <c r="A4377" s="8" t="s">
        <v>4438</v>
      </c>
      <c r="B4377" s="9" t="d">
        <v>2021-11-08</v>
      </c>
      <c r="C4377" s="7">
        <f t="shared" si="340"/>
        <v>2021</v>
      </c>
      <c r="D4377" s="8" t="s">
        <v>70</v>
      </c>
      <c r="E4377" s="5" t="str">
        <f>VLOOKUP(D4377,[1]items!$A$2:$E$39,2,FALSE)</f>
        <v>Irbesartan</v>
      </c>
      <c r="F4377" s="5" t="str">
        <f>VLOOKUP(E4377,[1]items!$B$2:$E$39,2,FALSE)</f>
        <v>Obat Hipertensi</v>
      </c>
      <c r="G4377" s="5" t="str">
        <f t="shared" si="341"/>
        <v>OH0005|</v>
      </c>
      <c r="H4377" s="10">
        <v>24</v>
      </c>
      <c r="I4377" s="11"/>
      <c r="J4377" s="10" t="str">
        <f>IF(EXACT(L4377,"buy"),VLOOKUP(I4377,[2]suppliers!$A$2:$B$17,2,FALSE),"")</f>
        <v/>
      </c>
      <c r="K4377" s="8" t="s">
        <v>84</v>
      </c>
      <c r="L4377" s="8" t="s">
        <v>85</v>
      </c>
      <c r="M4377" s="5" t="str">
        <f>IFERROR(VLOOKUP(G4377,[3]item_suppliers!$C$2:$F$112,2,FALSE),"")</f>
        <v/>
      </c>
      <c r="N4377" s="5" t="str">
        <f>IFERROR(VLOOKUP(G4377,[3]item_suppliers!$C$2:$F$112,4,FALSE),"")</f>
        <v/>
      </c>
      <c r="O4377" s="5" t="str">
        <f t="shared" si="342"/>
        <v/>
      </c>
      <c r="P4377" s="5">
        <f>IF(EXACT(L4377,"sell"),VLOOKUP(D4377,[1]items!$A$2:$E$39,5,FALSE),"")</f>
        <v>109447</v>
      </c>
      <c r="Q4377" s="5">
        <f t="shared" si="343"/>
        <v>2626728</v>
      </c>
      <c r="R4377" s="13" t="str">
        <f t="shared" si="344"/>
        <v/>
      </c>
    </row>
    <row r="4378" spans="1:18" x14ac:dyDescent="0.2">
      <c r="A4378" s="5" t="s">
        <v>4439</v>
      </c>
      <c r="B4378" s="6" t="d">
        <v>2021-11-08</v>
      </c>
      <c r="C4378" s="7">
        <f t="shared" si="340"/>
        <v>2021</v>
      </c>
      <c r="D4378" s="5" t="s">
        <v>65</v>
      </c>
      <c r="E4378" s="5" t="str">
        <f>VLOOKUP(D4378,[1]items!$A$2:$E$39,2,FALSE)</f>
        <v>Candesartan Ogb Dexa</v>
      </c>
      <c r="F4378" s="5" t="str">
        <f>VLOOKUP(E4378,[1]items!$B$2:$E$39,2,FALSE)</f>
        <v>Obat Hipertensi</v>
      </c>
      <c r="G4378" s="5" t="str">
        <f t="shared" si="341"/>
        <v>OH0003|</v>
      </c>
      <c r="H4378" s="10">
        <v>28</v>
      </c>
      <c r="I4378" s="11"/>
      <c r="J4378" s="10" t="str">
        <f>IF(EXACT(L4378,"buy"),VLOOKUP(I4378,[2]suppliers!$A$2:$B$17,2,FALSE),"")</f>
        <v/>
      </c>
      <c r="K4378" s="5" t="s">
        <v>84</v>
      </c>
      <c r="L4378" s="5" t="s">
        <v>85</v>
      </c>
      <c r="M4378" s="5" t="str">
        <f>IFERROR(VLOOKUP(G4378,[3]item_suppliers!$C$2:$F$112,2,FALSE),"")</f>
        <v/>
      </c>
      <c r="N4378" s="5" t="str">
        <f>IFERROR(VLOOKUP(G4378,[3]item_suppliers!$C$2:$F$112,4,FALSE),"")</f>
        <v/>
      </c>
      <c r="O4378" s="5" t="str">
        <f t="shared" si="342"/>
        <v/>
      </c>
      <c r="P4378" s="5">
        <f>IF(EXACT(L4378,"sell"),VLOOKUP(D4378,[1]items!$A$2:$E$39,5,FALSE),"")</f>
        <v>5095</v>
      </c>
      <c r="Q4378" s="5">
        <f t="shared" si="343"/>
        <v>142660</v>
      </c>
      <c r="R4378" s="13" t="str">
        <f t="shared" si="344"/>
        <v/>
      </c>
    </row>
    <row r="4379" spans="1:18" x14ac:dyDescent="0.2">
      <c r="A4379" s="8" t="s">
        <v>4440</v>
      </c>
      <c r="B4379" s="9" t="d">
        <v>2021-11-09</v>
      </c>
      <c r="C4379" s="7">
        <f t="shared" si="340"/>
        <v>2021</v>
      </c>
      <c r="D4379" s="8" t="s">
        <v>50</v>
      </c>
      <c r="E4379" s="5" t="str">
        <f>VLOOKUP(D4379,[1]items!$A$2:$E$39,2,FALSE)</f>
        <v>Bodrex Extra</v>
      </c>
      <c r="F4379" s="5" t="str">
        <f>VLOOKUP(E4379,[1]items!$B$2:$E$39,2,FALSE)</f>
        <v>Obat Sakit Kepala &amp; Demam</v>
      </c>
      <c r="G4379" s="5" t="str">
        <f t="shared" si="341"/>
        <v>OD0008|</v>
      </c>
      <c r="H4379" s="10">
        <v>37</v>
      </c>
      <c r="I4379" s="11"/>
      <c r="J4379" s="10" t="str">
        <f>IF(EXACT(L4379,"buy"),VLOOKUP(I4379,[2]suppliers!$A$2:$B$17,2,FALSE),"")</f>
        <v/>
      </c>
      <c r="K4379" s="8" t="s">
        <v>84</v>
      </c>
      <c r="L4379" s="8" t="s">
        <v>85</v>
      </c>
      <c r="M4379" s="5" t="str">
        <f>IFERROR(VLOOKUP(G4379,[3]item_suppliers!$C$2:$F$112,2,FALSE),"")</f>
        <v/>
      </c>
      <c r="N4379" s="5" t="str">
        <f>IFERROR(VLOOKUP(G4379,[3]item_suppliers!$C$2:$F$112,4,FALSE),"")</f>
        <v/>
      </c>
      <c r="O4379" s="5" t="str">
        <f t="shared" si="342"/>
        <v/>
      </c>
      <c r="P4379" s="5">
        <f>IF(EXACT(L4379,"sell"),VLOOKUP(D4379,[1]items!$A$2:$E$39,5,FALSE),"")</f>
        <v>51753</v>
      </c>
      <c r="Q4379" s="5">
        <f t="shared" si="343"/>
        <v>1914861</v>
      </c>
      <c r="R4379" s="13" t="str">
        <f t="shared" si="344"/>
        <v/>
      </c>
    </row>
    <row r="4380" spans="1:18" x14ac:dyDescent="0.2">
      <c r="A4380" s="5" t="s">
        <v>4441</v>
      </c>
      <c r="B4380" s="6" t="d">
        <v>2021-11-09</v>
      </c>
      <c r="C4380" s="7">
        <f t="shared" si="340"/>
        <v>2021</v>
      </c>
      <c r="D4380" s="5" t="s">
        <v>50</v>
      </c>
      <c r="E4380" s="5" t="str">
        <f>VLOOKUP(D4380,[1]items!$A$2:$E$39,2,FALSE)</f>
        <v>Bodrex Extra</v>
      </c>
      <c r="F4380" s="5" t="str">
        <f>VLOOKUP(E4380,[1]items!$B$2:$E$39,2,FALSE)</f>
        <v>Obat Sakit Kepala &amp; Demam</v>
      </c>
      <c r="G4380" s="5" t="str">
        <f t="shared" si="341"/>
        <v>OD0008|</v>
      </c>
      <c r="H4380" s="10">
        <v>22</v>
      </c>
      <c r="I4380" s="11"/>
      <c r="J4380" s="10" t="str">
        <f>IF(EXACT(L4380,"buy"),VLOOKUP(I4380,[2]suppliers!$A$2:$B$17,2,FALSE),"")</f>
        <v/>
      </c>
      <c r="K4380" s="5" t="s">
        <v>84</v>
      </c>
      <c r="L4380" s="5" t="s">
        <v>85</v>
      </c>
      <c r="M4380" s="5" t="str">
        <f>IFERROR(VLOOKUP(G4380,[3]item_suppliers!$C$2:$F$112,2,FALSE),"")</f>
        <v/>
      </c>
      <c r="N4380" s="5" t="str">
        <f>IFERROR(VLOOKUP(G4380,[3]item_suppliers!$C$2:$F$112,4,FALSE),"")</f>
        <v/>
      </c>
      <c r="O4380" s="5" t="str">
        <f t="shared" si="342"/>
        <v/>
      </c>
      <c r="P4380" s="5">
        <f>IF(EXACT(L4380,"sell"),VLOOKUP(D4380,[1]items!$A$2:$E$39,5,FALSE),"")</f>
        <v>51753</v>
      </c>
      <c r="Q4380" s="5">
        <f t="shared" si="343"/>
        <v>1138566</v>
      </c>
      <c r="R4380" s="13" t="str">
        <f t="shared" si="344"/>
        <v/>
      </c>
    </row>
    <row r="4381" spans="1:18" x14ac:dyDescent="0.2">
      <c r="A4381" s="8" t="s">
        <v>4442</v>
      </c>
      <c r="B4381" s="9" t="d">
        <v>2021-11-09</v>
      </c>
      <c r="C4381" s="7">
        <f t="shared" si="340"/>
        <v>2021</v>
      </c>
      <c r="D4381" s="8" t="s">
        <v>17</v>
      </c>
      <c r="E4381" s="5" t="str">
        <f>VLOOKUP(D4381,[1]items!$A$2:$E$39,2,FALSE)</f>
        <v>Bedak Heroxyn 150 gr</v>
      </c>
      <c r="F4381" s="5" t="str">
        <f>VLOOKUP(E4381,[1]items!$B$2:$E$39,2,FALSE)</f>
        <v>Obat Alergi</v>
      </c>
      <c r="G4381" s="5" t="str">
        <f t="shared" si="341"/>
        <v>OA0005|</v>
      </c>
      <c r="H4381" s="10">
        <v>14</v>
      </c>
      <c r="I4381" s="11"/>
      <c r="J4381" s="10" t="str">
        <f>IF(EXACT(L4381,"buy"),VLOOKUP(I4381,[2]suppliers!$A$2:$B$17,2,FALSE),"")</f>
        <v/>
      </c>
      <c r="K4381" s="8" t="s">
        <v>84</v>
      </c>
      <c r="L4381" s="8" t="s">
        <v>85</v>
      </c>
      <c r="M4381" s="5" t="str">
        <f>IFERROR(VLOOKUP(G4381,[3]item_suppliers!$C$2:$F$112,2,FALSE),"")</f>
        <v/>
      </c>
      <c r="N4381" s="5" t="str">
        <f>IFERROR(VLOOKUP(G4381,[3]item_suppliers!$C$2:$F$112,4,FALSE),"")</f>
        <v/>
      </c>
      <c r="O4381" s="5" t="str">
        <f t="shared" si="342"/>
        <v/>
      </c>
      <c r="P4381" s="5">
        <f>IF(EXACT(L4381,"sell"),VLOOKUP(D4381,[1]items!$A$2:$E$39,5,FALSE),"")</f>
        <v>17170</v>
      </c>
      <c r="Q4381" s="5">
        <f t="shared" si="343"/>
        <v>240380</v>
      </c>
      <c r="R4381" s="13" t="str">
        <f t="shared" si="344"/>
        <v/>
      </c>
    </row>
    <row r="4382" spans="1:18" x14ac:dyDescent="0.2">
      <c r="A4382" s="5" t="s">
        <v>4443</v>
      </c>
      <c r="B4382" s="6" t="d">
        <v>2021-11-09</v>
      </c>
      <c r="C4382" s="7">
        <f t="shared" si="340"/>
        <v>2021</v>
      </c>
      <c r="D4382" s="5" t="s">
        <v>17</v>
      </c>
      <c r="E4382" s="5" t="str">
        <f>VLOOKUP(D4382,[1]items!$A$2:$E$39,2,FALSE)</f>
        <v>Bedak Heroxyn 150 gr</v>
      </c>
      <c r="F4382" s="5" t="str">
        <f>VLOOKUP(E4382,[1]items!$B$2:$E$39,2,FALSE)</f>
        <v>Obat Alergi</v>
      </c>
      <c r="G4382" s="5" t="str">
        <f t="shared" si="341"/>
        <v>OA0005|</v>
      </c>
      <c r="H4382" s="10">
        <v>17</v>
      </c>
      <c r="I4382" s="11"/>
      <c r="J4382" s="10" t="str">
        <f>IF(EXACT(L4382,"buy"),VLOOKUP(I4382,[2]suppliers!$A$2:$B$17,2,FALSE),"")</f>
        <v/>
      </c>
      <c r="K4382" s="5" t="s">
        <v>84</v>
      </c>
      <c r="L4382" s="5" t="s">
        <v>85</v>
      </c>
      <c r="M4382" s="5" t="str">
        <f>IFERROR(VLOOKUP(G4382,[3]item_suppliers!$C$2:$F$112,2,FALSE),"")</f>
        <v/>
      </c>
      <c r="N4382" s="5" t="str">
        <f>IFERROR(VLOOKUP(G4382,[3]item_suppliers!$C$2:$F$112,4,FALSE),"")</f>
        <v/>
      </c>
      <c r="O4382" s="5" t="str">
        <f t="shared" si="342"/>
        <v/>
      </c>
      <c r="P4382" s="5">
        <f>IF(EXACT(L4382,"sell"),VLOOKUP(D4382,[1]items!$A$2:$E$39,5,FALSE),"")</f>
        <v>17170</v>
      </c>
      <c r="Q4382" s="5">
        <f t="shared" si="343"/>
        <v>291890</v>
      </c>
      <c r="R4382" s="13" t="str">
        <f t="shared" si="344"/>
        <v/>
      </c>
    </row>
    <row r="4383" spans="1:18" x14ac:dyDescent="0.2">
      <c r="A4383" s="8" t="s">
        <v>4444</v>
      </c>
      <c r="B4383" s="9" t="d">
        <v>2021-11-09</v>
      </c>
      <c r="C4383" s="7">
        <f t="shared" si="340"/>
        <v>2021</v>
      </c>
      <c r="D4383" s="8" t="s">
        <v>48</v>
      </c>
      <c r="E4383" s="5" t="str">
        <f>VLOOKUP(D4383,[1]items!$A$2:$E$39,2,FALSE)</f>
        <v>Sanmol Paracetamol</v>
      </c>
      <c r="F4383" s="5" t="str">
        <f>VLOOKUP(E4383,[1]items!$B$2:$E$39,2,FALSE)</f>
        <v>Obat Sakit Kepala &amp; Demam</v>
      </c>
      <c r="G4383" s="5" t="str">
        <f t="shared" si="341"/>
        <v>OD0007|</v>
      </c>
      <c r="H4383" s="10">
        <v>6</v>
      </c>
      <c r="I4383" s="11"/>
      <c r="J4383" s="10" t="str">
        <f>IF(EXACT(L4383,"buy"),VLOOKUP(I4383,[2]suppliers!$A$2:$B$17,2,FALSE),"")</f>
        <v/>
      </c>
      <c r="K4383" s="8" t="s">
        <v>84</v>
      </c>
      <c r="L4383" s="8" t="s">
        <v>85</v>
      </c>
      <c r="M4383" s="5" t="str">
        <f>IFERROR(VLOOKUP(G4383,[3]item_suppliers!$C$2:$F$112,2,FALSE),"")</f>
        <v/>
      </c>
      <c r="N4383" s="5" t="str">
        <f>IFERROR(VLOOKUP(G4383,[3]item_suppliers!$C$2:$F$112,4,FALSE),"")</f>
        <v/>
      </c>
      <c r="O4383" s="5" t="str">
        <f t="shared" si="342"/>
        <v/>
      </c>
      <c r="P4383" s="5">
        <f>IF(EXACT(L4383,"sell"),VLOOKUP(D4383,[1]items!$A$2:$E$39,5,FALSE),"")</f>
        <v>16261</v>
      </c>
      <c r="Q4383" s="5">
        <f t="shared" si="343"/>
        <v>97566</v>
      </c>
      <c r="R4383" s="13" t="str">
        <f t="shared" si="344"/>
        <v/>
      </c>
    </row>
    <row r="4384" spans="1:18" x14ac:dyDescent="0.2">
      <c r="A4384" s="5" t="s">
        <v>4445</v>
      </c>
      <c r="B4384" s="6" t="d">
        <v>2021-11-09</v>
      </c>
      <c r="C4384" s="7">
        <f t="shared" si="340"/>
        <v>2021</v>
      </c>
      <c r="D4384" s="5" t="s">
        <v>48</v>
      </c>
      <c r="E4384" s="5" t="str">
        <f>VLOOKUP(D4384,[1]items!$A$2:$E$39,2,FALSE)</f>
        <v>Sanmol Paracetamol</v>
      </c>
      <c r="F4384" s="5" t="str">
        <f>VLOOKUP(E4384,[1]items!$B$2:$E$39,2,FALSE)</f>
        <v>Obat Sakit Kepala &amp; Demam</v>
      </c>
      <c r="G4384" s="5" t="str">
        <f t="shared" si="341"/>
        <v>OD0007|</v>
      </c>
      <c r="H4384" s="10">
        <v>159</v>
      </c>
      <c r="I4384" s="11"/>
      <c r="J4384" s="10" t="str">
        <f>IF(EXACT(L4384,"buy"),VLOOKUP(I4384,[2]suppliers!$A$2:$B$17,2,FALSE),"")</f>
        <v/>
      </c>
      <c r="K4384" s="5" t="s">
        <v>84</v>
      </c>
      <c r="L4384" s="5" t="s">
        <v>85</v>
      </c>
      <c r="M4384" s="5" t="str">
        <f>IFERROR(VLOOKUP(G4384,[3]item_suppliers!$C$2:$F$112,2,FALSE),"")</f>
        <v/>
      </c>
      <c r="N4384" s="5" t="str">
        <f>IFERROR(VLOOKUP(G4384,[3]item_suppliers!$C$2:$F$112,4,FALSE),"")</f>
        <v/>
      </c>
      <c r="O4384" s="5" t="str">
        <f t="shared" si="342"/>
        <v/>
      </c>
      <c r="P4384" s="5">
        <f>IF(EXACT(L4384,"sell"),VLOOKUP(D4384,[1]items!$A$2:$E$39,5,FALSE),"")</f>
        <v>16261</v>
      </c>
      <c r="Q4384" s="5">
        <f t="shared" si="343"/>
        <v>2585499</v>
      </c>
      <c r="R4384" s="13" t="str">
        <f t="shared" si="344"/>
        <v/>
      </c>
    </row>
    <row r="4385" spans="1:18" x14ac:dyDescent="0.2">
      <c r="A4385" s="8" t="s">
        <v>4446</v>
      </c>
      <c r="B4385" s="9" t="d">
        <v>2021-11-10</v>
      </c>
      <c r="C4385" s="7">
        <f t="shared" si="340"/>
        <v>2021</v>
      </c>
      <c r="D4385" s="8" t="s">
        <v>684</v>
      </c>
      <c r="E4385" s="5" t="str">
        <f>VLOOKUP(D4385,[1]items!$A$2:$E$39,2,FALSE)</f>
        <v>Hisamitsu Bye Bye Fever</v>
      </c>
      <c r="F4385" s="5" t="str">
        <f>VLOOKUP(E4385,[1]items!$B$2:$E$39,2,FALSE)</f>
        <v>Obat Sakit Kepala &amp; Demam</v>
      </c>
      <c r="G4385" s="5" t="str">
        <f t="shared" si="341"/>
        <v>OD0004|</v>
      </c>
      <c r="H4385" s="10">
        <v>4</v>
      </c>
      <c r="I4385" s="11"/>
      <c r="J4385" s="10" t="str">
        <f>IF(EXACT(L4385,"buy"),VLOOKUP(I4385,[2]suppliers!$A$2:$B$17,2,FALSE),"")</f>
        <v/>
      </c>
      <c r="K4385" s="8" t="s">
        <v>84</v>
      </c>
      <c r="L4385" s="8" t="s">
        <v>85</v>
      </c>
      <c r="M4385" s="5" t="str">
        <f>IFERROR(VLOOKUP(G4385,[3]item_suppliers!$C$2:$F$112,2,FALSE),"")</f>
        <v/>
      </c>
      <c r="N4385" s="5" t="str">
        <f>IFERROR(VLOOKUP(G4385,[3]item_suppliers!$C$2:$F$112,4,FALSE),"")</f>
        <v/>
      </c>
      <c r="O4385" s="5" t="str">
        <f t="shared" si="342"/>
        <v/>
      </c>
      <c r="P4385" s="5">
        <f>IF(EXACT(L4385,"sell"),VLOOKUP(D4385,[1]items!$A$2:$E$39,5,FALSE),"")</f>
        <v>7035</v>
      </c>
      <c r="Q4385" s="5">
        <f t="shared" si="343"/>
        <v>28140</v>
      </c>
      <c r="R4385" s="13" t="str">
        <f t="shared" si="344"/>
        <v/>
      </c>
    </row>
    <row r="4386" spans="1:18" x14ac:dyDescent="0.2">
      <c r="A4386" s="5" t="s">
        <v>4447</v>
      </c>
      <c r="B4386" s="6" t="d">
        <v>2021-11-10</v>
      </c>
      <c r="C4386" s="7">
        <f t="shared" si="340"/>
        <v>2021</v>
      </c>
      <c r="D4386" s="5" t="s">
        <v>26</v>
      </c>
      <c r="E4386" s="5" t="str">
        <f>VLOOKUP(D4386,[1]items!$A$2:$E$39,2,FALSE)</f>
        <v>Decolsen 1 Strip 4 Tablet</v>
      </c>
      <c r="F4386" s="5" t="str">
        <f>VLOOKUP(E4386,[1]items!$B$2:$E$39,2,FALSE)</f>
        <v>Obat Batuk &amp; Pilek</v>
      </c>
      <c r="G4386" s="5" t="str">
        <f t="shared" si="341"/>
        <v>OB0002|</v>
      </c>
      <c r="H4386" s="10">
        <v>47</v>
      </c>
      <c r="I4386" s="11"/>
      <c r="J4386" s="10" t="str">
        <f>IF(EXACT(L4386,"buy"),VLOOKUP(I4386,[2]suppliers!$A$2:$B$17,2,FALSE),"")</f>
        <v/>
      </c>
      <c r="K4386" s="5" t="s">
        <v>84</v>
      </c>
      <c r="L4386" s="5" t="s">
        <v>85</v>
      </c>
      <c r="M4386" s="5" t="str">
        <f>IFERROR(VLOOKUP(G4386,[3]item_suppliers!$C$2:$F$112,2,FALSE),"")</f>
        <v/>
      </c>
      <c r="N4386" s="5" t="str">
        <f>IFERROR(VLOOKUP(G4386,[3]item_suppliers!$C$2:$F$112,4,FALSE),"")</f>
        <v/>
      </c>
      <c r="O4386" s="5" t="str">
        <f t="shared" si="342"/>
        <v/>
      </c>
      <c r="P4386" s="5">
        <f>IF(EXACT(L4386,"sell"),VLOOKUP(D4386,[1]items!$A$2:$E$39,5,FALSE),"")</f>
        <v>2915</v>
      </c>
      <c r="Q4386" s="5">
        <f t="shared" si="343"/>
        <v>137005</v>
      </c>
      <c r="R4386" s="13" t="str">
        <f t="shared" si="344"/>
        <v/>
      </c>
    </row>
    <row r="4387" spans="1:18" x14ac:dyDescent="0.2">
      <c r="A4387" s="8" t="s">
        <v>4448</v>
      </c>
      <c r="B4387" s="9" t="d">
        <v>2021-11-10</v>
      </c>
      <c r="C4387" s="7">
        <f t="shared" si="340"/>
        <v>2021</v>
      </c>
      <c r="D4387" s="8" t="s">
        <v>50</v>
      </c>
      <c r="E4387" s="5" t="str">
        <f>VLOOKUP(D4387,[1]items!$A$2:$E$39,2,FALSE)</f>
        <v>Bodrex Extra</v>
      </c>
      <c r="F4387" s="5" t="str">
        <f>VLOOKUP(E4387,[1]items!$B$2:$E$39,2,FALSE)</f>
        <v>Obat Sakit Kepala &amp; Demam</v>
      </c>
      <c r="G4387" s="5" t="str">
        <f t="shared" si="341"/>
        <v>OD0008|</v>
      </c>
      <c r="H4387" s="10">
        <v>14</v>
      </c>
      <c r="I4387" s="11"/>
      <c r="J4387" s="10" t="str">
        <f>IF(EXACT(L4387,"buy"),VLOOKUP(I4387,[2]suppliers!$A$2:$B$17,2,FALSE),"")</f>
        <v/>
      </c>
      <c r="K4387" s="8" t="s">
        <v>84</v>
      </c>
      <c r="L4387" s="8" t="s">
        <v>85</v>
      </c>
      <c r="M4387" s="5" t="str">
        <f>IFERROR(VLOOKUP(G4387,[3]item_suppliers!$C$2:$F$112,2,FALSE),"")</f>
        <v/>
      </c>
      <c r="N4387" s="5" t="str">
        <f>IFERROR(VLOOKUP(G4387,[3]item_suppliers!$C$2:$F$112,4,FALSE),"")</f>
        <v/>
      </c>
      <c r="O4387" s="5" t="str">
        <f t="shared" si="342"/>
        <v/>
      </c>
      <c r="P4387" s="5">
        <f>IF(EXACT(L4387,"sell"),VLOOKUP(D4387,[1]items!$A$2:$E$39,5,FALSE),"")</f>
        <v>51753</v>
      </c>
      <c r="Q4387" s="5">
        <f t="shared" si="343"/>
        <v>724542</v>
      </c>
      <c r="R4387" s="13" t="str">
        <f t="shared" si="344"/>
        <v/>
      </c>
    </row>
    <row r="4388" spans="1:18" x14ac:dyDescent="0.2">
      <c r="A4388" s="5" t="s">
        <v>4449</v>
      </c>
      <c r="B4388" s="6" t="d">
        <v>2021-11-10</v>
      </c>
      <c r="C4388" s="7">
        <f t="shared" si="340"/>
        <v>2021</v>
      </c>
      <c r="D4388" s="5" t="s">
        <v>70</v>
      </c>
      <c r="E4388" s="5" t="str">
        <f>VLOOKUP(D4388,[1]items!$A$2:$E$39,2,FALSE)</f>
        <v>Irbesartan</v>
      </c>
      <c r="F4388" s="5" t="str">
        <f>VLOOKUP(E4388,[1]items!$B$2:$E$39,2,FALSE)</f>
        <v>Obat Hipertensi</v>
      </c>
      <c r="G4388" s="5" t="str">
        <f t="shared" si="341"/>
        <v>OH0005|</v>
      </c>
      <c r="H4388" s="10">
        <v>5</v>
      </c>
      <c r="I4388" s="11"/>
      <c r="J4388" s="10" t="str">
        <f>IF(EXACT(L4388,"buy"),VLOOKUP(I4388,[2]suppliers!$A$2:$B$17,2,FALSE),"")</f>
        <v/>
      </c>
      <c r="K4388" s="5" t="s">
        <v>84</v>
      </c>
      <c r="L4388" s="5" t="s">
        <v>85</v>
      </c>
      <c r="M4388" s="5" t="str">
        <f>IFERROR(VLOOKUP(G4388,[3]item_suppliers!$C$2:$F$112,2,FALSE),"")</f>
        <v/>
      </c>
      <c r="N4388" s="5" t="str">
        <f>IFERROR(VLOOKUP(G4388,[3]item_suppliers!$C$2:$F$112,4,FALSE),"")</f>
        <v/>
      </c>
      <c r="O4388" s="5" t="str">
        <f t="shared" si="342"/>
        <v/>
      </c>
      <c r="P4388" s="5">
        <f>IF(EXACT(L4388,"sell"),VLOOKUP(D4388,[1]items!$A$2:$E$39,5,FALSE),"")</f>
        <v>109447</v>
      </c>
      <c r="Q4388" s="5">
        <f t="shared" si="343"/>
        <v>547235</v>
      </c>
      <c r="R4388" s="13" t="str">
        <f t="shared" si="344"/>
        <v/>
      </c>
    </row>
    <row r="4389" spans="1:18" x14ac:dyDescent="0.2">
      <c r="A4389" s="8" t="s">
        <v>4450</v>
      </c>
      <c r="B4389" s="9" t="d">
        <v>2021-11-10</v>
      </c>
      <c r="C4389" s="7">
        <f t="shared" si="340"/>
        <v>2021</v>
      </c>
      <c r="D4389" s="8" t="s">
        <v>82</v>
      </c>
      <c r="E4389" s="5" t="str">
        <f>VLOOKUP(D4389,[1]items!$A$2:$E$39,2,FALSE)</f>
        <v>Otilon Ear Drops 8 mL</v>
      </c>
      <c r="F4389" s="5" t="str">
        <f>VLOOKUP(E4389,[1]items!$B$2:$E$39,2,FALSE)</f>
        <v>Obat Telinga</v>
      </c>
      <c r="G4389" s="5" t="str">
        <f t="shared" si="341"/>
        <v>OT0001|</v>
      </c>
      <c r="H4389" s="10">
        <v>8</v>
      </c>
      <c r="I4389" s="11"/>
      <c r="J4389" s="10" t="str">
        <f>IF(EXACT(L4389,"buy"),VLOOKUP(I4389,[2]suppliers!$A$2:$B$17,2,FALSE),"")</f>
        <v/>
      </c>
      <c r="K4389" s="8" t="s">
        <v>84</v>
      </c>
      <c r="L4389" s="8" t="s">
        <v>85</v>
      </c>
      <c r="M4389" s="5" t="str">
        <f>IFERROR(VLOOKUP(G4389,[3]item_suppliers!$C$2:$F$112,2,FALSE),"")</f>
        <v/>
      </c>
      <c r="N4389" s="5" t="str">
        <f>IFERROR(VLOOKUP(G4389,[3]item_suppliers!$C$2:$F$112,4,FALSE),"")</f>
        <v/>
      </c>
      <c r="O4389" s="5" t="str">
        <f t="shared" si="342"/>
        <v/>
      </c>
      <c r="P4389" s="5">
        <f>IF(EXACT(L4389,"sell"),VLOOKUP(D4389,[1]items!$A$2:$E$39,5,FALSE),"")</f>
        <v>55935</v>
      </c>
      <c r="Q4389" s="5">
        <f t="shared" si="343"/>
        <v>447480</v>
      </c>
      <c r="R4389" s="13" t="str">
        <f t="shared" si="344"/>
        <v/>
      </c>
    </row>
    <row r="4390" spans="1:18" x14ac:dyDescent="0.2">
      <c r="A4390" s="5" t="s">
        <v>4451</v>
      </c>
      <c r="B4390" s="6" t="d">
        <v>2021-11-10</v>
      </c>
      <c r="C4390" s="7">
        <f t="shared" si="340"/>
        <v>2021</v>
      </c>
      <c r="D4390" s="5" t="s">
        <v>48</v>
      </c>
      <c r="E4390" s="5" t="str">
        <f>VLOOKUP(D4390,[1]items!$A$2:$E$39,2,FALSE)</f>
        <v>Sanmol Paracetamol</v>
      </c>
      <c r="F4390" s="5" t="str">
        <f>VLOOKUP(E4390,[1]items!$B$2:$E$39,2,FALSE)</f>
        <v>Obat Sakit Kepala &amp; Demam</v>
      </c>
      <c r="G4390" s="5" t="str">
        <f t="shared" si="341"/>
        <v>OD0007|</v>
      </c>
      <c r="H4390" s="10">
        <v>9</v>
      </c>
      <c r="I4390" s="11"/>
      <c r="J4390" s="10" t="str">
        <f>IF(EXACT(L4390,"buy"),VLOOKUP(I4390,[2]suppliers!$A$2:$B$17,2,FALSE),"")</f>
        <v/>
      </c>
      <c r="K4390" s="5" t="s">
        <v>84</v>
      </c>
      <c r="L4390" s="5" t="s">
        <v>85</v>
      </c>
      <c r="M4390" s="5" t="str">
        <f>IFERROR(VLOOKUP(G4390,[3]item_suppliers!$C$2:$F$112,2,FALSE),"")</f>
        <v/>
      </c>
      <c r="N4390" s="5" t="str">
        <f>IFERROR(VLOOKUP(G4390,[3]item_suppliers!$C$2:$F$112,4,FALSE),"")</f>
        <v/>
      </c>
      <c r="O4390" s="5" t="str">
        <f t="shared" si="342"/>
        <v/>
      </c>
      <c r="P4390" s="5">
        <f>IF(EXACT(L4390,"sell"),VLOOKUP(D4390,[1]items!$A$2:$E$39,5,FALSE),"")</f>
        <v>16261</v>
      </c>
      <c r="Q4390" s="5">
        <f t="shared" si="343"/>
        <v>146349</v>
      </c>
      <c r="R4390" s="13" t="str">
        <f t="shared" si="344"/>
        <v/>
      </c>
    </row>
    <row r="4391" spans="1:18" x14ac:dyDescent="0.2">
      <c r="A4391" s="8" t="s">
        <v>4452</v>
      </c>
      <c r="B4391" s="9" t="d">
        <v>2021-11-10</v>
      </c>
      <c r="C4391" s="7">
        <f t="shared" si="340"/>
        <v>2021</v>
      </c>
      <c r="D4391" s="8" t="s">
        <v>31</v>
      </c>
      <c r="E4391" s="5" t="str">
        <f>VLOOKUP(D4391,[1]items!$A$2:$E$39,2,FALSE)</f>
        <v>Ultraflu Box Isi 25 Strip</v>
      </c>
      <c r="F4391" s="5" t="str">
        <f>VLOOKUP(E4391,[1]items!$B$2:$E$39,2,FALSE)</f>
        <v>Obat Batuk &amp; Pilek</v>
      </c>
      <c r="G4391" s="5" t="str">
        <f t="shared" si="341"/>
        <v>OB0006|</v>
      </c>
      <c r="H4391" s="10">
        <v>162</v>
      </c>
      <c r="I4391" s="11"/>
      <c r="J4391" s="10" t="str">
        <f>IF(EXACT(L4391,"buy"),VLOOKUP(I4391,[2]suppliers!$A$2:$B$17,2,FALSE),"")</f>
        <v/>
      </c>
      <c r="K4391" s="8" t="s">
        <v>84</v>
      </c>
      <c r="L4391" s="8" t="s">
        <v>85</v>
      </c>
      <c r="M4391" s="5" t="str">
        <f>IFERROR(VLOOKUP(G4391,[3]item_suppliers!$C$2:$F$112,2,FALSE),"")</f>
        <v/>
      </c>
      <c r="N4391" s="5" t="str">
        <f>IFERROR(VLOOKUP(G4391,[3]item_suppliers!$C$2:$F$112,4,FALSE),"")</f>
        <v/>
      </c>
      <c r="O4391" s="5" t="str">
        <f t="shared" si="342"/>
        <v/>
      </c>
      <c r="P4391" s="5">
        <f>IF(EXACT(L4391,"sell"),VLOOKUP(D4391,[1]items!$A$2:$E$39,5,FALSE),"")</f>
        <v>73805</v>
      </c>
      <c r="Q4391" s="5">
        <f t="shared" si="343"/>
        <v>11956410</v>
      </c>
      <c r="R4391" s="13" t="str">
        <f t="shared" si="344"/>
        <v/>
      </c>
    </row>
    <row r="4392" spans="1:18" x14ac:dyDescent="0.2">
      <c r="A4392" s="5" t="s">
        <v>4453</v>
      </c>
      <c r="B4392" s="6" t="d">
        <v>2021-11-10</v>
      </c>
      <c r="C4392" s="7">
        <f t="shared" si="340"/>
        <v>2021</v>
      </c>
      <c r="D4392" s="5" t="s">
        <v>14</v>
      </c>
      <c r="E4392" s="5" t="str">
        <f>VLOOKUP(D4392,[1]items!$A$2:$E$39,2,FALSE)</f>
        <v>Bisoprolol Ogb Dexa</v>
      </c>
      <c r="F4392" s="5" t="str">
        <f>VLOOKUP(E4392,[1]items!$B$2:$E$39,2,FALSE)</f>
        <v>Obat Alergi</v>
      </c>
      <c r="G4392" s="5" t="str">
        <f t="shared" si="341"/>
        <v>OA0004|</v>
      </c>
      <c r="H4392" s="10">
        <v>74</v>
      </c>
      <c r="I4392" s="11"/>
      <c r="J4392" s="10" t="str">
        <f>IF(EXACT(L4392,"buy"),VLOOKUP(I4392,[2]suppliers!$A$2:$B$17,2,FALSE),"")</f>
        <v/>
      </c>
      <c r="K4392" s="5" t="s">
        <v>84</v>
      </c>
      <c r="L4392" s="5" t="s">
        <v>85</v>
      </c>
      <c r="M4392" s="5" t="str">
        <f>IFERROR(VLOOKUP(G4392,[3]item_suppliers!$C$2:$F$112,2,FALSE),"")</f>
        <v/>
      </c>
      <c r="N4392" s="5" t="str">
        <f>IFERROR(VLOOKUP(G4392,[3]item_suppliers!$C$2:$F$112,4,FALSE),"")</f>
        <v/>
      </c>
      <c r="O4392" s="5" t="str">
        <f t="shared" si="342"/>
        <v/>
      </c>
      <c r="P4392" s="5">
        <f>IF(EXACT(L4392,"sell"),VLOOKUP(D4392,[1]items!$A$2:$E$39,5,FALSE),"")</f>
        <v>10180</v>
      </c>
      <c r="Q4392" s="5">
        <f t="shared" si="343"/>
        <v>753320</v>
      </c>
      <c r="R4392" s="13" t="str">
        <f t="shared" si="344"/>
        <v/>
      </c>
    </row>
    <row r="4393" spans="1:18" x14ac:dyDescent="0.2">
      <c r="A4393" s="8" t="s">
        <v>4454</v>
      </c>
      <c r="B4393" s="9" t="d">
        <v>2021-11-11</v>
      </c>
      <c r="C4393" s="7">
        <f t="shared" si="340"/>
        <v>2021</v>
      </c>
      <c r="D4393" s="8" t="s">
        <v>50</v>
      </c>
      <c r="E4393" s="5" t="str">
        <f>VLOOKUP(D4393,[1]items!$A$2:$E$39,2,FALSE)</f>
        <v>Bodrex Extra</v>
      </c>
      <c r="F4393" s="5" t="str">
        <f>VLOOKUP(E4393,[1]items!$B$2:$E$39,2,FALSE)</f>
        <v>Obat Sakit Kepala &amp; Demam</v>
      </c>
      <c r="G4393" s="5" t="str">
        <f t="shared" si="341"/>
        <v>OD0008|</v>
      </c>
      <c r="H4393" s="10">
        <v>67</v>
      </c>
      <c r="I4393" s="11"/>
      <c r="J4393" s="10" t="str">
        <f>IF(EXACT(L4393,"buy"),VLOOKUP(I4393,[2]suppliers!$A$2:$B$17,2,FALSE),"")</f>
        <v/>
      </c>
      <c r="K4393" s="8" t="s">
        <v>84</v>
      </c>
      <c r="L4393" s="8" t="s">
        <v>85</v>
      </c>
      <c r="M4393" s="5" t="str">
        <f>IFERROR(VLOOKUP(G4393,[3]item_suppliers!$C$2:$F$112,2,FALSE),"")</f>
        <v/>
      </c>
      <c r="N4393" s="5" t="str">
        <f>IFERROR(VLOOKUP(G4393,[3]item_suppliers!$C$2:$F$112,4,FALSE),"")</f>
        <v/>
      </c>
      <c r="O4393" s="5" t="str">
        <f t="shared" si="342"/>
        <v/>
      </c>
      <c r="P4393" s="5">
        <f>IF(EXACT(L4393,"sell"),VLOOKUP(D4393,[1]items!$A$2:$E$39,5,FALSE),"")</f>
        <v>51753</v>
      </c>
      <c r="Q4393" s="5">
        <f t="shared" si="343"/>
        <v>3467451</v>
      </c>
      <c r="R4393" s="13" t="str">
        <f t="shared" si="344"/>
        <v/>
      </c>
    </row>
    <row r="4394" spans="1:18" x14ac:dyDescent="0.2">
      <c r="A4394" s="5" t="s">
        <v>4455</v>
      </c>
      <c r="B4394" s="6" t="d">
        <v>2021-11-11</v>
      </c>
      <c r="C4394" s="7">
        <f t="shared" si="340"/>
        <v>2021</v>
      </c>
      <c r="D4394" s="5" t="s">
        <v>82</v>
      </c>
      <c r="E4394" s="5" t="str">
        <f>VLOOKUP(D4394,[1]items!$A$2:$E$39,2,FALSE)</f>
        <v>Otilon Ear Drops 8 mL</v>
      </c>
      <c r="F4394" s="5" t="str">
        <f>VLOOKUP(E4394,[1]items!$B$2:$E$39,2,FALSE)</f>
        <v>Obat Telinga</v>
      </c>
      <c r="G4394" s="5" t="str">
        <f t="shared" si="341"/>
        <v>OT0001|</v>
      </c>
      <c r="H4394" s="10">
        <v>50</v>
      </c>
      <c r="I4394" s="11"/>
      <c r="J4394" s="10" t="str">
        <f>IF(EXACT(L4394,"buy"),VLOOKUP(I4394,[2]suppliers!$A$2:$B$17,2,FALSE),"")</f>
        <v/>
      </c>
      <c r="K4394" s="5" t="s">
        <v>84</v>
      </c>
      <c r="L4394" s="5" t="s">
        <v>85</v>
      </c>
      <c r="M4394" s="5" t="str">
        <f>IFERROR(VLOOKUP(G4394,[3]item_suppliers!$C$2:$F$112,2,FALSE),"")</f>
        <v/>
      </c>
      <c r="N4394" s="5" t="str">
        <f>IFERROR(VLOOKUP(G4394,[3]item_suppliers!$C$2:$F$112,4,FALSE),"")</f>
        <v/>
      </c>
      <c r="O4394" s="5" t="str">
        <f t="shared" si="342"/>
        <v/>
      </c>
      <c r="P4394" s="5">
        <f>IF(EXACT(L4394,"sell"),VLOOKUP(D4394,[1]items!$A$2:$E$39,5,FALSE),"")</f>
        <v>55935</v>
      </c>
      <c r="Q4394" s="5">
        <f t="shared" si="343"/>
        <v>2796750</v>
      </c>
      <c r="R4394" s="13" t="str">
        <f t="shared" si="344"/>
        <v/>
      </c>
    </row>
    <row r="4395" spans="1:18" x14ac:dyDescent="0.2">
      <c r="A4395" s="8" t="s">
        <v>4456</v>
      </c>
      <c r="B4395" s="9" t="d">
        <v>2021-11-12</v>
      </c>
      <c r="C4395" s="7">
        <f t="shared" si="340"/>
        <v>2021</v>
      </c>
      <c r="D4395" s="8" t="s">
        <v>26</v>
      </c>
      <c r="E4395" s="5" t="str">
        <f>VLOOKUP(D4395,[1]items!$A$2:$E$39,2,FALSE)</f>
        <v>Decolsen 1 Strip 4 Tablet</v>
      </c>
      <c r="F4395" s="5" t="str">
        <f>VLOOKUP(E4395,[1]items!$B$2:$E$39,2,FALSE)</f>
        <v>Obat Batuk &amp; Pilek</v>
      </c>
      <c r="G4395" s="5" t="str">
        <f t="shared" si="341"/>
        <v>OB0002|</v>
      </c>
      <c r="H4395" s="10">
        <v>31</v>
      </c>
      <c r="I4395" s="11"/>
      <c r="J4395" s="10" t="str">
        <f>IF(EXACT(L4395,"buy"),VLOOKUP(I4395,[2]suppliers!$A$2:$B$17,2,FALSE),"")</f>
        <v/>
      </c>
      <c r="K4395" s="8" t="s">
        <v>84</v>
      </c>
      <c r="L4395" s="8" t="s">
        <v>85</v>
      </c>
      <c r="M4395" s="5" t="str">
        <f>IFERROR(VLOOKUP(G4395,[3]item_suppliers!$C$2:$F$112,2,FALSE),"")</f>
        <v/>
      </c>
      <c r="N4395" s="5" t="str">
        <f>IFERROR(VLOOKUP(G4395,[3]item_suppliers!$C$2:$F$112,4,FALSE),"")</f>
        <v/>
      </c>
      <c r="O4395" s="5" t="str">
        <f t="shared" si="342"/>
        <v/>
      </c>
      <c r="P4395" s="5">
        <f>IF(EXACT(L4395,"sell"),VLOOKUP(D4395,[1]items!$A$2:$E$39,5,FALSE),"")</f>
        <v>2915</v>
      </c>
      <c r="Q4395" s="5">
        <f t="shared" si="343"/>
        <v>90365</v>
      </c>
      <c r="R4395" s="13" t="str">
        <f t="shared" si="344"/>
        <v/>
      </c>
    </row>
    <row r="4396" spans="1:18" x14ac:dyDescent="0.2">
      <c r="A4396" s="5" t="s">
        <v>4457</v>
      </c>
      <c r="B4396" s="6" t="d">
        <v>2021-11-12</v>
      </c>
      <c r="C4396" s="7">
        <f t="shared" si="340"/>
        <v>2021</v>
      </c>
      <c r="D4396" s="5" t="s">
        <v>26</v>
      </c>
      <c r="E4396" s="5" t="str">
        <f>VLOOKUP(D4396,[1]items!$A$2:$E$39,2,FALSE)</f>
        <v>Decolsen 1 Strip 4 Tablet</v>
      </c>
      <c r="F4396" s="5" t="str">
        <f>VLOOKUP(E4396,[1]items!$B$2:$E$39,2,FALSE)</f>
        <v>Obat Batuk &amp; Pilek</v>
      </c>
      <c r="G4396" s="5" t="str">
        <f t="shared" si="341"/>
        <v>OB0002|</v>
      </c>
      <c r="H4396" s="10">
        <v>64</v>
      </c>
      <c r="I4396" s="11"/>
      <c r="J4396" s="10" t="str">
        <f>IF(EXACT(L4396,"buy"),VLOOKUP(I4396,[2]suppliers!$A$2:$B$17,2,FALSE),"")</f>
        <v/>
      </c>
      <c r="K4396" s="5" t="s">
        <v>84</v>
      </c>
      <c r="L4396" s="5" t="s">
        <v>85</v>
      </c>
      <c r="M4396" s="5" t="str">
        <f>IFERROR(VLOOKUP(G4396,[3]item_suppliers!$C$2:$F$112,2,FALSE),"")</f>
        <v/>
      </c>
      <c r="N4396" s="5" t="str">
        <f>IFERROR(VLOOKUP(G4396,[3]item_suppliers!$C$2:$F$112,4,FALSE),"")</f>
        <v/>
      </c>
      <c r="O4396" s="5" t="str">
        <f t="shared" si="342"/>
        <v/>
      </c>
      <c r="P4396" s="5">
        <f>IF(EXACT(L4396,"sell"),VLOOKUP(D4396,[1]items!$A$2:$E$39,5,FALSE),"")</f>
        <v>2915</v>
      </c>
      <c r="Q4396" s="5">
        <f t="shared" si="343"/>
        <v>186560</v>
      </c>
      <c r="R4396" s="13" t="str">
        <f t="shared" si="344"/>
        <v/>
      </c>
    </row>
    <row r="4397" spans="1:18" x14ac:dyDescent="0.2">
      <c r="A4397" s="8" t="s">
        <v>4458</v>
      </c>
      <c r="B4397" s="9" t="d">
        <v>2021-11-12</v>
      </c>
      <c r="C4397" s="7">
        <f t="shared" si="340"/>
        <v>2021</v>
      </c>
      <c r="D4397" s="8" t="s">
        <v>82</v>
      </c>
      <c r="E4397" s="5" t="str">
        <f>VLOOKUP(D4397,[1]items!$A$2:$E$39,2,FALSE)</f>
        <v>Otilon Ear Drops 8 mL</v>
      </c>
      <c r="F4397" s="5" t="str">
        <f>VLOOKUP(E4397,[1]items!$B$2:$E$39,2,FALSE)</f>
        <v>Obat Telinga</v>
      </c>
      <c r="G4397" s="5" t="str">
        <f t="shared" si="341"/>
        <v>OT0001|</v>
      </c>
      <c r="H4397" s="10">
        <v>2</v>
      </c>
      <c r="I4397" s="11"/>
      <c r="J4397" s="10" t="str">
        <f>IF(EXACT(L4397,"buy"),VLOOKUP(I4397,[2]suppliers!$A$2:$B$17,2,FALSE),"")</f>
        <v/>
      </c>
      <c r="K4397" s="8" t="s">
        <v>84</v>
      </c>
      <c r="L4397" s="8" t="s">
        <v>85</v>
      </c>
      <c r="M4397" s="5" t="str">
        <f>IFERROR(VLOOKUP(G4397,[3]item_suppliers!$C$2:$F$112,2,FALSE),"")</f>
        <v/>
      </c>
      <c r="N4397" s="5" t="str">
        <f>IFERROR(VLOOKUP(G4397,[3]item_suppliers!$C$2:$F$112,4,FALSE),"")</f>
        <v/>
      </c>
      <c r="O4397" s="5" t="str">
        <f t="shared" si="342"/>
        <v/>
      </c>
      <c r="P4397" s="5">
        <f>IF(EXACT(L4397,"sell"),VLOOKUP(D4397,[1]items!$A$2:$E$39,5,FALSE),"")</f>
        <v>55935</v>
      </c>
      <c r="Q4397" s="5">
        <f t="shared" si="343"/>
        <v>111870</v>
      </c>
      <c r="R4397" s="13" t="str">
        <f t="shared" si="344"/>
        <v/>
      </c>
    </row>
    <row r="4398" spans="1:18" x14ac:dyDescent="0.2">
      <c r="A4398" s="5" t="s">
        <v>4459</v>
      </c>
      <c r="B4398" s="6" t="d">
        <v>2021-11-12</v>
      </c>
      <c r="C4398" s="7">
        <f t="shared" si="340"/>
        <v>2021</v>
      </c>
      <c r="D4398" s="5" t="s">
        <v>65</v>
      </c>
      <c r="E4398" s="5" t="str">
        <f>VLOOKUP(D4398,[1]items!$A$2:$E$39,2,FALSE)</f>
        <v>Candesartan Ogb Dexa</v>
      </c>
      <c r="F4398" s="5" t="str">
        <f>VLOOKUP(E4398,[1]items!$B$2:$E$39,2,FALSE)</f>
        <v>Obat Hipertensi</v>
      </c>
      <c r="G4398" s="5" t="str">
        <f t="shared" si="341"/>
        <v>OH0003|</v>
      </c>
      <c r="H4398" s="10">
        <v>38</v>
      </c>
      <c r="I4398" s="11"/>
      <c r="J4398" s="10" t="str">
        <f>IF(EXACT(L4398,"buy"),VLOOKUP(I4398,[2]suppliers!$A$2:$B$17,2,FALSE),"")</f>
        <v/>
      </c>
      <c r="K4398" s="5" t="s">
        <v>84</v>
      </c>
      <c r="L4398" s="5" t="s">
        <v>85</v>
      </c>
      <c r="M4398" s="5" t="str">
        <f>IFERROR(VLOOKUP(G4398,[3]item_suppliers!$C$2:$F$112,2,FALSE),"")</f>
        <v/>
      </c>
      <c r="N4398" s="5" t="str">
        <f>IFERROR(VLOOKUP(G4398,[3]item_suppliers!$C$2:$F$112,4,FALSE),"")</f>
        <v/>
      </c>
      <c r="O4398" s="5" t="str">
        <f t="shared" si="342"/>
        <v/>
      </c>
      <c r="P4398" s="5">
        <f>IF(EXACT(L4398,"sell"),VLOOKUP(D4398,[1]items!$A$2:$E$39,5,FALSE),"")</f>
        <v>5095</v>
      </c>
      <c r="Q4398" s="5">
        <f t="shared" si="343"/>
        <v>193610</v>
      </c>
      <c r="R4398" s="13" t="str">
        <f t="shared" si="344"/>
        <v/>
      </c>
    </row>
    <row r="4399" spans="1:18" x14ac:dyDescent="0.2">
      <c r="A4399" s="8" t="s">
        <v>4460</v>
      </c>
      <c r="B4399" s="9" t="d">
        <v>2021-11-12</v>
      </c>
      <c r="C4399" s="7">
        <f t="shared" si="340"/>
        <v>2021</v>
      </c>
      <c r="D4399" s="8" t="s">
        <v>65</v>
      </c>
      <c r="E4399" s="5" t="str">
        <f>VLOOKUP(D4399,[1]items!$A$2:$E$39,2,FALSE)</f>
        <v>Candesartan Ogb Dexa</v>
      </c>
      <c r="F4399" s="5" t="str">
        <f>VLOOKUP(E4399,[1]items!$B$2:$E$39,2,FALSE)</f>
        <v>Obat Hipertensi</v>
      </c>
      <c r="G4399" s="5" t="str">
        <f t="shared" si="341"/>
        <v>OH0003|</v>
      </c>
      <c r="H4399" s="10">
        <v>13</v>
      </c>
      <c r="I4399" s="11"/>
      <c r="J4399" s="10" t="str">
        <f>IF(EXACT(L4399,"buy"),VLOOKUP(I4399,[2]suppliers!$A$2:$B$17,2,FALSE),"")</f>
        <v/>
      </c>
      <c r="K4399" s="8" t="s">
        <v>84</v>
      </c>
      <c r="L4399" s="8" t="s">
        <v>85</v>
      </c>
      <c r="M4399" s="5" t="str">
        <f>IFERROR(VLOOKUP(G4399,[3]item_suppliers!$C$2:$F$112,2,FALSE),"")</f>
        <v/>
      </c>
      <c r="N4399" s="5" t="str">
        <f>IFERROR(VLOOKUP(G4399,[3]item_suppliers!$C$2:$F$112,4,FALSE),"")</f>
        <v/>
      </c>
      <c r="O4399" s="5" t="str">
        <f t="shared" si="342"/>
        <v/>
      </c>
      <c r="P4399" s="5">
        <f>IF(EXACT(L4399,"sell"),VLOOKUP(D4399,[1]items!$A$2:$E$39,5,FALSE),"")</f>
        <v>5095</v>
      </c>
      <c r="Q4399" s="5">
        <f t="shared" si="343"/>
        <v>66235</v>
      </c>
      <c r="R4399" s="13" t="str">
        <f t="shared" si="344"/>
        <v/>
      </c>
    </row>
    <row r="4400" spans="1:18" x14ac:dyDescent="0.2">
      <c r="A4400" s="5" t="s">
        <v>4461</v>
      </c>
      <c r="B4400" s="6" t="d">
        <v>2021-11-12</v>
      </c>
      <c r="C4400" s="7">
        <f t="shared" si="340"/>
        <v>2021</v>
      </c>
      <c r="D4400" s="5" t="s">
        <v>65</v>
      </c>
      <c r="E4400" s="5" t="str">
        <f>VLOOKUP(D4400,[1]items!$A$2:$E$39,2,FALSE)</f>
        <v>Candesartan Ogb Dexa</v>
      </c>
      <c r="F4400" s="5" t="str">
        <f>VLOOKUP(E4400,[1]items!$B$2:$E$39,2,FALSE)</f>
        <v>Obat Hipertensi</v>
      </c>
      <c r="G4400" s="5" t="str">
        <f t="shared" si="341"/>
        <v>OH0003|</v>
      </c>
      <c r="H4400" s="10">
        <v>7</v>
      </c>
      <c r="I4400" s="11"/>
      <c r="J4400" s="10" t="str">
        <f>IF(EXACT(L4400,"buy"),VLOOKUP(I4400,[2]suppliers!$A$2:$B$17,2,FALSE),"")</f>
        <v/>
      </c>
      <c r="K4400" s="5" t="s">
        <v>84</v>
      </c>
      <c r="L4400" s="5" t="s">
        <v>85</v>
      </c>
      <c r="M4400" s="5" t="str">
        <f>IFERROR(VLOOKUP(G4400,[3]item_suppliers!$C$2:$F$112,2,FALSE),"")</f>
        <v/>
      </c>
      <c r="N4400" s="5" t="str">
        <f>IFERROR(VLOOKUP(G4400,[3]item_suppliers!$C$2:$F$112,4,FALSE),"")</f>
        <v/>
      </c>
      <c r="O4400" s="5" t="str">
        <f t="shared" si="342"/>
        <v/>
      </c>
      <c r="P4400" s="5">
        <f>IF(EXACT(L4400,"sell"),VLOOKUP(D4400,[1]items!$A$2:$E$39,5,FALSE),"")</f>
        <v>5095</v>
      </c>
      <c r="Q4400" s="5">
        <f t="shared" si="343"/>
        <v>35665</v>
      </c>
      <c r="R4400" s="13" t="str">
        <f t="shared" si="344"/>
        <v/>
      </c>
    </row>
    <row r="4401" spans="1:18" x14ac:dyDescent="0.2">
      <c r="A4401" s="8" t="s">
        <v>4462</v>
      </c>
      <c r="B4401" s="9" t="d">
        <v>2021-11-12</v>
      </c>
      <c r="C4401" s="7">
        <f t="shared" si="340"/>
        <v>2021</v>
      </c>
      <c r="D4401" s="8" t="s">
        <v>37</v>
      </c>
      <c r="E4401" s="5" t="str">
        <f>VLOOKUP(D4401,[1]items!$A$2:$E$39,2,FALSE)</f>
        <v>Koolfever</v>
      </c>
      <c r="F4401" s="5" t="str">
        <f>VLOOKUP(E4401,[1]items!$B$2:$E$39,2,FALSE)</f>
        <v>Obat Sakit Kepala &amp; Demam</v>
      </c>
      <c r="G4401" s="5" t="str">
        <f t="shared" si="341"/>
        <v>OD0001|</v>
      </c>
      <c r="H4401" s="10">
        <v>510</v>
      </c>
      <c r="I4401" s="11"/>
      <c r="J4401" s="10" t="str">
        <f>IF(EXACT(L4401,"buy"),VLOOKUP(I4401,[2]suppliers!$A$2:$B$17,2,FALSE),"")</f>
        <v/>
      </c>
      <c r="K4401" s="8" t="s">
        <v>84</v>
      </c>
      <c r="L4401" s="8" t="s">
        <v>85</v>
      </c>
      <c r="M4401" s="5" t="str">
        <f>IFERROR(VLOOKUP(G4401,[3]item_suppliers!$C$2:$F$112,2,FALSE),"")</f>
        <v/>
      </c>
      <c r="N4401" s="5" t="str">
        <f>IFERROR(VLOOKUP(G4401,[3]item_suppliers!$C$2:$F$112,4,FALSE),"")</f>
        <v/>
      </c>
      <c r="O4401" s="5" t="str">
        <f t="shared" si="342"/>
        <v/>
      </c>
      <c r="P4401" s="5">
        <f>IF(EXACT(L4401,"sell"),VLOOKUP(D4401,[1]items!$A$2:$E$39,5,FALSE),"")</f>
        <v>7620</v>
      </c>
      <c r="Q4401" s="5">
        <f t="shared" si="343"/>
        <v>3886200</v>
      </c>
      <c r="R4401" s="13" t="str">
        <f t="shared" si="344"/>
        <v/>
      </c>
    </row>
    <row r="4402" spans="1:18" x14ac:dyDescent="0.2">
      <c r="A4402" s="5" t="s">
        <v>4463</v>
      </c>
      <c r="B4402" s="6" t="d">
        <v>2021-11-12</v>
      </c>
      <c r="C4402" s="7">
        <f t="shared" si="340"/>
        <v>2021</v>
      </c>
      <c r="D4402" s="5" t="s">
        <v>37</v>
      </c>
      <c r="E4402" s="5" t="str">
        <f>VLOOKUP(D4402,[1]items!$A$2:$E$39,2,FALSE)</f>
        <v>Koolfever</v>
      </c>
      <c r="F4402" s="5" t="str">
        <f>VLOOKUP(E4402,[1]items!$B$2:$E$39,2,FALSE)</f>
        <v>Obat Sakit Kepala &amp; Demam</v>
      </c>
      <c r="G4402" s="5" t="str">
        <f t="shared" si="341"/>
        <v>OD0001|</v>
      </c>
      <c r="H4402" s="10">
        <v>31</v>
      </c>
      <c r="I4402" s="11"/>
      <c r="J4402" s="10" t="str">
        <f>IF(EXACT(L4402,"buy"),VLOOKUP(I4402,[2]suppliers!$A$2:$B$17,2,FALSE),"")</f>
        <v/>
      </c>
      <c r="K4402" s="5" t="s">
        <v>84</v>
      </c>
      <c r="L4402" s="5" t="s">
        <v>85</v>
      </c>
      <c r="M4402" s="5" t="str">
        <f>IFERROR(VLOOKUP(G4402,[3]item_suppliers!$C$2:$F$112,2,FALSE),"")</f>
        <v/>
      </c>
      <c r="N4402" s="5" t="str">
        <f>IFERROR(VLOOKUP(G4402,[3]item_suppliers!$C$2:$F$112,4,FALSE),"")</f>
        <v/>
      </c>
      <c r="O4402" s="5" t="str">
        <f t="shared" si="342"/>
        <v/>
      </c>
      <c r="P4402" s="5">
        <f>IF(EXACT(L4402,"sell"),VLOOKUP(D4402,[1]items!$A$2:$E$39,5,FALSE),"")</f>
        <v>7620</v>
      </c>
      <c r="Q4402" s="5">
        <f t="shared" si="343"/>
        <v>236220</v>
      </c>
      <c r="R4402" s="13" t="str">
        <f t="shared" si="344"/>
        <v/>
      </c>
    </row>
    <row r="4403" spans="1:18" x14ac:dyDescent="0.2">
      <c r="A4403" s="8" t="s">
        <v>4464</v>
      </c>
      <c r="B4403" s="9" t="d">
        <v>2021-11-12</v>
      </c>
      <c r="C4403" s="7">
        <f t="shared" si="340"/>
        <v>2021</v>
      </c>
      <c r="D4403" s="8" t="s">
        <v>59</v>
      </c>
      <c r="E4403" s="5" t="str">
        <f>VLOOKUP(D4403,[1]items!$A$2:$E$39,2,FALSE)</f>
        <v>Carditens</v>
      </c>
      <c r="F4403" s="5" t="str">
        <f>VLOOKUP(E4403,[1]items!$B$2:$E$39,2,FALSE)</f>
        <v>Obat Hipertensi</v>
      </c>
      <c r="G4403" s="5" t="str">
        <f t="shared" si="341"/>
        <v>OH0001|</v>
      </c>
      <c r="H4403" s="10">
        <v>82</v>
      </c>
      <c r="I4403" s="11"/>
      <c r="J4403" s="10" t="str">
        <f>IF(EXACT(L4403,"buy"),VLOOKUP(I4403,[2]suppliers!$A$2:$B$17,2,FALSE),"")</f>
        <v/>
      </c>
      <c r="K4403" s="8" t="s">
        <v>84</v>
      </c>
      <c r="L4403" s="8" t="s">
        <v>85</v>
      </c>
      <c r="M4403" s="5" t="str">
        <f>IFERROR(VLOOKUP(G4403,[3]item_suppliers!$C$2:$F$112,2,FALSE),"")</f>
        <v/>
      </c>
      <c r="N4403" s="5" t="str">
        <f>IFERROR(VLOOKUP(G4403,[3]item_suppliers!$C$2:$F$112,4,FALSE),"")</f>
        <v/>
      </c>
      <c r="O4403" s="5" t="str">
        <f t="shared" si="342"/>
        <v/>
      </c>
      <c r="P4403" s="5">
        <f>IF(EXACT(L4403,"sell"),VLOOKUP(D4403,[1]items!$A$2:$E$39,5,FALSE),"")</f>
        <v>100900</v>
      </c>
      <c r="Q4403" s="5">
        <f t="shared" si="343"/>
        <v>8273800</v>
      </c>
      <c r="R4403" s="13" t="str">
        <f t="shared" si="344"/>
        <v/>
      </c>
    </row>
    <row r="4404" spans="1:18" x14ac:dyDescent="0.2">
      <c r="A4404" s="5" t="s">
        <v>4465</v>
      </c>
      <c r="B4404" s="6" t="d">
        <v>2021-11-12</v>
      </c>
      <c r="C4404" s="7">
        <f t="shared" si="340"/>
        <v>2021</v>
      </c>
      <c r="D4404" s="5" t="s">
        <v>94</v>
      </c>
      <c r="E4404" s="5" t="str">
        <f>VLOOKUP(D4404,[1]items!$A$2:$E$39,2,FALSE)</f>
        <v>Vicks Inhaler 0.5 mL</v>
      </c>
      <c r="F4404" s="5" t="str">
        <f>VLOOKUP(E4404,[1]items!$B$2:$E$39,2,FALSE)</f>
        <v>Obat Batuk &amp; Pilek</v>
      </c>
      <c r="G4404" s="5" t="str">
        <f t="shared" si="341"/>
        <v>OB0007|</v>
      </c>
      <c r="H4404" s="10">
        <v>52</v>
      </c>
      <c r="I4404" s="11"/>
      <c r="J4404" s="10" t="str">
        <f>IF(EXACT(L4404,"buy"),VLOOKUP(I4404,[2]suppliers!$A$2:$B$17,2,FALSE),"")</f>
        <v/>
      </c>
      <c r="K4404" s="5" t="s">
        <v>84</v>
      </c>
      <c r="L4404" s="5" t="s">
        <v>85</v>
      </c>
      <c r="M4404" s="5" t="str">
        <f>IFERROR(VLOOKUP(G4404,[3]item_suppliers!$C$2:$F$112,2,FALSE),"")</f>
        <v/>
      </c>
      <c r="N4404" s="5" t="str">
        <f>IFERROR(VLOOKUP(G4404,[3]item_suppliers!$C$2:$F$112,4,FALSE),"")</f>
        <v/>
      </c>
      <c r="O4404" s="5" t="str">
        <f t="shared" si="342"/>
        <v/>
      </c>
      <c r="P4404" s="5">
        <f>IF(EXACT(L4404,"sell"),VLOOKUP(D4404,[1]items!$A$2:$E$39,5,FALSE),"")</f>
        <v>16430</v>
      </c>
      <c r="Q4404" s="5">
        <f t="shared" si="343"/>
        <v>854360</v>
      </c>
      <c r="R4404" s="13" t="str">
        <f t="shared" si="344"/>
        <v/>
      </c>
    </row>
    <row r="4405" spans="1:18" x14ac:dyDescent="0.2">
      <c r="A4405" s="8" t="s">
        <v>4466</v>
      </c>
      <c r="B4405" s="9" t="d">
        <v>2021-11-12</v>
      </c>
      <c r="C4405" s="7">
        <f t="shared" si="340"/>
        <v>2021</v>
      </c>
      <c r="D4405" s="8" t="s">
        <v>62</v>
      </c>
      <c r="E4405" s="5" t="str">
        <f>VLOOKUP(D4405,[1]items!$A$2:$E$39,2,FALSE)</f>
        <v>Concor 5MG Strip 10</v>
      </c>
      <c r="F4405" s="5" t="str">
        <f>VLOOKUP(E4405,[1]items!$B$2:$E$39,2,FALSE)</f>
        <v>Obat Hipertensi</v>
      </c>
      <c r="G4405" s="5" t="str">
        <f t="shared" si="341"/>
        <v>OH0002|</v>
      </c>
      <c r="H4405" s="10">
        <v>58</v>
      </c>
      <c r="I4405" s="11"/>
      <c r="J4405" s="10" t="str">
        <f>IF(EXACT(L4405,"buy"),VLOOKUP(I4405,[2]suppliers!$A$2:$B$17,2,FALSE),"")</f>
        <v/>
      </c>
      <c r="K4405" s="8" t="s">
        <v>84</v>
      </c>
      <c r="L4405" s="8" t="s">
        <v>85</v>
      </c>
      <c r="M4405" s="5" t="str">
        <f>IFERROR(VLOOKUP(G4405,[3]item_suppliers!$C$2:$F$112,2,FALSE),"")</f>
        <v/>
      </c>
      <c r="N4405" s="5" t="str">
        <f>IFERROR(VLOOKUP(G4405,[3]item_suppliers!$C$2:$F$112,4,FALSE),"")</f>
        <v/>
      </c>
      <c r="O4405" s="5" t="str">
        <f t="shared" si="342"/>
        <v/>
      </c>
      <c r="P4405" s="5">
        <f>IF(EXACT(L4405,"sell"),VLOOKUP(D4405,[1]items!$A$2:$E$39,5,FALSE),"")</f>
        <v>103632</v>
      </c>
      <c r="Q4405" s="5">
        <f t="shared" si="343"/>
        <v>6010656</v>
      </c>
      <c r="R4405" s="13" t="str">
        <f t="shared" si="344"/>
        <v/>
      </c>
    </row>
    <row r="4406" spans="1:18" x14ac:dyDescent="0.2">
      <c r="A4406" s="5" t="s">
        <v>4467</v>
      </c>
      <c r="B4406" s="6" t="d">
        <v>2021-11-13</v>
      </c>
      <c r="C4406" s="7">
        <f t="shared" si="340"/>
        <v>2021</v>
      </c>
      <c r="D4406" s="5" t="s">
        <v>65</v>
      </c>
      <c r="E4406" s="5" t="str">
        <f>VLOOKUP(D4406,[1]items!$A$2:$E$39,2,FALSE)</f>
        <v>Candesartan Ogb Dexa</v>
      </c>
      <c r="F4406" s="5" t="str">
        <f>VLOOKUP(E4406,[1]items!$B$2:$E$39,2,FALSE)</f>
        <v>Obat Hipertensi</v>
      </c>
      <c r="G4406" s="5" t="str">
        <f t="shared" si="341"/>
        <v>OH0003|</v>
      </c>
      <c r="H4406" s="10">
        <v>50</v>
      </c>
      <c r="I4406" s="11"/>
      <c r="J4406" s="10" t="str">
        <f>IF(EXACT(L4406,"buy"),VLOOKUP(I4406,[2]suppliers!$A$2:$B$17,2,FALSE),"")</f>
        <v/>
      </c>
      <c r="K4406" s="5" t="s">
        <v>84</v>
      </c>
      <c r="L4406" s="5" t="s">
        <v>85</v>
      </c>
      <c r="M4406" s="5" t="str">
        <f>IFERROR(VLOOKUP(G4406,[3]item_suppliers!$C$2:$F$112,2,FALSE),"")</f>
        <v/>
      </c>
      <c r="N4406" s="5" t="str">
        <f>IFERROR(VLOOKUP(G4406,[3]item_suppliers!$C$2:$F$112,4,FALSE),"")</f>
        <v/>
      </c>
      <c r="O4406" s="5" t="str">
        <f t="shared" si="342"/>
        <v/>
      </c>
      <c r="P4406" s="5">
        <f>IF(EXACT(L4406,"sell"),VLOOKUP(D4406,[1]items!$A$2:$E$39,5,FALSE),"")</f>
        <v>5095</v>
      </c>
      <c r="Q4406" s="5">
        <f t="shared" si="343"/>
        <v>254750</v>
      </c>
      <c r="R4406" s="13" t="str">
        <f t="shared" si="344"/>
        <v/>
      </c>
    </row>
    <row r="4407" spans="1:18" x14ac:dyDescent="0.2">
      <c r="A4407" s="8" t="s">
        <v>4468</v>
      </c>
      <c r="B4407" s="9" t="d">
        <v>2021-11-13</v>
      </c>
      <c r="C4407" s="7">
        <f t="shared" si="340"/>
        <v>2021</v>
      </c>
      <c r="D4407" s="8" t="s">
        <v>20</v>
      </c>
      <c r="E4407" s="5" t="str">
        <f>VLOOKUP(D4407,[1]items!$A$2:$E$39,2,FALSE)</f>
        <v>Dexteem Box Plus 100 Tablet</v>
      </c>
      <c r="F4407" s="5" t="str">
        <f>VLOOKUP(E4407,[1]items!$B$2:$E$39,2,FALSE)</f>
        <v>Obat Alergi</v>
      </c>
      <c r="G4407" s="5" t="str">
        <f t="shared" si="341"/>
        <v>OA0006|</v>
      </c>
      <c r="H4407" s="10">
        <v>350</v>
      </c>
      <c r="I4407" s="11"/>
      <c r="J4407" s="10" t="str">
        <f>IF(EXACT(L4407,"buy"),VLOOKUP(I4407,[2]suppliers!$A$2:$B$17,2,FALSE),"")</f>
        <v/>
      </c>
      <c r="K4407" s="8" t="s">
        <v>84</v>
      </c>
      <c r="L4407" s="8" t="s">
        <v>85</v>
      </c>
      <c r="M4407" s="5" t="str">
        <f>IFERROR(VLOOKUP(G4407,[3]item_suppliers!$C$2:$F$112,2,FALSE),"")</f>
        <v/>
      </c>
      <c r="N4407" s="5" t="str">
        <f>IFERROR(VLOOKUP(G4407,[3]item_suppliers!$C$2:$F$112,4,FALSE),"")</f>
        <v/>
      </c>
      <c r="O4407" s="5" t="str">
        <f t="shared" si="342"/>
        <v/>
      </c>
      <c r="P4407" s="5">
        <f>IF(EXACT(L4407,"sell"),VLOOKUP(D4407,[1]items!$A$2:$E$39,5,FALSE),"")</f>
        <v>25449</v>
      </c>
      <c r="Q4407" s="5">
        <f t="shared" si="343"/>
        <v>8907150</v>
      </c>
      <c r="R4407" s="13" t="str">
        <f t="shared" si="344"/>
        <v/>
      </c>
    </row>
    <row r="4408" spans="1:18" x14ac:dyDescent="0.2">
      <c r="A4408" s="5" t="s">
        <v>4469</v>
      </c>
      <c r="B4408" s="6" t="d">
        <v>2021-11-13</v>
      </c>
      <c r="C4408" s="7">
        <f t="shared" si="340"/>
        <v>2021</v>
      </c>
      <c r="D4408" s="5" t="s">
        <v>28</v>
      </c>
      <c r="E4408" s="5" t="str">
        <f>VLOOKUP(D4408,[1]items!$A$2:$E$39,2,FALSE)</f>
        <v>Lo Han Kuo Infusion 12</v>
      </c>
      <c r="F4408" s="5" t="str">
        <f>VLOOKUP(E4408,[1]items!$B$2:$E$39,2,FALSE)</f>
        <v>Obat Batuk &amp; Pilek</v>
      </c>
      <c r="G4408" s="5" t="str">
        <f t="shared" si="341"/>
        <v>OB0004|</v>
      </c>
      <c r="H4408" s="10">
        <v>3</v>
      </c>
      <c r="I4408" s="11"/>
      <c r="J4408" s="10" t="str">
        <f>IF(EXACT(L4408,"buy"),VLOOKUP(I4408,[2]suppliers!$A$2:$B$17,2,FALSE),"")</f>
        <v/>
      </c>
      <c r="K4408" s="5" t="s">
        <v>84</v>
      </c>
      <c r="L4408" s="5" t="s">
        <v>85</v>
      </c>
      <c r="M4408" s="5" t="str">
        <f>IFERROR(VLOOKUP(G4408,[3]item_suppliers!$C$2:$F$112,2,FALSE),"")</f>
        <v/>
      </c>
      <c r="N4408" s="5" t="str">
        <f>IFERROR(VLOOKUP(G4408,[3]item_suppliers!$C$2:$F$112,4,FALSE),"")</f>
        <v/>
      </c>
      <c r="O4408" s="5" t="str">
        <f t="shared" si="342"/>
        <v/>
      </c>
      <c r="P4408" s="5">
        <f>IF(EXACT(L4408,"sell"),VLOOKUP(D4408,[1]items!$A$2:$E$39,5,FALSE),"")</f>
        <v>24179</v>
      </c>
      <c r="Q4408" s="5">
        <f t="shared" si="343"/>
        <v>72537</v>
      </c>
      <c r="R4408" s="13" t="str">
        <f t="shared" si="344"/>
        <v/>
      </c>
    </row>
    <row r="4409" spans="1:18" x14ac:dyDescent="0.2">
      <c r="A4409" s="8" t="s">
        <v>4470</v>
      </c>
      <c r="B4409" s="9" t="d">
        <v>2021-11-13</v>
      </c>
      <c r="C4409" s="7">
        <f t="shared" si="340"/>
        <v>2021</v>
      </c>
      <c r="D4409" s="8" t="s">
        <v>23</v>
      </c>
      <c r="E4409" s="5" t="str">
        <f>VLOOKUP(D4409,[1]items!$A$2:$E$39,2,FALSE)</f>
        <v>Neozep Forte 1 Strip 4 Tablet</v>
      </c>
      <c r="F4409" s="5" t="str">
        <f>VLOOKUP(E4409,[1]items!$B$2:$E$39,2,FALSE)</f>
        <v>Obat Batuk &amp; Pilek</v>
      </c>
      <c r="G4409" s="5" t="str">
        <f t="shared" si="341"/>
        <v>OB0001|</v>
      </c>
      <c r="H4409" s="10">
        <v>89</v>
      </c>
      <c r="I4409" s="11"/>
      <c r="J4409" s="10" t="str">
        <f>IF(EXACT(L4409,"buy"),VLOOKUP(I4409,[2]suppliers!$A$2:$B$17,2,FALSE),"")</f>
        <v/>
      </c>
      <c r="K4409" s="8" t="s">
        <v>84</v>
      </c>
      <c r="L4409" s="8" t="s">
        <v>85</v>
      </c>
      <c r="M4409" s="5" t="str">
        <f>IFERROR(VLOOKUP(G4409,[3]item_suppliers!$C$2:$F$112,2,FALSE),"")</f>
        <v/>
      </c>
      <c r="N4409" s="5" t="str">
        <f>IFERROR(VLOOKUP(G4409,[3]item_suppliers!$C$2:$F$112,4,FALSE),"")</f>
        <v/>
      </c>
      <c r="O4409" s="5" t="str">
        <f t="shared" si="342"/>
        <v/>
      </c>
      <c r="P4409" s="5">
        <f>IF(EXACT(L4409,"sell"),VLOOKUP(D4409,[1]items!$A$2:$E$39,5,FALSE),"")</f>
        <v>2338</v>
      </c>
      <c r="Q4409" s="5">
        <f t="shared" si="343"/>
        <v>208082</v>
      </c>
      <c r="R4409" s="13" t="str">
        <f t="shared" si="344"/>
        <v/>
      </c>
    </row>
    <row r="4410" spans="1:18" x14ac:dyDescent="0.2">
      <c r="A4410" s="5" t="s">
        <v>4471</v>
      </c>
      <c r="B4410" s="6" t="d">
        <v>2021-11-14</v>
      </c>
      <c r="C4410" s="7">
        <f t="shared" si="340"/>
        <v>2021</v>
      </c>
      <c r="D4410" s="5" t="s">
        <v>26</v>
      </c>
      <c r="E4410" s="5" t="str">
        <f>VLOOKUP(D4410,[1]items!$A$2:$E$39,2,FALSE)</f>
        <v>Decolsen 1 Strip 4 Tablet</v>
      </c>
      <c r="F4410" s="5" t="str">
        <f>VLOOKUP(E4410,[1]items!$B$2:$E$39,2,FALSE)</f>
        <v>Obat Batuk &amp; Pilek</v>
      </c>
      <c r="G4410" s="5" t="str">
        <f t="shared" si="341"/>
        <v>OB0002|</v>
      </c>
      <c r="H4410" s="10">
        <v>81</v>
      </c>
      <c r="I4410" s="11"/>
      <c r="J4410" s="10" t="str">
        <f>IF(EXACT(L4410,"buy"),VLOOKUP(I4410,[2]suppliers!$A$2:$B$17,2,FALSE),"")</f>
        <v/>
      </c>
      <c r="K4410" s="5" t="s">
        <v>84</v>
      </c>
      <c r="L4410" s="5" t="s">
        <v>85</v>
      </c>
      <c r="M4410" s="5" t="str">
        <f>IFERROR(VLOOKUP(G4410,[3]item_suppliers!$C$2:$F$112,2,FALSE),"")</f>
        <v/>
      </c>
      <c r="N4410" s="5" t="str">
        <f>IFERROR(VLOOKUP(G4410,[3]item_suppliers!$C$2:$F$112,4,FALSE),"")</f>
        <v/>
      </c>
      <c r="O4410" s="5" t="str">
        <f t="shared" si="342"/>
        <v/>
      </c>
      <c r="P4410" s="5">
        <f>IF(EXACT(L4410,"sell"),VLOOKUP(D4410,[1]items!$A$2:$E$39,5,FALSE),"")</f>
        <v>2915</v>
      </c>
      <c r="Q4410" s="5">
        <f t="shared" si="343"/>
        <v>236115</v>
      </c>
      <c r="R4410" s="13" t="str">
        <f t="shared" si="344"/>
        <v/>
      </c>
    </row>
    <row r="4411" spans="1:18" x14ac:dyDescent="0.2">
      <c r="A4411" s="8" t="s">
        <v>4472</v>
      </c>
      <c r="B4411" s="9" t="d">
        <v>2021-11-14</v>
      </c>
      <c r="C4411" s="7">
        <f t="shared" si="340"/>
        <v>2021</v>
      </c>
      <c r="D4411" s="8" t="s">
        <v>26</v>
      </c>
      <c r="E4411" s="5" t="str">
        <f>VLOOKUP(D4411,[1]items!$A$2:$E$39,2,FALSE)</f>
        <v>Decolsen 1 Strip 4 Tablet</v>
      </c>
      <c r="F4411" s="5" t="str">
        <f>VLOOKUP(E4411,[1]items!$B$2:$E$39,2,FALSE)</f>
        <v>Obat Batuk &amp; Pilek</v>
      </c>
      <c r="G4411" s="5" t="str">
        <f t="shared" si="341"/>
        <v>OB0002|</v>
      </c>
      <c r="H4411" s="10">
        <v>36</v>
      </c>
      <c r="I4411" s="11"/>
      <c r="J4411" s="10" t="str">
        <f>IF(EXACT(L4411,"buy"),VLOOKUP(I4411,[2]suppliers!$A$2:$B$17,2,FALSE),"")</f>
        <v/>
      </c>
      <c r="K4411" s="8" t="s">
        <v>84</v>
      </c>
      <c r="L4411" s="8" t="s">
        <v>85</v>
      </c>
      <c r="M4411" s="5" t="str">
        <f>IFERROR(VLOOKUP(G4411,[3]item_suppliers!$C$2:$F$112,2,FALSE),"")</f>
        <v/>
      </c>
      <c r="N4411" s="5" t="str">
        <f>IFERROR(VLOOKUP(G4411,[3]item_suppliers!$C$2:$F$112,4,FALSE),"")</f>
        <v/>
      </c>
      <c r="O4411" s="5" t="str">
        <f t="shared" si="342"/>
        <v/>
      </c>
      <c r="P4411" s="5">
        <f>IF(EXACT(L4411,"sell"),VLOOKUP(D4411,[1]items!$A$2:$E$39,5,FALSE),"")</f>
        <v>2915</v>
      </c>
      <c r="Q4411" s="5">
        <f t="shared" si="343"/>
        <v>104940</v>
      </c>
      <c r="R4411" s="13" t="str">
        <f t="shared" si="344"/>
        <v/>
      </c>
    </row>
    <row r="4412" spans="1:18" x14ac:dyDescent="0.2">
      <c r="A4412" s="5" t="s">
        <v>4473</v>
      </c>
      <c r="B4412" s="6" t="d">
        <v>2021-11-14</v>
      </c>
      <c r="C4412" s="7">
        <f t="shared" si="340"/>
        <v>2021</v>
      </c>
      <c r="D4412" s="5" t="s">
        <v>17</v>
      </c>
      <c r="E4412" s="5" t="str">
        <f>VLOOKUP(D4412,[1]items!$A$2:$E$39,2,FALSE)</f>
        <v>Bedak Heroxyn 150 gr</v>
      </c>
      <c r="F4412" s="5" t="str">
        <f>VLOOKUP(E4412,[1]items!$B$2:$E$39,2,FALSE)</f>
        <v>Obat Alergi</v>
      </c>
      <c r="G4412" s="5" t="str">
        <f t="shared" si="341"/>
        <v>OA0005|</v>
      </c>
      <c r="H4412" s="10">
        <v>4</v>
      </c>
      <c r="I4412" s="11"/>
      <c r="J4412" s="10" t="str">
        <f>IF(EXACT(L4412,"buy"),VLOOKUP(I4412,[2]suppliers!$A$2:$B$17,2,FALSE),"")</f>
        <v/>
      </c>
      <c r="K4412" s="5" t="s">
        <v>84</v>
      </c>
      <c r="L4412" s="5" t="s">
        <v>85</v>
      </c>
      <c r="M4412" s="5" t="str">
        <f>IFERROR(VLOOKUP(G4412,[3]item_suppliers!$C$2:$F$112,2,FALSE),"")</f>
        <v/>
      </c>
      <c r="N4412" s="5" t="str">
        <f>IFERROR(VLOOKUP(G4412,[3]item_suppliers!$C$2:$F$112,4,FALSE),"")</f>
        <v/>
      </c>
      <c r="O4412" s="5" t="str">
        <f t="shared" si="342"/>
        <v/>
      </c>
      <c r="P4412" s="5">
        <f>IF(EXACT(L4412,"sell"),VLOOKUP(D4412,[1]items!$A$2:$E$39,5,FALSE),"")</f>
        <v>17170</v>
      </c>
      <c r="Q4412" s="5">
        <f t="shared" si="343"/>
        <v>68680</v>
      </c>
      <c r="R4412" s="13" t="str">
        <f t="shared" si="344"/>
        <v/>
      </c>
    </row>
    <row r="4413" spans="1:18" x14ac:dyDescent="0.2">
      <c r="A4413" s="8" t="s">
        <v>4474</v>
      </c>
      <c r="B4413" s="9" t="d">
        <v>2021-11-14</v>
      </c>
      <c r="C4413" s="7">
        <f t="shared" si="340"/>
        <v>2021</v>
      </c>
      <c r="D4413" s="8" t="s">
        <v>17</v>
      </c>
      <c r="E4413" s="5" t="str">
        <f>VLOOKUP(D4413,[1]items!$A$2:$E$39,2,FALSE)</f>
        <v>Bedak Heroxyn 150 gr</v>
      </c>
      <c r="F4413" s="5" t="str">
        <f>VLOOKUP(E4413,[1]items!$B$2:$E$39,2,FALSE)</f>
        <v>Obat Alergi</v>
      </c>
      <c r="G4413" s="5" t="str">
        <f t="shared" si="341"/>
        <v>OA0005|</v>
      </c>
      <c r="H4413" s="10">
        <v>82</v>
      </c>
      <c r="I4413" s="11"/>
      <c r="J4413" s="10" t="str">
        <f>IF(EXACT(L4413,"buy"),VLOOKUP(I4413,[2]suppliers!$A$2:$B$17,2,FALSE),"")</f>
        <v/>
      </c>
      <c r="K4413" s="8" t="s">
        <v>84</v>
      </c>
      <c r="L4413" s="8" t="s">
        <v>85</v>
      </c>
      <c r="M4413" s="5" t="str">
        <f>IFERROR(VLOOKUP(G4413,[3]item_suppliers!$C$2:$F$112,2,FALSE),"")</f>
        <v/>
      </c>
      <c r="N4413" s="5" t="str">
        <f>IFERROR(VLOOKUP(G4413,[3]item_suppliers!$C$2:$F$112,4,FALSE),"")</f>
        <v/>
      </c>
      <c r="O4413" s="5" t="str">
        <f t="shared" si="342"/>
        <v/>
      </c>
      <c r="P4413" s="5">
        <f>IF(EXACT(L4413,"sell"),VLOOKUP(D4413,[1]items!$A$2:$E$39,5,FALSE),"")</f>
        <v>17170</v>
      </c>
      <c r="Q4413" s="5">
        <f t="shared" si="343"/>
        <v>1407940</v>
      </c>
      <c r="R4413" s="13" t="str">
        <f t="shared" si="344"/>
        <v/>
      </c>
    </row>
    <row r="4414" spans="1:18" x14ac:dyDescent="0.2">
      <c r="A4414" s="5" t="s">
        <v>4475</v>
      </c>
      <c r="B4414" s="6" t="d">
        <v>2021-11-14</v>
      </c>
      <c r="C4414" s="7">
        <f t="shared" si="340"/>
        <v>2021</v>
      </c>
      <c r="D4414" s="5" t="s">
        <v>56</v>
      </c>
      <c r="E4414" s="5" t="str">
        <f>VLOOKUP(D4414,[1]items!$A$2:$E$39,2,FALSE)</f>
        <v>Paramex Tablet / Obat</v>
      </c>
      <c r="F4414" s="5" t="str">
        <f>VLOOKUP(E4414,[1]items!$B$2:$E$39,2,FALSE)</f>
        <v>Obat Sakit Kepala &amp; Demam</v>
      </c>
      <c r="G4414" s="5" t="str">
        <f t="shared" si="341"/>
        <v>OD0011|</v>
      </c>
      <c r="H4414" s="10">
        <v>6</v>
      </c>
      <c r="I4414" s="11"/>
      <c r="J4414" s="10" t="str">
        <f>IF(EXACT(L4414,"buy"),VLOOKUP(I4414,[2]suppliers!$A$2:$B$17,2,FALSE),"")</f>
        <v/>
      </c>
      <c r="K4414" s="5" t="s">
        <v>84</v>
      </c>
      <c r="L4414" s="5" t="s">
        <v>85</v>
      </c>
      <c r="M4414" s="5" t="str">
        <f>IFERROR(VLOOKUP(G4414,[3]item_suppliers!$C$2:$F$112,2,FALSE),"")</f>
        <v/>
      </c>
      <c r="N4414" s="5" t="str">
        <f>IFERROR(VLOOKUP(G4414,[3]item_suppliers!$C$2:$F$112,4,FALSE),"")</f>
        <v/>
      </c>
      <c r="O4414" s="5" t="str">
        <f t="shared" si="342"/>
        <v/>
      </c>
      <c r="P4414" s="5">
        <f>IF(EXACT(L4414,"sell"),VLOOKUP(D4414,[1]items!$A$2:$E$39,5,FALSE),"")</f>
        <v>2586</v>
      </c>
      <c r="Q4414" s="5">
        <f t="shared" si="343"/>
        <v>15516</v>
      </c>
      <c r="R4414" s="13" t="str">
        <f t="shared" si="344"/>
        <v/>
      </c>
    </row>
    <row r="4415" spans="1:18" x14ac:dyDescent="0.2">
      <c r="A4415" s="8" t="s">
        <v>4476</v>
      </c>
      <c r="B4415" s="9" t="d">
        <v>2021-11-14</v>
      </c>
      <c r="C4415" s="7">
        <f t="shared" si="340"/>
        <v>2021</v>
      </c>
      <c r="D4415" s="8" t="s">
        <v>59</v>
      </c>
      <c r="E4415" s="5" t="str">
        <f>VLOOKUP(D4415,[1]items!$A$2:$E$39,2,FALSE)</f>
        <v>Carditens</v>
      </c>
      <c r="F4415" s="5" t="str">
        <f>VLOOKUP(E4415,[1]items!$B$2:$E$39,2,FALSE)</f>
        <v>Obat Hipertensi</v>
      </c>
      <c r="G4415" s="5" t="str">
        <f t="shared" si="341"/>
        <v>OH0001|</v>
      </c>
      <c r="H4415" s="10">
        <v>60</v>
      </c>
      <c r="I4415" s="11"/>
      <c r="J4415" s="10" t="str">
        <f>IF(EXACT(L4415,"buy"),VLOOKUP(I4415,[2]suppliers!$A$2:$B$17,2,FALSE),"")</f>
        <v/>
      </c>
      <c r="K4415" s="8" t="s">
        <v>84</v>
      </c>
      <c r="L4415" s="8" t="s">
        <v>85</v>
      </c>
      <c r="M4415" s="5" t="str">
        <f>IFERROR(VLOOKUP(G4415,[3]item_suppliers!$C$2:$F$112,2,FALSE),"")</f>
        <v/>
      </c>
      <c r="N4415" s="5" t="str">
        <f>IFERROR(VLOOKUP(G4415,[3]item_suppliers!$C$2:$F$112,4,FALSE),"")</f>
        <v/>
      </c>
      <c r="O4415" s="5" t="str">
        <f t="shared" si="342"/>
        <v/>
      </c>
      <c r="P4415" s="5">
        <f>IF(EXACT(L4415,"sell"),VLOOKUP(D4415,[1]items!$A$2:$E$39,5,FALSE),"")</f>
        <v>100900</v>
      </c>
      <c r="Q4415" s="5">
        <f t="shared" si="343"/>
        <v>6054000</v>
      </c>
      <c r="R4415" s="13" t="str">
        <f t="shared" si="344"/>
        <v/>
      </c>
    </row>
    <row r="4416" spans="1:18" x14ac:dyDescent="0.2">
      <c r="A4416" s="5" t="s">
        <v>4477</v>
      </c>
      <c r="B4416" s="6" t="d">
        <v>2021-11-14</v>
      </c>
      <c r="C4416" s="7">
        <f t="shared" si="340"/>
        <v>2021</v>
      </c>
      <c r="D4416" s="5" t="s">
        <v>11</v>
      </c>
      <c r="E4416" s="5" t="str">
        <f>VLOOKUP(D4416,[1]items!$A$2:$E$39,2,FALSE)</f>
        <v>Acetylcysteine Mahakam 200 mg</v>
      </c>
      <c r="F4416" s="5" t="str">
        <f>VLOOKUP(E4416,[1]items!$B$2:$E$39,2,FALSE)</f>
        <v>Obat Alergi</v>
      </c>
      <c r="G4416" s="5" t="str">
        <f t="shared" si="341"/>
        <v>OA0003|</v>
      </c>
      <c r="H4416" s="10">
        <v>67</v>
      </c>
      <c r="I4416" s="11"/>
      <c r="J4416" s="10" t="str">
        <f>IF(EXACT(L4416,"buy"),VLOOKUP(I4416,[2]suppliers!$A$2:$B$17,2,FALSE),"")</f>
        <v/>
      </c>
      <c r="K4416" s="5" t="s">
        <v>84</v>
      </c>
      <c r="L4416" s="5" t="s">
        <v>85</v>
      </c>
      <c r="M4416" s="5" t="str">
        <f>IFERROR(VLOOKUP(G4416,[3]item_suppliers!$C$2:$F$112,2,FALSE),"")</f>
        <v/>
      </c>
      <c r="N4416" s="5" t="str">
        <f>IFERROR(VLOOKUP(G4416,[3]item_suppliers!$C$2:$F$112,4,FALSE),"")</f>
        <v/>
      </c>
      <c r="O4416" s="5" t="str">
        <f t="shared" si="342"/>
        <v/>
      </c>
      <c r="P4416" s="5">
        <f>IF(EXACT(L4416,"sell"),VLOOKUP(D4416,[1]items!$A$2:$E$39,5,FALSE),"")</f>
        <v>33330</v>
      </c>
      <c r="Q4416" s="5">
        <f t="shared" si="343"/>
        <v>2233110</v>
      </c>
      <c r="R4416" s="13" t="str">
        <f t="shared" si="344"/>
        <v/>
      </c>
    </row>
    <row r="4417" spans="1:18" x14ac:dyDescent="0.2">
      <c r="A4417" s="8" t="s">
        <v>4478</v>
      </c>
      <c r="B4417" s="9" t="d">
        <v>2021-11-15</v>
      </c>
      <c r="C4417" s="7">
        <f t="shared" si="340"/>
        <v>2021</v>
      </c>
      <c r="D4417" s="8" t="s">
        <v>17</v>
      </c>
      <c r="E4417" s="5" t="str">
        <f>VLOOKUP(D4417,[1]items!$A$2:$E$39,2,FALSE)</f>
        <v>Bedak Heroxyn 150 gr</v>
      </c>
      <c r="F4417" s="5" t="str">
        <f>VLOOKUP(E4417,[1]items!$B$2:$E$39,2,FALSE)</f>
        <v>Obat Alergi</v>
      </c>
      <c r="G4417" s="5" t="str">
        <f t="shared" si="341"/>
        <v>OA0005|</v>
      </c>
      <c r="H4417" s="10">
        <v>50</v>
      </c>
      <c r="I4417" s="11"/>
      <c r="J4417" s="10" t="str">
        <f>IF(EXACT(L4417,"buy"),VLOOKUP(I4417,[2]suppliers!$A$2:$B$17,2,FALSE),"")</f>
        <v/>
      </c>
      <c r="K4417" s="8" t="s">
        <v>84</v>
      </c>
      <c r="L4417" s="8" t="s">
        <v>85</v>
      </c>
      <c r="M4417" s="5" t="str">
        <f>IFERROR(VLOOKUP(G4417,[3]item_suppliers!$C$2:$F$112,2,FALSE),"")</f>
        <v/>
      </c>
      <c r="N4417" s="5" t="str">
        <f>IFERROR(VLOOKUP(G4417,[3]item_suppliers!$C$2:$F$112,4,FALSE),"")</f>
        <v/>
      </c>
      <c r="O4417" s="5" t="str">
        <f t="shared" si="342"/>
        <v/>
      </c>
      <c r="P4417" s="5">
        <f>IF(EXACT(L4417,"sell"),VLOOKUP(D4417,[1]items!$A$2:$E$39,5,FALSE),"")</f>
        <v>17170</v>
      </c>
      <c r="Q4417" s="5">
        <f t="shared" si="343"/>
        <v>858500</v>
      </c>
      <c r="R4417" s="13" t="str">
        <f t="shared" si="344"/>
        <v/>
      </c>
    </row>
    <row r="4418" spans="1:18" x14ac:dyDescent="0.2">
      <c r="A4418" s="5" t="s">
        <v>4479</v>
      </c>
      <c r="B4418" s="6" t="d">
        <v>2021-11-15</v>
      </c>
      <c r="C4418" s="7">
        <f t="shared" ref="C4418:C4481" si="345">YEAR(B4418)</f>
        <v>2021</v>
      </c>
      <c r="D4418" s="5" t="s">
        <v>17</v>
      </c>
      <c r="E4418" s="5" t="str">
        <f>VLOOKUP(D4418,[1]items!$A$2:$E$39,2,FALSE)</f>
        <v>Bedak Heroxyn 150 gr</v>
      </c>
      <c r="F4418" s="5" t="str">
        <f>VLOOKUP(E4418,[1]items!$B$2:$E$39,2,FALSE)</f>
        <v>Obat Alergi</v>
      </c>
      <c r="G4418" s="5" t="str">
        <f t="shared" ref="G4418:G4481" si="346">_xlfn.CONCAT(D4418,"|",I4418)</f>
        <v>OA0005|</v>
      </c>
      <c r="H4418" s="10">
        <v>25</v>
      </c>
      <c r="I4418" s="11"/>
      <c r="J4418" s="10" t="str">
        <f>IF(EXACT(L4418,"buy"),VLOOKUP(I4418,[2]suppliers!$A$2:$B$17,2,FALSE),"")</f>
        <v/>
      </c>
      <c r="K4418" s="5" t="s">
        <v>84</v>
      </c>
      <c r="L4418" s="5" t="s">
        <v>85</v>
      </c>
      <c r="M4418" s="5" t="str">
        <f>IFERROR(VLOOKUP(G4418,[3]item_suppliers!$C$2:$F$112,2,FALSE),"")</f>
        <v/>
      </c>
      <c r="N4418" s="5" t="str">
        <f>IFERROR(VLOOKUP(G4418,[3]item_suppliers!$C$2:$F$112,4,FALSE),"")</f>
        <v/>
      </c>
      <c r="O4418" s="5" t="str">
        <f t="shared" ref="O4418:O4481" si="347">IFERROR(H4418*N4418,"")</f>
        <v/>
      </c>
      <c r="P4418" s="5">
        <f>IF(EXACT(L4418,"sell"),VLOOKUP(D4418,[1]items!$A$2:$E$39,5,FALSE),"")</f>
        <v>17170</v>
      </c>
      <c r="Q4418" s="5">
        <f t="shared" ref="Q4418:Q4481" si="348">IFERROR(H4418*P4418,"")</f>
        <v>429250</v>
      </c>
      <c r="R4418" s="13" t="str">
        <f t="shared" ref="R4418:R4481" si="349">IF(EXACT(L4418,"buy"),1/COUNTIF($N$2:$N$4710,N4418),"")</f>
        <v/>
      </c>
    </row>
    <row r="4419" spans="1:18" x14ac:dyDescent="0.2">
      <c r="A4419" s="8" t="s">
        <v>4480</v>
      </c>
      <c r="B4419" s="9" t="d">
        <v>2021-11-15</v>
      </c>
      <c r="C4419" s="7">
        <f t="shared" si="345"/>
        <v>2021</v>
      </c>
      <c r="D4419" s="8" t="s">
        <v>70</v>
      </c>
      <c r="E4419" s="5" t="str">
        <f>VLOOKUP(D4419,[1]items!$A$2:$E$39,2,FALSE)</f>
        <v>Irbesartan</v>
      </c>
      <c r="F4419" s="5" t="str">
        <f>VLOOKUP(E4419,[1]items!$B$2:$E$39,2,FALSE)</f>
        <v>Obat Hipertensi</v>
      </c>
      <c r="G4419" s="5" t="str">
        <f t="shared" si="346"/>
        <v>OH0005|</v>
      </c>
      <c r="H4419" s="10">
        <v>17</v>
      </c>
      <c r="I4419" s="11"/>
      <c r="J4419" s="10" t="str">
        <f>IF(EXACT(L4419,"buy"),VLOOKUP(I4419,[2]suppliers!$A$2:$B$17,2,FALSE),"")</f>
        <v/>
      </c>
      <c r="K4419" s="8" t="s">
        <v>84</v>
      </c>
      <c r="L4419" s="8" t="s">
        <v>85</v>
      </c>
      <c r="M4419" s="5" t="str">
        <f>IFERROR(VLOOKUP(G4419,[3]item_suppliers!$C$2:$F$112,2,FALSE),"")</f>
        <v/>
      </c>
      <c r="N4419" s="5" t="str">
        <f>IFERROR(VLOOKUP(G4419,[3]item_suppliers!$C$2:$F$112,4,FALSE),"")</f>
        <v/>
      </c>
      <c r="O4419" s="5" t="str">
        <f t="shared" si="347"/>
        <v/>
      </c>
      <c r="P4419" s="5">
        <f>IF(EXACT(L4419,"sell"),VLOOKUP(D4419,[1]items!$A$2:$E$39,5,FALSE),"")</f>
        <v>109447</v>
      </c>
      <c r="Q4419" s="5">
        <f t="shared" si="348"/>
        <v>1860599</v>
      </c>
      <c r="R4419" s="13" t="str">
        <f t="shared" si="349"/>
        <v/>
      </c>
    </row>
    <row r="4420" spans="1:18" x14ac:dyDescent="0.2">
      <c r="A4420" s="5" t="s">
        <v>4481</v>
      </c>
      <c r="B4420" s="6" t="d">
        <v>2021-11-15</v>
      </c>
      <c r="C4420" s="7">
        <f t="shared" si="345"/>
        <v>2021</v>
      </c>
      <c r="D4420" s="5" t="s">
        <v>52</v>
      </c>
      <c r="E4420" s="5" t="str">
        <f>VLOOKUP(D4420,[1]items!$A$2:$E$39,2,FALSE)</f>
        <v>Sanmol 500 MG 4 Tablet</v>
      </c>
      <c r="F4420" s="5" t="str">
        <f>VLOOKUP(E4420,[1]items!$B$2:$E$39,2,FALSE)</f>
        <v>Obat Sakit Kepala &amp; Demam</v>
      </c>
      <c r="G4420" s="5" t="str">
        <f t="shared" si="346"/>
        <v>OD0009|</v>
      </c>
      <c r="H4420" s="10">
        <v>49</v>
      </c>
      <c r="I4420" s="11"/>
      <c r="J4420" s="10" t="str">
        <f>IF(EXACT(L4420,"buy"),VLOOKUP(I4420,[2]suppliers!$A$2:$B$17,2,FALSE),"")</f>
        <v/>
      </c>
      <c r="K4420" s="5" t="s">
        <v>84</v>
      </c>
      <c r="L4420" s="5" t="s">
        <v>85</v>
      </c>
      <c r="M4420" s="5" t="str">
        <f>IFERROR(VLOOKUP(G4420,[3]item_suppliers!$C$2:$F$112,2,FALSE),"")</f>
        <v/>
      </c>
      <c r="N4420" s="5" t="str">
        <f>IFERROR(VLOOKUP(G4420,[3]item_suppliers!$C$2:$F$112,4,FALSE),"")</f>
        <v/>
      </c>
      <c r="O4420" s="5" t="str">
        <f t="shared" si="347"/>
        <v/>
      </c>
      <c r="P4420" s="5">
        <f>IF(EXACT(L4420,"sell"),VLOOKUP(D4420,[1]items!$A$2:$E$39,5,FALSE),"")</f>
        <v>1619</v>
      </c>
      <c r="Q4420" s="5">
        <f t="shared" si="348"/>
        <v>79331</v>
      </c>
      <c r="R4420" s="13" t="str">
        <f t="shared" si="349"/>
        <v/>
      </c>
    </row>
    <row r="4421" spans="1:18" x14ac:dyDescent="0.2">
      <c r="A4421" s="8" t="s">
        <v>4482</v>
      </c>
      <c r="B4421" s="9" t="d">
        <v>2021-11-15</v>
      </c>
      <c r="C4421" s="7">
        <f t="shared" si="345"/>
        <v>2021</v>
      </c>
      <c r="D4421" s="8" t="s">
        <v>52</v>
      </c>
      <c r="E4421" s="5" t="str">
        <f>VLOOKUP(D4421,[1]items!$A$2:$E$39,2,FALSE)</f>
        <v>Sanmol 500 MG 4 Tablet</v>
      </c>
      <c r="F4421" s="5" t="str">
        <f>VLOOKUP(E4421,[1]items!$B$2:$E$39,2,FALSE)</f>
        <v>Obat Sakit Kepala &amp; Demam</v>
      </c>
      <c r="G4421" s="5" t="str">
        <f t="shared" si="346"/>
        <v>OD0009|</v>
      </c>
      <c r="H4421" s="10">
        <v>30</v>
      </c>
      <c r="I4421" s="11"/>
      <c r="J4421" s="10" t="str">
        <f>IF(EXACT(L4421,"buy"),VLOOKUP(I4421,[2]suppliers!$A$2:$B$17,2,FALSE),"")</f>
        <v/>
      </c>
      <c r="K4421" s="8" t="s">
        <v>84</v>
      </c>
      <c r="L4421" s="8" t="s">
        <v>85</v>
      </c>
      <c r="M4421" s="5" t="str">
        <f>IFERROR(VLOOKUP(G4421,[3]item_suppliers!$C$2:$F$112,2,FALSE),"")</f>
        <v/>
      </c>
      <c r="N4421" s="5" t="str">
        <f>IFERROR(VLOOKUP(G4421,[3]item_suppliers!$C$2:$F$112,4,FALSE),"")</f>
        <v/>
      </c>
      <c r="O4421" s="5" t="str">
        <f t="shared" si="347"/>
        <v/>
      </c>
      <c r="P4421" s="5">
        <f>IF(EXACT(L4421,"sell"),VLOOKUP(D4421,[1]items!$A$2:$E$39,5,FALSE),"")</f>
        <v>1619</v>
      </c>
      <c r="Q4421" s="5">
        <f t="shared" si="348"/>
        <v>48570</v>
      </c>
      <c r="R4421" s="13" t="str">
        <f t="shared" si="349"/>
        <v/>
      </c>
    </row>
    <row r="4422" spans="1:18" x14ac:dyDescent="0.2">
      <c r="A4422" s="5" t="s">
        <v>4483</v>
      </c>
      <c r="B4422" s="6" t="d">
        <v>2021-11-16</v>
      </c>
      <c r="C4422" s="7">
        <f t="shared" si="345"/>
        <v>2021</v>
      </c>
      <c r="D4422" s="5" t="s">
        <v>26</v>
      </c>
      <c r="E4422" s="5" t="str">
        <f>VLOOKUP(D4422,[1]items!$A$2:$E$39,2,FALSE)</f>
        <v>Decolsen 1 Strip 4 Tablet</v>
      </c>
      <c r="F4422" s="5" t="str">
        <f>VLOOKUP(E4422,[1]items!$B$2:$E$39,2,FALSE)</f>
        <v>Obat Batuk &amp; Pilek</v>
      </c>
      <c r="G4422" s="5" t="str">
        <f t="shared" si="346"/>
        <v>OB0002|</v>
      </c>
      <c r="H4422" s="10">
        <v>42</v>
      </c>
      <c r="I4422" s="11"/>
      <c r="J4422" s="10" t="str">
        <f>IF(EXACT(L4422,"buy"),VLOOKUP(I4422,[2]suppliers!$A$2:$B$17,2,FALSE),"")</f>
        <v/>
      </c>
      <c r="K4422" s="5" t="s">
        <v>84</v>
      </c>
      <c r="L4422" s="5" t="s">
        <v>85</v>
      </c>
      <c r="M4422" s="5" t="str">
        <f>IFERROR(VLOOKUP(G4422,[3]item_suppliers!$C$2:$F$112,2,FALSE),"")</f>
        <v/>
      </c>
      <c r="N4422" s="5" t="str">
        <f>IFERROR(VLOOKUP(G4422,[3]item_suppliers!$C$2:$F$112,4,FALSE),"")</f>
        <v/>
      </c>
      <c r="O4422" s="5" t="str">
        <f t="shared" si="347"/>
        <v/>
      </c>
      <c r="P4422" s="5">
        <f>IF(EXACT(L4422,"sell"),VLOOKUP(D4422,[1]items!$A$2:$E$39,5,FALSE),"")</f>
        <v>2915</v>
      </c>
      <c r="Q4422" s="5">
        <f t="shared" si="348"/>
        <v>122430</v>
      </c>
      <c r="R4422" s="13" t="str">
        <f t="shared" si="349"/>
        <v/>
      </c>
    </row>
    <row r="4423" spans="1:18" x14ac:dyDescent="0.2">
      <c r="A4423" s="8" t="s">
        <v>4484</v>
      </c>
      <c r="B4423" s="9" t="d">
        <v>2021-11-16</v>
      </c>
      <c r="C4423" s="7">
        <f t="shared" si="345"/>
        <v>2021</v>
      </c>
      <c r="D4423" s="8" t="s">
        <v>17</v>
      </c>
      <c r="E4423" s="5" t="str">
        <f>VLOOKUP(D4423,[1]items!$A$2:$E$39,2,FALSE)</f>
        <v>Bedak Heroxyn 150 gr</v>
      </c>
      <c r="F4423" s="5" t="str">
        <f>VLOOKUP(E4423,[1]items!$B$2:$E$39,2,FALSE)</f>
        <v>Obat Alergi</v>
      </c>
      <c r="G4423" s="5" t="str">
        <f t="shared" si="346"/>
        <v>OA0005|</v>
      </c>
      <c r="H4423" s="10">
        <v>21</v>
      </c>
      <c r="I4423" s="11"/>
      <c r="J4423" s="10" t="str">
        <f>IF(EXACT(L4423,"buy"),VLOOKUP(I4423,[2]suppliers!$A$2:$B$17,2,FALSE),"")</f>
        <v/>
      </c>
      <c r="K4423" s="8" t="s">
        <v>84</v>
      </c>
      <c r="L4423" s="8" t="s">
        <v>85</v>
      </c>
      <c r="M4423" s="5" t="str">
        <f>IFERROR(VLOOKUP(G4423,[3]item_suppliers!$C$2:$F$112,2,FALSE),"")</f>
        <v/>
      </c>
      <c r="N4423" s="5" t="str">
        <f>IFERROR(VLOOKUP(G4423,[3]item_suppliers!$C$2:$F$112,4,FALSE),"")</f>
        <v/>
      </c>
      <c r="O4423" s="5" t="str">
        <f t="shared" si="347"/>
        <v/>
      </c>
      <c r="P4423" s="5">
        <f>IF(EXACT(L4423,"sell"),VLOOKUP(D4423,[1]items!$A$2:$E$39,5,FALSE),"")</f>
        <v>17170</v>
      </c>
      <c r="Q4423" s="5">
        <f t="shared" si="348"/>
        <v>360570</v>
      </c>
      <c r="R4423" s="13" t="str">
        <f t="shared" si="349"/>
        <v/>
      </c>
    </row>
    <row r="4424" spans="1:18" x14ac:dyDescent="0.2">
      <c r="A4424" s="5" t="s">
        <v>4485</v>
      </c>
      <c r="B4424" s="6" t="d">
        <v>2021-11-16</v>
      </c>
      <c r="C4424" s="7">
        <f t="shared" si="345"/>
        <v>2021</v>
      </c>
      <c r="D4424" s="5" t="s">
        <v>70</v>
      </c>
      <c r="E4424" s="5" t="str">
        <f>VLOOKUP(D4424,[1]items!$A$2:$E$39,2,FALSE)</f>
        <v>Irbesartan</v>
      </c>
      <c r="F4424" s="5" t="str">
        <f>VLOOKUP(E4424,[1]items!$B$2:$E$39,2,FALSE)</f>
        <v>Obat Hipertensi</v>
      </c>
      <c r="G4424" s="5" t="str">
        <f t="shared" si="346"/>
        <v>OH0005|</v>
      </c>
      <c r="H4424" s="10">
        <v>2</v>
      </c>
      <c r="I4424" s="11"/>
      <c r="J4424" s="10" t="str">
        <f>IF(EXACT(L4424,"buy"),VLOOKUP(I4424,[2]suppliers!$A$2:$B$17,2,FALSE),"")</f>
        <v/>
      </c>
      <c r="K4424" s="5" t="s">
        <v>84</v>
      </c>
      <c r="L4424" s="5" t="s">
        <v>85</v>
      </c>
      <c r="M4424" s="5" t="str">
        <f>IFERROR(VLOOKUP(G4424,[3]item_suppliers!$C$2:$F$112,2,FALSE),"")</f>
        <v/>
      </c>
      <c r="N4424" s="5" t="str">
        <f>IFERROR(VLOOKUP(G4424,[3]item_suppliers!$C$2:$F$112,4,FALSE),"")</f>
        <v/>
      </c>
      <c r="O4424" s="5" t="str">
        <f t="shared" si="347"/>
        <v/>
      </c>
      <c r="P4424" s="5">
        <f>IF(EXACT(L4424,"sell"),VLOOKUP(D4424,[1]items!$A$2:$E$39,5,FALSE),"")</f>
        <v>109447</v>
      </c>
      <c r="Q4424" s="5">
        <f t="shared" si="348"/>
        <v>218894</v>
      </c>
      <c r="R4424" s="13" t="str">
        <f t="shared" si="349"/>
        <v/>
      </c>
    </row>
    <row r="4425" spans="1:18" x14ac:dyDescent="0.2">
      <c r="A4425" s="8" t="s">
        <v>4486</v>
      </c>
      <c r="B4425" s="9" t="d">
        <v>2021-11-16</v>
      </c>
      <c r="C4425" s="7">
        <f t="shared" si="345"/>
        <v>2021</v>
      </c>
      <c r="D4425" s="8" t="s">
        <v>82</v>
      </c>
      <c r="E4425" s="5" t="str">
        <f>VLOOKUP(D4425,[1]items!$A$2:$E$39,2,FALSE)</f>
        <v>Otilon Ear Drops 8 mL</v>
      </c>
      <c r="F4425" s="5" t="str">
        <f>VLOOKUP(E4425,[1]items!$B$2:$E$39,2,FALSE)</f>
        <v>Obat Telinga</v>
      </c>
      <c r="G4425" s="5" t="str">
        <f t="shared" si="346"/>
        <v>OT0001|</v>
      </c>
      <c r="H4425" s="10">
        <v>1</v>
      </c>
      <c r="I4425" s="11"/>
      <c r="J4425" s="10" t="str">
        <f>IF(EXACT(L4425,"buy"),VLOOKUP(I4425,[2]suppliers!$A$2:$B$17,2,FALSE),"")</f>
        <v/>
      </c>
      <c r="K4425" s="8" t="s">
        <v>84</v>
      </c>
      <c r="L4425" s="8" t="s">
        <v>85</v>
      </c>
      <c r="M4425" s="5" t="str">
        <f>IFERROR(VLOOKUP(G4425,[3]item_suppliers!$C$2:$F$112,2,FALSE),"")</f>
        <v/>
      </c>
      <c r="N4425" s="5" t="str">
        <f>IFERROR(VLOOKUP(G4425,[3]item_suppliers!$C$2:$F$112,4,FALSE),"")</f>
        <v/>
      </c>
      <c r="O4425" s="5" t="str">
        <f t="shared" si="347"/>
        <v/>
      </c>
      <c r="P4425" s="5">
        <f>IF(EXACT(L4425,"sell"),VLOOKUP(D4425,[1]items!$A$2:$E$39,5,FALSE),"")</f>
        <v>55935</v>
      </c>
      <c r="Q4425" s="5">
        <f t="shared" si="348"/>
        <v>55935</v>
      </c>
      <c r="R4425" s="13" t="str">
        <f t="shared" si="349"/>
        <v/>
      </c>
    </row>
    <row r="4426" spans="1:18" x14ac:dyDescent="0.2">
      <c r="A4426" s="5" t="s">
        <v>4487</v>
      </c>
      <c r="B4426" s="6" t="d">
        <v>2021-11-16</v>
      </c>
      <c r="C4426" s="7">
        <f t="shared" si="345"/>
        <v>2021</v>
      </c>
      <c r="D4426" s="5" t="s">
        <v>82</v>
      </c>
      <c r="E4426" s="5" t="str">
        <f>VLOOKUP(D4426,[1]items!$A$2:$E$39,2,FALSE)</f>
        <v>Otilon Ear Drops 8 mL</v>
      </c>
      <c r="F4426" s="5" t="str">
        <f>VLOOKUP(E4426,[1]items!$B$2:$E$39,2,FALSE)</f>
        <v>Obat Telinga</v>
      </c>
      <c r="G4426" s="5" t="str">
        <f t="shared" si="346"/>
        <v>OT0001|</v>
      </c>
      <c r="H4426" s="10">
        <v>14</v>
      </c>
      <c r="I4426" s="11"/>
      <c r="J4426" s="10" t="str">
        <f>IF(EXACT(L4426,"buy"),VLOOKUP(I4426,[2]suppliers!$A$2:$B$17,2,FALSE),"")</f>
        <v/>
      </c>
      <c r="K4426" s="5" t="s">
        <v>84</v>
      </c>
      <c r="L4426" s="5" t="s">
        <v>85</v>
      </c>
      <c r="M4426" s="5" t="str">
        <f>IFERROR(VLOOKUP(G4426,[3]item_suppliers!$C$2:$F$112,2,FALSE),"")</f>
        <v/>
      </c>
      <c r="N4426" s="5" t="str">
        <f>IFERROR(VLOOKUP(G4426,[3]item_suppliers!$C$2:$F$112,4,FALSE),"")</f>
        <v/>
      </c>
      <c r="O4426" s="5" t="str">
        <f t="shared" si="347"/>
        <v/>
      </c>
      <c r="P4426" s="5">
        <f>IF(EXACT(L4426,"sell"),VLOOKUP(D4426,[1]items!$A$2:$E$39,5,FALSE),"")</f>
        <v>55935</v>
      </c>
      <c r="Q4426" s="5">
        <f t="shared" si="348"/>
        <v>783090</v>
      </c>
      <c r="R4426" s="13" t="str">
        <f t="shared" si="349"/>
        <v/>
      </c>
    </row>
    <row r="4427" spans="1:18" x14ac:dyDescent="0.2">
      <c r="A4427" s="8" t="s">
        <v>4488</v>
      </c>
      <c r="B4427" s="9" t="d">
        <v>2021-11-16</v>
      </c>
      <c r="C4427" s="7">
        <f t="shared" si="345"/>
        <v>2021</v>
      </c>
      <c r="D4427" s="8" t="s">
        <v>56</v>
      </c>
      <c r="E4427" s="5" t="str">
        <f>VLOOKUP(D4427,[1]items!$A$2:$E$39,2,FALSE)</f>
        <v>Paramex Tablet / Obat</v>
      </c>
      <c r="F4427" s="5" t="str">
        <f>VLOOKUP(E4427,[1]items!$B$2:$E$39,2,FALSE)</f>
        <v>Obat Sakit Kepala &amp; Demam</v>
      </c>
      <c r="G4427" s="5" t="str">
        <f t="shared" si="346"/>
        <v>OD0011|</v>
      </c>
      <c r="H4427" s="10">
        <v>3</v>
      </c>
      <c r="I4427" s="11"/>
      <c r="J4427" s="10" t="str">
        <f>IF(EXACT(L4427,"buy"),VLOOKUP(I4427,[2]suppliers!$A$2:$B$17,2,FALSE),"")</f>
        <v/>
      </c>
      <c r="K4427" s="8" t="s">
        <v>84</v>
      </c>
      <c r="L4427" s="8" t="s">
        <v>85</v>
      </c>
      <c r="M4427" s="5" t="str">
        <f>IFERROR(VLOOKUP(G4427,[3]item_suppliers!$C$2:$F$112,2,FALSE),"")</f>
        <v/>
      </c>
      <c r="N4427" s="5" t="str">
        <f>IFERROR(VLOOKUP(G4427,[3]item_suppliers!$C$2:$F$112,4,FALSE),"")</f>
        <v/>
      </c>
      <c r="O4427" s="5" t="str">
        <f t="shared" si="347"/>
        <v/>
      </c>
      <c r="P4427" s="5">
        <f>IF(EXACT(L4427,"sell"),VLOOKUP(D4427,[1]items!$A$2:$E$39,5,FALSE),"")</f>
        <v>2586</v>
      </c>
      <c r="Q4427" s="5">
        <f t="shared" si="348"/>
        <v>7758</v>
      </c>
      <c r="R4427" s="13" t="str">
        <f t="shared" si="349"/>
        <v/>
      </c>
    </row>
    <row r="4428" spans="1:18" x14ac:dyDescent="0.2">
      <c r="A4428" s="5" t="s">
        <v>4489</v>
      </c>
      <c r="B4428" s="6" t="d">
        <v>2021-11-16</v>
      </c>
      <c r="C4428" s="7">
        <f t="shared" si="345"/>
        <v>2021</v>
      </c>
      <c r="D4428" s="5" t="s">
        <v>7</v>
      </c>
      <c r="E4428" s="5" t="str">
        <f>VLOOKUP(D4428,[1]items!$A$2:$E$39,2,FALSE)</f>
        <v>Ozen 10 MG Blister</v>
      </c>
      <c r="F4428" s="5" t="str">
        <f>VLOOKUP(E4428,[1]items!$B$2:$E$39,2,FALSE)</f>
        <v>Obat Alergi</v>
      </c>
      <c r="G4428" s="5" t="str">
        <f t="shared" si="346"/>
        <v>OA0001|</v>
      </c>
      <c r="H4428" s="10">
        <v>28</v>
      </c>
      <c r="I4428" s="11"/>
      <c r="J4428" s="10" t="str">
        <f>IF(EXACT(L4428,"buy"),VLOOKUP(I4428,[2]suppliers!$A$2:$B$17,2,FALSE),"")</f>
        <v/>
      </c>
      <c r="K4428" s="5" t="s">
        <v>84</v>
      </c>
      <c r="L4428" s="5" t="s">
        <v>85</v>
      </c>
      <c r="M4428" s="5" t="str">
        <f>IFERROR(VLOOKUP(G4428,[3]item_suppliers!$C$2:$F$112,2,FALSE),"")</f>
        <v/>
      </c>
      <c r="N4428" s="5" t="str">
        <f>IFERROR(VLOOKUP(G4428,[3]item_suppliers!$C$2:$F$112,4,FALSE),"")</f>
        <v/>
      </c>
      <c r="O4428" s="5" t="str">
        <f t="shared" si="347"/>
        <v/>
      </c>
      <c r="P4428" s="5">
        <f>IF(EXACT(L4428,"sell"),VLOOKUP(D4428,[1]items!$A$2:$E$39,5,FALSE),"")</f>
        <v>18816</v>
      </c>
      <c r="Q4428" s="5">
        <f t="shared" si="348"/>
        <v>526848</v>
      </c>
      <c r="R4428" s="13" t="str">
        <f t="shared" si="349"/>
        <v/>
      </c>
    </row>
    <row r="4429" spans="1:18" x14ac:dyDescent="0.2">
      <c r="A4429" s="8" t="s">
        <v>4490</v>
      </c>
      <c r="B4429" s="9" t="d">
        <v>2021-11-17</v>
      </c>
      <c r="C4429" s="7">
        <f t="shared" si="345"/>
        <v>2021</v>
      </c>
      <c r="D4429" s="8" t="s">
        <v>80</v>
      </c>
      <c r="E4429" s="5" t="str">
        <f>VLOOKUP(D4429,[1]items!$A$2:$E$39,2,FALSE)</f>
        <v>Trolip 100 MG 10 KPS</v>
      </c>
      <c r="F4429" s="5" t="str">
        <f>VLOOKUP(E4429,[1]items!$B$2:$E$39,2,FALSE)</f>
        <v>Obat Kolesterol</v>
      </c>
      <c r="G4429" s="5" t="str">
        <f t="shared" si="346"/>
        <v>OK0003|</v>
      </c>
      <c r="H4429" s="10">
        <v>57</v>
      </c>
      <c r="I4429" s="11"/>
      <c r="J4429" s="10" t="str">
        <f>IF(EXACT(L4429,"buy"),VLOOKUP(I4429,[2]suppliers!$A$2:$B$17,2,FALSE),"")</f>
        <v/>
      </c>
      <c r="K4429" s="8" t="s">
        <v>84</v>
      </c>
      <c r="L4429" s="8" t="s">
        <v>85</v>
      </c>
      <c r="M4429" s="5" t="str">
        <f>IFERROR(VLOOKUP(G4429,[3]item_suppliers!$C$2:$F$112,2,FALSE),"")</f>
        <v/>
      </c>
      <c r="N4429" s="5" t="str">
        <f>IFERROR(VLOOKUP(G4429,[3]item_suppliers!$C$2:$F$112,4,FALSE),"")</f>
        <v/>
      </c>
      <c r="O4429" s="5" t="str">
        <f t="shared" si="347"/>
        <v/>
      </c>
      <c r="P4429" s="5">
        <f>IF(EXACT(L4429,"sell"),VLOOKUP(D4429,[1]items!$A$2:$E$39,5,FALSE),"")</f>
        <v>56694</v>
      </c>
      <c r="Q4429" s="5">
        <f t="shared" si="348"/>
        <v>3231558</v>
      </c>
      <c r="R4429" s="13" t="str">
        <f t="shared" si="349"/>
        <v/>
      </c>
    </row>
    <row r="4430" spans="1:18" x14ac:dyDescent="0.2">
      <c r="A4430" s="5" t="s">
        <v>4491</v>
      </c>
      <c r="B4430" s="6" t="d">
        <v>2021-11-17</v>
      </c>
      <c r="C4430" s="7">
        <f t="shared" si="345"/>
        <v>2021</v>
      </c>
      <c r="D4430" s="5" t="s">
        <v>26</v>
      </c>
      <c r="E4430" s="5" t="str">
        <f>VLOOKUP(D4430,[1]items!$A$2:$E$39,2,FALSE)</f>
        <v>Decolsen 1 Strip 4 Tablet</v>
      </c>
      <c r="F4430" s="5" t="str">
        <f>VLOOKUP(E4430,[1]items!$B$2:$E$39,2,FALSE)</f>
        <v>Obat Batuk &amp; Pilek</v>
      </c>
      <c r="G4430" s="5" t="str">
        <f t="shared" si="346"/>
        <v>OB0002|</v>
      </c>
      <c r="H4430" s="10">
        <v>82</v>
      </c>
      <c r="I4430" s="11"/>
      <c r="J4430" s="10" t="str">
        <f>IF(EXACT(L4430,"buy"),VLOOKUP(I4430,[2]suppliers!$A$2:$B$17,2,FALSE),"")</f>
        <v/>
      </c>
      <c r="K4430" s="5" t="s">
        <v>84</v>
      </c>
      <c r="L4430" s="5" t="s">
        <v>85</v>
      </c>
      <c r="M4430" s="5" t="str">
        <f>IFERROR(VLOOKUP(G4430,[3]item_suppliers!$C$2:$F$112,2,FALSE),"")</f>
        <v/>
      </c>
      <c r="N4430" s="5" t="str">
        <f>IFERROR(VLOOKUP(G4430,[3]item_suppliers!$C$2:$F$112,4,FALSE),"")</f>
        <v/>
      </c>
      <c r="O4430" s="5" t="str">
        <f t="shared" si="347"/>
        <v/>
      </c>
      <c r="P4430" s="5">
        <f>IF(EXACT(L4430,"sell"),VLOOKUP(D4430,[1]items!$A$2:$E$39,5,FALSE),"")</f>
        <v>2915</v>
      </c>
      <c r="Q4430" s="5">
        <f t="shared" si="348"/>
        <v>239030</v>
      </c>
      <c r="R4430" s="13" t="str">
        <f t="shared" si="349"/>
        <v/>
      </c>
    </row>
    <row r="4431" spans="1:18" x14ac:dyDescent="0.2">
      <c r="A4431" s="8" t="s">
        <v>4492</v>
      </c>
      <c r="B4431" s="9" t="d">
        <v>2021-11-17</v>
      </c>
      <c r="C4431" s="7">
        <f t="shared" si="345"/>
        <v>2021</v>
      </c>
      <c r="D4431" s="8" t="s">
        <v>50</v>
      </c>
      <c r="E4431" s="5" t="str">
        <f>VLOOKUP(D4431,[1]items!$A$2:$E$39,2,FALSE)</f>
        <v>Bodrex Extra</v>
      </c>
      <c r="F4431" s="5" t="str">
        <f>VLOOKUP(E4431,[1]items!$B$2:$E$39,2,FALSE)</f>
        <v>Obat Sakit Kepala &amp; Demam</v>
      </c>
      <c r="G4431" s="5" t="str">
        <f t="shared" si="346"/>
        <v>OD0008|</v>
      </c>
      <c r="H4431" s="10">
        <v>72</v>
      </c>
      <c r="I4431" s="11"/>
      <c r="J4431" s="10" t="str">
        <f>IF(EXACT(L4431,"buy"),VLOOKUP(I4431,[2]suppliers!$A$2:$B$17,2,FALSE),"")</f>
        <v/>
      </c>
      <c r="K4431" s="8" t="s">
        <v>84</v>
      </c>
      <c r="L4431" s="8" t="s">
        <v>85</v>
      </c>
      <c r="M4431" s="5" t="str">
        <f>IFERROR(VLOOKUP(G4431,[3]item_suppliers!$C$2:$F$112,2,FALSE),"")</f>
        <v/>
      </c>
      <c r="N4431" s="5" t="str">
        <f>IFERROR(VLOOKUP(G4431,[3]item_suppliers!$C$2:$F$112,4,FALSE),"")</f>
        <v/>
      </c>
      <c r="O4431" s="5" t="str">
        <f t="shared" si="347"/>
        <v/>
      </c>
      <c r="P4431" s="5">
        <f>IF(EXACT(L4431,"sell"),VLOOKUP(D4431,[1]items!$A$2:$E$39,5,FALSE),"")</f>
        <v>51753</v>
      </c>
      <c r="Q4431" s="5">
        <f t="shared" si="348"/>
        <v>3726216</v>
      </c>
      <c r="R4431" s="13" t="str">
        <f t="shared" si="349"/>
        <v/>
      </c>
    </row>
    <row r="4432" spans="1:18" x14ac:dyDescent="0.2">
      <c r="A4432" s="5" t="s">
        <v>4493</v>
      </c>
      <c r="B4432" s="6" t="d">
        <v>2021-11-17</v>
      </c>
      <c r="C4432" s="7">
        <f t="shared" si="345"/>
        <v>2021</v>
      </c>
      <c r="D4432" s="5" t="s">
        <v>17</v>
      </c>
      <c r="E4432" s="5" t="str">
        <f>VLOOKUP(D4432,[1]items!$A$2:$E$39,2,FALSE)</f>
        <v>Bedak Heroxyn 150 gr</v>
      </c>
      <c r="F4432" s="5" t="str">
        <f>VLOOKUP(E4432,[1]items!$B$2:$E$39,2,FALSE)</f>
        <v>Obat Alergi</v>
      </c>
      <c r="G4432" s="5" t="str">
        <f t="shared" si="346"/>
        <v>OA0005|</v>
      </c>
      <c r="H4432" s="10">
        <v>37</v>
      </c>
      <c r="I4432" s="11"/>
      <c r="J4432" s="10" t="str">
        <f>IF(EXACT(L4432,"buy"),VLOOKUP(I4432,[2]suppliers!$A$2:$B$17,2,FALSE),"")</f>
        <v/>
      </c>
      <c r="K4432" s="5" t="s">
        <v>84</v>
      </c>
      <c r="L4432" s="5" t="s">
        <v>85</v>
      </c>
      <c r="M4432" s="5" t="str">
        <f>IFERROR(VLOOKUP(G4432,[3]item_suppliers!$C$2:$F$112,2,FALSE),"")</f>
        <v/>
      </c>
      <c r="N4432" s="5" t="str">
        <f>IFERROR(VLOOKUP(G4432,[3]item_suppliers!$C$2:$F$112,4,FALSE),"")</f>
        <v/>
      </c>
      <c r="O4432" s="5" t="str">
        <f t="shared" si="347"/>
        <v/>
      </c>
      <c r="P4432" s="5">
        <f>IF(EXACT(L4432,"sell"),VLOOKUP(D4432,[1]items!$A$2:$E$39,5,FALSE),"")</f>
        <v>17170</v>
      </c>
      <c r="Q4432" s="5">
        <f t="shared" si="348"/>
        <v>635290</v>
      </c>
      <c r="R4432" s="13" t="str">
        <f t="shared" si="349"/>
        <v/>
      </c>
    </row>
    <row r="4433" spans="1:18" x14ac:dyDescent="0.2">
      <c r="A4433" s="8" t="s">
        <v>4494</v>
      </c>
      <c r="B4433" s="9" t="d">
        <v>2021-11-17</v>
      </c>
      <c r="C4433" s="7">
        <f t="shared" si="345"/>
        <v>2021</v>
      </c>
      <c r="D4433" s="8" t="s">
        <v>20</v>
      </c>
      <c r="E4433" s="5" t="str">
        <f>VLOOKUP(D4433,[1]items!$A$2:$E$39,2,FALSE)</f>
        <v>Dexteem Box Plus 100 Tablet</v>
      </c>
      <c r="F4433" s="5" t="str">
        <f>VLOOKUP(E4433,[1]items!$B$2:$E$39,2,FALSE)</f>
        <v>Obat Alergi</v>
      </c>
      <c r="G4433" s="5" t="str">
        <f t="shared" si="346"/>
        <v>OA0006|</v>
      </c>
      <c r="H4433" s="10">
        <v>2</v>
      </c>
      <c r="I4433" s="11"/>
      <c r="J4433" s="10" t="str">
        <f>IF(EXACT(L4433,"buy"),VLOOKUP(I4433,[2]suppliers!$A$2:$B$17,2,FALSE),"")</f>
        <v/>
      </c>
      <c r="K4433" s="8" t="s">
        <v>84</v>
      </c>
      <c r="L4433" s="8" t="s">
        <v>85</v>
      </c>
      <c r="M4433" s="5" t="str">
        <f>IFERROR(VLOOKUP(G4433,[3]item_suppliers!$C$2:$F$112,2,FALSE),"")</f>
        <v/>
      </c>
      <c r="N4433" s="5" t="str">
        <f>IFERROR(VLOOKUP(G4433,[3]item_suppliers!$C$2:$F$112,4,FALSE),"")</f>
        <v/>
      </c>
      <c r="O4433" s="5" t="str">
        <f t="shared" si="347"/>
        <v/>
      </c>
      <c r="P4433" s="5">
        <f>IF(EXACT(L4433,"sell"),VLOOKUP(D4433,[1]items!$A$2:$E$39,5,FALSE),"")</f>
        <v>25449</v>
      </c>
      <c r="Q4433" s="5">
        <f t="shared" si="348"/>
        <v>50898</v>
      </c>
      <c r="R4433" s="13" t="str">
        <f t="shared" si="349"/>
        <v/>
      </c>
    </row>
    <row r="4434" spans="1:18" x14ac:dyDescent="0.2">
      <c r="A4434" s="5" t="s">
        <v>4495</v>
      </c>
      <c r="B4434" s="6" t="d">
        <v>2021-11-18</v>
      </c>
      <c r="C4434" s="7">
        <f t="shared" si="345"/>
        <v>2021</v>
      </c>
      <c r="D4434" s="5" t="s">
        <v>50</v>
      </c>
      <c r="E4434" s="5" t="str">
        <f>VLOOKUP(D4434,[1]items!$A$2:$E$39,2,FALSE)</f>
        <v>Bodrex Extra</v>
      </c>
      <c r="F4434" s="5" t="str">
        <f>VLOOKUP(E4434,[1]items!$B$2:$E$39,2,FALSE)</f>
        <v>Obat Sakit Kepala &amp; Demam</v>
      </c>
      <c r="G4434" s="5" t="str">
        <f t="shared" si="346"/>
        <v>OD0008|</v>
      </c>
      <c r="H4434" s="10">
        <v>68</v>
      </c>
      <c r="I4434" s="11"/>
      <c r="J4434" s="10" t="str">
        <f>IF(EXACT(L4434,"buy"),VLOOKUP(I4434,[2]suppliers!$A$2:$B$17,2,FALSE),"")</f>
        <v/>
      </c>
      <c r="K4434" s="5" t="s">
        <v>84</v>
      </c>
      <c r="L4434" s="5" t="s">
        <v>85</v>
      </c>
      <c r="M4434" s="5" t="str">
        <f>IFERROR(VLOOKUP(G4434,[3]item_suppliers!$C$2:$F$112,2,FALSE),"")</f>
        <v/>
      </c>
      <c r="N4434" s="5" t="str">
        <f>IFERROR(VLOOKUP(G4434,[3]item_suppliers!$C$2:$F$112,4,FALSE),"")</f>
        <v/>
      </c>
      <c r="O4434" s="5" t="str">
        <f t="shared" si="347"/>
        <v/>
      </c>
      <c r="P4434" s="5">
        <f>IF(EXACT(L4434,"sell"),VLOOKUP(D4434,[1]items!$A$2:$E$39,5,FALSE),"")</f>
        <v>51753</v>
      </c>
      <c r="Q4434" s="5">
        <f t="shared" si="348"/>
        <v>3519204</v>
      </c>
      <c r="R4434" s="13" t="str">
        <f t="shared" si="349"/>
        <v/>
      </c>
    </row>
    <row r="4435" spans="1:18" x14ac:dyDescent="0.2">
      <c r="A4435" s="8" t="s">
        <v>4496</v>
      </c>
      <c r="B4435" s="9" t="d">
        <v>2021-11-18</v>
      </c>
      <c r="C4435" s="7">
        <f t="shared" si="345"/>
        <v>2021</v>
      </c>
      <c r="D4435" s="8" t="s">
        <v>65</v>
      </c>
      <c r="E4435" s="5" t="str">
        <f>VLOOKUP(D4435,[1]items!$A$2:$E$39,2,FALSE)</f>
        <v>Candesartan Ogb Dexa</v>
      </c>
      <c r="F4435" s="5" t="str">
        <f>VLOOKUP(E4435,[1]items!$B$2:$E$39,2,FALSE)</f>
        <v>Obat Hipertensi</v>
      </c>
      <c r="G4435" s="5" t="str">
        <f t="shared" si="346"/>
        <v>OH0003|</v>
      </c>
      <c r="H4435" s="10">
        <v>14</v>
      </c>
      <c r="I4435" s="11"/>
      <c r="J4435" s="10" t="str">
        <f>IF(EXACT(L4435,"buy"),VLOOKUP(I4435,[2]suppliers!$A$2:$B$17,2,FALSE),"")</f>
        <v/>
      </c>
      <c r="K4435" s="8" t="s">
        <v>84</v>
      </c>
      <c r="L4435" s="8" t="s">
        <v>85</v>
      </c>
      <c r="M4435" s="5" t="str">
        <f>IFERROR(VLOOKUP(G4435,[3]item_suppliers!$C$2:$F$112,2,FALSE),"")</f>
        <v/>
      </c>
      <c r="N4435" s="5" t="str">
        <f>IFERROR(VLOOKUP(G4435,[3]item_suppliers!$C$2:$F$112,4,FALSE),"")</f>
        <v/>
      </c>
      <c r="O4435" s="5" t="str">
        <f t="shared" si="347"/>
        <v/>
      </c>
      <c r="P4435" s="5">
        <f>IF(EXACT(L4435,"sell"),VLOOKUP(D4435,[1]items!$A$2:$E$39,5,FALSE),"")</f>
        <v>5095</v>
      </c>
      <c r="Q4435" s="5">
        <f t="shared" si="348"/>
        <v>71330</v>
      </c>
      <c r="R4435" s="13" t="str">
        <f t="shared" si="349"/>
        <v/>
      </c>
    </row>
    <row r="4436" spans="1:18" x14ac:dyDescent="0.2">
      <c r="A4436" s="5" t="s">
        <v>4497</v>
      </c>
      <c r="B4436" s="6" t="d">
        <v>2021-11-18</v>
      </c>
      <c r="C4436" s="7">
        <f t="shared" si="345"/>
        <v>2021</v>
      </c>
      <c r="D4436" s="5" t="s">
        <v>14</v>
      </c>
      <c r="E4436" s="5" t="str">
        <f>VLOOKUP(D4436,[1]items!$A$2:$E$39,2,FALSE)</f>
        <v>Bisoprolol Ogb Dexa</v>
      </c>
      <c r="F4436" s="5" t="str">
        <f>VLOOKUP(E4436,[1]items!$B$2:$E$39,2,FALSE)</f>
        <v>Obat Alergi</v>
      </c>
      <c r="G4436" s="5" t="str">
        <f t="shared" si="346"/>
        <v>OA0004|</v>
      </c>
      <c r="H4436" s="10">
        <v>11</v>
      </c>
      <c r="I4436" s="11"/>
      <c r="J4436" s="10" t="str">
        <f>IF(EXACT(L4436,"buy"),VLOOKUP(I4436,[2]suppliers!$A$2:$B$17,2,FALSE),"")</f>
        <v/>
      </c>
      <c r="K4436" s="5" t="s">
        <v>84</v>
      </c>
      <c r="L4436" s="5" t="s">
        <v>85</v>
      </c>
      <c r="M4436" s="5" t="str">
        <f>IFERROR(VLOOKUP(G4436,[3]item_suppliers!$C$2:$F$112,2,FALSE),"")</f>
        <v/>
      </c>
      <c r="N4436" s="5" t="str">
        <f>IFERROR(VLOOKUP(G4436,[3]item_suppliers!$C$2:$F$112,4,FALSE),"")</f>
        <v/>
      </c>
      <c r="O4436" s="5" t="str">
        <f t="shared" si="347"/>
        <v/>
      </c>
      <c r="P4436" s="5">
        <f>IF(EXACT(L4436,"sell"),VLOOKUP(D4436,[1]items!$A$2:$E$39,5,FALSE),"")</f>
        <v>10180</v>
      </c>
      <c r="Q4436" s="5">
        <f t="shared" si="348"/>
        <v>111980</v>
      </c>
      <c r="R4436" s="13" t="str">
        <f t="shared" si="349"/>
        <v/>
      </c>
    </row>
    <row r="4437" spans="1:18" x14ac:dyDescent="0.2">
      <c r="A4437" s="8" t="s">
        <v>4498</v>
      </c>
      <c r="B4437" s="9" t="d">
        <v>2021-11-19</v>
      </c>
      <c r="C4437" s="7">
        <f t="shared" si="345"/>
        <v>2021</v>
      </c>
      <c r="D4437" s="8" t="s">
        <v>52</v>
      </c>
      <c r="E4437" s="5" t="str">
        <f>VLOOKUP(D4437,[1]items!$A$2:$E$39,2,FALSE)</f>
        <v>Sanmol 500 MG 4 Tablet</v>
      </c>
      <c r="F4437" s="5" t="str">
        <f>VLOOKUP(E4437,[1]items!$B$2:$E$39,2,FALSE)</f>
        <v>Obat Sakit Kepala &amp; Demam</v>
      </c>
      <c r="G4437" s="5" t="str">
        <f t="shared" si="346"/>
        <v>OD0009|</v>
      </c>
      <c r="H4437" s="10">
        <v>45</v>
      </c>
      <c r="I4437" s="11"/>
      <c r="J4437" s="10" t="str">
        <f>IF(EXACT(L4437,"buy"),VLOOKUP(I4437,[2]suppliers!$A$2:$B$17,2,FALSE),"")</f>
        <v/>
      </c>
      <c r="K4437" s="8" t="s">
        <v>84</v>
      </c>
      <c r="L4437" s="8" t="s">
        <v>85</v>
      </c>
      <c r="M4437" s="5" t="str">
        <f>IFERROR(VLOOKUP(G4437,[3]item_suppliers!$C$2:$F$112,2,FALSE),"")</f>
        <v/>
      </c>
      <c r="N4437" s="5" t="str">
        <f>IFERROR(VLOOKUP(G4437,[3]item_suppliers!$C$2:$F$112,4,FALSE),"")</f>
        <v/>
      </c>
      <c r="O4437" s="5" t="str">
        <f t="shared" si="347"/>
        <v/>
      </c>
      <c r="P4437" s="5">
        <f>IF(EXACT(L4437,"sell"),VLOOKUP(D4437,[1]items!$A$2:$E$39,5,FALSE),"")</f>
        <v>1619</v>
      </c>
      <c r="Q4437" s="5">
        <f t="shared" si="348"/>
        <v>72855</v>
      </c>
      <c r="R4437" s="13" t="str">
        <f t="shared" si="349"/>
        <v/>
      </c>
    </row>
    <row r="4438" spans="1:18" x14ac:dyDescent="0.2">
      <c r="A4438" s="5" t="s">
        <v>4499</v>
      </c>
      <c r="B4438" s="6" t="d">
        <v>2021-11-19</v>
      </c>
      <c r="C4438" s="7">
        <f t="shared" si="345"/>
        <v>2021</v>
      </c>
      <c r="D4438" s="5" t="s">
        <v>20</v>
      </c>
      <c r="E4438" s="5" t="str">
        <f>VLOOKUP(D4438,[1]items!$A$2:$E$39,2,FALSE)</f>
        <v>Dexteem Box Plus 100 Tablet</v>
      </c>
      <c r="F4438" s="5" t="str">
        <f>VLOOKUP(E4438,[1]items!$B$2:$E$39,2,FALSE)</f>
        <v>Obat Alergi</v>
      </c>
      <c r="G4438" s="5" t="str">
        <f t="shared" si="346"/>
        <v>OA0006|</v>
      </c>
      <c r="H4438" s="10">
        <v>54</v>
      </c>
      <c r="I4438" s="11"/>
      <c r="J4438" s="10" t="str">
        <f>IF(EXACT(L4438,"buy"),VLOOKUP(I4438,[2]suppliers!$A$2:$B$17,2,FALSE),"")</f>
        <v/>
      </c>
      <c r="K4438" s="5" t="s">
        <v>84</v>
      </c>
      <c r="L4438" s="5" t="s">
        <v>85</v>
      </c>
      <c r="M4438" s="5" t="str">
        <f>IFERROR(VLOOKUP(G4438,[3]item_suppliers!$C$2:$F$112,2,FALSE),"")</f>
        <v/>
      </c>
      <c r="N4438" s="5" t="str">
        <f>IFERROR(VLOOKUP(G4438,[3]item_suppliers!$C$2:$F$112,4,FALSE),"")</f>
        <v/>
      </c>
      <c r="O4438" s="5" t="str">
        <f t="shared" si="347"/>
        <v/>
      </c>
      <c r="P4438" s="5">
        <f>IF(EXACT(L4438,"sell"),VLOOKUP(D4438,[1]items!$A$2:$E$39,5,FALSE),"")</f>
        <v>25449</v>
      </c>
      <c r="Q4438" s="5">
        <f t="shared" si="348"/>
        <v>1374246</v>
      </c>
      <c r="R4438" s="13" t="str">
        <f t="shared" si="349"/>
        <v/>
      </c>
    </row>
    <row r="4439" spans="1:18" x14ac:dyDescent="0.2">
      <c r="A4439" s="8" t="s">
        <v>4500</v>
      </c>
      <c r="B4439" s="9" t="d">
        <v>2021-11-19</v>
      </c>
      <c r="C4439" s="7">
        <f t="shared" si="345"/>
        <v>2021</v>
      </c>
      <c r="D4439" s="8" t="s">
        <v>67</v>
      </c>
      <c r="E4439" s="5" t="str">
        <f>VLOOKUP(D4439,[1]items!$A$2:$E$39,2,FALSE)</f>
        <v>Amlodipine Besilate</v>
      </c>
      <c r="F4439" s="5" t="str">
        <f>VLOOKUP(E4439,[1]items!$B$2:$E$39,2,FALSE)</f>
        <v>Obat Hipertensi</v>
      </c>
      <c r="G4439" s="5" t="str">
        <f t="shared" si="346"/>
        <v>OH0004|</v>
      </c>
      <c r="H4439" s="10">
        <v>6</v>
      </c>
      <c r="I4439" s="11"/>
      <c r="J4439" s="10" t="str">
        <f>IF(EXACT(L4439,"buy"),VLOOKUP(I4439,[2]suppliers!$A$2:$B$17,2,FALSE),"")</f>
        <v/>
      </c>
      <c r="K4439" s="8" t="s">
        <v>84</v>
      </c>
      <c r="L4439" s="8" t="s">
        <v>85</v>
      </c>
      <c r="M4439" s="5" t="str">
        <f>IFERROR(VLOOKUP(G4439,[3]item_suppliers!$C$2:$F$112,2,FALSE),"")</f>
        <v/>
      </c>
      <c r="N4439" s="5" t="str">
        <f>IFERROR(VLOOKUP(G4439,[3]item_suppliers!$C$2:$F$112,4,FALSE),"")</f>
        <v/>
      </c>
      <c r="O4439" s="5" t="str">
        <f t="shared" si="347"/>
        <v/>
      </c>
      <c r="P4439" s="5">
        <f>IF(EXACT(L4439,"sell"),VLOOKUP(D4439,[1]items!$A$2:$E$39,5,FALSE),"")</f>
        <v>7504</v>
      </c>
      <c r="Q4439" s="5">
        <f t="shared" si="348"/>
        <v>45024</v>
      </c>
      <c r="R4439" s="13" t="str">
        <f t="shared" si="349"/>
        <v/>
      </c>
    </row>
    <row r="4440" spans="1:18" x14ac:dyDescent="0.2">
      <c r="A4440" s="5" t="s">
        <v>4501</v>
      </c>
      <c r="B4440" s="6" t="d">
        <v>2021-11-19</v>
      </c>
      <c r="C4440" s="7">
        <f t="shared" si="345"/>
        <v>2021</v>
      </c>
      <c r="D4440" s="5" t="s">
        <v>67</v>
      </c>
      <c r="E4440" s="5" t="str">
        <f>VLOOKUP(D4440,[1]items!$A$2:$E$39,2,FALSE)</f>
        <v>Amlodipine Besilate</v>
      </c>
      <c r="F4440" s="5" t="str">
        <f>VLOOKUP(E4440,[1]items!$B$2:$E$39,2,FALSE)</f>
        <v>Obat Hipertensi</v>
      </c>
      <c r="G4440" s="5" t="str">
        <f t="shared" si="346"/>
        <v>OH0004|</v>
      </c>
      <c r="H4440" s="10">
        <v>5</v>
      </c>
      <c r="I4440" s="11"/>
      <c r="J4440" s="10" t="str">
        <f>IF(EXACT(L4440,"buy"),VLOOKUP(I4440,[2]suppliers!$A$2:$B$17,2,FALSE),"")</f>
        <v/>
      </c>
      <c r="K4440" s="5" t="s">
        <v>84</v>
      </c>
      <c r="L4440" s="5" t="s">
        <v>85</v>
      </c>
      <c r="M4440" s="5" t="str">
        <f>IFERROR(VLOOKUP(G4440,[3]item_suppliers!$C$2:$F$112,2,FALSE),"")</f>
        <v/>
      </c>
      <c r="N4440" s="5" t="str">
        <f>IFERROR(VLOOKUP(G4440,[3]item_suppliers!$C$2:$F$112,4,FALSE),"")</f>
        <v/>
      </c>
      <c r="O4440" s="5" t="str">
        <f t="shared" si="347"/>
        <v/>
      </c>
      <c r="P4440" s="5">
        <f>IF(EXACT(L4440,"sell"),VLOOKUP(D4440,[1]items!$A$2:$E$39,5,FALSE),"")</f>
        <v>7504</v>
      </c>
      <c r="Q4440" s="5">
        <f t="shared" si="348"/>
        <v>37520</v>
      </c>
      <c r="R4440" s="13" t="str">
        <f t="shared" si="349"/>
        <v/>
      </c>
    </row>
    <row r="4441" spans="1:18" x14ac:dyDescent="0.2">
      <c r="A4441" s="8" t="s">
        <v>4502</v>
      </c>
      <c r="B4441" s="9" t="d">
        <v>2021-11-19</v>
      </c>
      <c r="C4441" s="7">
        <f t="shared" si="345"/>
        <v>2021</v>
      </c>
      <c r="D4441" s="8" t="s">
        <v>54</v>
      </c>
      <c r="E4441" s="5" t="str">
        <f>VLOOKUP(D4441,[1]items!$A$2:$E$39,2,FALSE)</f>
        <v>Cilostazol Bernofarm</v>
      </c>
      <c r="F4441" s="5" t="str">
        <f>VLOOKUP(E4441,[1]items!$B$2:$E$39,2,FALSE)</f>
        <v>Obat Sakit Kepala &amp; Demam</v>
      </c>
      <c r="G4441" s="5" t="str">
        <f t="shared" si="346"/>
        <v>OD0010|</v>
      </c>
      <c r="H4441" s="10">
        <v>2</v>
      </c>
      <c r="I4441" s="11"/>
      <c r="J4441" s="10" t="str">
        <f>IF(EXACT(L4441,"buy"),VLOOKUP(I4441,[2]suppliers!$A$2:$B$17,2,FALSE),"")</f>
        <v/>
      </c>
      <c r="K4441" s="8" t="s">
        <v>84</v>
      </c>
      <c r="L4441" s="8" t="s">
        <v>85</v>
      </c>
      <c r="M4441" s="5" t="str">
        <f>IFERROR(VLOOKUP(G4441,[3]item_suppliers!$C$2:$F$112,2,FALSE),"")</f>
        <v/>
      </c>
      <c r="N4441" s="5" t="str">
        <f>IFERROR(VLOOKUP(G4441,[3]item_suppliers!$C$2:$F$112,4,FALSE),"")</f>
        <v/>
      </c>
      <c r="O4441" s="5" t="str">
        <f t="shared" si="347"/>
        <v/>
      </c>
      <c r="P4441" s="5">
        <f>IF(EXACT(L4441,"sell"),VLOOKUP(D4441,[1]items!$A$2:$E$39,5,FALSE),"")</f>
        <v>46223</v>
      </c>
      <c r="Q4441" s="5">
        <f t="shared" si="348"/>
        <v>92446</v>
      </c>
      <c r="R4441" s="13" t="str">
        <f t="shared" si="349"/>
        <v/>
      </c>
    </row>
    <row r="4442" spans="1:18" x14ac:dyDescent="0.2">
      <c r="A4442" s="5" t="s">
        <v>4503</v>
      </c>
      <c r="B4442" s="6" t="d">
        <v>2021-11-20</v>
      </c>
      <c r="C4442" s="7">
        <f t="shared" si="345"/>
        <v>2021</v>
      </c>
      <c r="D4442" s="5" t="s">
        <v>50</v>
      </c>
      <c r="E4442" s="5" t="str">
        <f>VLOOKUP(D4442,[1]items!$A$2:$E$39,2,FALSE)</f>
        <v>Bodrex Extra</v>
      </c>
      <c r="F4442" s="5" t="str">
        <f>VLOOKUP(E4442,[1]items!$B$2:$E$39,2,FALSE)</f>
        <v>Obat Sakit Kepala &amp; Demam</v>
      </c>
      <c r="G4442" s="5" t="str">
        <f t="shared" si="346"/>
        <v>OD0008|</v>
      </c>
      <c r="H4442" s="10">
        <v>34</v>
      </c>
      <c r="I4442" s="11"/>
      <c r="J4442" s="10" t="str">
        <f>IF(EXACT(L4442,"buy"),VLOOKUP(I4442,[2]suppliers!$A$2:$B$17,2,FALSE),"")</f>
        <v/>
      </c>
      <c r="K4442" s="5" t="s">
        <v>84</v>
      </c>
      <c r="L4442" s="5" t="s">
        <v>85</v>
      </c>
      <c r="M4442" s="5" t="str">
        <f>IFERROR(VLOOKUP(G4442,[3]item_suppliers!$C$2:$F$112,2,FALSE),"")</f>
        <v/>
      </c>
      <c r="N4442" s="5" t="str">
        <f>IFERROR(VLOOKUP(G4442,[3]item_suppliers!$C$2:$F$112,4,FALSE),"")</f>
        <v/>
      </c>
      <c r="O4442" s="5" t="str">
        <f t="shared" si="347"/>
        <v/>
      </c>
      <c r="P4442" s="5">
        <f>IF(EXACT(L4442,"sell"),VLOOKUP(D4442,[1]items!$A$2:$E$39,5,FALSE),"")</f>
        <v>51753</v>
      </c>
      <c r="Q4442" s="5">
        <f t="shared" si="348"/>
        <v>1759602</v>
      </c>
      <c r="R4442" s="13" t="str">
        <f t="shared" si="349"/>
        <v/>
      </c>
    </row>
    <row r="4443" spans="1:18" x14ac:dyDescent="0.2">
      <c r="A4443" s="8" t="s">
        <v>4504</v>
      </c>
      <c r="B4443" s="9" t="d">
        <v>2021-11-20</v>
      </c>
      <c r="C4443" s="7">
        <f t="shared" si="345"/>
        <v>2021</v>
      </c>
      <c r="D4443" s="8" t="s">
        <v>17</v>
      </c>
      <c r="E4443" s="5" t="str">
        <f>VLOOKUP(D4443,[1]items!$A$2:$E$39,2,FALSE)</f>
        <v>Bedak Heroxyn 150 gr</v>
      </c>
      <c r="F4443" s="5" t="str">
        <f>VLOOKUP(E4443,[1]items!$B$2:$E$39,2,FALSE)</f>
        <v>Obat Alergi</v>
      </c>
      <c r="G4443" s="5" t="str">
        <f t="shared" si="346"/>
        <v>OA0005|</v>
      </c>
      <c r="H4443" s="10">
        <v>34</v>
      </c>
      <c r="I4443" s="11"/>
      <c r="J4443" s="10" t="str">
        <f>IF(EXACT(L4443,"buy"),VLOOKUP(I4443,[2]suppliers!$A$2:$B$17,2,FALSE),"")</f>
        <v/>
      </c>
      <c r="K4443" s="8" t="s">
        <v>84</v>
      </c>
      <c r="L4443" s="8" t="s">
        <v>85</v>
      </c>
      <c r="M4443" s="5" t="str">
        <f>IFERROR(VLOOKUP(G4443,[3]item_suppliers!$C$2:$F$112,2,FALSE),"")</f>
        <v/>
      </c>
      <c r="N4443" s="5" t="str">
        <f>IFERROR(VLOOKUP(G4443,[3]item_suppliers!$C$2:$F$112,4,FALSE),"")</f>
        <v/>
      </c>
      <c r="O4443" s="5" t="str">
        <f t="shared" si="347"/>
        <v/>
      </c>
      <c r="P4443" s="5">
        <f>IF(EXACT(L4443,"sell"),VLOOKUP(D4443,[1]items!$A$2:$E$39,5,FALSE),"")</f>
        <v>17170</v>
      </c>
      <c r="Q4443" s="5">
        <f t="shared" si="348"/>
        <v>583780</v>
      </c>
      <c r="R4443" s="13" t="str">
        <f t="shared" si="349"/>
        <v/>
      </c>
    </row>
    <row r="4444" spans="1:18" x14ac:dyDescent="0.2">
      <c r="A4444" s="5" t="s">
        <v>4505</v>
      </c>
      <c r="B4444" s="6" t="d">
        <v>2021-11-20</v>
      </c>
      <c r="C4444" s="7">
        <f t="shared" si="345"/>
        <v>2021</v>
      </c>
      <c r="D4444" s="5" t="s">
        <v>65</v>
      </c>
      <c r="E4444" s="5" t="str">
        <f>VLOOKUP(D4444,[1]items!$A$2:$E$39,2,FALSE)</f>
        <v>Candesartan Ogb Dexa</v>
      </c>
      <c r="F4444" s="5" t="str">
        <f>VLOOKUP(E4444,[1]items!$B$2:$E$39,2,FALSE)</f>
        <v>Obat Hipertensi</v>
      </c>
      <c r="G4444" s="5" t="str">
        <f t="shared" si="346"/>
        <v>OH0003|</v>
      </c>
      <c r="H4444" s="10">
        <v>10</v>
      </c>
      <c r="I4444" s="11"/>
      <c r="J4444" s="10" t="str">
        <f>IF(EXACT(L4444,"buy"),VLOOKUP(I4444,[2]suppliers!$A$2:$B$17,2,FALSE),"")</f>
        <v/>
      </c>
      <c r="K4444" s="5" t="s">
        <v>84</v>
      </c>
      <c r="L4444" s="5" t="s">
        <v>85</v>
      </c>
      <c r="M4444" s="5" t="str">
        <f>IFERROR(VLOOKUP(G4444,[3]item_suppliers!$C$2:$F$112,2,FALSE),"")</f>
        <v/>
      </c>
      <c r="N4444" s="5" t="str">
        <f>IFERROR(VLOOKUP(G4444,[3]item_suppliers!$C$2:$F$112,4,FALSE),"")</f>
        <v/>
      </c>
      <c r="O4444" s="5" t="str">
        <f t="shared" si="347"/>
        <v/>
      </c>
      <c r="P4444" s="5">
        <f>IF(EXACT(L4444,"sell"),VLOOKUP(D4444,[1]items!$A$2:$E$39,5,FALSE),"")</f>
        <v>5095</v>
      </c>
      <c r="Q4444" s="5">
        <f t="shared" si="348"/>
        <v>50950</v>
      </c>
      <c r="R4444" s="13" t="str">
        <f t="shared" si="349"/>
        <v/>
      </c>
    </row>
    <row r="4445" spans="1:18" x14ac:dyDescent="0.2">
      <c r="A4445" s="8" t="s">
        <v>4506</v>
      </c>
      <c r="B4445" s="9" t="d">
        <v>2021-11-20</v>
      </c>
      <c r="C4445" s="7">
        <f t="shared" si="345"/>
        <v>2021</v>
      </c>
      <c r="D4445" s="8" t="s">
        <v>56</v>
      </c>
      <c r="E4445" s="5" t="str">
        <f>VLOOKUP(D4445,[1]items!$A$2:$E$39,2,FALSE)</f>
        <v>Paramex Tablet / Obat</v>
      </c>
      <c r="F4445" s="5" t="str">
        <f>VLOOKUP(E4445,[1]items!$B$2:$E$39,2,FALSE)</f>
        <v>Obat Sakit Kepala &amp; Demam</v>
      </c>
      <c r="G4445" s="5" t="str">
        <f t="shared" si="346"/>
        <v>OD0011|</v>
      </c>
      <c r="H4445" s="10">
        <v>15</v>
      </c>
      <c r="I4445" s="11"/>
      <c r="J4445" s="10" t="str">
        <f>IF(EXACT(L4445,"buy"),VLOOKUP(I4445,[2]suppliers!$A$2:$B$17,2,FALSE),"")</f>
        <v/>
      </c>
      <c r="K4445" s="8" t="s">
        <v>84</v>
      </c>
      <c r="L4445" s="8" t="s">
        <v>85</v>
      </c>
      <c r="M4445" s="5" t="str">
        <f>IFERROR(VLOOKUP(G4445,[3]item_suppliers!$C$2:$F$112,2,FALSE),"")</f>
        <v/>
      </c>
      <c r="N4445" s="5" t="str">
        <f>IFERROR(VLOOKUP(G4445,[3]item_suppliers!$C$2:$F$112,4,FALSE),"")</f>
        <v/>
      </c>
      <c r="O4445" s="5" t="str">
        <f t="shared" si="347"/>
        <v/>
      </c>
      <c r="P4445" s="5">
        <f>IF(EXACT(L4445,"sell"),VLOOKUP(D4445,[1]items!$A$2:$E$39,5,FALSE),"")</f>
        <v>2586</v>
      </c>
      <c r="Q4445" s="5">
        <f t="shared" si="348"/>
        <v>38790</v>
      </c>
      <c r="R4445" s="13" t="str">
        <f t="shared" si="349"/>
        <v/>
      </c>
    </row>
    <row r="4446" spans="1:18" x14ac:dyDescent="0.2">
      <c r="A4446" s="5" t="s">
        <v>4507</v>
      </c>
      <c r="B4446" s="6" t="d">
        <v>2021-11-20</v>
      </c>
      <c r="C4446" s="7">
        <f t="shared" si="345"/>
        <v>2021</v>
      </c>
      <c r="D4446" s="5" t="s">
        <v>28</v>
      </c>
      <c r="E4446" s="5" t="str">
        <f>VLOOKUP(D4446,[1]items!$A$2:$E$39,2,FALSE)</f>
        <v>Lo Han Kuo Infusion 12</v>
      </c>
      <c r="F4446" s="5" t="str">
        <f>VLOOKUP(E4446,[1]items!$B$2:$E$39,2,FALSE)</f>
        <v>Obat Batuk &amp; Pilek</v>
      </c>
      <c r="G4446" s="5" t="str">
        <f t="shared" si="346"/>
        <v>OB0004|</v>
      </c>
      <c r="H4446" s="10">
        <v>14</v>
      </c>
      <c r="I4446" s="11"/>
      <c r="J4446" s="10" t="str">
        <f>IF(EXACT(L4446,"buy"),VLOOKUP(I4446,[2]suppliers!$A$2:$B$17,2,FALSE),"")</f>
        <v/>
      </c>
      <c r="K4446" s="5" t="s">
        <v>84</v>
      </c>
      <c r="L4446" s="5" t="s">
        <v>85</v>
      </c>
      <c r="M4446" s="5" t="str">
        <f>IFERROR(VLOOKUP(G4446,[3]item_suppliers!$C$2:$F$112,2,FALSE),"")</f>
        <v/>
      </c>
      <c r="N4446" s="5" t="str">
        <f>IFERROR(VLOOKUP(G4446,[3]item_suppliers!$C$2:$F$112,4,FALSE),"")</f>
        <v/>
      </c>
      <c r="O4446" s="5" t="str">
        <f t="shared" si="347"/>
        <v/>
      </c>
      <c r="P4446" s="5">
        <f>IF(EXACT(L4446,"sell"),VLOOKUP(D4446,[1]items!$A$2:$E$39,5,FALSE),"")</f>
        <v>24179</v>
      </c>
      <c r="Q4446" s="5">
        <f t="shared" si="348"/>
        <v>338506</v>
      </c>
      <c r="R4446" s="13" t="str">
        <f t="shared" si="349"/>
        <v/>
      </c>
    </row>
    <row r="4447" spans="1:18" x14ac:dyDescent="0.2">
      <c r="A4447" s="8" t="s">
        <v>4508</v>
      </c>
      <c r="B4447" s="9" t="d">
        <v>2021-11-21</v>
      </c>
      <c r="C4447" s="7">
        <f t="shared" si="345"/>
        <v>2021</v>
      </c>
      <c r="D4447" s="8" t="s">
        <v>1084</v>
      </c>
      <c r="E4447" s="5" t="str">
        <f>VLOOKUP(D4447,[1]items!$A$2:$E$39,2,FALSE)</f>
        <v>Ketoconazole Ogb Dexa</v>
      </c>
      <c r="F4447" s="5" t="str">
        <f>VLOOKUP(E4447,[1]items!$B$2:$E$39,2,FALSE)</f>
        <v>Obat Alergi</v>
      </c>
      <c r="G4447" s="5" t="str">
        <f t="shared" si="346"/>
        <v>OA0002|</v>
      </c>
      <c r="H4447" s="10">
        <v>15</v>
      </c>
      <c r="I4447" s="11"/>
      <c r="J4447" s="10" t="str">
        <f>IF(EXACT(L4447,"buy"),VLOOKUP(I4447,[2]suppliers!$A$2:$B$17,2,FALSE),"")</f>
        <v/>
      </c>
      <c r="K4447" s="8" t="s">
        <v>84</v>
      </c>
      <c r="L4447" s="8" t="s">
        <v>85</v>
      </c>
      <c r="M4447" s="5" t="str">
        <f>IFERROR(VLOOKUP(G4447,[3]item_suppliers!$C$2:$F$112,2,FALSE),"")</f>
        <v/>
      </c>
      <c r="N4447" s="5" t="str">
        <f>IFERROR(VLOOKUP(G4447,[3]item_suppliers!$C$2:$F$112,4,FALSE),"")</f>
        <v/>
      </c>
      <c r="O4447" s="5" t="str">
        <f t="shared" si="347"/>
        <v/>
      </c>
      <c r="P4447" s="5">
        <f>IF(EXACT(L4447,"sell"),VLOOKUP(D4447,[1]items!$A$2:$E$39,5,FALSE),"")</f>
        <v>4507</v>
      </c>
      <c r="Q4447" s="5">
        <f t="shared" si="348"/>
        <v>67605</v>
      </c>
      <c r="R4447" s="13" t="str">
        <f t="shared" si="349"/>
        <v/>
      </c>
    </row>
    <row r="4448" spans="1:18" x14ac:dyDescent="0.2">
      <c r="A4448" s="5" t="s">
        <v>4509</v>
      </c>
      <c r="B4448" s="6" t="d">
        <v>2021-11-21</v>
      </c>
      <c r="C4448" s="7">
        <f t="shared" si="345"/>
        <v>2021</v>
      </c>
      <c r="D4448" s="5" t="s">
        <v>26</v>
      </c>
      <c r="E4448" s="5" t="str">
        <f>VLOOKUP(D4448,[1]items!$A$2:$E$39,2,FALSE)</f>
        <v>Decolsen 1 Strip 4 Tablet</v>
      </c>
      <c r="F4448" s="5" t="str">
        <f>VLOOKUP(E4448,[1]items!$B$2:$E$39,2,FALSE)</f>
        <v>Obat Batuk &amp; Pilek</v>
      </c>
      <c r="G4448" s="5" t="str">
        <f t="shared" si="346"/>
        <v>OB0002|</v>
      </c>
      <c r="H4448" s="10">
        <v>80</v>
      </c>
      <c r="I4448" s="11"/>
      <c r="J4448" s="10" t="str">
        <f>IF(EXACT(L4448,"buy"),VLOOKUP(I4448,[2]suppliers!$A$2:$B$17,2,FALSE),"")</f>
        <v/>
      </c>
      <c r="K4448" s="5" t="s">
        <v>84</v>
      </c>
      <c r="L4448" s="5" t="s">
        <v>85</v>
      </c>
      <c r="M4448" s="5" t="str">
        <f>IFERROR(VLOOKUP(G4448,[3]item_suppliers!$C$2:$F$112,2,FALSE),"")</f>
        <v/>
      </c>
      <c r="N4448" s="5" t="str">
        <f>IFERROR(VLOOKUP(G4448,[3]item_suppliers!$C$2:$F$112,4,FALSE),"")</f>
        <v/>
      </c>
      <c r="O4448" s="5" t="str">
        <f t="shared" si="347"/>
        <v/>
      </c>
      <c r="P4448" s="5">
        <f>IF(EXACT(L4448,"sell"),VLOOKUP(D4448,[1]items!$A$2:$E$39,5,FALSE),"")</f>
        <v>2915</v>
      </c>
      <c r="Q4448" s="5">
        <f t="shared" si="348"/>
        <v>233200</v>
      </c>
      <c r="R4448" s="13" t="str">
        <f t="shared" si="349"/>
        <v/>
      </c>
    </row>
    <row r="4449" spans="1:18" x14ac:dyDescent="0.2">
      <c r="A4449" s="8" t="s">
        <v>4510</v>
      </c>
      <c r="B4449" s="9" t="d">
        <v>2021-11-21</v>
      </c>
      <c r="C4449" s="7">
        <f t="shared" si="345"/>
        <v>2021</v>
      </c>
      <c r="D4449" s="8" t="s">
        <v>50</v>
      </c>
      <c r="E4449" s="5" t="str">
        <f>VLOOKUP(D4449,[1]items!$A$2:$E$39,2,FALSE)</f>
        <v>Bodrex Extra</v>
      </c>
      <c r="F4449" s="5" t="str">
        <f>VLOOKUP(E4449,[1]items!$B$2:$E$39,2,FALSE)</f>
        <v>Obat Sakit Kepala &amp; Demam</v>
      </c>
      <c r="G4449" s="5" t="str">
        <f t="shared" si="346"/>
        <v>OD0008|</v>
      </c>
      <c r="H4449" s="10">
        <v>9</v>
      </c>
      <c r="I4449" s="11"/>
      <c r="J4449" s="10" t="str">
        <f>IF(EXACT(L4449,"buy"),VLOOKUP(I4449,[2]suppliers!$A$2:$B$17,2,FALSE),"")</f>
        <v/>
      </c>
      <c r="K4449" s="8" t="s">
        <v>84</v>
      </c>
      <c r="L4449" s="8" t="s">
        <v>85</v>
      </c>
      <c r="M4449" s="5" t="str">
        <f>IFERROR(VLOOKUP(G4449,[3]item_suppliers!$C$2:$F$112,2,FALSE),"")</f>
        <v/>
      </c>
      <c r="N4449" s="5" t="str">
        <f>IFERROR(VLOOKUP(G4449,[3]item_suppliers!$C$2:$F$112,4,FALSE),"")</f>
        <v/>
      </c>
      <c r="O4449" s="5" t="str">
        <f t="shared" si="347"/>
        <v/>
      </c>
      <c r="P4449" s="5">
        <f>IF(EXACT(L4449,"sell"),VLOOKUP(D4449,[1]items!$A$2:$E$39,5,FALSE),"")</f>
        <v>51753</v>
      </c>
      <c r="Q4449" s="5">
        <f t="shared" si="348"/>
        <v>465777</v>
      </c>
      <c r="R4449" s="13" t="str">
        <f t="shared" si="349"/>
        <v/>
      </c>
    </row>
    <row r="4450" spans="1:18" x14ac:dyDescent="0.2">
      <c r="A4450" s="5" t="s">
        <v>4511</v>
      </c>
      <c r="B4450" s="6" t="d">
        <v>2021-11-21</v>
      </c>
      <c r="C4450" s="7">
        <f t="shared" si="345"/>
        <v>2021</v>
      </c>
      <c r="D4450" s="5" t="s">
        <v>17</v>
      </c>
      <c r="E4450" s="5" t="str">
        <f>VLOOKUP(D4450,[1]items!$A$2:$E$39,2,FALSE)</f>
        <v>Bedak Heroxyn 150 gr</v>
      </c>
      <c r="F4450" s="5" t="str">
        <f>VLOOKUP(E4450,[1]items!$B$2:$E$39,2,FALSE)</f>
        <v>Obat Alergi</v>
      </c>
      <c r="G4450" s="5" t="str">
        <f t="shared" si="346"/>
        <v>OA0005|</v>
      </c>
      <c r="H4450" s="10">
        <v>45</v>
      </c>
      <c r="I4450" s="11"/>
      <c r="J4450" s="10" t="str">
        <f>IF(EXACT(L4450,"buy"),VLOOKUP(I4450,[2]suppliers!$A$2:$B$17,2,FALSE),"")</f>
        <v/>
      </c>
      <c r="K4450" s="5" t="s">
        <v>84</v>
      </c>
      <c r="L4450" s="5" t="s">
        <v>85</v>
      </c>
      <c r="M4450" s="5" t="str">
        <f>IFERROR(VLOOKUP(G4450,[3]item_suppliers!$C$2:$F$112,2,FALSE),"")</f>
        <v/>
      </c>
      <c r="N4450" s="5" t="str">
        <f>IFERROR(VLOOKUP(G4450,[3]item_suppliers!$C$2:$F$112,4,FALSE),"")</f>
        <v/>
      </c>
      <c r="O4450" s="5" t="str">
        <f t="shared" si="347"/>
        <v/>
      </c>
      <c r="P4450" s="5">
        <f>IF(EXACT(L4450,"sell"),VLOOKUP(D4450,[1]items!$A$2:$E$39,5,FALSE),"")</f>
        <v>17170</v>
      </c>
      <c r="Q4450" s="5">
        <f t="shared" si="348"/>
        <v>772650</v>
      </c>
      <c r="R4450" s="13" t="str">
        <f t="shared" si="349"/>
        <v/>
      </c>
    </row>
    <row r="4451" spans="1:18" x14ac:dyDescent="0.2">
      <c r="A4451" s="8" t="s">
        <v>4512</v>
      </c>
      <c r="B4451" s="9" t="d">
        <v>2021-11-21</v>
      </c>
      <c r="C4451" s="7">
        <f t="shared" si="345"/>
        <v>2021</v>
      </c>
      <c r="D4451" s="8" t="s">
        <v>35</v>
      </c>
      <c r="E4451" s="5" t="str">
        <f>VLOOKUP(D4451,[1]items!$A$2:$E$39,2,FALSE)</f>
        <v>Konidin 4 Tablet</v>
      </c>
      <c r="F4451" s="5" t="str">
        <f>VLOOKUP(E4451,[1]items!$B$2:$E$39,2,FALSE)</f>
        <v>Obat Batuk &amp; Pilek</v>
      </c>
      <c r="G4451" s="5" t="str">
        <f t="shared" si="346"/>
        <v>OB0008|</v>
      </c>
      <c r="H4451" s="10">
        <v>25</v>
      </c>
      <c r="I4451" s="11"/>
      <c r="J4451" s="10" t="str">
        <f>IF(EXACT(L4451,"buy"),VLOOKUP(I4451,[2]suppliers!$A$2:$B$17,2,FALSE),"")</f>
        <v/>
      </c>
      <c r="K4451" s="8" t="s">
        <v>84</v>
      </c>
      <c r="L4451" s="8" t="s">
        <v>85</v>
      </c>
      <c r="M4451" s="5" t="str">
        <f>IFERROR(VLOOKUP(G4451,[3]item_suppliers!$C$2:$F$112,2,FALSE),"")</f>
        <v/>
      </c>
      <c r="N4451" s="5" t="str">
        <f>IFERROR(VLOOKUP(G4451,[3]item_suppliers!$C$2:$F$112,4,FALSE),"")</f>
        <v/>
      </c>
      <c r="O4451" s="5" t="str">
        <f t="shared" si="347"/>
        <v/>
      </c>
      <c r="P4451" s="5">
        <f>IF(EXACT(L4451,"sell"),VLOOKUP(D4451,[1]items!$A$2:$E$39,5,FALSE),"")</f>
        <v>2490</v>
      </c>
      <c r="Q4451" s="5">
        <f t="shared" si="348"/>
        <v>62250</v>
      </c>
      <c r="R4451" s="13" t="str">
        <f t="shared" si="349"/>
        <v/>
      </c>
    </row>
    <row r="4452" spans="1:18" x14ac:dyDescent="0.2">
      <c r="A4452" s="5" t="s">
        <v>4513</v>
      </c>
      <c r="B4452" s="6" t="d">
        <v>2021-11-22</v>
      </c>
      <c r="C4452" s="7">
        <f t="shared" si="345"/>
        <v>2021</v>
      </c>
      <c r="D4452" s="5" t="s">
        <v>17</v>
      </c>
      <c r="E4452" s="5" t="str">
        <f>VLOOKUP(D4452,[1]items!$A$2:$E$39,2,FALSE)</f>
        <v>Bedak Heroxyn 150 gr</v>
      </c>
      <c r="F4452" s="5" t="str">
        <f>VLOOKUP(E4452,[1]items!$B$2:$E$39,2,FALSE)</f>
        <v>Obat Alergi</v>
      </c>
      <c r="G4452" s="5" t="str">
        <f t="shared" si="346"/>
        <v>OA0005|</v>
      </c>
      <c r="H4452" s="10">
        <v>17</v>
      </c>
      <c r="I4452" s="11"/>
      <c r="J4452" s="10" t="str">
        <f>IF(EXACT(L4452,"buy"),VLOOKUP(I4452,[2]suppliers!$A$2:$B$17,2,FALSE),"")</f>
        <v/>
      </c>
      <c r="K4452" s="5" t="s">
        <v>84</v>
      </c>
      <c r="L4452" s="5" t="s">
        <v>85</v>
      </c>
      <c r="M4452" s="5" t="str">
        <f>IFERROR(VLOOKUP(G4452,[3]item_suppliers!$C$2:$F$112,2,FALSE),"")</f>
        <v/>
      </c>
      <c r="N4452" s="5" t="str">
        <f>IFERROR(VLOOKUP(G4452,[3]item_suppliers!$C$2:$F$112,4,FALSE),"")</f>
        <v/>
      </c>
      <c r="O4452" s="5" t="str">
        <f t="shared" si="347"/>
        <v/>
      </c>
      <c r="P4452" s="5">
        <f>IF(EXACT(L4452,"sell"),VLOOKUP(D4452,[1]items!$A$2:$E$39,5,FALSE),"")</f>
        <v>17170</v>
      </c>
      <c r="Q4452" s="5">
        <f t="shared" si="348"/>
        <v>291890</v>
      </c>
      <c r="R4452" s="13" t="str">
        <f t="shared" si="349"/>
        <v/>
      </c>
    </row>
    <row r="4453" spans="1:18" x14ac:dyDescent="0.2">
      <c r="A4453" s="8" t="s">
        <v>4514</v>
      </c>
      <c r="B4453" s="9" t="d">
        <v>2021-11-22</v>
      </c>
      <c r="C4453" s="7">
        <f t="shared" si="345"/>
        <v>2021</v>
      </c>
      <c r="D4453" s="8" t="s">
        <v>82</v>
      </c>
      <c r="E4453" s="5" t="str">
        <f>VLOOKUP(D4453,[1]items!$A$2:$E$39,2,FALSE)</f>
        <v>Otilon Ear Drops 8 mL</v>
      </c>
      <c r="F4453" s="5" t="str">
        <f>VLOOKUP(E4453,[1]items!$B$2:$E$39,2,FALSE)</f>
        <v>Obat Telinga</v>
      </c>
      <c r="G4453" s="5" t="str">
        <f t="shared" si="346"/>
        <v>OT0001|</v>
      </c>
      <c r="H4453" s="10">
        <v>18</v>
      </c>
      <c r="I4453" s="11"/>
      <c r="J4453" s="10" t="str">
        <f>IF(EXACT(L4453,"buy"),VLOOKUP(I4453,[2]suppliers!$A$2:$B$17,2,FALSE),"")</f>
        <v/>
      </c>
      <c r="K4453" s="8" t="s">
        <v>84</v>
      </c>
      <c r="L4453" s="8" t="s">
        <v>85</v>
      </c>
      <c r="M4453" s="5" t="str">
        <f>IFERROR(VLOOKUP(G4453,[3]item_suppliers!$C$2:$F$112,2,FALSE),"")</f>
        <v/>
      </c>
      <c r="N4453" s="5" t="str">
        <f>IFERROR(VLOOKUP(G4453,[3]item_suppliers!$C$2:$F$112,4,FALSE),"")</f>
        <v/>
      </c>
      <c r="O4453" s="5" t="str">
        <f t="shared" si="347"/>
        <v/>
      </c>
      <c r="P4453" s="5">
        <f>IF(EXACT(L4453,"sell"),VLOOKUP(D4453,[1]items!$A$2:$E$39,5,FALSE),"")</f>
        <v>55935</v>
      </c>
      <c r="Q4453" s="5">
        <f t="shared" si="348"/>
        <v>1006830</v>
      </c>
      <c r="R4453" s="13" t="str">
        <f t="shared" si="349"/>
        <v/>
      </c>
    </row>
    <row r="4454" spans="1:18" x14ac:dyDescent="0.2">
      <c r="A4454" s="5" t="s">
        <v>4515</v>
      </c>
      <c r="B4454" s="6" t="d">
        <v>2021-11-22</v>
      </c>
      <c r="C4454" s="7">
        <f t="shared" si="345"/>
        <v>2021</v>
      </c>
      <c r="D4454" s="5" t="s">
        <v>78</v>
      </c>
      <c r="E4454" s="5" t="str">
        <f>VLOOKUP(D4454,[1]items!$A$2:$E$39,2,FALSE)</f>
        <v>Hyperchol 100 MG 12 KPS</v>
      </c>
      <c r="F4454" s="5" t="str">
        <f>VLOOKUP(E4454,[1]items!$B$2:$E$39,2,FALSE)</f>
        <v>Obat Kolesterol</v>
      </c>
      <c r="G4454" s="5" t="str">
        <f t="shared" si="346"/>
        <v>OK0002|</v>
      </c>
      <c r="H4454" s="10">
        <v>39</v>
      </c>
      <c r="I4454" s="11"/>
      <c r="J4454" s="10" t="str">
        <f>IF(EXACT(L4454,"buy"),VLOOKUP(I4454,[2]suppliers!$A$2:$B$17,2,FALSE),"")</f>
        <v/>
      </c>
      <c r="K4454" s="5" t="s">
        <v>84</v>
      </c>
      <c r="L4454" s="5" t="s">
        <v>85</v>
      </c>
      <c r="M4454" s="5" t="str">
        <f>IFERROR(VLOOKUP(G4454,[3]item_suppliers!$C$2:$F$112,2,FALSE),"")</f>
        <v/>
      </c>
      <c r="N4454" s="5" t="str">
        <f>IFERROR(VLOOKUP(G4454,[3]item_suppliers!$C$2:$F$112,4,FALSE),"")</f>
        <v/>
      </c>
      <c r="O4454" s="5" t="str">
        <f t="shared" si="347"/>
        <v/>
      </c>
      <c r="P4454" s="5">
        <f>IF(EXACT(L4454,"sell"),VLOOKUP(D4454,[1]items!$A$2:$E$39,5,FALSE),"")</f>
        <v>43442</v>
      </c>
      <c r="Q4454" s="5">
        <f t="shared" si="348"/>
        <v>1694238</v>
      </c>
      <c r="R4454" s="13" t="str">
        <f t="shared" si="349"/>
        <v/>
      </c>
    </row>
    <row r="4455" spans="1:18" x14ac:dyDescent="0.2">
      <c r="A4455" s="8" t="s">
        <v>4516</v>
      </c>
      <c r="B4455" s="9" t="d">
        <v>2021-11-22</v>
      </c>
      <c r="C4455" s="7">
        <f t="shared" si="345"/>
        <v>2021</v>
      </c>
      <c r="D4455" s="8" t="s">
        <v>23</v>
      </c>
      <c r="E4455" s="5" t="str">
        <f>VLOOKUP(D4455,[1]items!$A$2:$E$39,2,FALSE)</f>
        <v>Neozep Forte 1 Strip 4 Tablet</v>
      </c>
      <c r="F4455" s="5" t="str">
        <f>VLOOKUP(E4455,[1]items!$B$2:$E$39,2,FALSE)</f>
        <v>Obat Batuk &amp; Pilek</v>
      </c>
      <c r="G4455" s="5" t="str">
        <f t="shared" si="346"/>
        <v>OB0001|</v>
      </c>
      <c r="H4455" s="10">
        <v>9</v>
      </c>
      <c r="I4455" s="11"/>
      <c r="J4455" s="10" t="str">
        <f>IF(EXACT(L4455,"buy"),VLOOKUP(I4455,[2]suppliers!$A$2:$B$17,2,FALSE),"")</f>
        <v/>
      </c>
      <c r="K4455" s="8" t="s">
        <v>84</v>
      </c>
      <c r="L4455" s="8" t="s">
        <v>85</v>
      </c>
      <c r="M4455" s="5" t="str">
        <f>IFERROR(VLOOKUP(G4455,[3]item_suppliers!$C$2:$F$112,2,FALSE),"")</f>
        <v/>
      </c>
      <c r="N4455" s="5" t="str">
        <f>IFERROR(VLOOKUP(G4455,[3]item_suppliers!$C$2:$F$112,4,FALSE),"")</f>
        <v/>
      </c>
      <c r="O4455" s="5" t="str">
        <f t="shared" si="347"/>
        <v/>
      </c>
      <c r="P4455" s="5">
        <f>IF(EXACT(L4455,"sell"),VLOOKUP(D4455,[1]items!$A$2:$E$39,5,FALSE),"")</f>
        <v>2338</v>
      </c>
      <c r="Q4455" s="5">
        <f t="shared" si="348"/>
        <v>21042</v>
      </c>
      <c r="R4455" s="13" t="str">
        <f t="shared" si="349"/>
        <v/>
      </c>
    </row>
    <row r="4456" spans="1:18" x14ac:dyDescent="0.2">
      <c r="A4456" s="5" t="s">
        <v>4517</v>
      </c>
      <c r="B4456" s="6" t="d">
        <v>2021-11-23</v>
      </c>
      <c r="C4456" s="7">
        <f t="shared" si="345"/>
        <v>2021</v>
      </c>
      <c r="D4456" s="5" t="s">
        <v>26</v>
      </c>
      <c r="E4456" s="5" t="str">
        <f>VLOOKUP(D4456,[1]items!$A$2:$E$39,2,FALSE)</f>
        <v>Decolsen 1 Strip 4 Tablet</v>
      </c>
      <c r="F4456" s="5" t="str">
        <f>VLOOKUP(E4456,[1]items!$B$2:$E$39,2,FALSE)</f>
        <v>Obat Batuk &amp; Pilek</v>
      </c>
      <c r="G4456" s="5" t="str">
        <f t="shared" si="346"/>
        <v>OB0002|</v>
      </c>
      <c r="H4456" s="10">
        <v>72</v>
      </c>
      <c r="I4456" s="11"/>
      <c r="J4456" s="10" t="str">
        <f>IF(EXACT(L4456,"buy"),VLOOKUP(I4456,[2]suppliers!$A$2:$B$17,2,FALSE),"")</f>
        <v/>
      </c>
      <c r="K4456" s="5" t="s">
        <v>84</v>
      </c>
      <c r="L4456" s="5" t="s">
        <v>85</v>
      </c>
      <c r="M4456" s="5" t="str">
        <f>IFERROR(VLOOKUP(G4456,[3]item_suppliers!$C$2:$F$112,2,FALSE),"")</f>
        <v/>
      </c>
      <c r="N4456" s="5" t="str">
        <f>IFERROR(VLOOKUP(G4456,[3]item_suppliers!$C$2:$F$112,4,FALSE),"")</f>
        <v/>
      </c>
      <c r="O4456" s="5" t="str">
        <f t="shared" si="347"/>
        <v/>
      </c>
      <c r="P4456" s="5">
        <f>IF(EXACT(L4456,"sell"),VLOOKUP(D4456,[1]items!$A$2:$E$39,5,FALSE),"")</f>
        <v>2915</v>
      </c>
      <c r="Q4456" s="5">
        <f t="shared" si="348"/>
        <v>209880</v>
      </c>
      <c r="R4456" s="13" t="str">
        <f t="shared" si="349"/>
        <v/>
      </c>
    </row>
    <row r="4457" spans="1:18" x14ac:dyDescent="0.2">
      <c r="A4457" s="8" t="s">
        <v>4518</v>
      </c>
      <c r="B4457" s="9" t="d">
        <v>2021-11-23</v>
      </c>
      <c r="C4457" s="7">
        <f t="shared" si="345"/>
        <v>2021</v>
      </c>
      <c r="D4457" s="8" t="s">
        <v>82</v>
      </c>
      <c r="E4457" s="5" t="str">
        <f>VLOOKUP(D4457,[1]items!$A$2:$E$39,2,FALSE)</f>
        <v>Otilon Ear Drops 8 mL</v>
      </c>
      <c r="F4457" s="5" t="str">
        <f>VLOOKUP(E4457,[1]items!$B$2:$E$39,2,FALSE)</f>
        <v>Obat Telinga</v>
      </c>
      <c r="G4457" s="5" t="str">
        <f t="shared" si="346"/>
        <v>OT0001|</v>
      </c>
      <c r="H4457" s="10">
        <v>52</v>
      </c>
      <c r="I4457" s="11"/>
      <c r="J4457" s="10" t="str">
        <f>IF(EXACT(L4457,"buy"),VLOOKUP(I4457,[2]suppliers!$A$2:$B$17,2,FALSE),"")</f>
        <v/>
      </c>
      <c r="K4457" s="8" t="s">
        <v>84</v>
      </c>
      <c r="L4457" s="8" t="s">
        <v>85</v>
      </c>
      <c r="M4457" s="5" t="str">
        <f>IFERROR(VLOOKUP(G4457,[3]item_suppliers!$C$2:$F$112,2,FALSE),"")</f>
        <v/>
      </c>
      <c r="N4457" s="5" t="str">
        <f>IFERROR(VLOOKUP(G4457,[3]item_suppliers!$C$2:$F$112,4,FALSE),"")</f>
        <v/>
      </c>
      <c r="O4457" s="5" t="str">
        <f t="shared" si="347"/>
        <v/>
      </c>
      <c r="P4457" s="5">
        <f>IF(EXACT(L4457,"sell"),VLOOKUP(D4457,[1]items!$A$2:$E$39,5,FALSE),"")</f>
        <v>55935</v>
      </c>
      <c r="Q4457" s="5">
        <f t="shared" si="348"/>
        <v>2908620</v>
      </c>
      <c r="R4457" s="13" t="str">
        <f t="shared" si="349"/>
        <v/>
      </c>
    </row>
    <row r="4458" spans="1:18" x14ac:dyDescent="0.2">
      <c r="A4458" s="5" t="s">
        <v>4519</v>
      </c>
      <c r="B4458" s="6" t="d">
        <v>2021-11-23</v>
      </c>
      <c r="C4458" s="7">
        <f t="shared" si="345"/>
        <v>2021</v>
      </c>
      <c r="D4458" s="5" t="s">
        <v>94</v>
      </c>
      <c r="E4458" s="5" t="str">
        <f>VLOOKUP(D4458,[1]items!$A$2:$E$39,2,FALSE)</f>
        <v>Vicks Inhaler 0.5 mL</v>
      </c>
      <c r="F4458" s="5" t="str">
        <f>VLOOKUP(E4458,[1]items!$B$2:$E$39,2,FALSE)</f>
        <v>Obat Batuk &amp; Pilek</v>
      </c>
      <c r="G4458" s="5" t="str">
        <f t="shared" si="346"/>
        <v>OB0007|</v>
      </c>
      <c r="H4458" s="10">
        <v>1</v>
      </c>
      <c r="I4458" s="11"/>
      <c r="J4458" s="10" t="str">
        <f>IF(EXACT(L4458,"buy"),VLOOKUP(I4458,[2]suppliers!$A$2:$B$17,2,FALSE),"")</f>
        <v/>
      </c>
      <c r="K4458" s="5" t="s">
        <v>84</v>
      </c>
      <c r="L4458" s="5" t="s">
        <v>85</v>
      </c>
      <c r="M4458" s="5" t="str">
        <f>IFERROR(VLOOKUP(G4458,[3]item_suppliers!$C$2:$F$112,2,FALSE),"")</f>
        <v/>
      </c>
      <c r="N4458" s="5" t="str">
        <f>IFERROR(VLOOKUP(G4458,[3]item_suppliers!$C$2:$F$112,4,FALSE),"")</f>
        <v/>
      </c>
      <c r="O4458" s="5" t="str">
        <f t="shared" si="347"/>
        <v/>
      </c>
      <c r="P4458" s="5">
        <f>IF(EXACT(L4458,"sell"),VLOOKUP(D4458,[1]items!$A$2:$E$39,5,FALSE),"")</f>
        <v>16430</v>
      </c>
      <c r="Q4458" s="5">
        <f t="shared" si="348"/>
        <v>16430</v>
      </c>
      <c r="R4458" s="13" t="str">
        <f t="shared" si="349"/>
        <v/>
      </c>
    </row>
    <row r="4459" spans="1:18" x14ac:dyDescent="0.2">
      <c r="A4459" s="8" t="s">
        <v>4520</v>
      </c>
      <c r="B4459" s="9" t="d">
        <v>2021-11-23</v>
      </c>
      <c r="C4459" s="7">
        <f t="shared" si="345"/>
        <v>2021</v>
      </c>
      <c r="D4459" s="8" t="s">
        <v>7</v>
      </c>
      <c r="E4459" s="5" t="str">
        <f>VLOOKUP(D4459,[1]items!$A$2:$E$39,2,FALSE)</f>
        <v>Ozen 10 MG Blister</v>
      </c>
      <c r="F4459" s="5" t="str">
        <f>VLOOKUP(E4459,[1]items!$B$2:$E$39,2,FALSE)</f>
        <v>Obat Alergi</v>
      </c>
      <c r="G4459" s="5" t="str">
        <f t="shared" si="346"/>
        <v>OA0001|</v>
      </c>
      <c r="H4459" s="10">
        <v>24</v>
      </c>
      <c r="I4459" s="11"/>
      <c r="J4459" s="10" t="str">
        <f>IF(EXACT(L4459,"buy"),VLOOKUP(I4459,[2]suppliers!$A$2:$B$17,2,FALSE),"")</f>
        <v/>
      </c>
      <c r="K4459" s="8" t="s">
        <v>84</v>
      </c>
      <c r="L4459" s="8" t="s">
        <v>85</v>
      </c>
      <c r="M4459" s="5" t="str">
        <f>IFERROR(VLOOKUP(G4459,[3]item_suppliers!$C$2:$F$112,2,FALSE),"")</f>
        <v/>
      </c>
      <c r="N4459" s="5" t="str">
        <f>IFERROR(VLOOKUP(G4459,[3]item_suppliers!$C$2:$F$112,4,FALSE),"")</f>
        <v/>
      </c>
      <c r="O4459" s="5" t="str">
        <f t="shared" si="347"/>
        <v/>
      </c>
      <c r="P4459" s="5">
        <f>IF(EXACT(L4459,"sell"),VLOOKUP(D4459,[1]items!$A$2:$E$39,5,FALSE),"")</f>
        <v>18816</v>
      </c>
      <c r="Q4459" s="5">
        <f t="shared" si="348"/>
        <v>451584</v>
      </c>
      <c r="R4459" s="13" t="str">
        <f t="shared" si="349"/>
        <v/>
      </c>
    </row>
    <row r="4460" spans="1:18" x14ac:dyDescent="0.2">
      <c r="A4460" s="5" t="s">
        <v>4521</v>
      </c>
      <c r="B4460" s="6" t="d">
        <v>2021-11-23</v>
      </c>
      <c r="C4460" s="7">
        <f t="shared" si="345"/>
        <v>2021</v>
      </c>
      <c r="D4460" s="5" t="s">
        <v>72</v>
      </c>
      <c r="E4460" s="5" t="str">
        <f>VLOOKUP(D4460,[1]items!$A$2:$E$39,2,FALSE)</f>
        <v>Irvell 150MG Box 20 Tablet</v>
      </c>
      <c r="F4460" s="5" t="str">
        <f>VLOOKUP(E4460,[1]items!$B$2:$E$39,2,FALSE)</f>
        <v>Obat Hipertensi</v>
      </c>
      <c r="G4460" s="5" t="str">
        <f t="shared" si="346"/>
        <v>OH0006|</v>
      </c>
      <c r="H4460" s="10">
        <v>3</v>
      </c>
      <c r="I4460" s="11"/>
      <c r="J4460" s="10" t="str">
        <f>IF(EXACT(L4460,"buy"),VLOOKUP(I4460,[2]suppliers!$A$2:$B$17,2,FALSE),"")</f>
        <v/>
      </c>
      <c r="K4460" s="5" t="s">
        <v>84</v>
      </c>
      <c r="L4460" s="5" t="s">
        <v>85</v>
      </c>
      <c r="M4460" s="5" t="str">
        <f>IFERROR(VLOOKUP(G4460,[3]item_suppliers!$C$2:$F$112,2,FALSE),"")</f>
        <v/>
      </c>
      <c r="N4460" s="5" t="str">
        <f>IFERROR(VLOOKUP(G4460,[3]item_suppliers!$C$2:$F$112,4,FALSE),"")</f>
        <v/>
      </c>
      <c r="O4460" s="5" t="str">
        <f t="shared" si="347"/>
        <v/>
      </c>
      <c r="P4460" s="5">
        <f>IF(EXACT(L4460,"sell"),VLOOKUP(D4460,[1]items!$A$2:$E$39,5,FALSE),"")</f>
        <v>146871</v>
      </c>
      <c r="Q4460" s="5">
        <f t="shared" si="348"/>
        <v>440613</v>
      </c>
      <c r="R4460" s="13" t="str">
        <f t="shared" si="349"/>
        <v/>
      </c>
    </row>
    <row r="4461" spans="1:18" x14ac:dyDescent="0.2">
      <c r="A4461" s="8" t="s">
        <v>4522</v>
      </c>
      <c r="B4461" s="9" t="d">
        <v>2021-11-23</v>
      </c>
      <c r="C4461" s="7">
        <f t="shared" si="345"/>
        <v>2021</v>
      </c>
      <c r="D4461" s="8" t="s">
        <v>35</v>
      </c>
      <c r="E4461" s="5" t="str">
        <f>VLOOKUP(D4461,[1]items!$A$2:$E$39,2,FALSE)</f>
        <v>Konidin 4 Tablet</v>
      </c>
      <c r="F4461" s="5" t="str">
        <f>VLOOKUP(E4461,[1]items!$B$2:$E$39,2,FALSE)</f>
        <v>Obat Batuk &amp; Pilek</v>
      </c>
      <c r="G4461" s="5" t="str">
        <f t="shared" si="346"/>
        <v>OB0008|</v>
      </c>
      <c r="H4461" s="10">
        <v>2</v>
      </c>
      <c r="I4461" s="11"/>
      <c r="J4461" s="10" t="str">
        <f>IF(EXACT(L4461,"buy"),VLOOKUP(I4461,[2]suppliers!$A$2:$B$17,2,FALSE),"")</f>
        <v/>
      </c>
      <c r="K4461" s="8" t="s">
        <v>84</v>
      </c>
      <c r="L4461" s="8" t="s">
        <v>85</v>
      </c>
      <c r="M4461" s="5" t="str">
        <f>IFERROR(VLOOKUP(G4461,[3]item_suppliers!$C$2:$F$112,2,FALSE),"")</f>
        <v/>
      </c>
      <c r="N4461" s="5" t="str">
        <f>IFERROR(VLOOKUP(G4461,[3]item_suppliers!$C$2:$F$112,4,FALSE),"")</f>
        <v/>
      </c>
      <c r="O4461" s="5" t="str">
        <f t="shared" si="347"/>
        <v/>
      </c>
      <c r="P4461" s="5">
        <f>IF(EXACT(L4461,"sell"),VLOOKUP(D4461,[1]items!$A$2:$E$39,5,FALSE),"")</f>
        <v>2490</v>
      </c>
      <c r="Q4461" s="5">
        <f t="shared" si="348"/>
        <v>4980</v>
      </c>
      <c r="R4461" s="13" t="str">
        <f t="shared" si="349"/>
        <v/>
      </c>
    </row>
    <row r="4462" spans="1:18" x14ac:dyDescent="0.2">
      <c r="A4462" s="5" t="s">
        <v>4523</v>
      </c>
      <c r="B4462" s="6" t="d">
        <v>2021-11-24</v>
      </c>
      <c r="C4462" s="7">
        <f t="shared" si="345"/>
        <v>2021</v>
      </c>
      <c r="D4462" s="5" t="s">
        <v>26</v>
      </c>
      <c r="E4462" s="5" t="str">
        <f>VLOOKUP(D4462,[1]items!$A$2:$E$39,2,FALSE)</f>
        <v>Decolsen 1 Strip 4 Tablet</v>
      </c>
      <c r="F4462" s="5" t="str">
        <f>VLOOKUP(E4462,[1]items!$B$2:$E$39,2,FALSE)</f>
        <v>Obat Batuk &amp; Pilek</v>
      </c>
      <c r="G4462" s="5" t="str">
        <f t="shared" si="346"/>
        <v>OB0002|</v>
      </c>
      <c r="H4462" s="10">
        <v>89</v>
      </c>
      <c r="I4462" s="11"/>
      <c r="J4462" s="10" t="str">
        <f>IF(EXACT(L4462,"buy"),VLOOKUP(I4462,[2]suppliers!$A$2:$B$17,2,FALSE),"")</f>
        <v/>
      </c>
      <c r="K4462" s="5" t="s">
        <v>84</v>
      </c>
      <c r="L4462" s="5" t="s">
        <v>85</v>
      </c>
      <c r="M4462" s="5" t="str">
        <f>IFERROR(VLOOKUP(G4462,[3]item_suppliers!$C$2:$F$112,2,FALSE),"")</f>
        <v/>
      </c>
      <c r="N4462" s="5" t="str">
        <f>IFERROR(VLOOKUP(G4462,[3]item_suppliers!$C$2:$F$112,4,FALSE),"")</f>
        <v/>
      </c>
      <c r="O4462" s="5" t="str">
        <f t="shared" si="347"/>
        <v/>
      </c>
      <c r="P4462" s="5">
        <f>IF(EXACT(L4462,"sell"),VLOOKUP(D4462,[1]items!$A$2:$E$39,5,FALSE),"")</f>
        <v>2915</v>
      </c>
      <c r="Q4462" s="5">
        <f t="shared" si="348"/>
        <v>259435</v>
      </c>
      <c r="R4462" s="13" t="str">
        <f t="shared" si="349"/>
        <v/>
      </c>
    </row>
    <row r="4463" spans="1:18" x14ac:dyDescent="0.2">
      <c r="A4463" s="8" t="s">
        <v>4524</v>
      </c>
      <c r="B4463" s="9" t="d">
        <v>2021-11-24</v>
      </c>
      <c r="C4463" s="7">
        <f t="shared" si="345"/>
        <v>2021</v>
      </c>
      <c r="D4463" s="8" t="s">
        <v>26</v>
      </c>
      <c r="E4463" s="5" t="str">
        <f>VLOOKUP(D4463,[1]items!$A$2:$E$39,2,FALSE)</f>
        <v>Decolsen 1 Strip 4 Tablet</v>
      </c>
      <c r="F4463" s="5" t="str">
        <f>VLOOKUP(E4463,[1]items!$B$2:$E$39,2,FALSE)</f>
        <v>Obat Batuk &amp; Pilek</v>
      </c>
      <c r="G4463" s="5" t="str">
        <f t="shared" si="346"/>
        <v>OB0002|</v>
      </c>
      <c r="H4463" s="10">
        <v>50</v>
      </c>
      <c r="I4463" s="11"/>
      <c r="J4463" s="10" t="str">
        <f>IF(EXACT(L4463,"buy"),VLOOKUP(I4463,[2]suppliers!$A$2:$B$17,2,FALSE),"")</f>
        <v/>
      </c>
      <c r="K4463" s="8" t="s">
        <v>84</v>
      </c>
      <c r="L4463" s="8" t="s">
        <v>85</v>
      </c>
      <c r="M4463" s="5" t="str">
        <f>IFERROR(VLOOKUP(G4463,[3]item_suppliers!$C$2:$F$112,2,FALSE),"")</f>
        <v/>
      </c>
      <c r="N4463" s="5" t="str">
        <f>IFERROR(VLOOKUP(G4463,[3]item_suppliers!$C$2:$F$112,4,FALSE),"")</f>
        <v/>
      </c>
      <c r="O4463" s="5" t="str">
        <f t="shared" si="347"/>
        <v/>
      </c>
      <c r="P4463" s="5">
        <f>IF(EXACT(L4463,"sell"),VLOOKUP(D4463,[1]items!$A$2:$E$39,5,FALSE),"")</f>
        <v>2915</v>
      </c>
      <c r="Q4463" s="5">
        <f t="shared" si="348"/>
        <v>145750</v>
      </c>
      <c r="R4463" s="13" t="str">
        <f t="shared" si="349"/>
        <v/>
      </c>
    </row>
    <row r="4464" spans="1:18" x14ac:dyDescent="0.2">
      <c r="A4464" s="5" t="s">
        <v>4525</v>
      </c>
      <c r="B4464" s="6" t="d">
        <v>2021-11-24</v>
      </c>
      <c r="C4464" s="7">
        <f t="shared" si="345"/>
        <v>2021</v>
      </c>
      <c r="D4464" s="5" t="s">
        <v>17</v>
      </c>
      <c r="E4464" s="5" t="str">
        <f>VLOOKUP(D4464,[1]items!$A$2:$E$39,2,FALSE)</f>
        <v>Bedak Heroxyn 150 gr</v>
      </c>
      <c r="F4464" s="5" t="str">
        <f>VLOOKUP(E4464,[1]items!$B$2:$E$39,2,FALSE)</f>
        <v>Obat Alergi</v>
      </c>
      <c r="G4464" s="5" t="str">
        <f t="shared" si="346"/>
        <v>OA0005|</v>
      </c>
      <c r="H4464" s="10">
        <v>32</v>
      </c>
      <c r="I4464" s="11"/>
      <c r="J4464" s="10" t="str">
        <f>IF(EXACT(L4464,"buy"),VLOOKUP(I4464,[2]suppliers!$A$2:$B$17,2,FALSE),"")</f>
        <v/>
      </c>
      <c r="K4464" s="5" t="s">
        <v>84</v>
      </c>
      <c r="L4464" s="5" t="s">
        <v>85</v>
      </c>
      <c r="M4464" s="5" t="str">
        <f>IFERROR(VLOOKUP(G4464,[3]item_suppliers!$C$2:$F$112,2,FALSE),"")</f>
        <v/>
      </c>
      <c r="N4464" s="5" t="str">
        <f>IFERROR(VLOOKUP(G4464,[3]item_suppliers!$C$2:$F$112,4,FALSE),"")</f>
        <v/>
      </c>
      <c r="O4464" s="5" t="str">
        <f t="shared" si="347"/>
        <v/>
      </c>
      <c r="P4464" s="5">
        <f>IF(EXACT(L4464,"sell"),VLOOKUP(D4464,[1]items!$A$2:$E$39,5,FALSE),"")</f>
        <v>17170</v>
      </c>
      <c r="Q4464" s="5">
        <f t="shared" si="348"/>
        <v>549440</v>
      </c>
      <c r="R4464" s="13" t="str">
        <f t="shared" si="349"/>
        <v/>
      </c>
    </row>
    <row r="4465" spans="1:18" x14ac:dyDescent="0.2">
      <c r="A4465" s="8" t="s">
        <v>4526</v>
      </c>
      <c r="B4465" s="9" t="d">
        <v>2021-11-24</v>
      </c>
      <c r="C4465" s="7">
        <f t="shared" si="345"/>
        <v>2021</v>
      </c>
      <c r="D4465" s="8" t="s">
        <v>17</v>
      </c>
      <c r="E4465" s="5" t="str">
        <f>VLOOKUP(D4465,[1]items!$A$2:$E$39,2,FALSE)</f>
        <v>Bedak Heroxyn 150 gr</v>
      </c>
      <c r="F4465" s="5" t="str">
        <f>VLOOKUP(E4465,[1]items!$B$2:$E$39,2,FALSE)</f>
        <v>Obat Alergi</v>
      </c>
      <c r="G4465" s="5" t="str">
        <f t="shared" si="346"/>
        <v>OA0005|</v>
      </c>
      <c r="H4465" s="10">
        <v>65</v>
      </c>
      <c r="I4465" s="11"/>
      <c r="J4465" s="10" t="str">
        <f>IF(EXACT(L4465,"buy"),VLOOKUP(I4465,[2]suppliers!$A$2:$B$17,2,FALSE),"")</f>
        <v/>
      </c>
      <c r="K4465" s="8" t="s">
        <v>84</v>
      </c>
      <c r="L4465" s="8" t="s">
        <v>85</v>
      </c>
      <c r="M4465" s="5" t="str">
        <f>IFERROR(VLOOKUP(G4465,[3]item_suppliers!$C$2:$F$112,2,FALSE),"")</f>
        <v/>
      </c>
      <c r="N4465" s="5" t="str">
        <f>IFERROR(VLOOKUP(G4465,[3]item_suppliers!$C$2:$F$112,4,FALSE),"")</f>
        <v/>
      </c>
      <c r="O4465" s="5" t="str">
        <f t="shared" si="347"/>
        <v/>
      </c>
      <c r="P4465" s="5">
        <f>IF(EXACT(L4465,"sell"),VLOOKUP(D4465,[1]items!$A$2:$E$39,5,FALSE),"")</f>
        <v>17170</v>
      </c>
      <c r="Q4465" s="5">
        <f t="shared" si="348"/>
        <v>1116050</v>
      </c>
      <c r="R4465" s="13" t="str">
        <f t="shared" si="349"/>
        <v/>
      </c>
    </row>
    <row r="4466" spans="1:18" x14ac:dyDescent="0.2">
      <c r="A4466" s="5" t="s">
        <v>4527</v>
      </c>
      <c r="B4466" s="6" t="d">
        <v>2021-11-24</v>
      </c>
      <c r="C4466" s="7">
        <f t="shared" si="345"/>
        <v>2021</v>
      </c>
      <c r="D4466" s="5" t="s">
        <v>17</v>
      </c>
      <c r="E4466" s="5" t="str">
        <f>VLOOKUP(D4466,[1]items!$A$2:$E$39,2,FALSE)</f>
        <v>Bedak Heroxyn 150 gr</v>
      </c>
      <c r="F4466" s="5" t="str">
        <f>VLOOKUP(E4466,[1]items!$B$2:$E$39,2,FALSE)</f>
        <v>Obat Alergi</v>
      </c>
      <c r="G4466" s="5" t="str">
        <f t="shared" si="346"/>
        <v>OA0005|</v>
      </c>
      <c r="H4466" s="10">
        <v>53</v>
      </c>
      <c r="I4466" s="11"/>
      <c r="J4466" s="10" t="str">
        <f>IF(EXACT(L4466,"buy"),VLOOKUP(I4466,[2]suppliers!$A$2:$B$17,2,FALSE),"")</f>
        <v/>
      </c>
      <c r="K4466" s="5" t="s">
        <v>84</v>
      </c>
      <c r="L4466" s="5" t="s">
        <v>85</v>
      </c>
      <c r="M4466" s="5" t="str">
        <f>IFERROR(VLOOKUP(G4466,[3]item_suppliers!$C$2:$F$112,2,FALSE),"")</f>
        <v/>
      </c>
      <c r="N4466" s="5" t="str">
        <f>IFERROR(VLOOKUP(G4466,[3]item_suppliers!$C$2:$F$112,4,FALSE),"")</f>
        <v/>
      </c>
      <c r="O4466" s="5" t="str">
        <f t="shared" si="347"/>
        <v/>
      </c>
      <c r="P4466" s="5">
        <f>IF(EXACT(L4466,"sell"),VLOOKUP(D4466,[1]items!$A$2:$E$39,5,FALSE),"")</f>
        <v>17170</v>
      </c>
      <c r="Q4466" s="5">
        <f t="shared" si="348"/>
        <v>910010</v>
      </c>
      <c r="R4466" s="13" t="str">
        <f t="shared" si="349"/>
        <v/>
      </c>
    </row>
    <row r="4467" spans="1:18" x14ac:dyDescent="0.2">
      <c r="A4467" s="8" t="s">
        <v>4528</v>
      </c>
      <c r="B4467" s="9" t="d">
        <v>2021-11-24</v>
      </c>
      <c r="C4467" s="7">
        <f t="shared" si="345"/>
        <v>2021</v>
      </c>
      <c r="D4467" s="8" t="s">
        <v>82</v>
      </c>
      <c r="E4467" s="5" t="str">
        <f>VLOOKUP(D4467,[1]items!$A$2:$E$39,2,FALSE)</f>
        <v>Otilon Ear Drops 8 mL</v>
      </c>
      <c r="F4467" s="5" t="str">
        <f>VLOOKUP(E4467,[1]items!$B$2:$E$39,2,FALSE)</f>
        <v>Obat Telinga</v>
      </c>
      <c r="G4467" s="5" t="str">
        <f t="shared" si="346"/>
        <v>OT0001|</v>
      </c>
      <c r="H4467" s="10">
        <v>49</v>
      </c>
      <c r="I4467" s="11"/>
      <c r="J4467" s="10" t="str">
        <f>IF(EXACT(L4467,"buy"),VLOOKUP(I4467,[2]suppliers!$A$2:$B$17,2,FALSE),"")</f>
        <v/>
      </c>
      <c r="K4467" s="8" t="s">
        <v>84</v>
      </c>
      <c r="L4467" s="8" t="s">
        <v>85</v>
      </c>
      <c r="M4467" s="5" t="str">
        <f>IFERROR(VLOOKUP(G4467,[3]item_suppliers!$C$2:$F$112,2,FALSE),"")</f>
        <v/>
      </c>
      <c r="N4467" s="5" t="str">
        <f>IFERROR(VLOOKUP(G4467,[3]item_suppliers!$C$2:$F$112,4,FALSE),"")</f>
        <v/>
      </c>
      <c r="O4467" s="5" t="str">
        <f t="shared" si="347"/>
        <v/>
      </c>
      <c r="P4467" s="5">
        <f>IF(EXACT(L4467,"sell"),VLOOKUP(D4467,[1]items!$A$2:$E$39,5,FALSE),"")</f>
        <v>55935</v>
      </c>
      <c r="Q4467" s="5">
        <f t="shared" si="348"/>
        <v>2740815</v>
      </c>
      <c r="R4467" s="13" t="str">
        <f t="shared" si="349"/>
        <v/>
      </c>
    </row>
    <row r="4468" spans="1:18" x14ac:dyDescent="0.2">
      <c r="A4468" s="5" t="s">
        <v>4529</v>
      </c>
      <c r="B4468" s="6" t="d">
        <v>2021-11-24</v>
      </c>
      <c r="C4468" s="7">
        <f t="shared" si="345"/>
        <v>2021</v>
      </c>
      <c r="D4468" s="5" t="s">
        <v>65</v>
      </c>
      <c r="E4468" s="5" t="str">
        <f>VLOOKUP(D4468,[1]items!$A$2:$E$39,2,FALSE)</f>
        <v>Candesartan Ogb Dexa</v>
      </c>
      <c r="F4468" s="5" t="str">
        <f>VLOOKUP(E4468,[1]items!$B$2:$E$39,2,FALSE)</f>
        <v>Obat Hipertensi</v>
      </c>
      <c r="G4468" s="5" t="str">
        <f t="shared" si="346"/>
        <v>OH0003|</v>
      </c>
      <c r="H4468" s="10">
        <v>20</v>
      </c>
      <c r="I4468" s="11"/>
      <c r="J4468" s="10" t="str">
        <f>IF(EXACT(L4468,"buy"),VLOOKUP(I4468,[2]suppliers!$A$2:$B$17,2,FALSE),"")</f>
        <v/>
      </c>
      <c r="K4468" s="5" t="s">
        <v>84</v>
      </c>
      <c r="L4468" s="5" t="s">
        <v>85</v>
      </c>
      <c r="M4468" s="5" t="str">
        <f>IFERROR(VLOOKUP(G4468,[3]item_suppliers!$C$2:$F$112,2,FALSE),"")</f>
        <v/>
      </c>
      <c r="N4468" s="5" t="str">
        <f>IFERROR(VLOOKUP(G4468,[3]item_suppliers!$C$2:$F$112,4,FALSE),"")</f>
        <v/>
      </c>
      <c r="O4468" s="5" t="str">
        <f t="shared" si="347"/>
        <v/>
      </c>
      <c r="P4468" s="5">
        <f>IF(EXACT(L4468,"sell"),VLOOKUP(D4468,[1]items!$A$2:$E$39,5,FALSE),"")</f>
        <v>5095</v>
      </c>
      <c r="Q4468" s="5">
        <f t="shared" si="348"/>
        <v>101900</v>
      </c>
      <c r="R4468" s="13" t="str">
        <f t="shared" si="349"/>
        <v/>
      </c>
    </row>
    <row r="4469" spans="1:18" x14ac:dyDescent="0.2">
      <c r="A4469" s="8" t="s">
        <v>4530</v>
      </c>
      <c r="B4469" s="9" t="d">
        <v>2021-11-24</v>
      </c>
      <c r="C4469" s="7">
        <f t="shared" si="345"/>
        <v>2021</v>
      </c>
      <c r="D4469" s="8" t="s">
        <v>48</v>
      </c>
      <c r="E4469" s="5" t="str">
        <f>VLOOKUP(D4469,[1]items!$A$2:$E$39,2,FALSE)</f>
        <v>Sanmol Paracetamol</v>
      </c>
      <c r="F4469" s="5" t="str">
        <f>VLOOKUP(E4469,[1]items!$B$2:$E$39,2,FALSE)</f>
        <v>Obat Sakit Kepala &amp; Demam</v>
      </c>
      <c r="G4469" s="5" t="str">
        <f t="shared" si="346"/>
        <v>OD0007|</v>
      </c>
      <c r="H4469" s="10">
        <v>33</v>
      </c>
      <c r="I4469" s="11"/>
      <c r="J4469" s="10" t="str">
        <f>IF(EXACT(L4469,"buy"),VLOOKUP(I4469,[2]suppliers!$A$2:$B$17,2,FALSE),"")</f>
        <v/>
      </c>
      <c r="K4469" s="8" t="s">
        <v>84</v>
      </c>
      <c r="L4469" s="8" t="s">
        <v>85</v>
      </c>
      <c r="M4469" s="5" t="str">
        <f>IFERROR(VLOOKUP(G4469,[3]item_suppliers!$C$2:$F$112,2,FALSE),"")</f>
        <v/>
      </c>
      <c r="N4469" s="5" t="str">
        <f>IFERROR(VLOOKUP(G4469,[3]item_suppliers!$C$2:$F$112,4,FALSE),"")</f>
        <v/>
      </c>
      <c r="O4469" s="5" t="str">
        <f t="shared" si="347"/>
        <v/>
      </c>
      <c r="P4469" s="5">
        <f>IF(EXACT(L4469,"sell"),VLOOKUP(D4469,[1]items!$A$2:$E$39,5,FALSE),"")</f>
        <v>16261</v>
      </c>
      <c r="Q4469" s="5">
        <f t="shared" si="348"/>
        <v>536613</v>
      </c>
      <c r="R4469" s="13" t="str">
        <f t="shared" si="349"/>
        <v/>
      </c>
    </row>
    <row r="4470" spans="1:18" x14ac:dyDescent="0.2">
      <c r="A4470" s="5" t="s">
        <v>4531</v>
      </c>
      <c r="B4470" s="6" t="d">
        <v>2021-11-24</v>
      </c>
      <c r="C4470" s="7">
        <f t="shared" si="345"/>
        <v>2021</v>
      </c>
      <c r="D4470" s="5" t="s">
        <v>94</v>
      </c>
      <c r="E4470" s="5" t="str">
        <f>VLOOKUP(D4470,[1]items!$A$2:$E$39,2,FALSE)</f>
        <v>Vicks Inhaler 0.5 mL</v>
      </c>
      <c r="F4470" s="5" t="str">
        <f>VLOOKUP(E4470,[1]items!$B$2:$E$39,2,FALSE)</f>
        <v>Obat Batuk &amp; Pilek</v>
      </c>
      <c r="G4470" s="5" t="str">
        <f t="shared" si="346"/>
        <v>OB0007|</v>
      </c>
      <c r="H4470" s="10">
        <v>16</v>
      </c>
      <c r="I4470" s="11"/>
      <c r="J4470" s="10" t="str">
        <f>IF(EXACT(L4470,"buy"),VLOOKUP(I4470,[2]suppliers!$A$2:$B$17,2,FALSE),"")</f>
        <v/>
      </c>
      <c r="K4470" s="5" t="s">
        <v>84</v>
      </c>
      <c r="L4470" s="5" t="s">
        <v>85</v>
      </c>
      <c r="M4470" s="5" t="str">
        <f>IFERROR(VLOOKUP(G4470,[3]item_suppliers!$C$2:$F$112,2,FALSE),"")</f>
        <v/>
      </c>
      <c r="N4470" s="5" t="str">
        <f>IFERROR(VLOOKUP(G4470,[3]item_suppliers!$C$2:$F$112,4,FALSE),"")</f>
        <v/>
      </c>
      <c r="O4470" s="5" t="str">
        <f t="shared" si="347"/>
        <v/>
      </c>
      <c r="P4470" s="5">
        <f>IF(EXACT(L4470,"sell"),VLOOKUP(D4470,[1]items!$A$2:$E$39,5,FALSE),"")</f>
        <v>16430</v>
      </c>
      <c r="Q4470" s="5">
        <f t="shared" si="348"/>
        <v>262880</v>
      </c>
      <c r="R4470" s="13" t="str">
        <f t="shared" si="349"/>
        <v/>
      </c>
    </row>
    <row r="4471" spans="1:18" x14ac:dyDescent="0.2">
      <c r="A4471" s="8" t="s">
        <v>4532</v>
      </c>
      <c r="B4471" s="9" t="d">
        <v>2021-11-24</v>
      </c>
      <c r="C4471" s="7">
        <f t="shared" si="345"/>
        <v>2021</v>
      </c>
      <c r="D4471" s="8" t="s">
        <v>11</v>
      </c>
      <c r="E4471" s="5" t="str">
        <f>VLOOKUP(D4471,[1]items!$A$2:$E$39,2,FALSE)</f>
        <v>Acetylcysteine Mahakam 200 mg</v>
      </c>
      <c r="F4471" s="5" t="str">
        <f>VLOOKUP(E4471,[1]items!$B$2:$E$39,2,FALSE)</f>
        <v>Obat Alergi</v>
      </c>
      <c r="G4471" s="5" t="str">
        <f t="shared" si="346"/>
        <v>OA0003|</v>
      </c>
      <c r="H4471" s="10">
        <v>80</v>
      </c>
      <c r="I4471" s="11"/>
      <c r="J4471" s="10" t="str">
        <f>IF(EXACT(L4471,"buy"),VLOOKUP(I4471,[2]suppliers!$A$2:$B$17,2,FALSE),"")</f>
        <v/>
      </c>
      <c r="K4471" s="8" t="s">
        <v>84</v>
      </c>
      <c r="L4471" s="8" t="s">
        <v>85</v>
      </c>
      <c r="M4471" s="5" t="str">
        <f>IFERROR(VLOOKUP(G4471,[3]item_suppliers!$C$2:$F$112,2,FALSE),"")</f>
        <v/>
      </c>
      <c r="N4471" s="5" t="str">
        <f>IFERROR(VLOOKUP(G4471,[3]item_suppliers!$C$2:$F$112,4,FALSE),"")</f>
        <v/>
      </c>
      <c r="O4471" s="5" t="str">
        <f t="shared" si="347"/>
        <v/>
      </c>
      <c r="P4471" s="5">
        <f>IF(EXACT(L4471,"sell"),VLOOKUP(D4471,[1]items!$A$2:$E$39,5,FALSE),"")</f>
        <v>33330</v>
      </c>
      <c r="Q4471" s="5">
        <f t="shared" si="348"/>
        <v>2666400</v>
      </c>
      <c r="R4471" s="13" t="str">
        <f t="shared" si="349"/>
        <v/>
      </c>
    </row>
    <row r="4472" spans="1:18" x14ac:dyDescent="0.2">
      <c r="A4472" s="5" t="s">
        <v>4533</v>
      </c>
      <c r="B4472" s="6" t="d">
        <v>2021-11-24</v>
      </c>
      <c r="C4472" s="7">
        <f t="shared" si="345"/>
        <v>2021</v>
      </c>
      <c r="D4472" s="5" t="s">
        <v>11</v>
      </c>
      <c r="E4472" s="5" t="str">
        <f>VLOOKUP(D4472,[1]items!$A$2:$E$39,2,FALSE)</f>
        <v>Acetylcysteine Mahakam 200 mg</v>
      </c>
      <c r="F4472" s="5" t="str">
        <f>VLOOKUP(E4472,[1]items!$B$2:$E$39,2,FALSE)</f>
        <v>Obat Alergi</v>
      </c>
      <c r="G4472" s="5" t="str">
        <f t="shared" si="346"/>
        <v>OA0003|</v>
      </c>
      <c r="H4472" s="10">
        <v>117</v>
      </c>
      <c r="I4472" s="11"/>
      <c r="J4472" s="10" t="str">
        <f>IF(EXACT(L4472,"buy"),VLOOKUP(I4472,[2]suppliers!$A$2:$B$17,2,FALSE),"")</f>
        <v/>
      </c>
      <c r="K4472" s="5" t="s">
        <v>84</v>
      </c>
      <c r="L4472" s="5" t="s">
        <v>85</v>
      </c>
      <c r="M4472" s="5" t="str">
        <f>IFERROR(VLOOKUP(G4472,[3]item_suppliers!$C$2:$F$112,2,FALSE),"")</f>
        <v/>
      </c>
      <c r="N4472" s="5" t="str">
        <f>IFERROR(VLOOKUP(G4472,[3]item_suppliers!$C$2:$F$112,4,FALSE),"")</f>
        <v/>
      </c>
      <c r="O4472" s="5" t="str">
        <f t="shared" si="347"/>
        <v/>
      </c>
      <c r="P4472" s="5">
        <f>IF(EXACT(L4472,"sell"),VLOOKUP(D4472,[1]items!$A$2:$E$39,5,FALSE),"")</f>
        <v>33330</v>
      </c>
      <c r="Q4472" s="5">
        <f t="shared" si="348"/>
        <v>3899610</v>
      </c>
      <c r="R4472" s="13" t="str">
        <f t="shared" si="349"/>
        <v/>
      </c>
    </row>
    <row r="4473" spans="1:18" x14ac:dyDescent="0.2">
      <c r="A4473" s="8" t="s">
        <v>4534</v>
      </c>
      <c r="B4473" s="9" t="d">
        <v>2021-11-24</v>
      </c>
      <c r="C4473" s="7">
        <f t="shared" si="345"/>
        <v>2021</v>
      </c>
      <c r="D4473" s="8" t="s">
        <v>67</v>
      </c>
      <c r="E4473" s="5" t="str">
        <f>VLOOKUP(D4473,[1]items!$A$2:$E$39,2,FALSE)</f>
        <v>Amlodipine Besilate</v>
      </c>
      <c r="F4473" s="5" t="str">
        <f>VLOOKUP(E4473,[1]items!$B$2:$E$39,2,FALSE)</f>
        <v>Obat Hipertensi</v>
      </c>
      <c r="G4473" s="5" t="str">
        <f t="shared" si="346"/>
        <v>OH0004|</v>
      </c>
      <c r="H4473" s="10">
        <v>17</v>
      </c>
      <c r="I4473" s="11"/>
      <c r="J4473" s="10" t="str">
        <f>IF(EXACT(L4473,"buy"),VLOOKUP(I4473,[2]suppliers!$A$2:$B$17,2,FALSE),"")</f>
        <v/>
      </c>
      <c r="K4473" s="8" t="s">
        <v>84</v>
      </c>
      <c r="L4473" s="8" t="s">
        <v>85</v>
      </c>
      <c r="M4473" s="5" t="str">
        <f>IFERROR(VLOOKUP(G4473,[3]item_suppliers!$C$2:$F$112,2,FALSE),"")</f>
        <v/>
      </c>
      <c r="N4473" s="5" t="str">
        <f>IFERROR(VLOOKUP(G4473,[3]item_suppliers!$C$2:$F$112,4,FALSE),"")</f>
        <v/>
      </c>
      <c r="O4473" s="5" t="str">
        <f t="shared" si="347"/>
        <v/>
      </c>
      <c r="P4473" s="5">
        <f>IF(EXACT(L4473,"sell"),VLOOKUP(D4473,[1]items!$A$2:$E$39,5,FALSE),"")</f>
        <v>7504</v>
      </c>
      <c r="Q4473" s="5">
        <f t="shared" si="348"/>
        <v>127568</v>
      </c>
      <c r="R4473" s="13" t="str">
        <f t="shared" si="349"/>
        <v/>
      </c>
    </row>
    <row r="4474" spans="1:18" x14ac:dyDescent="0.2">
      <c r="A4474" s="5" t="s">
        <v>4535</v>
      </c>
      <c r="B4474" s="6" t="d">
        <v>2021-11-24</v>
      </c>
      <c r="C4474" s="7">
        <f t="shared" si="345"/>
        <v>2021</v>
      </c>
      <c r="D4474" s="5" t="s">
        <v>72</v>
      </c>
      <c r="E4474" s="5" t="str">
        <f>VLOOKUP(D4474,[1]items!$A$2:$E$39,2,FALSE)</f>
        <v>Irvell 150MG Box 20 Tablet</v>
      </c>
      <c r="F4474" s="5" t="str">
        <f>VLOOKUP(E4474,[1]items!$B$2:$E$39,2,FALSE)</f>
        <v>Obat Hipertensi</v>
      </c>
      <c r="G4474" s="5" t="str">
        <f t="shared" si="346"/>
        <v>OH0006|</v>
      </c>
      <c r="H4474" s="10">
        <v>12</v>
      </c>
      <c r="I4474" s="11"/>
      <c r="J4474" s="10" t="str">
        <f>IF(EXACT(L4474,"buy"),VLOOKUP(I4474,[2]suppliers!$A$2:$B$17,2,FALSE),"")</f>
        <v/>
      </c>
      <c r="K4474" s="5" t="s">
        <v>84</v>
      </c>
      <c r="L4474" s="5" t="s">
        <v>85</v>
      </c>
      <c r="M4474" s="5" t="str">
        <f>IFERROR(VLOOKUP(G4474,[3]item_suppliers!$C$2:$F$112,2,FALSE),"")</f>
        <v/>
      </c>
      <c r="N4474" s="5" t="str">
        <f>IFERROR(VLOOKUP(G4474,[3]item_suppliers!$C$2:$F$112,4,FALSE),"")</f>
        <v/>
      </c>
      <c r="O4474" s="5" t="str">
        <f t="shared" si="347"/>
        <v/>
      </c>
      <c r="P4474" s="5">
        <f>IF(EXACT(L4474,"sell"),VLOOKUP(D4474,[1]items!$A$2:$E$39,5,FALSE),"")</f>
        <v>146871</v>
      </c>
      <c r="Q4474" s="5">
        <f t="shared" si="348"/>
        <v>1762452</v>
      </c>
      <c r="R4474" s="13" t="str">
        <f t="shared" si="349"/>
        <v/>
      </c>
    </row>
    <row r="4475" spans="1:18" x14ac:dyDescent="0.2">
      <c r="A4475" s="8" t="s">
        <v>4536</v>
      </c>
      <c r="B4475" s="9" t="d">
        <v>2021-11-25</v>
      </c>
      <c r="C4475" s="7">
        <f t="shared" si="345"/>
        <v>2021</v>
      </c>
      <c r="D4475" s="8" t="s">
        <v>26</v>
      </c>
      <c r="E4475" s="5" t="str">
        <f>VLOOKUP(D4475,[1]items!$A$2:$E$39,2,FALSE)</f>
        <v>Decolsen 1 Strip 4 Tablet</v>
      </c>
      <c r="F4475" s="5" t="str">
        <f>VLOOKUP(E4475,[1]items!$B$2:$E$39,2,FALSE)</f>
        <v>Obat Batuk &amp; Pilek</v>
      </c>
      <c r="G4475" s="5" t="str">
        <f t="shared" si="346"/>
        <v>OB0002|</v>
      </c>
      <c r="H4475" s="10">
        <v>40</v>
      </c>
      <c r="I4475" s="11"/>
      <c r="J4475" s="10" t="str">
        <f>IF(EXACT(L4475,"buy"),VLOOKUP(I4475,[2]suppliers!$A$2:$B$17,2,FALSE),"")</f>
        <v/>
      </c>
      <c r="K4475" s="8" t="s">
        <v>84</v>
      </c>
      <c r="L4475" s="8" t="s">
        <v>85</v>
      </c>
      <c r="M4475" s="5" t="str">
        <f>IFERROR(VLOOKUP(G4475,[3]item_suppliers!$C$2:$F$112,2,FALSE),"")</f>
        <v/>
      </c>
      <c r="N4475" s="5" t="str">
        <f>IFERROR(VLOOKUP(G4475,[3]item_suppliers!$C$2:$F$112,4,FALSE),"")</f>
        <v/>
      </c>
      <c r="O4475" s="5" t="str">
        <f t="shared" si="347"/>
        <v/>
      </c>
      <c r="P4475" s="5">
        <f>IF(EXACT(L4475,"sell"),VLOOKUP(D4475,[1]items!$A$2:$E$39,5,FALSE),"")</f>
        <v>2915</v>
      </c>
      <c r="Q4475" s="5">
        <f t="shared" si="348"/>
        <v>116600</v>
      </c>
      <c r="R4475" s="13" t="str">
        <f t="shared" si="349"/>
        <v/>
      </c>
    </row>
    <row r="4476" spans="1:18" x14ac:dyDescent="0.2">
      <c r="A4476" s="5" t="s">
        <v>4537</v>
      </c>
      <c r="B4476" s="6" t="d">
        <v>2021-11-25</v>
      </c>
      <c r="C4476" s="7">
        <f t="shared" si="345"/>
        <v>2021</v>
      </c>
      <c r="D4476" s="5" t="s">
        <v>17</v>
      </c>
      <c r="E4476" s="5" t="str">
        <f>VLOOKUP(D4476,[1]items!$A$2:$E$39,2,FALSE)</f>
        <v>Bedak Heroxyn 150 gr</v>
      </c>
      <c r="F4476" s="5" t="str">
        <f>VLOOKUP(E4476,[1]items!$B$2:$E$39,2,FALSE)</f>
        <v>Obat Alergi</v>
      </c>
      <c r="G4476" s="5" t="str">
        <f t="shared" si="346"/>
        <v>OA0005|</v>
      </c>
      <c r="H4476" s="10">
        <v>80</v>
      </c>
      <c r="I4476" s="11"/>
      <c r="J4476" s="10" t="str">
        <f>IF(EXACT(L4476,"buy"),VLOOKUP(I4476,[2]suppliers!$A$2:$B$17,2,FALSE),"")</f>
        <v/>
      </c>
      <c r="K4476" s="5" t="s">
        <v>84</v>
      </c>
      <c r="L4476" s="5" t="s">
        <v>85</v>
      </c>
      <c r="M4476" s="5" t="str">
        <f>IFERROR(VLOOKUP(G4476,[3]item_suppliers!$C$2:$F$112,2,FALSE),"")</f>
        <v/>
      </c>
      <c r="N4476" s="5" t="str">
        <f>IFERROR(VLOOKUP(G4476,[3]item_suppliers!$C$2:$F$112,4,FALSE),"")</f>
        <v/>
      </c>
      <c r="O4476" s="5" t="str">
        <f t="shared" si="347"/>
        <v/>
      </c>
      <c r="P4476" s="5">
        <f>IF(EXACT(L4476,"sell"),VLOOKUP(D4476,[1]items!$A$2:$E$39,5,FALSE),"")</f>
        <v>17170</v>
      </c>
      <c r="Q4476" s="5">
        <f t="shared" si="348"/>
        <v>1373600</v>
      </c>
      <c r="R4476" s="13" t="str">
        <f t="shared" si="349"/>
        <v/>
      </c>
    </row>
    <row r="4477" spans="1:18" x14ac:dyDescent="0.2">
      <c r="A4477" s="8" t="s">
        <v>4538</v>
      </c>
      <c r="B4477" s="9" t="d">
        <v>2021-11-25</v>
      </c>
      <c r="C4477" s="7">
        <f t="shared" si="345"/>
        <v>2021</v>
      </c>
      <c r="D4477" s="8" t="s">
        <v>52</v>
      </c>
      <c r="E4477" s="5" t="str">
        <f>VLOOKUP(D4477,[1]items!$A$2:$E$39,2,FALSE)</f>
        <v>Sanmol 500 MG 4 Tablet</v>
      </c>
      <c r="F4477" s="5" t="str">
        <f>VLOOKUP(E4477,[1]items!$B$2:$E$39,2,FALSE)</f>
        <v>Obat Sakit Kepala &amp; Demam</v>
      </c>
      <c r="G4477" s="5" t="str">
        <f t="shared" si="346"/>
        <v>OD0009|</v>
      </c>
      <c r="H4477" s="10">
        <v>19</v>
      </c>
      <c r="I4477" s="11"/>
      <c r="J4477" s="10" t="str">
        <f>IF(EXACT(L4477,"buy"),VLOOKUP(I4477,[2]suppliers!$A$2:$B$17,2,FALSE),"")</f>
        <v/>
      </c>
      <c r="K4477" s="8" t="s">
        <v>84</v>
      </c>
      <c r="L4477" s="8" t="s">
        <v>85</v>
      </c>
      <c r="M4477" s="5" t="str">
        <f>IFERROR(VLOOKUP(G4477,[3]item_suppliers!$C$2:$F$112,2,FALSE),"")</f>
        <v/>
      </c>
      <c r="N4477" s="5" t="str">
        <f>IFERROR(VLOOKUP(G4477,[3]item_suppliers!$C$2:$F$112,4,FALSE),"")</f>
        <v/>
      </c>
      <c r="O4477" s="5" t="str">
        <f t="shared" si="347"/>
        <v/>
      </c>
      <c r="P4477" s="5">
        <f>IF(EXACT(L4477,"sell"),VLOOKUP(D4477,[1]items!$A$2:$E$39,5,FALSE),"")</f>
        <v>1619</v>
      </c>
      <c r="Q4477" s="5">
        <f t="shared" si="348"/>
        <v>30761</v>
      </c>
      <c r="R4477" s="13" t="str">
        <f t="shared" si="349"/>
        <v/>
      </c>
    </row>
    <row r="4478" spans="1:18" x14ac:dyDescent="0.2">
      <c r="A4478" s="5" t="s">
        <v>4539</v>
      </c>
      <c r="B4478" s="6" t="d">
        <v>2021-11-25</v>
      </c>
      <c r="C4478" s="7">
        <f t="shared" si="345"/>
        <v>2021</v>
      </c>
      <c r="D4478" s="5" t="s">
        <v>82</v>
      </c>
      <c r="E4478" s="5" t="str">
        <f>VLOOKUP(D4478,[1]items!$A$2:$E$39,2,FALSE)</f>
        <v>Otilon Ear Drops 8 mL</v>
      </c>
      <c r="F4478" s="5" t="str">
        <f>VLOOKUP(E4478,[1]items!$B$2:$E$39,2,FALSE)</f>
        <v>Obat Telinga</v>
      </c>
      <c r="G4478" s="5" t="str">
        <f t="shared" si="346"/>
        <v>OT0001|</v>
      </c>
      <c r="H4478" s="10">
        <v>10</v>
      </c>
      <c r="I4478" s="11"/>
      <c r="J4478" s="10" t="str">
        <f>IF(EXACT(L4478,"buy"),VLOOKUP(I4478,[2]suppliers!$A$2:$B$17,2,FALSE),"")</f>
        <v/>
      </c>
      <c r="K4478" s="5" t="s">
        <v>84</v>
      </c>
      <c r="L4478" s="5" t="s">
        <v>85</v>
      </c>
      <c r="M4478" s="5" t="str">
        <f>IFERROR(VLOOKUP(G4478,[3]item_suppliers!$C$2:$F$112,2,FALSE),"")</f>
        <v/>
      </c>
      <c r="N4478" s="5" t="str">
        <f>IFERROR(VLOOKUP(G4478,[3]item_suppliers!$C$2:$F$112,4,FALSE),"")</f>
        <v/>
      </c>
      <c r="O4478" s="5" t="str">
        <f t="shared" si="347"/>
        <v/>
      </c>
      <c r="P4478" s="5">
        <f>IF(EXACT(L4478,"sell"),VLOOKUP(D4478,[1]items!$A$2:$E$39,5,FALSE),"")</f>
        <v>55935</v>
      </c>
      <c r="Q4478" s="5">
        <f t="shared" si="348"/>
        <v>559350</v>
      </c>
      <c r="R4478" s="13" t="str">
        <f t="shared" si="349"/>
        <v/>
      </c>
    </row>
    <row r="4479" spans="1:18" x14ac:dyDescent="0.2">
      <c r="A4479" s="8" t="s">
        <v>4540</v>
      </c>
      <c r="B4479" s="9" t="d">
        <v>2021-11-25</v>
      </c>
      <c r="C4479" s="7">
        <f t="shared" si="345"/>
        <v>2021</v>
      </c>
      <c r="D4479" s="8" t="s">
        <v>48</v>
      </c>
      <c r="E4479" s="5" t="str">
        <f>VLOOKUP(D4479,[1]items!$A$2:$E$39,2,FALSE)</f>
        <v>Sanmol Paracetamol</v>
      </c>
      <c r="F4479" s="5" t="str">
        <f>VLOOKUP(E4479,[1]items!$B$2:$E$39,2,FALSE)</f>
        <v>Obat Sakit Kepala &amp; Demam</v>
      </c>
      <c r="G4479" s="5" t="str">
        <f t="shared" si="346"/>
        <v>OD0007|</v>
      </c>
      <c r="H4479" s="10">
        <v>175</v>
      </c>
      <c r="I4479" s="11"/>
      <c r="J4479" s="10" t="str">
        <f>IF(EXACT(L4479,"buy"),VLOOKUP(I4479,[2]suppliers!$A$2:$B$17,2,FALSE),"")</f>
        <v/>
      </c>
      <c r="K4479" s="8" t="s">
        <v>84</v>
      </c>
      <c r="L4479" s="8" t="s">
        <v>85</v>
      </c>
      <c r="M4479" s="5" t="str">
        <f>IFERROR(VLOOKUP(G4479,[3]item_suppliers!$C$2:$F$112,2,FALSE),"")</f>
        <v/>
      </c>
      <c r="N4479" s="5" t="str">
        <f>IFERROR(VLOOKUP(G4479,[3]item_suppliers!$C$2:$F$112,4,FALSE),"")</f>
        <v/>
      </c>
      <c r="O4479" s="5" t="str">
        <f t="shared" si="347"/>
        <v/>
      </c>
      <c r="P4479" s="5">
        <f>IF(EXACT(L4479,"sell"),VLOOKUP(D4479,[1]items!$A$2:$E$39,5,FALSE),"")</f>
        <v>16261</v>
      </c>
      <c r="Q4479" s="5">
        <f t="shared" si="348"/>
        <v>2845675</v>
      </c>
      <c r="R4479" s="13" t="str">
        <f t="shared" si="349"/>
        <v/>
      </c>
    </row>
    <row r="4480" spans="1:18" x14ac:dyDescent="0.2">
      <c r="A4480" s="5" t="s">
        <v>4541</v>
      </c>
      <c r="B4480" s="6" t="d">
        <v>2021-11-25</v>
      </c>
      <c r="C4480" s="7">
        <f t="shared" si="345"/>
        <v>2021</v>
      </c>
      <c r="D4480" s="5" t="s">
        <v>31</v>
      </c>
      <c r="E4480" s="5" t="str">
        <f>VLOOKUP(D4480,[1]items!$A$2:$E$39,2,FALSE)</f>
        <v>Ultraflu Box Isi 25 Strip</v>
      </c>
      <c r="F4480" s="5" t="str">
        <f>VLOOKUP(E4480,[1]items!$B$2:$E$39,2,FALSE)</f>
        <v>Obat Batuk &amp; Pilek</v>
      </c>
      <c r="G4480" s="5" t="str">
        <f t="shared" si="346"/>
        <v>OB0006|</v>
      </c>
      <c r="H4480" s="10">
        <v>26</v>
      </c>
      <c r="I4480" s="11"/>
      <c r="J4480" s="10" t="str">
        <f>IF(EXACT(L4480,"buy"),VLOOKUP(I4480,[2]suppliers!$A$2:$B$17,2,FALSE),"")</f>
        <v/>
      </c>
      <c r="K4480" s="5" t="s">
        <v>84</v>
      </c>
      <c r="L4480" s="5" t="s">
        <v>85</v>
      </c>
      <c r="M4480" s="5" t="str">
        <f>IFERROR(VLOOKUP(G4480,[3]item_suppliers!$C$2:$F$112,2,FALSE),"")</f>
        <v/>
      </c>
      <c r="N4480" s="5" t="str">
        <f>IFERROR(VLOOKUP(G4480,[3]item_suppliers!$C$2:$F$112,4,FALSE),"")</f>
        <v/>
      </c>
      <c r="O4480" s="5" t="str">
        <f t="shared" si="347"/>
        <v/>
      </c>
      <c r="P4480" s="5">
        <f>IF(EXACT(L4480,"sell"),VLOOKUP(D4480,[1]items!$A$2:$E$39,5,FALSE),"")</f>
        <v>73805</v>
      </c>
      <c r="Q4480" s="5">
        <f t="shared" si="348"/>
        <v>1918930</v>
      </c>
      <c r="R4480" s="13" t="str">
        <f t="shared" si="349"/>
        <v/>
      </c>
    </row>
    <row r="4481" spans="1:18" x14ac:dyDescent="0.2">
      <c r="A4481" s="8" t="s">
        <v>4542</v>
      </c>
      <c r="B4481" s="9" t="d">
        <v>2021-11-25</v>
      </c>
      <c r="C4481" s="7">
        <f t="shared" si="345"/>
        <v>2021</v>
      </c>
      <c r="D4481" s="8" t="s">
        <v>78</v>
      </c>
      <c r="E4481" s="5" t="str">
        <f>VLOOKUP(D4481,[1]items!$A$2:$E$39,2,FALSE)</f>
        <v>Hyperchol 100 MG 12 KPS</v>
      </c>
      <c r="F4481" s="5" t="str">
        <f>VLOOKUP(E4481,[1]items!$B$2:$E$39,2,FALSE)</f>
        <v>Obat Kolesterol</v>
      </c>
      <c r="G4481" s="5" t="str">
        <f t="shared" si="346"/>
        <v>OK0002|</v>
      </c>
      <c r="H4481" s="10">
        <v>107</v>
      </c>
      <c r="I4481" s="11"/>
      <c r="J4481" s="10" t="str">
        <f>IF(EXACT(L4481,"buy"),VLOOKUP(I4481,[2]suppliers!$A$2:$B$17,2,FALSE),"")</f>
        <v/>
      </c>
      <c r="K4481" s="8" t="s">
        <v>84</v>
      </c>
      <c r="L4481" s="8" t="s">
        <v>85</v>
      </c>
      <c r="M4481" s="5" t="str">
        <f>IFERROR(VLOOKUP(G4481,[3]item_suppliers!$C$2:$F$112,2,FALSE),"")</f>
        <v/>
      </c>
      <c r="N4481" s="5" t="str">
        <f>IFERROR(VLOOKUP(G4481,[3]item_suppliers!$C$2:$F$112,4,FALSE),"")</f>
        <v/>
      </c>
      <c r="O4481" s="5" t="str">
        <f t="shared" si="347"/>
        <v/>
      </c>
      <c r="P4481" s="5">
        <f>IF(EXACT(L4481,"sell"),VLOOKUP(D4481,[1]items!$A$2:$E$39,5,FALSE),"")</f>
        <v>43442</v>
      </c>
      <c r="Q4481" s="5">
        <f t="shared" si="348"/>
        <v>4648294</v>
      </c>
      <c r="R4481" s="13" t="str">
        <f t="shared" si="349"/>
        <v/>
      </c>
    </row>
    <row r="4482" spans="1:18" x14ac:dyDescent="0.2">
      <c r="A4482" s="5" t="s">
        <v>4543</v>
      </c>
      <c r="B4482" s="6" t="d">
        <v>2021-11-25</v>
      </c>
      <c r="C4482" s="7">
        <f t="shared" ref="C4482:C4545" si="350">YEAR(B4482)</f>
        <v>2021</v>
      </c>
      <c r="D4482" s="5" t="s">
        <v>67</v>
      </c>
      <c r="E4482" s="5" t="str">
        <f>VLOOKUP(D4482,[1]items!$A$2:$E$39,2,FALSE)</f>
        <v>Amlodipine Besilate</v>
      </c>
      <c r="F4482" s="5" t="str">
        <f>VLOOKUP(E4482,[1]items!$B$2:$E$39,2,FALSE)</f>
        <v>Obat Hipertensi</v>
      </c>
      <c r="G4482" s="5" t="str">
        <f t="shared" ref="G4482:G4545" si="351">_xlfn.CONCAT(D4482,"|",I4482)</f>
        <v>OH0004|</v>
      </c>
      <c r="H4482" s="10">
        <v>74</v>
      </c>
      <c r="I4482" s="11"/>
      <c r="J4482" s="10" t="str">
        <f>IF(EXACT(L4482,"buy"),VLOOKUP(I4482,[2]suppliers!$A$2:$B$17,2,FALSE),"")</f>
        <v/>
      </c>
      <c r="K4482" s="5" t="s">
        <v>84</v>
      </c>
      <c r="L4482" s="5" t="s">
        <v>85</v>
      </c>
      <c r="M4482" s="5" t="str">
        <f>IFERROR(VLOOKUP(G4482,[3]item_suppliers!$C$2:$F$112,2,FALSE),"")</f>
        <v/>
      </c>
      <c r="N4482" s="5" t="str">
        <f>IFERROR(VLOOKUP(G4482,[3]item_suppliers!$C$2:$F$112,4,FALSE),"")</f>
        <v/>
      </c>
      <c r="O4482" s="5" t="str">
        <f t="shared" ref="O4482:O4545" si="352">IFERROR(H4482*N4482,"")</f>
        <v/>
      </c>
      <c r="P4482" s="5">
        <f>IF(EXACT(L4482,"sell"),VLOOKUP(D4482,[1]items!$A$2:$E$39,5,FALSE),"")</f>
        <v>7504</v>
      </c>
      <c r="Q4482" s="5">
        <f t="shared" ref="Q4482:Q4545" si="353">IFERROR(H4482*P4482,"")</f>
        <v>555296</v>
      </c>
      <c r="R4482" s="13" t="str">
        <f t="shared" ref="R4482:R4545" si="354">IF(EXACT(L4482,"buy"),1/COUNTIF($N$2:$N$4710,N4482),"")</f>
        <v/>
      </c>
    </row>
    <row r="4483" spans="1:18" x14ac:dyDescent="0.2">
      <c r="A4483" s="8" t="s">
        <v>4544</v>
      </c>
      <c r="B4483" s="9" t="d">
        <v>2021-11-25</v>
      </c>
      <c r="C4483" s="7">
        <f t="shared" si="350"/>
        <v>2021</v>
      </c>
      <c r="D4483" s="8" t="s">
        <v>72</v>
      </c>
      <c r="E4483" s="5" t="str">
        <f>VLOOKUP(D4483,[1]items!$A$2:$E$39,2,FALSE)</f>
        <v>Irvell 150MG Box 20 Tablet</v>
      </c>
      <c r="F4483" s="5" t="str">
        <f>VLOOKUP(E4483,[1]items!$B$2:$E$39,2,FALSE)</f>
        <v>Obat Hipertensi</v>
      </c>
      <c r="G4483" s="5" t="str">
        <f t="shared" si="351"/>
        <v>OH0006|</v>
      </c>
      <c r="H4483" s="10">
        <v>58</v>
      </c>
      <c r="I4483" s="11"/>
      <c r="J4483" s="10" t="str">
        <f>IF(EXACT(L4483,"buy"),VLOOKUP(I4483,[2]suppliers!$A$2:$B$17,2,FALSE),"")</f>
        <v/>
      </c>
      <c r="K4483" s="8" t="s">
        <v>84</v>
      </c>
      <c r="L4483" s="8" t="s">
        <v>85</v>
      </c>
      <c r="M4483" s="5" t="str">
        <f>IFERROR(VLOOKUP(G4483,[3]item_suppliers!$C$2:$F$112,2,FALSE),"")</f>
        <v/>
      </c>
      <c r="N4483" s="5" t="str">
        <f>IFERROR(VLOOKUP(G4483,[3]item_suppliers!$C$2:$F$112,4,FALSE),"")</f>
        <v/>
      </c>
      <c r="O4483" s="5" t="str">
        <f t="shared" si="352"/>
        <v/>
      </c>
      <c r="P4483" s="5">
        <f>IF(EXACT(L4483,"sell"),VLOOKUP(D4483,[1]items!$A$2:$E$39,5,FALSE),"")</f>
        <v>146871</v>
      </c>
      <c r="Q4483" s="5">
        <f t="shared" si="353"/>
        <v>8518518</v>
      </c>
      <c r="R4483" s="13" t="str">
        <f t="shared" si="354"/>
        <v/>
      </c>
    </row>
    <row r="4484" spans="1:18" x14ac:dyDescent="0.2">
      <c r="A4484" s="5" t="s">
        <v>4545</v>
      </c>
      <c r="B4484" s="6" t="d">
        <v>2021-11-26</v>
      </c>
      <c r="C4484" s="7">
        <f t="shared" si="350"/>
        <v>2021</v>
      </c>
      <c r="D4484" s="5" t="s">
        <v>320</v>
      </c>
      <c r="E4484" s="5" t="str">
        <f>VLOOKUP(D4484,[1]items!$A$2:$E$39,2,FALSE)</f>
        <v>Paratusin 1 Strip 10 Tablet</v>
      </c>
      <c r="F4484" s="5" t="str">
        <f>VLOOKUP(E4484,[1]items!$B$2:$E$39,2,FALSE)</f>
        <v>Obat Batuk &amp; Pilek</v>
      </c>
      <c r="G4484" s="5" t="str">
        <f t="shared" si="351"/>
        <v>OB0009|</v>
      </c>
      <c r="H4484" s="10">
        <v>20</v>
      </c>
      <c r="I4484" s="11"/>
      <c r="J4484" s="10" t="str">
        <f>IF(EXACT(L4484,"buy"),VLOOKUP(I4484,[2]suppliers!$A$2:$B$17,2,FALSE),"")</f>
        <v/>
      </c>
      <c r="K4484" s="5" t="s">
        <v>84</v>
      </c>
      <c r="L4484" s="5" t="s">
        <v>85</v>
      </c>
      <c r="M4484" s="5" t="str">
        <f>IFERROR(VLOOKUP(G4484,[3]item_suppliers!$C$2:$F$112,2,FALSE),"")</f>
        <v/>
      </c>
      <c r="N4484" s="5" t="str">
        <f>IFERROR(VLOOKUP(G4484,[3]item_suppliers!$C$2:$F$112,4,FALSE),"")</f>
        <v/>
      </c>
      <c r="O4484" s="5" t="str">
        <f t="shared" si="352"/>
        <v/>
      </c>
      <c r="P4484" s="5">
        <f>IF(EXACT(L4484,"sell"),VLOOKUP(D4484,[1]items!$A$2:$E$39,5,FALSE),"")</f>
        <v>13818</v>
      </c>
      <c r="Q4484" s="5">
        <f t="shared" si="353"/>
        <v>276360</v>
      </c>
      <c r="R4484" s="13" t="str">
        <f t="shared" si="354"/>
        <v/>
      </c>
    </row>
    <row r="4485" spans="1:18" x14ac:dyDescent="0.2">
      <c r="A4485" s="8" t="s">
        <v>4546</v>
      </c>
      <c r="B4485" s="9" t="d">
        <v>2021-11-26</v>
      </c>
      <c r="C4485" s="7">
        <f t="shared" si="350"/>
        <v>2021</v>
      </c>
      <c r="D4485" s="8" t="s">
        <v>26</v>
      </c>
      <c r="E4485" s="5" t="str">
        <f>VLOOKUP(D4485,[1]items!$A$2:$E$39,2,FALSE)</f>
        <v>Decolsen 1 Strip 4 Tablet</v>
      </c>
      <c r="F4485" s="5" t="str">
        <f>VLOOKUP(E4485,[1]items!$B$2:$E$39,2,FALSE)</f>
        <v>Obat Batuk &amp; Pilek</v>
      </c>
      <c r="G4485" s="5" t="str">
        <f t="shared" si="351"/>
        <v>OB0002|</v>
      </c>
      <c r="H4485" s="10">
        <v>53</v>
      </c>
      <c r="I4485" s="11"/>
      <c r="J4485" s="10" t="str">
        <f>IF(EXACT(L4485,"buy"),VLOOKUP(I4485,[2]suppliers!$A$2:$B$17,2,FALSE),"")</f>
        <v/>
      </c>
      <c r="K4485" s="8" t="s">
        <v>84</v>
      </c>
      <c r="L4485" s="8" t="s">
        <v>85</v>
      </c>
      <c r="M4485" s="5" t="str">
        <f>IFERROR(VLOOKUP(G4485,[3]item_suppliers!$C$2:$F$112,2,FALSE),"")</f>
        <v/>
      </c>
      <c r="N4485" s="5" t="str">
        <f>IFERROR(VLOOKUP(G4485,[3]item_suppliers!$C$2:$F$112,4,FALSE),"")</f>
        <v/>
      </c>
      <c r="O4485" s="5" t="str">
        <f t="shared" si="352"/>
        <v/>
      </c>
      <c r="P4485" s="5">
        <f>IF(EXACT(L4485,"sell"),VLOOKUP(D4485,[1]items!$A$2:$E$39,5,FALSE),"")</f>
        <v>2915</v>
      </c>
      <c r="Q4485" s="5">
        <f t="shared" si="353"/>
        <v>154495</v>
      </c>
      <c r="R4485" s="13" t="str">
        <f t="shared" si="354"/>
        <v/>
      </c>
    </row>
    <row r="4486" spans="1:18" x14ac:dyDescent="0.2">
      <c r="A4486" s="5" t="s">
        <v>4547</v>
      </c>
      <c r="B4486" s="6" t="d">
        <v>2021-11-26</v>
      </c>
      <c r="C4486" s="7">
        <f t="shared" si="350"/>
        <v>2021</v>
      </c>
      <c r="D4486" s="5" t="s">
        <v>65</v>
      </c>
      <c r="E4486" s="5" t="str">
        <f>VLOOKUP(D4486,[1]items!$A$2:$E$39,2,FALSE)</f>
        <v>Candesartan Ogb Dexa</v>
      </c>
      <c r="F4486" s="5" t="str">
        <f>VLOOKUP(E4486,[1]items!$B$2:$E$39,2,FALSE)</f>
        <v>Obat Hipertensi</v>
      </c>
      <c r="G4486" s="5" t="str">
        <f t="shared" si="351"/>
        <v>OH0003|</v>
      </c>
      <c r="H4486" s="10">
        <v>5</v>
      </c>
      <c r="I4486" s="11"/>
      <c r="J4486" s="10" t="str">
        <f>IF(EXACT(L4486,"buy"),VLOOKUP(I4486,[2]suppliers!$A$2:$B$17,2,FALSE),"")</f>
        <v/>
      </c>
      <c r="K4486" s="5" t="s">
        <v>84</v>
      </c>
      <c r="L4486" s="5" t="s">
        <v>85</v>
      </c>
      <c r="M4486" s="5" t="str">
        <f>IFERROR(VLOOKUP(G4486,[3]item_suppliers!$C$2:$F$112,2,FALSE),"")</f>
        <v/>
      </c>
      <c r="N4486" s="5" t="str">
        <f>IFERROR(VLOOKUP(G4486,[3]item_suppliers!$C$2:$F$112,4,FALSE),"")</f>
        <v/>
      </c>
      <c r="O4486" s="5" t="str">
        <f t="shared" si="352"/>
        <v/>
      </c>
      <c r="P4486" s="5">
        <f>IF(EXACT(L4486,"sell"),VLOOKUP(D4486,[1]items!$A$2:$E$39,5,FALSE),"")</f>
        <v>5095</v>
      </c>
      <c r="Q4486" s="5">
        <f t="shared" si="353"/>
        <v>25475</v>
      </c>
      <c r="R4486" s="13" t="str">
        <f t="shared" si="354"/>
        <v/>
      </c>
    </row>
    <row r="4487" spans="1:18" x14ac:dyDescent="0.2">
      <c r="A4487" s="8" t="s">
        <v>4548</v>
      </c>
      <c r="B4487" s="9" t="d">
        <v>2021-11-26</v>
      </c>
      <c r="C4487" s="7">
        <f t="shared" si="350"/>
        <v>2021</v>
      </c>
      <c r="D4487" s="8" t="s">
        <v>14</v>
      </c>
      <c r="E4487" s="5" t="str">
        <f>VLOOKUP(D4487,[1]items!$A$2:$E$39,2,FALSE)</f>
        <v>Bisoprolol Ogb Dexa</v>
      </c>
      <c r="F4487" s="5" t="str">
        <f>VLOOKUP(E4487,[1]items!$B$2:$E$39,2,FALSE)</f>
        <v>Obat Alergi</v>
      </c>
      <c r="G4487" s="5" t="str">
        <f t="shared" si="351"/>
        <v>OA0004|</v>
      </c>
      <c r="H4487" s="10">
        <v>12</v>
      </c>
      <c r="I4487" s="11"/>
      <c r="J4487" s="10" t="str">
        <f>IF(EXACT(L4487,"buy"),VLOOKUP(I4487,[2]suppliers!$A$2:$B$17,2,FALSE),"")</f>
        <v/>
      </c>
      <c r="K4487" s="8" t="s">
        <v>84</v>
      </c>
      <c r="L4487" s="8" t="s">
        <v>85</v>
      </c>
      <c r="M4487" s="5" t="str">
        <f>IFERROR(VLOOKUP(G4487,[3]item_suppliers!$C$2:$F$112,2,FALSE),"")</f>
        <v/>
      </c>
      <c r="N4487" s="5" t="str">
        <f>IFERROR(VLOOKUP(G4487,[3]item_suppliers!$C$2:$F$112,4,FALSE),"")</f>
        <v/>
      </c>
      <c r="O4487" s="5" t="str">
        <f t="shared" si="352"/>
        <v/>
      </c>
      <c r="P4487" s="5">
        <f>IF(EXACT(L4487,"sell"),VLOOKUP(D4487,[1]items!$A$2:$E$39,5,FALSE),"")</f>
        <v>10180</v>
      </c>
      <c r="Q4487" s="5">
        <f t="shared" si="353"/>
        <v>122160</v>
      </c>
      <c r="R4487" s="13" t="str">
        <f t="shared" si="354"/>
        <v/>
      </c>
    </row>
    <row r="4488" spans="1:18" x14ac:dyDescent="0.2">
      <c r="A4488" s="5" t="s">
        <v>4549</v>
      </c>
      <c r="B4488" s="6" t="d">
        <v>2021-11-27</v>
      </c>
      <c r="C4488" s="7">
        <f t="shared" si="350"/>
        <v>2021</v>
      </c>
      <c r="D4488" s="5" t="s">
        <v>26</v>
      </c>
      <c r="E4488" s="5" t="str">
        <f>VLOOKUP(D4488,[1]items!$A$2:$E$39,2,FALSE)</f>
        <v>Decolsen 1 Strip 4 Tablet</v>
      </c>
      <c r="F4488" s="5" t="str">
        <f>VLOOKUP(E4488,[1]items!$B$2:$E$39,2,FALSE)</f>
        <v>Obat Batuk &amp; Pilek</v>
      </c>
      <c r="G4488" s="5" t="str">
        <f t="shared" si="351"/>
        <v>OB0002|</v>
      </c>
      <c r="H4488" s="10">
        <v>5</v>
      </c>
      <c r="I4488" s="11"/>
      <c r="J4488" s="10" t="str">
        <f>IF(EXACT(L4488,"buy"),VLOOKUP(I4488,[2]suppliers!$A$2:$B$17,2,FALSE),"")</f>
        <v/>
      </c>
      <c r="K4488" s="5" t="s">
        <v>84</v>
      </c>
      <c r="L4488" s="5" t="s">
        <v>85</v>
      </c>
      <c r="M4488" s="5" t="str">
        <f>IFERROR(VLOOKUP(G4488,[3]item_suppliers!$C$2:$F$112,2,FALSE),"")</f>
        <v/>
      </c>
      <c r="N4488" s="5" t="str">
        <f>IFERROR(VLOOKUP(G4488,[3]item_suppliers!$C$2:$F$112,4,FALSE),"")</f>
        <v/>
      </c>
      <c r="O4488" s="5" t="str">
        <f t="shared" si="352"/>
        <v/>
      </c>
      <c r="P4488" s="5">
        <f>IF(EXACT(L4488,"sell"),VLOOKUP(D4488,[1]items!$A$2:$E$39,5,FALSE),"")</f>
        <v>2915</v>
      </c>
      <c r="Q4488" s="5">
        <f t="shared" si="353"/>
        <v>14575</v>
      </c>
      <c r="R4488" s="13" t="str">
        <f t="shared" si="354"/>
        <v/>
      </c>
    </row>
    <row r="4489" spans="1:18" x14ac:dyDescent="0.2">
      <c r="A4489" s="8" t="s">
        <v>4550</v>
      </c>
      <c r="B4489" s="9" t="d">
        <v>2021-11-27</v>
      </c>
      <c r="C4489" s="7">
        <f t="shared" si="350"/>
        <v>2021</v>
      </c>
      <c r="D4489" s="8" t="s">
        <v>52</v>
      </c>
      <c r="E4489" s="5" t="str">
        <f>VLOOKUP(D4489,[1]items!$A$2:$E$39,2,FALSE)</f>
        <v>Sanmol 500 MG 4 Tablet</v>
      </c>
      <c r="F4489" s="5" t="str">
        <f>VLOOKUP(E4489,[1]items!$B$2:$E$39,2,FALSE)</f>
        <v>Obat Sakit Kepala &amp; Demam</v>
      </c>
      <c r="G4489" s="5" t="str">
        <f t="shared" si="351"/>
        <v>OD0009|</v>
      </c>
      <c r="H4489" s="10">
        <v>13</v>
      </c>
      <c r="I4489" s="11"/>
      <c r="J4489" s="10" t="str">
        <f>IF(EXACT(L4489,"buy"),VLOOKUP(I4489,[2]suppliers!$A$2:$B$17,2,FALSE),"")</f>
        <v/>
      </c>
      <c r="K4489" s="8" t="s">
        <v>84</v>
      </c>
      <c r="L4489" s="8" t="s">
        <v>85</v>
      </c>
      <c r="M4489" s="5" t="str">
        <f>IFERROR(VLOOKUP(G4489,[3]item_suppliers!$C$2:$F$112,2,FALSE),"")</f>
        <v/>
      </c>
      <c r="N4489" s="5" t="str">
        <f>IFERROR(VLOOKUP(G4489,[3]item_suppliers!$C$2:$F$112,4,FALSE),"")</f>
        <v/>
      </c>
      <c r="O4489" s="5" t="str">
        <f t="shared" si="352"/>
        <v/>
      </c>
      <c r="P4489" s="5">
        <f>IF(EXACT(L4489,"sell"),VLOOKUP(D4489,[1]items!$A$2:$E$39,5,FALSE),"")</f>
        <v>1619</v>
      </c>
      <c r="Q4489" s="5">
        <f t="shared" si="353"/>
        <v>21047</v>
      </c>
      <c r="R4489" s="13" t="str">
        <f t="shared" si="354"/>
        <v/>
      </c>
    </row>
    <row r="4490" spans="1:18" x14ac:dyDescent="0.2">
      <c r="A4490" s="5" t="s">
        <v>4551</v>
      </c>
      <c r="B4490" s="6" t="d">
        <v>2021-11-27</v>
      </c>
      <c r="C4490" s="7">
        <f t="shared" si="350"/>
        <v>2021</v>
      </c>
      <c r="D4490" s="5" t="s">
        <v>52</v>
      </c>
      <c r="E4490" s="5" t="str">
        <f>VLOOKUP(D4490,[1]items!$A$2:$E$39,2,FALSE)</f>
        <v>Sanmol 500 MG 4 Tablet</v>
      </c>
      <c r="F4490" s="5" t="str">
        <f>VLOOKUP(E4490,[1]items!$B$2:$E$39,2,FALSE)</f>
        <v>Obat Sakit Kepala &amp; Demam</v>
      </c>
      <c r="G4490" s="5" t="str">
        <f t="shared" si="351"/>
        <v>OD0009|</v>
      </c>
      <c r="H4490" s="10">
        <v>4</v>
      </c>
      <c r="I4490" s="11"/>
      <c r="J4490" s="10" t="str">
        <f>IF(EXACT(L4490,"buy"),VLOOKUP(I4490,[2]suppliers!$A$2:$B$17,2,FALSE),"")</f>
        <v/>
      </c>
      <c r="K4490" s="5" t="s">
        <v>84</v>
      </c>
      <c r="L4490" s="5" t="s">
        <v>85</v>
      </c>
      <c r="M4490" s="5" t="str">
        <f>IFERROR(VLOOKUP(G4490,[3]item_suppliers!$C$2:$F$112,2,FALSE),"")</f>
        <v/>
      </c>
      <c r="N4490" s="5" t="str">
        <f>IFERROR(VLOOKUP(G4490,[3]item_suppliers!$C$2:$F$112,4,FALSE),"")</f>
        <v/>
      </c>
      <c r="O4490" s="5" t="str">
        <f t="shared" si="352"/>
        <v/>
      </c>
      <c r="P4490" s="5">
        <f>IF(EXACT(L4490,"sell"),VLOOKUP(D4490,[1]items!$A$2:$E$39,5,FALSE),"")</f>
        <v>1619</v>
      </c>
      <c r="Q4490" s="5">
        <f t="shared" si="353"/>
        <v>6476</v>
      </c>
      <c r="R4490" s="13" t="str">
        <f t="shared" si="354"/>
        <v/>
      </c>
    </row>
    <row r="4491" spans="1:18" x14ac:dyDescent="0.2">
      <c r="A4491" s="8" t="s">
        <v>4552</v>
      </c>
      <c r="B4491" s="9" t="d">
        <v>2021-11-27</v>
      </c>
      <c r="C4491" s="7">
        <f t="shared" si="350"/>
        <v>2021</v>
      </c>
      <c r="D4491" s="8" t="s">
        <v>82</v>
      </c>
      <c r="E4491" s="5" t="str">
        <f>VLOOKUP(D4491,[1]items!$A$2:$E$39,2,FALSE)</f>
        <v>Otilon Ear Drops 8 mL</v>
      </c>
      <c r="F4491" s="5" t="str">
        <f>VLOOKUP(E4491,[1]items!$B$2:$E$39,2,FALSE)</f>
        <v>Obat Telinga</v>
      </c>
      <c r="G4491" s="5" t="str">
        <f t="shared" si="351"/>
        <v>OT0001|</v>
      </c>
      <c r="H4491" s="10">
        <v>29</v>
      </c>
      <c r="I4491" s="11"/>
      <c r="J4491" s="10" t="str">
        <f>IF(EXACT(L4491,"buy"),VLOOKUP(I4491,[2]suppliers!$A$2:$B$17,2,FALSE),"")</f>
        <v/>
      </c>
      <c r="K4491" s="8" t="s">
        <v>84</v>
      </c>
      <c r="L4491" s="8" t="s">
        <v>85</v>
      </c>
      <c r="M4491" s="5" t="str">
        <f>IFERROR(VLOOKUP(G4491,[3]item_suppliers!$C$2:$F$112,2,FALSE),"")</f>
        <v/>
      </c>
      <c r="N4491" s="5" t="str">
        <f>IFERROR(VLOOKUP(G4491,[3]item_suppliers!$C$2:$F$112,4,FALSE),"")</f>
        <v/>
      </c>
      <c r="O4491" s="5" t="str">
        <f t="shared" si="352"/>
        <v/>
      </c>
      <c r="P4491" s="5">
        <f>IF(EXACT(L4491,"sell"),VLOOKUP(D4491,[1]items!$A$2:$E$39,5,FALSE),"")</f>
        <v>55935</v>
      </c>
      <c r="Q4491" s="5">
        <f t="shared" si="353"/>
        <v>1622115</v>
      </c>
      <c r="R4491" s="13" t="str">
        <f t="shared" si="354"/>
        <v/>
      </c>
    </row>
    <row r="4492" spans="1:18" x14ac:dyDescent="0.2">
      <c r="A4492" s="5" t="s">
        <v>4553</v>
      </c>
      <c r="B4492" s="6" t="d">
        <v>2021-11-27</v>
      </c>
      <c r="C4492" s="7">
        <f t="shared" si="350"/>
        <v>2021</v>
      </c>
      <c r="D4492" s="5" t="s">
        <v>48</v>
      </c>
      <c r="E4492" s="5" t="str">
        <f>VLOOKUP(D4492,[1]items!$A$2:$E$39,2,FALSE)</f>
        <v>Sanmol Paracetamol</v>
      </c>
      <c r="F4492" s="5" t="str">
        <f>VLOOKUP(E4492,[1]items!$B$2:$E$39,2,FALSE)</f>
        <v>Obat Sakit Kepala &amp; Demam</v>
      </c>
      <c r="G4492" s="5" t="str">
        <f t="shared" si="351"/>
        <v>OD0007|</v>
      </c>
      <c r="H4492" s="10">
        <v>31</v>
      </c>
      <c r="I4492" s="11"/>
      <c r="J4492" s="10" t="str">
        <f>IF(EXACT(L4492,"buy"),VLOOKUP(I4492,[2]suppliers!$A$2:$B$17,2,FALSE),"")</f>
        <v/>
      </c>
      <c r="K4492" s="5" t="s">
        <v>84</v>
      </c>
      <c r="L4492" s="5" t="s">
        <v>85</v>
      </c>
      <c r="M4492" s="5" t="str">
        <f>IFERROR(VLOOKUP(G4492,[3]item_suppliers!$C$2:$F$112,2,FALSE),"")</f>
        <v/>
      </c>
      <c r="N4492" s="5" t="str">
        <f>IFERROR(VLOOKUP(G4492,[3]item_suppliers!$C$2:$F$112,4,FALSE),"")</f>
        <v/>
      </c>
      <c r="O4492" s="5" t="str">
        <f t="shared" si="352"/>
        <v/>
      </c>
      <c r="P4492" s="5">
        <f>IF(EXACT(L4492,"sell"),VLOOKUP(D4492,[1]items!$A$2:$E$39,5,FALSE),"")</f>
        <v>16261</v>
      </c>
      <c r="Q4492" s="5">
        <f t="shared" si="353"/>
        <v>504091</v>
      </c>
      <c r="R4492" s="13" t="str">
        <f t="shared" si="354"/>
        <v/>
      </c>
    </row>
    <row r="4493" spans="1:18" x14ac:dyDescent="0.2">
      <c r="A4493" s="8" t="s">
        <v>4554</v>
      </c>
      <c r="B4493" s="9" t="d">
        <v>2021-11-27</v>
      </c>
      <c r="C4493" s="7">
        <f t="shared" si="350"/>
        <v>2021</v>
      </c>
      <c r="D4493" s="8" t="s">
        <v>48</v>
      </c>
      <c r="E4493" s="5" t="str">
        <f>VLOOKUP(D4493,[1]items!$A$2:$E$39,2,FALSE)</f>
        <v>Sanmol Paracetamol</v>
      </c>
      <c r="F4493" s="5" t="str">
        <f>VLOOKUP(E4493,[1]items!$B$2:$E$39,2,FALSE)</f>
        <v>Obat Sakit Kepala &amp; Demam</v>
      </c>
      <c r="G4493" s="5" t="str">
        <f t="shared" si="351"/>
        <v>OD0007|</v>
      </c>
      <c r="H4493" s="10">
        <v>13</v>
      </c>
      <c r="I4493" s="11"/>
      <c r="J4493" s="10" t="str">
        <f>IF(EXACT(L4493,"buy"),VLOOKUP(I4493,[2]suppliers!$A$2:$B$17,2,FALSE),"")</f>
        <v/>
      </c>
      <c r="K4493" s="8" t="s">
        <v>84</v>
      </c>
      <c r="L4493" s="8" t="s">
        <v>85</v>
      </c>
      <c r="M4493" s="5" t="str">
        <f>IFERROR(VLOOKUP(G4493,[3]item_suppliers!$C$2:$F$112,2,FALSE),"")</f>
        <v/>
      </c>
      <c r="N4493" s="5" t="str">
        <f>IFERROR(VLOOKUP(G4493,[3]item_suppliers!$C$2:$F$112,4,FALSE),"")</f>
        <v/>
      </c>
      <c r="O4493" s="5" t="str">
        <f t="shared" si="352"/>
        <v/>
      </c>
      <c r="P4493" s="5">
        <f>IF(EXACT(L4493,"sell"),VLOOKUP(D4493,[1]items!$A$2:$E$39,5,FALSE),"")</f>
        <v>16261</v>
      </c>
      <c r="Q4493" s="5">
        <f t="shared" si="353"/>
        <v>211393</v>
      </c>
      <c r="R4493" s="13" t="str">
        <f t="shared" si="354"/>
        <v/>
      </c>
    </row>
    <row r="4494" spans="1:18" x14ac:dyDescent="0.2">
      <c r="A4494" s="5" t="s">
        <v>4555</v>
      </c>
      <c r="B4494" s="6" t="d">
        <v>2021-11-27</v>
      </c>
      <c r="C4494" s="7">
        <f t="shared" si="350"/>
        <v>2021</v>
      </c>
      <c r="D4494" s="5" t="s">
        <v>59</v>
      </c>
      <c r="E4494" s="5" t="str">
        <f>VLOOKUP(D4494,[1]items!$A$2:$E$39,2,FALSE)</f>
        <v>Carditens</v>
      </c>
      <c r="F4494" s="5" t="str">
        <f>VLOOKUP(E4494,[1]items!$B$2:$E$39,2,FALSE)</f>
        <v>Obat Hipertensi</v>
      </c>
      <c r="G4494" s="5" t="str">
        <f t="shared" si="351"/>
        <v>OH0001|</v>
      </c>
      <c r="H4494" s="10">
        <v>49</v>
      </c>
      <c r="I4494" s="11"/>
      <c r="J4494" s="10" t="str">
        <f>IF(EXACT(L4494,"buy"),VLOOKUP(I4494,[2]suppliers!$A$2:$B$17,2,FALSE),"")</f>
        <v/>
      </c>
      <c r="K4494" s="5" t="s">
        <v>84</v>
      </c>
      <c r="L4494" s="5" t="s">
        <v>85</v>
      </c>
      <c r="M4494" s="5" t="str">
        <f>IFERROR(VLOOKUP(G4494,[3]item_suppliers!$C$2:$F$112,2,FALSE),"")</f>
        <v/>
      </c>
      <c r="N4494" s="5" t="str">
        <f>IFERROR(VLOOKUP(G4494,[3]item_suppliers!$C$2:$F$112,4,FALSE),"")</f>
        <v/>
      </c>
      <c r="O4494" s="5" t="str">
        <f t="shared" si="352"/>
        <v/>
      </c>
      <c r="P4494" s="5">
        <f>IF(EXACT(L4494,"sell"),VLOOKUP(D4494,[1]items!$A$2:$E$39,5,FALSE),"")</f>
        <v>100900</v>
      </c>
      <c r="Q4494" s="5">
        <f t="shared" si="353"/>
        <v>4944100</v>
      </c>
      <c r="R4494" s="13" t="str">
        <f t="shared" si="354"/>
        <v/>
      </c>
    </row>
    <row r="4495" spans="1:18" x14ac:dyDescent="0.2">
      <c r="A4495" s="8" t="s">
        <v>4556</v>
      </c>
      <c r="B4495" s="9" t="d">
        <v>2021-11-28</v>
      </c>
      <c r="C4495" s="7">
        <f t="shared" si="350"/>
        <v>2021</v>
      </c>
      <c r="D4495" s="8" t="s">
        <v>52</v>
      </c>
      <c r="E4495" s="5" t="str">
        <f>VLOOKUP(D4495,[1]items!$A$2:$E$39,2,FALSE)</f>
        <v>Sanmol 500 MG 4 Tablet</v>
      </c>
      <c r="F4495" s="5" t="str">
        <f>VLOOKUP(E4495,[1]items!$B$2:$E$39,2,FALSE)</f>
        <v>Obat Sakit Kepala &amp; Demam</v>
      </c>
      <c r="G4495" s="5" t="str">
        <f t="shared" si="351"/>
        <v>OD0009|</v>
      </c>
      <c r="H4495" s="10">
        <v>27</v>
      </c>
      <c r="I4495" s="11"/>
      <c r="J4495" s="10" t="str">
        <f>IF(EXACT(L4495,"buy"),VLOOKUP(I4495,[2]suppliers!$A$2:$B$17,2,FALSE),"")</f>
        <v/>
      </c>
      <c r="K4495" s="8" t="s">
        <v>84</v>
      </c>
      <c r="L4495" s="8" t="s">
        <v>85</v>
      </c>
      <c r="M4495" s="5" t="str">
        <f>IFERROR(VLOOKUP(G4495,[3]item_suppliers!$C$2:$F$112,2,FALSE),"")</f>
        <v/>
      </c>
      <c r="N4495" s="5" t="str">
        <f>IFERROR(VLOOKUP(G4495,[3]item_suppliers!$C$2:$F$112,4,FALSE),"")</f>
        <v/>
      </c>
      <c r="O4495" s="5" t="str">
        <f t="shared" si="352"/>
        <v/>
      </c>
      <c r="P4495" s="5">
        <f>IF(EXACT(L4495,"sell"),VLOOKUP(D4495,[1]items!$A$2:$E$39,5,FALSE),"")</f>
        <v>1619</v>
      </c>
      <c r="Q4495" s="5">
        <f t="shared" si="353"/>
        <v>43713</v>
      </c>
      <c r="R4495" s="13" t="str">
        <f t="shared" si="354"/>
        <v/>
      </c>
    </row>
    <row r="4496" spans="1:18" x14ac:dyDescent="0.2">
      <c r="A4496" s="5" t="s">
        <v>4557</v>
      </c>
      <c r="B4496" s="6" t="d">
        <v>2021-11-28</v>
      </c>
      <c r="C4496" s="7">
        <f t="shared" si="350"/>
        <v>2021</v>
      </c>
      <c r="D4496" s="5" t="s">
        <v>65</v>
      </c>
      <c r="E4496" s="5" t="str">
        <f>VLOOKUP(D4496,[1]items!$A$2:$E$39,2,FALSE)</f>
        <v>Candesartan Ogb Dexa</v>
      </c>
      <c r="F4496" s="5" t="str">
        <f>VLOOKUP(E4496,[1]items!$B$2:$E$39,2,FALSE)</f>
        <v>Obat Hipertensi</v>
      </c>
      <c r="G4496" s="5" t="str">
        <f t="shared" si="351"/>
        <v>OH0003|</v>
      </c>
      <c r="H4496" s="10">
        <v>15</v>
      </c>
      <c r="I4496" s="11"/>
      <c r="J4496" s="10" t="str">
        <f>IF(EXACT(L4496,"buy"),VLOOKUP(I4496,[2]suppliers!$A$2:$B$17,2,FALSE),"")</f>
        <v/>
      </c>
      <c r="K4496" s="5" t="s">
        <v>84</v>
      </c>
      <c r="L4496" s="5" t="s">
        <v>85</v>
      </c>
      <c r="M4496" s="5" t="str">
        <f>IFERROR(VLOOKUP(G4496,[3]item_suppliers!$C$2:$F$112,2,FALSE),"")</f>
        <v/>
      </c>
      <c r="N4496" s="5" t="str">
        <f>IFERROR(VLOOKUP(G4496,[3]item_suppliers!$C$2:$F$112,4,FALSE),"")</f>
        <v/>
      </c>
      <c r="O4496" s="5" t="str">
        <f t="shared" si="352"/>
        <v/>
      </c>
      <c r="P4496" s="5">
        <f>IF(EXACT(L4496,"sell"),VLOOKUP(D4496,[1]items!$A$2:$E$39,5,FALSE),"")</f>
        <v>5095</v>
      </c>
      <c r="Q4496" s="5">
        <f t="shared" si="353"/>
        <v>76425</v>
      </c>
      <c r="R4496" s="13" t="str">
        <f t="shared" si="354"/>
        <v/>
      </c>
    </row>
    <row r="4497" spans="1:18" x14ac:dyDescent="0.2">
      <c r="A4497" s="8" t="s">
        <v>4558</v>
      </c>
      <c r="B4497" s="9" t="d">
        <v>2021-11-28</v>
      </c>
      <c r="C4497" s="7">
        <f t="shared" si="350"/>
        <v>2021</v>
      </c>
      <c r="D4497" s="8" t="s">
        <v>59</v>
      </c>
      <c r="E4497" s="5" t="str">
        <f>VLOOKUP(D4497,[1]items!$A$2:$E$39,2,FALSE)</f>
        <v>Carditens</v>
      </c>
      <c r="F4497" s="5" t="str">
        <f>VLOOKUP(E4497,[1]items!$B$2:$E$39,2,FALSE)</f>
        <v>Obat Hipertensi</v>
      </c>
      <c r="G4497" s="5" t="str">
        <f t="shared" si="351"/>
        <v>OH0001|</v>
      </c>
      <c r="H4497" s="10">
        <v>3</v>
      </c>
      <c r="I4497" s="11"/>
      <c r="J4497" s="10" t="str">
        <f>IF(EXACT(L4497,"buy"),VLOOKUP(I4497,[2]suppliers!$A$2:$B$17,2,FALSE),"")</f>
        <v/>
      </c>
      <c r="K4497" s="8" t="s">
        <v>84</v>
      </c>
      <c r="L4497" s="8" t="s">
        <v>85</v>
      </c>
      <c r="M4497" s="5" t="str">
        <f>IFERROR(VLOOKUP(G4497,[3]item_suppliers!$C$2:$F$112,2,FALSE),"")</f>
        <v/>
      </c>
      <c r="N4497" s="5" t="str">
        <f>IFERROR(VLOOKUP(G4497,[3]item_suppliers!$C$2:$F$112,4,FALSE),"")</f>
        <v/>
      </c>
      <c r="O4497" s="5" t="str">
        <f t="shared" si="352"/>
        <v/>
      </c>
      <c r="P4497" s="5">
        <f>IF(EXACT(L4497,"sell"),VLOOKUP(D4497,[1]items!$A$2:$E$39,5,FALSE),"")</f>
        <v>100900</v>
      </c>
      <c r="Q4497" s="5">
        <f t="shared" si="353"/>
        <v>302700</v>
      </c>
      <c r="R4497" s="13" t="str">
        <f t="shared" si="354"/>
        <v/>
      </c>
    </row>
    <row r="4498" spans="1:18" x14ac:dyDescent="0.2">
      <c r="A4498" s="5" t="s">
        <v>4559</v>
      </c>
      <c r="B4498" s="6" t="d">
        <v>2021-11-28</v>
      </c>
      <c r="C4498" s="7">
        <f t="shared" si="350"/>
        <v>2021</v>
      </c>
      <c r="D4498" s="5" t="s">
        <v>14</v>
      </c>
      <c r="E4498" s="5" t="str">
        <f>VLOOKUP(D4498,[1]items!$A$2:$E$39,2,FALSE)</f>
        <v>Bisoprolol Ogb Dexa</v>
      </c>
      <c r="F4498" s="5" t="str">
        <f>VLOOKUP(E4498,[1]items!$B$2:$E$39,2,FALSE)</f>
        <v>Obat Alergi</v>
      </c>
      <c r="G4498" s="5" t="str">
        <f t="shared" si="351"/>
        <v>OA0004|</v>
      </c>
      <c r="H4498" s="10">
        <v>169</v>
      </c>
      <c r="I4498" s="11"/>
      <c r="J4498" s="10" t="str">
        <f>IF(EXACT(L4498,"buy"),VLOOKUP(I4498,[2]suppliers!$A$2:$B$17,2,FALSE),"")</f>
        <v/>
      </c>
      <c r="K4498" s="5" t="s">
        <v>84</v>
      </c>
      <c r="L4498" s="5" t="s">
        <v>85</v>
      </c>
      <c r="M4498" s="5" t="str">
        <f>IFERROR(VLOOKUP(G4498,[3]item_suppliers!$C$2:$F$112,2,FALSE),"")</f>
        <v/>
      </c>
      <c r="N4498" s="5" t="str">
        <f>IFERROR(VLOOKUP(G4498,[3]item_suppliers!$C$2:$F$112,4,FALSE),"")</f>
        <v/>
      </c>
      <c r="O4498" s="5" t="str">
        <f t="shared" si="352"/>
        <v/>
      </c>
      <c r="P4498" s="5">
        <f>IF(EXACT(L4498,"sell"),VLOOKUP(D4498,[1]items!$A$2:$E$39,5,FALSE),"")</f>
        <v>10180</v>
      </c>
      <c r="Q4498" s="5">
        <f t="shared" si="353"/>
        <v>1720420</v>
      </c>
      <c r="R4498" s="13" t="str">
        <f t="shared" si="354"/>
        <v/>
      </c>
    </row>
    <row r="4499" spans="1:18" x14ac:dyDescent="0.2">
      <c r="A4499" s="8" t="s">
        <v>4560</v>
      </c>
      <c r="B4499" s="9" t="d">
        <v>2021-11-29</v>
      </c>
      <c r="C4499" s="7">
        <f t="shared" si="350"/>
        <v>2021</v>
      </c>
      <c r="D4499" s="8" t="s">
        <v>320</v>
      </c>
      <c r="E4499" s="5" t="str">
        <f>VLOOKUP(D4499,[1]items!$A$2:$E$39,2,FALSE)</f>
        <v>Paratusin 1 Strip 10 Tablet</v>
      </c>
      <c r="F4499" s="5" t="str">
        <f>VLOOKUP(E4499,[1]items!$B$2:$E$39,2,FALSE)</f>
        <v>Obat Batuk &amp; Pilek</v>
      </c>
      <c r="G4499" s="5" t="str">
        <f t="shared" si="351"/>
        <v>OB0009|</v>
      </c>
      <c r="H4499" s="10">
        <v>10</v>
      </c>
      <c r="I4499" s="11"/>
      <c r="J4499" s="10" t="str">
        <f>IF(EXACT(L4499,"buy"),VLOOKUP(I4499,[2]suppliers!$A$2:$B$17,2,FALSE),"")</f>
        <v/>
      </c>
      <c r="K4499" s="8" t="s">
        <v>84</v>
      </c>
      <c r="L4499" s="8" t="s">
        <v>85</v>
      </c>
      <c r="M4499" s="5" t="str">
        <f>IFERROR(VLOOKUP(G4499,[3]item_suppliers!$C$2:$F$112,2,FALSE),"")</f>
        <v/>
      </c>
      <c r="N4499" s="5" t="str">
        <f>IFERROR(VLOOKUP(G4499,[3]item_suppliers!$C$2:$F$112,4,FALSE),"")</f>
        <v/>
      </c>
      <c r="O4499" s="5" t="str">
        <f t="shared" si="352"/>
        <v/>
      </c>
      <c r="P4499" s="5">
        <f>IF(EXACT(L4499,"sell"),VLOOKUP(D4499,[1]items!$A$2:$E$39,5,FALSE),"")</f>
        <v>13818</v>
      </c>
      <c r="Q4499" s="5">
        <f t="shared" si="353"/>
        <v>138180</v>
      </c>
      <c r="R4499" s="13" t="str">
        <f t="shared" si="354"/>
        <v/>
      </c>
    </row>
    <row r="4500" spans="1:18" x14ac:dyDescent="0.2">
      <c r="A4500" s="5" t="s">
        <v>4561</v>
      </c>
      <c r="B4500" s="6" t="d">
        <v>2021-11-29</v>
      </c>
      <c r="C4500" s="7">
        <f t="shared" si="350"/>
        <v>2021</v>
      </c>
      <c r="D4500" s="5" t="s">
        <v>50</v>
      </c>
      <c r="E4500" s="5" t="str">
        <f>VLOOKUP(D4500,[1]items!$A$2:$E$39,2,FALSE)</f>
        <v>Bodrex Extra</v>
      </c>
      <c r="F4500" s="5" t="str">
        <f>VLOOKUP(E4500,[1]items!$B$2:$E$39,2,FALSE)</f>
        <v>Obat Sakit Kepala &amp; Demam</v>
      </c>
      <c r="G4500" s="5" t="str">
        <f t="shared" si="351"/>
        <v>OD0008|</v>
      </c>
      <c r="H4500" s="10">
        <v>10</v>
      </c>
      <c r="I4500" s="11"/>
      <c r="J4500" s="10" t="str">
        <f>IF(EXACT(L4500,"buy"),VLOOKUP(I4500,[2]suppliers!$A$2:$B$17,2,FALSE),"")</f>
        <v/>
      </c>
      <c r="K4500" s="5" t="s">
        <v>84</v>
      </c>
      <c r="L4500" s="5" t="s">
        <v>85</v>
      </c>
      <c r="M4500" s="5" t="str">
        <f>IFERROR(VLOOKUP(G4500,[3]item_suppliers!$C$2:$F$112,2,FALSE),"")</f>
        <v/>
      </c>
      <c r="N4500" s="5" t="str">
        <f>IFERROR(VLOOKUP(G4500,[3]item_suppliers!$C$2:$F$112,4,FALSE),"")</f>
        <v/>
      </c>
      <c r="O4500" s="5" t="str">
        <f t="shared" si="352"/>
        <v/>
      </c>
      <c r="P4500" s="5">
        <f>IF(EXACT(L4500,"sell"),VLOOKUP(D4500,[1]items!$A$2:$E$39,5,FALSE),"")</f>
        <v>51753</v>
      </c>
      <c r="Q4500" s="5">
        <f t="shared" si="353"/>
        <v>517530</v>
      </c>
      <c r="R4500" s="13" t="str">
        <f t="shared" si="354"/>
        <v/>
      </c>
    </row>
    <row r="4501" spans="1:18" x14ac:dyDescent="0.2">
      <c r="A4501" s="8" t="s">
        <v>4562</v>
      </c>
      <c r="B4501" s="9" t="d">
        <v>2021-11-29</v>
      </c>
      <c r="C4501" s="7">
        <f t="shared" si="350"/>
        <v>2021</v>
      </c>
      <c r="D4501" s="8" t="s">
        <v>50</v>
      </c>
      <c r="E4501" s="5" t="str">
        <f>VLOOKUP(D4501,[1]items!$A$2:$E$39,2,FALSE)</f>
        <v>Bodrex Extra</v>
      </c>
      <c r="F4501" s="5" t="str">
        <f>VLOOKUP(E4501,[1]items!$B$2:$E$39,2,FALSE)</f>
        <v>Obat Sakit Kepala &amp; Demam</v>
      </c>
      <c r="G4501" s="5" t="str">
        <f t="shared" si="351"/>
        <v>OD0008|</v>
      </c>
      <c r="H4501" s="10">
        <v>27</v>
      </c>
      <c r="I4501" s="11"/>
      <c r="J4501" s="10" t="str">
        <f>IF(EXACT(L4501,"buy"),VLOOKUP(I4501,[2]suppliers!$A$2:$B$17,2,FALSE),"")</f>
        <v/>
      </c>
      <c r="K4501" s="8" t="s">
        <v>84</v>
      </c>
      <c r="L4501" s="8" t="s">
        <v>85</v>
      </c>
      <c r="M4501" s="5" t="str">
        <f>IFERROR(VLOOKUP(G4501,[3]item_suppliers!$C$2:$F$112,2,FALSE),"")</f>
        <v/>
      </c>
      <c r="N4501" s="5" t="str">
        <f>IFERROR(VLOOKUP(G4501,[3]item_suppliers!$C$2:$F$112,4,FALSE),"")</f>
        <v/>
      </c>
      <c r="O4501" s="5" t="str">
        <f t="shared" si="352"/>
        <v/>
      </c>
      <c r="P4501" s="5">
        <f>IF(EXACT(L4501,"sell"),VLOOKUP(D4501,[1]items!$A$2:$E$39,5,FALSE),"")</f>
        <v>51753</v>
      </c>
      <c r="Q4501" s="5">
        <f t="shared" si="353"/>
        <v>1397331</v>
      </c>
      <c r="R4501" s="13" t="str">
        <f t="shared" si="354"/>
        <v/>
      </c>
    </row>
    <row r="4502" spans="1:18" x14ac:dyDescent="0.2">
      <c r="A4502" s="5" t="s">
        <v>4563</v>
      </c>
      <c r="B4502" s="6" t="d">
        <v>2021-11-29</v>
      </c>
      <c r="C4502" s="7">
        <f t="shared" si="350"/>
        <v>2021</v>
      </c>
      <c r="D4502" s="5" t="s">
        <v>82</v>
      </c>
      <c r="E4502" s="5" t="str">
        <f>VLOOKUP(D4502,[1]items!$A$2:$E$39,2,FALSE)</f>
        <v>Otilon Ear Drops 8 mL</v>
      </c>
      <c r="F4502" s="5" t="str">
        <f>VLOOKUP(E4502,[1]items!$B$2:$E$39,2,FALSE)</f>
        <v>Obat Telinga</v>
      </c>
      <c r="G4502" s="5" t="str">
        <f t="shared" si="351"/>
        <v>OT0001|</v>
      </c>
      <c r="H4502" s="10">
        <v>38</v>
      </c>
      <c r="I4502" s="11"/>
      <c r="J4502" s="10" t="str">
        <f>IF(EXACT(L4502,"buy"),VLOOKUP(I4502,[2]suppliers!$A$2:$B$17,2,FALSE),"")</f>
        <v/>
      </c>
      <c r="K4502" s="5" t="s">
        <v>84</v>
      </c>
      <c r="L4502" s="5" t="s">
        <v>85</v>
      </c>
      <c r="M4502" s="5" t="str">
        <f>IFERROR(VLOOKUP(G4502,[3]item_suppliers!$C$2:$F$112,2,FALSE),"")</f>
        <v/>
      </c>
      <c r="N4502" s="5" t="str">
        <f>IFERROR(VLOOKUP(G4502,[3]item_suppliers!$C$2:$F$112,4,FALSE),"")</f>
        <v/>
      </c>
      <c r="O4502" s="5" t="str">
        <f t="shared" si="352"/>
        <v/>
      </c>
      <c r="P4502" s="5">
        <f>IF(EXACT(L4502,"sell"),VLOOKUP(D4502,[1]items!$A$2:$E$39,5,FALSE),"")</f>
        <v>55935</v>
      </c>
      <c r="Q4502" s="5">
        <f t="shared" si="353"/>
        <v>2125530</v>
      </c>
      <c r="R4502" s="13" t="str">
        <f t="shared" si="354"/>
        <v/>
      </c>
    </row>
    <row r="4503" spans="1:18" x14ac:dyDescent="0.2">
      <c r="A4503" s="8" t="s">
        <v>4564</v>
      </c>
      <c r="B4503" s="9" t="d">
        <v>2021-11-29</v>
      </c>
      <c r="C4503" s="7">
        <f t="shared" si="350"/>
        <v>2021</v>
      </c>
      <c r="D4503" s="8" t="s">
        <v>94</v>
      </c>
      <c r="E4503" s="5" t="str">
        <f>VLOOKUP(D4503,[1]items!$A$2:$E$39,2,FALSE)</f>
        <v>Vicks Inhaler 0.5 mL</v>
      </c>
      <c r="F4503" s="5" t="str">
        <f>VLOOKUP(E4503,[1]items!$B$2:$E$39,2,FALSE)</f>
        <v>Obat Batuk &amp; Pilek</v>
      </c>
      <c r="G4503" s="5" t="str">
        <f t="shared" si="351"/>
        <v>OB0007|</v>
      </c>
      <c r="H4503" s="10">
        <v>122</v>
      </c>
      <c r="I4503" s="11"/>
      <c r="J4503" s="10" t="str">
        <f>IF(EXACT(L4503,"buy"),VLOOKUP(I4503,[2]suppliers!$A$2:$B$17,2,FALSE),"")</f>
        <v/>
      </c>
      <c r="K4503" s="8" t="s">
        <v>84</v>
      </c>
      <c r="L4503" s="8" t="s">
        <v>85</v>
      </c>
      <c r="M4503" s="5" t="str">
        <f>IFERROR(VLOOKUP(G4503,[3]item_suppliers!$C$2:$F$112,2,FALSE),"")</f>
        <v/>
      </c>
      <c r="N4503" s="5" t="str">
        <f>IFERROR(VLOOKUP(G4503,[3]item_suppliers!$C$2:$F$112,4,FALSE),"")</f>
        <v/>
      </c>
      <c r="O4503" s="5" t="str">
        <f t="shared" si="352"/>
        <v/>
      </c>
      <c r="P4503" s="5">
        <f>IF(EXACT(L4503,"sell"),VLOOKUP(D4503,[1]items!$A$2:$E$39,5,FALSE),"")</f>
        <v>16430</v>
      </c>
      <c r="Q4503" s="5">
        <f t="shared" si="353"/>
        <v>2004460</v>
      </c>
      <c r="R4503" s="13" t="str">
        <f t="shared" si="354"/>
        <v/>
      </c>
    </row>
    <row r="4504" spans="1:18" x14ac:dyDescent="0.2">
      <c r="A4504" s="5" t="s">
        <v>4565</v>
      </c>
      <c r="B4504" s="6" t="d">
        <v>2021-11-29</v>
      </c>
      <c r="C4504" s="7">
        <f t="shared" si="350"/>
        <v>2021</v>
      </c>
      <c r="D4504" s="5" t="s">
        <v>11</v>
      </c>
      <c r="E4504" s="5" t="str">
        <f>VLOOKUP(D4504,[1]items!$A$2:$E$39,2,FALSE)</f>
        <v>Acetylcysteine Mahakam 200 mg</v>
      </c>
      <c r="F4504" s="5" t="str">
        <f>VLOOKUP(E4504,[1]items!$B$2:$E$39,2,FALSE)</f>
        <v>Obat Alergi</v>
      </c>
      <c r="G4504" s="5" t="str">
        <f t="shared" si="351"/>
        <v>OA0003|</v>
      </c>
      <c r="H4504" s="10">
        <v>480</v>
      </c>
      <c r="I4504" s="11"/>
      <c r="J4504" s="10" t="str">
        <f>IF(EXACT(L4504,"buy"),VLOOKUP(I4504,[2]suppliers!$A$2:$B$17,2,FALSE),"")</f>
        <v/>
      </c>
      <c r="K4504" s="5" t="s">
        <v>84</v>
      </c>
      <c r="L4504" s="5" t="s">
        <v>85</v>
      </c>
      <c r="M4504" s="5" t="str">
        <f>IFERROR(VLOOKUP(G4504,[3]item_suppliers!$C$2:$F$112,2,FALSE),"")</f>
        <v/>
      </c>
      <c r="N4504" s="5" t="str">
        <f>IFERROR(VLOOKUP(G4504,[3]item_suppliers!$C$2:$F$112,4,FALSE),"")</f>
        <v/>
      </c>
      <c r="O4504" s="5" t="str">
        <f t="shared" si="352"/>
        <v/>
      </c>
      <c r="P4504" s="5">
        <f>IF(EXACT(L4504,"sell"),VLOOKUP(D4504,[1]items!$A$2:$E$39,5,FALSE),"")</f>
        <v>33330</v>
      </c>
      <c r="Q4504" s="5">
        <f t="shared" si="353"/>
        <v>15998400</v>
      </c>
      <c r="R4504" s="13" t="str">
        <f t="shared" si="354"/>
        <v/>
      </c>
    </row>
    <row r="4505" spans="1:18" x14ac:dyDescent="0.2">
      <c r="A4505" s="8" t="s">
        <v>4566</v>
      </c>
      <c r="B4505" s="9" t="d">
        <v>2021-11-29</v>
      </c>
      <c r="C4505" s="7">
        <f t="shared" si="350"/>
        <v>2021</v>
      </c>
      <c r="D4505" s="8" t="s">
        <v>28</v>
      </c>
      <c r="E4505" s="5" t="str">
        <f>VLOOKUP(D4505,[1]items!$A$2:$E$39,2,FALSE)</f>
        <v>Lo Han Kuo Infusion 12</v>
      </c>
      <c r="F4505" s="5" t="str">
        <f>VLOOKUP(E4505,[1]items!$B$2:$E$39,2,FALSE)</f>
        <v>Obat Batuk &amp; Pilek</v>
      </c>
      <c r="G4505" s="5" t="str">
        <f t="shared" si="351"/>
        <v>OB0004|</v>
      </c>
      <c r="H4505" s="10">
        <v>15</v>
      </c>
      <c r="I4505" s="11"/>
      <c r="J4505" s="10" t="str">
        <f>IF(EXACT(L4505,"buy"),VLOOKUP(I4505,[2]suppliers!$A$2:$B$17,2,FALSE),"")</f>
        <v/>
      </c>
      <c r="K4505" s="8" t="s">
        <v>84</v>
      </c>
      <c r="L4505" s="8" t="s">
        <v>85</v>
      </c>
      <c r="M4505" s="5" t="str">
        <f>IFERROR(VLOOKUP(G4505,[3]item_suppliers!$C$2:$F$112,2,FALSE),"")</f>
        <v/>
      </c>
      <c r="N4505" s="5" t="str">
        <f>IFERROR(VLOOKUP(G4505,[3]item_suppliers!$C$2:$F$112,4,FALSE),"")</f>
        <v/>
      </c>
      <c r="O4505" s="5" t="str">
        <f t="shared" si="352"/>
        <v/>
      </c>
      <c r="P4505" s="5">
        <f>IF(EXACT(L4505,"sell"),VLOOKUP(D4505,[1]items!$A$2:$E$39,5,FALSE),"")</f>
        <v>24179</v>
      </c>
      <c r="Q4505" s="5">
        <f t="shared" si="353"/>
        <v>362685</v>
      </c>
      <c r="R4505" s="13" t="str">
        <f t="shared" si="354"/>
        <v/>
      </c>
    </row>
    <row r="4506" spans="1:18" x14ac:dyDescent="0.2">
      <c r="A4506" s="5" t="s">
        <v>4567</v>
      </c>
      <c r="B4506" s="6" t="d">
        <v>2021-11-30</v>
      </c>
      <c r="C4506" s="7">
        <f t="shared" si="350"/>
        <v>2021</v>
      </c>
      <c r="D4506" s="5" t="s">
        <v>26</v>
      </c>
      <c r="E4506" s="5" t="str">
        <f>VLOOKUP(D4506,[1]items!$A$2:$E$39,2,FALSE)</f>
        <v>Decolsen 1 Strip 4 Tablet</v>
      </c>
      <c r="F4506" s="5" t="str">
        <f>VLOOKUP(E4506,[1]items!$B$2:$E$39,2,FALSE)</f>
        <v>Obat Batuk &amp; Pilek</v>
      </c>
      <c r="G4506" s="5" t="str">
        <f t="shared" si="351"/>
        <v>OB0002|</v>
      </c>
      <c r="H4506" s="10">
        <v>63</v>
      </c>
      <c r="I4506" s="11"/>
      <c r="J4506" s="10" t="str">
        <f>IF(EXACT(L4506,"buy"),VLOOKUP(I4506,[2]suppliers!$A$2:$B$17,2,FALSE),"")</f>
        <v/>
      </c>
      <c r="K4506" s="5" t="s">
        <v>84</v>
      </c>
      <c r="L4506" s="5" t="s">
        <v>85</v>
      </c>
      <c r="M4506" s="5" t="str">
        <f>IFERROR(VLOOKUP(G4506,[3]item_suppliers!$C$2:$F$112,2,FALSE),"")</f>
        <v/>
      </c>
      <c r="N4506" s="5" t="str">
        <f>IFERROR(VLOOKUP(G4506,[3]item_suppliers!$C$2:$F$112,4,FALSE),"")</f>
        <v/>
      </c>
      <c r="O4506" s="5" t="str">
        <f t="shared" si="352"/>
        <v/>
      </c>
      <c r="P4506" s="5">
        <f>IF(EXACT(L4506,"sell"),VLOOKUP(D4506,[1]items!$A$2:$E$39,5,FALSE),"")</f>
        <v>2915</v>
      </c>
      <c r="Q4506" s="5">
        <f t="shared" si="353"/>
        <v>183645</v>
      </c>
      <c r="R4506" s="13" t="str">
        <f t="shared" si="354"/>
        <v/>
      </c>
    </row>
    <row r="4507" spans="1:18" x14ac:dyDescent="0.2">
      <c r="A4507" s="8" t="s">
        <v>4568</v>
      </c>
      <c r="B4507" s="9" t="d">
        <v>2021-11-30</v>
      </c>
      <c r="C4507" s="7">
        <f t="shared" si="350"/>
        <v>2021</v>
      </c>
      <c r="D4507" s="8" t="s">
        <v>17</v>
      </c>
      <c r="E4507" s="5" t="str">
        <f>VLOOKUP(D4507,[1]items!$A$2:$E$39,2,FALSE)</f>
        <v>Bedak Heroxyn 150 gr</v>
      </c>
      <c r="F4507" s="5" t="str">
        <f>VLOOKUP(E4507,[1]items!$B$2:$E$39,2,FALSE)</f>
        <v>Obat Alergi</v>
      </c>
      <c r="G4507" s="5" t="str">
        <f t="shared" si="351"/>
        <v>OA0005|</v>
      </c>
      <c r="H4507" s="10">
        <v>83</v>
      </c>
      <c r="I4507" s="11"/>
      <c r="J4507" s="10" t="str">
        <f>IF(EXACT(L4507,"buy"),VLOOKUP(I4507,[2]suppliers!$A$2:$B$17,2,FALSE),"")</f>
        <v/>
      </c>
      <c r="K4507" s="8" t="s">
        <v>84</v>
      </c>
      <c r="L4507" s="8" t="s">
        <v>85</v>
      </c>
      <c r="M4507" s="5" t="str">
        <f>IFERROR(VLOOKUP(G4507,[3]item_suppliers!$C$2:$F$112,2,FALSE),"")</f>
        <v/>
      </c>
      <c r="N4507" s="5" t="str">
        <f>IFERROR(VLOOKUP(G4507,[3]item_suppliers!$C$2:$F$112,4,FALSE),"")</f>
        <v/>
      </c>
      <c r="O4507" s="5" t="str">
        <f t="shared" si="352"/>
        <v/>
      </c>
      <c r="P4507" s="5">
        <f>IF(EXACT(L4507,"sell"),VLOOKUP(D4507,[1]items!$A$2:$E$39,5,FALSE),"")</f>
        <v>17170</v>
      </c>
      <c r="Q4507" s="5">
        <f t="shared" si="353"/>
        <v>1425110</v>
      </c>
      <c r="R4507" s="13" t="str">
        <f t="shared" si="354"/>
        <v/>
      </c>
    </row>
    <row r="4508" spans="1:18" x14ac:dyDescent="0.2">
      <c r="A4508" s="5" t="s">
        <v>4569</v>
      </c>
      <c r="B4508" s="6" t="d">
        <v>2021-11-30</v>
      </c>
      <c r="C4508" s="7">
        <f t="shared" si="350"/>
        <v>2021</v>
      </c>
      <c r="D4508" s="5" t="s">
        <v>70</v>
      </c>
      <c r="E4508" s="5" t="str">
        <f>VLOOKUP(D4508,[1]items!$A$2:$E$39,2,FALSE)</f>
        <v>Irbesartan</v>
      </c>
      <c r="F4508" s="5" t="str">
        <f>VLOOKUP(E4508,[1]items!$B$2:$E$39,2,FALSE)</f>
        <v>Obat Hipertensi</v>
      </c>
      <c r="G4508" s="5" t="str">
        <f t="shared" si="351"/>
        <v>OH0005|</v>
      </c>
      <c r="H4508" s="10">
        <v>39</v>
      </c>
      <c r="I4508" s="11"/>
      <c r="J4508" s="10" t="str">
        <f>IF(EXACT(L4508,"buy"),VLOOKUP(I4508,[2]suppliers!$A$2:$B$17,2,FALSE),"")</f>
        <v/>
      </c>
      <c r="K4508" s="5" t="s">
        <v>84</v>
      </c>
      <c r="L4508" s="5" t="s">
        <v>85</v>
      </c>
      <c r="M4508" s="5" t="str">
        <f>IFERROR(VLOOKUP(G4508,[3]item_suppliers!$C$2:$F$112,2,FALSE),"")</f>
        <v/>
      </c>
      <c r="N4508" s="5" t="str">
        <f>IFERROR(VLOOKUP(G4508,[3]item_suppliers!$C$2:$F$112,4,FALSE),"")</f>
        <v/>
      </c>
      <c r="O4508" s="5" t="str">
        <f t="shared" si="352"/>
        <v/>
      </c>
      <c r="P4508" s="5">
        <f>IF(EXACT(L4508,"sell"),VLOOKUP(D4508,[1]items!$A$2:$E$39,5,FALSE),"")</f>
        <v>109447</v>
      </c>
      <c r="Q4508" s="5">
        <f t="shared" si="353"/>
        <v>4268433</v>
      </c>
      <c r="R4508" s="13" t="str">
        <f t="shared" si="354"/>
        <v/>
      </c>
    </row>
    <row r="4509" spans="1:18" x14ac:dyDescent="0.2">
      <c r="A4509" s="8" t="s">
        <v>4570</v>
      </c>
      <c r="B4509" s="9" t="d">
        <v>2021-11-30</v>
      </c>
      <c r="C4509" s="7">
        <f t="shared" si="350"/>
        <v>2021</v>
      </c>
      <c r="D4509" s="8" t="s">
        <v>70</v>
      </c>
      <c r="E4509" s="5" t="str">
        <f>VLOOKUP(D4509,[1]items!$A$2:$E$39,2,FALSE)</f>
        <v>Irbesartan</v>
      </c>
      <c r="F4509" s="5" t="str">
        <f>VLOOKUP(E4509,[1]items!$B$2:$E$39,2,FALSE)</f>
        <v>Obat Hipertensi</v>
      </c>
      <c r="G4509" s="5" t="str">
        <f t="shared" si="351"/>
        <v>OH0005|</v>
      </c>
      <c r="H4509" s="10">
        <v>46</v>
      </c>
      <c r="I4509" s="11"/>
      <c r="J4509" s="10" t="str">
        <f>IF(EXACT(L4509,"buy"),VLOOKUP(I4509,[2]suppliers!$A$2:$B$17,2,FALSE),"")</f>
        <v/>
      </c>
      <c r="K4509" s="8" t="s">
        <v>84</v>
      </c>
      <c r="L4509" s="8" t="s">
        <v>85</v>
      </c>
      <c r="M4509" s="5" t="str">
        <f>IFERROR(VLOOKUP(G4509,[3]item_suppliers!$C$2:$F$112,2,FALSE),"")</f>
        <v/>
      </c>
      <c r="N4509" s="5" t="str">
        <f>IFERROR(VLOOKUP(G4509,[3]item_suppliers!$C$2:$F$112,4,FALSE),"")</f>
        <v/>
      </c>
      <c r="O4509" s="5" t="str">
        <f t="shared" si="352"/>
        <v/>
      </c>
      <c r="P4509" s="5">
        <f>IF(EXACT(L4509,"sell"),VLOOKUP(D4509,[1]items!$A$2:$E$39,5,FALSE),"")</f>
        <v>109447</v>
      </c>
      <c r="Q4509" s="5">
        <f t="shared" si="353"/>
        <v>5034562</v>
      </c>
      <c r="R4509" s="13" t="str">
        <f t="shared" si="354"/>
        <v/>
      </c>
    </row>
    <row r="4510" spans="1:18" x14ac:dyDescent="0.2">
      <c r="A4510" s="5" t="s">
        <v>4571</v>
      </c>
      <c r="B4510" s="6" t="d">
        <v>2021-11-30</v>
      </c>
      <c r="C4510" s="7">
        <f t="shared" si="350"/>
        <v>2021</v>
      </c>
      <c r="D4510" s="5" t="s">
        <v>70</v>
      </c>
      <c r="E4510" s="5" t="str">
        <f>VLOOKUP(D4510,[1]items!$A$2:$E$39,2,FALSE)</f>
        <v>Irbesartan</v>
      </c>
      <c r="F4510" s="5" t="str">
        <f>VLOOKUP(E4510,[1]items!$B$2:$E$39,2,FALSE)</f>
        <v>Obat Hipertensi</v>
      </c>
      <c r="G4510" s="5" t="str">
        <f t="shared" si="351"/>
        <v>OH0005|</v>
      </c>
      <c r="H4510" s="10">
        <v>31</v>
      </c>
      <c r="I4510" s="11"/>
      <c r="J4510" s="10" t="str">
        <f>IF(EXACT(L4510,"buy"),VLOOKUP(I4510,[2]suppliers!$A$2:$B$17,2,FALSE),"")</f>
        <v/>
      </c>
      <c r="K4510" s="5" t="s">
        <v>84</v>
      </c>
      <c r="L4510" s="5" t="s">
        <v>85</v>
      </c>
      <c r="M4510" s="5" t="str">
        <f>IFERROR(VLOOKUP(G4510,[3]item_suppliers!$C$2:$F$112,2,FALSE),"")</f>
        <v/>
      </c>
      <c r="N4510" s="5" t="str">
        <f>IFERROR(VLOOKUP(G4510,[3]item_suppliers!$C$2:$F$112,4,FALSE),"")</f>
        <v/>
      </c>
      <c r="O4510" s="5" t="str">
        <f t="shared" si="352"/>
        <v/>
      </c>
      <c r="P4510" s="5">
        <f>IF(EXACT(L4510,"sell"),VLOOKUP(D4510,[1]items!$A$2:$E$39,5,FALSE),"")</f>
        <v>109447</v>
      </c>
      <c r="Q4510" s="5">
        <f t="shared" si="353"/>
        <v>3392857</v>
      </c>
      <c r="R4510" s="13" t="str">
        <f t="shared" si="354"/>
        <v/>
      </c>
    </row>
    <row r="4511" spans="1:18" x14ac:dyDescent="0.2">
      <c r="A4511" s="8" t="s">
        <v>4572</v>
      </c>
      <c r="B4511" s="9" t="d">
        <v>2021-11-30</v>
      </c>
      <c r="C4511" s="7">
        <f t="shared" si="350"/>
        <v>2021</v>
      </c>
      <c r="D4511" s="8" t="s">
        <v>82</v>
      </c>
      <c r="E4511" s="5" t="str">
        <f>VLOOKUP(D4511,[1]items!$A$2:$E$39,2,FALSE)</f>
        <v>Otilon Ear Drops 8 mL</v>
      </c>
      <c r="F4511" s="5" t="str">
        <f>VLOOKUP(E4511,[1]items!$B$2:$E$39,2,FALSE)</f>
        <v>Obat Telinga</v>
      </c>
      <c r="G4511" s="5" t="str">
        <f t="shared" si="351"/>
        <v>OT0001|</v>
      </c>
      <c r="H4511" s="10">
        <v>3</v>
      </c>
      <c r="I4511" s="11"/>
      <c r="J4511" s="10" t="str">
        <f>IF(EXACT(L4511,"buy"),VLOOKUP(I4511,[2]suppliers!$A$2:$B$17,2,FALSE),"")</f>
        <v/>
      </c>
      <c r="K4511" s="8" t="s">
        <v>84</v>
      </c>
      <c r="L4511" s="8" t="s">
        <v>85</v>
      </c>
      <c r="M4511" s="5" t="str">
        <f>IFERROR(VLOOKUP(G4511,[3]item_suppliers!$C$2:$F$112,2,FALSE),"")</f>
        <v/>
      </c>
      <c r="N4511" s="5" t="str">
        <f>IFERROR(VLOOKUP(G4511,[3]item_suppliers!$C$2:$F$112,4,FALSE),"")</f>
        <v/>
      </c>
      <c r="O4511" s="5" t="str">
        <f t="shared" si="352"/>
        <v/>
      </c>
      <c r="P4511" s="5">
        <f>IF(EXACT(L4511,"sell"),VLOOKUP(D4511,[1]items!$A$2:$E$39,5,FALSE),"")</f>
        <v>55935</v>
      </c>
      <c r="Q4511" s="5">
        <f t="shared" si="353"/>
        <v>167805</v>
      </c>
      <c r="R4511" s="13" t="str">
        <f t="shared" si="354"/>
        <v/>
      </c>
    </row>
    <row r="4512" spans="1:18" x14ac:dyDescent="0.2">
      <c r="A4512" s="5" t="s">
        <v>4573</v>
      </c>
      <c r="B4512" s="6" t="d">
        <v>2021-11-30</v>
      </c>
      <c r="C4512" s="7">
        <f t="shared" si="350"/>
        <v>2021</v>
      </c>
      <c r="D4512" s="5" t="s">
        <v>82</v>
      </c>
      <c r="E4512" s="5" t="str">
        <f>VLOOKUP(D4512,[1]items!$A$2:$E$39,2,FALSE)</f>
        <v>Otilon Ear Drops 8 mL</v>
      </c>
      <c r="F4512" s="5" t="str">
        <f>VLOOKUP(E4512,[1]items!$B$2:$E$39,2,FALSE)</f>
        <v>Obat Telinga</v>
      </c>
      <c r="G4512" s="5" t="str">
        <f t="shared" si="351"/>
        <v>OT0001|</v>
      </c>
      <c r="H4512" s="10">
        <v>6</v>
      </c>
      <c r="I4512" s="11"/>
      <c r="J4512" s="10" t="str">
        <f>IF(EXACT(L4512,"buy"),VLOOKUP(I4512,[2]suppliers!$A$2:$B$17,2,FALSE),"")</f>
        <v/>
      </c>
      <c r="K4512" s="5" t="s">
        <v>84</v>
      </c>
      <c r="L4512" s="5" t="s">
        <v>85</v>
      </c>
      <c r="M4512" s="5" t="str">
        <f>IFERROR(VLOOKUP(G4512,[3]item_suppliers!$C$2:$F$112,2,FALSE),"")</f>
        <v/>
      </c>
      <c r="N4512" s="5" t="str">
        <f>IFERROR(VLOOKUP(G4512,[3]item_suppliers!$C$2:$F$112,4,FALSE),"")</f>
        <v/>
      </c>
      <c r="O4512" s="5" t="str">
        <f t="shared" si="352"/>
        <v/>
      </c>
      <c r="P4512" s="5">
        <f>IF(EXACT(L4512,"sell"),VLOOKUP(D4512,[1]items!$A$2:$E$39,5,FALSE),"")</f>
        <v>55935</v>
      </c>
      <c r="Q4512" s="5">
        <f t="shared" si="353"/>
        <v>335610</v>
      </c>
      <c r="R4512" s="13" t="str">
        <f t="shared" si="354"/>
        <v/>
      </c>
    </row>
    <row r="4513" spans="1:18" x14ac:dyDescent="0.2">
      <c r="A4513" s="8" t="s">
        <v>4574</v>
      </c>
      <c r="B4513" s="9" t="d">
        <v>2021-11-30</v>
      </c>
      <c r="C4513" s="7">
        <f t="shared" si="350"/>
        <v>2021</v>
      </c>
      <c r="D4513" s="8" t="s">
        <v>65</v>
      </c>
      <c r="E4513" s="5" t="str">
        <f>VLOOKUP(D4513,[1]items!$A$2:$E$39,2,FALSE)</f>
        <v>Candesartan Ogb Dexa</v>
      </c>
      <c r="F4513" s="5" t="str">
        <f>VLOOKUP(E4513,[1]items!$B$2:$E$39,2,FALSE)</f>
        <v>Obat Hipertensi</v>
      </c>
      <c r="G4513" s="5" t="str">
        <f t="shared" si="351"/>
        <v>OH0003|</v>
      </c>
      <c r="H4513" s="10">
        <v>10</v>
      </c>
      <c r="I4513" s="11"/>
      <c r="J4513" s="10" t="str">
        <f>IF(EXACT(L4513,"buy"),VLOOKUP(I4513,[2]suppliers!$A$2:$B$17,2,FALSE),"")</f>
        <v/>
      </c>
      <c r="K4513" s="8" t="s">
        <v>84</v>
      </c>
      <c r="L4513" s="8" t="s">
        <v>85</v>
      </c>
      <c r="M4513" s="5" t="str">
        <f>IFERROR(VLOOKUP(G4513,[3]item_suppliers!$C$2:$F$112,2,FALSE),"")</f>
        <v/>
      </c>
      <c r="N4513" s="5" t="str">
        <f>IFERROR(VLOOKUP(G4513,[3]item_suppliers!$C$2:$F$112,4,FALSE),"")</f>
        <v/>
      </c>
      <c r="O4513" s="5" t="str">
        <f t="shared" si="352"/>
        <v/>
      </c>
      <c r="P4513" s="5">
        <f>IF(EXACT(L4513,"sell"),VLOOKUP(D4513,[1]items!$A$2:$E$39,5,FALSE),"")</f>
        <v>5095</v>
      </c>
      <c r="Q4513" s="5">
        <f t="shared" si="353"/>
        <v>50950</v>
      </c>
      <c r="R4513" s="13" t="str">
        <f t="shared" si="354"/>
        <v/>
      </c>
    </row>
    <row r="4514" spans="1:18" x14ac:dyDescent="0.2">
      <c r="A4514" s="5" t="s">
        <v>4575</v>
      </c>
      <c r="B4514" s="6" t="d">
        <v>2021-11-30</v>
      </c>
      <c r="C4514" s="7">
        <f t="shared" si="350"/>
        <v>2021</v>
      </c>
      <c r="D4514" s="5" t="s">
        <v>59</v>
      </c>
      <c r="E4514" s="5" t="str">
        <f>VLOOKUP(D4514,[1]items!$A$2:$E$39,2,FALSE)</f>
        <v>Carditens</v>
      </c>
      <c r="F4514" s="5" t="str">
        <f>VLOOKUP(E4514,[1]items!$B$2:$E$39,2,FALSE)</f>
        <v>Obat Hipertensi</v>
      </c>
      <c r="G4514" s="5" t="str">
        <f t="shared" si="351"/>
        <v>OH0001|</v>
      </c>
      <c r="H4514" s="10">
        <v>114</v>
      </c>
      <c r="I4514" s="11"/>
      <c r="J4514" s="10" t="str">
        <f>IF(EXACT(L4514,"buy"),VLOOKUP(I4514,[2]suppliers!$A$2:$B$17,2,FALSE),"")</f>
        <v/>
      </c>
      <c r="K4514" s="5" t="s">
        <v>84</v>
      </c>
      <c r="L4514" s="5" t="s">
        <v>85</v>
      </c>
      <c r="M4514" s="5" t="str">
        <f>IFERROR(VLOOKUP(G4514,[3]item_suppliers!$C$2:$F$112,2,FALSE),"")</f>
        <v/>
      </c>
      <c r="N4514" s="5" t="str">
        <f>IFERROR(VLOOKUP(G4514,[3]item_suppliers!$C$2:$F$112,4,FALSE),"")</f>
        <v/>
      </c>
      <c r="O4514" s="5" t="str">
        <f t="shared" si="352"/>
        <v/>
      </c>
      <c r="P4514" s="5">
        <f>IF(EXACT(L4514,"sell"),VLOOKUP(D4514,[1]items!$A$2:$E$39,5,FALSE),"")</f>
        <v>100900</v>
      </c>
      <c r="Q4514" s="5">
        <f t="shared" si="353"/>
        <v>11502600</v>
      </c>
      <c r="R4514" s="13" t="str">
        <f t="shared" si="354"/>
        <v/>
      </c>
    </row>
    <row r="4515" spans="1:18" x14ac:dyDescent="0.2">
      <c r="A4515" s="8" t="s">
        <v>4576</v>
      </c>
      <c r="B4515" s="9" t="d">
        <v>2021-11-30</v>
      </c>
      <c r="C4515" s="7">
        <f t="shared" si="350"/>
        <v>2021</v>
      </c>
      <c r="D4515" s="8" t="s">
        <v>62</v>
      </c>
      <c r="E4515" s="5" t="str">
        <f>VLOOKUP(D4515,[1]items!$A$2:$E$39,2,FALSE)</f>
        <v>Concor 5MG Strip 10</v>
      </c>
      <c r="F4515" s="5" t="str">
        <f>VLOOKUP(E4515,[1]items!$B$2:$E$39,2,FALSE)</f>
        <v>Obat Hipertensi</v>
      </c>
      <c r="G4515" s="5" t="str">
        <f t="shared" si="351"/>
        <v>OH0002|</v>
      </c>
      <c r="H4515" s="10">
        <v>55</v>
      </c>
      <c r="I4515" s="11"/>
      <c r="J4515" s="10" t="str">
        <f>IF(EXACT(L4515,"buy"),VLOOKUP(I4515,[2]suppliers!$A$2:$B$17,2,FALSE),"")</f>
        <v/>
      </c>
      <c r="K4515" s="8" t="s">
        <v>84</v>
      </c>
      <c r="L4515" s="8" t="s">
        <v>85</v>
      </c>
      <c r="M4515" s="5" t="str">
        <f>IFERROR(VLOOKUP(G4515,[3]item_suppliers!$C$2:$F$112,2,FALSE),"")</f>
        <v/>
      </c>
      <c r="N4515" s="5" t="str">
        <f>IFERROR(VLOOKUP(G4515,[3]item_suppliers!$C$2:$F$112,4,FALSE),"")</f>
        <v/>
      </c>
      <c r="O4515" s="5" t="str">
        <f t="shared" si="352"/>
        <v/>
      </c>
      <c r="P4515" s="5">
        <f>IF(EXACT(L4515,"sell"),VLOOKUP(D4515,[1]items!$A$2:$E$39,5,FALSE),"")</f>
        <v>103632</v>
      </c>
      <c r="Q4515" s="5">
        <f t="shared" si="353"/>
        <v>5699760</v>
      </c>
      <c r="R4515" s="13" t="str">
        <f t="shared" si="354"/>
        <v/>
      </c>
    </row>
    <row r="4516" spans="1:18" x14ac:dyDescent="0.2">
      <c r="A4516" s="5" t="s">
        <v>4577</v>
      </c>
      <c r="B4516" s="6" t="d">
        <v>2021-12-01</v>
      </c>
      <c r="C4516" s="7">
        <f t="shared" si="350"/>
        <v>2021</v>
      </c>
      <c r="D4516" s="5" t="s">
        <v>17</v>
      </c>
      <c r="E4516" s="5" t="str">
        <f>VLOOKUP(D4516,[1]items!$A$2:$E$39,2,FALSE)</f>
        <v>Bedak Heroxyn 150 gr</v>
      </c>
      <c r="F4516" s="5" t="str">
        <f>VLOOKUP(E4516,[1]items!$B$2:$E$39,2,FALSE)</f>
        <v>Obat Alergi</v>
      </c>
      <c r="G4516" s="5" t="str">
        <f t="shared" si="351"/>
        <v>OA0005|</v>
      </c>
      <c r="H4516" s="10">
        <v>13</v>
      </c>
      <c r="I4516" s="11"/>
      <c r="J4516" s="10" t="str">
        <f>IF(EXACT(L4516,"buy"),VLOOKUP(I4516,[2]suppliers!$A$2:$B$17,2,FALSE),"")</f>
        <v/>
      </c>
      <c r="K4516" s="5" t="s">
        <v>84</v>
      </c>
      <c r="L4516" s="5" t="s">
        <v>85</v>
      </c>
      <c r="M4516" s="5" t="str">
        <f>IFERROR(VLOOKUP(G4516,[3]item_suppliers!$C$2:$F$112,2,FALSE),"")</f>
        <v/>
      </c>
      <c r="N4516" s="5" t="str">
        <f>IFERROR(VLOOKUP(G4516,[3]item_suppliers!$C$2:$F$112,4,FALSE),"")</f>
        <v/>
      </c>
      <c r="O4516" s="5" t="str">
        <f t="shared" si="352"/>
        <v/>
      </c>
      <c r="P4516" s="5">
        <f>IF(EXACT(L4516,"sell"),VLOOKUP(D4516,[1]items!$A$2:$E$39,5,FALSE),"")</f>
        <v>17170</v>
      </c>
      <c r="Q4516" s="5">
        <f t="shared" si="353"/>
        <v>223210</v>
      </c>
      <c r="R4516" s="13" t="str">
        <f t="shared" si="354"/>
        <v/>
      </c>
    </row>
    <row r="4517" spans="1:18" x14ac:dyDescent="0.2">
      <c r="A4517" s="8" t="s">
        <v>4578</v>
      </c>
      <c r="B4517" s="9" t="d">
        <v>2021-12-01</v>
      </c>
      <c r="C4517" s="7">
        <f t="shared" si="350"/>
        <v>2021</v>
      </c>
      <c r="D4517" s="8" t="s">
        <v>14</v>
      </c>
      <c r="E4517" s="5" t="str">
        <f>VLOOKUP(D4517,[1]items!$A$2:$E$39,2,FALSE)</f>
        <v>Bisoprolol Ogb Dexa</v>
      </c>
      <c r="F4517" s="5" t="str">
        <f>VLOOKUP(E4517,[1]items!$B$2:$E$39,2,FALSE)</f>
        <v>Obat Alergi</v>
      </c>
      <c r="G4517" s="5" t="str">
        <f t="shared" si="351"/>
        <v>OA0004|</v>
      </c>
      <c r="H4517" s="10">
        <v>415</v>
      </c>
      <c r="I4517" s="11"/>
      <c r="J4517" s="10" t="str">
        <f>IF(EXACT(L4517,"buy"),VLOOKUP(I4517,[2]suppliers!$A$2:$B$17,2,FALSE),"")</f>
        <v/>
      </c>
      <c r="K4517" s="8" t="s">
        <v>84</v>
      </c>
      <c r="L4517" s="8" t="s">
        <v>85</v>
      </c>
      <c r="M4517" s="5" t="str">
        <f>IFERROR(VLOOKUP(G4517,[3]item_suppliers!$C$2:$F$112,2,FALSE),"")</f>
        <v/>
      </c>
      <c r="N4517" s="5" t="str">
        <f>IFERROR(VLOOKUP(G4517,[3]item_suppliers!$C$2:$F$112,4,FALSE),"")</f>
        <v/>
      </c>
      <c r="O4517" s="5" t="str">
        <f t="shared" si="352"/>
        <v/>
      </c>
      <c r="P4517" s="5">
        <f>IF(EXACT(L4517,"sell"),VLOOKUP(D4517,[1]items!$A$2:$E$39,5,FALSE),"")</f>
        <v>10180</v>
      </c>
      <c r="Q4517" s="5">
        <f t="shared" si="353"/>
        <v>4224700</v>
      </c>
      <c r="R4517" s="13" t="str">
        <f t="shared" si="354"/>
        <v/>
      </c>
    </row>
    <row r="4518" spans="1:18" x14ac:dyDescent="0.2">
      <c r="A4518" s="5" t="s">
        <v>4579</v>
      </c>
      <c r="B4518" s="6" t="d">
        <v>2021-12-01</v>
      </c>
      <c r="C4518" s="7">
        <f t="shared" si="350"/>
        <v>2021</v>
      </c>
      <c r="D4518" s="5" t="s">
        <v>23</v>
      </c>
      <c r="E4518" s="5" t="str">
        <f>VLOOKUP(D4518,[1]items!$A$2:$E$39,2,FALSE)</f>
        <v>Neozep Forte 1 Strip 4 Tablet</v>
      </c>
      <c r="F4518" s="5" t="str">
        <f>VLOOKUP(E4518,[1]items!$B$2:$E$39,2,FALSE)</f>
        <v>Obat Batuk &amp; Pilek</v>
      </c>
      <c r="G4518" s="5" t="str">
        <f t="shared" si="351"/>
        <v>OB0001|DQLab-08</v>
      </c>
      <c r="H4518" s="10">
        <v>2000</v>
      </c>
      <c r="I4518" s="10" t="s">
        <v>24</v>
      </c>
      <c r="J4518" s="10" t="str">
        <f>IF(EXACT(L4518,"buy"),VLOOKUP(I4518,[2]suppliers!$A$2:$B$17,2,FALSE),"")</f>
        <v>DQLab Pharmacy Cilandak</v>
      </c>
      <c r="K4518" s="5"/>
      <c r="L4518" s="5" t="s">
        <v>9</v>
      </c>
      <c r="M4518" s="5">
        <f>IFERROR(VLOOKUP(G4518,[3]item_suppliers!$C$2:$F$112,2,FALSE),"")</f>
        <v>14</v>
      </c>
      <c r="N4518" s="5">
        <f>IFERROR(VLOOKUP(G4518,[3]item_suppliers!$C$2:$F$112,4,FALSE),"")</f>
        <v>2195</v>
      </c>
      <c r="O4518" s="5">
        <f t="shared" si="352"/>
        <v>4390000</v>
      </c>
      <c r="P4518" s="5" t="str">
        <f>IF(EXACT(L4518,"sell"),VLOOKUP(D4518,[1]items!$A$2:$E$39,5,FALSE),"")</f>
        <v/>
      </c>
      <c r="Q4518" s="5" t="str">
        <f t="shared" si="353"/>
        <v/>
      </c>
      <c r="R4518" s="13">
        <f t="shared" si="354"/>
        <v>1</v>
      </c>
    </row>
    <row r="4519" spans="1:18" x14ac:dyDescent="0.2">
      <c r="A4519" s="8" t="s">
        <v>4580</v>
      </c>
      <c r="B4519" s="9" t="d">
        <v>2021-12-01</v>
      </c>
      <c r="C4519" s="7">
        <f t="shared" si="350"/>
        <v>2021</v>
      </c>
      <c r="D4519" s="8" t="s">
        <v>56</v>
      </c>
      <c r="E4519" s="5" t="str">
        <f>VLOOKUP(D4519,[1]items!$A$2:$E$39,2,FALSE)</f>
        <v>Paramex Tablet / Obat</v>
      </c>
      <c r="F4519" s="5" t="str">
        <f>VLOOKUP(E4519,[1]items!$B$2:$E$39,2,FALSE)</f>
        <v>Obat Sakit Kepala &amp; Demam</v>
      </c>
      <c r="G4519" s="5" t="str">
        <f t="shared" si="351"/>
        <v>OD0011|DQLab-07</v>
      </c>
      <c r="H4519" s="10">
        <v>2000</v>
      </c>
      <c r="I4519" s="10" t="s">
        <v>41</v>
      </c>
      <c r="J4519" s="10" t="str">
        <f>IF(EXACT(L4519,"buy"),VLOOKUP(I4519,[2]suppliers!$A$2:$B$17,2,FALSE),"")</f>
        <v>DQLab Pharmacy Kalideres</v>
      </c>
      <c r="K4519" s="8"/>
      <c r="L4519" s="8" t="s">
        <v>9</v>
      </c>
      <c r="M4519" s="5">
        <f>IFERROR(VLOOKUP(G4519,[3]item_suppliers!$C$2:$F$112,2,FALSE),"")</f>
        <v>28</v>
      </c>
      <c r="N4519" s="5">
        <f>IFERROR(VLOOKUP(G4519,[3]item_suppliers!$C$2:$F$112,4,FALSE),"")</f>
        <v>2596</v>
      </c>
      <c r="O4519" s="5">
        <f t="shared" si="352"/>
        <v>5192000</v>
      </c>
      <c r="P4519" s="5" t="str">
        <f>IF(EXACT(L4519,"sell"),VLOOKUP(D4519,[1]items!$A$2:$E$39,5,FALSE),"")</f>
        <v/>
      </c>
      <c r="Q4519" s="5" t="str">
        <f t="shared" si="353"/>
        <v/>
      </c>
      <c r="R4519" s="13">
        <f t="shared" si="354"/>
        <v>0.5</v>
      </c>
    </row>
    <row r="4520" spans="1:18" x14ac:dyDescent="0.2">
      <c r="A4520" s="5" t="s">
        <v>4581</v>
      </c>
      <c r="B4520" s="6" t="d">
        <v>2021-12-01</v>
      </c>
      <c r="C4520" s="7">
        <f t="shared" si="350"/>
        <v>2021</v>
      </c>
      <c r="D4520" s="5" t="s">
        <v>59</v>
      </c>
      <c r="E4520" s="5" t="str">
        <f>VLOOKUP(D4520,[1]items!$A$2:$E$39,2,FALSE)</f>
        <v>Carditens</v>
      </c>
      <c r="F4520" s="5" t="str">
        <f>VLOOKUP(E4520,[1]items!$B$2:$E$39,2,FALSE)</f>
        <v>Obat Hipertensi</v>
      </c>
      <c r="G4520" s="5" t="str">
        <f t="shared" si="351"/>
        <v>OH0001|DQLab-09</v>
      </c>
      <c r="H4520" s="10">
        <v>2000</v>
      </c>
      <c r="I4520" s="10" t="s">
        <v>68</v>
      </c>
      <c r="J4520" s="10" t="str">
        <f>IF(EXACT(L4520,"buy"),VLOOKUP(I4520,[2]suppliers!$A$2:$B$17,2,FALSE),"")</f>
        <v>DQLab Pharmacy Setiabudi</v>
      </c>
      <c r="K4520" s="5"/>
      <c r="L4520" s="5" t="s">
        <v>9</v>
      </c>
      <c r="M4520" s="5">
        <f>IFERROR(VLOOKUP(G4520,[3]item_suppliers!$C$2:$F$112,2,FALSE),"")</f>
        <v>21</v>
      </c>
      <c r="N4520" s="5">
        <f>IFERROR(VLOOKUP(G4520,[3]item_suppliers!$C$2:$F$112,4,FALSE),"")</f>
        <v>98843</v>
      </c>
      <c r="O4520" s="5">
        <f t="shared" si="352"/>
        <v>197686000</v>
      </c>
      <c r="P4520" s="5" t="str">
        <f>IF(EXACT(L4520,"sell"),VLOOKUP(D4520,[1]items!$A$2:$E$39,5,FALSE),"")</f>
        <v/>
      </c>
      <c r="Q4520" s="5" t="str">
        <f t="shared" si="353"/>
        <v/>
      </c>
      <c r="R4520" s="13">
        <f t="shared" si="354"/>
        <v>1</v>
      </c>
    </row>
    <row r="4521" spans="1:18" x14ac:dyDescent="0.2">
      <c r="A4521" s="8" t="s">
        <v>4582</v>
      </c>
      <c r="B4521" s="9" t="d">
        <v>2021-12-01</v>
      </c>
      <c r="C4521" s="7">
        <f t="shared" si="350"/>
        <v>2021</v>
      </c>
      <c r="D4521" s="8" t="s">
        <v>70</v>
      </c>
      <c r="E4521" s="5" t="str">
        <f>VLOOKUP(D4521,[1]items!$A$2:$E$39,2,FALSE)</f>
        <v>Irbesartan</v>
      </c>
      <c r="F4521" s="5" t="str">
        <f>VLOOKUP(E4521,[1]items!$B$2:$E$39,2,FALSE)</f>
        <v>Obat Hipertensi</v>
      </c>
      <c r="G4521" s="5" t="str">
        <f t="shared" si="351"/>
        <v>OH0005|DQLab-09</v>
      </c>
      <c r="H4521" s="10">
        <v>1000</v>
      </c>
      <c r="I4521" s="10" t="s">
        <v>68</v>
      </c>
      <c r="J4521" s="10" t="str">
        <f>IF(EXACT(L4521,"buy"),VLOOKUP(I4521,[2]suppliers!$A$2:$B$17,2,FALSE),"")</f>
        <v>DQLab Pharmacy Setiabudi</v>
      </c>
      <c r="K4521" s="8"/>
      <c r="L4521" s="8" t="s">
        <v>9</v>
      </c>
      <c r="M4521" s="5">
        <f>IFERROR(VLOOKUP(G4521,[3]item_suppliers!$C$2:$F$112,2,FALSE),"")</f>
        <v>21</v>
      </c>
      <c r="N4521" s="5">
        <f>IFERROR(VLOOKUP(G4521,[3]item_suppliers!$C$2:$F$112,4,FALSE),"")</f>
        <v>108029</v>
      </c>
      <c r="O4521" s="5">
        <f t="shared" si="352"/>
        <v>108029000</v>
      </c>
      <c r="P4521" s="5" t="str">
        <f>IF(EXACT(L4521,"sell"),VLOOKUP(D4521,[1]items!$A$2:$E$39,5,FALSE),"")</f>
        <v/>
      </c>
      <c r="Q4521" s="5" t="str">
        <f t="shared" si="353"/>
        <v/>
      </c>
      <c r="R4521" s="13">
        <f t="shared" si="354"/>
        <v>0.33333333333333331</v>
      </c>
    </row>
    <row r="4522" spans="1:18" x14ac:dyDescent="0.2">
      <c r="A4522" s="5" t="s">
        <v>4583</v>
      </c>
      <c r="B4522" s="6" t="d">
        <v>2021-12-02</v>
      </c>
      <c r="C4522" s="7">
        <f t="shared" si="350"/>
        <v>2021</v>
      </c>
      <c r="D4522" s="5" t="s">
        <v>17</v>
      </c>
      <c r="E4522" s="5" t="str">
        <f>VLOOKUP(D4522,[1]items!$A$2:$E$39,2,FALSE)</f>
        <v>Bedak Heroxyn 150 gr</v>
      </c>
      <c r="F4522" s="5" t="str">
        <f>VLOOKUP(E4522,[1]items!$B$2:$E$39,2,FALSE)</f>
        <v>Obat Alergi</v>
      </c>
      <c r="G4522" s="5" t="str">
        <f t="shared" si="351"/>
        <v>OA0005|</v>
      </c>
      <c r="H4522" s="10">
        <v>15</v>
      </c>
      <c r="I4522" s="11"/>
      <c r="J4522" s="10" t="str">
        <f>IF(EXACT(L4522,"buy"),VLOOKUP(I4522,[2]suppliers!$A$2:$B$17,2,FALSE),"")</f>
        <v/>
      </c>
      <c r="K4522" s="5" t="s">
        <v>84</v>
      </c>
      <c r="L4522" s="5" t="s">
        <v>85</v>
      </c>
      <c r="M4522" s="5" t="str">
        <f>IFERROR(VLOOKUP(G4522,[3]item_suppliers!$C$2:$F$112,2,FALSE),"")</f>
        <v/>
      </c>
      <c r="N4522" s="5" t="str">
        <f>IFERROR(VLOOKUP(G4522,[3]item_suppliers!$C$2:$F$112,4,FALSE),"")</f>
        <v/>
      </c>
      <c r="O4522" s="5" t="str">
        <f t="shared" si="352"/>
        <v/>
      </c>
      <c r="P4522" s="5">
        <f>IF(EXACT(L4522,"sell"),VLOOKUP(D4522,[1]items!$A$2:$E$39,5,FALSE),"")</f>
        <v>17170</v>
      </c>
      <c r="Q4522" s="5">
        <f t="shared" si="353"/>
        <v>257550</v>
      </c>
      <c r="R4522" s="13" t="str">
        <f t="shared" si="354"/>
        <v/>
      </c>
    </row>
    <row r="4523" spans="1:18" x14ac:dyDescent="0.2">
      <c r="A4523" s="8" t="s">
        <v>4584</v>
      </c>
      <c r="B4523" s="9" t="d">
        <v>2021-12-02</v>
      </c>
      <c r="C4523" s="7">
        <f t="shared" si="350"/>
        <v>2021</v>
      </c>
      <c r="D4523" s="8" t="s">
        <v>70</v>
      </c>
      <c r="E4523" s="5" t="str">
        <f>VLOOKUP(D4523,[1]items!$A$2:$E$39,2,FALSE)</f>
        <v>Irbesartan</v>
      </c>
      <c r="F4523" s="5" t="str">
        <f>VLOOKUP(E4523,[1]items!$B$2:$E$39,2,FALSE)</f>
        <v>Obat Hipertensi</v>
      </c>
      <c r="G4523" s="5" t="str">
        <f t="shared" si="351"/>
        <v>OH0005|</v>
      </c>
      <c r="H4523" s="10">
        <v>9</v>
      </c>
      <c r="I4523" s="11"/>
      <c r="J4523" s="10" t="str">
        <f>IF(EXACT(L4523,"buy"),VLOOKUP(I4523,[2]suppliers!$A$2:$B$17,2,FALSE),"")</f>
        <v/>
      </c>
      <c r="K4523" s="8" t="s">
        <v>84</v>
      </c>
      <c r="L4523" s="8" t="s">
        <v>85</v>
      </c>
      <c r="M4523" s="5" t="str">
        <f>IFERROR(VLOOKUP(G4523,[3]item_suppliers!$C$2:$F$112,2,FALSE),"")</f>
        <v/>
      </c>
      <c r="N4523" s="5" t="str">
        <f>IFERROR(VLOOKUP(G4523,[3]item_suppliers!$C$2:$F$112,4,FALSE),"")</f>
        <v/>
      </c>
      <c r="O4523" s="5" t="str">
        <f t="shared" si="352"/>
        <v/>
      </c>
      <c r="P4523" s="5">
        <f>IF(EXACT(L4523,"sell"),VLOOKUP(D4523,[1]items!$A$2:$E$39,5,FALSE),"")</f>
        <v>109447</v>
      </c>
      <c r="Q4523" s="5">
        <f t="shared" si="353"/>
        <v>985023</v>
      </c>
      <c r="R4523" s="13" t="str">
        <f t="shared" si="354"/>
        <v/>
      </c>
    </row>
    <row r="4524" spans="1:18" x14ac:dyDescent="0.2">
      <c r="A4524" s="5" t="s">
        <v>4585</v>
      </c>
      <c r="B4524" s="6" t="d">
        <v>2021-12-02</v>
      </c>
      <c r="C4524" s="7">
        <f t="shared" si="350"/>
        <v>2021</v>
      </c>
      <c r="D4524" s="5" t="s">
        <v>20</v>
      </c>
      <c r="E4524" s="5" t="str">
        <f>VLOOKUP(D4524,[1]items!$A$2:$E$39,2,FALSE)</f>
        <v>Dexteem Box Plus 100 Tablet</v>
      </c>
      <c r="F4524" s="5" t="str">
        <f>VLOOKUP(E4524,[1]items!$B$2:$E$39,2,FALSE)</f>
        <v>Obat Alergi</v>
      </c>
      <c r="G4524" s="5" t="str">
        <f t="shared" si="351"/>
        <v>OA0006|</v>
      </c>
      <c r="H4524" s="10">
        <v>3</v>
      </c>
      <c r="I4524" s="11"/>
      <c r="J4524" s="10" t="str">
        <f>IF(EXACT(L4524,"buy"),VLOOKUP(I4524,[2]suppliers!$A$2:$B$17,2,FALSE),"")</f>
        <v/>
      </c>
      <c r="K4524" s="5" t="s">
        <v>84</v>
      </c>
      <c r="L4524" s="5" t="s">
        <v>85</v>
      </c>
      <c r="M4524" s="5" t="str">
        <f>IFERROR(VLOOKUP(G4524,[3]item_suppliers!$C$2:$F$112,2,FALSE),"")</f>
        <v/>
      </c>
      <c r="N4524" s="5" t="str">
        <f>IFERROR(VLOOKUP(G4524,[3]item_suppliers!$C$2:$F$112,4,FALSE),"")</f>
        <v/>
      </c>
      <c r="O4524" s="5" t="str">
        <f t="shared" si="352"/>
        <v/>
      </c>
      <c r="P4524" s="5">
        <f>IF(EXACT(L4524,"sell"),VLOOKUP(D4524,[1]items!$A$2:$E$39,5,FALSE),"")</f>
        <v>25449</v>
      </c>
      <c r="Q4524" s="5">
        <f t="shared" si="353"/>
        <v>76347</v>
      </c>
      <c r="R4524" s="13" t="str">
        <f t="shared" si="354"/>
        <v/>
      </c>
    </row>
    <row r="4525" spans="1:18" x14ac:dyDescent="0.2">
      <c r="A4525" s="8" t="s">
        <v>4586</v>
      </c>
      <c r="B4525" s="9" t="d">
        <v>2021-12-02</v>
      </c>
      <c r="C4525" s="7">
        <f t="shared" si="350"/>
        <v>2021</v>
      </c>
      <c r="D4525" s="8" t="s">
        <v>48</v>
      </c>
      <c r="E4525" s="5" t="str">
        <f>VLOOKUP(D4525,[1]items!$A$2:$E$39,2,FALSE)</f>
        <v>Sanmol Paracetamol</v>
      </c>
      <c r="F4525" s="5" t="str">
        <f>VLOOKUP(E4525,[1]items!$B$2:$E$39,2,FALSE)</f>
        <v>Obat Sakit Kepala &amp; Demam</v>
      </c>
      <c r="G4525" s="5" t="str">
        <f t="shared" si="351"/>
        <v>OD0007|</v>
      </c>
      <c r="H4525" s="10">
        <v>54</v>
      </c>
      <c r="I4525" s="11"/>
      <c r="J4525" s="10" t="str">
        <f>IF(EXACT(L4525,"buy"),VLOOKUP(I4525,[2]suppliers!$A$2:$B$17,2,FALSE),"")</f>
        <v/>
      </c>
      <c r="K4525" s="8" t="s">
        <v>84</v>
      </c>
      <c r="L4525" s="8" t="s">
        <v>85</v>
      </c>
      <c r="M4525" s="5" t="str">
        <f>IFERROR(VLOOKUP(G4525,[3]item_suppliers!$C$2:$F$112,2,FALSE),"")</f>
        <v/>
      </c>
      <c r="N4525" s="5" t="str">
        <f>IFERROR(VLOOKUP(G4525,[3]item_suppliers!$C$2:$F$112,4,FALSE),"")</f>
        <v/>
      </c>
      <c r="O4525" s="5" t="str">
        <f t="shared" si="352"/>
        <v/>
      </c>
      <c r="P4525" s="5">
        <f>IF(EXACT(L4525,"sell"),VLOOKUP(D4525,[1]items!$A$2:$E$39,5,FALSE),"")</f>
        <v>16261</v>
      </c>
      <c r="Q4525" s="5">
        <f t="shared" si="353"/>
        <v>878094</v>
      </c>
      <c r="R4525" s="13" t="str">
        <f t="shared" si="354"/>
        <v/>
      </c>
    </row>
    <row r="4526" spans="1:18" x14ac:dyDescent="0.2">
      <c r="A4526" s="5" t="s">
        <v>4587</v>
      </c>
      <c r="B4526" s="6" t="d">
        <v>2021-12-02</v>
      </c>
      <c r="C4526" s="7">
        <f t="shared" si="350"/>
        <v>2021</v>
      </c>
      <c r="D4526" s="5" t="s">
        <v>59</v>
      </c>
      <c r="E4526" s="5" t="str">
        <f>VLOOKUP(D4526,[1]items!$A$2:$E$39,2,FALSE)</f>
        <v>Carditens</v>
      </c>
      <c r="F4526" s="5" t="str">
        <f>VLOOKUP(E4526,[1]items!$B$2:$E$39,2,FALSE)</f>
        <v>Obat Hipertensi</v>
      </c>
      <c r="G4526" s="5" t="str">
        <f t="shared" si="351"/>
        <v>OH0001|</v>
      </c>
      <c r="H4526" s="10">
        <v>64</v>
      </c>
      <c r="I4526" s="11"/>
      <c r="J4526" s="10" t="str">
        <f>IF(EXACT(L4526,"buy"),VLOOKUP(I4526,[2]suppliers!$A$2:$B$17,2,FALSE),"")</f>
        <v/>
      </c>
      <c r="K4526" s="5" t="s">
        <v>84</v>
      </c>
      <c r="L4526" s="5" t="s">
        <v>85</v>
      </c>
      <c r="M4526" s="5" t="str">
        <f>IFERROR(VLOOKUP(G4526,[3]item_suppliers!$C$2:$F$112,2,FALSE),"")</f>
        <v/>
      </c>
      <c r="N4526" s="5" t="str">
        <f>IFERROR(VLOOKUP(G4526,[3]item_suppliers!$C$2:$F$112,4,FALSE),"")</f>
        <v/>
      </c>
      <c r="O4526" s="5" t="str">
        <f t="shared" si="352"/>
        <v/>
      </c>
      <c r="P4526" s="5">
        <f>IF(EXACT(L4526,"sell"),VLOOKUP(D4526,[1]items!$A$2:$E$39,5,FALSE),"")</f>
        <v>100900</v>
      </c>
      <c r="Q4526" s="5">
        <f t="shared" si="353"/>
        <v>6457600</v>
      </c>
      <c r="R4526" s="13" t="str">
        <f t="shared" si="354"/>
        <v/>
      </c>
    </row>
    <row r="4527" spans="1:18" x14ac:dyDescent="0.2">
      <c r="A4527" s="8" t="s">
        <v>4588</v>
      </c>
      <c r="B4527" s="9" t="d">
        <v>2021-12-03</v>
      </c>
      <c r="C4527" s="7">
        <f t="shared" si="350"/>
        <v>2021</v>
      </c>
      <c r="D4527" s="8" t="s">
        <v>17</v>
      </c>
      <c r="E4527" s="5" t="str">
        <f>VLOOKUP(D4527,[1]items!$A$2:$E$39,2,FALSE)</f>
        <v>Bedak Heroxyn 150 gr</v>
      </c>
      <c r="F4527" s="5" t="str">
        <f>VLOOKUP(E4527,[1]items!$B$2:$E$39,2,FALSE)</f>
        <v>Obat Alergi</v>
      </c>
      <c r="G4527" s="5" t="str">
        <f t="shared" si="351"/>
        <v>OA0005|</v>
      </c>
      <c r="H4527" s="10">
        <v>61</v>
      </c>
      <c r="I4527" s="11"/>
      <c r="J4527" s="10" t="str">
        <f>IF(EXACT(L4527,"buy"),VLOOKUP(I4527,[2]suppliers!$A$2:$B$17,2,FALSE),"")</f>
        <v/>
      </c>
      <c r="K4527" s="8" t="s">
        <v>84</v>
      </c>
      <c r="L4527" s="8" t="s">
        <v>85</v>
      </c>
      <c r="M4527" s="5" t="str">
        <f>IFERROR(VLOOKUP(G4527,[3]item_suppliers!$C$2:$F$112,2,FALSE),"")</f>
        <v/>
      </c>
      <c r="N4527" s="5" t="str">
        <f>IFERROR(VLOOKUP(G4527,[3]item_suppliers!$C$2:$F$112,4,FALSE),"")</f>
        <v/>
      </c>
      <c r="O4527" s="5" t="str">
        <f t="shared" si="352"/>
        <v/>
      </c>
      <c r="P4527" s="5">
        <f>IF(EXACT(L4527,"sell"),VLOOKUP(D4527,[1]items!$A$2:$E$39,5,FALSE),"")</f>
        <v>17170</v>
      </c>
      <c r="Q4527" s="5">
        <f t="shared" si="353"/>
        <v>1047370</v>
      </c>
      <c r="R4527" s="13" t="str">
        <f t="shared" si="354"/>
        <v/>
      </c>
    </row>
    <row r="4528" spans="1:18" x14ac:dyDescent="0.2">
      <c r="A4528" s="5" t="s">
        <v>4589</v>
      </c>
      <c r="B4528" s="6" t="d">
        <v>2021-12-03</v>
      </c>
      <c r="C4528" s="7">
        <f t="shared" si="350"/>
        <v>2021</v>
      </c>
      <c r="D4528" s="5" t="s">
        <v>56</v>
      </c>
      <c r="E4528" s="5" t="str">
        <f>VLOOKUP(D4528,[1]items!$A$2:$E$39,2,FALSE)</f>
        <v>Paramex Tablet / Obat</v>
      </c>
      <c r="F4528" s="5" t="str">
        <f>VLOOKUP(E4528,[1]items!$B$2:$E$39,2,FALSE)</f>
        <v>Obat Sakit Kepala &amp; Demam</v>
      </c>
      <c r="G4528" s="5" t="str">
        <f t="shared" si="351"/>
        <v>OD0011|</v>
      </c>
      <c r="H4528" s="10">
        <v>25</v>
      </c>
      <c r="I4528" s="11"/>
      <c r="J4528" s="10" t="str">
        <f>IF(EXACT(L4528,"buy"),VLOOKUP(I4528,[2]suppliers!$A$2:$B$17,2,FALSE),"")</f>
        <v/>
      </c>
      <c r="K4528" s="5" t="s">
        <v>84</v>
      </c>
      <c r="L4528" s="5" t="s">
        <v>85</v>
      </c>
      <c r="M4528" s="5" t="str">
        <f>IFERROR(VLOOKUP(G4528,[3]item_suppliers!$C$2:$F$112,2,FALSE),"")</f>
        <v/>
      </c>
      <c r="N4528" s="5" t="str">
        <f>IFERROR(VLOOKUP(G4528,[3]item_suppliers!$C$2:$F$112,4,FALSE),"")</f>
        <v/>
      </c>
      <c r="O4528" s="5" t="str">
        <f t="shared" si="352"/>
        <v/>
      </c>
      <c r="P4528" s="5">
        <f>IF(EXACT(L4528,"sell"),VLOOKUP(D4528,[1]items!$A$2:$E$39,5,FALSE),"")</f>
        <v>2586</v>
      </c>
      <c r="Q4528" s="5">
        <f t="shared" si="353"/>
        <v>64650</v>
      </c>
      <c r="R4528" s="13" t="str">
        <f t="shared" si="354"/>
        <v/>
      </c>
    </row>
    <row r="4529" spans="1:18" x14ac:dyDescent="0.2">
      <c r="A4529" s="8" t="s">
        <v>4590</v>
      </c>
      <c r="B4529" s="9" t="d">
        <v>2021-12-03</v>
      </c>
      <c r="C4529" s="7">
        <f t="shared" si="350"/>
        <v>2021</v>
      </c>
      <c r="D4529" s="8" t="s">
        <v>37</v>
      </c>
      <c r="E4529" s="5" t="str">
        <f>VLOOKUP(D4529,[1]items!$A$2:$E$39,2,FALSE)</f>
        <v>Koolfever</v>
      </c>
      <c r="F4529" s="5" t="str">
        <f>VLOOKUP(E4529,[1]items!$B$2:$E$39,2,FALSE)</f>
        <v>Obat Sakit Kepala &amp; Demam</v>
      </c>
      <c r="G4529" s="5" t="str">
        <f t="shared" si="351"/>
        <v>OD0001|</v>
      </c>
      <c r="H4529" s="10">
        <v>41</v>
      </c>
      <c r="I4529" s="11"/>
      <c r="J4529" s="10" t="str">
        <f>IF(EXACT(L4529,"buy"),VLOOKUP(I4529,[2]suppliers!$A$2:$B$17,2,FALSE),"")</f>
        <v/>
      </c>
      <c r="K4529" s="8" t="s">
        <v>84</v>
      </c>
      <c r="L4529" s="8" t="s">
        <v>85</v>
      </c>
      <c r="M4529" s="5" t="str">
        <f>IFERROR(VLOOKUP(G4529,[3]item_suppliers!$C$2:$F$112,2,FALSE),"")</f>
        <v/>
      </c>
      <c r="N4529" s="5" t="str">
        <f>IFERROR(VLOOKUP(G4529,[3]item_suppliers!$C$2:$F$112,4,FALSE),"")</f>
        <v/>
      </c>
      <c r="O4529" s="5" t="str">
        <f t="shared" si="352"/>
        <v/>
      </c>
      <c r="P4529" s="5">
        <f>IF(EXACT(L4529,"sell"),VLOOKUP(D4529,[1]items!$A$2:$E$39,5,FALSE),"")</f>
        <v>7620</v>
      </c>
      <c r="Q4529" s="5">
        <f t="shared" si="353"/>
        <v>312420</v>
      </c>
      <c r="R4529" s="13" t="str">
        <f t="shared" si="354"/>
        <v/>
      </c>
    </row>
    <row r="4530" spans="1:18" x14ac:dyDescent="0.2">
      <c r="A4530" s="5" t="s">
        <v>4591</v>
      </c>
      <c r="B4530" s="6" t="d">
        <v>2021-12-03</v>
      </c>
      <c r="C4530" s="7">
        <f t="shared" si="350"/>
        <v>2021</v>
      </c>
      <c r="D4530" s="5" t="s">
        <v>59</v>
      </c>
      <c r="E4530" s="5" t="str">
        <f>VLOOKUP(D4530,[1]items!$A$2:$E$39,2,FALSE)</f>
        <v>Carditens</v>
      </c>
      <c r="F4530" s="5" t="str">
        <f>VLOOKUP(E4530,[1]items!$B$2:$E$39,2,FALSE)</f>
        <v>Obat Hipertensi</v>
      </c>
      <c r="G4530" s="5" t="str">
        <f t="shared" si="351"/>
        <v>OH0001|</v>
      </c>
      <c r="H4530" s="10">
        <v>34</v>
      </c>
      <c r="I4530" s="11"/>
      <c r="J4530" s="10" t="str">
        <f>IF(EXACT(L4530,"buy"),VLOOKUP(I4530,[2]suppliers!$A$2:$B$17,2,FALSE),"")</f>
        <v/>
      </c>
      <c r="K4530" s="5" t="s">
        <v>84</v>
      </c>
      <c r="L4530" s="5" t="s">
        <v>85</v>
      </c>
      <c r="M4530" s="5" t="str">
        <f>IFERROR(VLOOKUP(G4530,[3]item_suppliers!$C$2:$F$112,2,FALSE),"")</f>
        <v/>
      </c>
      <c r="N4530" s="5" t="str">
        <f>IFERROR(VLOOKUP(G4530,[3]item_suppliers!$C$2:$F$112,4,FALSE),"")</f>
        <v/>
      </c>
      <c r="O4530" s="5" t="str">
        <f t="shared" si="352"/>
        <v/>
      </c>
      <c r="P4530" s="5">
        <f>IF(EXACT(L4530,"sell"),VLOOKUP(D4530,[1]items!$A$2:$E$39,5,FALSE),"")</f>
        <v>100900</v>
      </c>
      <c r="Q4530" s="5">
        <f t="shared" si="353"/>
        <v>3430600</v>
      </c>
      <c r="R4530" s="13" t="str">
        <f t="shared" si="354"/>
        <v/>
      </c>
    </row>
    <row r="4531" spans="1:18" x14ac:dyDescent="0.2">
      <c r="A4531" s="8" t="s">
        <v>4592</v>
      </c>
      <c r="B4531" s="9" t="d">
        <v>2021-12-03</v>
      </c>
      <c r="C4531" s="7">
        <f t="shared" si="350"/>
        <v>2021</v>
      </c>
      <c r="D4531" s="8" t="s">
        <v>11</v>
      </c>
      <c r="E4531" s="5" t="str">
        <f>VLOOKUP(D4531,[1]items!$A$2:$E$39,2,FALSE)</f>
        <v>Acetylcysteine Mahakam 200 mg</v>
      </c>
      <c r="F4531" s="5" t="str">
        <f>VLOOKUP(E4531,[1]items!$B$2:$E$39,2,FALSE)</f>
        <v>Obat Alergi</v>
      </c>
      <c r="G4531" s="5" t="str">
        <f t="shared" si="351"/>
        <v>OA0003|</v>
      </c>
      <c r="H4531" s="10">
        <v>0</v>
      </c>
      <c r="I4531" s="11"/>
      <c r="J4531" s="10" t="str">
        <f>IF(EXACT(L4531,"buy"),VLOOKUP(I4531,[2]suppliers!$A$2:$B$17,2,FALSE),"")</f>
        <v/>
      </c>
      <c r="K4531" s="8" t="s">
        <v>84</v>
      </c>
      <c r="L4531" s="8" t="s">
        <v>85</v>
      </c>
      <c r="M4531" s="5" t="str">
        <f>IFERROR(VLOOKUP(G4531,[3]item_suppliers!$C$2:$F$112,2,FALSE),"")</f>
        <v/>
      </c>
      <c r="N4531" s="5" t="str">
        <f>IFERROR(VLOOKUP(G4531,[3]item_suppliers!$C$2:$F$112,4,FALSE),"")</f>
        <v/>
      </c>
      <c r="O4531" s="5" t="str">
        <f t="shared" si="352"/>
        <v/>
      </c>
      <c r="P4531" s="5">
        <f>IF(EXACT(L4531,"sell"),VLOOKUP(D4531,[1]items!$A$2:$E$39,5,FALSE),"")</f>
        <v>33330</v>
      </c>
      <c r="Q4531" s="5">
        <f t="shared" si="353"/>
        <v>0</v>
      </c>
      <c r="R4531" s="13" t="str">
        <f t="shared" si="354"/>
        <v/>
      </c>
    </row>
    <row r="4532" spans="1:18" x14ac:dyDescent="0.2">
      <c r="A4532" s="5" t="s">
        <v>4593</v>
      </c>
      <c r="B4532" s="6" t="d">
        <v>2021-12-03</v>
      </c>
      <c r="C4532" s="7">
        <f t="shared" si="350"/>
        <v>2021</v>
      </c>
      <c r="D4532" s="5" t="s">
        <v>28</v>
      </c>
      <c r="E4532" s="5" t="str">
        <f>VLOOKUP(D4532,[1]items!$A$2:$E$39,2,FALSE)</f>
        <v>Lo Han Kuo Infusion 12</v>
      </c>
      <c r="F4532" s="5" t="str">
        <f>VLOOKUP(E4532,[1]items!$B$2:$E$39,2,FALSE)</f>
        <v>Obat Batuk &amp; Pilek</v>
      </c>
      <c r="G4532" s="5" t="str">
        <f t="shared" si="351"/>
        <v>OB0004|</v>
      </c>
      <c r="H4532" s="10">
        <v>121</v>
      </c>
      <c r="I4532" s="11"/>
      <c r="J4532" s="10" t="str">
        <f>IF(EXACT(L4532,"buy"),VLOOKUP(I4532,[2]suppliers!$A$2:$B$17,2,FALSE),"")</f>
        <v/>
      </c>
      <c r="K4532" s="5" t="s">
        <v>84</v>
      </c>
      <c r="L4532" s="5" t="s">
        <v>85</v>
      </c>
      <c r="M4532" s="5" t="str">
        <f>IFERROR(VLOOKUP(G4532,[3]item_suppliers!$C$2:$F$112,2,FALSE),"")</f>
        <v/>
      </c>
      <c r="N4532" s="5" t="str">
        <f>IFERROR(VLOOKUP(G4532,[3]item_suppliers!$C$2:$F$112,4,FALSE),"")</f>
        <v/>
      </c>
      <c r="O4532" s="5" t="str">
        <f t="shared" si="352"/>
        <v/>
      </c>
      <c r="P4532" s="5">
        <f>IF(EXACT(L4532,"sell"),VLOOKUP(D4532,[1]items!$A$2:$E$39,5,FALSE),"")</f>
        <v>24179</v>
      </c>
      <c r="Q4532" s="5">
        <f t="shared" si="353"/>
        <v>2925659</v>
      </c>
      <c r="R4532" s="13" t="str">
        <f t="shared" si="354"/>
        <v/>
      </c>
    </row>
    <row r="4533" spans="1:18" x14ac:dyDescent="0.2">
      <c r="A4533" s="8" t="s">
        <v>4594</v>
      </c>
      <c r="B4533" s="9" t="d">
        <v>2021-12-03</v>
      </c>
      <c r="C4533" s="7">
        <f t="shared" si="350"/>
        <v>2021</v>
      </c>
      <c r="D4533" s="8" t="s">
        <v>46</v>
      </c>
      <c r="E4533" s="5" t="str">
        <f>VLOOKUP(D4533,[1]items!$A$2:$E$39,2,FALSE)</f>
        <v>Proris Ibuprofen</v>
      </c>
      <c r="F4533" s="5" t="str">
        <f>VLOOKUP(E4533,[1]items!$B$2:$E$39,2,FALSE)</f>
        <v>Obat Sakit Kepala &amp; Demam</v>
      </c>
      <c r="G4533" s="5" t="str">
        <f t="shared" si="351"/>
        <v>OD0006|</v>
      </c>
      <c r="H4533" s="10">
        <v>74</v>
      </c>
      <c r="I4533" s="11"/>
      <c r="J4533" s="10" t="str">
        <f>IF(EXACT(L4533,"buy"),VLOOKUP(I4533,[2]suppliers!$A$2:$B$17,2,FALSE),"")</f>
        <v/>
      </c>
      <c r="K4533" s="8" t="s">
        <v>84</v>
      </c>
      <c r="L4533" s="8" t="s">
        <v>85</v>
      </c>
      <c r="M4533" s="5" t="str">
        <f>IFERROR(VLOOKUP(G4533,[3]item_suppliers!$C$2:$F$112,2,FALSE),"")</f>
        <v/>
      </c>
      <c r="N4533" s="5" t="str">
        <f>IFERROR(VLOOKUP(G4533,[3]item_suppliers!$C$2:$F$112,4,FALSE),"")</f>
        <v/>
      </c>
      <c r="O4533" s="5" t="str">
        <f t="shared" si="352"/>
        <v/>
      </c>
      <c r="P4533" s="5">
        <f>IF(EXACT(L4533,"sell"),VLOOKUP(D4533,[1]items!$A$2:$E$39,5,FALSE),"")</f>
        <v>25275</v>
      </c>
      <c r="Q4533" s="5">
        <f t="shared" si="353"/>
        <v>1870350</v>
      </c>
      <c r="R4533" s="13" t="str">
        <f t="shared" si="354"/>
        <v/>
      </c>
    </row>
    <row r="4534" spans="1:18" x14ac:dyDescent="0.2">
      <c r="A4534" s="5" t="s">
        <v>4595</v>
      </c>
      <c r="B4534" s="6" t="d">
        <v>2021-12-04</v>
      </c>
      <c r="C4534" s="7">
        <f t="shared" si="350"/>
        <v>2021</v>
      </c>
      <c r="D4534" s="5" t="s">
        <v>26</v>
      </c>
      <c r="E4534" s="5" t="str">
        <f>VLOOKUP(D4534,[1]items!$A$2:$E$39,2,FALSE)</f>
        <v>Decolsen 1 Strip 4 Tablet</v>
      </c>
      <c r="F4534" s="5" t="str">
        <f>VLOOKUP(E4534,[1]items!$B$2:$E$39,2,FALSE)</f>
        <v>Obat Batuk &amp; Pilek</v>
      </c>
      <c r="G4534" s="5" t="str">
        <f t="shared" si="351"/>
        <v>OB0002|</v>
      </c>
      <c r="H4534" s="10">
        <v>87</v>
      </c>
      <c r="I4534" s="11"/>
      <c r="J4534" s="10" t="str">
        <f>IF(EXACT(L4534,"buy"),VLOOKUP(I4534,[2]suppliers!$A$2:$B$17,2,FALSE),"")</f>
        <v/>
      </c>
      <c r="K4534" s="5" t="s">
        <v>84</v>
      </c>
      <c r="L4534" s="5" t="s">
        <v>85</v>
      </c>
      <c r="M4534" s="5" t="str">
        <f>IFERROR(VLOOKUP(G4534,[3]item_suppliers!$C$2:$F$112,2,FALSE),"")</f>
        <v/>
      </c>
      <c r="N4534" s="5" t="str">
        <f>IFERROR(VLOOKUP(G4534,[3]item_suppliers!$C$2:$F$112,4,FALSE),"")</f>
        <v/>
      </c>
      <c r="O4534" s="5" t="str">
        <f t="shared" si="352"/>
        <v/>
      </c>
      <c r="P4534" s="5">
        <f>IF(EXACT(L4534,"sell"),VLOOKUP(D4534,[1]items!$A$2:$E$39,5,FALSE),"")</f>
        <v>2915</v>
      </c>
      <c r="Q4534" s="5">
        <f t="shared" si="353"/>
        <v>253605</v>
      </c>
      <c r="R4534" s="13" t="str">
        <f t="shared" si="354"/>
        <v/>
      </c>
    </row>
    <row r="4535" spans="1:18" x14ac:dyDescent="0.2">
      <c r="A4535" s="8" t="s">
        <v>4596</v>
      </c>
      <c r="B4535" s="9" t="d">
        <v>2021-12-04</v>
      </c>
      <c r="C4535" s="7">
        <f t="shared" si="350"/>
        <v>2021</v>
      </c>
      <c r="D4535" s="8" t="s">
        <v>17</v>
      </c>
      <c r="E4535" s="5" t="str">
        <f>VLOOKUP(D4535,[1]items!$A$2:$E$39,2,FALSE)</f>
        <v>Bedak Heroxyn 150 gr</v>
      </c>
      <c r="F4535" s="5" t="str">
        <f>VLOOKUP(E4535,[1]items!$B$2:$E$39,2,FALSE)</f>
        <v>Obat Alergi</v>
      </c>
      <c r="G4535" s="5" t="str">
        <f t="shared" si="351"/>
        <v>OA0005|</v>
      </c>
      <c r="H4535" s="10">
        <v>29</v>
      </c>
      <c r="I4535" s="11"/>
      <c r="J4535" s="10" t="str">
        <f>IF(EXACT(L4535,"buy"),VLOOKUP(I4535,[2]suppliers!$A$2:$B$17,2,FALSE),"")</f>
        <v/>
      </c>
      <c r="K4535" s="8" t="s">
        <v>84</v>
      </c>
      <c r="L4535" s="8" t="s">
        <v>85</v>
      </c>
      <c r="M4535" s="5" t="str">
        <f>IFERROR(VLOOKUP(G4535,[3]item_suppliers!$C$2:$F$112,2,FALSE),"")</f>
        <v/>
      </c>
      <c r="N4535" s="5" t="str">
        <f>IFERROR(VLOOKUP(G4535,[3]item_suppliers!$C$2:$F$112,4,FALSE),"")</f>
        <v/>
      </c>
      <c r="O4535" s="5" t="str">
        <f t="shared" si="352"/>
        <v/>
      </c>
      <c r="P4535" s="5">
        <f>IF(EXACT(L4535,"sell"),VLOOKUP(D4535,[1]items!$A$2:$E$39,5,FALSE),"")</f>
        <v>17170</v>
      </c>
      <c r="Q4535" s="5">
        <f t="shared" si="353"/>
        <v>497930</v>
      </c>
      <c r="R4535" s="13" t="str">
        <f t="shared" si="354"/>
        <v/>
      </c>
    </row>
    <row r="4536" spans="1:18" x14ac:dyDescent="0.2">
      <c r="A4536" s="5" t="s">
        <v>4597</v>
      </c>
      <c r="B4536" s="6" t="d">
        <v>2021-12-04</v>
      </c>
      <c r="C4536" s="7">
        <f t="shared" si="350"/>
        <v>2021</v>
      </c>
      <c r="D4536" s="5" t="s">
        <v>70</v>
      </c>
      <c r="E4536" s="5" t="str">
        <f>VLOOKUP(D4536,[1]items!$A$2:$E$39,2,FALSE)</f>
        <v>Irbesartan</v>
      </c>
      <c r="F4536" s="5" t="str">
        <f>VLOOKUP(E4536,[1]items!$B$2:$E$39,2,FALSE)</f>
        <v>Obat Hipertensi</v>
      </c>
      <c r="G4536" s="5" t="str">
        <f t="shared" si="351"/>
        <v>OH0005|</v>
      </c>
      <c r="H4536" s="10">
        <v>45</v>
      </c>
      <c r="I4536" s="11"/>
      <c r="J4536" s="10" t="str">
        <f>IF(EXACT(L4536,"buy"),VLOOKUP(I4536,[2]suppliers!$A$2:$B$17,2,FALSE),"")</f>
        <v/>
      </c>
      <c r="K4536" s="5" t="s">
        <v>84</v>
      </c>
      <c r="L4536" s="5" t="s">
        <v>85</v>
      </c>
      <c r="M4536" s="5" t="str">
        <f>IFERROR(VLOOKUP(G4536,[3]item_suppliers!$C$2:$F$112,2,FALSE),"")</f>
        <v/>
      </c>
      <c r="N4536" s="5" t="str">
        <f>IFERROR(VLOOKUP(G4536,[3]item_suppliers!$C$2:$F$112,4,FALSE),"")</f>
        <v/>
      </c>
      <c r="O4536" s="5" t="str">
        <f t="shared" si="352"/>
        <v/>
      </c>
      <c r="P4536" s="5">
        <f>IF(EXACT(L4536,"sell"),VLOOKUP(D4536,[1]items!$A$2:$E$39,5,FALSE),"")</f>
        <v>109447</v>
      </c>
      <c r="Q4536" s="5">
        <f t="shared" si="353"/>
        <v>4925115</v>
      </c>
      <c r="R4536" s="13" t="str">
        <f t="shared" si="354"/>
        <v/>
      </c>
    </row>
    <row r="4537" spans="1:18" x14ac:dyDescent="0.2">
      <c r="A4537" s="8" t="s">
        <v>4598</v>
      </c>
      <c r="B4537" s="9" t="d">
        <v>2021-12-04</v>
      </c>
      <c r="C4537" s="7">
        <f t="shared" si="350"/>
        <v>2021</v>
      </c>
      <c r="D4537" s="8" t="s">
        <v>70</v>
      </c>
      <c r="E4537" s="5" t="str">
        <f>VLOOKUP(D4537,[1]items!$A$2:$E$39,2,FALSE)</f>
        <v>Irbesartan</v>
      </c>
      <c r="F4537" s="5" t="str">
        <f>VLOOKUP(E4537,[1]items!$B$2:$E$39,2,FALSE)</f>
        <v>Obat Hipertensi</v>
      </c>
      <c r="G4537" s="5" t="str">
        <f t="shared" si="351"/>
        <v>OH0005|</v>
      </c>
      <c r="H4537" s="10">
        <v>8</v>
      </c>
      <c r="I4537" s="11"/>
      <c r="J4537" s="10" t="str">
        <f>IF(EXACT(L4537,"buy"),VLOOKUP(I4537,[2]suppliers!$A$2:$B$17,2,FALSE),"")</f>
        <v/>
      </c>
      <c r="K4537" s="8" t="s">
        <v>84</v>
      </c>
      <c r="L4537" s="8" t="s">
        <v>85</v>
      </c>
      <c r="M4537" s="5" t="str">
        <f>IFERROR(VLOOKUP(G4537,[3]item_suppliers!$C$2:$F$112,2,FALSE),"")</f>
        <v/>
      </c>
      <c r="N4537" s="5" t="str">
        <f>IFERROR(VLOOKUP(G4537,[3]item_suppliers!$C$2:$F$112,4,FALSE),"")</f>
        <v/>
      </c>
      <c r="O4537" s="5" t="str">
        <f t="shared" si="352"/>
        <v/>
      </c>
      <c r="P4537" s="5">
        <f>IF(EXACT(L4537,"sell"),VLOOKUP(D4537,[1]items!$A$2:$E$39,5,FALSE),"")</f>
        <v>109447</v>
      </c>
      <c r="Q4537" s="5">
        <f t="shared" si="353"/>
        <v>875576</v>
      </c>
      <c r="R4537" s="13" t="str">
        <f t="shared" si="354"/>
        <v/>
      </c>
    </row>
    <row r="4538" spans="1:18" x14ac:dyDescent="0.2">
      <c r="A4538" s="5" t="s">
        <v>4599</v>
      </c>
      <c r="B4538" s="6" t="d">
        <v>2021-12-04</v>
      </c>
      <c r="C4538" s="7">
        <f t="shared" si="350"/>
        <v>2021</v>
      </c>
      <c r="D4538" s="5" t="s">
        <v>52</v>
      </c>
      <c r="E4538" s="5" t="str">
        <f>VLOOKUP(D4538,[1]items!$A$2:$E$39,2,FALSE)</f>
        <v>Sanmol 500 MG 4 Tablet</v>
      </c>
      <c r="F4538" s="5" t="str">
        <f>VLOOKUP(E4538,[1]items!$B$2:$E$39,2,FALSE)</f>
        <v>Obat Sakit Kepala &amp; Demam</v>
      </c>
      <c r="G4538" s="5" t="str">
        <f t="shared" si="351"/>
        <v>OD0009|</v>
      </c>
      <c r="H4538" s="10">
        <v>28</v>
      </c>
      <c r="I4538" s="11"/>
      <c r="J4538" s="10" t="str">
        <f>IF(EXACT(L4538,"buy"),VLOOKUP(I4538,[2]suppliers!$A$2:$B$17,2,FALSE),"")</f>
        <v/>
      </c>
      <c r="K4538" s="5" t="s">
        <v>84</v>
      </c>
      <c r="L4538" s="5" t="s">
        <v>85</v>
      </c>
      <c r="M4538" s="5" t="str">
        <f>IFERROR(VLOOKUP(G4538,[3]item_suppliers!$C$2:$F$112,2,FALSE),"")</f>
        <v/>
      </c>
      <c r="N4538" s="5" t="str">
        <f>IFERROR(VLOOKUP(G4538,[3]item_suppliers!$C$2:$F$112,4,FALSE),"")</f>
        <v/>
      </c>
      <c r="O4538" s="5" t="str">
        <f t="shared" si="352"/>
        <v/>
      </c>
      <c r="P4538" s="5">
        <f>IF(EXACT(L4538,"sell"),VLOOKUP(D4538,[1]items!$A$2:$E$39,5,FALSE),"")</f>
        <v>1619</v>
      </c>
      <c r="Q4538" s="5">
        <f t="shared" si="353"/>
        <v>45332</v>
      </c>
      <c r="R4538" s="13" t="str">
        <f t="shared" si="354"/>
        <v/>
      </c>
    </row>
    <row r="4539" spans="1:18" x14ac:dyDescent="0.2">
      <c r="A4539" s="8" t="s">
        <v>4600</v>
      </c>
      <c r="B4539" s="9" t="d">
        <v>2021-12-04</v>
      </c>
      <c r="C4539" s="7">
        <f t="shared" si="350"/>
        <v>2021</v>
      </c>
      <c r="D4539" s="8" t="s">
        <v>65</v>
      </c>
      <c r="E4539" s="5" t="str">
        <f>VLOOKUP(D4539,[1]items!$A$2:$E$39,2,FALSE)</f>
        <v>Candesartan Ogb Dexa</v>
      </c>
      <c r="F4539" s="5" t="str">
        <f>VLOOKUP(E4539,[1]items!$B$2:$E$39,2,FALSE)</f>
        <v>Obat Hipertensi</v>
      </c>
      <c r="G4539" s="5" t="str">
        <f t="shared" si="351"/>
        <v>OH0003|</v>
      </c>
      <c r="H4539" s="10">
        <v>7</v>
      </c>
      <c r="I4539" s="11"/>
      <c r="J4539" s="10" t="str">
        <f>IF(EXACT(L4539,"buy"),VLOOKUP(I4539,[2]suppliers!$A$2:$B$17,2,FALSE),"")</f>
        <v/>
      </c>
      <c r="K4539" s="8" t="s">
        <v>84</v>
      </c>
      <c r="L4539" s="8" t="s">
        <v>85</v>
      </c>
      <c r="M4539" s="5" t="str">
        <f>IFERROR(VLOOKUP(G4539,[3]item_suppliers!$C$2:$F$112,2,FALSE),"")</f>
        <v/>
      </c>
      <c r="N4539" s="5" t="str">
        <f>IFERROR(VLOOKUP(G4539,[3]item_suppliers!$C$2:$F$112,4,FALSE),"")</f>
        <v/>
      </c>
      <c r="O4539" s="5" t="str">
        <f t="shared" si="352"/>
        <v/>
      </c>
      <c r="P4539" s="5">
        <f>IF(EXACT(L4539,"sell"),VLOOKUP(D4539,[1]items!$A$2:$E$39,5,FALSE),"")</f>
        <v>5095</v>
      </c>
      <c r="Q4539" s="5">
        <f t="shared" si="353"/>
        <v>35665</v>
      </c>
      <c r="R4539" s="13" t="str">
        <f t="shared" si="354"/>
        <v/>
      </c>
    </row>
    <row r="4540" spans="1:18" x14ac:dyDescent="0.2">
      <c r="A4540" s="5" t="s">
        <v>4601</v>
      </c>
      <c r="B4540" s="6" t="d">
        <v>2021-12-04</v>
      </c>
      <c r="C4540" s="7">
        <f t="shared" si="350"/>
        <v>2021</v>
      </c>
      <c r="D4540" s="5" t="s">
        <v>46</v>
      </c>
      <c r="E4540" s="5" t="str">
        <f>VLOOKUP(D4540,[1]items!$A$2:$E$39,2,FALSE)</f>
        <v>Proris Ibuprofen</v>
      </c>
      <c r="F4540" s="5" t="str">
        <f>VLOOKUP(E4540,[1]items!$B$2:$E$39,2,FALSE)</f>
        <v>Obat Sakit Kepala &amp; Demam</v>
      </c>
      <c r="G4540" s="5" t="str">
        <f t="shared" si="351"/>
        <v>OD0006|</v>
      </c>
      <c r="H4540" s="10">
        <v>52</v>
      </c>
      <c r="I4540" s="11"/>
      <c r="J4540" s="10" t="str">
        <f>IF(EXACT(L4540,"buy"),VLOOKUP(I4540,[2]suppliers!$A$2:$B$17,2,FALSE),"")</f>
        <v/>
      </c>
      <c r="K4540" s="5" t="s">
        <v>84</v>
      </c>
      <c r="L4540" s="5" t="s">
        <v>85</v>
      </c>
      <c r="M4540" s="5" t="str">
        <f>IFERROR(VLOOKUP(G4540,[3]item_suppliers!$C$2:$F$112,2,FALSE),"")</f>
        <v/>
      </c>
      <c r="N4540" s="5" t="str">
        <f>IFERROR(VLOOKUP(G4540,[3]item_suppliers!$C$2:$F$112,4,FALSE),"")</f>
        <v/>
      </c>
      <c r="O4540" s="5" t="str">
        <f t="shared" si="352"/>
        <v/>
      </c>
      <c r="P4540" s="5">
        <f>IF(EXACT(L4540,"sell"),VLOOKUP(D4540,[1]items!$A$2:$E$39,5,FALSE),"")</f>
        <v>25275</v>
      </c>
      <c r="Q4540" s="5">
        <f t="shared" si="353"/>
        <v>1314300</v>
      </c>
      <c r="R4540" s="13" t="str">
        <f t="shared" si="354"/>
        <v/>
      </c>
    </row>
    <row r="4541" spans="1:18" x14ac:dyDescent="0.2">
      <c r="A4541" s="8" t="s">
        <v>4602</v>
      </c>
      <c r="B4541" s="9" t="d">
        <v>2021-12-05</v>
      </c>
      <c r="C4541" s="7">
        <f t="shared" si="350"/>
        <v>2021</v>
      </c>
      <c r="D4541" s="8" t="s">
        <v>26</v>
      </c>
      <c r="E4541" s="5" t="str">
        <f>VLOOKUP(D4541,[1]items!$A$2:$E$39,2,FALSE)</f>
        <v>Decolsen 1 Strip 4 Tablet</v>
      </c>
      <c r="F4541" s="5" t="str">
        <f>VLOOKUP(E4541,[1]items!$B$2:$E$39,2,FALSE)</f>
        <v>Obat Batuk &amp; Pilek</v>
      </c>
      <c r="G4541" s="5" t="str">
        <f t="shared" si="351"/>
        <v>OB0002|</v>
      </c>
      <c r="H4541" s="10">
        <v>16</v>
      </c>
      <c r="I4541" s="11"/>
      <c r="J4541" s="10" t="str">
        <f>IF(EXACT(L4541,"buy"),VLOOKUP(I4541,[2]suppliers!$A$2:$B$17,2,FALSE),"")</f>
        <v/>
      </c>
      <c r="K4541" s="8" t="s">
        <v>84</v>
      </c>
      <c r="L4541" s="8" t="s">
        <v>85</v>
      </c>
      <c r="M4541" s="5" t="str">
        <f>IFERROR(VLOOKUP(G4541,[3]item_suppliers!$C$2:$F$112,2,FALSE),"")</f>
        <v/>
      </c>
      <c r="N4541" s="5" t="str">
        <f>IFERROR(VLOOKUP(G4541,[3]item_suppliers!$C$2:$F$112,4,FALSE),"")</f>
        <v/>
      </c>
      <c r="O4541" s="5" t="str">
        <f t="shared" si="352"/>
        <v/>
      </c>
      <c r="P4541" s="5">
        <f>IF(EXACT(L4541,"sell"),VLOOKUP(D4541,[1]items!$A$2:$E$39,5,FALSE),"")</f>
        <v>2915</v>
      </c>
      <c r="Q4541" s="5">
        <f t="shared" si="353"/>
        <v>46640</v>
      </c>
      <c r="R4541" s="13" t="str">
        <f t="shared" si="354"/>
        <v/>
      </c>
    </row>
    <row r="4542" spans="1:18" x14ac:dyDescent="0.2">
      <c r="A4542" s="5" t="s">
        <v>4603</v>
      </c>
      <c r="B4542" s="6" t="d">
        <v>2021-12-05</v>
      </c>
      <c r="C4542" s="7">
        <f t="shared" si="350"/>
        <v>2021</v>
      </c>
      <c r="D4542" s="5" t="s">
        <v>50</v>
      </c>
      <c r="E4542" s="5" t="str">
        <f>VLOOKUP(D4542,[1]items!$A$2:$E$39,2,FALSE)</f>
        <v>Bodrex Extra</v>
      </c>
      <c r="F4542" s="5" t="str">
        <f>VLOOKUP(E4542,[1]items!$B$2:$E$39,2,FALSE)</f>
        <v>Obat Sakit Kepala &amp; Demam</v>
      </c>
      <c r="G4542" s="5" t="str">
        <f t="shared" si="351"/>
        <v>OD0008|</v>
      </c>
      <c r="H4542" s="10">
        <v>56</v>
      </c>
      <c r="I4542" s="11"/>
      <c r="J4542" s="10" t="str">
        <f>IF(EXACT(L4542,"buy"),VLOOKUP(I4542,[2]suppliers!$A$2:$B$17,2,FALSE),"")</f>
        <v/>
      </c>
      <c r="K4542" s="5" t="s">
        <v>84</v>
      </c>
      <c r="L4542" s="5" t="s">
        <v>85</v>
      </c>
      <c r="M4542" s="5" t="str">
        <f>IFERROR(VLOOKUP(G4542,[3]item_suppliers!$C$2:$F$112,2,FALSE),"")</f>
        <v/>
      </c>
      <c r="N4542" s="5" t="str">
        <f>IFERROR(VLOOKUP(G4542,[3]item_suppliers!$C$2:$F$112,4,FALSE),"")</f>
        <v/>
      </c>
      <c r="O4542" s="5" t="str">
        <f t="shared" si="352"/>
        <v/>
      </c>
      <c r="P4542" s="5">
        <f>IF(EXACT(L4542,"sell"),VLOOKUP(D4542,[1]items!$A$2:$E$39,5,FALSE),"")</f>
        <v>51753</v>
      </c>
      <c r="Q4542" s="5">
        <f t="shared" si="353"/>
        <v>2898168</v>
      </c>
      <c r="R4542" s="13" t="str">
        <f t="shared" si="354"/>
        <v/>
      </c>
    </row>
    <row r="4543" spans="1:18" x14ac:dyDescent="0.2">
      <c r="A4543" s="8" t="s">
        <v>4604</v>
      </c>
      <c r="B4543" s="9" t="d">
        <v>2021-12-05</v>
      </c>
      <c r="C4543" s="7">
        <f t="shared" si="350"/>
        <v>2021</v>
      </c>
      <c r="D4543" s="8" t="s">
        <v>17</v>
      </c>
      <c r="E4543" s="5" t="str">
        <f>VLOOKUP(D4543,[1]items!$A$2:$E$39,2,FALSE)</f>
        <v>Bedak Heroxyn 150 gr</v>
      </c>
      <c r="F4543" s="5" t="str">
        <f>VLOOKUP(E4543,[1]items!$B$2:$E$39,2,FALSE)</f>
        <v>Obat Alergi</v>
      </c>
      <c r="G4543" s="5" t="str">
        <f t="shared" si="351"/>
        <v>OA0005|</v>
      </c>
      <c r="H4543" s="10">
        <v>33</v>
      </c>
      <c r="I4543" s="11"/>
      <c r="J4543" s="10" t="str">
        <f>IF(EXACT(L4543,"buy"),VLOOKUP(I4543,[2]suppliers!$A$2:$B$17,2,FALSE),"")</f>
        <v/>
      </c>
      <c r="K4543" s="8" t="s">
        <v>84</v>
      </c>
      <c r="L4543" s="8" t="s">
        <v>85</v>
      </c>
      <c r="M4543" s="5" t="str">
        <f>IFERROR(VLOOKUP(G4543,[3]item_suppliers!$C$2:$F$112,2,FALSE),"")</f>
        <v/>
      </c>
      <c r="N4543" s="5" t="str">
        <f>IFERROR(VLOOKUP(G4543,[3]item_suppliers!$C$2:$F$112,4,FALSE),"")</f>
        <v/>
      </c>
      <c r="O4543" s="5" t="str">
        <f t="shared" si="352"/>
        <v/>
      </c>
      <c r="P4543" s="5">
        <f>IF(EXACT(L4543,"sell"),VLOOKUP(D4543,[1]items!$A$2:$E$39,5,FALSE),"")</f>
        <v>17170</v>
      </c>
      <c r="Q4543" s="5">
        <f t="shared" si="353"/>
        <v>566610</v>
      </c>
      <c r="R4543" s="13" t="str">
        <f t="shared" si="354"/>
        <v/>
      </c>
    </row>
    <row r="4544" spans="1:18" x14ac:dyDescent="0.2">
      <c r="A4544" s="5" t="s">
        <v>4605</v>
      </c>
      <c r="B4544" s="6" t="d">
        <v>2021-12-05</v>
      </c>
      <c r="C4544" s="7">
        <f t="shared" si="350"/>
        <v>2021</v>
      </c>
      <c r="D4544" s="5" t="s">
        <v>70</v>
      </c>
      <c r="E4544" s="5" t="str">
        <f>VLOOKUP(D4544,[1]items!$A$2:$E$39,2,FALSE)</f>
        <v>Irbesartan</v>
      </c>
      <c r="F4544" s="5" t="str">
        <f>VLOOKUP(E4544,[1]items!$B$2:$E$39,2,FALSE)</f>
        <v>Obat Hipertensi</v>
      </c>
      <c r="G4544" s="5" t="str">
        <f t="shared" si="351"/>
        <v>OH0005|</v>
      </c>
      <c r="H4544" s="10">
        <v>8</v>
      </c>
      <c r="I4544" s="11"/>
      <c r="J4544" s="10" t="str">
        <f>IF(EXACT(L4544,"buy"),VLOOKUP(I4544,[2]suppliers!$A$2:$B$17,2,FALSE),"")</f>
        <v/>
      </c>
      <c r="K4544" s="5" t="s">
        <v>84</v>
      </c>
      <c r="L4544" s="5" t="s">
        <v>85</v>
      </c>
      <c r="M4544" s="5" t="str">
        <f>IFERROR(VLOOKUP(G4544,[3]item_suppliers!$C$2:$F$112,2,FALSE),"")</f>
        <v/>
      </c>
      <c r="N4544" s="5" t="str">
        <f>IFERROR(VLOOKUP(G4544,[3]item_suppliers!$C$2:$F$112,4,FALSE),"")</f>
        <v/>
      </c>
      <c r="O4544" s="5" t="str">
        <f t="shared" si="352"/>
        <v/>
      </c>
      <c r="P4544" s="5">
        <f>IF(EXACT(L4544,"sell"),VLOOKUP(D4544,[1]items!$A$2:$E$39,5,FALSE),"")</f>
        <v>109447</v>
      </c>
      <c r="Q4544" s="5">
        <f t="shared" si="353"/>
        <v>875576</v>
      </c>
      <c r="R4544" s="13" t="str">
        <f t="shared" si="354"/>
        <v/>
      </c>
    </row>
    <row r="4545" spans="1:18" x14ac:dyDescent="0.2">
      <c r="A4545" s="8" t="s">
        <v>4606</v>
      </c>
      <c r="B4545" s="9" t="d">
        <v>2021-12-05</v>
      </c>
      <c r="C4545" s="7">
        <f t="shared" si="350"/>
        <v>2021</v>
      </c>
      <c r="D4545" s="8" t="s">
        <v>82</v>
      </c>
      <c r="E4545" s="5" t="str">
        <f>VLOOKUP(D4545,[1]items!$A$2:$E$39,2,FALSE)</f>
        <v>Otilon Ear Drops 8 mL</v>
      </c>
      <c r="F4545" s="5" t="str">
        <f>VLOOKUP(E4545,[1]items!$B$2:$E$39,2,FALSE)</f>
        <v>Obat Telinga</v>
      </c>
      <c r="G4545" s="5" t="str">
        <f t="shared" si="351"/>
        <v>OT0001|</v>
      </c>
      <c r="H4545" s="10">
        <v>19</v>
      </c>
      <c r="I4545" s="11"/>
      <c r="J4545" s="10" t="str">
        <f>IF(EXACT(L4545,"buy"),VLOOKUP(I4545,[2]suppliers!$A$2:$B$17,2,FALSE),"")</f>
        <v/>
      </c>
      <c r="K4545" s="8" t="s">
        <v>84</v>
      </c>
      <c r="L4545" s="8" t="s">
        <v>85</v>
      </c>
      <c r="M4545" s="5" t="str">
        <f>IFERROR(VLOOKUP(G4545,[3]item_suppliers!$C$2:$F$112,2,FALSE),"")</f>
        <v/>
      </c>
      <c r="N4545" s="5" t="str">
        <f>IFERROR(VLOOKUP(G4545,[3]item_suppliers!$C$2:$F$112,4,FALSE),"")</f>
        <v/>
      </c>
      <c r="O4545" s="5" t="str">
        <f t="shared" si="352"/>
        <v/>
      </c>
      <c r="P4545" s="5">
        <f>IF(EXACT(L4545,"sell"),VLOOKUP(D4545,[1]items!$A$2:$E$39,5,FALSE),"")</f>
        <v>55935</v>
      </c>
      <c r="Q4545" s="5">
        <f t="shared" si="353"/>
        <v>1062765</v>
      </c>
      <c r="R4545" s="13" t="str">
        <f t="shared" si="354"/>
        <v/>
      </c>
    </row>
    <row r="4546" spans="1:18" x14ac:dyDescent="0.2">
      <c r="A4546" s="5" t="s">
        <v>4607</v>
      </c>
      <c r="B4546" s="6" t="d">
        <v>2021-12-05</v>
      </c>
      <c r="C4546" s="7">
        <f t="shared" ref="C4546:C4609" si="355">YEAR(B4546)</f>
        <v>2021</v>
      </c>
      <c r="D4546" s="5" t="s">
        <v>65</v>
      </c>
      <c r="E4546" s="5" t="str">
        <f>VLOOKUP(D4546,[1]items!$A$2:$E$39,2,FALSE)</f>
        <v>Candesartan Ogb Dexa</v>
      </c>
      <c r="F4546" s="5" t="str">
        <f>VLOOKUP(E4546,[1]items!$B$2:$E$39,2,FALSE)</f>
        <v>Obat Hipertensi</v>
      </c>
      <c r="G4546" s="5" t="str">
        <f t="shared" ref="G4546:G4609" si="356">_xlfn.CONCAT(D4546,"|",I4546)</f>
        <v>OH0003|</v>
      </c>
      <c r="H4546" s="10">
        <v>40</v>
      </c>
      <c r="I4546" s="11"/>
      <c r="J4546" s="10" t="str">
        <f>IF(EXACT(L4546,"buy"),VLOOKUP(I4546,[2]suppliers!$A$2:$B$17,2,FALSE),"")</f>
        <v/>
      </c>
      <c r="K4546" s="5" t="s">
        <v>84</v>
      </c>
      <c r="L4546" s="5" t="s">
        <v>85</v>
      </c>
      <c r="M4546" s="5" t="str">
        <f>IFERROR(VLOOKUP(G4546,[3]item_suppliers!$C$2:$F$112,2,FALSE),"")</f>
        <v/>
      </c>
      <c r="N4546" s="5" t="str">
        <f>IFERROR(VLOOKUP(G4546,[3]item_suppliers!$C$2:$F$112,4,FALSE),"")</f>
        <v/>
      </c>
      <c r="O4546" s="5" t="str">
        <f t="shared" ref="O4546:O4609" si="357">IFERROR(H4546*N4546,"")</f>
        <v/>
      </c>
      <c r="P4546" s="5">
        <f>IF(EXACT(L4546,"sell"),VLOOKUP(D4546,[1]items!$A$2:$E$39,5,FALSE),"")</f>
        <v>5095</v>
      </c>
      <c r="Q4546" s="5">
        <f t="shared" ref="Q4546:Q4609" si="358">IFERROR(H4546*P4546,"")</f>
        <v>203800</v>
      </c>
      <c r="R4546" s="13" t="str">
        <f t="shared" ref="R4546:R4609" si="359">IF(EXACT(L4546,"buy"),1/COUNTIF($N$2:$N$4710,N4546),"")</f>
        <v/>
      </c>
    </row>
    <row r="4547" spans="1:18" x14ac:dyDescent="0.2">
      <c r="A4547" s="8" t="s">
        <v>4608</v>
      </c>
      <c r="B4547" s="9" t="d">
        <v>2021-12-05</v>
      </c>
      <c r="C4547" s="7">
        <f t="shared" si="355"/>
        <v>2021</v>
      </c>
      <c r="D4547" s="8" t="s">
        <v>65</v>
      </c>
      <c r="E4547" s="5" t="str">
        <f>VLOOKUP(D4547,[1]items!$A$2:$E$39,2,FALSE)</f>
        <v>Candesartan Ogb Dexa</v>
      </c>
      <c r="F4547" s="5" t="str">
        <f>VLOOKUP(E4547,[1]items!$B$2:$E$39,2,FALSE)</f>
        <v>Obat Hipertensi</v>
      </c>
      <c r="G4547" s="5" t="str">
        <f t="shared" si="356"/>
        <v>OH0003|</v>
      </c>
      <c r="H4547" s="10">
        <v>3</v>
      </c>
      <c r="I4547" s="11"/>
      <c r="J4547" s="10" t="str">
        <f>IF(EXACT(L4547,"buy"),VLOOKUP(I4547,[2]suppliers!$A$2:$B$17,2,FALSE),"")</f>
        <v/>
      </c>
      <c r="K4547" s="8" t="s">
        <v>84</v>
      </c>
      <c r="L4547" s="8" t="s">
        <v>85</v>
      </c>
      <c r="M4547" s="5" t="str">
        <f>IFERROR(VLOOKUP(G4547,[3]item_suppliers!$C$2:$F$112,2,FALSE),"")</f>
        <v/>
      </c>
      <c r="N4547" s="5" t="str">
        <f>IFERROR(VLOOKUP(G4547,[3]item_suppliers!$C$2:$F$112,4,FALSE),"")</f>
        <v/>
      </c>
      <c r="O4547" s="5" t="str">
        <f t="shared" si="357"/>
        <v/>
      </c>
      <c r="P4547" s="5">
        <f>IF(EXACT(L4547,"sell"),VLOOKUP(D4547,[1]items!$A$2:$E$39,5,FALSE),"")</f>
        <v>5095</v>
      </c>
      <c r="Q4547" s="5">
        <f t="shared" si="358"/>
        <v>15285</v>
      </c>
      <c r="R4547" s="13" t="str">
        <f t="shared" si="359"/>
        <v/>
      </c>
    </row>
    <row r="4548" spans="1:18" x14ac:dyDescent="0.2">
      <c r="A4548" s="5" t="s">
        <v>4609</v>
      </c>
      <c r="B4548" s="6" t="d">
        <v>2021-12-05</v>
      </c>
      <c r="C4548" s="7">
        <f t="shared" si="355"/>
        <v>2021</v>
      </c>
      <c r="D4548" s="5" t="s">
        <v>48</v>
      </c>
      <c r="E4548" s="5" t="str">
        <f>VLOOKUP(D4548,[1]items!$A$2:$E$39,2,FALSE)</f>
        <v>Sanmol Paracetamol</v>
      </c>
      <c r="F4548" s="5" t="str">
        <f>VLOOKUP(E4548,[1]items!$B$2:$E$39,2,FALSE)</f>
        <v>Obat Sakit Kepala &amp; Demam</v>
      </c>
      <c r="G4548" s="5" t="str">
        <f t="shared" si="356"/>
        <v>OD0007|</v>
      </c>
      <c r="H4548" s="10">
        <v>83</v>
      </c>
      <c r="I4548" s="11"/>
      <c r="J4548" s="10" t="str">
        <f>IF(EXACT(L4548,"buy"),VLOOKUP(I4548,[2]suppliers!$A$2:$B$17,2,FALSE),"")</f>
        <v/>
      </c>
      <c r="K4548" s="5" t="s">
        <v>84</v>
      </c>
      <c r="L4548" s="5" t="s">
        <v>85</v>
      </c>
      <c r="M4548" s="5" t="str">
        <f>IFERROR(VLOOKUP(G4548,[3]item_suppliers!$C$2:$F$112,2,FALSE),"")</f>
        <v/>
      </c>
      <c r="N4548" s="5" t="str">
        <f>IFERROR(VLOOKUP(G4548,[3]item_suppliers!$C$2:$F$112,4,FALSE),"")</f>
        <v/>
      </c>
      <c r="O4548" s="5" t="str">
        <f t="shared" si="357"/>
        <v/>
      </c>
      <c r="P4548" s="5">
        <f>IF(EXACT(L4548,"sell"),VLOOKUP(D4548,[1]items!$A$2:$E$39,5,FALSE),"")</f>
        <v>16261</v>
      </c>
      <c r="Q4548" s="5">
        <f t="shared" si="358"/>
        <v>1349663</v>
      </c>
      <c r="R4548" s="13" t="str">
        <f t="shared" si="359"/>
        <v/>
      </c>
    </row>
    <row r="4549" spans="1:18" x14ac:dyDescent="0.2">
      <c r="A4549" s="8" t="s">
        <v>4610</v>
      </c>
      <c r="B4549" s="9" t="d">
        <v>2021-12-05</v>
      </c>
      <c r="C4549" s="7">
        <f t="shared" si="355"/>
        <v>2021</v>
      </c>
      <c r="D4549" s="8" t="s">
        <v>59</v>
      </c>
      <c r="E4549" s="5" t="str">
        <f>VLOOKUP(D4549,[1]items!$A$2:$E$39,2,FALSE)</f>
        <v>Carditens</v>
      </c>
      <c r="F4549" s="5" t="str">
        <f>VLOOKUP(E4549,[1]items!$B$2:$E$39,2,FALSE)</f>
        <v>Obat Hipertensi</v>
      </c>
      <c r="G4549" s="5" t="str">
        <f t="shared" si="356"/>
        <v>OH0001|</v>
      </c>
      <c r="H4549" s="10">
        <v>18</v>
      </c>
      <c r="I4549" s="11"/>
      <c r="J4549" s="10" t="str">
        <f>IF(EXACT(L4549,"buy"),VLOOKUP(I4549,[2]suppliers!$A$2:$B$17,2,FALSE),"")</f>
        <v/>
      </c>
      <c r="K4549" s="8" t="s">
        <v>84</v>
      </c>
      <c r="L4549" s="8" t="s">
        <v>85</v>
      </c>
      <c r="M4549" s="5" t="str">
        <f>IFERROR(VLOOKUP(G4549,[3]item_suppliers!$C$2:$F$112,2,FALSE),"")</f>
        <v/>
      </c>
      <c r="N4549" s="5" t="str">
        <f>IFERROR(VLOOKUP(G4549,[3]item_suppliers!$C$2:$F$112,4,FALSE),"")</f>
        <v/>
      </c>
      <c r="O4549" s="5" t="str">
        <f t="shared" si="357"/>
        <v/>
      </c>
      <c r="P4549" s="5">
        <f>IF(EXACT(L4549,"sell"),VLOOKUP(D4549,[1]items!$A$2:$E$39,5,FALSE),"")</f>
        <v>100900</v>
      </c>
      <c r="Q4549" s="5">
        <f t="shared" si="358"/>
        <v>1816200</v>
      </c>
      <c r="R4549" s="13" t="str">
        <f t="shared" si="359"/>
        <v/>
      </c>
    </row>
    <row r="4550" spans="1:18" x14ac:dyDescent="0.2">
      <c r="A4550" s="5" t="s">
        <v>4611</v>
      </c>
      <c r="B4550" s="6" t="d">
        <v>2021-12-06</v>
      </c>
      <c r="C4550" s="7">
        <f t="shared" si="355"/>
        <v>2021</v>
      </c>
      <c r="D4550" s="5" t="s">
        <v>26</v>
      </c>
      <c r="E4550" s="5" t="str">
        <f>VLOOKUP(D4550,[1]items!$A$2:$E$39,2,FALSE)</f>
        <v>Decolsen 1 Strip 4 Tablet</v>
      </c>
      <c r="F4550" s="5" t="str">
        <f>VLOOKUP(E4550,[1]items!$B$2:$E$39,2,FALSE)</f>
        <v>Obat Batuk &amp; Pilek</v>
      </c>
      <c r="G4550" s="5" t="str">
        <f t="shared" si="356"/>
        <v>OB0002|</v>
      </c>
      <c r="H4550" s="10">
        <v>11</v>
      </c>
      <c r="I4550" s="11"/>
      <c r="J4550" s="10" t="str">
        <f>IF(EXACT(L4550,"buy"),VLOOKUP(I4550,[2]suppliers!$A$2:$B$17,2,FALSE),"")</f>
        <v/>
      </c>
      <c r="K4550" s="5" t="s">
        <v>84</v>
      </c>
      <c r="L4550" s="5" t="s">
        <v>85</v>
      </c>
      <c r="M4550" s="5" t="str">
        <f>IFERROR(VLOOKUP(G4550,[3]item_suppliers!$C$2:$F$112,2,FALSE),"")</f>
        <v/>
      </c>
      <c r="N4550" s="5" t="str">
        <f>IFERROR(VLOOKUP(G4550,[3]item_suppliers!$C$2:$F$112,4,FALSE),"")</f>
        <v/>
      </c>
      <c r="O4550" s="5" t="str">
        <f t="shared" si="357"/>
        <v/>
      </c>
      <c r="P4550" s="5">
        <f>IF(EXACT(L4550,"sell"),VLOOKUP(D4550,[1]items!$A$2:$E$39,5,FALSE),"")</f>
        <v>2915</v>
      </c>
      <c r="Q4550" s="5">
        <f t="shared" si="358"/>
        <v>32065</v>
      </c>
      <c r="R4550" s="13" t="str">
        <f t="shared" si="359"/>
        <v/>
      </c>
    </row>
    <row r="4551" spans="1:18" x14ac:dyDescent="0.2">
      <c r="A4551" s="8" t="s">
        <v>4612</v>
      </c>
      <c r="B4551" s="9" t="d">
        <v>2021-12-06</v>
      </c>
      <c r="C4551" s="7">
        <f t="shared" si="355"/>
        <v>2021</v>
      </c>
      <c r="D4551" s="8" t="s">
        <v>26</v>
      </c>
      <c r="E4551" s="5" t="str">
        <f>VLOOKUP(D4551,[1]items!$A$2:$E$39,2,FALSE)</f>
        <v>Decolsen 1 Strip 4 Tablet</v>
      </c>
      <c r="F4551" s="5" t="str">
        <f>VLOOKUP(E4551,[1]items!$B$2:$E$39,2,FALSE)</f>
        <v>Obat Batuk &amp; Pilek</v>
      </c>
      <c r="G4551" s="5" t="str">
        <f t="shared" si="356"/>
        <v>OB0002|</v>
      </c>
      <c r="H4551" s="10">
        <v>29</v>
      </c>
      <c r="I4551" s="11"/>
      <c r="J4551" s="10" t="str">
        <f>IF(EXACT(L4551,"buy"),VLOOKUP(I4551,[2]suppliers!$A$2:$B$17,2,FALSE),"")</f>
        <v/>
      </c>
      <c r="K4551" s="8" t="s">
        <v>84</v>
      </c>
      <c r="L4551" s="8" t="s">
        <v>85</v>
      </c>
      <c r="M4551" s="5" t="str">
        <f>IFERROR(VLOOKUP(G4551,[3]item_suppliers!$C$2:$F$112,2,FALSE),"")</f>
        <v/>
      </c>
      <c r="N4551" s="5" t="str">
        <f>IFERROR(VLOOKUP(G4551,[3]item_suppliers!$C$2:$F$112,4,FALSE),"")</f>
        <v/>
      </c>
      <c r="O4551" s="5" t="str">
        <f t="shared" si="357"/>
        <v/>
      </c>
      <c r="P4551" s="5">
        <f>IF(EXACT(L4551,"sell"),VLOOKUP(D4551,[1]items!$A$2:$E$39,5,FALSE),"")</f>
        <v>2915</v>
      </c>
      <c r="Q4551" s="5">
        <f t="shared" si="358"/>
        <v>84535</v>
      </c>
      <c r="R4551" s="13" t="str">
        <f t="shared" si="359"/>
        <v/>
      </c>
    </row>
    <row r="4552" spans="1:18" x14ac:dyDescent="0.2">
      <c r="A4552" s="5" t="s">
        <v>4613</v>
      </c>
      <c r="B4552" s="6" t="d">
        <v>2021-12-06</v>
      </c>
      <c r="C4552" s="7">
        <f t="shared" si="355"/>
        <v>2021</v>
      </c>
      <c r="D4552" s="5" t="s">
        <v>70</v>
      </c>
      <c r="E4552" s="5" t="str">
        <f>VLOOKUP(D4552,[1]items!$A$2:$E$39,2,FALSE)</f>
        <v>Irbesartan</v>
      </c>
      <c r="F4552" s="5" t="str">
        <f>VLOOKUP(E4552,[1]items!$B$2:$E$39,2,FALSE)</f>
        <v>Obat Hipertensi</v>
      </c>
      <c r="G4552" s="5" t="str">
        <f t="shared" si="356"/>
        <v>OH0005|</v>
      </c>
      <c r="H4552" s="10">
        <v>8</v>
      </c>
      <c r="I4552" s="11"/>
      <c r="J4552" s="10" t="str">
        <f>IF(EXACT(L4552,"buy"),VLOOKUP(I4552,[2]suppliers!$A$2:$B$17,2,FALSE),"")</f>
        <v/>
      </c>
      <c r="K4552" s="5" t="s">
        <v>84</v>
      </c>
      <c r="L4552" s="5" t="s">
        <v>85</v>
      </c>
      <c r="M4552" s="5" t="str">
        <f>IFERROR(VLOOKUP(G4552,[3]item_suppliers!$C$2:$F$112,2,FALSE),"")</f>
        <v/>
      </c>
      <c r="N4552" s="5" t="str">
        <f>IFERROR(VLOOKUP(G4552,[3]item_suppliers!$C$2:$F$112,4,FALSE),"")</f>
        <v/>
      </c>
      <c r="O4552" s="5" t="str">
        <f t="shared" si="357"/>
        <v/>
      </c>
      <c r="P4552" s="5">
        <f>IF(EXACT(L4552,"sell"),VLOOKUP(D4552,[1]items!$A$2:$E$39,5,FALSE),"")</f>
        <v>109447</v>
      </c>
      <c r="Q4552" s="5">
        <f t="shared" si="358"/>
        <v>875576</v>
      </c>
      <c r="R4552" s="13" t="str">
        <f t="shared" si="359"/>
        <v/>
      </c>
    </row>
    <row r="4553" spans="1:18" x14ac:dyDescent="0.2">
      <c r="A4553" s="8" t="s">
        <v>4614</v>
      </c>
      <c r="B4553" s="9" t="d">
        <v>2021-12-06</v>
      </c>
      <c r="C4553" s="7">
        <f t="shared" si="355"/>
        <v>2021</v>
      </c>
      <c r="D4553" s="8" t="s">
        <v>56</v>
      </c>
      <c r="E4553" s="5" t="str">
        <f>VLOOKUP(D4553,[1]items!$A$2:$E$39,2,FALSE)</f>
        <v>Paramex Tablet / Obat</v>
      </c>
      <c r="F4553" s="5" t="str">
        <f>VLOOKUP(E4553,[1]items!$B$2:$E$39,2,FALSE)</f>
        <v>Obat Sakit Kepala &amp; Demam</v>
      </c>
      <c r="G4553" s="5" t="str">
        <f t="shared" si="356"/>
        <v>OD0011|</v>
      </c>
      <c r="H4553" s="10">
        <v>21</v>
      </c>
      <c r="I4553" s="11"/>
      <c r="J4553" s="10" t="str">
        <f>IF(EXACT(L4553,"buy"),VLOOKUP(I4553,[2]suppliers!$A$2:$B$17,2,FALSE),"")</f>
        <v/>
      </c>
      <c r="K4553" s="8" t="s">
        <v>84</v>
      </c>
      <c r="L4553" s="8" t="s">
        <v>85</v>
      </c>
      <c r="M4553" s="5" t="str">
        <f>IFERROR(VLOOKUP(G4553,[3]item_suppliers!$C$2:$F$112,2,FALSE),"")</f>
        <v/>
      </c>
      <c r="N4553" s="5" t="str">
        <f>IFERROR(VLOOKUP(G4553,[3]item_suppliers!$C$2:$F$112,4,FALSE),"")</f>
        <v/>
      </c>
      <c r="O4553" s="5" t="str">
        <f t="shared" si="357"/>
        <v/>
      </c>
      <c r="P4553" s="5">
        <f>IF(EXACT(L4553,"sell"),VLOOKUP(D4553,[1]items!$A$2:$E$39,5,FALSE),"")</f>
        <v>2586</v>
      </c>
      <c r="Q4553" s="5">
        <f t="shared" si="358"/>
        <v>54306</v>
      </c>
      <c r="R4553" s="13" t="str">
        <f t="shared" si="359"/>
        <v/>
      </c>
    </row>
    <row r="4554" spans="1:18" x14ac:dyDescent="0.2">
      <c r="A4554" s="5" t="s">
        <v>4615</v>
      </c>
      <c r="B4554" s="6" t="d">
        <v>2021-12-07</v>
      </c>
      <c r="C4554" s="7">
        <f t="shared" si="355"/>
        <v>2021</v>
      </c>
      <c r="D4554" s="5" t="s">
        <v>52</v>
      </c>
      <c r="E4554" s="5" t="str">
        <f>VLOOKUP(D4554,[1]items!$A$2:$E$39,2,FALSE)</f>
        <v>Sanmol 500 MG 4 Tablet</v>
      </c>
      <c r="F4554" s="5" t="str">
        <f>VLOOKUP(E4554,[1]items!$B$2:$E$39,2,FALSE)</f>
        <v>Obat Sakit Kepala &amp; Demam</v>
      </c>
      <c r="G4554" s="5" t="str">
        <f t="shared" si="356"/>
        <v>OD0009|</v>
      </c>
      <c r="H4554" s="10">
        <v>13</v>
      </c>
      <c r="I4554" s="11"/>
      <c r="J4554" s="10" t="str">
        <f>IF(EXACT(L4554,"buy"),VLOOKUP(I4554,[2]suppliers!$A$2:$B$17,2,FALSE),"")</f>
        <v/>
      </c>
      <c r="K4554" s="5" t="s">
        <v>84</v>
      </c>
      <c r="L4554" s="5" t="s">
        <v>85</v>
      </c>
      <c r="M4554" s="5" t="str">
        <f>IFERROR(VLOOKUP(G4554,[3]item_suppliers!$C$2:$F$112,2,FALSE),"")</f>
        <v/>
      </c>
      <c r="N4554" s="5" t="str">
        <f>IFERROR(VLOOKUP(G4554,[3]item_suppliers!$C$2:$F$112,4,FALSE),"")</f>
        <v/>
      </c>
      <c r="O4554" s="5" t="str">
        <f t="shared" si="357"/>
        <v/>
      </c>
      <c r="P4554" s="5">
        <f>IF(EXACT(L4554,"sell"),VLOOKUP(D4554,[1]items!$A$2:$E$39,5,FALSE),"")</f>
        <v>1619</v>
      </c>
      <c r="Q4554" s="5">
        <f t="shared" si="358"/>
        <v>21047</v>
      </c>
      <c r="R4554" s="13" t="str">
        <f t="shared" si="359"/>
        <v/>
      </c>
    </row>
    <row r="4555" spans="1:18" x14ac:dyDescent="0.2">
      <c r="A4555" s="8" t="s">
        <v>4616</v>
      </c>
      <c r="B4555" s="9" t="d">
        <v>2021-12-07</v>
      </c>
      <c r="C4555" s="7">
        <f t="shared" si="355"/>
        <v>2021</v>
      </c>
      <c r="D4555" s="8" t="s">
        <v>52</v>
      </c>
      <c r="E4555" s="5" t="str">
        <f>VLOOKUP(D4555,[1]items!$A$2:$E$39,2,FALSE)</f>
        <v>Sanmol 500 MG 4 Tablet</v>
      </c>
      <c r="F4555" s="5" t="str">
        <f>VLOOKUP(E4555,[1]items!$B$2:$E$39,2,FALSE)</f>
        <v>Obat Sakit Kepala &amp; Demam</v>
      </c>
      <c r="G4555" s="5" t="str">
        <f t="shared" si="356"/>
        <v>OD0009|</v>
      </c>
      <c r="H4555" s="10">
        <v>20</v>
      </c>
      <c r="I4555" s="11"/>
      <c r="J4555" s="10" t="str">
        <f>IF(EXACT(L4555,"buy"),VLOOKUP(I4555,[2]suppliers!$A$2:$B$17,2,FALSE),"")</f>
        <v/>
      </c>
      <c r="K4555" s="8" t="s">
        <v>84</v>
      </c>
      <c r="L4555" s="8" t="s">
        <v>85</v>
      </c>
      <c r="M4555" s="5" t="str">
        <f>IFERROR(VLOOKUP(G4555,[3]item_suppliers!$C$2:$F$112,2,FALSE),"")</f>
        <v/>
      </c>
      <c r="N4555" s="5" t="str">
        <f>IFERROR(VLOOKUP(G4555,[3]item_suppliers!$C$2:$F$112,4,FALSE),"")</f>
        <v/>
      </c>
      <c r="O4555" s="5" t="str">
        <f t="shared" si="357"/>
        <v/>
      </c>
      <c r="P4555" s="5">
        <f>IF(EXACT(L4555,"sell"),VLOOKUP(D4555,[1]items!$A$2:$E$39,5,FALSE),"")</f>
        <v>1619</v>
      </c>
      <c r="Q4555" s="5">
        <f t="shared" si="358"/>
        <v>32380</v>
      </c>
      <c r="R4555" s="13" t="str">
        <f t="shared" si="359"/>
        <v/>
      </c>
    </row>
    <row r="4556" spans="1:18" x14ac:dyDescent="0.2">
      <c r="A4556" s="5" t="s">
        <v>4617</v>
      </c>
      <c r="B4556" s="6" t="d">
        <v>2021-12-07</v>
      </c>
      <c r="C4556" s="7">
        <f t="shared" si="355"/>
        <v>2021</v>
      </c>
      <c r="D4556" s="5" t="s">
        <v>48</v>
      </c>
      <c r="E4556" s="5" t="str">
        <f>VLOOKUP(D4556,[1]items!$A$2:$E$39,2,FALSE)</f>
        <v>Sanmol Paracetamol</v>
      </c>
      <c r="F4556" s="5" t="str">
        <f>VLOOKUP(E4556,[1]items!$B$2:$E$39,2,FALSE)</f>
        <v>Obat Sakit Kepala &amp; Demam</v>
      </c>
      <c r="G4556" s="5" t="str">
        <f t="shared" si="356"/>
        <v>OD0007|</v>
      </c>
      <c r="H4556" s="10">
        <v>35</v>
      </c>
      <c r="I4556" s="11"/>
      <c r="J4556" s="10" t="str">
        <f>IF(EXACT(L4556,"buy"),VLOOKUP(I4556,[2]suppliers!$A$2:$B$17,2,FALSE),"")</f>
        <v/>
      </c>
      <c r="K4556" s="5" t="s">
        <v>84</v>
      </c>
      <c r="L4556" s="5" t="s">
        <v>85</v>
      </c>
      <c r="M4556" s="5" t="str">
        <f>IFERROR(VLOOKUP(G4556,[3]item_suppliers!$C$2:$F$112,2,FALSE),"")</f>
        <v/>
      </c>
      <c r="N4556" s="5" t="str">
        <f>IFERROR(VLOOKUP(G4556,[3]item_suppliers!$C$2:$F$112,4,FALSE),"")</f>
        <v/>
      </c>
      <c r="O4556" s="5" t="str">
        <f t="shared" si="357"/>
        <v/>
      </c>
      <c r="P4556" s="5">
        <f>IF(EXACT(L4556,"sell"),VLOOKUP(D4556,[1]items!$A$2:$E$39,5,FALSE),"")</f>
        <v>16261</v>
      </c>
      <c r="Q4556" s="5">
        <f t="shared" si="358"/>
        <v>569135</v>
      </c>
      <c r="R4556" s="13" t="str">
        <f t="shared" si="359"/>
        <v/>
      </c>
    </row>
    <row r="4557" spans="1:18" x14ac:dyDescent="0.2">
      <c r="A4557" s="8" t="s">
        <v>4618</v>
      </c>
      <c r="B4557" s="9" t="d">
        <v>2021-12-07</v>
      </c>
      <c r="C4557" s="7">
        <f t="shared" si="355"/>
        <v>2021</v>
      </c>
      <c r="D4557" s="8" t="s">
        <v>56</v>
      </c>
      <c r="E4557" s="5" t="str">
        <f>VLOOKUP(D4557,[1]items!$A$2:$E$39,2,FALSE)</f>
        <v>Paramex Tablet / Obat</v>
      </c>
      <c r="F4557" s="5" t="str">
        <f>VLOOKUP(E4557,[1]items!$B$2:$E$39,2,FALSE)</f>
        <v>Obat Sakit Kepala &amp; Demam</v>
      </c>
      <c r="G4557" s="5" t="str">
        <f t="shared" si="356"/>
        <v>OD0011|</v>
      </c>
      <c r="H4557" s="10">
        <v>80</v>
      </c>
      <c r="I4557" s="11"/>
      <c r="J4557" s="10" t="str">
        <f>IF(EXACT(L4557,"buy"),VLOOKUP(I4557,[2]suppliers!$A$2:$B$17,2,FALSE),"")</f>
        <v/>
      </c>
      <c r="K4557" s="8" t="s">
        <v>84</v>
      </c>
      <c r="L4557" s="8" t="s">
        <v>85</v>
      </c>
      <c r="M4557" s="5" t="str">
        <f>IFERROR(VLOOKUP(G4557,[3]item_suppliers!$C$2:$F$112,2,FALSE),"")</f>
        <v/>
      </c>
      <c r="N4557" s="5" t="str">
        <f>IFERROR(VLOOKUP(G4557,[3]item_suppliers!$C$2:$F$112,4,FALSE),"")</f>
        <v/>
      </c>
      <c r="O4557" s="5" t="str">
        <f t="shared" si="357"/>
        <v/>
      </c>
      <c r="P4557" s="5">
        <f>IF(EXACT(L4557,"sell"),VLOOKUP(D4557,[1]items!$A$2:$E$39,5,FALSE),"")</f>
        <v>2586</v>
      </c>
      <c r="Q4557" s="5">
        <f t="shared" si="358"/>
        <v>206880</v>
      </c>
      <c r="R4557" s="13" t="str">
        <f t="shared" si="359"/>
        <v/>
      </c>
    </row>
    <row r="4558" spans="1:18" x14ac:dyDescent="0.2">
      <c r="A4558" s="5" t="s">
        <v>4619</v>
      </c>
      <c r="B4558" s="6" t="d">
        <v>2021-12-07</v>
      </c>
      <c r="C4558" s="7">
        <f t="shared" si="355"/>
        <v>2021</v>
      </c>
      <c r="D4558" s="5" t="s">
        <v>56</v>
      </c>
      <c r="E4558" s="5" t="str">
        <f>VLOOKUP(D4558,[1]items!$A$2:$E$39,2,FALSE)</f>
        <v>Paramex Tablet / Obat</v>
      </c>
      <c r="F4558" s="5" t="str">
        <f>VLOOKUP(E4558,[1]items!$B$2:$E$39,2,FALSE)</f>
        <v>Obat Sakit Kepala &amp; Demam</v>
      </c>
      <c r="G4558" s="5" t="str">
        <f t="shared" si="356"/>
        <v>OD0011|</v>
      </c>
      <c r="H4558" s="10">
        <v>28</v>
      </c>
      <c r="I4558" s="11"/>
      <c r="J4558" s="10" t="str">
        <f>IF(EXACT(L4558,"buy"),VLOOKUP(I4558,[2]suppliers!$A$2:$B$17,2,FALSE),"")</f>
        <v/>
      </c>
      <c r="K4558" s="5" t="s">
        <v>84</v>
      </c>
      <c r="L4558" s="5" t="s">
        <v>85</v>
      </c>
      <c r="M4558" s="5" t="str">
        <f>IFERROR(VLOOKUP(G4558,[3]item_suppliers!$C$2:$F$112,2,FALSE),"")</f>
        <v/>
      </c>
      <c r="N4558" s="5" t="str">
        <f>IFERROR(VLOOKUP(G4558,[3]item_suppliers!$C$2:$F$112,4,FALSE),"")</f>
        <v/>
      </c>
      <c r="O4558" s="5" t="str">
        <f t="shared" si="357"/>
        <v/>
      </c>
      <c r="P4558" s="5">
        <f>IF(EXACT(L4558,"sell"),VLOOKUP(D4558,[1]items!$A$2:$E$39,5,FALSE),"")</f>
        <v>2586</v>
      </c>
      <c r="Q4558" s="5">
        <f t="shared" si="358"/>
        <v>72408</v>
      </c>
      <c r="R4558" s="13" t="str">
        <f t="shared" si="359"/>
        <v/>
      </c>
    </row>
    <row r="4559" spans="1:18" x14ac:dyDescent="0.2">
      <c r="A4559" s="8" t="s">
        <v>4620</v>
      </c>
      <c r="B4559" s="9" t="d">
        <v>2021-12-07</v>
      </c>
      <c r="C4559" s="7">
        <f t="shared" si="355"/>
        <v>2021</v>
      </c>
      <c r="D4559" s="8" t="s">
        <v>37</v>
      </c>
      <c r="E4559" s="5" t="str">
        <f>VLOOKUP(D4559,[1]items!$A$2:$E$39,2,FALSE)</f>
        <v>Koolfever</v>
      </c>
      <c r="F4559" s="5" t="str">
        <f>VLOOKUP(E4559,[1]items!$B$2:$E$39,2,FALSE)</f>
        <v>Obat Sakit Kepala &amp; Demam</v>
      </c>
      <c r="G4559" s="5" t="str">
        <f t="shared" si="356"/>
        <v>OD0001|</v>
      </c>
      <c r="H4559" s="10">
        <v>25</v>
      </c>
      <c r="I4559" s="11"/>
      <c r="J4559" s="10" t="str">
        <f>IF(EXACT(L4559,"buy"),VLOOKUP(I4559,[2]suppliers!$A$2:$B$17,2,FALSE),"")</f>
        <v/>
      </c>
      <c r="K4559" s="8" t="s">
        <v>84</v>
      </c>
      <c r="L4559" s="8" t="s">
        <v>85</v>
      </c>
      <c r="M4559" s="5" t="str">
        <f>IFERROR(VLOOKUP(G4559,[3]item_suppliers!$C$2:$F$112,2,FALSE),"")</f>
        <v/>
      </c>
      <c r="N4559" s="5" t="str">
        <f>IFERROR(VLOOKUP(G4559,[3]item_suppliers!$C$2:$F$112,4,FALSE),"")</f>
        <v/>
      </c>
      <c r="O4559" s="5" t="str">
        <f t="shared" si="357"/>
        <v/>
      </c>
      <c r="P4559" s="5">
        <f>IF(EXACT(L4559,"sell"),VLOOKUP(D4559,[1]items!$A$2:$E$39,5,FALSE),"")</f>
        <v>7620</v>
      </c>
      <c r="Q4559" s="5">
        <f t="shared" si="358"/>
        <v>190500</v>
      </c>
      <c r="R4559" s="13" t="str">
        <f t="shared" si="359"/>
        <v/>
      </c>
    </row>
    <row r="4560" spans="1:18" x14ac:dyDescent="0.2">
      <c r="A4560" s="5" t="s">
        <v>4621</v>
      </c>
      <c r="B4560" s="6" t="d">
        <v>2021-12-07</v>
      </c>
      <c r="C4560" s="7">
        <f t="shared" si="355"/>
        <v>2021</v>
      </c>
      <c r="D4560" s="5" t="s">
        <v>7</v>
      </c>
      <c r="E4560" s="5" t="str">
        <f>VLOOKUP(D4560,[1]items!$A$2:$E$39,2,FALSE)</f>
        <v>Ozen 10 MG Blister</v>
      </c>
      <c r="F4560" s="5" t="str">
        <f>VLOOKUP(E4560,[1]items!$B$2:$E$39,2,FALSE)</f>
        <v>Obat Alergi</v>
      </c>
      <c r="G4560" s="5" t="str">
        <f t="shared" si="356"/>
        <v>OA0001|</v>
      </c>
      <c r="H4560" s="10">
        <v>2</v>
      </c>
      <c r="I4560" s="11"/>
      <c r="J4560" s="10" t="str">
        <f>IF(EXACT(L4560,"buy"),VLOOKUP(I4560,[2]suppliers!$A$2:$B$17,2,FALSE),"")</f>
        <v/>
      </c>
      <c r="K4560" s="5" t="s">
        <v>84</v>
      </c>
      <c r="L4560" s="5" t="s">
        <v>85</v>
      </c>
      <c r="M4560" s="5" t="str">
        <f>IFERROR(VLOOKUP(G4560,[3]item_suppliers!$C$2:$F$112,2,FALSE),"")</f>
        <v/>
      </c>
      <c r="N4560" s="5" t="str">
        <f>IFERROR(VLOOKUP(G4560,[3]item_suppliers!$C$2:$F$112,4,FALSE),"")</f>
        <v/>
      </c>
      <c r="O4560" s="5" t="str">
        <f t="shared" si="357"/>
        <v/>
      </c>
      <c r="P4560" s="5">
        <f>IF(EXACT(L4560,"sell"),VLOOKUP(D4560,[1]items!$A$2:$E$39,5,FALSE),"")</f>
        <v>18816</v>
      </c>
      <c r="Q4560" s="5">
        <f t="shared" si="358"/>
        <v>37632</v>
      </c>
      <c r="R4560" s="13" t="str">
        <f t="shared" si="359"/>
        <v/>
      </c>
    </row>
    <row r="4561" spans="1:18" x14ac:dyDescent="0.2">
      <c r="A4561" s="8" t="s">
        <v>4622</v>
      </c>
      <c r="B4561" s="9" t="d">
        <v>2021-12-08</v>
      </c>
      <c r="C4561" s="7">
        <f t="shared" si="355"/>
        <v>2021</v>
      </c>
      <c r="D4561" s="8" t="s">
        <v>26</v>
      </c>
      <c r="E4561" s="5" t="str">
        <f>VLOOKUP(D4561,[1]items!$A$2:$E$39,2,FALSE)</f>
        <v>Decolsen 1 Strip 4 Tablet</v>
      </c>
      <c r="F4561" s="5" t="str">
        <f>VLOOKUP(E4561,[1]items!$B$2:$E$39,2,FALSE)</f>
        <v>Obat Batuk &amp; Pilek</v>
      </c>
      <c r="G4561" s="5" t="str">
        <f t="shared" si="356"/>
        <v>OB0002|</v>
      </c>
      <c r="H4561" s="10">
        <v>28</v>
      </c>
      <c r="I4561" s="11"/>
      <c r="J4561" s="10" t="str">
        <f>IF(EXACT(L4561,"buy"),VLOOKUP(I4561,[2]suppliers!$A$2:$B$17,2,FALSE),"")</f>
        <v/>
      </c>
      <c r="K4561" s="8" t="s">
        <v>84</v>
      </c>
      <c r="L4561" s="8" t="s">
        <v>85</v>
      </c>
      <c r="M4561" s="5" t="str">
        <f>IFERROR(VLOOKUP(G4561,[3]item_suppliers!$C$2:$F$112,2,FALSE),"")</f>
        <v/>
      </c>
      <c r="N4561" s="5" t="str">
        <f>IFERROR(VLOOKUP(G4561,[3]item_suppliers!$C$2:$F$112,4,FALSE),"")</f>
        <v/>
      </c>
      <c r="O4561" s="5" t="str">
        <f t="shared" si="357"/>
        <v/>
      </c>
      <c r="P4561" s="5">
        <f>IF(EXACT(L4561,"sell"),VLOOKUP(D4561,[1]items!$A$2:$E$39,5,FALSE),"")</f>
        <v>2915</v>
      </c>
      <c r="Q4561" s="5">
        <f t="shared" si="358"/>
        <v>81620</v>
      </c>
      <c r="R4561" s="13" t="str">
        <f t="shared" si="359"/>
        <v/>
      </c>
    </row>
    <row r="4562" spans="1:18" x14ac:dyDescent="0.2">
      <c r="A4562" s="5" t="s">
        <v>4623</v>
      </c>
      <c r="B4562" s="6" t="d">
        <v>2021-12-08</v>
      </c>
      <c r="C4562" s="7">
        <f t="shared" si="355"/>
        <v>2021</v>
      </c>
      <c r="D4562" s="5" t="s">
        <v>26</v>
      </c>
      <c r="E4562" s="5" t="str">
        <f>VLOOKUP(D4562,[1]items!$A$2:$E$39,2,FALSE)</f>
        <v>Decolsen 1 Strip 4 Tablet</v>
      </c>
      <c r="F4562" s="5" t="str">
        <f>VLOOKUP(E4562,[1]items!$B$2:$E$39,2,FALSE)</f>
        <v>Obat Batuk &amp; Pilek</v>
      </c>
      <c r="G4562" s="5" t="str">
        <f t="shared" si="356"/>
        <v>OB0002|</v>
      </c>
      <c r="H4562" s="10">
        <v>93</v>
      </c>
      <c r="I4562" s="11"/>
      <c r="J4562" s="10" t="str">
        <f>IF(EXACT(L4562,"buy"),VLOOKUP(I4562,[2]suppliers!$A$2:$B$17,2,FALSE),"")</f>
        <v/>
      </c>
      <c r="K4562" s="5" t="s">
        <v>84</v>
      </c>
      <c r="L4562" s="5" t="s">
        <v>85</v>
      </c>
      <c r="M4562" s="5" t="str">
        <f>IFERROR(VLOOKUP(G4562,[3]item_suppliers!$C$2:$F$112,2,FALSE),"")</f>
        <v/>
      </c>
      <c r="N4562" s="5" t="str">
        <f>IFERROR(VLOOKUP(G4562,[3]item_suppliers!$C$2:$F$112,4,FALSE),"")</f>
        <v/>
      </c>
      <c r="O4562" s="5" t="str">
        <f t="shared" si="357"/>
        <v/>
      </c>
      <c r="P4562" s="5">
        <f>IF(EXACT(L4562,"sell"),VLOOKUP(D4562,[1]items!$A$2:$E$39,5,FALSE),"")</f>
        <v>2915</v>
      </c>
      <c r="Q4562" s="5">
        <f t="shared" si="358"/>
        <v>271095</v>
      </c>
      <c r="R4562" s="13" t="str">
        <f t="shared" si="359"/>
        <v/>
      </c>
    </row>
    <row r="4563" spans="1:18" x14ac:dyDescent="0.2">
      <c r="A4563" s="8" t="s">
        <v>4624</v>
      </c>
      <c r="B4563" s="9" t="d">
        <v>2021-12-08</v>
      </c>
      <c r="C4563" s="7">
        <f t="shared" si="355"/>
        <v>2021</v>
      </c>
      <c r="D4563" s="8" t="s">
        <v>17</v>
      </c>
      <c r="E4563" s="5" t="str">
        <f>VLOOKUP(D4563,[1]items!$A$2:$E$39,2,FALSE)</f>
        <v>Bedak Heroxyn 150 gr</v>
      </c>
      <c r="F4563" s="5" t="str">
        <f>VLOOKUP(E4563,[1]items!$B$2:$E$39,2,FALSE)</f>
        <v>Obat Alergi</v>
      </c>
      <c r="G4563" s="5" t="str">
        <f t="shared" si="356"/>
        <v>OA0005|</v>
      </c>
      <c r="H4563" s="10">
        <v>66</v>
      </c>
      <c r="I4563" s="11"/>
      <c r="J4563" s="10" t="str">
        <f>IF(EXACT(L4563,"buy"),VLOOKUP(I4563,[2]suppliers!$A$2:$B$17,2,FALSE),"")</f>
        <v/>
      </c>
      <c r="K4563" s="8" t="s">
        <v>84</v>
      </c>
      <c r="L4563" s="8" t="s">
        <v>85</v>
      </c>
      <c r="M4563" s="5" t="str">
        <f>IFERROR(VLOOKUP(G4563,[3]item_suppliers!$C$2:$F$112,2,FALSE),"")</f>
        <v/>
      </c>
      <c r="N4563" s="5" t="str">
        <f>IFERROR(VLOOKUP(G4563,[3]item_suppliers!$C$2:$F$112,4,FALSE),"")</f>
        <v/>
      </c>
      <c r="O4563" s="5" t="str">
        <f t="shared" si="357"/>
        <v/>
      </c>
      <c r="P4563" s="5">
        <f>IF(EXACT(L4563,"sell"),VLOOKUP(D4563,[1]items!$A$2:$E$39,5,FALSE),"")</f>
        <v>17170</v>
      </c>
      <c r="Q4563" s="5">
        <f t="shared" si="358"/>
        <v>1133220</v>
      </c>
      <c r="R4563" s="13" t="str">
        <f t="shared" si="359"/>
        <v/>
      </c>
    </row>
    <row r="4564" spans="1:18" x14ac:dyDescent="0.2">
      <c r="A4564" s="5" t="s">
        <v>4625</v>
      </c>
      <c r="B4564" s="6" t="d">
        <v>2021-12-08</v>
      </c>
      <c r="C4564" s="7">
        <f t="shared" si="355"/>
        <v>2021</v>
      </c>
      <c r="D4564" s="5" t="s">
        <v>52</v>
      </c>
      <c r="E4564" s="5" t="str">
        <f>VLOOKUP(D4564,[1]items!$A$2:$E$39,2,FALSE)</f>
        <v>Sanmol 500 MG 4 Tablet</v>
      </c>
      <c r="F4564" s="5" t="str">
        <f>VLOOKUP(E4564,[1]items!$B$2:$E$39,2,FALSE)</f>
        <v>Obat Sakit Kepala &amp; Demam</v>
      </c>
      <c r="G4564" s="5" t="str">
        <f t="shared" si="356"/>
        <v>OD0009|</v>
      </c>
      <c r="H4564" s="10">
        <v>48</v>
      </c>
      <c r="I4564" s="11"/>
      <c r="J4564" s="10" t="str">
        <f>IF(EXACT(L4564,"buy"),VLOOKUP(I4564,[2]suppliers!$A$2:$B$17,2,FALSE),"")</f>
        <v/>
      </c>
      <c r="K4564" s="5" t="s">
        <v>84</v>
      </c>
      <c r="L4564" s="5" t="s">
        <v>85</v>
      </c>
      <c r="M4564" s="5" t="str">
        <f>IFERROR(VLOOKUP(G4564,[3]item_suppliers!$C$2:$F$112,2,FALSE),"")</f>
        <v/>
      </c>
      <c r="N4564" s="5" t="str">
        <f>IFERROR(VLOOKUP(G4564,[3]item_suppliers!$C$2:$F$112,4,FALSE),"")</f>
        <v/>
      </c>
      <c r="O4564" s="5" t="str">
        <f t="shared" si="357"/>
        <v/>
      </c>
      <c r="P4564" s="5">
        <f>IF(EXACT(L4564,"sell"),VLOOKUP(D4564,[1]items!$A$2:$E$39,5,FALSE),"")</f>
        <v>1619</v>
      </c>
      <c r="Q4564" s="5">
        <f t="shared" si="358"/>
        <v>77712</v>
      </c>
      <c r="R4564" s="13" t="str">
        <f t="shared" si="359"/>
        <v/>
      </c>
    </row>
    <row r="4565" spans="1:18" x14ac:dyDescent="0.2">
      <c r="A4565" s="8" t="s">
        <v>4626</v>
      </c>
      <c r="B4565" s="9" t="d">
        <v>2021-12-08</v>
      </c>
      <c r="C4565" s="7">
        <f t="shared" si="355"/>
        <v>2021</v>
      </c>
      <c r="D4565" s="8" t="s">
        <v>20</v>
      </c>
      <c r="E4565" s="5" t="str">
        <f>VLOOKUP(D4565,[1]items!$A$2:$E$39,2,FALSE)</f>
        <v>Dexteem Box Plus 100 Tablet</v>
      </c>
      <c r="F4565" s="5" t="str">
        <f>VLOOKUP(E4565,[1]items!$B$2:$E$39,2,FALSE)</f>
        <v>Obat Alergi</v>
      </c>
      <c r="G4565" s="5" t="str">
        <f t="shared" si="356"/>
        <v>OA0006|</v>
      </c>
      <c r="H4565" s="10">
        <v>3</v>
      </c>
      <c r="I4565" s="11"/>
      <c r="J4565" s="10" t="str">
        <f>IF(EXACT(L4565,"buy"),VLOOKUP(I4565,[2]suppliers!$A$2:$B$17,2,FALSE),"")</f>
        <v/>
      </c>
      <c r="K4565" s="8" t="s">
        <v>84</v>
      </c>
      <c r="L4565" s="8" t="s">
        <v>85</v>
      </c>
      <c r="M4565" s="5" t="str">
        <f>IFERROR(VLOOKUP(G4565,[3]item_suppliers!$C$2:$F$112,2,FALSE),"")</f>
        <v/>
      </c>
      <c r="N4565" s="5" t="str">
        <f>IFERROR(VLOOKUP(G4565,[3]item_suppliers!$C$2:$F$112,4,FALSE),"")</f>
        <v/>
      </c>
      <c r="O4565" s="5" t="str">
        <f t="shared" si="357"/>
        <v/>
      </c>
      <c r="P4565" s="5">
        <f>IF(EXACT(L4565,"sell"),VLOOKUP(D4565,[1]items!$A$2:$E$39,5,FALSE),"")</f>
        <v>25449</v>
      </c>
      <c r="Q4565" s="5">
        <f t="shared" si="358"/>
        <v>76347</v>
      </c>
      <c r="R4565" s="13" t="str">
        <f t="shared" si="359"/>
        <v/>
      </c>
    </row>
    <row r="4566" spans="1:18" x14ac:dyDescent="0.2">
      <c r="A4566" s="5" t="s">
        <v>4627</v>
      </c>
      <c r="B4566" s="6" t="d">
        <v>2021-12-08</v>
      </c>
      <c r="C4566" s="7">
        <f t="shared" si="355"/>
        <v>2021</v>
      </c>
      <c r="D4566" s="5" t="s">
        <v>31</v>
      </c>
      <c r="E4566" s="5" t="str">
        <f>VLOOKUP(D4566,[1]items!$A$2:$E$39,2,FALSE)</f>
        <v>Ultraflu Box Isi 25 Strip</v>
      </c>
      <c r="F4566" s="5" t="str">
        <f>VLOOKUP(E4566,[1]items!$B$2:$E$39,2,FALSE)</f>
        <v>Obat Batuk &amp; Pilek</v>
      </c>
      <c r="G4566" s="5" t="str">
        <f t="shared" si="356"/>
        <v>OB0006|</v>
      </c>
      <c r="H4566" s="10">
        <v>51</v>
      </c>
      <c r="I4566" s="11"/>
      <c r="J4566" s="10" t="str">
        <f>IF(EXACT(L4566,"buy"),VLOOKUP(I4566,[2]suppliers!$A$2:$B$17,2,FALSE),"")</f>
        <v/>
      </c>
      <c r="K4566" s="5" t="s">
        <v>84</v>
      </c>
      <c r="L4566" s="5" t="s">
        <v>85</v>
      </c>
      <c r="M4566" s="5" t="str">
        <f>IFERROR(VLOOKUP(G4566,[3]item_suppliers!$C$2:$F$112,2,FALSE),"")</f>
        <v/>
      </c>
      <c r="N4566" s="5" t="str">
        <f>IFERROR(VLOOKUP(G4566,[3]item_suppliers!$C$2:$F$112,4,FALSE),"")</f>
        <v/>
      </c>
      <c r="O4566" s="5" t="str">
        <f t="shared" si="357"/>
        <v/>
      </c>
      <c r="P4566" s="5">
        <f>IF(EXACT(L4566,"sell"),VLOOKUP(D4566,[1]items!$A$2:$E$39,5,FALSE),"")</f>
        <v>73805</v>
      </c>
      <c r="Q4566" s="5">
        <f t="shared" si="358"/>
        <v>3764055</v>
      </c>
      <c r="R4566" s="13" t="str">
        <f t="shared" si="359"/>
        <v/>
      </c>
    </row>
    <row r="4567" spans="1:18" x14ac:dyDescent="0.2">
      <c r="A4567" s="8" t="s">
        <v>4628</v>
      </c>
      <c r="B4567" s="9" t="d">
        <v>2021-12-08</v>
      </c>
      <c r="C4567" s="7">
        <f t="shared" si="355"/>
        <v>2021</v>
      </c>
      <c r="D4567" s="8" t="s">
        <v>37</v>
      </c>
      <c r="E4567" s="5" t="str">
        <f>VLOOKUP(D4567,[1]items!$A$2:$E$39,2,FALSE)</f>
        <v>Koolfever</v>
      </c>
      <c r="F4567" s="5" t="str">
        <f>VLOOKUP(E4567,[1]items!$B$2:$E$39,2,FALSE)</f>
        <v>Obat Sakit Kepala &amp; Demam</v>
      </c>
      <c r="G4567" s="5" t="str">
        <f t="shared" si="356"/>
        <v>OD0001|</v>
      </c>
      <c r="H4567" s="10">
        <v>30</v>
      </c>
      <c r="I4567" s="11"/>
      <c r="J4567" s="10" t="str">
        <f>IF(EXACT(L4567,"buy"),VLOOKUP(I4567,[2]suppliers!$A$2:$B$17,2,FALSE),"")</f>
        <v/>
      </c>
      <c r="K4567" s="8" t="s">
        <v>84</v>
      </c>
      <c r="L4567" s="8" t="s">
        <v>85</v>
      </c>
      <c r="M4567" s="5" t="str">
        <f>IFERROR(VLOOKUP(G4567,[3]item_suppliers!$C$2:$F$112,2,FALSE),"")</f>
        <v/>
      </c>
      <c r="N4567" s="5" t="str">
        <f>IFERROR(VLOOKUP(G4567,[3]item_suppliers!$C$2:$F$112,4,FALSE),"")</f>
        <v/>
      </c>
      <c r="O4567" s="5" t="str">
        <f t="shared" si="357"/>
        <v/>
      </c>
      <c r="P4567" s="5">
        <f>IF(EXACT(L4567,"sell"),VLOOKUP(D4567,[1]items!$A$2:$E$39,5,FALSE),"")</f>
        <v>7620</v>
      </c>
      <c r="Q4567" s="5">
        <f t="shared" si="358"/>
        <v>228600</v>
      </c>
      <c r="R4567" s="13" t="str">
        <f t="shared" si="359"/>
        <v/>
      </c>
    </row>
    <row r="4568" spans="1:18" x14ac:dyDescent="0.2">
      <c r="A4568" s="5" t="s">
        <v>4629</v>
      </c>
      <c r="B4568" s="6" t="d">
        <v>2021-12-08</v>
      </c>
      <c r="C4568" s="7">
        <f t="shared" si="355"/>
        <v>2021</v>
      </c>
      <c r="D4568" s="5" t="s">
        <v>59</v>
      </c>
      <c r="E4568" s="5" t="str">
        <f>VLOOKUP(D4568,[1]items!$A$2:$E$39,2,FALSE)</f>
        <v>Carditens</v>
      </c>
      <c r="F4568" s="5" t="str">
        <f>VLOOKUP(E4568,[1]items!$B$2:$E$39,2,FALSE)</f>
        <v>Obat Hipertensi</v>
      </c>
      <c r="G4568" s="5" t="str">
        <f t="shared" si="356"/>
        <v>OH0001|</v>
      </c>
      <c r="H4568" s="10">
        <v>57</v>
      </c>
      <c r="I4568" s="11"/>
      <c r="J4568" s="10" t="str">
        <f>IF(EXACT(L4568,"buy"),VLOOKUP(I4568,[2]suppliers!$A$2:$B$17,2,FALSE),"")</f>
        <v/>
      </c>
      <c r="K4568" s="5" t="s">
        <v>84</v>
      </c>
      <c r="L4568" s="5" t="s">
        <v>85</v>
      </c>
      <c r="M4568" s="5" t="str">
        <f>IFERROR(VLOOKUP(G4568,[3]item_suppliers!$C$2:$F$112,2,FALSE),"")</f>
        <v/>
      </c>
      <c r="N4568" s="5" t="str">
        <f>IFERROR(VLOOKUP(G4568,[3]item_suppliers!$C$2:$F$112,4,FALSE),"")</f>
        <v/>
      </c>
      <c r="O4568" s="5" t="str">
        <f t="shared" si="357"/>
        <v/>
      </c>
      <c r="P4568" s="5">
        <f>IF(EXACT(L4568,"sell"),VLOOKUP(D4568,[1]items!$A$2:$E$39,5,FALSE),"")</f>
        <v>100900</v>
      </c>
      <c r="Q4568" s="5">
        <f t="shared" si="358"/>
        <v>5751300</v>
      </c>
      <c r="R4568" s="13" t="str">
        <f t="shared" si="359"/>
        <v/>
      </c>
    </row>
    <row r="4569" spans="1:18" x14ac:dyDescent="0.2">
      <c r="A4569" s="8" t="s">
        <v>4630</v>
      </c>
      <c r="B4569" s="9" t="d">
        <v>2021-12-09</v>
      </c>
      <c r="C4569" s="7">
        <f t="shared" si="355"/>
        <v>2021</v>
      </c>
      <c r="D4569" s="8" t="s">
        <v>26</v>
      </c>
      <c r="E4569" s="5" t="str">
        <f>VLOOKUP(D4569,[1]items!$A$2:$E$39,2,FALSE)</f>
        <v>Decolsen 1 Strip 4 Tablet</v>
      </c>
      <c r="F4569" s="5" t="str">
        <f>VLOOKUP(E4569,[1]items!$B$2:$E$39,2,FALSE)</f>
        <v>Obat Batuk &amp; Pilek</v>
      </c>
      <c r="G4569" s="5" t="str">
        <f t="shared" si="356"/>
        <v>OB0002|</v>
      </c>
      <c r="H4569" s="10">
        <v>47</v>
      </c>
      <c r="I4569" s="11"/>
      <c r="J4569" s="10" t="str">
        <f>IF(EXACT(L4569,"buy"),VLOOKUP(I4569,[2]suppliers!$A$2:$B$17,2,FALSE),"")</f>
        <v/>
      </c>
      <c r="K4569" s="8" t="s">
        <v>84</v>
      </c>
      <c r="L4569" s="8" t="s">
        <v>85</v>
      </c>
      <c r="M4569" s="5" t="str">
        <f>IFERROR(VLOOKUP(G4569,[3]item_suppliers!$C$2:$F$112,2,FALSE),"")</f>
        <v/>
      </c>
      <c r="N4569" s="5" t="str">
        <f>IFERROR(VLOOKUP(G4569,[3]item_suppliers!$C$2:$F$112,4,FALSE),"")</f>
        <v/>
      </c>
      <c r="O4569" s="5" t="str">
        <f t="shared" si="357"/>
        <v/>
      </c>
      <c r="P4569" s="5">
        <f>IF(EXACT(L4569,"sell"),VLOOKUP(D4569,[1]items!$A$2:$E$39,5,FALSE),"")</f>
        <v>2915</v>
      </c>
      <c r="Q4569" s="5">
        <f t="shared" si="358"/>
        <v>137005</v>
      </c>
      <c r="R4569" s="13" t="str">
        <f t="shared" si="359"/>
        <v/>
      </c>
    </row>
    <row r="4570" spans="1:18" x14ac:dyDescent="0.2">
      <c r="A4570" s="5" t="s">
        <v>4631</v>
      </c>
      <c r="B4570" s="6" t="d">
        <v>2021-12-09</v>
      </c>
      <c r="C4570" s="7">
        <f t="shared" si="355"/>
        <v>2021</v>
      </c>
      <c r="D4570" s="5" t="s">
        <v>26</v>
      </c>
      <c r="E4570" s="5" t="str">
        <f>VLOOKUP(D4570,[1]items!$A$2:$E$39,2,FALSE)</f>
        <v>Decolsen 1 Strip 4 Tablet</v>
      </c>
      <c r="F4570" s="5" t="str">
        <f>VLOOKUP(E4570,[1]items!$B$2:$E$39,2,FALSE)</f>
        <v>Obat Batuk &amp; Pilek</v>
      </c>
      <c r="G4570" s="5" t="str">
        <f t="shared" si="356"/>
        <v>OB0002|</v>
      </c>
      <c r="H4570" s="10">
        <v>55</v>
      </c>
      <c r="I4570" s="11"/>
      <c r="J4570" s="10" t="str">
        <f>IF(EXACT(L4570,"buy"),VLOOKUP(I4570,[2]suppliers!$A$2:$B$17,2,FALSE),"")</f>
        <v/>
      </c>
      <c r="K4570" s="5" t="s">
        <v>84</v>
      </c>
      <c r="L4570" s="5" t="s">
        <v>85</v>
      </c>
      <c r="M4570" s="5" t="str">
        <f>IFERROR(VLOOKUP(G4570,[3]item_suppliers!$C$2:$F$112,2,FALSE),"")</f>
        <v/>
      </c>
      <c r="N4570" s="5" t="str">
        <f>IFERROR(VLOOKUP(G4570,[3]item_suppliers!$C$2:$F$112,4,FALSE),"")</f>
        <v/>
      </c>
      <c r="O4570" s="5" t="str">
        <f t="shared" si="357"/>
        <v/>
      </c>
      <c r="P4570" s="5">
        <f>IF(EXACT(L4570,"sell"),VLOOKUP(D4570,[1]items!$A$2:$E$39,5,FALSE),"")</f>
        <v>2915</v>
      </c>
      <c r="Q4570" s="5">
        <f t="shared" si="358"/>
        <v>160325</v>
      </c>
      <c r="R4570" s="13" t="str">
        <f t="shared" si="359"/>
        <v/>
      </c>
    </row>
    <row r="4571" spans="1:18" x14ac:dyDescent="0.2">
      <c r="A4571" s="8" t="s">
        <v>4632</v>
      </c>
      <c r="B4571" s="9" t="d">
        <v>2021-12-09</v>
      </c>
      <c r="C4571" s="7">
        <f t="shared" si="355"/>
        <v>2021</v>
      </c>
      <c r="D4571" s="8" t="s">
        <v>17</v>
      </c>
      <c r="E4571" s="5" t="str">
        <f>VLOOKUP(D4571,[1]items!$A$2:$E$39,2,FALSE)</f>
        <v>Bedak Heroxyn 150 gr</v>
      </c>
      <c r="F4571" s="5" t="str">
        <f>VLOOKUP(E4571,[1]items!$B$2:$E$39,2,FALSE)</f>
        <v>Obat Alergi</v>
      </c>
      <c r="G4571" s="5" t="str">
        <f t="shared" si="356"/>
        <v>OA0005|</v>
      </c>
      <c r="H4571" s="10">
        <v>50</v>
      </c>
      <c r="I4571" s="11"/>
      <c r="J4571" s="10" t="str">
        <f>IF(EXACT(L4571,"buy"),VLOOKUP(I4571,[2]suppliers!$A$2:$B$17,2,FALSE),"")</f>
        <v/>
      </c>
      <c r="K4571" s="8" t="s">
        <v>84</v>
      </c>
      <c r="L4571" s="8" t="s">
        <v>85</v>
      </c>
      <c r="M4571" s="5" t="str">
        <f>IFERROR(VLOOKUP(G4571,[3]item_suppliers!$C$2:$F$112,2,FALSE),"")</f>
        <v/>
      </c>
      <c r="N4571" s="5" t="str">
        <f>IFERROR(VLOOKUP(G4571,[3]item_suppliers!$C$2:$F$112,4,FALSE),"")</f>
        <v/>
      </c>
      <c r="O4571" s="5" t="str">
        <f t="shared" si="357"/>
        <v/>
      </c>
      <c r="P4571" s="5">
        <f>IF(EXACT(L4571,"sell"),VLOOKUP(D4571,[1]items!$A$2:$E$39,5,FALSE),"")</f>
        <v>17170</v>
      </c>
      <c r="Q4571" s="5">
        <f t="shared" si="358"/>
        <v>858500</v>
      </c>
      <c r="R4571" s="13" t="str">
        <f t="shared" si="359"/>
        <v/>
      </c>
    </row>
    <row r="4572" spans="1:18" x14ac:dyDescent="0.2">
      <c r="A4572" s="5" t="s">
        <v>4633</v>
      </c>
      <c r="B4572" s="6" t="d">
        <v>2021-12-09</v>
      </c>
      <c r="C4572" s="7">
        <f t="shared" si="355"/>
        <v>2021</v>
      </c>
      <c r="D4572" s="5" t="s">
        <v>48</v>
      </c>
      <c r="E4572" s="5" t="str">
        <f>VLOOKUP(D4572,[1]items!$A$2:$E$39,2,FALSE)</f>
        <v>Sanmol Paracetamol</v>
      </c>
      <c r="F4572" s="5" t="str">
        <f>VLOOKUP(E4572,[1]items!$B$2:$E$39,2,FALSE)</f>
        <v>Obat Sakit Kepala &amp; Demam</v>
      </c>
      <c r="G4572" s="5" t="str">
        <f t="shared" si="356"/>
        <v>OD0007|</v>
      </c>
      <c r="H4572" s="10">
        <v>34</v>
      </c>
      <c r="I4572" s="11"/>
      <c r="J4572" s="10" t="str">
        <f>IF(EXACT(L4572,"buy"),VLOOKUP(I4572,[2]suppliers!$A$2:$B$17,2,FALSE),"")</f>
        <v/>
      </c>
      <c r="K4572" s="5" t="s">
        <v>84</v>
      </c>
      <c r="L4572" s="5" t="s">
        <v>85</v>
      </c>
      <c r="M4572" s="5" t="str">
        <f>IFERROR(VLOOKUP(G4572,[3]item_suppliers!$C$2:$F$112,2,FALSE),"")</f>
        <v/>
      </c>
      <c r="N4572" s="5" t="str">
        <f>IFERROR(VLOOKUP(G4572,[3]item_suppliers!$C$2:$F$112,4,FALSE),"")</f>
        <v/>
      </c>
      <c r="O4572" s="5" t="str">
        <f t="shared" si="357"/>
        <v/>
      </c>
      <c r="P4572" s="5">
        <f>IF(EXACT(L4572,"sell"),VLOOKUP(D4572,[1]items!$A$2:$E$39,5,FALSE),"")</f>
        <v>16261</v>
      </c>
      <c r="Q4572" s="5">
        <f t="shared" si="358"/>
        <v>552874</v>
      </c>
      <c r="R4572" s="13" t="str">
        <f t="shared" si="359"/>
        <v/>
      </c>
    </row>
    <row r="4573" spans="1:18" x14ac:dyDescent="0.2">
      <c r="A4573" s="8" t="s">
        <v>4634</v>
      </c>
      <c r="B4573" s="9" t="d">
        <v>2021-12-09</v>
      </c>
      <c r="C4573" s="7">
        <f t="shared" si="355"/>
        <v>2021</v>
      </c>
      <c r="D4573" s="8" t="s">
        <v>56</v>
      </c>
      <c r="E4573" s="5" t="str">
        <f>VLOOKUP(D4573,[1]items!$A$2:$E$39,2,FALSE)</f>
        <v>Paramex Tablet / Obat</v>
      </c>
      <c r="F4573" s="5" t="str">
        <f>VLOOKUP(E4573,[1]items!$B$2:$E$39,2,FALSE)</f>
        <v>Obat Sakit Kepala &amp; Demam</v>
      </c>
      <c r="G4573" s="5" t="str">
        <f t="shared" si="356"/>
        <v>OD0011|</v>
      </c>
      <c r="H4573" s="10">
        <v>192</v>
      </c>
      <c r="I4573" s="11"/>
      <c r="J4573" s="10" t="str">
        <f>IF(EXACT(L4573,"buy"),VLOOKUP(I4573,[2]suppliers!$A$2:$B$17,2,FALSE),"")</f>
        <v/>
      </c>
      <c r="K4573" s="8" t="s">
        <v>84</v>
      </c>
      <c r="L4573" s="8" t="s">
        <v>85</v>
      </c>
      <c r="M4573" s="5" t="str">
        <f>IFERROR(VLOOKUP(G4573,[3]item_suppliers!$C$2:$F$112,2,FALSE),"")</f>
        <v/>
      </c>
      <c r="N4573" s="5" t="str">
        <f>IFERROR(VLOOKUP(G4573,[3]item_suppliers!$C$2:$F$112,4,FALSE),"")</f>
        <v/>
      </c>
      <c r="O4573" s="5" t="str">
        <f t="shared" si="357"/>
        <v/>
      </c>
      <c r="P4573" s="5">
        <f>IF(EXACT(L4573,"sell"),VLOOKUP(D4573,[1]items!$A$2:$E$39,5,FALSE),"")</f>
        <v>2586</v>
      </c>
      <c r="Q4573" s="5">
        <f t="shared" si="358"/>
        <v>496512</v>
      </c>
      <c r="R4573" s="13" t="str">
        <f t="shared" si="359"/>
        <v/>
      </c>
    </row>
    <row r="4574" spans="1:18" x14ac:dyDescent="0.2">
      <c r="A4574" s="5" t="s">
        <v>4635</v>
      </c>
      <c r="B4574" s="6" t="d">
        <v>2021-12-09</v>
      </c>
      <c r="C4574" s="7">
        <f t="shared" si="355"/>
        <v>2021</v>
      </c>
      <c r="D4574" s="5" t="s">
        <v>78</v>
      </c>
      <c r="E4574" s="5" t="str">
        <f>VLOOKUP(D4574,[1]items!$A$2:$E$39,2,FALSE)</f>
        <v>Hyperchol 100 MG 12 KPS</v>
      </c>
      <c r="F4574" s="5" t="str">
        <f>VLOOKUP(E4574,[1]items!$B$2:$E$39,2,FALSE)</f>
        <v>Obat Kolesterol</v>
      </c>
      <c r="G4574" s="5" t="str">
        <f t="shared" si="356"/>
        <v>OK0002|</v>
      </c>
      <c r="H4574" s="10">
        <v>60</v>
      </c>
      <c r="I4574" s="11"/>
      <c r="J4574" s="10" t="str">
        <f>IF(EXACT(L4574,"buy"),VLOOKUP(I4574,[2]suppliers!$A$2:$B$17,2,FALSE),"")</f>
        <v/>
      </c>
      <c r="K4574" s="5" t="s">
        <v>84</v>
      </c>
      <c r="L4574" s="5" t="s">
        <v>85</v>
      </c>
      <c r="M4574" s="5" t="str">
        <f>IFERROR(VLOOKUP(G4574,[3]item_suppliers!$C$2:$F$112,2,FALSE),"")</f>
        <v/>
      </c>
      <c r="N4574" s="5" t="str">
        <f>IFERROR(VLOOKUP(G4574,[3]item_suppliers!$C$2:$F$112,4,FALSE),"")</f>
        <v/>
      </c>
      <c r="O4574" s="5" t="str">
        <f t="shared" si="357"/>
        <v/>
      </c>
      <c r="P4574" s="5">
        <f>IF(EXACT(L4574,"sell"),VLOOKUP(D4574,[1]items!$A$2:$E$39,5,FALSE),"")</f>
        <v>43442</v>
      </c>
      <c r="Q4574" s="5">
        <f t="shared" si="358"/>
        <v>2606520</v>
      </c>
      <c r="R4574" s="13" t="str">
        <f t="shared" si="359"/>
        <v/>
      </c>
    </row>
    <row r="4575" spans="1:18" x14ac:dyDescent="0.2">
      <c r="A4575" s="8" t="s">
        <v>4636</v>
      </c>
      <c r="B4575" s="9" t="d">
        <v>2021-12-09</v>
      </c>
      <c r="C4575" s="7">
        <f t="shared" si="355"/>
        <v>2021</v>
      </c>
      <c r="D4575" s="8" t="s">
        <v>14</v>
      </c>
      <c r="E4575" s="5" t="str">
        <f>VLOOKUP(D4575,[1]items!$A$2:$E$39,2,FALSE)</f>
        <v>Bisoprolol Ogb Dexa</v>
      </c>
      <c r="F4575" s="5" t="str">
        <f>VLOOKUP(E4575,[1]items!$B$2:$E$39,2,FALSE)</f>
        <v>Obat Alergi</v>
      </c>
      <c r="G4575" s="5" t="str">
        <f t="shared" si="356"/>
        <v>OA0004|</v>
      </c>
      <c r="H4575" s="10">
        <v>13</v>
      </c>
      <c r="I4575" s="11"/>
      <c r="J4575" s="10" t="str">
        <f>IF(EXACT(L4575,"buy"),VLOOKUP(I4575,[2]suppliers!$A$2:$B$17,2,FALSE),"")</f>
        <v/>
      </c>
      <c r="K4575" s="8" t="s">
        <v>84</v>
      </c>
      <c r="L4575" s="8" t="s">
        <v>85</v>
      </c>
      <c r="M4575" s="5" t="str">
        <f>IFERROR(VLOOKUP(G4575,[3]item_suppliers!$C$2:$F$112,2,FALSE),"")</f>
        <v/>
      </c>
      <c r="N4575" s="5" t="str">
        <f>IFERROR(VLOOKUP(G4575,[3]item_suppliers!$C$2:$F$112,4,FALSE),"")</f>
        <v/>
      </c>
      <c r="O4575" s="5" t="str">
        <f t="shared" si="357"/>
        <v/>
      </c>
      <c r="P4575" s="5">
        <f>IF(EXACT(L4575,"sell"),VLOOKUP(D4575,[1]items!$A$2:$E$39,5,FALSE),"")</f>
        <v>10180</v>
      </c>
      <c r="Q4575" s="5">
        <f t="shared" si="358"/>
        <v>132340</v>
      </c>
      <c r="R4575" s="13" t="str">
        <f t="shared" si="359"/>
        <v/>
      </c>
    </row>
    <row r="4576" spans="1:18" x14ac:dyDescent="0.2">
      <c r="A4576" s="5" t="s">
        <v>4637</v>
      </c>
      <c r="B4576" s="6" t="d">
        <v>2021-12-09</v>
      </c>
      <c r="C4576" s="7">
        <f t="shared" si="355"/>
        <v>2021</v>
      </c>
      <c r="D4576" s="5" t="s">
        <v>94</v>
      </c>
      <c r="E4576" s="5" t="str">
        <f>VLOOKUP(D4576,[1]items!$A$2:$E$39,2,FALSE)</f>
        <v>Vicks Inhaler 0.5 mL</v>
      </c>
      <c r="F4576" s="5" t="str">
        <f>VLOOKUP(E4576,[1]items!$B$2:$E$39,2,FALSE)</f>
        <v>Obat Batuk &amp; Pilek</v>
      </c>
      <c r="G4576" s="5" t="str">
        <f t="shared" si="356"/>
        <v>OB0007|</v>
      </c>
      <c r="H4576" s="10">
        <v>37</v>
      </c>
      <c r="I4576" s="11"/>
      <c r="J4576" s="10" t="str">
        <f>IF(EXACT(L4576,"buy"),VLOOKUP(I4576,[2]suppliers!$A$2:$B$17,2,FALSE),"")</f>
        <v/>
      </c>
      <c r="K4576" s="5" t="s">
        <v>84</v>
      </c>
      <c r="L4576" s="5" t="s">
        <v>85</v>
      </c>
      <c r="M4576" s="5" t="str">
        <f>IFERROR(VLOOKUP(G4576,[3]item_suppliers!$C$2:$F$112,2,FALSE),"")</f>
        <v/>
      </c>
      <c r="N4576" s="5" t="str">
        <f>IFERROR(VLOOKUP(G4576,[3]item_suppliers!$C$2:$F$112,4,FALSE),"")</f>
        <v/>
      </c>
      <c r="O4576" s="5" t="str">
        <f t="shared" si="357"/>
        <v/>
      </c>
      <c r="P4576" s="5">
        <f>IF(EXACT(L4576,"sell"),VLOOKUP(D4576,[1]items!$A$2:$E$39,5,FALSE),"")</f>
        <v>16430</v>
      </c>
      <c r="Q4576" s="5">
        <f t="shared" si="358"/>
        <v>607910</v>
      </c>
      <c r="R4576" s="13" t="str">
        <f t="shared" si="359"/>
        <v/>
      </c>
    </row>
    <row r="4577" spans="1:18" x14ac:dyDescent="0.2">
      <c r="A4577" s="8" t="s">
        <v>4638</v>
      </c>
      <c r="B4577" s="9" t="d">
        <v>2021-12-10</v>
      </c>
      <c r="C4577" s="7">
        <f t="shared" si="355"/>
        <v>2021</v>
      </c>
      <c r="D4577" s="8" t="s">
        <v>50</v>
      </c>
      <c r="E4577" s="5" t="str">
        <f>VLOOKUP(D4577,[1]items!$A$2:$E$39,2,FALSE)</f>
        <v>Bodrex Extra</v>
      </c>
      <c r="F4577" s="5" t="str">
        <f>VLOOKUP(E4577,[1]items!$B$2:$E$39,2,FALSE)</f>
        <v>Obat Sakit Kepala &amp; Demam</v>
      </c>
      <c r="G4577" s="5" t="str">
        <f t="shared" si="356"/>
        <v>OD0008|</v>
      </c>
      <c r="H4577" s="10">
        <v>3</v>
      </c>
      <c r="I4577" s="11"/>
      <c r="J4577" s="10" t="str">
        <f>IF(EXACT(L4577,"buy"),VLOOKUP(I4577,[2]suppliers!$A$2:$B$17,2,FALSE),"")</f>
        <v/>
      </c>
      <c r="K4577" s="8" t="s">
        <v>84</v>
      </c>
      <c r="L4577" s="8" t="s">
        <v>85</v>
      </c>
      <c r="M4577" s="5" t="str">
        <f>IFERROR(VLOOKUP(G4577,[3]item_suppliers!$C$2:$F$112,2,FALSE),"")</f>
        <v/>
      </c>
      <c r="N4577" s="5" t="str">
        <f>IFERROR(VLOOKUP(G4577,[3]item_suppliers!$C$2:$F$112,4,FALSE),"")</f>
        <v/>
      </c>
      <c r="O4577" s="5" t="str">
        <f t="shared" si="357"/>
        <v/>
      </c>
      <c r="P4577" s="5">
        <f>IF(EXACT(L4577,"sell"),VLOOKUP(D4577,[1]items!$A$2:$E$39,5,FALSE),"")</f>
        <v>51753</v>
      </c>
      <c r="Q4577" s="5">
        <f t="shared" si="358"/>
        <v>155259</v>
      </c>
      <c r="R4577" s="13" t="str">
        <f t="shared" si="359"/>
        <v/>
      </c>
    </row>
    <row r="4578" spans="1:18" x14ac:dyDescent="0.2">
      <c r="A4578" s="5" t="s">
        <v>4639</v>
      </c>
      <c r="B4578" s="6" t="d">
        <v>2021-12-10</v>
      </c>
      <c r="C4578" s="7">
        <f t="shared" si="355"/>
        <v>2021</v>
      </c>
      <c r="D4578" s="5" t="s">
        <v>52</v>
      </c>
      <c r="E4578" s="5" t="str">
        <f>VLOOKUP(D4578,[1]items!$A$2:$E$39,2,FALSE)</f>
        <v>Sanmol 500 MG 4 Tablet</v>
      </c>
      <c r="F4578" s="5" t="str">
        <f>VLOOKUP(E4578,[1]items!$B$2:$E$39,2,FALSE)</f>
        <v>Obat Sakit Kepala &amp; Demam</v>
      </c>
      <c r="G4578" s="5" t="str">
        <f t="shared" si="356"/>
        <v>OD0009|</v>
      </c>
      <c r="H4578" s="10">
        <v>27</v>
      </c>
      <c r="I4578" s="11"/>
      <c r="J4578" s="10" t="str">
        <f>IF(EXACT(L4578,"buy"),VLOOKUP(I4578,[2]suppliers!$A$2:$B$17,2,FALSE),"")</f>
        <v/>
      </c>
      <c r="K4578" s="5" t="s">
        <v>84</v>
      </c>
      <c r="L4578" s="5" t="s">
        <v>85</v>
      </c>
      <c r="M4578" s="5" t="str">
        <f>IFERROR(VLOOKUP(G4578,[3]item_suppliers!$C$2:$F$112,2,FALSE),"")</f>
        <v/>
      </c>
      <c r="N4578" s="5" t="str">
        <f>IFERROR(VLOOKUP(G4578,[3]item_suppliers!$C$2:$F$112,4,FALSE),"")</f>
        <v/>
      </c>
      <c r="O4578" s="5" t="str">
        <f t="shared" si="357"/>
        <v/>
      </c>
      <c r="P4578" s="5">
        <f>IF(EXACT(L4578,"sell"),VLOOKUP(D4578,[1]items!$A$2:$E$39,5,FALSE),"")</f>
        <v>1619</v>
      </c>
      <c r="Q4578" s="5">
        <f t="shared" si="358"/>
        <v>43713</v>
      </c>
      <c r="R4578" s="13" t="str">
        <f t="shared" si="359"/>
        <v/>
      </c>
    </row>
    <row r="4579" spans="1:18" x14ac:dyDescent="0.2">
      <c r="A4579" s="8" t="s">
        <v>4640</v>
      </c>
      <c r="B4579" s="9" t="d">
        <v>2021-12-10</v>
      </c>
      <c r="C4579" s="7">
        <f t="shared" si="355"/>
        <v>2021</v>
      </c>
      <c r="D4579" s="8" t="s">
        <v>65</v>
      </c>
      <c r="E4579" s="5" t="str">
        <f>VLOOKUP(D4579,[1]items!$A$2:$E$39,2,FALSE)</f>
        <v>Candesartan Ogb Dexa</v>
      </c>
      <c r="F4579" s="5" t="str">
        <f>VLOOKUP(E4579,[1]items!$B$2:$E$39,2,FALSE)</f>
        <v>Obat Hipertensi</v>
      </c>
      <c r="G4579" s="5" t="str">
        <f t="shared" si="356"/>
        <v>OH0003|</v>
      </c>
      <c r="H4579" s="10">
        <v>52</v>
      </c>
      <c r="I4579" s="11"/>
      <c r="J4579" s="10" t="str">
        <f>IF(EXACT(L4579,"buy"),VLOOKUP(I4579,[2]suppliers!$A$2:$B$17,2,FALSE),"")</f>
        <v/>
      </c>
      <c r="K4579" s="8" t="s">
        <v>84</v>
      </c>
      <c r="L4579" s="8" t="s">
        <v>85</v>
      </c>
      <c r="M4579" s="5" t="str">
        <f>IFERROR(VLOOKUP(G4579,[3]item_suppliers!$C$2:$F$112,2,FALSE),"")</f>
        <v/>
      </c>
      <c r="N4579" s="5" t="str">
        <f>IFERROR(VLOOKUP(G4579,[3]item_suppliers!$C$2:$F$112,4,FALSE),"")</f>
        <v/>
      </c>
      <c r="O4579" s="5" t="str">
        <f t="shared" si="357"/>
        <v/>
      </c>
      <c r="P4579" s="5">
        <f>IF(EXACT(L4579,"sell"),VLOOKUP(D4579,[1]items!$A$2:$E$39,5,FALSE),"")</f>
        <v>5095</v>
      </c>
      <c r="Q4579" s="5">
        <f t="shared" si="358"/>
        <v>264940</v>
      </c>
      <c r="R4579" s="13" t="str">
        <f t="shared" si="359"/>
        <v/>
      </c>
    </row>
    <row r="4580" spans="1:18" x14ac:dyDescent="0.2">
      <c r="A4580" s="5" t="s">
        <v>4641</v>
      </c>
      <c r="B4580" s="6" t="d">
        <v>2021-12-10</v>
      </c>
      <c r="C4580" s="7">
        <f t="shared" si="355"/>
        <v>2021</v>
      </c>
      <c r="D4580" s="5" t="s">
        <v>56</v>
      </c>
      <c r="E4580" s="5" t="str">
        <f>VLOOKUP(D4580,[1]items!$A$2:$E$39,2,FALSE)</f>
        <v>Paramex Tablet / Obat</v>
      </c>
      <c r="F4580" s="5" t="str">
        <f>VLOOKUP(E4580,[1]items!$B$2:$E$39,2,FALSE)</f>
        <v>Obat Sakit Kepala &amp; Demam</v>
      </c>
      <c r="G4580" s="5" t="str">
        <f t="shared" si="356"/>
        <v>OD0011|</v>
      </c>
      <c r="H4580" s="10">
        <v>20</v>
      </c>
      <c r="I4580" s="11"/>
      <c r="J4580" s="10" t="str">
        <f>IF(EXACT(L4580,"buy"),VLOOKUP(I4580,[2]suppliers!$A$2:$B$17,2,FALSE),"")</f>
        <v/>
      </c>
      <c r="K4580" s="5" t="s">
        <v>84</v>
      </c>
      <c r="L4580" s="5" t="s">
        <v>85</v>
      </c>
      <c r="M4580" s="5" t="str">
        <f>IFERROR(VLOOKUP(G4580,[3]item_suppliers!$C$2:$F$112,2,FALSE),"")</f>
        <v/>
      </c>
      <c r="N4580" s="5" t="str">
        <f>IFERROR(VLOOKUP(G4580,[3]item_suppliers!$C$2:$F$112,4,FALSE),"")</f>
        <v/>
      </c>
      <c r="O4580" s="5" t="str">
        <f t="shared" si="357"/>
        <v/>
      </c>
      <c r="P4580" s="5">
        <f>IF(EXACT(L4580,"sell"),VLOOKUP(D4580,[1]items!$A$2:$E$39,5,FALSE),"")</f>
        <v>2586</v>
      </c>
      <c r="Q4580" s="5">
        <f t="shared" si="358"/>
        <v>51720</v>
      </c>
      <c r="R4580" s="13" t="str">
        <f t="shared" si="359"/>
        <v/>
      </c>
    </row>
    <row r="4581" spans="1:18" x14ac:dyDescent="0.2">
      <c r="A4581" s="8" t="s">
        <v>4642</v>
      </c>
      <c r="B4581" s="9" t="d">
        <v>2021-12-10</v>
      </c>
      <c r="C4581" s="7">
        <f t="shared" si="355"/>
        <v>2021</v>
      </c>
      <c r="D4581" s="8" t="s">
        <v>94</v>
      </c>
      <c r="E4581" s="5" t="str">
        <f>VLOOKUP(D4581,[1]items!$A$2:$E$39,2,FALSE)</f>
        <v>Vicks Inhaler 0.5 mL</v>
      </c>
      <c r="F4581" s="5" t="str">
        <f>VLOOKUP(E4581,[1]items!$B$2:$E$39,2,FALSE)</f>
        <v>Obat Batuk &amp; Pilek</v>
      </c>
      <c r="G4581" s="5" t="str">
        <f t="shared" si="356"/>
        <v>OB0007|</v>
      </c>
      <c r="H4581" s="10">
        <v>57</v>
      </c>
      <c r="I4581" s="11"/>
      <c r="J4581" s="10" t="str">
        <f>IF(EXACT(L4581,"buy"),VLOOKUP(I4581,[2]suppliers!$A$2:$B$17,2,FALSE),"")</f>
        <v/>
      </c>
      <c r="K4581" s="8" t="s">
        <v>84</v>
      </c>
      <c r="L4581" s="8" t="s">
        <v>85</v>
      </c>
      <c r="M4581" s="5" t="str">
        <f>IFERROR(VLOOKUP(G4581,[3]item_suppliers!$C$2:$F$112,2,FALSE),"")</f>
        <v/>
      </c>
      <c r="N4581" s="5" t="str">
        <f>IFERROR(VLOOKUP(G4581,[3]item_suppliers!$C$2:$F$112,4,FALSE),"")</f>
        <v/>
      </c>
      <c r="O4581" s="5" t="str">
        <f t="shared" si="357"/>
        <v/>
      </c>
      <c r="P4581" s="5">
        <f>IF(EXACT(L4581,"sell"),VLOOKUP(D4581,[1]items!$A$2:$E$39,5,FALSE),"")</f>
        <v>16430</v>
      </c>
      <c r="Q4581" s="5">
        <f t="shared" si="358"/>
        <v>936510</v>
      </c>
      <c r="R4581" s="13" t="str">
        <f t="shared" si="359"/>
        <v/>
      </c>
    </row>
    <row r="4582" spans="1:18" x14ac:dyDescent="0.2">
      <c r="A4582" s="5" t="s">
        <v>4643</v>
      </c>
      <c r="B4582" s="6" t="d">
        <v>2021-12-11</v>
      </c>
      <c r="C4582" s="7">
        <f t="shared" si="355"/>
        <v>2021</v>
      </c>
      <c r="D4582" s="5" t="s">
        <v>26</v>
      </c>
      <c r="E4582" s="5" t="str">
        <f>VLOOKUP(D4582,[1]items!$A$2:$E$39,2,FALSE)</f>
        <v>Decolsen 1 Strip 4 Tablet</v>
      </c>
      <c r="F4582" s="5" t="str">
        <f>VLOOKUP(E4582,[1]items!$B$2:$E$39,2,FALSE)</f>
        <v>Obat Batuk &amp; Pilek</v>
      </c>
      <c r="G4582" s="5" t="str">
        <f t="shared" si="356"/>
        <v>OB0002|</v>
      </c>
      <c r="H4582" s="10">
        <v>80</v>
      </c>
      <c r="I4582" s="11"/>
      <c r="J4582" s="10" t="str">
        <f>IF(EXACT(L4582,"buy"),VLOOKUP(I4582,[2]suppliers!$A$2:$B$17,2,FALSE),"")</f>
        <v/>
      </c>
      <c r="K4582" s="5" t="s">
        <v>84</v>
      </c>
      <c r="L4582" s="5" t="s">
        <v>85</v>
      </c>
      <c r="M4582" s="5" t="str">
        <f>IFERROR(VLOOKUP(G4582,[3]item_suppliers!$C$2:$F$112,2,FALSE),"")</f>
        <v/>
      </c>
      <c r="N4582" s="5" t="str">
        <f>IFERROR(VLOOKUP(G4582,[3]item_suppliers!$C$2:$F$112,4,FALSE),"")</f>
        <v/>
      </c>
      <c r="O4582" s="5" t="str">
        <f t="shared" si="357"/>
        <v/>
      </c>
      <c r="P4582" s="5">
        <f>IF(EXACT(L4582,"sell"),VLOOKUP(D4582,[1]items!$A$2:$E$39,5,FALSE),"")</f>
        <v>2915</v>
      </c>
      <c r="Q4582" s="5">
        <f t="shared" si="358"/>
        <v>233200</v>
      </c>
      <c r="R4582" s="13" t="str">
        <f t="shared" si="359"/>
        <v/>
      </c>
    </row>
    <row r="4583" spans="1:18" x14ac:dyDescent="0.2">
      <c r="A4583" s="8" t="s">
        <v>4644</v>
      </c>
      <c r="B4583" s="9" t="d">
        <v>2021-12-11</v>
      </c>
      <c r="C4583" s="7">
        <f t="shared" si="355"/>
        <v>2021</v>
      </c>
      <c r="D4583" s="8" t="s">
        <v>26</v>
      </c>
      <c r="E4583" s="5" t="str">
        <f>VLOOKUP(D4583,[1]items!$A$2:$E$39,2,FALSE)</f>
        <v>Decolsen 1 Strip 4 Tablet</v>
      </c>
      <c r="F4583" s="5" t="str">
        <f>VLOOKUP(E4583,[1]items!$B$2:$E$39,2,FALSE)</f>
        <v>Obat Batuk &amp; Pilek</v>
      </c>
      <c r="G4583" s="5" t="str">
        <f t="shared" si="356"/>
        <v>OB0002|</v>
      </c>
      <c r="H4583" s="10">
        <v>4</v>
      </c>
      <c r="I4583" s="11"/>
      <c r="J4583" s="10" t="str">
        <f>IF(EXACT(L4583,"buy"),VLOOKUP(I4583,[2]suppliers!$A$2:$B$17,2,FALSE),"")</f>
        <v/>
      </c>
      <c r="K4583" s="8" t="s">
        <v>84</v>
      </c>
      <c r="L4583" s="8" t="s">
        <v>85</v>
      </c>
      <c r="M4583" s="5" t="str">
        <f>IFERROR(VLOOKUP(G4583,[3]item_suppliers!$C$2:$F$112,2,FALSE),"")</f>
        <v/>
      </c>
      <c r="N4583" s="5" t="str">
        <f>IFERROR(VLOOKUP(G4583,[3]item_suppliers!$C$2:$F$112,4,FALSE),"")</f>
        <v/>
      </c>
      <c r="O4583" s="5" t="str">
        <f t="shared" si="357"/>
        <v/>
      </c>
      <c r="P4583" s="5">
        <f>IF(EXACT(L4583,"sell"),VLOOKUP(D4583,[1]items!$A$2:$E$39,5,FALSE),"")</f>
        <v>2915</v>
      </c>
      <c r="Q4583" s="5">
        <f t="shared" si="358"/>
        <v>11660</v>
      </c>
      <c r="R4583" s="13" t="str">
        <f t="shared" si="359"/>
        <v/>
      </c>
    </row>
    <row r="4584" spans="1:18" x14ac:dyDescent="0.2">
      <c r="A4584" s="5" t="s">
        <v>4645</v>
      </c>
      <c r="B4584" s="6" t="d">
        <v>2021-12-11</v>
      </c>
      <c r="C4584" s="7">
        <f t="shared" si="355"/>
        <v>2021</v>
      </c>
      <c r="D4584" s="5" t="s">
        <v>26</v>
      </c>
      <c r="E4584" s="5" t="str">
        <f>VLOOKUP(D4584,[1]items!$A$2:$E$39,2,FALSE)</f>
        <v>Decolsen 1 Strip 4 Tablet</v>
      </c>
      <c r="F4584" s="5" t="str">
        <f>VLOOKUP(E4584,[1]items!$B$2:$E$39,2,FALSE)</f>
        <v>Obat Batuk &amp; Pilek</v>
      </c>
      <c r="G4584" s="5" t="str">
        <f t="shared" si="356"/>
        <v>OB0002|</v>
      </c>
      <c r="H4584" s="10">
        <v>71</v>
      </c>
      <c r="I4584" s="11"/>
      <c r="J4584" s="10" t="str">
        <f>IF(EXACT(L4584,"buy"),VLOOKUP(I4584,[2]suppliers!$A$2:$B$17,2,FALSE),"")</f>
        <v/>
      </c>
      <c r="K4584" s="5" t="s">
        <v>84</v>
      </c>
      <c r="L4584" s="5" t="s">
        <v>85</v>
      </c>
      <c r="M4584" s="5" t="str">
        <f>IFERROR(VLOOKUP(G4584,[3]item_suppliers!$C$2:$F$112,2,FALSE),"")</f>
        <v/>
      </c>
      <c r="N4584" s="5" t="str">
        <f>IFERROR(VLOOKUP(G4584,[3]item_suppliers!$C$2:$F$112,4,FALSE),"")</f>
        <v/>
      </c>
      <c r="O4584" s="5" t="str">
        <f t="shared" si="357"/>
        <v/>
      </c>
      <c r="P4584" s="5">
        <f>IF(EXACT(L4584,"sell"),VLOOKUP(D4584,[1]items!$A$2:$E$39,5,FALSE),"")</f>
        <v>2915</v>
      </c>
      <c r="Q4584" s="5">
        <f t="shared" si="358"/>
        <v>206965</v>
      </c>
      <c r="R4584" s="13" t="str">
        <f t="shared" si="359"/>
        <v/>
      </c>
    </row>
    <row r="4585" spans="1:18" x14ac:dyDescent="0.2">
      <c r="A4585" s="8" t="s">
        <v>4646</v>
      </c>
      <c r="B4585" s="9" t="d">
        <v>2021-12-11</v>
      </c>
      <c r="C4585" s="7">
        <f t="shared" si="355"/>
        <v>2021</v>
      </c>
      <c r="D4585" s="8" t="s">
        <v>17</v>
      </c>
      <c r="E4585" s="5" t="str">
        <f>VLOOKUP(D4585,[1]items!$A$2:$E$39,2,FALSE)</f>
        <v>Bedak Heroxyn 150 gr</v>
      </c>
      <c r="F4585" s="5" t="str">
        <f>VLOOKUP(E4585,[1]items!$B$2:$E$39,2,FALSE)</f>
        <v>Obat Alergi</v>
      </c>
      <c r="G4585" s="5" t="str">
        <f t="shared" si="356"/>
        <v>OA0005|</v>
      </c>
      <c r="H4585" s="10">
        <v>1</v>
      </c>
      <c r="I4585" s="11"/>
      <c r="J4585" s="10" t="str">
        <f>IF(EXACT(L4585,"buy"),VLOOKUP(I4585,[2]suppliers!$A$2:$B$17,2,FALSE),"")</f>
        <v/>
      </c>
      <c r="K4585" s="8" t="s">
        <v>84</v>
      </c>
      <c r="L4585" s="8" t="s">
        <v>85</v>
      </c>
      <c r="M4585" s="5" t="str">
        <f>IFERROR(VLOOKUP(G4585,[3]item_suppliers!$C$2:$F$112,2,FALSE),"")</f>
        <v/>
      </c>
      <c r="N4585" s="5" t="str">
        <f>IFERROR(VLOOKUP(G4585,[3]item_suppliers!$C$2:$F$112,4,FALSE),"")</f>
        <v/>
      </c>
      <c r="O4585" s="5" t="str">
        <f t="shared" si="357"/>
        <v/>
      </c>
      <c r="P4585" s="5">
        <f>IF(EXACT(L4585,"sell"),VLOOKUP(D4585,[1]items!$A$2:$E$39,5,FALSE),"")</f>
        <v>17170</v>
      </c>
      <c r="Q4585" s="5">
        <f t="shared" si="358"/>
        <v>17170</v>
      </c>
      <c r="R4585" s="13" t="str">
        <f t="shared" si="359"/>
        <v/>
      </c>
    </row>
    <row r="4586" spans="1:18" x14ac:dyDescent="0.2">
      <c r="A4586" s="5" t="s">
        <v>4647</v>
      </c>
      <c r="B4586" s="6" t="d">
        <v>2021-12-11</v>
      </c>
      <c r="C4586" s="7">
        <f t="shared" si="355"/>
        <v>2021</v>
      </c>
      <c r="D4586" s="5" t="s">
        <v>65</v>
      </c>
      <c r="E4586" s="5" t="str">
        <f>VLOOKUP(D4586,[1]items!$A$2:$E$39,2,FALSE)</f>
        <v>Candesartan Ogb Dexa</v>
      </c>
      <c r="F4586" s="5" t="str">
        <f>VLOOKUP(E4586,[1]items!$B$2:$E$39,2,FALSE)</f>
        <v>Obat Hipertensi</v>
      </c>
      <c r="G4586" s="5" t="str">
        <f t="shared" si="356"/>
        <v>OH0003|</v>
      </c>
      <c r="H4586" s="10">
        <v>3</v>
      </c>
      <c r="I4586" s="11"/>
      <c r="J4586" s="10" t="str">
        <f>IF(EXACT(L4586,"buy"),VLOOKUP(I4586,[2]suppliers!$A$2:$B$17,2,FALSE),"")</f>
        <v/>
      </c>
      <c r="K4586" s="5" t="s">
        <v>84</v>
      </c>
      <c r="L4586" s="5" t="s">
        <v>85</v>
      </c>
      <c r="M4586" s="5" t="str">
        <f>IFERROR(VLOOKUP(G4586,[3]item_suppliers!$C$2:$F$112,2,FALSE),"")</f>
        <v/>
      </c>
      <c r="N4586" s="5" t="str">
        <f>IFERROR(VLOOKUP(G4586,[3]item_suppliers!$C$2:$F$112,4,FALSE),"")</f>
        <v/>
      </c>
      <c r="O4586" s="5" t="str">
        <f t="shared" si="357"/>
        <v/>
      </c>
      <c r="P4586" s="5">
        <f>IF(EXACT(L4586,"sell"),VLOOKUP(D4586,[1]items!$A$2:$E$39,5,FALSE),"")</f>
        <v>5095</v>
      </c>
      <c r="Q4586" s="5">
        <f t="shared" si="358"/>
        <v>15285</v>
      </c>
      <c r="R4586" s="13" t="str">
        <f t="shared" si="359"/>
        <v/>
      </c>
    </row>
    <row r="4587" spans="1:18" x14ac:dyDescent="0.2">
      <c r="A4587" s="8" t="s">
        <v>4648</v>
      </c>
      <c r="B4587" s="9" t="d">
        <v>2021-12-11</v>
      </c>
      <c r="C4587" s="7">
        <f t="shared" si="355"/>
        <v>2021</v>
      </c>
      <c r="D4587" s="8" t="s">
        <v>20</v>
      </c>
      <c r="E4587" s="5" t="str">
        <f>VLOOKUP(D4587,[1]items!$A$2:$E$39,2,FALSE)</f>
        <v>Dexteem Box Plus 100 Tablet</v>
      </c>
      <c r="F4587" s="5" t="str">
        <f>VLOOKUP(E4587,[1]items!$B$2:$E$39,2,FALSE)</f>
        <v>Obat Alergi</v>
      </c>
      <c r="G4587" s="5" t="str">
        <f t="shared" si="356"/>
        <v>OA0006|</v>
      </c>
      <c r="H4587" s="10">
        <v>5</v>
      </c>
      <c r="I4587" s="11"/>
      <c r="J4587" s="10" t="str">
        <f>IF(EXACT(L4587,"buy"),VLOOKUP(I4587,[2]suppliers!$A$2:$B$17,2,FALSE),"")</f>
        <v/>
      </c>
      <c r="K4587" s="8" t="s">
        <v>84</v>
      </c>
      <c r="L4587" s="8" t="s">
        <v>85</v>
      </c>
      <c r="M4587" s="5" t="str">
        <f>IFERROR(VLOOKUP(G4587,[3]item_suppliers!$C$2:$F$112,2,FALSE),"")</f>
        <v/>
      </c>
      <c r="N4587" s="5" t="str">
        <f>IFERROR(VLOOKUP(G4587,[3]item_suppliers!$C$2:$F$112,4,FALSE),"")</f>
        <v/>
      </c>
      <c r="O4587" s="5" t="str">
        <f t="shared" si="357"/>
        <v/>
      </c>
      <c r="P4587" s="5">
        <f>IF(EXACT(L4587,"sell"),VLOOKUP(D4587,[1]items!$A$2:$E$39,5,FALSE),"")</f>
        <v>25449</v>
      </c>
      <c r="Q4587" s="5">
        <f t="shared" si="358"/>
        <v>127245</v>
      </c>
      <c r="R4587" s="13" t="str">
        <f t="shared" si="359"/>
        <v/>
      </c>
    </row>
    <row r="4588" spans="1:18" x14ac:dyDescent="0.2">
      <c r="A4588" s="5" t="s">
        <v>4649</v>
      </c>
      <c r="B4588" s="6" t="d">
        <v>2021-12-11</v>
      </c>
      <c r="C4588" s="7">
        <f t="shared" si="355"/>
        <v>2021</v>
      </c>
      <c r="D4588" s="5" t="s">
        <v>31</v>
      </c>
      <c r="E4588" s="5" t="str">
        <f>VLOOKUP(D4588,[1]items!$A$2:$E$39,2,FALSE)</f>
        <v>Ultraflu Box Isi 25 Strip</v>
      </c>
      <c r="F4588" s="5" t="str">
        <f>VLOOKUP(E4588,[1]items!$B$2:$E$39,2,FALSE)</f>
        <v>Obat Batuk &amp; Pilek</v>
      </c>
      <c r="G4588" s="5" t="str">
        <f t="shared" si="356"/>
        <v>OB0006|</v>
      </c>
      <c r="H4588" s="10">
        <v>20</v>
      </c>
      <c r="I4588" s="11"/>
      <c r="J4588" s="10" t="str">
        <f>IF(EXACT(L4588,"buy"),VLOOKUP(I4588,[2]suppliers!$A$2:$B$17,2,FALSE),"")</f>
        <v/>
      </c>
      <c r="K4588" s="5" t="s">
        <v>84</v>
      </c>
      <c r="L4588" s="5" t="s">
        <v>85</v>
      </c>
      <c r="M4588" s="5" t="str">
        <f>IFERROR(VLOOKUP(G4588,[3]item_suppliers!$C$2:$F$112,2,FALSE),"")</f>
        <v/>
      </c>
      <c r="N4588" s="5" t="str">
        <f>IFERROR(VLOOKUP(G4588,[3]item_suppliers!$C$2:$F$112,4,FALSE),"")</f>
        <v/>
      </c>
      <c r="O4588" s="5" t="str">
        <f t="shared" si="357"/>
        <v/>
      </c>
      <c r="P4588" s="5">
        <f>IF(EXACT(L4588,"sell"),VLOOKUP(D4588,[1]items!$A$2:$E$39,5,FALSE),"")</f>
        <v>73805</v>
      </c>
      <c r="Q4588" s="5">
        <f t="shared" si="358"/>
        <v>1476100</v>
      </c>
      <c r="R4588" s="13" t="str">
        <f t="shared" si="359"/>
        <v/>
      </c>
    </row>
    <row r="4589" spans="1:18" x14ac:dyDescent="0.2">
      <c r="A4589" s="8" t="s">
        <v>4650</v>
      </c>
      <c r="B4589" s="9" t="d">
        <v>2021-12-11</v>
      </c>
      <c r="C4589" s="7">
        <f t="shared" si="355"/>
        <v>2021</v>
      </c>
      <c r="D4589" s="8" t="s">
        <v>31</v>
      </c>
      <c r="E4589" s="5" t="str">
        <f>VLOOKUP(D4589,[1]items!$A$2:$E$39,2,FALSE)</f>
        <v>Ultraflu Box Isi 25 Strip</v>
      </c>
      <c r="F4589" s="5" t="str">
        <f>VLOOKUP(E4589,[1]items!$B$2:$E$39,2,FALSE)</f>
        <v>Obat Batuk &amp; Pilek</v>
      </c>
      <c r="G4589" s="5" t="str">
        <f t="shared" si="356"/>
        <v>OB0006|</v>
      </c>
      <c r="H4589" s="10">
        <v>55</v>
      </c>
      <c r="I4589" s="11"/>
      <c r="J4589" s="10" t="str">
        <f>IF(EXACT(L4589,"buy"),VLOOKUP(I4589,[2]suppliers!$A$2:$B$17,2,FALSE),"")</f>
        <v/>
      </c>
      <c r="K4589" s="8" t="s">
        <v>84</v>
      </c>
      <c r="L4589" s="8" t="s">
        <v>85</v>
      </c>
      <c r="M4589" s="5" t="str">
        <f>IFERROR(VLOOKUP(G4589,[3]item_suppliers!$C$2:$F$112,2,FALSE),"")</f>
        <v/>
      </c>
      <c r="N4589" s="5" t="str">
        <f>IFERROR(VLOOKUP(G4589,[3]item_suppliers!$C$2:$F$112,4,FALSE),"")</f>
        <v/>
      </c>
      <c r="O4589" s="5" t="str">
        <f t="shared" si="357"/>
        <v/>
      </c>
      <c r="P4589" s="5">
        <f>IF(EXACT(L4589,"sell"),VLOOKUP(D4589,[1]items!$A$2:$E$39,5,FALSE),"")</f>
        <v>73805</v>
      </c>
      <c r="Q4589" s="5">
        <f t="shared" si="358"/>
        <v>4059275</v>
      </c>
      <c r="R4589" s="13" t="str">
        <f t="shared" si="359"/>
        <v/>
      </c>
    </row>
    <row r="4590" spans="1:18" x14ac:dyDescent="0.2">
      <c r="A4590" s="5" t="s">
        <v>4651</v>
      </c>
      <c r="B4590" s="6" t="d">
        <v>2021-12-11</v>
      </c>
      <c r="C4590" s="7">
        <f t="shared" si="355"/>
        <v>2021</v>
      </c>
      <c r="D4590" s="5" t="s">
        <v>35</v>
      </c>
      <c r="E4590" s="5" t="str">
        <f>VLOOKUP(D4590,[1]items!$A$2:$E$39,2,FALSE)</f>
        <v>Konidin 4 Tablet</v>
      </c>
      <c r="F4590" s="5" t="str">
        <f>VLOOKUP(E4590,[1]items!$B$2:$E$39,2,FALSE)</f>
        <v>Obat Batuk &amp; Pilek</v>
      </c>
      <c r="G4590" s="5" t="str">
        <f t="shared" si="356"/>
        <v>OB0008|</v>
      </c>
      <c r="H4590" s="10">
        <v>17</v>
      </c>
      <c r="I4590" s="11"/>
      <c r="J4590" s="10" t="str">
        <f>IF(EXACT(L4590,"buy"),VLOOKUP(I4590,[2]suppliers!$A$2:$B$17,2,FALSE),"")</f>
        <v/>
      </c>
      <c r="K4590" s="5" t="s">
        <v>84</v>
      </c>
      <c r="L4590" s="5" t="s">
        <v>85</v>
      </c>
      <c r="M4590" s="5" t="str">
        <f>IFERROR(VLOOKUP(G4590,[3]item_suppliers!$C$2:$F$112,2,FALSE),"")</f>
        <v/>
      </c>
      <c r="N4590" s="5" t="str">
        <f>IFERROR(VLOOKUP(G4590,[3]item_suppliers!$C$2:$F$112,4,FALSE),"")</f>
        <v/>
      </c>
      <c r="O4590" s="5" t="str">
        <f t="shared" si="357"/>
        <v/>
      </c>
      <c r="P4590" s="5">
        <f>IF(EXACT(L4590,"sell"),VLOOKUP(D4590,[1]items!$A$2:$E$39,5,FALSE),"")</f>
        <v>2490</v>
      </c>
      <c r="Q4590" s="5">
        <f t="shared" si="358"/>
        <v>42330</v>
      </c>
      <c r="R4590" s="13" t="str">
        <f t="shared" si="359"/>
        <v/>
      </c>
    </row>
    <row r="4591" spans="1:18" x14ac:dyDescent="0.2">
      <c r="A4591" s="8" t="s">
        <v>4652</v>
      </c>
      <c r="B4591" s="9" t="d">
        <v>2021-12-12</v>
      </c>
      <c r="C4591" s="7">
        <f t="shared" si="355"/>
        <v>2021</v>
      </c>
      <c r="D4591" s="8" t="s">
        <v>26</v>
      </c>
      <c r="E4591" s="5" t="str">
        <f>VLOOKUP(D4591,[1]items!$A$2:$E$39,2,FALSE)</f>
        <v>Decolsen 1 Strip 4 Tablet</v>
      </c>
      <c r="F4591" s="5" t="str">
        <f>VLOOKUP(E4591,[1]items!$B$2:$E$39,2,FALSE)</f>
        <v>Obat Batuk &amp; Pilek</v>
      </c>
      <c r="G4591" s="5" t="str">
        <f t="shared" si="356"/>
        <v>OB0002|</v>
      </c>
      <c r="H4591" s="10">
        <v>80</v>
      </c>
      <c r="I4591" s="11"/>
      <c r="J4591" s="10" t="str">
        <f>IF(EXACT(L4591,"buy"),VLOOKUP(I4591,[2]suppliers!$A$2:$B$17,2,FALSE),"")</f>
        <v/>
      </c>
      <c r="K4591" s="8" t="s">
        <v>84</v>
      </c>
      <c r="L4591" s="8" t="s">
        <v>85</v>
      </c>
      <c r="M4591" s="5" t="str">
        <f>IFERROR(VLOOKUP(G4591,[3]item_suppliers!$C$2:$F$112,2,FALSE),"")</f>
        <v/>
      </c>
      <c r="N4591" s="5" t="str">
        <f>IFERROR(VLOOKUP(G4591,[3]item_suppliers!$C$2:$F$112,4,FALSE),"")</f>
        <v/>
      </c>
      <c r="O4591" s="5" t="str">
        <f t="shared" si="357"/>
        <v/>
      </c>
      <c r="P4591" s="5">
        <f>IF(EXACT(L4591,"sell"),VLOOKUP(D4591,[1]items!$A$2:$E$39,5,FALSE),"")</f>
        <v>2915</v>
      </c>
      <c r="Q4591" s="5">
        <f t="shared" si="358"/>
        <v>233200</v>
      </c>
      <c r="R4591" s="13" t="str">
        <f t="shared" si="359"/>
        <v/>
      </c>
    </row>
    <row r="4592" spans="1:18" x14ac:dyDescent="0.2">
      <c r="A4592" s="5" t="s">
        <v>4653</v>
      </c>
      <c r="B4592" s="6" t="d">
        <v>2021-12-13</v>
      </c>
      <c r="C4592" s="7">
        <f t="shared" si="355"/>
        <v>2021</v>
      </c>
      <c r="D4592" s="5" t="s">
        <v>50</v>
      </c>
      <c r="E4592" s="5" t="str">
        <f>VLOOKUP(D4592,[1]items!$A$2:$E$39,2,FALSE)</f>
        <v>Bodrex Extra</v>
      </c>
      <c r="F4592" s="5" t="str">
        <f>VLOOKUP(E4592,[1]items!$B$2:$E$39,2,FALSE)</f>
        <v>Obat Sakit Kepala &amp; Demam</v>
      </c>
      <c r="G4592" s="5" t="str">
        <f t="shared" si="356"/>
        <v>OD0008|</v>
      </c>
      <c r="H4592" s="10">
        <v>59</v>
      </c>
      <c r="I4592" s="11"/>
      <c r="J4592" s="10" t="str">
        <f>IF(EXACT(L4592,"buy"),VLOOKUP(I4592,[2]suppliers!$A$2:$B$17,2,FALSE),"")</f>
        <v/>
      </c>
      <c r="K4592" s="5" t="s">
        <v>84</v>
      </c>
      <c r="L4592" s="5" t="s">
        <v>85</v>
      </c>
      <c r="M4592" s="5" t="str">
        <f>IFERROR(VLOOKUP(G4592,[3]item_suppliers!$C$2:$F$112,2,FALSE),"")</f>
        <v/>
      </c>
      <c r="N4592" s="5" t="str">
        <f>IFERROR(VLOOKUP(G4592,[3]item_suppliers!$C$2:$F$112,4,FALSE),"")</f>
        <v/>
      </c>
      <c r="O4592" s="5" t="str">
        <f t="shared" si="357"/>
        <v/>
      </c>
      <c r="P4592" s="5">
        <f>IF(EXACT(L4592,"sell"),VLOOKUP(D4592,[1]items!$A$2:$E$39,5,FALSE),"")</f>
        <v>51753</v>
      </c>
      <c r="Q4592" s="5">
        <f t="shared" si="358"/>
        <v>3053427</v>
      </c>
      <c r="R4592" s="13" t="str">
        <f t="shared" si="359"/>
        <v/>
      </c>
    </row>
    <row r="4593" spans="1:18" x14ac:dyDescent="0.2">
      <c r="A4593" s="8" t="s">
        <v>4654</v>
      </c>
      <c r="B4593" s="9" t="d">
        <v>2021-12-13</v>
      </c>
      <c r="C4593" s="7">
        <f t="shared" si="355"/>
        <v>2021</v>
      </c>
      <c r="D4593" s="8" t="s">
        <v>65</v>
      </c>
      <c r="E4593" s="5" t="str">
        <f>VLOOKUP(D4593,[1]items!$A$2:$E$39,2,FALSE)</f>
        <v>Candesartan Ogb Dexa</v>
      </c>
      <c r="F4593" s="5" t="str">
        <f>VLOOKUP(E4593,[1]items!$B$2:$E$39,2,FALSE)</f>
        <v>Obat Hipertensi</v>
      </c>
      <c r="G4593" s="5" t="str">
        <f t="shared" si="356"/>
        <v>OH0003|</v>
      </c>
      <c r="H4593" s="10">
        <v>48</v>
      </c>
      <c r="I4593" s="11"/>
      <c r="J4593" s="10" t="str">
        <f>IF(EXACT(L4593,"buy"),VLOOKUP(I4593,[2]suppliers!$A$2:$B$17,2,FALSE),"")</f>
        <v/>
      </c>
      <c r="K4593" s="8" t="s">
        <v>84</v>
      </c>
      <c r="L4593" s="8" t="s">
        <v>85</v>
      </c>
      <c r="M4593" s="5" t="str">
        <f>IFERROR(VLOOKUP(G4593,[3]item_suppliers!$C$2:$F$112,2,FALSE),"")</f>
        <v/>
      </c>
      <c r="N4593" s="5" t="str">
        <f>IFERROR(VLOOKUP(G4593,[3]item_suppliers!$C$2:$F$112,4,FALSE),"")</f>
        <v/>
      </c>
      <c r="O4593" s="5" t="str">
        <f t="shared" si="357"/>
        <v/>
      </c>
      <c r="P4593" s="5">
        <f>IF(EXACT(L4593,"sell"),VLOOKUP(D4593,[1]items!$A$2:$E$39,5,FALSE),"")</f>
        <v>5095</v>
      </c>
      <c r="Q4593" s="5">
        <f t="shared" si="358"/>
        <v>244560</v>
      </c>
      <c r="R4593" s="13" t="str">
        <f t="shared" si="359"/>
        <v/>
      </c>
    </row>
    <row r="4594" spans="1:18" x14ac:dyDescent="0.2">
      <c r="A4594" s="5" t="s">
        <v>4655</v>
      </c>
      <c r="B4594" s="6" t="d">
        <v>2021-12-13</v>
      </c>
      <c r="C4594" s="7">
        <f t="shared" si="355"/>
        <v>2021</v>
      </c>
      <c r="D4594" s="5" t="s">
        <v>20</v>
      </c>
      <c r="E4594" s="5" t="str">
        <f>VLOOKUP(D4594,[1]items!$A$2:$E$39,2,FALSE)</f>
        <v>Dexteem Box Plus 100 Tablet</v>
      </c>
      <c r="F4594" s="5" t="str">
        <f>VLOOKUP(E4594,[1]items!$B$2:$E$39,2,FALSE)</f>
        <v>Obat Alergi</v>
      </c>
      <c r="G4594" s="5" t="str">
        <f t="shared" si="356"/>
        <v>OA0006|</v>
      </c>
      <c r="H4594" s="10">
        <v>19</v>
      </c>
      <c r="I4594" s="11"/>
      <c r="J4594" s="10" t="str">
        <f>IF(EXACT(L4594,"buy"),VLOOKUP(I4594,[2]suppliers!$A$2:$B$17,2,FALSE),"")</f>
        <v/>
      </c>
      <c r="K4594" s="5" t="s">
        <v>84</v>
      </c>
      <c r="L4594" s="5" t="s">
        <v>85</v>
      </c>
      <c r="M4594" s="5" t="str">
        <f>IFERROR(VLOOKUP(G4594,[3]item_suppliers!$C$2:$F$112,2,FALSE),"")</f>
        <v/>
      </c>
      <c r="N4594" s="5" t="str">
        <f>IFERROR(VLOOKUP(G4594,[3]item_suppliers!$C$2:$F$112,4,FALSE),"")</f>
        <v/>
      </c>
      <c r="O4594" s="5" t="str">
        <f t="shared" si="357"/>
        <v/>
      </c>
      <c r="P4594" s="5">
        <f>IF(EXACT(L4594,"sell"),VLOOKUP(D4594,[1]items!$A$2:$E$39,5,FALSE),"")</f>
        <v>25449</v>
      </c>
      <c r="Q4594" s="5">
        <f t="shared" si="358"/>
        <v>483531</v>
      </c>
      <c r="R4594" s="13" t="str">
        <f t="shared" si="359"/>
        <v/>
      </c>
    </row>
    <row r="4595" spans="1:18" x14ac:dyDescent="0.2">
      <c r="A4595" s="8" t="s">
        <v>4656</v>
      </c>
      <c r="B4595" s="9" t="d">
        <v>2021-12-13</v>
      </c>
      <c r="C4595" s="7">
        <f t="shared" si="355"/>
        <v>2021</v>
      </c>
      <c r="D4595" s="8" t="s">
        <v>48</v>
      </c>
      <c r="E4595" s="5" t="str">
        <f>VLOOKUP(D4595,[1]items!$A$2:$E$39,2,FALSE)</f>
        <v>Sanmol Paracetamol</v>
      </c>
      <c r="F4595" s="5" t="str">
        <f>VLOOKUP(E4595,[1]items!$B$2:$E$39,2,FALSE)</f>
        <v>Obat Sakit Kepala &amp; Demam</v>
      </c>
      <c r="G4595" s="5" t="str">
        <f t="shared" si="356"/>
        <v>OD0007|</v>
      </c>
      <c r="H4595" s="10">
        <v>24</v>
      </c>
      <c r="I4595" s="11"/>
      <c r="J4595" s="10" t="str">
        <f>IF(EXACT(L4595,"buy"),VLOOKUP(I4595,[2]suppliers!$A$2:$B$17,2,FALSE),"")</f>
        <v/>
      </c>
      <c r="K4595" s="8" t="s">
        <v>84</v>
      </c>
      <c r="L4595" s="8" t="s">
        <v>85</v>
      </c>
      <c r="M4595" s="5" t="str">
        <f>IFERROR(VLOOKUP(G4595,[3]item_suppliers!$C$2:$F$112,2,FALSE),"")</f>
        <v/>
      </c>
      <c r="N4595" s="5" t="str">
        <f>IFERROR(VLOOKUP(G4595,[3]item_suppliers!$C$2:$F$112,4,FALSE),"")</f>
        <v/>
      </c>
      <c r="O4595" s="5" t="str">
        <f t="shared" si="357"/>
        <v/>
      </c>
      <c r="P4595" s="5">
        <f>IF(EXACT(L4595,"sell"),VLOOKUP(D4595,[1]items!$A$2:$E$39,5,FALSE),"")</f>
        <v>16261</v>
      </c>
      <c r="Q4595" s="5">
        <f t="shared" si="358"/>
        <v>390264</v>
      </c>
      <c r="R4595" s="13" t="str">
        <f t="shared" si="359"/>
        <v/>
      </c>
    </row>
    <row r="4596" spans="1:18" x14ac:dyDescent="0.2">
      <c r="A4596" s="5" t="s">
        <v>4657</v>
      </c>
      <c r="B4596" s="6" t="d">
        <v>2021-12-13</v>
      </c>
      <c r="C4596" s="7">
        <f t="shared" si="355"/>
        <v>2021</v>
      </c>
      <c r="D4596" s="5" t="s">
        <v>31</v>
      </c>
      <c r="E4596" s="5" t="str">
        <f>VLOOKUP(D4596,[1]items!$A$2:$E$39,2,FALSE)</f>
        <v>Ultraflu Box Isi 25 Strip</v>
      </c>
      <c r="F4596" s="5" t="str">
        <f>VLOOKUP(E4596,[1]items!$B$2:$E$39,2,FALSE)</f>
        <v>Obat Batuk &amp; Pilek</v>
      </c>
      <c r="G4596" s="5" t="str">
        <f t="shared" si="356"/>
        <v>OB0006|</v>
      </c>
      <c r="H4596" s="10">
        <v>88</v>
      </c>
      <c r="I4596" s="11"/>
      <c r="J4596" s="10" t="str">
        <f>IF(EXACT(L4596,"buy"),VLOOKUP(I4596,[2]suppliers!$A$2:$B$17,2,FALSE),"")</f>
        <v/>
      </c>
      <c r="K4596" s="5" t="s">
        <v>84</v>
      </c>
      <c r="L4596" s="5" t="s">
        <v>85</v>
      </c>
      <c r="M4596" s="5" t="str">
        <f>IFERROR(VLOOKUP(G4596,[3]item_suppliers!$C$2:$F$112,2,FALSE),"")</f>
        <v/>
      </c>
      <c r="N4596" s="5" t="str">
        <f>IFERROR(VLOOKUP(G4596,[3]item_suppliers!$C$2:$F$112,4,FALSE),"")</f>
        <v/>
      </c>
      <c r="O4596" s="5" t="str">
        <f t="shared" si="357"/>
        <v/>
      </c>
      <c r="P4596" s="5">
        <f>IF(EXACT(L4596,"sell"),VLOOKUP(D4596,[1]items!$A$2:$E$39,5,FALSE),"")</f>
        <v>73805</v>
      </c>
      <c r="Q4596" s="5">
        <f t="shared" si="358"/>
        <v>6494840</v>
      </c>
      <c r="R4596" s="13" t="str">
        <f t="shared" si="359"/>
        <v/>
      </c>
    </row>
    <row r="4597" spans="1:18" x14ac:dyDescent="0.2">
      <c r="A4597" s="8" t="s">
        <v>4658</v>
      </c>
      <c r="B4597" s="9" t="d">
        <v>2021-12-13</v>
      </c>
      <c r="C4597" s="7">
        <f t="shared" si="355"/>
        <v>2021</v>
      </c>
      <c r="D4597" s="8" t="s">
        <v>78</v>
      </c>
      <c r="E4597" s="5" t="str">
        <f>VLOOKUP(D4597,[1]items!$A$2:$E$39,2,FALSE)</f>
        <v>Hyperchol 100 MG 12 KPS</v>
      </c>
      <c r="F4597" s="5" t="str">
        <f>VLOOKUP(E4597,[1]items!$B$2:$E$39,2,FALSE)</f>
        <v>Obat Kolesterol</v>
      </c>
      <c r="G4597" s="5" t="str">
        <f t="shared" si="356"/>
        <v>OK0002|</v>
      </c>
      <c r="H4597" s="10">
        <v>2</v>
      </c>
      <c r="I4597" s="11"/>
      <c r="J4597" s="10" t="str">
        <f>IF(EXACT(L4597,"buy"),VLOOKUP(I4597,[2]suppliers!$A$2:$B$17,2,FALSE),"")</f>
        <v/>
      </c>
      <c r="K4597" s="8" t="s">
        <v>84</v>
      </c>
      <c r="L4597" s="8" t="s">
        <v>85</v>
      </c>
      <c r="M4597" s="5" t="str">
        <f>IFERROR(VLOOKUP(G4597,[3]item_suppliers!$C$2:$F$112,2,FALSE),"")</f>
        <v/>
      </c>
      <c r="N4597" s="5" t="str">
        <f>IFERROR(VLOOKUP(G4597,[3]item_suppliers!$C$2:$F$112,4,FALSE),"")</f>
        <v/>
      </c>
      <c r="O4597" s="5" t="str">
        <f t="shared" si="357"/>
        <v/>
      </c>
      <c r="P4597" s="5">
        <f>IF(EXACT(L4597,"sell"),VLOOKUP(D4597,[1]items!$A$2:$E$39,5,FALSE),"")</f>
        <v>43442</v>
      </c>
      <c r="Q4597" s="5">
        <f t="shared" si="358"/>
        <v>86884</v>
      </c>
      <c r="R4597" s="13" t="str">
        <f t="shared" si="359"/>
        <v/>
      </c>
    </row>
    <row r="4598" spans="1:18" x14ac:dyDescent="0.2">
      <c r="A4598" s="5" t="s">
        <v>4659</v>
      </c>
      <c r="B4598" s="6" t="d">
        <v>2021-12-13</v>
      </c>
      <c r="C4598" s="7">
        <f t="shared" si="355"/>
        <v>2021</v>
      </c>
      <c r="D4598" s="5" t="s">
        <v>78</v>
      </c>
      <c r="E4598" s="5" t="str">
        <f>VLOOKUP(D4598,[1]items!$A$2:$E$39,2,FALSE)</f>
        <v>Hyperchol 100 MG 12 KPS</v>
      </c>
      <c r="F4598" s="5" t="str">
        <f>VLOOKUP(E4598,[1]items!$B$2:$E$39,2,FALSE)</f>
        <v>Obat Kolesterol</v>
      </c>
      <c r="G4598" s="5" t="str">
        <f t="shared" si="356"/>
        <v>OK0002|</v>
      </c>
      <c r="H4598" s="10">
        <v>37</v>
      </c>
      <c r="I4598" s="11"/>
      <c r="J4598" s="10" t="str">
        <f>IF(EXACT(L4598,"buy"),VLOOKUP(I4598,[2]suppliers!$A$2:$B$17,2,FALSE),"")</f>
        <v/>
      </c>
      <c r="K4598" s="5" t="s">
        <v>84</v>
      </c>
      <c r="L4598" s="5" t="s">
        <v>85</v>
      </c>
      <c r="M4598" s="5" t="str">
        <f>IFERROR(VLOOKUP(G4598,[3]item_suppliers!$C$2:$F$112,2,FALSE),"")</f>
        <v/>
      </c>
      <c r="N4598" s="5" t="str">
        <f>IFERROR(VLOOKUP(G4598,[3]item_suppliers!$C$2:$F$112,4,FALSE),"")</f>
        <v/>
      </c>
      <c r="O4598" s="5" t="str">
        <f t="shared" si="357"/>
        <v/>
      </c>
      <c r="P4598" s="5">
        <f>IF(EXACT(L4598,"sell"),VLOOKUP(D4598,[1]items!$A$2:$E$39,5,FALSE),"")</f>
        <v>43442</v>
      </c>
      <c r="Q4598" s="5">
        <f t="shared" si="358"/>
        <v>1607354</v>
      </c>
      <c r="R4598" s="13" t="str">
        <f t="shared" si="359"/>
        <v/>
      </c>
    </row>
    <row r="4599" spans="1:18" x14ac:dyDescent="0.2">
      <c r="A4599" s="8" t="s">
        <v>4660</v>
      </c>
      <c r="B4599" s="9" t="d">
        <v>2021-12-13</v>
      </c>
      <c r="C4599" s="7">
        <f t="shared" si="355"/>
        <v>2021</v>
      </c>
      <c r="D4599" s="8" t="s">
        <v>67</v>
      </c>
      <c r="E4599" s="5" t="str">
        <f>VLOOKUP(D4599,[1]items!$A$2:$E$39,2,FALSE)</f>
        <v>Amlodipine Besilate</v>
      </c>
      <c r="F4599" s="5" t="str">
        <f>VLOOKUP(E4599,[1]items!$B$2:$E$39,2,FALSE)</f>
        <v>Obat Hipertensi</v>
      </c>
      <c r="G4599" s="5" t="str">
        <f t="shared" si="356"/>
        <v>OH0004|</v>
      </c>
      <c r="H4599" s="10">
        <v>19</v>
      </c>
      <c r="I4599" s="11"/>
      <c r="J4599" s="10" t="str">
        <f>IF(EXACT(L4599,"buy"),VLOOKUP(I4599,[2]suppliers!$A$2:$B$17,2,FALSE),"")</f>
        <v/>
      </c>
      <c r="K4599" s="8" t="s">
        <v>84</v>
      </c>
      <c r="L4599" s="8" t="s">
        <v>85</v>
      </c>
      <c r="M4599" s="5" t="str">
        <f>IFERROR(VLOOKUP(G4599,[3]item_suppliers!$C$2:$F$112,2,FALSE),"")</f>
        <v/>
      </c>
      <c r="N4599" s="5" t="str">
        <f>IFERROR(VLOOKUP(G4599,[3]item_suppliers!$C$2:$F$112,4,FALSE),"")</f>
        <v/>
      </c>
      <c r="O4599" s="5" t="str">
        <f t="shared" si="357"/>
        <v/>
      </c>
      <c r="P4599" s="5">
        <f>IF(EXACT(L4599,"sell"),VLOOKUP(D4599,[1]items!$A$2:$E$39,5,FALSE),"")</f>
        <v>7504</v>
      </c>
      <c r="Q4599" s="5">
        <f t="shared" si="358"/>
        <v>142576</v>
      </c>
      <c r="R4599" s="13" t="str">
        <f t="shared" si="359"/>
        <v/>
      </c>
    </row>
    <row r="4600" spans="1:18" x14ac:dyDescent="0.2">
      <c r="A4600" s="5" t="s">
        <v>4661</v>
      </c>
      <c r="B4600" s="6" t="d">
        <v>2021-12-13</v>
      </c>
      <c r="C4600" s="7">
        <f t="shared" si="355"/>
        <v>2021</v>
      </c>
      <c r="D4600" s="5" t="s">
        <v>62</v>
      </c>
      <c r="E4600" s="5" t="str">
        <f>VLOOKUP(D4600,[1]items!$A$2:$E$39,2,FALSE)</f>
        <v>Concor 5MG Strip 10</v>
      </c>
      <c r="F4600" s="5" t="str">
        <f>VLOOKUP(E4600,[1]items!$B$2:$E$39,2,FALSE)</f>
        <v>Obat Hipertensi</v>
      </c>
      <c r="G4600" s="5" t="str">
        <f t="shared" si="356"/>
        <v>OH0002|</v>
      </c>
      <c r="H4600" s="10">
        <v>6</v>
      </c>
      <c r="I4600" s="11"/>
      <c r="J4600" s="10" t="str">
        <f>IF(EXACT(L4600,"buy"),VLOOKUP(I4600,[2]suppliers!$A$2:$B$17,2,FALSE),"")</f>
        <v/>
      </c>
      <c r="K4600" s="5" t="s">
        <v>84</v>
      </c>
      <c r="L4600" s="5" t="s">
        <v>85</v>
      </c>
      <c r="M4600" s="5" t="str">
        <f>IFERROR(VLOOKUP(G4600,[3]item_suppliers!$C$2:$F$112,2,FALSE),"")</f>
        <v/>
      </c>
      <c r="N4600" s="5" t="str">
        <f>IFERROR(VLOOKUP(G4600,[3]item_suppliers!$C$2:$F$112,4,FALSE),"")</f>
        <v/>
      </c>
      <c r="O4600" s="5" t="str">
        <f t="shared" si="357"/>
        <v/>
      </c>
      <c r="P4600" s="5">
        <f>IF(EXACT(L4600,"sell"),VLOOKUP(D4600,[1]items!$A$2:$E$39,5,FALSE),"")</f>
        <v>103632</v>
      </c>
      <c r="Q4600" s="5">
        <f t="shared" si="358"/>
        <v>621792</v>
      </c>
      <c r="R4600" s="13" t="str">
        <f t="shared" si="359"/>
        <v/>
      </c>
    </row>
    <row r="4601" spans="1:18" x14ac:dyDescent="0.2">
      <c r="A4601" s="8" t="s">
        <v>4662</v>
      </c>
      <c r="B4601" s="9" t="d">
        <v>2021-12-14</v>
      </c>
      <c r="C4601" s="7">
        <f t="shared" si="355"/>
        <v>2021</v>
      </c>
      <c r="D4601" s="8" t="s">
        <v>17</v>
      </c>
      <c r="E4601" s="5" t="str">
        <f>VLOOKUP(D4601,[1]items!$A$2:$E$39,2,FALSE)</f>
        <v>Bedak Heroxyn 150 gr</v>
      </c>
      <c r="F4601" s="5" t="str">
        <f>VLOOKUP(E4601,[1]items!$B$2:$E$39,2,FALSE)</f>
        <v>Obat Alergi</v>
      </c>
      <c r="G4601" s="5" t="str">
        <f t="shared" si="356"/>
        <v>OA0005|</v>
      </c>
      <c r="H4601" s="10">
        <v>51</v>
      </c>
      <c r="I4601" s="11"/>
      <c r="J4601" s="10" t="str">
        <f>IF(EXACT(L4601,"buy"),VLOOKUP(I4601,[2]suppliers!$A$2:$B$17,2,FALSE),"")</f>
        <v/>
      </c>
      <c r="K4601" s="8" t="s">
        <v>84</v>
      </c>
      <c r="L4601" s="8" t="s">
        <v>85</v>
      </c>
      <c r="M4601" s="5" t="str">
        <f>IFERROR(VLOOKUP(G4601,[3]item_suppliers!$C$2:$F$112,2,FALSE),"")</f>
        <v/>
      </c>
      <c r="N4601" s="5" t="str">
        <f>IFERROR(VLOOKUP(G4601,[3]item_suppliers!$C$2:$F$112,4,FALSE),"")</f>
        <v/>
      </c>
      <c r="O4601" s="5" t="str">
        <f t="shared" si="357"/>
        <v/>
      </c>
      <c r="P4601" s="5">
        <f>IF(EXACT(L4601,"sell"),VLOOKUP(D4601,[1]items!$A$2:$E$39,5,FALSE),"")</f>
        <v>17170</v>
      </c>
      <c r="Q4601" s="5">
        <f t="shared" si="358"/>
        <v>875670</v>
      </c>
      <c r="R4601" s="13" t="str">
        <f t="shared" si="359"/>
        <v/>
      </c>
    </row>
    <row r="4602" spans="1:18" x14ac:dyDescent="0.2">
      <c r="A4602" s="5" t="s">
        <v>4663</v>
      </c>
      <c r="B4602" s="6" t="d">
        <v>2021-12-14</v>
      </c>
      <c r="C4602" s="7">
        <f t="shared" si="355"/>
        <v>2021</v>
      </c>
      <c r="D4602" s="5" t="s">
        <v>82</v>
      </c>
      <c r="E4602" s="5" t="str">
        <f>VLOOKUP(D4602,[1]items!$A$2:$E$39,2,FALSE)</f>
        <v>Otilon Ear Drops 8 mL</v>
      </c>
      <c r="F4602" s="5" t="str">
        <f>VLOOKUP(E4602,[1]items!$B$2:$E$39,2,FALSE)</f>
        <v>Obat Telinga</v>
      </c>
      <c r="G4602" s="5" t="str">
        <f t="shared" si="356"/>
        <v>OT0001|</v>
      </c>
      <c r="H4602" s="10">
        <v>11</v>
      </c>
      <c r="I4602" s="11"/>
      <c r="J4602" s="10" t="str">
        <f>IF(EXACT(L4602,"buy"),VLOOKUP(I4602,[2]suppliers!$A$2:$B$17,2,FALSE),"")</f>
        <v/>
      </c>
      <c r="K4602" s="5" t="s">
        <v>84</v>
      </c>
      <c r="L4602" s="5" t="s">
        <v>85</v>
      </c>
      <c r="M4602" s="5" t="str">
        <f>IFERROR(VLOOKUP(G4602,[3]item_suppliers!$C$2:$F$112,2,FALSE),"")</f>
        <v/>
      </c>
      <c r="N4602" s="5" t="str">
        <f>IFERROR(VLOOKUP(G4602,[3]item_suppliers!$C$2:$F$112,4,FALSE),"")</f>
        <v/>
      </c>
      <c r="O4602" s="5" t="str">
        <f t="shared" si="357"/>
        <v/>
      </c>
      <c r="P4602" s="5">
        <f>IF(EXACT(L4602,"sell"),VLOOKUP(D4602,[1]items!$A$2:$E$39,5,FALSE),"")</f>
        <v>55935</v>
      </c>
      <c r="Q4602" s="5">
        <f t="shared" si="358"/>
        <v>615285</v>
      </c>
      <c r="R4602" s="13" t="str">
        <f t="shared" si="359"/>
        <v/>
      </c>
    </row>
    <row r="4603" spans="1:18" x14ac:dyDescent="0.2">
      <c r="A4603" s="8" t="s">
        <v>4664</v>
      </c>
      <c r="B4603" s="9" t="d">
        <v>2021-12-14</v>
      </c>
      <c r="C4603" s="7">
        <f t="shared" si="355"/>
        <v>2021</v>
      </c>
      <c r="D4603" s="8" t="s">
        <v>65</v>
      </c>
      <c r="E4603" s="5" t="str">
        <f>VLOOKUP(D4603,[1]items!$A$2:$E$39,2,FALSE)</f>
        <v>Candesartan Ogb Dexa</v>
      </c>
      <c r="F4603" s="5" t="str">
        <f>VLOOKUP(E4603,[1]items!$B$2:$E$39,2,FALSE)</f>
        <v>Obat Hipertensi</v>
      </c>
      <c r="G4603" s="5" t="str">
        <f t="shared" si="356"/>
        <v>OH0003|</v>
      </c>
      <c r="H4603" s="10">
        <v>34</v>
      </c>
      <c r="I4603" s="11"/>
      <c r="J4603" s="10" t="str">
        <f>IF(EXACT(L4603,"buy"),VLOOKUP(I4603,[2]suppliers!$A$2:$B$17,2,FALSE),"")</f>
        <v/>
      </c>
      <c r="K4603" s="8" t="s">
        <v>84</v>
      </c>
      <c r="L4603" s="8" t="s">
        <v>85</v>
      </c>
      <c r="M4603" s="5" t="str">
        <f>IFERROR(VLOOKUP(G4603,[3]item_suppliers!$C$2:$F$112,2,FALSE),"")</f>
        <v/>
      </c>
      <c r="N4603" s="5" t="str">
        <f>IFERROR(VLOOKUP(G4603,[3]item_suppliers!$C$2:$F$112,4,FALSE),"")</f>
        <v/>
      </c>
      <c r="O4603" s="5" t="str">
        <f t="shared" si="357"/>
        <v/>
      </c>
      <c r="P4603" s="5">
        <f>IF(EXACT(L4603,"sell"),VLOOKUP(D4603,[1]items!$A$2:$E$39,5,FALSE),"")</f>
        <v>5095</v>
      </c>
      <c r="Q4603" s="5">
        <f t="shared" si="358"/>
        <v>173230</v>
      </c>
      <c r="R4603" s="13" t="str">
        <f t="shared" si="359"/>
        <v/>
      </c>
    </row>
    <row r="4604" spans="1:18" x14ac:dyDescent="0.2">
      <c r="A4604" s="5" t="s">
        <v>4665</v>
      </c>
      <c r="B4604" s="6" t="d">
        <v>2021-12-14</v>
      </c>
      <c r="C4604" s="7">
        <f t="shared" si="355"/>
        <v>2021</v>
      </c>
      <c r="D4604" s="5" t="s">
        <v>23</v>
      </c>
      <c r="E4604" s="5" t="str">
        <f>VLOOKUP(D4604,[1]items!$A$2:$E$39,2,FALSE)</f>
        <v>Neozep Forte 1 Strip 4 Tablet</v>
      </c>
      <c r="F4604" s="5" t="str">
        <f>VLOOKUP(E4604,[1]items!$B$2:$E$39,2,FALSE)</f>
        <v>Obat Batuk &amp; Pilek</v>
      </c>
      <c r="G4604" s="5" t="str">
        <f t="shared" si="356"/>
        <v>OB0001|</v>
      </c>
      <c r="H4604" s="10">
        <v>58</v>
      </c>
      <c r="I4604" s="11"/>
      <c r="J4604" s="10" t="str">
        <f>IF(EXACT(L4604,"buy"),VLOOKUP(I4604,[2]suppliers!$A$2:$B$17,2,FALSE),"")</f>
        <v/>
      </c>
      <c r="K4604" s="5" t="s">
        <v>84</v>
      </c>
      <c r="L4604" s="5" t="s">
        <v>85</v>
      </c>
      <c r="M4604" s="5" t="str">
        <f>IFERROR(VLOOKUP(G4604,[3]item_suppliers!$C$2:$F$112,2,FALSE),"")</f>
        <v/>
      </c>
      <c r="N4604" s="5" t="str">
        <f>IFERROR(VLOOKUP(G4604,[3]item_suppliers!$C$2:$F$112,4,FALSE),"")</f>
        <v/>
      </c>
      <c r="O4604" s="5" t="str">
        <f t="shared" si="357"/>
        <v/>
      </c>
      <c r="P4604" s="5">
        <f>IF(EXACT(L4604,"sell"),VLOOKUP(D4604,[1]items!$A$2:$E$39,5,FALSE),"")</f>
        <v>2338</v>
      </c>
      <c r="Q4604" s="5">
        <f t="shared" si="358"/>
        <v>135604</v>
      </c>
      <c r="R4604" s="13" t="str">
        <f t="shared" si="359"/>
        <v/>
      </c>
    </row>
    <row r="4605" spans="1:18" x14ac:dyDescent="0.2">
      <c r="A4605" s="8" t="s">
        <v>4666</v>
      </c>
      <c r="B4605" s="9" t="d">
        <v>2021-12-15</v>
      </c>
      <c r="C4605" s="7">
        <f t="shared" si="355"/>
        <v>2021</v>
      </c>
      <c r="D4605" s="8" t="s">
        <v>17</v>
      </c>
      <c r="E4605" s="5" t="str">
        <f>VLOOKUP(D4605,[1]items!$A$2:$E$39,2,FALSE)</f>
        <v>Bedak Heroxyn 150 gr</v>
      </c>
      <c r="F4605" s="5" t="str">
        <f>VLOOKUP(E4605,[1]items!$B$2:$E$39,2,FALSE)</f>
        <v>Obat Alergi</v>
      </c>
      <c r="G4605" s="5" t="str">
        <f t="shared" si="356"/>
        <v>OA0005|</v>
      </c>
      <c r="H4605" s="10">
        <v>34</v>
      </c>
      <c r="I4605" s="11"/>
      <c r="J4605" s="10" t="str">
        <f>IF(EXACT(L4605,"buy"),VLOOKUP(I4605,[2]suppliers!$A$2:$B$17,2,FALSE),"")</f>
        <v/>
      </c>
      <c r="K4605" s="8" t="s">
        <v>84</v>
      </c>
      <c r="L4605" s="8" t="s">
        <v>85</v>
      </c>
      <c r="M4605" s="5" t="str">
        <f>IFERROR(VLOOKUP(G4605,[3]item_suppliers!$C$2:$F$112,2,FALSE),"")</f>
        <v/>
      </c>
      <c r="N4605" s="5" t="str">
        <f>IFERROR(VLOOKUP(G4605,[3]item_suppliers!$C$2:$F$112,4,FALSE),"")</f>
        <v/>
      </c>
      <c r="O4605" s="5" t="str">
        <f t="shared" si="357"/>
        <v/>
      </c>
      <c r="P4605" s="5">
        <f>IF(EXACT(L4605,"sell"),VLOOKUP(D4605,[1]items!$A$2:$E$39,5,FALSE),"")</f>
        <v>17170</v>
      </c>
      <c r="Q4605" s="5">
        <f t="shared" si="358"/>
        <v>583780</v>
      </c>
      <c r="R4605" s="13" t="str">
        <f t="shared" si="359"/>
        <v/>
      </c>
    </row>
    <row r="4606" spans="1:18" x14ac:dyDescent="0.2">
      <c r="A4606" s="5" t="s">
        <v>4667</v>
      </c>
      <c r="B4606" s="6" t="d">
        <v>2021-12-15</v>
      </c>
      <c r="C4606" s="7">
        <f t="shared" si="355"/>
        <v>2021</v>
      </c>
      <c r="D4606" s="5" t="s">
        <v>70</v>
      </c>
      <c r="E4606" s="5" t="str">
        <f>VLOOKUP(D4606,[1]items!$A$2:$E$39,2,FALSE)</f>
        <v>Irbesartan</v>
      </c>
      <c r="F4606" s="5" t="str">
        <f>VLOOKUP(E4606,[1]items!$B$2:$E$39,2,FALSE)</f>
        <v>Obat Hipertensi</v>
      </c>
      <c r="G4606" s="5" t="str">
        <f t="shared" si="356"/>
        <v>OH0005|</v>
      </c>
      <c r="H4606" s="10">
        <v>45</v>
      </c>
      <c r="I4606" s="11"/>
      <c r="J4606" s="10" t="str">
        <f>IF(EXACT(L4606,"buy"),VLOOKUP(I4606,[2]suppliers!$A$2:$B$17,2,FALSE),"")</f>
        <v/>
      </c>
      <c r="K4606" s="5" t="s">
        <v>84</v>
      </c>
      <c r="L4606" s="5" t="s">
        <v>85</v>
      </c>
      <c r="M4606" s="5" t="str">
        <f>IFERROR(VLOOKUP(G4606,[3]item_suppliers!$C$2:$F$112,2,FALSE),"")</f>
        <v/>
      </c>
      <c r="N4606" s="5" t="str">
        <f>IFERROR(VLOOKUP(G4606,[3]item_suppliers!$C$2:$F$112,4,FALSE),"")</f>
        <v/>
      </c>
      <c r="O4606" s="5" t="str">
        <f t="shared" si="357"/>
        <v/>
      </c>
      <c r="P4606" s="5">
        <f>IF(EXACT(L4606,"sell"),VLOOKUP(D4606,[1]items!$A$2:$E$39,5,FALSE),"")</f>
        <v>109447</v>
      </c>
      <c r="Q4606" s="5">
        <f t="shared" si="358"/>
        <v>4925115</v>
      </c>
      <c r="R4606" s="13" t="str">
        <f t="shared" si="359"/>
        <v/>
      </c>
    </row>
    <row r="4607" spans="1:18" x14ac:dyDescent="0.2">
      <c r="A4607" s="8" t="s">
        <v>4668</v>
      </c>
      <c r="B4607" s="9" t="d">
        <v>2021-12-15</v>
      </c>
      <c r="C4607" s="7">
        <f t="shared" si="355"/>
        <v>2021</v>
      </c>
      <c r="D4607" s="8" t="s">
        <v>70</v>
      </c>
      <c r="E4607" s="5" t="str">
        <f>VLOOKUP(D4607,[1]items!$A$2:$E$39,2,FALSE)</f>
        <v>Irbesartan</v>
      </c>
      <c r="F4607" s="5" t="str">
        <f>VLOOKUP(E4607,[1]items!$B$2:$E$39,2,FALSE)</f>
        <v>Obat Hipertensi</v>
      </c>
      <c r="G4607" s="5" t="str">
        <f t="shared" si="356"/>
        <v>OH0005|</v>
      </c>
      <c r="H4607" s="10">
        <v>38</v>
      </c>
      <c r="I4607" s="11"/>
      <c r="J4607" s="10" t="str">
        <f>IF(EXACT(L4607,"buy"),VLOOKUP(I4607,[2]suppliers!$A$2:$B$17,2,FALSE),"")</f>
        <v/>
      </c>
      <c r="K4607" s="8" t="s">
        <v>84</v>
      </c>
      <c r="L4607" s="8" t="s">
        <v>85</v>
      </c>
      <c r="M4607" s="5" t="str">
        <f>IFERROR(VLOOKUP(G4607,[3]item_suppliers!$C$2:$F$112,2,FALSE),"")</f>
        <v/>
      </c>
      <c r="N4607" s="5" t="str">
        <f>IFERROR(VLOOKUP(G4607,[3]item_suppliers!$C$2:$F$112,4,FALSE),"")</f>
        <v/>
      </c>
      <c r="O4607" s="5" t="str">
        <f t="shared" si="357"/>
        <v/>
      </c>
      <c r="P4607" s="5">
        <f>IF(EXACT(L4607,"sell"),VLOOKUP(D4607,[1]items!$A$2:$E$39,5,FALSE),"")</f>
        <v>109447</v>
      </c>
      <c r="Q4607" s="5">
        <f t="shared" si="358"/>
        <v>4158986</v>
      </c>
      <c r="R4607" s="13" t="str">
        <f t="shared" si="359"/>
        <v/>
      </c>
    </row>
    <row r="4608" spans="1:18" x14ac:dyDescent="0.2">
      <c r="A4608" s="5" t="s">
        <v>4669</v>
      </c>
      <c r="B4608" s="6" t="d">
        <v>2021-12-15</v>
      </c>
      <c r="C4608" s="7">
        <f t="shared" si="355"/>
        <v>2021</v>
      </c>
      <c r="D4608" s="5" t="s">
        <v>52</v>
      </c>
      <c r="E4608" s="5" t="str">
        <f>VLOOKUP(D4608,[1]items!$A$2:$E$39,2,FALSE)</f>
        <v>Sanmol 500 MG 4 Tablet</v>
      </c>
      <c r="F4608" s="5" t="str">
        <f>VLOOKUP(E4608,[1]items!$B$2:$E$39,2,FALSE)</f>
        <v>Obat Sakit Kepala &amp; Demam</v>
      </c>
      <c r="G4608" s="5" t="str">
        <f t="shared" si="356"/>
        <v>OD0009|</v>
      </c>
      <c r="H4608" s="10">
        <v>21</v>
      </c>
      <c r="I4608" s="11"/>
      <c r="J4608" s="10" t="str">
        <f>IF(EXACT(L4608,"buy"),VLOOKUP(I4608,[2]suppliers!$A$2:$B$17,2,FALSE),"")</f>
        <v/>
      </c>
      <c r="K4608" s="5" t="s">
        <v>84</v>
      </c>
      <c r="L4608" s="5" t="s">
        <v>85</v>
      </c>
      <c r="M4608" s="5" t="str">
        <f>IFERROR(VLOOKUP(G4608,[3]item_suppliers!$C$2:$F$112,2,FALSE),"")</f>
        <v/>
      </c>
      <c r="N4608" s="5" t="str">
        <f>IFERROR(VLOOKUP(G4608,[3]item_suppliers!$C$2:$F$112,4,FALSE),"")</f>
        <v/>
      </c>
      <c r="O4608" s="5" t="str">
        <f t="shared" si="357"/>
        <v/>
      </c>
      <c r="P4608" s="5">
        <f>IF(EXACT(L4608,"sell"),VLOOKUP(D4608,[1]items!$A$2:$E$39,5,FALSE),"")</f>
        <v>1619</v>
      </c>
      <c r="Q4608" s="5">
        <f t="shared" si="358"/>
        <v>33999</v>
      </c>
      <c r="R4608" s="13" t="str">
        <f t="shared" si="359"/>
        <v/>
      </c>
    </row>
    <row r="4609" spans="1:18" x14ac:dyDescent="0.2">
      <c r="A4609" s="8" t="s">
        <v>4670</v>
      </c>
      <c r="B4609" s="9" t="d">
        <v>2021-12-15</v>
      </c>
      <c r="C4609" s="7">
        <f t="shared" si="355"/>
        <v>2021</v>
      </c>
      <c r="D4609" s="8" t="s">
        <v>82</v>
      </c>
      <c r="E4609" s="5" t="str">
        <f>VLOOKUP(D4609,[1]items!$A$2:$E$39,2,FALSE)</f>
        <v>Otilon Ear Drops 8 mL</v>
      </c>
      <c r="F4609" s="5" t="str">
        <f>VLOOKUP(E4609,[1]items!$B$2:$E$39,2,FALSE)</f>
        <v>Obat Telinga</v>
      </c>
      <c r="G4609" s="5" t="str">
        <f t="shared" si="356"/>
        <v>OT0001|</v>
      </c>
      <c r="H4609" s="10">
        <v>33</v>
      </c>
      <c r="I4609" s="11"/>
      <c r="J4609" s="10" t="str">
        <f>IF(EXACT(L4609,"buy"),VLOOKUP(I4609,[2]suppliers!$A$2:$B$17,2,FALSE),"")</f>
        <v/>
      </c>
      <c r="K4609" s="8" t="s">
        <v>84</v>
      </c>
      <c r="L4609" s="8" t="s">
        <v>85</v>
      </c>
      <c r="M4609" s="5" t="str">
        <f>IFERROR(VLOOKUP(G4609,[3]item_suppliers!$C$2:$F$112,2,FALSE),"")</f>
        <v/>
      </c>
      <c r="N4609" s="5" t="str">
        <f>IFERROR(VLOOKUP(G4609,[3]item_suppliers!$C$2:$F$112,4,FALSE),"")</f>
        <v/>
      </c>
      <c r="O4609" s="5" t="str">
        <f t="shared" si="357"/>
        <v/>
      </c>
      <c r="P4609" s="5">
        <f>IF(EXACT(L4609,"sell"),VLOOKUP(D4609,[1]items!$A$2:$E$39,5,FALSE),"")</f>
        <v>55935</v>
      </c>
      <c r="Q4609" s="5">
        <f t="shared" si="358"/>
        <v>1845855</v>
      </c>
      <c r="R4609" s="13" t="str">
        <f t="shared" si="359"/>
        <v/>
      </c>
    </row>
    <row r="4610" spans="1:18" x14ac:dyDescent="0.2">
      <c r="A4610" s="5" t="s">
        <v>4671</v>
      </c>
      <c r="B4610" s="6" t="d">
        <v>2021-12-15</v>
      </c>
      <c r="C4610" s="7">
        <f t="shared" ref="C4610:C4673" si="360">YEAR(B4610)</f>
        <v>2021</v>
      </c>
      <c r="D4610" s="5" t="s">
        <v>20</v>
      </c>
      <c r="E4610" s="5" t="str">
        <f>VLOOKUP(D4610,[1]items!$A$2:$E$39,2,FALSE)</f>
        <v>Dexteem Box Plus 100 Tablet</v>
      </c>
      <c r="F4610" s="5" t="str">
        <f>VLOOKUP(E4610,[1]items!$B$2:$E$39,2,FALSE)</f>
        <v>Obat Alergi</v>
      </c>
      <c r="G4610" s="5" t="str">
        <f t="shared" ref="G4610:G4673" si="361">_xlfn.CONCAT(D4610,"|",I4610)</f>
        <v>OA0006|</v>
      </c>
      <c r="H4610" s="10">
        <v>39</v>
      </c>
      <c r="I4610" s="11"/>
      <c r="J4610" s="10" t="str">
        <f>IF(EXACT(L4610,"buy"),VLOOKUP(I4610,[2]suppliers!$A$2:$B$17,2,FALSE),"")</f>
        <v/>
      </c>
      <c r="K4610" s="5" t="s">
        <v>84</v>
      </c>
      <c r="L4610" s="5" t="s">
        <v>85</v>
      </c>
      <c r="M4610" s="5" t="str">
        <f>IFERROR(VLOOKUP(G4610,[3]item_suppliers!$C$2:$F$112,2,FALSE),"")</f>
        <v/>
      </c>
      <c r="N4610" s="5" t="str">
        <f>IFERROR(VLOOKUP(G4610,[3]item_suppliers!$C$2:$F$112,4,FALSE),"")</f>
        <v/>
      </c>
      <c r="O4610" s="5" t="str">
        <f t="shared" ref="O4610:O4673" si="362">IFERROR(H4610*N4610,"")</f>
        <v/>
      </c>
      <c r="P4610" s="5">
        <f>IF(EXACT(L4610,"sell"),VLOOKUP(D4610,[1]items!$A$2:$E$39,5,FALSE),"")</f>
        <v>25449</v>
      </c>
      <c r="Q4610" s="5">
        <f t="shared" ref="Q4610:Q4673" si="363">IFERROR(H4610*P4610,"")</f>
        <v>992511</v>
      </c>
      <c r="R4610" s="13" t="str">
        <f t="shared" ref="R4610:R4673" si="364">IF(EXACT(L4610,"buy"),1/COUNTIF($N$2:$N$4710,N4610),"")</f>
        <v/>
      </c>
    </row>
    <row r="4611" spans="1:18" x14ac:dyDescent="0.2">
      <c r="A4611" s="8" t="s">
        <v>4672</v>
      </c>
      <c r="B4611" s="9" t="d">
        <v>2021-12-15</v>
      </c>
      <c r="C4611" s="7">
        <f t="shared" si="360"/>
        <v>2021</v>
      </c>
      <c r="D4611" s="8" t="s">
        <v>48</v>
      </c>
      <c r="E4611" s="5" t="str">
        <f>VLOOKUP(D4611,[1]items!$A$2:$E$39,2,FALSE)</f>
        <v>Sanmol Paracetamol</v>
      </c>
      <c r="F4611" s="5" t="str">
        <f>VLOOKUP(E4611,[1]items!$B$2:$E$39,2,FALSE)</f>
        <v>Obat Sakit Kepala &amp; Demam</v>
      </c>
      <c r="G4611" s="5" t="str">
        <f t="shared" si="361"/>
        <v>OD0007|</v>
      </c>
      <c r="H4611" s="10">
        <v>65</v>
      </c>
      <c r="I4611" s="11"/>
      <c r="J4611" s="10" t="str">
        <f>IF(EXACT(L4611,"buy"),VLOOKUP(I4611,[2]suppliers!$A$2:$B$17,2,FALSE),"")</f>
        <v/>
      </c>
      <c r="K4611" s="8" t="s">
        <v>84</v>
      </c>
      <c r="L4611" s="8" t="s">
        <v>85</v>
      </c>
      <c r="M4611" s="5" t="str">
        <f>IFERROR(VLOOKUP(G4611,[3]item_suppliers!$C$2:$F$112,2,FALSE),"")</f>
        <v/>
      </c>
      <c r="N4611" s="5" t="str">
        <f>IFERROR(VLOOKUP(G4611,[3]item_suppliers!$C$2:$F$112,4,FALSE),"")</f>
        <v/>
      </c>
      <c r="O4611" s="5" t="str">
        <f t="shared" si="362"/>
        <v/>
      </c>
      <c r="P4611" s="5">
        <f>IF(EXACT(L4611,"sell"),VLOOKUP(D4611,[1]items!$A$2:$E$39,5,FALSE),"")</f>
        <v>16261</v>
      </c>
      <c r="Q4611" s="5">
        <f t="shared" si="363"/>
        <v>1056965</v>
      </c>
      <c r="R4611" s="13" t="str">
        <f t="shared" si="364"/>
        <v/>
      </c>
    </row>
    <row r="4612" spans="1:18" x14ac:dyDescent="0.2">
      <c r="A4612" s="5" t="s">
        <v>4673</v>
      </c>
      <c r="B4612" s="6" t="d">
        <v>2021-12-15</v>
      </c>
      <c r="C4612" s="7">
        <f t="shared" si="360"/>
        <v>2021</v>
      </c>
      <c r="D4612" s="5" t="s">
        <v>14</v>
      </c>
      <c r="E4612" s="5" t="str">
        <f>VLOOKUP(D4612,[1]items!$A$2:$E$39,2,FALSE)</f>
        <v>Bisoprolol Ogb Dexa</v>
      </c>
      <c r="F4612" s="5" t="str">
        <f>VLOOKUP(E4612,[1]items!$B$2:$E$39,2,FALSE)</f>
        <v>Obat Alergi</v>
      </c>
      <c r="G4612" s="5" t="str">
        <f t="shared" si="361"/>
        <v>OA0004|</v>
      </c>
      <c r="H4612" s="10">
        <v>79</v>
      </c>
      <c r="I4612" s="11"/>
      <c r="J4612" s="10" t="str">
        <f>IF(EXACT(L4612,"buy"),VLOOKUP(I4612,[2]suppliers!$A$2:$B$17,2,FALSE),"")</f>
        <v/>
      </c>
      <c r="K4612" s="5" t="s">
        <v>84</v>
      </c>
      <c r="L4612" s="5" t="s">
        <v>85</v>
      </c>
      <c r="M4612" s="5" t="str">
        <f>IFERROR(VLOOKUP(G4612,[3]item_suppliers!$C$2:$F$112,2,FALSE),"")</f>
        <v/>
      </c>
      <c r="N4612" s="5" t="str">
        <f>IFERROR(VLOOKUP(G4612,[3]item_suppliers!$C$2:$F$112,4,FALSE),"")</f>
        <v/>
      </c>
      <c r="O4612" s="5" t="str">
        <f t="shared" si="362"/>
        <v/>
      </c>
      <c r="P4612" s="5">
        <f>IF(EXACT(L4612,"sell"),VLOOKUP(D4612,[1]items!$A$2:$E$39,5,FALSE),"")</f>
        <v>10180</v>
      </c>
      <c r="Q4612" s="5">
        <f t="shared" si="363"/>
        <v>804220</v>
      </c>
      <c r="R4612" s="13" t="str">
        <f t="shared" si="364"/>
        <v/>
      </c>
    </row>
    <row r="4613" spans="1:18" x14ac:dyDescent="0.2">
      <c r="A4613" s="8" t="s">
        <v>4674</v>
      </c>
      <c r="B4613" s="9" t="d">
        <v>2021-12-15</v>
      </c>
      <c r="C4613" s="7">
        <f t="shared" si="360"/>
        <v>2021</v>
      </c>
      <c r="D4613" s="8" t="s">
        <v>94</v>
      </c>
      <c r="E4613" s="5" t="str">
        <f>VLOOKUP(D4613,[1]items!$A$2:$E$39,2,FALSE)</f>
        <v>Vicks Inhaler 0.5 mL</v>
      </c>
      <c r="F4613" s="5" t="str">
        <f>VLOOKUP(E4613,[1]items!$B$2:$E$39,2,FALSE)</f>
        <v>Obat Batuk &amp; Pilek</v>
      </c>
      <c r="G4613" s="5" t="str">
        <f t="shared" si="361"/>
        <v>OB0007|</v>
      </c>
      <c r="H4613" s="10">
        <v>8</v>
      </c>
      <c r="I4613" s="11"/>
      <c r="J4613" s="10" t="str">
        <f>IF(EXACT(L4613,"buy"),VLOOKUP(I4613,[2]suppliers!$A$2:$B$17,2,FALSE),"")</f>
        <v/>
      </c>
      <c r="K4613" s="8" t="s">
        <v>84</v>
      </c>
      <c r="L4613" s="8" t="s">
        <v>85</v>
      </c>
      <c r="M4613" s="5" t="str">
        <f>IFERROR(VLOOKUP(G4613,[3]item_suppliers!$C$2:$F$112,2,FALSE),"")</f>
        <v/>
      </c>
      <c r="N4613" s="5" t="str">
        <f>IFERROR(VLOOKUP(G4613,[3]item_suppliers!$C$2:$F$112,4,FALSE),"")</f>
        <v/>
      </c>
      <c r="O4613" s="5" t="str">
        <f t="shared" si="362"/>
        <v/>
      </c>
      <c r="P4613" s="5">
        <f>IF(EXACT(L4613,"sell"),VLOOKUP(D4613,[1]items!$A$2:$E$39,5,FALSE),"")</f>
        <v>16430</v>
      </c>
      <c r="Q4613" s="5">
        <f t="shared" si="363"/>
        <v>131440</v>
      </c>
      <c r="R4613" s="13" t="str">
        <f t="shared" si="364"/>
        <v/>
      </c>
    </row>
    <row r="4614" spans="1:18" x14ac:dyDescent="0.2">
      <c r="A4614" s="5" t="s">
        <v>4675</v>
      </c>
      <c r="B4614" s="6" t="d">
        <v>2021-12-15</v>
      </c>
      <c r="C4614" s="7">
        <f t="shared" si="360"/>
        <v>2021</v>
      </c>
      <c r="D4614" s="5" t="s">
        <v>94</v>
      </c>
      <c r="E4614" s="5" t="str">
        <f>VLOOKUP(D4614,[1]items!$A$2:$E$39,2,FALSE)</f>
        <v>Vicks Inhaler 0.5 mL</v>
      </c>
      <c r="F4614" s="5" t="str">
        <f>VLOOKUP(E4614,[1]items!$B$2:$E$39,2,FALSE)</f>
        <v>Obat Batuk &amp; Pilek</v>
      </c>
      <c r="G4614" s="5" t="str">
        <f t="shared" si="361"/>
        <v>OB0007|</v>
      </c>
      <c r="H4614" s="10">
        <v>5</v>
      </c>
      <c r="I4614" s="11"/>
      <c r="J4614" s="10" t="str">
        <f>IF(EXACT(L4614,"buy"),VLOOKUP(I4614,[2]suppliers!$A$2:$B$17,2,FALSE),"")</f>
        <v/>
      </c>
      <c r="K4614" s="5" t="s">
        <v>84</v>
      </c>
      <c r="L4614" s="5" t="s">
        <v>85</v>
      </c>
      <c r="M4614" s="5" t="str">
        <f>IFERROR(VLOOKUP(G4614,[3]item_suppliers!$C$2:$F$112,2,FALSE),"")</f>
        <v/>
      </c>
      <c r="N4614" s="5" t="str">
        <f>IFERROR(VLOOKUP(G4614,[3]item_suppliers!$C$2:$F$112,4,FALSE),"")</f>
        <v/>
      </c>
      <c r="O4614" s="5" t="str">
        <f t="shared" si="362"/>
        <v/>
      </c>
      <c r="P4614" s="5">
        <f>IF(EXACT(L4614,"sell"),VLOOKUP(D4614,[1]items!$A$2:$E$39,5,FALSE),"")</f>
        <v>16430</v>
      </c>
      <c r="Q4614" s="5">
        <f t="shared" si="363"/>
        <v>82150</v>
      </c>
      <c r="R4614" s="13" t="str">
        <f t="shared" si="364"/>
        <v/>
      </c>
    </row>
    <row r="4615" spans="1:18" x14ac:dyDescent="0.2">
      <c r="A4615" s="8" t="s">
        <v>4676</v>
      </c>
      <c r="B4615" s="9" t="d">
        <v>2021-12-15</v>
      </c>
      <c r="C4615" s="7">
        <f t="shared" si="360"/>
        <v>2021</v>
      </c>
      <c r="D4615" s="8" t="s">
        <v>94</v>
      </c>
      <c r="E4615" s="5" t="str">
        <f>VLOOKUP(D4615,[1]items!$A$2:$E$39,2,FALSE)</f>
        <v>Vicks Inhaler 0.5 mL</v>
      </c>
      <c r="F4615" s="5" t="str">
        <f>VLOOKUP(E4615,[1]items!$B$2:$E$39,2,FALSE)</f>
        <v>Obat Batuk &amp; Pilek</v>
      </c>
      <c r="G4615" s="5" t="str">
        <f t="shared" si="361"/>
        <v>OB0007|</v>
      </c>
      <c r="H4615" s="10">
        <v>1</v>
      </c>
      <c r="I4615" s="11"/>
      <c r="J4615" s="10" t="str">
        <f>IF(EXACT(L4615,"buy"),VLOOKUP(I4615,[2]suppliers!$A$2:$B$17,2,FALSE),"")</f>
        <v/>
      </c>
      <c r="K4615" s="8" t="s">
        <v>84</v>
      </c>
      <c r="L4615" s="8" t="s">
        <v>85</v>
      </c>
      <c r="M4615" s="5" t="str">
        <f>IFERROR(VLOOKUP(G4615,[3]item_suppliers!$C$2:$F$112,2,FALSE),"")</f>
        <v/>
      </c>
      <c r="N4615" s="5" t="str">
        <f>IFERROR(VLOOKUP(G4615,[3]item_suppliers!$C$2:$F$112,4,FALSE),"")</f>
        <v/>
      </c>
      <c r="O4615" s="5" t="str">
        <f t="shared" si="362"/>
        <v/>
      </c>
      <c r="P4615" s="5">
        <f>IF(EXACT(L4615,"sell"),VLOOKUP(D4615,[1]items!$A$2:$E$39,5,FALSE),"")</f>
        <v>16430</v>
      </c>
      <c r="Q4615" s="5">
        <f t="shared" si="363"/>
        <v>16430</v>
      </c>
      <c r="R4615" s="13" t="str">
        <f t="shared" si="364"/>
        <v/>
      </c>
    </row>
    <row r="4616" spans="1:18" x14ac:dyDescent="0.2">
      <c r="A4616" s="5" t="s">
        <v>4677</v>
      </c>
      <c r="B4616" s="6" t="d">
        <v>2021-12-15</v>
      </c>
      <c r="C4616" s="7">
        <f t="shared" si="360"/>
        <v>2021</v>
      </c>
      <c r="D4616" s="5" t="s">
        <v>28</v>
      </c>
      <c r="E4616" s="5" t="str">
        <f>VLOOKUP(D4616,[1]items!$A$2:$E$39,2,FALSE)</f>
        <v>Lo Han Kuo Infusion 12</v>
      </c>
      <c r="F4616" s="5" t="str">
        <f>VLOOKUP(E4616,[1]items!$B$2:$E$39,2,FALSE)</f>
        <v>Obat Batuk &amp; Pilek</v>
      </c>
      <c r="G4616" s="5" t="str">
        <f t="shared" si="361"/>
        <v>OB0004|</v>
      </c>
      <c r="H4616" s="10">
        <v>100</v>
      </c>
      <c r="I4616" s="11"/>
      <c r="J4616" s="10" t="str">
        <f>IF(EXACT(L4616,"buy"),VLOOKUP(I4616,[2]suppliers!$A$2:$B$17,2,FALSE),"")</f>
        <v/>
      </c>
      <c r="K4616" s="5" t="s">
        <v>84</v>
      </c>
      <c r="L4616" s="5" t="s">
        <v>85</v>
      </c>
      <c r="M4616" s="5" t="str">
        <f>IFERROR(VLOOKUP(G4616,[3]item_suppliers!$C$2:$F$112,2,FALSE),"")</f>
        <v/>
      </c>
      <c r="N4616" s="5" t="str">
        <f>IFERROR(VLOOKUP(G4616,[3]item_suppliers!$C$2:$F$112,4,FALSE),"")</f>
        <v/>
      </c>
      <c r="O4616" s="5" t="str">
        <f t="shared" si="362"/>
        <v/>
      </c>
      <c r="P4616" s="5">
        <f>IF(EXACT(L4616,"sell"),VLOOKUP(D4616,[1]items!$A$2:$E$39,5,FALSE),"")</f>
        <v>24179</v>
      </c>
      <c r="Q4616" s="5">
        <f t="shared" si="363"/>
        <v>2417900</v>
      </c>
      <c r="R4616" s="13" t="str">
        <f t="shared" si="364"/>
        <v/>
      </c>
    </row>
    <row r="4617" spans="1:18" x14ac:dyDescent="0.2">
      <c r="A4617" s="8" t="s">
        <v>4678</v>
      </c>
      <c r="B4617" s="9" t="d">
        <v>2021-12-15</v>
      </c>
      <c r="C4617" s="7">
        <f t="shared" si="360"/>
        <v>2021</v>
      </c>
      <c r="D4617" s="8" t="s">
        <v>67</v>
      </c>
      <c r="E4617" s="5" t="str">
        <f>VLOOKUP(D4617,[1]items!$A$2:$E$39,2,FALSE)</f>
        <v>Amlodipine Besilate</v>
      </c>
      <c r="F4617" s="5" t="str">
        <f>VLOOKUP(E4617,[1]items!$B$2:$E$39,2,FALSE)</f>
        <v>Obat Hipertensi</v>
      </c>
      <c r="G4617" s="5" t="str">
        <f t="shared" si="361"/>
        <v>OH0004|</v>
      </c>
      <c r="H4617" s="10">
        <v>55</v>
      </c>
      <c r="I4617" s="11"/>
      <c r="J4617" s="10" t="str">
        <f>IF(EXACT(L4617,"buy"),VLOOKUP(I4617,[2]suppliers!$A$2:$B$17,2,FALSE),"")</f>
        <v/>
      </c>
      <c r="K4617" s="8" t="s">
        <v>84</v>
      </c>
      <c r="L4617" s="8" t="s">
        <v>85</v>
      </c>
      <c r="M4617" s="5" t="str">
        <f>IFERROR(VLOOKUP(G4617,[3]item_suppliers!$C$2:$F$112,2,FALSE),"")</f>
        <v/>
      </c>
      <c r="N4617" s="5" t="str">
        <f>IFERROR(VLOOKUP(G4617,[3]item_suppliers!$C$2:$F$112,4,FALSE),"")</f>
        <v/>
      </c>
      <c r="O4617" s="5" t="str">
        <f t="shared" si="362"/>
        <v/>
      </c>
      <c r="P4617" s="5">
        <f>IF(EXACT(L4617,"sell"),VLOOKUP(D4617,[1]items!$A$2:$E$39,5,FALSE),"")</f>
        <v>7504</v>
      </c>
      <c r="Q4617" s="5">
        <f t="shared" si="363"/>
        <v>412720</v>
      </c>
      <c r="R4617" s="13" t="str">
        <f t="shared" si="364"/>
        <v/>
      </c>
    </row>
    <row r="4618" spans="1:18" x14ac:dyDescent="0.2">
      <c r="A4618" s="5" t="s">
        <v>4679</v>
      </c>
      <c r="B4618" s="6" t="d">
        <v>2021-12-16</v>
      </c>
      <c r="C4618" s="7">
        <f t="shared" si="360"/>
        <v>2021</v>
      </c>
      <c r="D4618" s="5" t="s">
        <v>65</v>
      </c>
      <c r="E4618" s="5" t="str">
        <f>VLOOKUP(D4618,[1]items!$A$2:$E$39,2,FALSE)</f>
        <v>Candesartan Ogb Dexa</v>
      </c>
      <c r="F4618" s="5" t="str">
        <f>VLOOKUP(E4618,[1]items!$B$2:$E$39,2,FALSE)</f>
        <v>Obat Hipertensi</v>
      </c>
      <c r="G4618" s="5" t="str">
        <f t="shared" si="361"/>
        <v>OH0003|</v>
      </c>
      <c r="H4618" s="10">
        <v>40</v>
      </c>
      <c r="I4618" s="11"/>
      <c r="J4618" s="10" t="str">
        <f>IF(EXACT(L4618,"buy"),VLOOKUP(I4618,[2]suppliers!$A$2:$B$17,2,FALSE),"")</f>
        <v/>
      </c>
      <c r="K4618" s="5" t="s">
        <v>84</v>
      </c>
      <c r="L4618" s="5" t="s">
        <v>85</v>
      </c>
      <c r="M4618" s="5" t="str">
        <f>IFERROR(VLOOKUP(G4618,[3]item_suppliers!$C$2:$F$112,2,FALSE),"")</f>
        <v/>
      </c>
      <c r="N4618" s="5" t="str">
        <f>IFERROR(VLOOKUP(G4618,[3]item_suppliers!$C$2:$F$112,4,FALSE),"")</f>
        <v/>
      </c>
      <c r="O4618" s="5" t="str">
        <f t="shared" si="362"/>
        <v/>
      </c>
      <c r="P4618" s="5">
        <f>IF(EXACT(L4618,"sell"),VLOOKUP(D4618,[1]items!$A$2:$E$39,5,FALSE),"")</f>
        <v>5095</v>
      </c>
      <c r="Q4618" s="5">
        <f t="shared" si="363"/>
        <v>203800</v>
      </c>
      <c r="R4618" s="13" t="str">
        <f t="shared" si="364"/>
        <v/>
      </c>
    </row>
    <row r="4619" spans="1:18" x14ac:dyDescent="0.2">
      <c r="A4619" s="8" t="s">
        <v>4680</v>
      </c>
      <c r="B4619" s="9" t="d">
        <v>2021-12-16</v>
      </c>
      <c r="C4619" s="7">
        <f t="shared" si="360"/>
        <v>2021</v>
      </c>
      <c r="D4619" s="8" t="s">
        <v>31</v>
      </c>
      <c r="E4619" s="5" t="str">
        <f>VLOOKUP(D4619,[1]items!$A$2:$E$39,2,FALSE)</f>
        <v>Ultraflu Box Isi 25 Strip</v>
      </c>
      <c r="F4619" s="5" t="str">
        <f>VLOOKUP(E4619,[1]items!$B$2:$E$39,2,FALSE)</f>
        <v>Obat Batuk &amp; Pilek</v>
      </c>
      <c r="G4619" s="5" t="str">
        <f t="shared" si="361"/>
        <v>OB0006|</v>
      </c>
      <c r="H4619" s="10">
        <v>18</v>
      </c>
      <c r="I4619" s="11"/>
      <c r="J4619" s="10" t="str">
        <f>IF(EXACT(L4619,"buy"),VLOOKUP(I4619,[2]suppliers!$A$2:$B$17,2,FALSE),"")</f>
        <v/>
      </c>
      <c r="K4619" s="8" t="s">
        <v>84</v>
      </c>
      <c r="L4619" s="8" t="s">
        <v>85</v>
      </c>
      <c r="M4619" s="5" t="str">
        <f>IFERROR(VLOOKUP(G4619,[3]item_suppliers!$C$2:$F$112,2,FALSE),"")</f>
        <v/>
      </c>
      <c r="N4619" s="5" t="str">
        <f>IFERROR(VLOOKUP(G4619,[3]item_suppliers!$C$2:$F$112,4,FALSE),"")</f>
        <v/>
      </c>
      <c r="O4619" s="5" t="str">
        <f t="shared" si="362"/>
        <v/>
      </c>
      <c r="P4619" s="5">
        <f>IF(EXACT(L4619,"sell"),VLOOKUP(D4619,[1]items!$A$2:$E$39,5,FALSE),"")</f>
        <v>73805</v>
      </c>
      <c r="Q4619" s="5">
        <f t="shared" si="363"/>
        <v>1328490</v>
      </c>
      <c r="R4619" s="13" t="str">
        <f t="shared" si="364"/>
        <v/>
      </c>
    </row>
    <row r="4620" spans="1:18" x14ac:dyDescent="0.2">
      <c r="A4620" s="5" t="s">
        <v>4681</v>
      </c>
      <c r="B4620" s="6" t="d">
        <v>2021-12-16</v>
      </c>
      <c r="C4620" s="7">
        <f t="shared" si="360"/>
        <v>2021</v>
      </c>
      <c r="D4620" s="5" t="s">
        <v>78</v>
      </c>
      <c r="E4620" s="5" t="str">
        <f>VLOOKUP(D4620,[1]items!$A$2:$E$39,2,FALSE)</f>
        <v>Hyperchol 100 MG 12 KPS</v>
      </c>
      <c r="F4620" s="5" t="str">
        <f>VLOOKUP(E4620,[1]items!$B$2:$E$39,2,FALSE)</f>
        <v>Obat Kolesterol</v>
      </c>
      <c r="G4620" s="5" t="str">
        <f t="shared" si="361"/>
        <v>OK0002|</v>
      </c>
      <c r="H4620" s="10">
        <v>21</v>
      </c>
      <c r="I4620" s="11"/>
      <c r="J4620" s="10" t="str">
        <f>IF(EXACT(L4620,"buy"),VLOOKUP(I4620,[2]suppliers!$A$2:$B$17,2,FALSE),"")</f>
        <v/>
      </c>
      <c r="K4620" s="5" t="s">
        <v>84</v>
      </c>
      <c r="L4620" s="5" t="s">
        <v>85</v>
      </c>
      <c r="M4620" s="5" t="str">
        <f>IFERROR(VLOOKUP(G4620,[3]item_suppliers!$C$2:$F$112,2,FALSE),"")</f>
        <v/>
      </c>
      <c r="N4620" s="5" t="str">
        <f>IFERROR(VLOOKUP(G4620,[3]item_suppliers!$C$2:$F$112,4,FALSE),"")</f>
        <v/>
      </c>
      <c r="O4620" s="5" t="str">
        <f t="shared" si="362"/>
        <v/>
      </c>
      <c r="P4620" s="5">
        <f>IF(EXACT(L4620,"sell"),VLOOKUP(D4620,[1]items!$A$2:$E$39,5,FALSE),"")</f>
        <v>43442</v>
      </c>
      <c r="Q4620" s="5">
        <f t="shared" si="363"/>
        <v>912282</v>
      </c>
      <c r="R4620" s="13" t="str">
        <f t="shared" si="364"/>
        <v/>
      </c>
    </row>
    <row r="4621" spans="1:18" x14ac:dyDescent="0.2">
      <c r="A4621" s="8" t="s">
        <v>4682</v>
      </c>
      <c r="B4621" s="9" t="d">
        <v>2021-12-16</v>
      </c>
      <c r="C4621" s="7">
        <f t="shared" si="360"/>
        <v>2021</v>
      </c>
      <c r="D4621" s="8" t="s">
        <v>94</v>
      </c>
      <c r="E4621" s="5" t="str">
        <f>VLOOKUP(D4621,[1]items!$A$2:$E$39,2,FALSE)</f>
        <v>Vicks Inhaler 0.5 mL</v>
      </c>
      <c r="F4621" s="5" t="str">
        <f>VLOOKUP(E4621,[1]items!$B$2:$E$39,2,FALSE)</f>
        <v>Obat Batuk &amp; Pilek</v>
      </c>
      <c r="G4621" s="5" t="str">
        <f t="shared" si="361"/>
        <v>OB0007|</v>
      </c>
      <c r="H4621" s="10">
        <v>75</v>
      </c>
      <c r="I4621" s="11"/>
      <c r="J4621" s="10" t="str">
        <f>IF(EXACT(L4621,"buy"),VLOOKUP(I4621,[2]suppliers!$A$2:$B$17,2,FALSE),"")</f>
        <v/>
      </c>
      <c r="K4621" s="8" t="s">
        <v>84</v>
      </c>
      <c r="L4621" s="8" t="s">
        <v>85</v>
      </c>
      <c r="M4621" s="5" t="str">
        <f>IFERROR(VLOOKUP(G4621,[3]item_suppliers!$C$2:$F$112,2,FALSE),"")</f>
        <v/>
      </c>
      <c r="N4621" s="5" t="str">
        <f>IFERROR(VLOOKUP(G4621,[3]item_suppliers!$C$2:$F$112,4,FALSE),"")</f>
        <v/>
      </c>
      <c r="O4621" s="5" t="str">
        <f t="shared" si="362"/>
        <v/>
      </c>
      <c r="P4621" s="5">
        <f>IF(EXACT(L4621,"sell"),VLOOKUP(D4621,[1]items!$A$2:$E$39,5,FALSE),"")</f>
        <v>16430</v>
      </c>
      <c r="Q4621" s="5">
        <f t="shared" si="363"/>
        <v>1232250</v>
      </c>
      <c r="R4621" s="13" t="str">
        <f t="shared" si="364"/>
        <v/>
      </c>
    </row>
    <row r="4622" spans="1:18" x14ac:dyDescent="0.2">
      <c r="A4622" s="5" t="s">
        <v>4683</v>
      </c>
      <c r="B4622" s="6" t="d">
        <v>2021-12-16</v>
      </c>
      <c r="C4622" s="7">
        <f t="shared" si="360"/>
        <v>2021</v>
      </c>
      <c r="D4622" s="5" t="s">
        <v>7</v>
      </c>
      <c r="E4622" s="5" t="str">
        <f>VLOOKUP(D4622,[1]items!$A$2:$E$39,2,FALSE)</f>
        <v>Ozen 10 MG Blister</v>
      </c>
      <c r="F4622" s="5" t="str">
        <f>VLOOKUP(E4622,[1]items!$B$2:$E$39,2,FALSE)</f>
        <v>Obat Alergi</v>
      </c>
      <c r="G4622" s="5" t="str">
        <f t="shared" si="361"/>
        <v>OA0001|</v>
      </c>
      <c r="H4622" s="10">
        <v>68</v>
      </c>
      <c r="I4622" s="11"/>
      <c r="J4622" s="10" t="str">
        <f>IF(EXACT(L4622,"buy"),VLOOKUP(I4622,[2]suppliers!$A$2:$B$17,2,FALSE),"")</f>
        <v/>
      </c>
      <c r="K4622" s="5" t="s">
        <v>84</v>
      </c>
      <c r="L4622" s="5" t="s">
        <v>85</v>
      </c>
      <c r="M4622" s="5" t="str">
        <f>IFERROR(VLOOKUP(G4622,[3]item_suppliers!$C$2:$F$112,2,FALSE),"")</f>
        <v/>
      </c>
      <c r="N4622" s="5" t="str">
        <f>IFERROR(VLOOKUP(G4622,[3]item_suppliers!$C$2:$F$112,4,FALSE),"")</f>
        <v/>
      </c>
      <c r="O4622" s="5" t="str">
        <f t="shared" si="362"/>
        <v/>
      </c>
      <c r="P4622" s="5">
        <f>IF(EXACT(L4622,"sell"),VLOOKUP(D4622,[1]items!$A$2:$E$39,5,FALSE),"")</f>
        <v>18816</v>
      </c>
      <c r="Q4622" s="5">
        <f t="shared" si="363"/>
        <v>1279488</v>
      </c>
      <c r="R4622" s="13" t="str">
        <f t="shared" si="364"/>
        <v/>
      </c>
    </row>
    <row r="4623" spans="1:18" x14ac:dyDescent="0.2">
      <c r="A4623" s="8" t="s">
        <v>4684</v>
      </c>
      <c r="B4623" s="9" t="d">
        <v>2021-12-17</v>
      </c>
      <c r="C4623" s="7">
        <f t="shared" si="360"/>
        <v>2021</v>
      </c>
      <c r="D4623" s="8" t="s">
        <v>70</v>
      </c>
      <c r="E4623" s="5" t="str">
        <f>VLOOKUP(D4623,[1]items!$A$2:$E$39,2,FALSE)</f>
        <v>Irbesartan</v>
      </c>
      <c r="F4623" s="5" t="str">
        <f>VLOOKUP(E4623,[1]items!$B$2:$E$39,2,FALSE)</f>
        <v>Obat Hipertensi</v>
      </c>
      <c r="G4623" s="5" t="str">
        <f t="shared" si="361"/>
        <v>OH0005|</v>
      </c>
      <c r="H4623" s="10">
        <v>27</v>
      </c>
      <c r="I4623" s="11"/>
      <c r="J4623" s="10" t="str">
        <f>IF(EXACT(L4623,"buy"),VLOOKUP(I4623,[2]suppliers!$A$2:$B$17,2,FALSE),"")</f>
        <v/>
      </c>
      <c r="K4623" s="8" t="s">
        <v>84</v>
      </c>
      <c r="L4623" s="8" t="s">
        <v>85</v>
      </c>
      <c r="M4623" s="5" t="str">
        <f>IFERROR(VLOOKUP(G4623,[3]item_suppliers!$C$2:$F$112,2,FALSE),"")</f>
        <v/>
      </c>
      <c r="N4623" s="5" t="str">
        <f>IFERROR(VLOOKUP(G4623,[3]item_suppliers!$C$2:$F$112,4,FALSE),"")</f>
        <v/>
      </c>
      <c r="O4623" s="5" t="str">
        <f t="shared" si="362"/>
        <v/>
      </c>
      <c r="P4623" s="5">
        <f>IF(EXACT(L4623,"sell"),VLOOKUP(D4623,[1]items!$A$2:$E$39,5,FALSE),"")</f>
        <v>109447</v>
      </c>
      <c r="Q4623" s="5">
        <f t="shared" si="363"/>
        <v>2955069</v>
      </c>
      <c r="R4623" s="13" t="str">
        <f t="shared" si="364"/>
        <v/>
      </c>
    </row>
    <row r="4624" spans="1:18" x14ac:dyDescent="0.2">
      <c r="A4624" s="5" t="s">
        <v>4685</v>
      </c>
      <c r="B4624" s="6" t="d">
        <v>2021-12-17</v>
      </c>
      <c r="C4624" s="7">
        <f t="shared" si="360"/>
        <v>2021</v>
      </c>
      <c r="D4624" s="5" t="s">
        <v>52</v>
      </c>
      <c r="E4624" s="5" t="str">
        <f>VLOOKUP(D4624,[1]items!$A$2:$E$39,2,FALSE)</f>
        <v>Sanmol 500 MG 4 Tablet</v>
      </c>
      <c r="F4624" s="5" t="str">
        <f>VLOOKUP(E4624,[1]items!$B$2:$E$39,2,FALSE)</f>
        <v>Obat Sakit Kepala &amp; Demam</v>
      </c>
      <c r="G4624" s="5" t="str">
        <f t="shared" si="361"/>
        <v>OD0009|</v>
      </c>
      <c r="H4624" s="10">
        <v>22</v>
      </c>
      <c r="I4624" s="11"/>
      <c r="J4624" s="10" t="str">
        <f>IF(EXACT(L4624,"buy"),VLOOKUP(I4624,[2]suppliers!$A$2:$B$17,2,FALSE),"")</f>
        <v/>
      </c>
      <c r="K4624" s="5" t="s">
        <v>84</v>
      </c>
      <c r="L4624" s="5" t="s">
        <v>85</v>
      </c>
      <c r="M4624" s="5" t="str">
        <f>IFERROR(VLOOKUP(G4624,[3]item_suppliers!$C$2:$F$112,2,FALSE),"")</f>
        <v/>
      </c>
      <c r="N4624" s="5" t="str">
        <f>IFERROR(VLOOKUP(G4624,[3]item_suppliers!$C$2:$F$112,4,FALSE),"")</f>
        <v/>
      </c>
      <c r="O4624" s="5" t="str">
        <f t="shared" si="362"/>
        <v/>
      </c>
      <c r="P4624" s="5">
        <f>IF(EXACT(L4624,"sell"),VLOOKUP(D4624,[1]items!$A$2:$E$39,5,FALSE),"")</f>
        <v>1619</v>
      </c>
      <c r="Q4624" s="5">
        <f t="shared" si="363"/>
        <v>35618</v>
      </c>
      <c r="R4624" s="13" t="str">
        <f t="shared" si="364"/>
        <v/>
      </c>
    </row>
    <row r="4625" spans="1:18" x14ac:dyDescent="0.2">
      <c r="A4625" s="8" t="s">
        <v>4686</v>
      </c>
      <c r="B4625" s="9" t="d">
        <v>2021-12-17</v>
      </c>
      <c r="C4625" s="7">
        <f t="shared" si="360"/>
        <v>2021</v>
      </c>
      <c r="D4625" s="8" t="s">
        <v>72</v>
      </c>
      <c r="E4625" s="5" t="str">
        <f>VLOOKUP(D4625,[1]items!$A$2:$E$39,2,FALSE)</f>
        <v>Irvell 150MG Box 20 Tablet</v>
      </c>
      <c r="F4625" s="5" t="str">
        <f>VLOOKUP(E4625,[1]items!$B$2:$E$39,2,FALSE)</f>
        <v>Obat Hipertensi</v>
      </c>
      <c r="G4625" s="5" t="str">
        <f t="shared" si="361"/>
        <v>OH0006|</v>
      </c>
      <c r="H4625" s="10">
        <v>31</v>
      </c>
      <c r="I4625" s="11"/>
      <c r="J4625" s="10" t="str">
        <f>IF(EXACT(L4625,"buy"),VLOOKUP(I4625,[2]suppliers!$A$2:$B$17,2,FALSE),"")</f>
        <v/>
      </c>
      <c r="K4625" s="8" t="s">
        <v>84</v>
      </c>
      <c r="L4625" s="8" t="s">
        <v>85</v>
      </c>
      <c r="M4625" s="5" t="str">
        <f>IFERROR(VLOOKUP(G4625,[3]item_suppliers!$C$2:$F$112,2,FALSE),"")</f>
        <v/>
      </c>
      <c r="N4625" s="5" t="str">
        <f>IFERROR(VLOOKUP(G4625,[3]item_suppliers!$C$2:$F$112,4,FALSE),"")</f>
        <v/>
      </c>
      <c r="O4625" s="5" t="str">
        <f t="shared" si="362"/>
        <v/>
      </c>
      <c r="P4625" s="5">
        <f>IF(EXACT(L4625,"sell"),VLOOKUP(D4625,[1]items!$A$2:$E$39,5,FALSE),"")</f>
        <v>146871</v>
      </c>
      <c r="Q4625" s="5">
        <f t="shared" si="363"/>
        <v>4553001</v>
      </c>
      <c r="R4625" s="13" t="str">
        <f t="shared" si="364"/>
        <v/>
      </c>
    </row>
    <row r="4626" spans="1:18" x14ac:dyDescent="0.2">
      <c r="A4626" s="5" t="s">
        <v>4687</v>
      </c>
      <c r="B4626" s="6" t="d">
        <v>2021-12-18</v>
      </c>
      <c r="C4626" s="7">
        <f t="shared" si="360"/>
        <v>2021</v>
      </c>
      <c r="D4626" s="5" t="s">
        <v>50</v>
      </c>
      <c r="E4626" s="5" t="str">
        <f>VLOOKUP(D4626,[1]items!$A$2:$E$39,2,FALSE)</f>
        <v>Bodrex Extra</v>
      </c>
      <c r="F4626" s="5" t="str">
        <f>VLOOKUP(E4626,[1]items!$B$2:$E$39,2,FALSE)</f>
        <v>Obat Sakit Kepala &amp; Demam</v>
      </c>
      <c r="G4626" s="5" t="str">
        <f t="shared" si="361"/>
        <v>OD0008|</v>
      </c>
      <c r="H4626" s="10">
        <v>27</v>
      </c>
      <c r="I4626" s="11"/>
      <c r="J4626" s="10" t="str">
        <f>IF(EXACT(L4626,"buy"),VLOOKUP(I4626,[2]suppliers!$A$2:$B$17,2,FALSE),"")</f>
        <v/>
      </c>
      <c r="K4626" s="5" t="s">
        <v>84</v>
      </c>
      <c r="L4626" s="5" t="s">
        <v>85</v>
      </c>
      <c r="M4626" s="5" t="str">
        <f>IFERROR(VLOOKUP(G4626,[3]item_suppliers!$C$2:$F$112,2,FALSE),"")</f>
        <v/>
      </c>
      <c r="N4626" s="5" t="str">
        <f>IFERROR(VLOOKUP(G4626,[3]item_suppliers!$C$2:$F$112,4,FALSE),"")</f>
        <v/>
      </c>
      <c r="O4626" s="5" t="str">
        <f t="shared" si="362"/>
        <v/>
      </c>
      <c r="P4626" s="5">
        <f>IF(EXACT(L4626,"sell"),VLOOKUP(D4626,[1]items!$A$2:$E$39,5,FALSE),"")</f>
        <v>51753</v>
      </c>
      <c r="Q4626" s="5">
        <f t="shared" si="363"/>
        <v>1397331</v>
      </c>
      <c r="R4626" s="13" t="str">
        <f t="shared" si="364"/>
        <v/>
      </c>
    </row>
    <row r="4627" spans="1:18" x14ac:dyDescent="0.2">
      <c r="A4627" s="8" t="s">
        <v>4688</v>
      </c>
      <c r="B4627" s="9" t="d">
        <v>2021-12-18</v>
      </c>
      <c r="C4627" s="7">
        <f t="shared" si="360"/>
        <v>2021</v>
      </c>
      <c r="D4627" s="8" t="s">
        <v>70</v>
      </c>
      <c r="E4627" s="5" t="str">
        <f>VLOOKUP(D4627,[1]items!$A$2:$E$39,2,FALSE)</f>
        <v>Irbesartan</v>
      </c>
      <c r="F4627" s="5" t="str">
        <f>VLOOKUP(E4627,[1]items!$B$2:$E$39,2,FALSE)</f>
        <v>Obat Hipertensi</v>
      </c>
      <c r="G4627" s="5" t="str">
        <f t="shared" si="361"/>
        <v>OH0005|</v>
      </c>
      <c r="H4627" s="10">
        <v>31</v>
      </c>
      <c r="I4627" s="11"/>
      <c r="J4627" s="10" t="str">
        <f>IF(EXACT(L4627,"buy"),VLOOKUP(I4627,[2]suppliers!$A$2:$B$17,2,FALSE),"")</f>
        <v/>
      </c>
      <c r="K4627" s="8" t="s">
        <v>84</v>
      </c>
      <c r="L4627" s="8" t="s">
        <v>85</v>
      </c>
      <c r="M4627" s="5" t="str">
        <f>IFERROR(VLOOKUP(G4627,[3]item_suppliers!$C$2:$F$112,2,FALSE),"")</f>
        <v/>
      </c>
      <c r="N4627" s="5" t="str">
        <f>IFERROR(VLOOKUP(G4627,[3]item_suppliers!$C$2:$F$112,4,FALSE),"")</f>
        <v/>
      </c>
      <c r="O4627" s="5" t="str">
        <f t="shared" si="362"/>
        <v/>
      </c>
      <c r="P4627" s="5">
        <f>IF(EXACT(L4627,"sell"),VLOOKUP(D4627,[1]items!$A$2:$E$39,5,FALSE),"")</f>
        <v>109447</v>
      </c>
      <c r="Q4627" s="5">
        <f t="shared" si="363"/>
        <v>3392857</v>
      </c>
      <c r="R4627" s="13" t="str">
        <f t="shared" si="364"/>
        <v/>
      </c>
    </row>
    <row r="4628" spans="1:18" x14ac:dyDescent="0.2">
      <c r="A4628" s="5" t="s">
        <v>4689</v>
      </c>
      <c r="B4628" s="6" t="d">
        <v>2021-12-18</v>
      </c>
      <c r="C4628" s="7">
        <f t="shared" si="360"/>
        <v>2021</v>
      </c>
      <c r="D4628" s="5" t="s">
        <v>82</v>
      </c>
      <c r="E4628" s="5" t="str">
        <f>VLOOKUP(D4628,[1]items!$A$2:$E$39,2,FALSE)</f>
        <v>Otilon Ear Drops 8 mL</v>
      </c>
      <c r="F4628" s="5" t="str">
        <f>VLOOKUP(E4628,[1]items!$B$2:$E$39,2,FALSE)</f>
        <v>Obat Telinga</v>
      </c>
      <c r="G4628" s="5" t="str">
        <f t="shared" si="361"/>
        <v>OT0001|</v>
      </c>
      <c r="H4628" s="10">
        <v>34</v>
      </c>
      <c r="I4628" s="11"/>
      <c r="J4628" s="10" t="str">
        <f>IF(EXACT(L4628,"buy"),VLOOKUP(I4628,[2]suppliers!$A$2:$B$17,2,FALSE),"")</f>
        <v/>
      </c>
      <c r="K4628" s="5" t="s">
        <v>84</v>
      </c>
      <c r="L4628" s="5" t="s">
        <v>85</v>
      </c>
      <c r="M4628" s="5" t="str">
        <f>IFERROR(VLOOKUP(G4628,[3]item_suppliers!$C$2:$F$112,2,FALSE),"")</f>
        <v/>
      </c>
      <c r="N4628" s="5" t="str">
        <f>IFERROR(VLOOKUP(G4628,[3]item_suppliers!$C$2:$F$112,4,FALSE),"")</f>
        <v/>
      </c>
      <c r="O4628" s="5" t="str">
        <f t="shared" si="362"/>
        <v/>
      </c>
      <c r="P4628" s="5">
        <f>IF(EXACT(L4628,"sell"),VLOOKUP(D4628,[1]items!$A$2:$E$39,5,FALSE),"")</f>
        <v>55935</v>
      </c>
      <c r="Q4628" s="5">
        <f t="shared" si="363"/>
        <v>1901790</v>
      </c>
      <c r="R4628" s="13" t="str">
        <f t="shared" si="364"/>
        <v/>
      </c>
    </row>
    <row r="4629" spans="1:18" x14ac:dyDescent="0.2">
      <c r="A4629" s="8" t="s">
        <v>4690</v>
      </c>
      <c r="B4629" s="9" t="d">
        <v>2021-12-18</v>
      </c>
      <c r="C4629" s="7">
        <f t="shared" si="360"/>
        <v>2021</v>
      </c>
      <c r="D4629" s="8" t="s">
        <v>82</v>
      </c>
      <c r="E4629" s="5" t="str">
        <f>VLOOKUP(D4629,[1]items!$A$2:$E$39,2,FALSE)</f>
        <v>Otilon Ear Drops 8 mL</v>
      </c>
      <c r="F4629" s="5" t="str">
        <f>VLOOKUP(E4629,[1]items!$B$2:$E$39,2,FALSE)</f>
        <v>Obat Telinga</v>
      </c>
      <c r="G4629" s="5" t="str">
        <f t="shared" si="361"/>
        <v>OT0001|</v>
      </c>
      <c r="H4629" s="10">
        <v>9</v>
      </c>
      <c r="I4629" s="11"/>
      <c r="J4629" s="10" t="str">
        <f>IF(EXACT(L4629,"buy"),VLOOKUP(I4629,[2]suppliers!$A$2:$B$17,2,FALSE),"")</f>
        <v/>
      </c>
      <c r="K4629" s="8" t="s">
        <v>84</v>
      </c>
      <c r="L4629" s="8" t="s">
        <v>85</v>
      </c>
      <c r="M4629" s="5" t="str">
        <f>IFERROR(VLOOKUP(G4629,[3]item_suppliers!$C$2:$F$112,2,FALSE),"")</f>
        <v/>
      </c>
      <c r="N4629" s="5" t="str">
        <f>IFERROR(VLOOKUP(G4629,[3]item_suppliers!$C$2:$F$112,4,FALSE),"")</f>
        <v/>
      </c>
      <c r="O4629" s="5" t="str">
        <f t="shared" si="362"/>
        <v/>
      </c>
      <c r="P4629" s="5">
        <f>IF(EXACT(L4629,"sell"),VLOOKUP(D4629,[1]items!$A$2:$E$39,5,FALSE),"")</f>
        <v>55935</v>
      </c>
      <c r="Q4629" s="5">
        <f t="shared" si="363"/>
        <v>503415</v>
      </c>
      <c r="R4629" s="13" t="str">
        <f t="shared" si="364"/>
        <v/>
      </c>
    </row>
    <row r="4630" spans="1:18" x14ac:dyDescent="0.2">
      <c r="A4630" s="5" t="s">
        <v>4691</v>
      </c>
      <c r="B4630" s="6" t="d">
        <v>2021-12-18</v>
      </c>
      <c r="C4630" s="7">
        <f t="shared" si="360"/>
        <v>2021</v>
      </c>
      <c r="D4630" s="5" t="s">
        <v>82</v>
      </c>
      <c r="E4630" s="5" t="str">
        <f>VLOOKUP(D4630,[1]items!$A$2:$E$39,2,FALSE)</f>
        <v>Otilon Ear Drops 8 mL</v>
      </c>
      <c r="F4630" s="5" t="str">
        <f>VLOOKUP(E4630,[1]items!$B$2:$E$39,2,FALSE)</f>
        <v>Obat Telinga</v>
      </c>
      <c r="G4630" s="5" t="str">
        <f t="shared" si="361"/>
        <v>OT0001|</v>
      </c>
      <c r="H4630" s="10">
        <v>44</v>
      </c>
      <c r="I4630" s="11"/>
      <c r="J4630" s="10" t="str">
        <f>IF(EXACT(L4630,"buy"),VLOOKUP(I4630,[2]suppliers!$A$2:$B$17,2,FALSE),"")</f>
        <v/>
      </c>
      <c r="K4630" s="5" t="s">
        <v>84</v>
      </c>
      <c r="L4630" s="5" t="s">
        <v>85</v>
      </c>
      <c r="M4630" s="5" t="str">
        <f>IFERROR(VLOOKUP(G4630,[3]item_suppliers!$C$2:$F$112,2,FALSE),"")</f>
        <v/>
      </c>
      <c r="N4630" s="5" t="str">
        <f>IFERROR(VLOOKUP(G4630,[3]item_suppliers!$C$2:$F$112,4,FALSE),"")</f>
        <v/>
      </c>
      <c r="O4630" s="5" t="str">
        <f t="shared" si="362"/>
        <v/>
      </c>
      <c r="P4630" s="5">
        <f>IF(EXACT(L4630,"sell"),VLOOKUP(D4630,[1]items!$A$2:$E$39,5,FALSE),"")</f>
        <v>55935</v>
      </c>
      <c r="Q4630" s="5">
        <f t="shared" si="363"/>
        <v>2461140</v>
      </c>
      <c r="R4630" s="13" t="str">
        <f t="shared" si="364"/>
        <v/>
      </c>
    </row>
    <row r="4631" spans="1:18" x14ac:dyDescent="0.2">
      <c r="A4631" s="8" t="s">
        <v>4692</v>
      </c>
      <c r="B4631" s="9" t="d">
        <v>2021-12-18</v>
      </c>
      <c r="C4631" s="7">
        <f t="shared" si="360"/>
        <v>2021</v>
      </c>
      <c r="D4631" s="8" t="s">
        <v>65</v>
      </c>
      <c r="E4631" s="5" t="str">
        <f>VLOOKUP(D4631,[1]items!$A$2:$E$39,2,FALSE)</f>
        <v>Candesartan Ogb Dexa</v>
      </c>
      <c r="F4631" s="5" t="str">
        <f>VLOOKUP(E4631,[1]items!$B$2:$E$39,2,FALSE)</f>
        <v>Obat Hipertensi</v>
      </c>
      <c r="G4631" s="5" t="str">
        <f t="shared" si="361"/>
        <v>OH0003|</v>
      </c>
      <c r="H4631" s="10">
        <v>21</v>
      </c>
      <c r="I4631" s="11"/>
      <c r="J4631" s="10" t="str">
        <f>IF(EXACT(L4631,"buy"),VLOOKUP(I4631,[2]suppliers!$A$2:$B$17,2,FALSE),"")</f>
        <v/>
      </c>
      <c r="K4631" s="8" t="s">
        <v>84</v>
      </c>
      <c r="L4631" s="8" t="s">
        <v>85</v>
      </c>
      <c r="M4631" s="5" t="str">
        <f>IFERROR(VLOOKUP(G4631,[3]item_suppliers!$C$2:$F$112,2,FALSE),"")</f>
        <v/>
      </c>
      <c r="N4631" s="5" t="str">
        <f>IFERROR(VLOOKUP(G4631,[3]item_suppliers!$C$2:$F$112,4,FALSE),"")</f>
        <v/>
      </c>
      <c r="O4631" s="5" t="str">
        <f t="shared" si="362"/>
        <v/>
      </c>
      <c r="P4631" s="5">
        <f>IF(EXACT(L4631,"sell"),VLOOKUP(D4631,[1]items!$A$2:$E$39,5,FALSE),"")</f>
        <v>5095</v>
      </c>
      <c r="Q4631" s="5">
        <f t="shared" si="363"/>
        <v>106995</v>
      </c>
      <c r="R4631" s="13" t="str">
        <f t="shared" si="364"/>
        <v/>
      </c>
    </row>
    <row r="4632" spans="1:18" x14ac:dyDescent="0.2">
      <c r="A4632" s="5" t="s">
        <v>4693</v>
      </c>
      <c r="B4632" s="6" t="d">
        <v>2021-12-18</v>
      </c>
      <c r="C4632" s="7">
        <f t="shared" si="360"/>
        <v>2021</v>
      </c>
      <c r="D4632" s="5" t="s">
        <v>48</v>
      </c>
      <c r="E4632" s="5" t="str">
        <f>VLOOKUP(D4632,[1]items!$A$2:$E$39,2,FALSE)</f>
        <v>Sanmol Paracetamol</v>
      </c>
      <c r="F4632" s="5" t="str">
        <f>VLOOKUP(E4632,[1]items!$B$2:$E$39,2,FALSE)</f>
        <v>Obat Sakit Kepala &amp; Demam</v>
      </c>
      <c r="G4632" s="5" t="str">
        <f t="shared" si="361"/>
        <v>OD0007|</v>
      </c>
      <c r="H4632" s="10">
        <v>214</v>
      </c>
      <c r="I4632" s="11"/>
      <c r="J4632" s="10" t="str">
        <f>IF(EXACT(L4632,"buy"),VLOOKUP(I4632,[2]suppliers!$A$2:$B$17,2,FALSE),"")</f>
        <v/>
      </c>
      <c r="K4632" s="5" t="s">
        <v>84</v>
      </c>
      <c r="L4632" s="5" t="s">
        <v>85</v>
      </c>
      <c r="M4632" s="5" t="str">
        <f>IFERROR(VLOOKUP(G4632,[3]item_suppliers!$C$2:$F$112,2,FALSE),"")</f>
        <v/>
      </c>
      <c r="N4632" s="5" t="str">
        <f>IFERROR(VLOOKUP(G4632,[3]item_suppliers!$C$2:$F$112,4,FALSE),"")</f>
        <v/>
      </c>
      <c r="O4632" s="5" t="str">
        <f t="shared" si="362"/>
        <v/>
      </c>
      <c r="P4632" s="5">
        <f>IF(EXACT(L4632,"sell"),VLOOKUP(D4632,[1]items!$A$2:$E$39,5,FALSE),"")</f>
        <v>16261</v>
      </c>
      <c r="Q4632" s="5">
        <f t="shared" si="363"/>
        <v>3479854</v>
      </c>
      <c r="R4632" s="13" t="str">
        <f t="shared" si="364"/>
        <v/>
      </c>
    </row>
    <row r="4633" spans="1:18" x14ac:dyDescent="0.2">
      <c r="A4633" s="8" t="s">
        <v>4694</v>
      </c>
      <c r="B4633" s="9" t="d">
        <v>2021-12-18</v>
      </c>
      <c r="C4633" s="7">
        <f t="shared" si="360"/>
        <v>2021</v>
      </c>
      <c r="D4633" s="8" t="s">
        <v>37</v>
      </c>
      <c r="E4633" s="5" t="str">
        <f>VLOOKUP(D4633,[1]items!$A$2:$E$39,2,FALSE)</f>
        <v>Koolfever</v>
      </c>
      <c r="F4633" s="5" t="str">
        <f>VLOOKUP(E4633,[1]items!$B$2:$E$39,2,FALSE)</f>
        <v>Obat Sakit Kepala &amp; Demam</v>
      </c>
      <c r="G4633" s="5" t="str">
        <f t="shared" si="361"/>
        <v>OD0001|</v>
      </c>
      <c r="H4633" s="10">
        <v>105</v>
      </c>
      <c r="I4633" s="11"/>
      <c r="J4633" s="10" t="str">
        <f>IF(EXACT(L4633,"buy"),VLOOKUP(I4633,[2]suppliers!$A$2:$B$17,2,FALSE),"")</f>
        <v/>
      </c>
      <c r="K4633" s="8" t="s">
        <v>84</v>
      </c>
      <c r="L4633" s="8" t="s">
        <v>85</v>
      </c>
      <c r="M4633" s="5" t="str">
        <f>IFERROR(VLOOKUP(G4633,[3]item_suppliers!$C$2:$F$112,2,FALSE),"")</f>
        <v/>
      </c>
      <c r="N4633" s="5" t="str">
        <f>IFERROR(VLOOKUP(G4633,[3]item_suppliers!$C$2:$F$112,4,FALSE),"")</f>
        <v/>
      </c>
      <c r="O4633" s="5" t="str">
        <f t="shared" si="362"/>
        <v/>
      </c>
      <c r="P4633" s="5">
        <f>IF(EXACT(L4633,"sell"),VLOOKUP(D4633,[1]items!$A$2:$E$39,5,FALSE),"")</f>
        <v>7620</v>
      </c>
      <c r="Q4633" s="5">
        <f t="shared" si="363"/>
        <v>800100</v>
      </c>
      <c r="R4633" s="13" t="str">
        <f t="shared" si="364"/>
        <v/>
      </c>
    </row>
    <row r="4634" spans="1:18" x14ac:dyDescent="0.2">
      <c r="A4634" s="5" t="s">
        <v>4695</v>
      </c>
      <c r="B4634" s="6" t="d">
        <v>2021-12-18</v>
      </c>
      <c r="C4634" s="7">
        <f t="shared" si="360"/>
        <v>2021</v>
      </c>
      <c r="D4634" s="5" t="s">
        <v>7</v>
      </c>
      <c r="E4634" s="5" t="str">
        <f>VLOOKUP(D4634,[1]items!$A$2:$E$39,2,FALSE)</f>
        <v>Ozen 10 MG Blister</v>
      </c>
      <c r="F4634" s="5" t="str">
        <f>VLOOKUP(E4634,[1]items!$B$2:$E$39,2,FALSE)</f>
        <v>Obat Alergi</v>
      </c>
      <c r="G4634" s="5" t="str">
        <f t="shared" si="361"/>
        <v>OA0001|</v>
      </c>
      <c r="H4634" s="10">
        <v>22</v>
      </c>
      <c r="I4634" s="11"/>
      <c r="J4634" s="10" t="str">
        <f>IF(EXACT(L4634,"buy"),VLOOKUP(I4634,[2]suppliers!$A$2:$B$17,2,FALSE),"")</f>
        <v/>
      </c>
      <c r="K4634" s="5" t="s">
        <v>84</v>
      </c>
      <c r="L4634" s="5" t="s">
        <v>85</v>
      </c>
      <c r="M4634" s="5" t="str">
        <f>IFERROR(VLOOKUP(G4634,[3]item_suppliers!$C$2:$F$112,2,FALSE),"")</f>
        <v/>
      </c>
      <c r="N4634" s="5" t="str">
        <f>IFERROR(VLOOKUP(G4634,[3]item_suppliers!$C$2:$F$112,4,FALSE),"")</f>
        <v/>
      </c>
      <c r="O4634" s="5" t="str">
        <f t="shared" si="362"/>
        <v/>
      </c>
      <c r="P4634" s="5">
        <f>IF(EXACT(L4634,"sell"),VLOOKUP(D4634,[1]items!$A$2:$E$39,5,FALSE),"")</f>
        <v>18816</v>
      </c>
      <c r="Q4634" s="5">
        <f t="shared" si="363"/>
        <v>413952</v>
      </c>
      <c r="R4634" s="13" t="str">
        <f t="shared" si="364"/>
        <v/>
      </c>
    </row>
    <row r="4635" spans="1:18" x14ac:dyDescent="0.2">
      <c r="A4635" s="8" t="s">
        <v>4696</v>
      </c>
      <c r="B4635" s="9" t="d">
        <v>2021-12-18</v>
      </c>
      <c r="C4635" s="7">
        <f t="shared" si="360"/>
        <v>2021</v>
      </c>
      <c r="D4635" s="8" t="s">
        <v>72</v>
      </c>
      <c r="E4635" s="5" t="str">
        <f>VLOOKUP(D4635,[1]items!$A$2:$E$39,2,FALSE)</f>
        <v>Irvell 150MG Box 20 Tablet</v>
      </c>
      <c r="F4635" s="5" t="str">
        <f>VLOOKUP(E4635,[1]items!$B$2:$E$39,2,FALSE)</f>
        <v>Obat Hipertensi</v>
      </c>
      <c r="G4635" s="5" t="str">
        <f t="shared" si="361"/>
        <v>OH0006|</v>
      </c>
      <c r="H4635" s="10">
        <v>31</v>
      </c>
      <c r="I4635" s="11"/>
      <c r="J4635" s="10" t="str">
        <f>IF(EXACT(L4635,"buy"),VLOOKUP(I4635,[2]suppliers!$A$2:$B$17,2,FALSE),"")</f>
        <v/>
      </c>
      <c r="K4635" s="8" t="s">
        <v>84</v>
      </c>
      <c r="L4635" s="8" t="s">
        <v>85</v>
      </c>
      <c r="M4635" s="5" t="str">
        <f>IFERROR(VLOOKUP(G4635,[3]item_suppliers!$C$2:$F$112,2,FALSE),"")</f>
        <v/>
      </c>
      <c r="N4635" s="5" t="str">
        <f>IFERROR(VLOOKUP(G4635,[3]item_suppliers!$C$2:$F$112,4,FALSE),"")</f>
        <v/>
      </c>
      <c r="O4635" s="5" t="str">
        <f t="shared" si="362"/>
        <v/>
      </c>
      <c r="P4635" s="5">
        <f>IF(EXACT(L4635,"sell"),VLOOKUP(D4635,[1]items!$A$2:$E$39,5,FALSE),"")</f>
        <v>146871</v>
      </c>
      <c r="Q4635" s="5">
        <f t="shared" si="363"/>
        <v>4553001</v>
      </c>
      <c r="R4635" s="13" t="str">
        <f t="shared" si="364"/>
        <v/>
      </c>
    </row>
    <row r="4636" spans="1:18" x14ac:dyDescent="0.2">
      <c r="A4636" s="5" t="s">
        <v>4697</v>
      </c>
      <c r="B4636" s="6" t="d">
        <v>2021-12-19</v>
      </c>
      <c r="C4636" s="7">
        <f t="shared" si="360"/>
        <v>2021</v>
      </c>
      <c r="D4636" s="5" t="s">
        <v>76</v>
      </c>
      <c r="E4636" s="5" t="str">
        <f>VLOOKUP(D4636,[1]items!$A$2:$E$39,2,FALSE)</f>
        <v>Simvastatin 10 MG Strip 10</v>
      </c>
      <c r="F4636" s="5" t="str">
        <f>VLOOKUP(E4636,[1]items!$B$2:$E$39,2,FALSE)</f>
        <v>Obat Kolesterol</v>
      </c>
      <c r="G4636" s="5" t="str">
        <f t="shared" si="361"/>
        <v>OK0001|</v>
      </c>
      <c r="H4636" s="10">
        <v>26</v>
      </c>
      <c r="I4636" s="11"/>
      <c r="J4636" s="10" t="str">
        <f>IF(EXACT(L4636,"buy"),VLOOKUP(I4636,[2]suppliers!$A$2:$B$17,2,FALSE),"")</f>
        <v/>
      </c>
      <c r="K4636" s="5" t="s">
        <v>84</v>
      </c>
      <c r="L4636" s="5" t="s">
        <v>85</v>
      </c>
      <c r="M4636" s="5" t="str">
        <f>IFERROR(VLOOKUP(G4636,[3]item_suppliers!$C$2:$F$112,2,FALSE),"")</f>
        <v/>
      </c>
      <c r="N4636" s="5" t="str">
        <f>IFERROR(VLOOKUP(G4636,[3]item_suppliers!$C$2:$F$112,4,FALSE),"")</f>
        <v/>
      </c>
      <c r="O4636" s="5" t="str">
        <f t="shared" si="362"/>
        <v/>
      </c>
      <c r="P4636" s="5">
        <f>IF(EXACT(L4636,"sell"),VLOOKUP(D4636,[1]items!$A$2:$E$39,5,FALSE),"")</f>
        <v>6253</v>
      </c>
      <c r="Q4636" s="5">
        <f t="shared" si="363"/>
        <v>162578</v>
      </c>
      <c r="R4636" s="13" t="str">
        <f t="shared" si="364"/>
        <v/>
      </c>
    </row>
    <row r="4637" spans="1:18" x14ac:dyDescent="0.2">
      <c r="A4637" s="8" t="s">
        <v>4698</v>
      </c>
      <c r="B4637" s="9" t="d">
        <v>2021-12-19</v>
      </c>
      <c r="C4637" s="7">
        <f t="shared" si="360"/>
        <v>2021</v>
      </c>
      <c r="D4637" s="8" t="s">
        <v>26</v>
      </c>
      <c r="E4637" s="5" t="str">
        <f>VLOOKUP(D4637,[1]items!$A$2:$E$39,2,FALSE)</f>
        <v>Decolsen 1 Strip 4 Tablet</v>
      </c>
      <c r="F4637" s="5" t="str">
        <f>VLOOKUP(E4637,[1]items!$B$2:$E$39,2,FALSE)</f>
        <v>Obat Batuk &amp; Pilek</v>
      </c>
      <c r="G4637" s="5" t="str">
        <f t="shared" si="361"/>
        <v>OB0002|</v>
      </c>
      <c r="H4637" s="10">
        <v>7</v>
      </c>
      <c r="I4637" s="11"/>
      <c r="J4637" s="10" t="str">
        <f>IF(EXACT(L4637,"buy"),VLOOKUP(I4637,[2]suppliers!$A$2:$B$17,2,FALSE),"")</f>
        <v/>
      </c>
      <c r="K4637" s="8" t="s">
        <v>84</v>
      </c>
      <c r="L4637" s="8" t="s">
        <v>85</v>
      </c>
      <c r="M4637" s="5" t="str">
        <f>IFERROR(VLOOKUP(G4637,[3]item_suppliers!$C$2:$F$112,2,FALSE),"")</f>
        <v/>
      </c>
      <c r="N4637" s="5" t="str">
        <f>IFERROR(VLOOKUP(G4637,[3]item_suppliers!$C$2:$F$112,4,FALSE),"")</f>
        <v/>
      </c>
      <c r="O4637" s="5" t="str">
        <f t="shared" si="362"/>
        <v/>
      </c>
      <c r="P4637" s="5">
        <f>IF(EXACT(L4637,"sell"),VLOOKUP(D4637,[1]items!$A$2:$E$39,5,FALSE),"")</f>
        <v>2915</v>
      </c>
      <c r="Q4637" s="5">
        <f t="shared" si="363"/>
        <v>20405</v>
      </c>
      <c r="R4637" s="13" t="str">
        <f t="shared" si="364"/>
        <v/>
      </c>
    </row>
    <row r="4638" spans="1:18" x14ac:dyDescent="0.2">
      <c r="A4638" s="5" t="s">
        <v>4699</v>
      </c>
      <c r="B4638" s="6" t="d">
        <v>2021-12-19</v>
      </c>
      <c r="C4638" s="7">
        <f t="shared" si="360"/>
        <v>2021</v>
      </c>
      <c r="D4638" s="5" t="s">
        <v>26</v>
      </c>
      <c r="E4638" s="5" t="str">
        <f>VLOOKUP(D4638,[1]items!$A$2:$E$39,2,FALSE)</f>
        <v>Decolsen 1 Strip 4 Tablet</v>
      </c>
      <c r="F4638" s="5" t="str">
        <f>VLOOKUP(E4638,[1]items!$B$2:$E$39,2,FALSE)</f>
        <v>Obat Batuk &amp; Pilek</v>
      </c>
      <c r="G4638" s="5" t="str">
        <f t="shared" si="361"/>
        <v>OB0002|</v>
      </c>
      <c r="H4638" s="10">
        <v>46</v>
      </c>
      <c r="I4638" s="11"/>
      <c r="J4638" s="10" t="str">
        <f>IF(EXACT(L4638,"buy"),VLOOKUP(I4638,[2]suppliers!$A$2:$B$17,2,FALSE),"")</f>
        <v/>
      </c>
      <c r="K4638" s="5" t="s">
        <v>84</v>
      </c>
      <c r="L4638" s="5" t="s">
        <v>85</v>
      </c>
      <c r="M4638" s="5" t="str">
        <f>IFERROR(VLOOKUP(G4638,[3]item_suppliers!$C$2:$F$112,2,FALSE),"")</f>
        <v/>
      </c>
      <c r="N4638" s="5" t="str">
        <f>IFERROR(VLOOKUP(G4638,[3]item_suppliers!$C$2:$F$112,4,FALSE),"")</f>
        <v/>
      </c>
      <c r="O4638" s="5" t="str">
        <f t="shared" si="362"/>
        <v/>
      </c>
      <c r="P4638" s="5">
        <f>IF(EXACT(L4638,"sell"),VLOOKUP(D4638,[1]items!$A$2:$E$39,5,FALSE),"")</f>
        <v>2915</v>
      </c>
      <c r="Q4638" s="5">
        <f t="shared" si="363"/>
        <v>134090</v>
      </c>
      <c r="R4638" s="13" t="str">
        <f t="shared" si="364"/>
        <v/>
      </c>
    </row>
    <row r="4639" spans="1:18" x14ac:dyDescent="0.2">
      <c r="A4639" s="8" t="s">
        <v>4700</v>
      </c>
      <c r="B4639" s="9" t="d">
        <v>2021-12-19</v>
      </c>
      <c r="C4639" s="7">
        <f t="shared" si="360"/>
        <v>2021</v>
      </c>
      <c r="D4639" s="8" t="s">
        <v>50</v>
      </c>
      <c r="E4639" s="5" t="str">
        <f>VLOOKUP(D4639,[1]items!$A$2:$E$39,2,FALSE)</f>
        <v>Bodrex Extra</v>
      </c>
      <c r="F4639" s="5" t="str">
        <f>VLOOKUP(E4639,[1]items!$B$2:$E$39,2,FALSE)</f>
        <v>Obat Sakit Kepala &amp; Demam</v>
      </c>
      <c r="G4639" s="5" t="str">
        <f t="shared" si="361"/>
        <v>OD0008|</v>
      </c>
      <c r="H4639" s="10">
        <v>47</v>
      </c>
      <c r="I4639" s="11"/>
      <c r="J4639" s="10" t="str">
        <f>IF(EXACT(L4639,"buy"),VLOOKUP(I4639,[2]suppliers!$A$2:$B$17,2,FALSE),"")</f>
        <v/>
      </c>
      <c r="K4639" s="8" t="s">
        <v>84</v>
      </c>
      <c r="L4639" s="8" t="s">
        <v>85</v>
      </c>
      <c r="M4639" s="5" t="str">
        <f>IFERROR(VLOOKUP(G4639,[3]item_suppliers!$C$2:$F$112,2,FALSE),"")</f>
        <v/>
      </c>
      <c r="N4639" s="5" t="str">
        <f>IFERROR(VLOOKUP(G4639,[3]item_suppliers!$C$2:$F$112,4,FALSE),"")</f>
        <v/>
      </c>
      <c r="O4639" s="5" t="str">
        <f t="shared" si="362"/>
        <v/>
      </c>
      <c r="P4639" s="5">
        <f>IF(EXACT(L4639,"sell"),VLOOKUP(D4639,[1]items!$A$2:$E$39,5,FALSE),"")</f>
        <v>51753</v>
      </c>
      <c r="Q4639" s="5">
        <f t="shared" si="363"/>
        <v>2432391</v>
      </c>
      <c r="R4639" s="13" t="str">
        <f t="shared" si="364"/>
        <v/>
      </c>
    </row>
    <row r="4640" spans="1:18" x14ac:dyDescent="0.2">
      <c r="A4640" s="5" t="s">
        <v>4701</v>
      </c>
      <c r="B4640" s="6" t="d">
        <v>2021-12-19</v>
      </c>
      <c r="C4640" s="7">
        <f t="shared" si="360"/>
        <v>2021</v>
      </c>
      <c r="D4640" s="5" t="s">
        <v>50</v>
      </c>
      <c r="E4640" s="5" t="str">
        <f>VLOOKUP(D4640,[1]items!$A$2:$E$39,2,FALSE)</f>
        <v>Bodrex Extra</v>
      </c>
      <c r="F4640" s="5" t="str">
        <f>VLOOKUP(E4640,[1]items!$B$2:$E$39,2,FALSE)</f>
        <v>Obat Sakit Kepala &amp; Demam</v>
      </c>
      <c r="G4640" s="5" t="str">
        <f t="shared" si="361"/>
        <v>OD0008|</v>
      </c>
      <c r="H4640" s="10">
        <v>19</v>
      </c>
      <c r="I4640" s="11"/>
      <c r="J4640" s="10" t="str">
        <f>IF(EXACT(L4640,"buy"),VLOOKUP(I4640,[2]suppliers!$A$2:$B$17,2,FALSE),"")</f>
        <v/>
      </c>
      <c r="K4640" s="5" t="s">
        <v>84</v>
      </c>
      <c r="L4640" s="5" t="s">
        <v>85</v>
      </c>
      <c r="M4640" s="5" t="str">
        <f>IFERROR(VLOOKUP(G4640,[3]item_suppliers!$C$2:$F$112,2,FALSE),"")</f>
        <v/>
      </c>
      <c r="N4640" s="5" t="str">
        <f>IFERROR(VLOOKUP(G4640,[3]item_suppliers!$C$2:$F$112,4,FALSE),"")</f>
        <v/>
      </c>
      <c r="O4640" s="5" t="str">
        <f t="shared" si="362"/>
        <v/>
      </c>
      <c r="P4640" s="5">
        <f>IF(EXACT(L4640,"sell"),VLOOKUP(D4640,[1]items!$A$2:$E$39,5,FALSE),"")</f>
        <v>51753</v>
      </c>
      <c r="Q4640" s="5">
        <f t="shared" si="363"/>
        <v>983307</v>
      </c>
      <c r="R4640" s="13" t="str">
        <f t="shared" si="364"/>
        <v/>
      </c>
    </row>
    <row r="4641" spans="1:18" x14ac:dyDescent="0.2">
      <c r="A4641" s="8" t="s">
        <v>4702</v>
      </c>
      <c r="B4641" s="9" t="d">
        <v>2021-12-19</v>
      </c>
      <c r="C4641" s="7">
        <f t="shared" si="360"/>
        <v>2021</v>
      </c>
      <c r="D4641" s="8" t="s">
        <v>50</v>
      </c>
      <c r="E4641" s="5" t="str">
        <f>VLOOKUP(D4641,[1]items!$A$2:$E$39,2,FALSE)</f>
        <v>Bodrex Extra</v>
      </c>
      <c r="F4641" s="5" t="str">
        <f>VLOOKUP(E4641,[1]items!$B$2:$E$39,2,FALSE)</f>
        <v>Obat Sakit Kepala &amp; Demam</v>
      </c>
      <c r="G4641" s="5" t="str">
        <f t="shared" si="361"/>
        <v>OD0008|</v>
      </c>
      <c r="H4641" s="10">
        <v>36</v>
      </c>
      <c r="I4641" s="11"/>
      <c r="J4641" s="10" t="str">
        <f>IF(EXACT(L4641,"buy"),VLOOKUP(I4641,[2]suppliers!$A$2:$B$17,2,FALSE),"")</f>
        <v/>
      </c>
      <c r="K4641" s="8" t="s">
        <v>84</v>
      </c>
      <c r="L4641" s="8" t="s">
        <v>85</v>
      </c>
      <c r="M4641" s="5" t="str">
        <f>IFERROR(VLOOKUP(G4641,[3]item_suppliers!$C$2:$F$112,2,FALSE),"")</f>
        <v/>
      </c>
      <c r="N4641" s="5" t="str">
        <f>IFERROR(VLOOKUP(G4641,[3]item_suppliers!$C$2:$F$112,4,FALSE),"")</f>
        <v/>
      </c>
      <c r="O4641" s="5" t="str">
        <f t="shared" si="362"/>
        <v/>
      </c>
      <c r="P4641" s="5">
        <f>IF(EXACT(L4641,"sell"),VLOOKUP(D4641,[1]items!$A$2:$E$39,5,FALSE),"")</f>
        <v>51753</v>
      </c>
      <c r="Q4641" s="5">
        <f t="shared" si="363"/>
        <v>1863108</v>
      </c>
      <c r="R4641" s="13" t="str">
        <f t="shared" si="364"/>
        <v/>
      </c>
    </row>
    <row r="4642" spans="1:18" x14ac:dyDescent="0.2">
      <c r="A4642" s="5" t="s">
        <v>4703</v>
      </c>
      <c r="B4642" s="6" t="d">
        <v>2021-12-19</v>
      </c>
      <c r="C4642" s="7">
        <f t="shared" si="360"/>
        <v>2021</v>
      </c>
      <c r="D4642" s="5" t="s">
        <v>70</v>
      </c>
      <c r="E4642" s="5" t="str">
        <f>VLOOKUP(D4642,[1]items!$A$2:$E$39,2,FALSE)</f>
        <v>Irbesartan</v>
      </c>
      <c r="F4642" s="5" t="str">
        <f>VLOOKUP(E4642,[1]items!$B$2:$E$39,2,FALSE)</f>
        <v>Obat Hipertensi</v>
      </c>
      <c r="G4642" s="5" t="str">
        <f t="shared" si="361"/>
        <v>OH0005|</v>
      </c>
      <c r="H4642" s="10">
        <v>43</v>
      </c>
      <c r="I4642" s="11"/>
      <c r="J4642" s="10" t="str">
        <f>IF(EXACT(L4642,"buy"),VLOOKUP(I4642,[2]suppliers!$A$2:$B$17,2,FALSE),"")</f>
        <v/>
      </c>
      <c r="K4642" s="5" t="s">
        <v>84</v>
      </c>
      <c r="L4642" s="5" t="s">
        <v>85</v>
      </c>
      <c r="M4642" s="5" t="str">
        <f>IFERROR(VLOOKUP(G4642,[3]item_suppliers!$C$2:$F$112,2,FALSE),"")</f>
        <v/>
      </c>
      <c r="N4642" s="5" t="str">
        <f>IFERROR(VLOOKUP(G4642,[3]item_suppliers!$C$2:$F$112,4,FALSE),"")</f>
        <v/>
      </c>
      <c r="O4642" s="5" t="str">
        <f t="shared" si="362"/>
        <v/>
      </c>
      <c r="P4642" s="5">
        <f>IF(EXACT(L4642,"sell"),VLOOKUP(D4642,[1]items!$A$2:$E$39,5,FALSE),"")</f>
        <v>109447</v>
      </c>
      <c r="Q4642" s="5">
        <f t="shared" si="363"/>
        <v>4706221</v>
      </c>
      <c r="R4642" s="13" t="str">
        <f t="shared" si="364"/>
        <v/>
      </c>
    </row>
    <row r="4643" spans="1:18" x14ac:dyDescent="0.2">
      <c r="A4643" s="8" t="s">
        <v>4704</v>
      </c>
      <c r="B4643" s="9" t="d">
        <v>2021-12-19</v>
      </c>
      <c r="C4643" s="7">
        <f t="shared" si="360"/>
        <v>2021</v>
      </c>
      <c r="D4643" s="8" t="s">
        <v>70</v>
      </c>
      <c r="E4643" s="5" t="str">
        <f>VLOOKUP(D4643,[1]items!$A$2:$E$39,2,FALSE)</f>
        <v>Irbesartan</v>
      </c>
      <c r="F4643" s="5" t="str">
        <f>VLOOKUP(E4643,[1]items!$B$2:$E$39,2,FALSE)</f>
        <v>Obat Hipertensi</v>
      </c>
      <c r="G4643" s="5" t="str">
        <f t="shared" si="361"/>
        <v>OH0005|</v>
      </c>
      <c r="H4643" s="10">
        <v>5</v>
      </c>
      <c r="I4643" s="11"/>
      <c r="J4643" s="10" t="str">
        <f>IF(EXACT(L4643,"buy"),VLOOKUP(I4643,[2]suppliers!$A$2:$B$17,2,FALSE),"")</f>
        <v/>
      </c>
      <c r="K4643" s="8" t="s">
        <v>84</v>
      </c>
      <c r="L4643" s="8" t="s">
        <v>85</v>
      </c>
      <c r="M4643" s="5" t="str">
        <f>IFERROR(VLOOKUP(G4643,[3]item_suppliers!$C$2:$F$112,2,FALSE),"")</f>
        <v/>
      </c>
      <c r="N4643" s="5" t="str">
        <f>IFERROR(VLOOKUP(G4643,[3]item_suppliers!$C$2:$F$112,4,FALSE),"")</f>
        <v/>
      </c>
      <c r="O4643" s="5" t="str">
        <f t="shared" si="362"/>
        <v/>
      </c>
      <c r="P4643" s="5">
        <f>IF(EXACT(L4643,"sell"),VLOOKUP(D4643,[1]items!$A$2:$E$39,5,FALSE),"")</f>
        <v>109447</v>
      </c>
      <c r="Q4643" s="5">
        <f t="shared" si="363"/>
        <v>547235</v>
      </c>
      <c r="R4643" s="13" t="str">
        <f t="shared" si="364"/>
        <v/>
      </c>
    </row>
    <row r="4644" spans="1:18" x14ac:dyDescent="0.2">
      <c r="A4644" s="5" t="s">
        <v>4705</v>
      </c>
      <c r="B4644" s="6" t="d">
        <v>2021-12-19</v>
      </c>
      <c r="C4644" s="7">
        <f t="shared" si="360"/>
        <v>2021</v>
      </c>
      <c r="D4644" s="5" t="s">
        <v>82</v>
      </c>
      <c r="E4644" s="5" t="str">
        <f>VLOOKUP(D4644,[1]items!$A$2:$E$39,2,FALSE)</f>
        <v>Otilon Ear Drops 8 mL</v>
      </c>
      <c r="F4644" s="5" t="str">
        <f>VLOOKUP(E4644,[1]items!$B$2:$E$39,2,FALSE)</f>
        <v>Obat Telinga</v>
      </c>
      <c r="G4644" s="5" t="str">
        <f t="shared" si="361"/>
        <v>OT0001|</v>
      </c>
      <c r="H4644" s="10">
        <v>34</v>
      </c>
      <c r="I4644" s="11"/>
      <c r="J4644" s="10" t="str">
        <f>IF(EXACT(L4644,"buy"),VLOOKUP(I4644,[2]suppliers!$A$2:$B$17,2,FALSE),"")</f>
        <v/>
      </c>
      <c r="K4644" s="5" t="s">
        <v>84</v>
      </c>
      <c r="L4644" s="5" t="s">
        <v>85</v>
      </c>
      <c r="M4644" s="5" t="str">
        <f>IFERROR(VLOOKUP(G4644,[3]item_suppliers!$C$2:$F$112,2,FALSE),"")</f>
        <v/>
      </c>
      <c r="N4644" s="5" t="str">
        <f>IFERROR(VLOOKUP(G4644,[3]item_suppliers!$C$2:$F$112,4,FALSE),"")</f>
        <v/>
      </c>
      <c r="O4644" s="5" t="str">
        <f t="shared" si="362"/>
        <v/>
      </c>
      <c r="P4644" s="5">
        <f>IF(EXACT(L4644,"sell"),VLOOKUP(D4644,[1]items!$A$2:$E$39,5,FALSE),"")</f>
        <v>55935</v>
      </c>
      <c r="Q4644" s="5">
        <f t="shared" si="363"/>
        <v>1901790</v>
      </c>
      <c r="R4644" s="13" t="str">
        <f t="shared" si="364"/>
        <v/>
      </c>
    </row>
    <row r="4645" spans="1:18" x14ac:dyDescent="0.2">
      <c r="A4645" s="8" t="s">
        <v>4706</v>
      </c>
      <c r="B4645" s="9" t="d">
        <v>2021-12-19</v>
      </c>
      <c r="C4645" s="7">
        <f t="shared" si="360"/>
        <v>2021</v>
      </c>
      <c r="D4645" s="8" t="s">
        <v>31</v>
      </c>
      <c r="E4645" s="5" t="str">
        <f>VLOOKUP(D4645,[1]items!$A$2:$E$39,2,FALSE)</f>
        <v>Ultraflu Box Isi 25 Strip</v>
      </c>
      <c r="F4645" s="5" t="str">
        <f>VLOOKUP(E4645,[1]items!$B$2:$E$39,2,FALSE)</f>
        <v>Obat Batuk &amp; Pilek</v>
      </c>
      <c r="G4645" s="5" t="str">
        <f t="shared" si="361"/>
        <v>OB0006|</v>
      </c>
      <c r="H4645" s="10">
        <v>12</v>
      </c>
      <c r="I4645" s="11"/>
      <c r="J4645" s="10" t="str">
        <f>IF(EXACT(L4645,"buy"),VLOOKUP(I4645,[2]suppliers!$A$2:$B$17,2,FALSE),"")</f>
        <v/>
      </c>
      <c r="K4645" s="8" t="s">
        <v>84</v>
      </c>
      <c r="L4645" s="8" t="s">
        <v>85</v>
      </c>
      <c r="M4645" s="5" t="str">
        <f>IFERROR(VLOOKUP(G4645,[3]item_suppliers!$C$2:$F$112,2,FALSE),"")</f>
        <v/>
      </c>
      <c r="N4645" s="5" t="str">
        <f>IFERROR(VLOOKUP(G4645,[3]item_suppliers!$C$2:$F$112,4,FALSE),"")</f>
        <v/>
      </c>
      <c r="O4645" s="5" t="str">
        <f t="shared" si="362"/>
        <v/>
      </c>
      <c r="P4645" s="5">
        <f>IF(EXACT(L4645,"sell"),VLOOKUP(D4645,[1]items!$A$2:$E$39,5,FALSE),"")</f>
        <v>73805</v>
      </c>
      <c r="Q4645" s="5">
        <f t="shared" si="363"/>
        <v>885660</v>
      </c>
      <c r="R4645" s="13" t="str">
        <f t="shared" si="364"/>
        <v/>
      </c>
    </row>
    <row r="4646" spans="1:18" x14ac:dyDescent="0.2">
      <c r="A4646" s="5" t="s">
        <v>4707</v>
      </c>
      <c r="B4646" s="6" t="d">
        <v>2021-12-19</v>
      </c>
      <c r="C4646" s="7">
        <f t="shared" si="360"/>
        <v>2021</v>
      </c>
      <c r="D4646" s="5" t="s">
        <v>59</v>
      </c>
      <c r="E4646" s="5" t="str">
        <f>VLOOKUP(D4646,[1]items!$A$2:$E$39,2,FALSE)</f>
        <v>Carditens</v>
      </c>
      <c r="F4646" s="5" t="str">
        <f>VLOOKUP(E4646,[1]items!$B$2:$E$39,2,FALSE)</f>
        <v>Obat Hipertensi</v>
      </c>
      <c r="G4646" s="5" t="str">
        <f t="shared" si="361"/>
        <v>OH0001|</v>
      </c>
      <c r="H4646" s="10">
        <v>28</v>
      </c>
      <c r="I4646" s="11"/>
      <c r="J4646" s="10" t="str">
        <f>IF(EXACT(L4646,"buy"),VLOOKUP(I4646,[2]suppliers!$A$2:$B$17,2,FALSE),"")</f>
        <v/>
      </c>
      <c r="K4646" s="5" t="s">
        <v>84</v>
      </c>
      <c r="L4646" s="5" t="s">
        <v>85</v>
      </c>
      <c r="M4646" s="5" t="str">
        <f>IFERROR(VLOOKUP(G4646,[3]item_suppliers!$C$2:$F$112,2,FALSE),"")</f>
        <v/>
      </c>
      <c r="N4646" s="5" t="str">
        <f>IFERROR(VLOOKUP(G4646,[3]item_suppliers!$C$2:$F$112,4,FALSE),"")</f>
        <v/>
      </c>
      <c r="O4646" s="5" t="str">
        <f t="shared" si="362"/>
        <v/>
      </c>
      <c r="P4646" s="5">
        <f>IF(EXACT(L4646,"sell"),VLOOKUP(D4646,[1]items!$A$2:$E$39,5,FALSE),"")</f>
        <v>100900</v>
      </c>
      <c r="Q4646" s="5">
        <f t="shared" si="363"/>
        <v>2825200</v>
      </c>
      <c r="R4646" s="13" t="str">
        <f t="shared" si="364"/>
        <v/>
      </c>
    </row>
    <row r="4647" spans="1:18" x14ac:dyDescent="0.2">
      <c r="A4647" s="8" t="s">
        <v>4708</v>
      </c>
      <c r="B4647" s="9" t="d">
        <v>2021-12-19</v>
      </c>
      <c r="C4647" s="7">
        <f t="shared" si="360"/>
        <v>2021</v>
      </c>
      <c r="D4647" s="8" t="s">
        <v>59</v>
      </c>
      <c r="E4647" s="5" t="str">
        <f>VLOOKUP(D4647,[1]items!$A$2:$E$39,2,FALSE)</f>
        <v>Carditens</v>
      </c>
      <c r="F4647" s="5" t="str">
        <f>VLOOKUP(E4647,[1]items!$B$2:$E$39,2,FALSE)</f>
        <v>Obat Hipertensi</v>
      </c>
      <c r="G4647" s="5" t="str">
        <f t="shared" si="361"/>
        <v>OH0001|</v>
      </c>
      <c r="H4647" s="10">
        <v>36</v>
      </c>
      <c r="I4647" s="11"/>
      <c r="J4647" s="10" t="str">
        <f>IF(EXACT(L4647,"buy"),VLOOKUP(I4647,[2]suppliers!$A$2:$B$17,2,FALSE),"")</f>
        <v/>
      </c>
      <c r="K4647" s="8" t="s">
        <v>84</v>
      </c>
      <c r="L4647" s="8" t="s">
        <v>85</v>
      </c>
      <c r="M4647" s="5" t="str">
        <f>IFERROR(VLOOKUP(G4647,[3]item_suppliers!$C$2:$F$112,2,FALSE),"")</f>
        <v/>
      </c>
      <c r="N4647" s="5" t="str">
        <f>IFERROR(VLOOKUP(G4647,[3]item_suppliers!$C$2:$F$112,4,FALSE),"")</f>
        <v/>
      </c>
      <c r="O4647" s="5" t="str">
        <f t="shared" si="362"/>
        <v/>
      </c>
      <c r="P4647" s="5">
        <f>IF(EXACT(L4647,"sell"),VLOOKUP(D4647,[1]items!$A$2:$E$39,5,FALSE),"")</f>
        <v>100900</v>
      </c>
      <c r="Q4647" s="5">
        <f t="shared" si="363"/>
        <v>3632400</v>
      </c>
      <c r="R4647" s="13" t="str">
        <f t="shared" si="364"/>
        <v/>
      </c>
    </row>
    <row r="4648" spans="1:18" x14ac:dyDescent="0.2">
      <c r="A4648" s="5" t="s">
        <v>4709</v>
      </c>
      <c r="B4648" s="6" t="d">
        <v>2021-12-19</v>
      </c>
      <c r="C4648" s="7">
        <f t="shared" si="360"/>
        <v>2021</v>
      </c>
      <c r="D4648" s="5" t="s">
        <v>7</v>
      </c>
      <c r="E4648" s="5" t="str">
        <f>VLOOKUP(D4648,[1]items!$A$2:$E$39,2,FALSE)</f>
        <v>Ozen 10 MG Blister</v>
      </c>
      <c r="F4648" s="5" t="str">
        <f>VLOOKUP(E4648,[1]items!$B$2:$E$39,2,FALSE)</f>
        <v>Obat Alergi</v>
      </c>
      <c r="G4648" s="5" t="str">
        <f t="shared" si="361"/>
        <v>OA0001|</v>
      </c>
      <c r="H4648" s="10">
        <v>153</v>
      </c>
      <c r="I4648" s="11"/>
      <c r="J4648" s="10" t="str">
        <f>IF(EXACT(L4648,"buy"),VLOOKUP(I4648,[2]suppliers!$A$2:$B$17,2,FALSE),"")</f>
        <v/>
      </c>
      <c r="K4648" s="5" t="s">
        <v>84</v>
      </c>
      <c r="L4648" s="5" t="s">
        <v>85</v>
      </c>
      <c r="M4648" s="5" t="str">
        <f>IFERROR(VLOOKUP(G4648,[3]item_suppliers!$C$2:$F$112,2,FALSE),"")</f>
        <v/>
      </c>
      <c r="N4648" s="5" t="str">
        <f>IFERROR(VLOOKUP(G4648,[3]item_suppliers!$C$2:$F$112,4,FALSE),"")</f>
        <v/>
      </c>
      <c r="O4648" s="5" t="str">
        <f t="shared" si="362"/>
        <v/>
      </c>
      <c r="P4648" s="5">
        <f>IF(EXACT(L4648,"sell"),VLOOKUP(D4648,[1]items!$A$2:$E$39,5,FALSE),"")</f>
        <v>18816</v>
      </c>
      <c r="Q4648" s="5">
        <f t="shared" si="363"/>
        <v>2878848</v>
      </c>
      <c r="R4648" s="13" t="str">
        <f t="shared" si="364"/>
        <v/>
      </c>
    </row>
    <row r="4649" spans="1:18" x14ac:dyDescent="0.2">
      <c r="A4649" s="8" t="s">
        <v>4710</v>
      </c>
      <c r="B4649" s="9" t="d">
        <v>2021-12-19</v>
      </c>
      <c r="C4649" s="7">
        <f t="shared" si="360"/>
        <v>2021</v>
      </c>
      <c r="D4649" s="8" t="s">
        <v>43</v>
      </c>
      <c r="E4649" s="5" t="str">
        <f>VLOOKUP(D4649,[1]items!$A$2:$E$39,2,FALSE)</f>
        <v>Panadol Anak Tablet 1 Strip</v>
      </c>
      <c r="F4649" s="5" t="str">
        <f>VLOOKUP(E4649,[1]items!$B$2:$E$39,2,FALSE)</f>
        <v>Obat Sakit Kepala &amp; Demam</v>
      </c>
      <c r="G4649" s="5" t="str">
        <f t="shared" si="361"/>
        <v>OD0005|</v>
      </c>
      <c r="H4649" s="10">
        <v>20</v>
      </c>
      <c r="I4649" s="11"/>
      <c r="J4649" s="10" t="str">
        <f>IF(EXACT(L4649,"buy"),VLOOKUP(I4649,[2]suppliers!$A$2:$B$17,2,FALSE),"")</f>
        <v/>
      </c>
      <c r="K4649" s="8" t="s">
        <v>84</v>
      </c>
      <c r="L4649" s="8" t="s">
        <v>85</v>
      </c>
      <c r="M4649" s="5" t="str">
        <f>IFERROR(VLOOKUP(G4649,[3]item_suppliers!$C$2:$F$112,2,FALSE),"")</f>
        <v/>
      </c>
      <c r="N4649" s="5" t="str">
        <f>IFERROR(VLOOKUP(G4649,[3]item_suppliers!$C$2:$F$112,4,FALSE),"")</f>
        <v/>
      </c>
      <c r="O4649" s="5" t="str">
        <f t="shared" si="362"/>
        <v/>
      </c>
      <c r="P4649" s="5">
        <f>IF(EXACT(L4649,"sell"),VLOOKUP(D4649,[1]items!$A$2:$E$39,5,FALSE),"")</f>
        <v>25450</v>
      </c>
      <c r="Q4649" s="5">
        <f t="shared" si="363"/>
        <v>509000</v>
      </c>
      <c r="R4649" s="13" t="str">
        <f t="shared" si="364"/>
        <v/>
      </c>
    </row>
    <row r="4650" spans="1:18" x14ac:dyDescent="0.2">
      <c r="A4650" s="5" t="s">
        <v>4711</v>
      </c>
      <c r="B4650" s="6" t="d">
        <v>2021-12-19</v>
      </c>
      <c r="C4650" s="7">
        <f t="shared" si="360"/>
        <v>2021</v>
      </c>
      <c r="D4650" s="5" t="s">
        <v>62</v>
      </c>
      <c r="E4650" s="5" t="str">
        <f>VLOOKUP(D4650,[1]items!$A$2:$E$39,2,FALSE)</f>
        <v>Concor 5MG Strip 10</v>
      </c>
      <c r="F4650" s="5" t="str">
        <f>VLOOKUP(E4650,[1]items!$B$2:$E$39,2,FALSE)</f>
        <v>Obat Hipertensi</v>
      </c>
      <c r="G4650" s="5" t="str">
        <f t="shared" si="361"/>
        <v>OH0002|</v>
      </c>
      <c r="H4650" s="10">
        <v>587</v>
      </c>
      <c r="I4650" s="11"/>
      <c r="J4650" s="10" t="str">
        <f>IF(EXACT(L4650,"buy"),VLOOKUP(I4650,[2]suppliers!$A$2:$B$17,2,FALSE),"")</f>
        <v/>
      </c>
      <c r="K4650" s="5" t="s">
        <v>84</v>
      </c>
      <c r="L4650" s="5" t="s">
        <v>85</v>
      </c>
      <c r="M4650" s="5" t="str">
        <f>IFERROR(VLOOKUP(G4650,[3]item_suppliers!$C$2:$F$112,2,FALSE),"")</f>
        <v/>
      </c>
      <c r="N4650" s="5" t="str">
        <f>IFERROR(VLOOKUP(G4650,[3]item_suppliers!$C$2:$F$112,4,FALSE),"")</f>
        <v/>
      </c>
      <c r="O4650" s="5" t="str">
        <f t="shared" si="362"/>
        <v/>
      </c>
      <c r="P4650" s="5">
        <f>IF(EXACT(L4650,"sell"),VLOOKUP(D4650,[1]items!$A$2:$E$39,5,FALSE),"")</f>
        <v>103632</v>
      </c>
      <c r="Q4650" s="5">
        <f t="shared" si="363"/>
        <v>60831984</v>
      </c>
      <c r="R4650" s="13" t="str">
        <f t="shared" si="364"/>
        <v/>
      </c>
    </row>
    <row r="4651" spans="1:18" x14ac:dyDescent="0.2">
      <c r="A4651" s="8" t="s">
        <v>4712</v>
      </c>
      <c r="B4651" s="9" t="d">
        <v>2021-12-20</v>
      </c>
      <c r="C4651" s="7">
        <f t="shared" si="360"/>
        <v>2021</v>
      </c>
      <c r="D4651" s="8" t="s">
        <v>14</v>
      </c>
      <c r="E4651" s="5" t="str">
        <f>VLOOKUP(D4651,[1]items!$A$2:$E$39,2,FALSE)</f>
        <v>Bisoprolol Ogb Dexa</v>
      </c>
      <c r="F4651" s="5" t="str">
        <f>VLOOKUP(E4651,[1]items!$B$2:$E$39,2,FALSE)</f>
        <v>Obat Alergi</v>
      </c>
      <c r="G4651" s="5" t="str">
        <f t="shared" si="361"/>
        <v>OA0004|</v>
      </c>
      <c r="H4651" s="10">
        <v>30</v>
      </c>
      <c r="I4651" s="11"/>
      <c r="J4651" s="10" t="str">
        <f>IF(EXACT(L4651,"buy"),VLOOKUP(I4651,[2]suppliers!$A$2:$B$17,2,FALSE),"")</f>
        <v/>
      </c>
      <c r="K4651" s="8" t="s">
        <v>84</v>
      </c>
      <c r="L4651" s="8" t="s">
        <v>85</v>
      </c>
      <c r="M4651" s="5" t="str">
        <f>IFERROR(VLOOKUP(G4651,[3]item_suppliers!$C$2:$F$112,2,FALSE),"")</f>
        <v/>
      </c>
      <c r="N4651" s="5" t="str">
        <f>IFERROR(VLOOKUP(G4651,[3]item_suppliers!$C$2:$F$112,4,FALSE),"")</f>
        <v/>
      </c>
      <c r="O4651" s="5" t="str">
        <f t="shared" si="362"/>
        <v/>
      </c>
      <c r="P4651" s="5">
        <f>IF(EXACT(L4651,"sell"),VLOOKUP(D4651,[1]items!$A$2:$E$39,5,FALSE),"")</f>
        <v>10180</v>
      </c>
      <c r="Q4651" s="5">
        <f t="shared" si="363"/>
        <v>305400</v>
      </c>
      <c r="R4651" s="13" t="str">
        <f t="shared" si="364"/>
        <v/>
      </c>
    </row>
    <row r="4652" spans="1:18" x14ac:dyDescent="0.2">
      <c r="A4652" s="5" t="s">
        <v>4713</v>
      </c>
      <c r="B4652" s="6" t="d">
        <v>2021-12-20</v>
      </c>
      <c r="C4652" s="7">
        <f t="shared" si="360"/>
        <v>2021</v>
      </c>
      <c r="D4652" s="5" t="s">
        <v>67</v>
      </c>
      <c r="E4652" s="5" t="str">
        <f>VLOOKUP(D4652,[1]items!$A$2:$E$39,2,FALSE)</f>
        <v>Amlodipine Besilate</v>
      </c>
      <c r="F4652" s="5" t="str">
        <f>VLOOKUP(E4652,[1]items!$B$2:$E$39,2,FALSE)</f>
        <v>Obat Hipertensi</v>
      </c>
      <c r="G4652" s="5" t="str">
        <f t="shared" si="361"/>
        <v>OH0004|</v>
      </c>
      <c r="H4652" s="10">
        <v>23</v>
      </c>
      <c r="I4652" s="11"/>
      <c r="J4652" s="10" t="str">
        <f>IF(EXACT(L4652,"buy"),VLOOKUP(I4652,[2]suppliers!$A$2:$B$17,2,FALSE),"")</f>
        <v/>
      </c>
      <c r="K4652" s="5" t="s">
        <v>84</v>
      </c>
      <c r="L4652" s="5" t="s">
        <v>85</v>
      </c>
      <c r="M4652" s="5" t="str">
        <f>IFERROR(VLOOKUP(G4652,[3]item_suppliers!$C$2:$F$112,2,FALSE),"")</f>
        <v/>
      </c>
      <c r="N4652" s="5" t="str">
        <f>IFERROR(VLOOKUP(G4652,[3]item_suppliers!$C$2:$F$112,4,FALSE),"")</f>
        <v/>
      </c>
      <c r="O4652" s="5" t="str">
        <f t="shared" si="362"/>
        <v/>
      </c>
      <c r="P4652" s="5">
        <f>IF(EXACT(L4652,"sell"),VLOOKUP(D4652,[1]items!$A$2:$E$39,5,FALSE),"")</f>
        <v>7504</v>
      </c>
      <c r="Q4652" s="5">
        <f t="shared" si="363"/>
        <v>172592</v>
      </c>
      <c r="R4652" s="13" t="str">
        <f t="shared" si="364"/>
        <v/>
      </c>
    </row>
    <row r="4653" spans="1:18" x14ac:dyDescent="0.2">
      <c r="A4653" s="8" t="s">
        <v>4714</v>
      </c>
      <c r="B4653" s="9" t="d">
        <v>2021-12-21</v>
      </c>
      <c r="C4653" s="7">
        <f t="shared" si="360"/>
        <v>2021</v>
      </c>
      <c r="D4653" s="8" t="s">
        <v>50</v>
      </c>
      <c r="E4653" s="5" t="str">
        <f>VLOOKUP(D4653,[1]items!$A$2:$E$39,2,FALSE)</f>
        <v>Bodrex Extra</v>
      </c>
      <c r="F4653" s="5" t="str">
        <f>VLOOKUP(E4653,[1]items!$B$2:$E$39,2,FALSE)</f>
        <v>Obat Sakit Kepala &amp; Demam</v>
      </c>
      <c r="G4653" s="5" t="str">
        <f t="shared" si="361"/>
        <v>OD0008|</v>
      </c>
      <c r="H4653" s="10">
        <v>345</v>
      </c>
      <c r="I4653" s="11"/>
      <c r="J4653" s="10" t="str">
        <f>IF(EXACT(L4653,"buy"),VLOOKUP(I4653,[2]suppliers!$A$2:$B$17,2,FALSE),"")</f>
        <v/>
      </c>
      <c r="K4653" s="8" t="s">
        <v>84</v>
      </c>
      <c r="L4653" s="8" t="s">
        <v>85</v>
      </c>
      <c r="M4653" s="5" t="str">
        <f>IFERROR(VLOOKUP(G4653,[3]item_suppliers!$C$2:$F$112,2,FALSE),"")</f>
        <v/>
      </c>
      <c r="N4653" s="5" t="str">
        <f>IFERROR(VLOOKUP(G4653,[3]item_suppliers!$C$2:$F$112,4,FALSE),"")</f>
        <v/>
      </c>
      <c r="O4653" s="5" t="str">
        <f t="shared" si="362"/>
        <v/>
      </c>
      <c r="P4653" s="5">
        <f>IF(EXACT(L4653,"sell"),VLOOKUP(D4653,[1]items!$A$2:$E$39,5,FALSE),"")</f>
        <v>51753</v>
      </c>
      <c r="Q4653" s="5">
        <f t="shared" si="363"/>
        <v>17854785</v>
      </c>
      <c r="R4653" s="13" t="str">
        <f t="shared" si="364"/>
        <v/>
      </c>
    </row>
    <row r="4654" spans="1:18" x14ac:dyDescent="0.2">
      <c r="A4654" s="5" t="s">
        <v>4715</v>
      </c>
      <c r="B4654" s="6" t="d">
        <v>2021-12-21</v>
      </c>
      <c r="C4654" s="7">
        <f t="shared" si="360"/>
        <v>2021</v>
      </c>
      <c r="D4654" s="5" t="s">
        <v>78</v>
      </c>
      <c r="E4654" s="5" t="str">
        <f>VLOOKUP(D4654,[1]items!$A$2:$E$39,2,FALSE)</f>
        <v>Hyperchol 100 MG 12 KPS</v>
      </c>
      <c r="F4654" s="5" t="str">
        <f>VLOOKUP(E4654,[1]items!$B$2:$E$39,2,FALSE)</f>
        <v>Obat Kolesterol</v>
      </c>
      <c r="G4654" s="5" t="str">
        <f t="shared" si="361"/>
        <v>OK0002|</v>
      </c>
      <c r="H4654" s="10">
        <v>4</v>
      </c>
      <c r="I4654" s="11"/>
      <c r="J4654" s="10" t="str">
        <f>IF(EXACT(L4654,"buy"),VLOOKUP(I4654,[2]suppliers!$A$2:$B$17,2,FALSE),"")</f>
        <v/>
      </c>
      <c r="K4654" s="5" t="s">
        <v>84</v>
      </c>
      <c r="L4654" s="5" t="s">
        <v>85</v>
      </c>
      <c r="M4654" s="5" t="str">
        <f>IFERROR(VLOOKUP(G4654,[3]item_suppliers!$C$2:$F$112,2,FALSE),"")</f>
        <v/>
      </c>
      <c r="N4654" s="5" t="str">
        <f>IFERROR(VLOOKUP(G4654,[3]item_suppliers!$C$2:$F$112,4,FALSE),"")</f>
        <v/>
      </c>
      <c r="O4654" s="5" t="str">
        <f t="shared" si="362"/>
        <v/>
      </c>
      <c r="P4654" s="5">
        <f>IF(EXACT(L4654,"sell"),VLOOKUP(D4654,[1]items!$A$2:$E$39,5,FALSE),"")</f>
        <v>43442</v>
      </c>
      <c r="Q4654" s="5">
        <f t="shared" si="363"/>
        <v>173768</v>
      </c>
      <c r="R4654" s="13" t="str">
        <f t="shared" si="364"/>
        <v/>
      </c>
    </row>
    <row r="4655" spans="1:18" x14ac:dyDescent="0.2">
      <c r="A4655" s="8" t="s">
        <v>4716</v>
      </c>
      <c r="B4655" s="9" t="d">
        <v>2021-12-22</v>
      </c>
      <c r="C4655" s="7">
        <f t="shared" si="360"/>
        <v>2021</v>
      </c>
      <c r="D4655" s="8" t="s">
        <v>52</v>
      </c>
      <c r="E4655" s="5" t="str">
        <f>VLOOKUP(D4655,[1]items!$A$2:$E$39,2,FALSE)</f>
        <v>Sanmol 500 MG 4 Tablet</v>
      </c>
      <c r="F4655" s="5" t="str">
        <f>VLOOKUP(E4655,[1]items!$B$2:$E$39,2,FALSE)</f>
        <v>Obat Sakit Kepala &amp; Demam</v>
      </c>
      <c r="G4655" s="5" t="str">
        <f t="shared" si="361"/>
        <v>OD0009|</v>
      </c>
      <c r="H4655" s="10">
        <v>20</v>
      </c>
      <c r="I4655" s="11"/>
      <c r="J4655" s="10" t="str">
        <f>IF(EXACT(L4655,"buy"),VLOOKUP(I4655,[2]suppliers!$A$2:$B$17,2,FALSE),"")</f>
        <v/>
      </c>
      <c r="K4655" s="8" t="s">
        <v>84</v>
      </c>
      <c r="L4655" s="8" t="s">
        <v>85</v>
      </c>
      <c r="M4655" s="5" t="str">
        <f>IFERROR(VLOOKUP(G4655,[3]item_suppliers!$C$2:$F$112,2,FALSE),"")</f>
        <v/>
      </c>
      <c r="N4655" s="5" t="str">
        <f>IFERROR(VLOOKUP(G4655,[3]item_suppliers!$C$2:$F$112,4,FALSE),"")</f>
        <v/>
      </c>
      <c r="O4655" s="5" t="str">
        <f t="shared" si="362"/>
        <v/>
      </c>
      <c r="P4655" s="5">
        <f>IF(EXACT(L4655,"sell"),VLOOKUP(D4655,[1]items!$A$2:$E$39,5,FALSE),"")</f>
        <v>1619</v>
      </c>
      <c r="Q4655" s="5">
        <f t="shared" si="363"/>
        <v>32380</v>
      </c>
      <c r="R4655" s="13" t="str">
        <f t="shared" si="364"/>
        <v/>
      </c>
    </row>
    <row r="4656" spans="1:18" x14ac:dyDescent="0.2">
      <c r="A4656" s="5" t="s">
        <v>4717</v>
      </c>
      <c r="B4656" s="6" t="d">
        <v>2021-12-22</v>
      </c>
      <c r="C4656" s="7">
        <f t="shared" si="360"/>
        <v>2021</v>
      </c>
      <c r="D4656" s="5" t="s">
        <v>20</v>
      </c>
      <c r="E4656" s="5" t="str">
        <f>VLOOKUP(D4656,[1]items!$A$2:$E$39,2,FALSE)</f>
        <v>Dexteem Box Plus 100 Tablet</v>
      </c>
      <c r="F4656" s="5" t="str">
        <f>VLOOKUP(E4656,[1]items!$B$2:$E$39,2,FALSE)</f>
        <v>Obat Alergi</v>
      </c>
      <c r="G4656" s="5" t="str">
        <f t="shared" si="361"/>
        <v>OA0006|</v>
      </c>
      <c r="H4656" s="10">
        <v>19</v>
      </c>
      <c r="I4656" s="11"/>
      <c r="J4656" s="10" t="str">
        <f>IF(EXACT(L4656,"buy"),VLOOKUP(I4656,[2]suppliers!$A$2:$B$17,2,FALSE),"")</f>
        <v/>
      </c>
      <c r="K4656" s="5" t="s">
        <v>84</v>
      </c>
      <c r="L4656" s="5" t="s">
        <v>85</v>
      </c>
      <c r="M4656" s="5" t="str">
        <f>IFERROR(VLOOKUP(G4656,[3]item_suppliers!$C$2:$F$112,2,FALSE),"")</f>
        <v/>
      </c>
      <c r="N4656" s="5" t="str">
        <f>IFERROR(VLOOKUP(G4656,[3]item_suppliers!$C$2:$F$112,4,FALSE),"")</f>
        <v/>
      </c>
      <c r="O4656" s="5" t="str">
        <f t="shared" si="362"/>
        <v/>
      </c>
      <c r="P4656" s="5">
        <f>IF(EXACT(L4656,"sell"),VLOOKUP(D4656,[1]items!$A$2:$E$39,5,FALSE),"")</f>
        <v>25449</v>
      </c>
      <c r="Q4656" s="5">
        <f t="shared" si="363"/>
        <v>483531</v>
      </c>
      <c r="R4656" s="13" t="str">
        <f t="shared" si="364"/>
        <v/>
      </c>
    </row>
    <row r="4657" spans="1:18" x14ac:dyDescent="0.2">
      <c r="A4657" s="8" t="s">
        <v>4718</v>
      </c>
      <c r="B4657" s="9" t="d">
        <v>2021-12-22</v>
      </c>
      <c r="C4657" s="7">
        <f t="shared" si="360"/>
        <v>2021</v>
      </c>
      <c r="D4657" s="8" t="s">
        <v>56</v>
      </c>
      <c r="E4657" s="5" t="str">
        <f>VLOOKUP(D4657,[1]items!$A$2:$E$39,2,FALSE)</f>
        <v>Paramex Tablet / Obat</v>
      </c>
      <c r="F4657" s="5" t="str">
        <f>VLOOKUP(E4657,[1]items!$B$2:$E$39,2,FALSE)</f>
        <v>Obat Sakit Kepala &amp; Demam</v>
      </c>
      <c r="G4657" s="5" t="str">
        <f t="shared" si="361"/>
        <v>OD0011|</v>
      </c>
      <c r="H4657" s="10">
        <v>174</v>
      </c>
      <c r="I4657" s="11"/>
      <c r="J4657" s="10" t="str">
        <f>IF(EXACT(L4657,"buy"),VLOOKUP(I4657,[2]suppliers!$A$2:$B$17,2,FALSE),"")</f>
        <v/>
      </c>
      <c r="K4657" s="8" t="s">
        <v>84</v>
      </c>
      <c r="L4657" s="8" t="s">
        <v>85</v>
      </c>
      <c r="M4657" s="5" t="str">
        <f>IFERROR(VLOOKUP(G4657,[3]item_suppliers!$C$2:$F$112,2,FALSE),"")</f>
        <v/>
      </c>
      <c r="N4657" s="5" t="str">
        <f>IFERROR(VLOOKUP(G4657,[3]item_suppliers!$C$2:$F$112,4,FALSE),"")</f>
        <v/>
      </c>
      <c r="O4657" s="5" t="str">
        <f t="shared" si="362"/>
        <v/>
      </c>
      <c r="P4657" s="5">
        <f>IF(EXACT(L4657,"sell"),VLOOKUP(D4657,[1]items!$A$2:$E$39,5,FALSE),"")</f>
        <v>2586</v>
      </c>
      <c r="Q4657" s="5">
        <f t="shared" si="363"/>
        <v>449964</v>
      </c>
      <c r="R4657" s="13" t="str">
        <f t="shared" si="364"/>
        <v/>
      </c>
    </row>
    <row r="4658" spans="1:18" x14ac:dyDescent="0.2">
      <c r="A4658" s="5" t="s">
        <v>4719</v>
      </c>
      <c r="B4658" s="6" t="d">
        <v>2021-12-22</v>
      </c>
      <c r="C4658" s="7">
        <f t="shared" si="360"/>
        <v>2021</v>
      </c>
      <c r="D4658" s="5" t="s">
        <v>28</v>
      </c>
      <c r="E4658" s="5" t="str">
        <f>VLOOKUP(D4658,[1]items!$A$2:$E$39,2,FALSE)</f>
        <v>Lo Han Kuo Infusion 12</v>
      </c>
      <c r="F4658" s="5" t="str">
        <f>VLOOKUP(E4658,[1]items!$B$2:$E$39,2,FALSE)</f>
        <v>Obat Batuk &amp; Pilek</v>
      </c>
      <c r="G4658" s="5" t="str">
        <f t="shared" si="361"/>
        <v>OB0004|</v>
      </c>
      <c r="H4658" s="10">
        <v>23</v>
      </c>
      <c r="I4658" s="11"/>
      <c r="J4658" s="10" t="str">
        <f>IF(EXACT(L4658,"buy"),VLOOKUP(I4658,[2]suppliers!$A$2:$B$17,2,FALSE),"")</f>
        <v/>
      </c>
      <c r="K4658" s="5" t="s">
        <v>84</v>
      </c>
      <c r="L4658" s="5" t="s">
        <v>85</v>
      </c>
      <c r="M4658" s="5" t="str">
        <f>IFERROR(VLOOKUP(G4658,[3]item_suppliers!$C$2:$F$112,2,FALSE),"")</f>
        <v/>
      </c>
      <c r="N4658" s="5" t="str">
        <f>IFERROR(VLOOKUP(G4658,[3]item_suppliers!$C$2:$F$112,4,FALSE),"")</f>
        <v/>
      </c>
      <c r="O4658" s="5" t="str">
        <f t="shared" si="362"/>
        <v/>
      </c>
      <c r="P4658" s="5">
        <f>IF(EXACT(L4658,"sell"),VLOOKUP(D4658,[1]items!$A$2:$E$39,5,FALSE),"")</f>
        <v>24179</v>
      </c>
      <c r="Q4658" s="5">
        <f t="shared" si="363"/>
        <v>556117</v>
      </c>
      <c r="R4658" s="13" t="str">
        <f t="shared" si="364"/>
        <v/>
      </c>
    </row>
    <row r="4659" spans="1:18" x14ac:dyDescent="0.2">
      <c r="A4659" s="8" t="s">
        <v>4720</v>
      </c>
      <c r="B4659" s="9" t="d">
        <v>2021-12-23</v>
      </c>
      <c r="C4659" s="7">
        <f t="shared" si="360"/>
        <v>2021</v>
      </c>
      <c r="D4659" s="8" t="s">
        <v>50</v>
      </c>
      <c r="E4659" s="5" t="str">
        <f>VLOOKUP(D4659,[1]items!$A$2:$E$39,2,FALSE)</f>
        <v>Bodrex Extra</v>
      </c>
      <c r="F4659" s="5" t="str">
        <f>VLOOKUP(E4659,[1]items!$B$2:$E$39,2,FALSE)</f>
        <v>Obat Sakit Kepala &amp; Demam</v>
      </c>
      <c r="G4659" s="5" t="str">
        <f t="shared" si="361"/>
        <v>OD0008|</v>
      </c>
      <c r="H4659" s="10">
        <v>51</v>
      </c>
      <c r="I4659" s="11"/>
      <c r="J4659" s="10" t="str">
        <f>IF(EXACT(L4659,"buy"),VLOOKUP(I4659,[2]suppliers!$A$2:$B$17,2,FALSE),"")</f>
        <v/>
      </c>
      <c r="K4659" s="8" t="s">
        <v>84</v>
      </c>
      <c r="L4659" s="8" t="s">
        <v>85</v>
      </c>
      <c r="M4659" s="5" t="str">
        <f>IFERROR(VLOOKUP(G4659,[3]item_suppliers!$C$2:$F$112,2,FALSE),"")</f>
        <v/>
      </c>
      <c r="N4659" s="5" t="str">
        <f>IFERROR(VLOOKUP(G4659,[3]item_suppliers!$C$2:$F$112,4,FALSE),"")</f>
        <v/>
      </c>
      <c r="O4659" s="5" t="str">
        <f t="shared" si="362"/>
        <v/>
      </c>
      <c r="P4659" s="5">
        <f>IF(EXACT(L4659,"sell"),VLOOKUP(D4659,[1]items!$A$2:$E$39,5,FALSE),"")</f>
        <v>51753</v>
      </c>
      <c r="Q4659" s="5">
        <f t="shared" si="363"/>
        <v>2639403</v>
      </c>
      <c r="R4659" s="13" t="str">
        <f t="shared" si="364"/>
        <v/>
      </c>
    </row>
    <row r="4660" spans="1:18" x14ac:dyDescent="0.2">
      <c r="A4660" s="5" t="s">
        <v>4721</v>
      </c>
      <c r="B4660" s="6" t="d">
        <v>2021-12-23</v>
      </c>
      <c r="C4660" s="7">
        <f t="shared" si="360"/>
        <v>2021</v>
      </c>
      <c r="D4660" s="5" t="s">
        <v>70</v>
      </c>
      <c r="E4660" s="5" t="str">
        <f>VLOOKUP(D4660,[1]items!$A$2:$E$39,2,FALSE)</f>
        <v>Irbesartan</v>
      </c>
      <c r="F4660" s="5" t="str">
        <f>VLOOKUP(E4660,[1]items!$B$2:$E$39,2,FALSE)</f>
        <v>Obat Hipertensi</v>
      </c>
      <c r="G4660" s="5" t="str">
        <f t="shared" si="361"/>
        <v>OH0005|</v>
      </c>
      <c r="H4660" s="10">
        <v>21</v>
      </c>
      <c r="I4660" s="11"/>
      <c r="J4660" s="10" t="str">
        <f>IF(EXACT(L4660,"buy"),VLOOKUP(I4660,[2]suppliers!$A$2:$B$17,2,FALSE),"")</f>
        <v/>
      </c>
      <c r="K4660" s="5" t="s">
        <v>84</v>
      </c>
      <c r="L4660" s="5" t="s">
        <v>85</v>
      </c>
      <c r="M4660" s="5" t="str">
        <f>IFERROR(VLOOKUP(G4660,[3]item_suppliers!$C$2:$F$112,2,FALSE),"")</f>
        <v/>
      </c>
      <c r="N4660" s="5" t="str">
        <f>IFERROR(VLOOKUP(G4660,[3]item_suppliers!$C$2:$F$112,4,FALSE),"")</f>
        <v/>
      </c>
      <c r="O4660" s="5" t="str">
        <f t="shared" si="362"/>
        <v/>
      </c>
      <c r="P4660" s="5">
        <f>IF(EXACT(L4660,"sell"),VLOOKUP(D4660,[1]items!$A$2:$E$39,5,FALSE),"")</f>
        <v>109447</v>
      </c>
      <c r="Q4660" s="5">
        <f t="shared" si="363"/>
        <v>2298387</v>
      </c>
      <c r="R4660" s="13" t="str">
        <f t="shared" si="364"/>
        <v/>
      </c>
    </row>
    <row r="4661" spans="1:18" x14ac:dyDescent="0.2">
      <c r="A4661" s="8" t="s">
        <v>4722</v>
      </c>
      <c r="B4661" s="9" t="d">
        <v>2021-12-23</v>
      </c>
      <c r="C4661" s="7">
        <f t="shared" si="360"/>
        <v>2021</v>
      </c>
      <c r="D4661" s="8" t="s">
        <v>65</v>
      </c>
      <c r="E4661" s="5" t="str">
        <f>VLOOKUP(D4661,[1]items!$A$2:$E$39,2,FALSE)</f>
        <v>Candesartan Ogb Dexa</v>
      </c>
      <c r="F4661" s="5" t="str">
        <f>VLOOKUP(E4661,[1]items!$B$2:$E$39,2,FALSE)</f>
        <v>Obat Hipertensi</v>
      </c>
      <c r="G4661" s="5" t="str">
        <f t="shared" si="361"/>
        <v>OH0003|</v>
      </c>
      <c r="H4661" s="10">
        <v>36</v>
      </c>
      <c r="I4661" s="11"/>
      <c r="J4661" s="10" t="str">
        <f>IF(EXACT(L4661,"buy"),VLOOKUP(I4661,[2]suppliers!$A$2:$B$17,2,FALSE),"")</f>
        <v/>
      </c>
      <c r="K4661" s="8" t="s">
        <v>84</v>
      </c>
      <c r="L4661" s="8" t="s">
        <v>85</v>
      </c>
      <c r="M4661" s="5" t="str">
        <f>IFERROR(VLOOKUP(G4661,[3]item_suppliers!$C$2:$F$112,2,FALSE),"")</f>
        <v/>
      </c>
      <c r="N4661" s="5" t="str">
        <f>IFERROR(VLOOKUP(G4661,[3]item_suppliers!$C$2:$F$112,4,FALSE),"")</f>
        <v/>
      </c>
      <c r="O4661" s="5" t="str">
        <f t="shared" si="362"/>
        <v/>
      </c>
      <c r="P4661" s="5">
        <f>IF(EXACT(L4661,"sell"),VLOOKUP(D4661,[1]items!$A$2:$E$39,5,FALSE),"")</f>
        <v>5095</v>
      </c>
      <c r="Q4661" s="5">
        <f t="shared" si="363"/>
        <v>183420</v>
      </c>
      <c r="R4661" s="13" t="str">
        <f t="shared" si="364"/>
        <v/>
      </c>
    </row>
    <row r="4662" spans="1:18" x14ac:dyDescent="0.2">
      <c r="A4662" s="5" t="s">
        <v>4723</v>
      </c>
      <c r="B4662" s="6" t="d">
        <v>2021-12-23</v>
      </c>
      <c r="C4662" s="7">
        <f t="shared" si="360"/>
        <v>2021</v>
      </c>
      <c r="D4662" s="5" t="s">
        <v>20</v>
      </c>
      <c r="E4662" s="5" t="str">
        <f>VLOOKUP(D4662,[1]items!$A$2:$E$39,2,FALSE)</f>
        <v>Dexteem Box Plus 100 Tablet</v>
      </c>
      <c r="F4662" s="5" t="str">
        <f>VLOOKUP(E4662,[1]items!$B$2:$E$39,2,FALSE)</f>
        <v>Obat Alergi</v>
      </c>
      <c r="G4662" s="5" t="str">
        <f t="shared" si="361"/>
        <v>OA0006|</v>
      </c>
      <c r="H4662" s="10">
        <v>14</v>
      </c>
      <c r="I4662" s="11"/>
      <c r="J4662" s="10" t="str">
        <f>IF(EXACT(L4662,"buy"),VLOOKUP(I4662,[2]suppliers!$A$2:$B$17,2,FALSE),"")</f>
        <v/>
      </c>
      <c r="K4662" s="5" t="s">
        <v>84</v>
      </c>
      <c r="L4662" s="5" t="s">
        <v>85</v>
      </c>
      <c r="M4662" s="5" t="str">
        <f>IFERROR(VLOOKUP(G4662,[3]item_suppliers!$C$2:$F$112,2,FALSE),"")</f>
        <v/>
      </c>
      <c r="N4662" s="5" t="str">
        <f>IFERROR(VLOOKUP(G4662,[3]item_suppliers!$C$2:$F$112,4,FALSE),"")</f>
        <v/>
      </c>
      <c r="O4662" s="5" t="str">
        <f t="shared" si="362"/>
        <v/>
      </c>
      <c r="P4662" s="5">
        <f>IF(EXACT(L4662,"sell"),VLOOKUP(D4662,[1]items!$A$2:$E$39,5,FALSE),"")</f>
        <v>25449</v>
      </c>
      <c r="Q4662" s="5">
        <f t="shared" si="363"/>
        <v>356286</v>
      </c>
      <c r="R4662" s="13" t="str">
        <f t="shared" si="364"/>
        <v/>
      </c>
    </row>
    <row r="4663" spans="1:18" x14ac:dyDescent="0.2">
      <c r="A4663" s="8" t="s">
        <v>4724</v>
      </c>
      <c r="B4663" s="9" t="d">
        <v>2021-12-23</v>
      </c>
      <c r="C4663" s="7">
        <f t="shared" si="360"/>
        <v>2021</v>
      </c>
      <c r="D4663" s="8" t="s">
        <v>11</v>
      </c>
      <c r="E4663" s="5" t="str">
        <f>VLOOKUP(D4663,[1]items!$A$2:$E$39,2,FALSE)</f>
        <v>Acetylcysteine Mahakam 200 mg</v>
      </c>
      <c r="F4663" s="5" t="str">
        <f>VLOOKUP(E4663,[1]items!$B$2:$E$39,2,FALSE)</f>
        <v>Obat Alergi</v>
      </c>
      <c r="G4663" s="5" t="str">
        <f t="shared" si="361"/>
        <v>OA0003|</v>
      </c>
      <c r="H4663" s="10">
        <v>66</v>
      </c>
      <c r="I4663" s="11"/>
      <c r="J4663" s="10" t="str">
        <f>IF(EXACT(L4663,"buy"),VLOOKUP(I4663,[2]suppliers!$A$2:$B$17,2,FALSE),"")</f>
        <v/>
      </c>
      <c r="K4663" s="8" t="s">
        <v>84</v>
      </c>
      <c r="L4663" s="8" t="s">
        <v>85</v>
      </c>
      <c r="M4663" s="5" t="str">
        <f>IFERROR(VLOOKUP(G4663,[3]item_suppliers!$C$2:$F$112,2,FALSE),"")</f>
        <v/>
      </c>
      <c r="N4663" s="5" t="str">
        <f>IFERROR(VLOOKUP(G4663,[3]item_suppliers!$C$2:$F$112,4,FALSE),"")</f>
        <v/>
      </c>
      <c r="O4663" s="5" t="str">
        <f t="shared" si="362"/>
        <v/>
      </c>
      <c r="P4663" s="5">
        <f>IF(EXACT(L4663,"sell"),VLOOKUP(D4663,[1]items!$A$2:$E$39,5,FALSE),"")</f>
        <v>33330</v>
      </c>
      <c r="Q4663" s="5">
        <f t="shared" si="363"/>
        <v>2199780</v>
      </c>
      <c r="R4663" s="13" t="str">
        <f t="shared" si="364"/>
        <v/>
      </c>
    </row>
    <row r="4664" spans="1:18" x14ac:dyDescent="0.2">
      <c r="A4664" s="5" t="s">
        <v>4725</v>
      </c>
      <c r="B4664" s="6" t="d">
        <v>2021-12-24</v>
      </c>
      <c r="C4664" s="7">
        <f t="shared" si="360"/>
        <v>2021</v>
      </c>
      <c r="D4664" s="5" t="s">
        <v>50</v>
      </c>
      <c r="E4664" s="5" t="str">
        <f>VLOOKUP(D4664,[1]items!$A$2:$E$39,2,FALSE)</f>
        <v>Bodrex Extra</v>
      </c>
      <c r="F4664" s="5" t="str">
        <f>VLOOKUP(E4664,[1]items!$B$2:$E$39,2,FALSE)</f>
        <v>Obat Sakit Kepala &amp; Demam</v>
      </c>
      <c r="G4664" s="5" t="str">
        <f t="shared" si="361"/>
        <v>OD0008|</v>
      </c>
      <c r="H4664" s="10">
        <v>73</v>
      </c>
      <c r="I4664" s="11"/>
      <c r="J4664" s="10" t="str">
        <f>IF(EXACT(L4664,"buy"),VLOOKUP(I4664,[2]suppliers!$A$2:$B$17,2,FALSE),"")</f>
        <v/>
      </c>
      <c r="K4664" s="5" t="s">
        <v>84</v>
      </c>
      <c r="L4664" s="5" t="s">
        <v>85</v>
      </c>
      <c r="M4664" s="5" t="str">
        <f>IFERROR(VLOOKUP(G4664,[3]item_suppliers!$C$2:$F$112,2,FALSE),"")</f>
        <v/>
      </c>
      <c r="N4664" s="5" t="str">
        <f>IFERROR(VLOOKUP(G4664,[3]item_suppliers!$C$2:$F$112,4,FALSE),"")</f>
        <v/>
      </c>
      <c r="O4664" s="5" t="str">
        <f t="shared" si="362"/>
        <v/>
      </c>
      <c r="P4664" s="5">
        <f>IF(EXACT(L4664,"sell"),VLOOKUP(D4664,[1]items!$A$2:$E$39,5,FALSE),"")</f>
        <v>51753</v>
      </c>
      <c r="Q4664" s="5">
        <f t="shared" si="363"/>
        <v>3777969</v>
      </c>
      <c r="R4664" s="13" t="str">
        <f t="shared" si="364"/>
        <v/>
      </c>
    </row>
    <row r="4665" spans="1:18" x14ac:dyDescent="0.2">
      <c r="A4665" s="8" t="s">
        <v>4726</v>
      </c>
      <c r="B4665" s="9" t="d">
        <v>2021-12-24</v>
      </c>
      <c r="C4665" s="7">
        <f t="shared" si="360"/>
        <v>2021</v>
      </c>
      <c r="D4665" s="8" t="s">
        <v>17</v>
      </c>
      <c r="E4665" s="5" t="str">
        <f>VLOOKUP(D4665,[1]items!$A$2:$E$39,2,FALSE)</f>
        <v>Bedak Heroxyn 150 gr</v>
      </c>
      <c r="F4665" s="5" t="str">
        <f>VLOOKUP(E4665,[1]items!$B$2:$E$39,2,FALSE)</f>
        <v>Obat Alergi</v>
      </c>
      <c r="G4665" s="5" t="str">
        <f t="shared" si="361"/>
        <v>OA0005|</v>
      </c>
      <c r="H4665" s="10">
        <v>1</v>
      </c>
      <c r="I4665" s="11"/>
      <c r="J4665" s="10" t="str">
        <f>IF(EXACT(L4665,"buy"),VLOOKUP(I4665,[2]suppliers!$A$2:$B$17,2,FALSE),"")</f>
        <v/>
      </c>
      <c r="K4665" s="8" t="s">
        <v>84</v>
      </c>
      <c r="L4665" s="8" t="s">
        <v>85</v>
      </c>
      <c r="M4665" s="5" t="str">
        <f>IFERROR(VLOOKUP(G4665,[3]item_suppliers!$C$2:$F$112,2,FALSE),"")</f>
        <v/>
      </c>
      <c r="N4665" s="5" t="str">
        <f>IFERROR(VLOOKUP(G4665,[3]item_suppliers!$C$2:$F$112,4,FALSE),"")</f>
        <v/>
      </c>
      <c r="O4665" s="5" t="str">
        <f t="shared" si="362"/>
        <v/>
      </c>
      <c r="P4665" s="5">
        <f>IF(EXACT(L4665,"sell"),VLOOKUP(D4665,[1]items!$A$2:$E$39,5,FALSE),"")</f>
        <v>17170</v>
      </c>
      <c r="Q4665" s="5">
        <f t="shared" si="363"/>
        <v>17170</v>
      </c>
      <c r="R4665" s="13" t="str">
        <f t="shared" si="364"/>
        <v/>
      </c>
    </row>
    <row r="4666" spans="1:18" x14ac:dyDescent="0.2">
      <c r="A4666" s="5" t="s">
        <v>4727</v>
      </c>
      <c r="B4666" s="6" t="d">
        <v>2021-12-24</v>
      </c>
      <c r="C4666" s="7">
        <f t="shared" si="360"/>
        <v>2021</v>
      </c>
      <c r="D4666" s="5" t="s">
        <v>52</v>
      </c>
      <c r="E4666" s="5" t="str">
        <f>VLOOKUP(D4666,[1]items!$A$2:$E$39,2,FALSE)</f>
        <v>Sanmol 500 MG 4 Tablet</v>
      </c>
      <c r="F4666" s="5" t="str">
        <f>VLOOKUP(E4666,[1]items!$B$2:$E$39,2,FALSE)</f>
        <v>Obat Sakit Kepala &amp; Demam</v>
      </c>
      <c r="G4666" s="5" t="str">
        <f t="shared" si="361"/>
        <v>OD0009|</v>
      </c>
      <c r="H4666" s="10">
        <v>183</v>
      </c>
      <c r="I4666" s="11"/>
      <c r="J4666" s="10" t="str">
        <f>IF(EXACT(L4666,"buy"),VLOOKUP(I4666,[2]suppliers!$A$2:$B$17,2,FALSE),"")</f>
        <v/>
      </c>
      <c r="K4666" s="5" t="s">
        <v>84</v>
      </c>
      <c r="L4666" s="5" t="s">
        <v>85</v>
      </c>
      <c r="M4666" s="5" t="str">
        <f>IFERROR(VLOOKUP(G4666,[3]item_suppliers!$C$2:$F$112,2,FALSE),"")</f>
        <v/>
      </c>
      <c r="N4666" s="5" t="str">
        <f>IFERROR(VLOOKUP(G4666,[3]item_suppliers!$C$2:$F$112,4,FALSE),"")</f>
        <v/>
      </c>
      <c r="O4666" s="5" t="str">
        <f t="shared" si="362"/>
        <v/>
      </c>
      <c r="P4666" s="5">
        <f>IF(EXACT(L4666,"sell"),VLOOKUP(D4666,[1]items!$A$2:$E$39,5,FALSE),"")</f>
        <v>1619</v>
      </c>
      <c r="Q4666" s="5">
        <f t="shared" si="363"/>
        <v>296277</v>
      </c>
      <c r="R4666" s="13" t="str">
        <f t="shared" si="364"/>
        <v/>
      </c>
    </row>
    <row r="4667" spans="1:18" x14ac:dyDescent="0.2">
      <c r="A4667" s="8" t="s">
        <v>4728</v>
      </c>
      <c r="B4667" s="9" t="d">
        <v>2021-12-24</v>
      </c>
      <c r="C4667" s="7">
        <f t="shared" si="360"/>
        <v>2021</v>
      </c>
      <c r="D4667" s="8" t="s">
        <v>35</v>
      </c>
      <c r="E4667" s="5" t="str">
        <f>VLOOKUP(D4667,[1]items!$A$2:$E$39,2,FALSE)</f>
        <v>Konidin 4 Tablet</v>
      </c>
      <c r="F4667" s="5" t="str">
        <f>VLOOKUP(E4667,[1]items!$B$2:$E$39,2,FALSE)</f>
        <v>Obat Batuk &amp; Pilek</v>
      </c>
      <c r="G4667" s="5" t="str">
        <f t="shared" si="361"/>
        <v>OB0008|</v>
      </c>
      <c r="H4667" s="10">
        <v>272</v>
      </c>
      <c r="I4667" s="11"/>
      <c r="J4667" s="10" t="str">
        <f>IF(EXACT(L4667,"buy"),VLOOKUP(I4667,[2]suppliers!$A$2:$B$17,2,FALSE),"")</f>
        <v/>
      </c>
      <c r="K4667" s="8" t="s">
        <v>84</v>
      </c>
      <c r="L4667" s="8" t="s">
        <v>85</v>
      </c>
      <c r="M4667" s="5" t="str">
        <f>IFERROR(VLOOKUP(G4667,[3]item_suppliers!$C$2:$F$112,2,FALSE),"")</f>
        <v/>
      </c>
      <c r="N4667" s="5" t="str">
        <f>IFERROR(VLOOKUP(G4667,[3]item_suppliers!$C$2:$F$112,4,FALSE),"")</f>
        <v/>
      </c>
      <c r="O4667" s="5" t="str">
        <f t="shared" si="362"/>
        <v/>
      </c>
      <c r="P4667" s="5">
        <f>IF(EXACT(L4667,"sell"),VLOOKUP(D4667,[1]items!$A$2:$E$39,5,FALSE),"")</f>
        <v>2490</v>
      </c>
      <c r="Q4667" s="5">
        <f t="shared" si="363"/>
        <v>677280</v>
      </c>
      <c r="R4667" s="13" t="str">
        <f t="shared" si="364"/>
        <v/>
      </c>
    </row>
    <row r="4668" spans="1:18" x14ac:dyDescent="0.2">
      <c r="A4668" s="5" t="s">
        <v>4729</v>
      </c>
      <c r="B4668" s="6" t="d">
        <v>2021-12-24</v>
      </c>
      <c r="C4668" s="7">
        <f t="shared" si="360"/>
        <v>2021</v>
      </c>
      <c r="D4668" s="5" t="s">
        <v>54</v>
      </c>
      <c r="E4668" s="5" t="str">
        <f>VLOOKUP(D4668,[1]items!$A$2:$E$39,2,FALSE)</f>
        <v>Cilostazol Bernofarm</v>
      </c>
      <c r="F4668" s="5" t="str">
        <f>VLOOKUP(E4668,[1]items!$B$2:$E$39,2,FALSE)</f>
        <v>Obat Sakit Kepala &amp; Demam</v>
      </c>
      <c r="G4668" s="5" t="str">
        <f t="shared" si="361"/>
        <v>OD0010|</v>
      </c>
      <c r="H4668" s="10">
        <v>13</v>
      </c>
      <c r="I4668" s="11"/>
      <c r="J4668" s="10" t="str">
        <f>IF(EXACT(L4668,"buy"),VLOOKUP(I4668,[2]suppliers!$A$2:$B$17,2,FALSE),"")</f>
        <v/>
      </c>
      <c r="K4668" s="5" t="s">
        <v>84</v>
      </c>
      <c r="L4668" s="5" t="s">
        <v>85</v>
      </c>
      <c r="M4668" s="5" t="str">
        <f>IFERROR(VLOOKUP(G4668,[3]item_suppliers!$C$2:$F$112,2,FALSE),"")</f>
        <v/>
      </c>
      <c r="N4668" s="5" t="str">
        <f>IFERROR(VLOOKUP(G4668,[3]item_suppliers!$C$2:$F$112,4,FALSE),"")</f>
        <v/>
      </c>
      <c r="O4668" s="5" t="str">
        <f t="shared" si="362"/>
        <v/>
      </c>
      <c r="P4668" s="5">
        <f>IF(EXACT(L4668,"sell"),VLOOKUP(D4668,[1]items!$A$2:$E$39,5,FALSE),"")</f>
        <v>46223</v>
      </c>
      <c r="Q4668" s="5">
        <f t="shared" si="363"/>
        <v>600899</v>
      </c>
      <c r="R4668" s="13" t="str">
        <f t="shared" si="364"/>
        <v/>
      </c>
    </row>
    <row r="4669" spans="1:18" x14ac:dyDescent="0.2">
      <c r="A4669" s="8" t="s">
        <v>4730</v>
      </c>
      <c r="B4669" s="9" t="d">
        <v>2021-12-24</v>
      </c>
      <c r="C4669" s="7">
        <f t="shared" si="360"/>
        <v>2021</v>
      </c>
      <c r="D4669" s="8" t="s">
        <v>54</v>
      </c>
      <c r="E4669" s="5" t="str">
        <f>VLOOKUP(D4669,[1]items!$A$2:$E$39,2,FALSE)</f>
        <v>Cilostazol Bernofarm</v>
      </c>
      <c r="F4669" s="5" t="str">
        <f>VLOOKUP(E4669,[1]items!$B$2:$E$39,2,FALSE)</f>
        <v>Obat Sakit Kepala &amp; Demam</v>
      </c>
      <c r="G4669" s="5" t="str">
        <f t="shared" si="361"/>
        <v>OD0010|</v>
      </c>
      <c r="H4669" s="10">
        <v>193</v>
      </c>
      <c r="I4669" s="11"/>
      <c r="J4669" s="10" t="str">
        <f>IF(EXACT(L4669,"buy"),VLOOKUP(I4669,[2]suppliers!$A$2:$B$17,2,FALSE),"")</f>
        <v/>
      </c>
      <c r="K4669" s="8" t="s">
        <v>84</v>
      </c>
      <c r="L4669" s="8" t="s">
        <v>85</v>
      </c>
      <c r="M4669" s="5" t="str">
        <f>IFERROR(VLOOKUP(G4669,[3]item_suppliers!$C$2:$F$112,2,FALSE),"")</f>
        <v/>
      </c>
      <c r="N4669" s="5" t="str">
        <f>IFERROR(VLOOKUP(G4669,[3]item_suppliers!$C$2:$F$112,4,FALSE),"")</f>
        <v/>
      </c>
      <c r="O4669" s="5" t="str">
        <f t="shared" si="362"/>
        <v/>
      </c>
      <c r="P4669" s="5">
        <f>IF(EXACT(L4669,"sell"),VLOOKUP(D4669,[1]items!$A$2:$E$39,5,FALSE),"")</f>
        <v>46223</v>
      </c>
      <c r="Q4669" s="5">
        <f t="shared" si="363"/>
        <v>8921039</v>
      </c>
      <c r="R4669" s="13" t="str">
        <f t="shared" si="364"/>
        <v/>
      </c>
    </row>
    <row r="4670" spans="1:18" x14ac:dyDescent="0.2">
      <c r="A4670" s="5" t="s">
        <v>4731</v>
      </c>
      <c r="B4670" s="6" t="d">
        <v>2021-12-25</v>
      </c>
      <c r="C4670" s="7">
        <f t="shared" si="360"/>
        <v>2021</v>
      </c>
      <c r="D4670" s="5" t="s">
        <v>50</v>
      </c>
      <c r="E4670" s="5" t="str">
        <f>VLOOKUP(D4670,[1]items!$A$2:$E$39,2,FALSE)</f>
        <v>Bodrex Extra</v>
      </c>
      <c r="F4670" s="5" t="str">
        <f>VLOOKUP(E4670,[1]items!$B$2:$E$39,2,FALSE)</f>
        <v>Obat Sakit Kepala &amp; Demam</v>
      </c>
      <c r="G4670" s="5" t="str">
        <f t="shared" si="361"/>
        <v>OD0008|</v>
      </c>
      <c r="H4670" s="10">
        <v>78</v>
      </c>
      <c r="I4670" s="11"/>
      <c r="J4670" s="10" t="str">
        <f>IF(EXACT(L4670,"buy"),VLOOKUP(I4670,[2]suppliers!$A$2:$B$17,2,FALSE),"")</f>
        <v/>
      </c>
      <c r="K4670" s="5" t="s">
        <v>84</v>
      </c>
      <c r="L4670" s="5" t="s">
        <v>85</v>
      </c>
      <c r="M4670" s="5" t="str">
        <f>IFERROR(VLOOKUP(G4670,[3]item_suppliers!$C$2:$F$112,2,FALSE),"")</f>
        <v/>
      </c>
      <c r="N4670" s="5" t="str">
        <f>IFERROR(VLOOKUP(G4670,[3]item_suppliers!$C$2:$F$112,4,FALSE),"")</f>
        <v/>
      </c>
      <c r="O4670" s="5" t="str">
        <f t="shared" si="362"/>
        <v/>
      </c>
      <c r="P4670" s="5">
        <f>IF(EXACT(L4670,"sell"),VLOOKUP(D4670,[1]items!$A$2:$E$39,5,FALSE),"")</f>
        <v>51753</v>
      </c>
      <c r="Q4670" s="5">
        <f t="shared" si="363"/>
        <v>4036734</v>
      </c>
      <c r="R4670" s="13" t="str">
        <f t="shared" si="364"/>
        <v/>
      </c>
    </row>
    <row r="4671" spans="1:18" x14ac:dyDescent="0.2">
      <c r="A4671" s="8" t="s">
        <v>4732</v>
      </c>
      <c r="B4671" s="9" t="d">
        <v>2021-12-25</v>
      </c>
      <c r="C4671" s="7">
        <f t="shared" si="360"/>
        <v>2021</v>
      </c>
      <c r="D4671" s="8" t="s">
        <v>70</v>
      </c>
      <c r="E4671" s="5" t="str">
        <f>VLOOKUP(D4671,[1]items!$A$2:$E$39,2,FALSE)</f>
        <v>Irbesartan</v>
      </c>
      <c r="F4671" s="5" t="str">
        <f>VLOOKUP(E4671,[1]items!$B$2:$E$39,2,FALSE)</f>
        <v>Obat Hipertensi</v>
      </c>
      <c r="G4671" s="5" t="str">
        <f t="shared" si="361"/>
        <v>OH0005|</v>
      </c>
      <c r="H4671" s="10">
        <v>33</v>
      </c>
      <c r="I4671" s="11"/>
      <c r="J4671" s="10" t="str">
        <f>IF(EXACT(L4671,"buy"),VLOOKUP(I4671,[2]suppliers!$A$2:$B$17,2,FALSE),"")</f>
        <v/>
      </c>
      <c r="K4671" s="8" t="s">
        <v>84</v>
      </c>
      <c r="L4671" s="8" t="s">
        <v>85</v>
      </c>
      <c r="M4671" s="5" t="str">
        <f>IFERROR(VLOOKUP(G4671,[3]item_suppliers!$C$2:$F$112,2,FALSE),"")</f>
        <v/>
      </c>
      <c r="N4671" s="5" t="str">
        <f>IFERROR(VLOOKUP(G4671,[3]item_suppliers!$C$2:$F$112,4,FALSE),"")</f>
        <v/>
      </c>
      <c r="O4671" s="5" t="str">
        <f t="shared" si="362"/>
        <v/>
      </c>
      <c r="P4671" s="5">
        <f>IF(EXACT(L4671,"sell"),VLOOKUP(D4671,[1]items!$A$2:$E$39,5,FALSE),"")</f>
        <v>109447</v>
      </c>
      <c r="Q4671" s="5">
        <f t="shared" si="363"/>
        <v>3611751</v>
      </c>
      <c r="R4671" s="13" t="str">
        <f t="shared" si="364"/>
        <v/>
      </c>
    </row>
    <row r="4672" spans="1:18" x14ac:dyDescent="0.2">
      <c r="A4672" s="5" t="s">
        <v>4733</v>
      </c>
      <c r="B4672" s="6" t="d">
        <v>2021-12-25</v>
      </c>
      <c r="C4672" s="7">
        <f t="shared" si="360"/>
        <v>2021</v>
      </c>
      <c r="D4672" s="5" t="s">
        <v>20</v>
      </c>
      <c r="E4672" s="5" t="str">
        <f>VLOOKUP(D4672,[1]items!$A$2:$E$39,2,FALSE)</f>
        <v>Dexteem Box Plus 100 Tablet</v>
      </c>
      <c r="F4672" s="5" t="str">
        <f>VLOOKUP(E4672,[1]items!$B$2:$E$39,2,FALSE)</f>
        <v>Obat Alergi</v>
      </c>
      <c r="G4672" s="5" t="str">
        <f t="shared" si="361"/>
        <v>OA0006|</v>
      </c>
      <c r="H4672" s="10">
        <v>138</v>
      </c>
      <c r="I4672" s="11"/>
      <c r="J4672" s="10" t="str">
        <f>IF(EXACT(L4672,"buy"),VLOOKUP(I4672,[2]suppliers!$A$2:$B$17,2,FALSE),"")</f>
        <v/>
      </c>
      <c r="K4672" s="5" t="s">
        <v>84</v>
      </c>
      <c r="L4672" s="5" t="s">
        <v>85</v>
      </c>
      <c r="M4672" s="5" t="str">
        <f>IFERROR(VLOOKUP(G4672,[3]item_suppliers!$C$2:$F$112,2,FALSE),"")</f>
        <v/>
      </c>
      <c r="N4672" s="5" t="str">
        <f>IFERROR(VLOOKUP(G4672,[3]item_suppliers!$C$2:$F$112,4,FALSE),"")</f>
        <v/>
      </c>
      <c r="O4672" s="5" t="str">
        <f t="shared" si="362"/>
        <v/>
      </c>
      <c r="P4672" s="5">
        <f>IF(EXACT(L4672,"sell"),VLOOKUP(D4672,[1]items!$A$2:$E$39,5,FALSE),"")</f>
        <v>25449</v>
      </c>
      <c r="Q4672" s="5">
        <f t="shared" si="363"/>
        <v>3511962</v>
      </c>
      <c r="R4672" s="13" t="str">
        <f t="shared" si="364"/>
        <v/>
      </c>
    </row>
    <row r="4673" spans="1:18" x14ac:dyDescent="0.2">
      <c r="A4673" s="8" t="s">
        <v>4734</v>
      </c>
      <c r="B4673" s="9" t="d">
        <v>2021-12-25</v>
      </c>
      <c r="C4673" s="7">
        <f t="shared" si="360"/>
        <v>2021</v>
      </c>
      <c r="D4673" s="8" t="s">
        <v>11</v>
      </c>
      <c r="E4673" s="5" t="str">
        <f>VLOOKUP(D4673,[1]items!$A$2:$E$39,2,FALSE)</f>
        <v>Acetylcysteine Mahakam 200 mg</v>
      </c>
      <c r="F4673" s="5" t="str">
        <f>VLOOKUP(E4673,[1]items!$B$2:$E$39,2,FALSE)</f>
        <v>Obat Alergi</v>
      </c>
      <c r="G4673" s="5" t="str">
        <f t="shared" si="361"/>
        <v>OA0003|</v>
      </c>
      <c r="H4673" s="10">
        <v>40</v>
      </c>
      <c r="I4673" s="11"/>
      <c r="J4673" s="10" t="str">
        <f>IF(EXACT(L4673,"buy"),VLOOKUP(I4673,[2]suppliers!$A$2:$B$17,2,FALSE),"")</f>
        <v/>
      </c>
      <c r="K4673" s="8" t="s">
        <v>84</v>
      </c>
      <c r="L4673" s="8" t="s">
        <v>85</v>
      </c>
      <c r="M4673" s="5" t="str">
        <f>IFERROR(VLOOKUP(G4673,[3]item_suppliers!$C$2:$F$112,2,FALSE),"")</f>
        <v/>
      </c>
      <c r="N4673" s="5" t="str">
        <f>IFERROR(VLOOKUP(G4673,[3]item_suppliers!$C$2:$F$112,4,FALSE),"")</f>
        <v/>
      </c>
      <c r="O4673" s="5" t="str">
        <f t="shared" si="362"/>
        <v/>
      </c>
      <c r="P4673" s="5">
        <f>IF(EXACT(L4673,"sell"),VLOOKUP(D4673,[1]items!$A$2:$E$39,5,FALSE),"")</f>
        <v>33330</v>
      </c>
      <c r="Q4673" s="5">
        <f t="shared" si="363"/>
        <v>1333200</v>
      </c>
      <c r="R4673" s="13" t="str">
        <f t="shared" si="364"/>
        <v/>
      </c>
    </row>
    <row r="4674" spans="1:18" x14ac:dyDescent="0.2">
      <c r="A4674" s="5" t="s">
        <v>4735</v>
      </c>
      <c r="B4674" s="6" t="d">
        <v>2021-12-25</v>
      </c>
      <c r="C4674" s="7">
        <f t="shared" ref="C4674:C4710" si="365">YEAR(B4674)</f>
        <v>2021</v>
      </c>
      <c r="D4674" s="5" t="s">
        <v>72</v>
      </c>
      <c r="E4674" s="5" t="str">
        <f>VLOOKUP(D4674,[1]items!$A$2:$E$39,2,FALSE)</f>
        <v>Irvell 150MG Box 20 Tablet</v>
      </c>
      <c r="F4674" s="5" t="str">
        <f>VLOOKUP(E4674,[1]items!$B$2:$E$39,2,FALSE)</f>
        <v>Obat Hipertensi</v>
      </c>
      <c r="G4674" s="5" t="str">
        <f t="shared" ref="G4674:G4710" si="366">_xlfn.CONCAT(D4674,"|",I4674)</f>
        <v>OH0006|</v>
      </c>
      <c r="H4674" s="10">
        <v>52</v>
      </c>
      <c r="I4674" s="11"/>
      <c r="J4674" s="10" t="str">
        <f>IF(EXACT(L4674,"buy"),VLOOKUP(I4674,[2]suppliers!$A$2:$B$17,2,FALSE),"")</f>
        <v/>
      </c>
      <c r="K4674" s="5" t="s">
        <v>84</v>
      </c>
      <c r="L4674" s="5" t="s">
        <v>85</v>
      </c>
      <c r="M4674" s="5" t="str">
        <f>IFERROR(VLOOKUP(G4674,[3]item_suppliers!$C$2:$F$112,2,FALSE),"")</f>
        <v/>
      </c>
      <c r="N4674" s="5" t="str">
        <f>IFERROR(VLOOKUP(G4674,[3]item_suppliers!$C$2:$F$112,4,FALSE),"")</f>
        <v/>
      </c>
      <c r="O4674" s="5" t="str">
        <f t="shared" ref="O4674:O4710" si="367">IFERROR(H4674*N4674,"")</f>
        <v/>
      </c>
      <c r="P4674" s="5">
        <f>IF(EXACT(L4674,"sell"),VLOOKUP(D4674,[1]items!$A$2:$E$39,5,FALSE),"")</f>
        <v>146871</v>
      </c>
      <c r="Q4674" s="5">
        <f t="shared" ref="Q4674:Q4710" si="368">IFERROR(H4674*P4674,"")</f>
        <v>7637292</v>
      </c>
      <c r="R4674" s="13" t="str">
        <f t="shared" ref="R4674:R4710" si="369">IF(EXACT(L4674,"buy"),1/COUNTIF($N$2:$N$4710,N4674),"")</f>
        <v/>
      </c>
    </row>
    <row r="4675" spans="1:18" x14ac:dyDescent="0.2">
      <c r="A4675" s="8" t="s">
        <v>4736</v>
      </c>
      <c r="B4675" s="9" t="d">
        <v>2021-12-26</v>
      </c>
      <c r="C4675" s="7">
        <f t="shared" si="365"/>
        <v>2021</v>
      </c>
      <c r="D4675" s="8" t="s">
        <v>50</v>
      </c>
      <c r="E4675" s="5" t="str">
        <f>VLOOKUP(D4675,[1]items!$A$2:$E$39,2,FALSE)</f>
        <v>Bodrex Extra</v>
      </c>
      <c r="F4675" s="5" t="str">
        <f>VLOOKUP(E4675,[1]items!$B$2:$E$39,2,FALSE)</f>
        <v>Obat Sakit Kepala &amp; Demam</v>
      </c>
      <c r="G4675" s="5" t="str">
        <f t="shared" si="366"/>
        <v>OD0008|</v>
      </c>
      <c r="H4675" s="10">
        <v>51</v>
      </c>
      <c r="I4675" s="11"/>
      <c r="J4675" s="10" t="str">
        <f>IF(EXACT(L4675,"buy"),VLOOKUP(I4675,[2]suppliers!$A$2:$B$17,2,FALSE),"")</f>
        <v/>
      </c>
      <c r="K4675" s="8" t="s">
        <v>84</v>
      </c>
      <c r="L4675" s="8" t="s">
        <v>85</v>
      </c>
      <c r="M4675" s="5" t="str">
        <f>IFERROR(VLOOKUP(G4675,[3]item_suppliers!$C$2:$F$112,2,FALSE),"")</f>
        <v/>
      </c>
      <c r="N4675" s="5" t="str">
        <f>IFERROR(VLOOKUP(G4675,[3]item_suppliers!$C$2:$F$112,4,FALSE),"")</f>
        <v/>
      </c>
      <c r="O4675" s="5" t="str">
        <f t="shared" si="367"/>
        <v/>
      </c>
      <c r="P4675" s="5">
        <f>IF(EXACT(L4675,"sell"),VLOOKUP(D4675,[1]items!$A$2:$E$39,5,FALSE),"")</f>
        <v>51753</v>
      </c>
      <c r="Q4675" s="5">
        <f t="shared" si="368"/>
        <v>2639403</v>
      </c>
      <c r="R4675" s="13" t="str">
        <f t="shared" si="369"/>
        <v/>
      </c>
    </row>
    <row r="4676" spans="1:18" x14ac:dyDescent="0.2">
      <c r="A4676" s="5" t="s">
        <v>4737</v>
      </c>
      <c r="B4676" s="6" t="d">
        <v>2021-12-26</v>
      </c>
      <c r="C4676" s="7">
        <f t="shared" si="365"/>
        <v>2021</v>
      </c>
      <c r="D4676" s="5" t="s">
        <v>17</v>
      </c>
      <c r="E4676" s="5" t="str">
        <f>VLOOKUP(D4676,[1]items!$A$2:$E$39,2,FALSE)</f>
        <v>Bedak Heroxyn 150 gr</v>
      </c>
      <c r="F4676" s="5" t="str">
        <f>VLOOKUP(E4676,[1]items!$B$2:$E$39,2,FALSE)</f>
        <v>Obat Alergi</v>
      </c>
      <c r="G4676" s="5" t="str">
        <f t="shared" si="366"/>
        <v>OA0005|</v>
      </c>
      <c r="H4676" s="10">
        <v>37</v>
      </c>
      <c r="I4676" s="11"/>
      <c r="J4676" s="10" t="str">
        <f>IF(EXACT(L4676,"buy"),VLOOKUP(I4676,[2]suppliers!$A$2:$B$17,2,FALSE),"")</f>
        <v/>
      </c>
      <c r="K4676" s="5" t="s">
        <v>84</v>
      </c>
      <c r="L4676" s="5" t="s">
        <v>85</v>
      </c>
      <c r="M4676" s="5" t="str">
        <f>IFERROR(VLOOKUP(G4676,[3]item_suppliers!$C$2:$F$112,2,FALSE),"")</f>
        <v/>
      </c>
      <c r="N4676" s="5" t="str">
        <f>IFERROR(VLOOKUP(G4676,[3]item_suppliers!$C$2:$F$112,4,FALSE),"")</f>
        <v/>
      </c>
      <c r="O4676" s="5" t="str">
        <f t="shared" si="367"/>
        <v/>
      </c>
      <c r="P4676" s="5">
        <f>IF(EXACT(L4676,"sell"),VLOOKUP(D4676,[1]items!$A$2:$E$39,5,FALSE),"")</f>
        <v>17170</v>
      </c>
      <c r="Q4676" s="5">
        <f t="shared" si="368"/>
        <v>635290</v>
      </c>
      <c r="R4676" s="13" t="str">
        <f t="shared" si="369"/>
        <v/>
      </c>
    </row>
    <row r="4677" spans="1:18" x14ac:dyDescent="0.2">
      <c r="A4677" s="8" t="s">
        <v>4738</v>
      </c>
      <c r="B4677" s="9" t="d">
        <v>2021-12-26</v>
      </c>
      <c r="C4677" s="7">
        <f t="shared" si="365"/>
        <v>2021</v>
      </c>
      <c r="D4677" s="8" t="s">
        <v>17</v>
      </c>
      <c r="E4677" s="5" t="str">
        <f>VLOOKUP(D4677,[1]items!$A$2:$E$39,2,FALSE)</f>
        <v>Bedak Heroxyn 150 gr</v>
      </c>
      <c r="F4677" s="5" t="str">
        <f>VLOOKUP(E4677,[1]items!$B$2:$E$39,2,FALSE)</f>
        <v>Obat Alergi</v>
      </c>
      <c r="G4677" s="5" t="str">
        <f t="shared" si="366"/>
        <v>OA0005|</v>
      </c>
      <c r="H4677" s="10">
        <v>13</v>
      </c>
      <c r="I4677" s="11"/>
      <c r="J4677" s="10" t="str">
        <f>IF(EXACT(L4677,"buy"),VLOOKUP(I4677,[2]suppliers!$A$2:$B$17,2,FALSE),"")</f>
        <v/>
      </c>
      <c r="K4677" s="8" t="s">
        <v>84</v>
      </c>
      <c r="L4677" s="8" t="s">
        <v>85</v>
      </c>
      <c r="M4677" s="5" t="str">
        <f>IFERROR(VLOOKUP(G4677,[3]item_suppliers!$C$2:$F$112,2,FALSE),"")</f>
        <v/>
      </c>
      <c r="N4677" s="5" t="str">
        <f>IFERROR(VLOOKUP(G4677,[3]item_suppliers!$C$2:$F$112,4,FALSE),"")</f>
        <v/>
      </c>
      <c r="O4677" s="5" t="str">
        <f t="shared" si="367"/>
        <v/>
      </c>
      <c r="P4677" s="5">
        <f>IF(EXACT(L4677,"sell"),VLOOKUP(D4677,[1]items!$A$2:$E$39,5,FALSE),"")</f>
        <v>17170</v>
      </c>
      <c r="Q4677" s="5">
        <f t="shared" si="368"/>
        <v>223210</v>
      </c>
      <c r="R4677" s="13" t="str">
        <f t="shared" si="369"/>
        <v/>
      </c>
    </row>
    <row r="4678" spans="1:18" x14ac:dyDescent="0.2">
      <c r="A4678" s="5" t="s">
        <v>4739</v>
      </c>
      <c r="B4678" s="6" t="d">
        <v>2021-12-26</v>
      </c>
      <c r="C4678" s="7">
        <f t="shared" si="365"/>
        <v>2021</v>
      </c>
      <c r="D4678" s="5" t="s">
        <v>70</v>
      </c>
      <c r="E4678" s="5" t="str">
        <f>VLOOKUP(D4678,[1]items!$A$2:$E$39,2,FALSE)</f>
        <v>Irbesartan</v>
      </c>
      <c r="F4678" s="5" t="str">
        <f>VLOOKUP(E4678,[1]items!$B$2:$E$39,2,FALSE)</f>
        <v>Obat Hipertensi</v>
      </c>
      <c r="G4678" s="5" t="str">
        <f t="shared" si="366"/>
        <v>OH0005|</v>
      </c>
      <c r="H4678" s="10">
        <v>39</v>
      </c>
      <c r="I4678" s="11"/>
      <c r="J4678" s="10" t="str">
        <f>IF(EXACT(L4678,"buy"),VLOOKUP(I4678,[2]suppliers!$A$2:$B$17,2,FALSE),"")</f>
        <v/>
      </c>
      <c r="K4678" s="5" t="s">
        <v>84</v>
      </c>
      <c r="L4678" s="5" t="s">
        <v>85</v>
      </c>
      <c r="M4678" s="5" t="str">
        <f>IFERROR(VLOOKUP(G4678,[3]item_suppliers!$C$2:$F$112,2,FALSE),"")</f>
        <v/>
      </c>
      <c r="N4678" s="5" t="str">
        <f>IFERROR(VLOOKUP(G4678,[3]item_suppliers!$C$2:$F$112,4,FALSE),"")</f>
        <v/>
      </c>
      <c r="O4678" s="5" t="str">
        <f t="shared" si="367"/>
        <v/>
      </c>
      <c r="P4678" s="5">
        <f>IF(EXACT(L4678,"sell"),VLOOKUP(D4678,[1]items!$A$2:$E$39,5,FALSE),"")</f>
        <v>109447</v>
      </c>
      <c r="Q4678" s="5">
        <f t="shared" si="368"/>
        <v>4268433</v>
      </c>
      <c r="R4678" s="13" t="str">
        <f t="shared" si="369"/>
        <v/>
      </c>
    </row>
    <row r="4679" spans="1:18" x14ac:dyDescent="0.2">
      <c r="A4679" s="8" t="s">
        <v>4740</v>
      </c>
      <c r="B4679" s="9" t="d">
        <v>2021-12-26</v>
      </c>
      <c r="C4679" s="7">
        <f t="shared" si="365"/>
        <v>2021</v>
      </c>
      <c r="D4679" s="8" t="s">
        <v>20</v>
      </c>
      <c r="E4679" s="5" t="str">
        <f>VLOOKUP(D4679,[1]items!$A$2:$E$39,2,FALSE)</f>
        <v>Dexteem Box Plus 100 Tablet</v>
      </c>
      <c r="F4679" s="5" t="str">
        <f>VLOOKUP(E4679,[1]items!$B$2:$E$39,2,FALSE)</f>
        <v>Obat Alergi</v>
      </c>
      <c r="G4679" s="5" t="str">
        <f t="shared" si="366"/>
        <v>OA0006|</v>
      </c>
      <c r="H4679" s="10">
        <v>6</v>
      </c>
      <c r="I4679" s="11"/>
      <c r="J4679" s="10" t="str">
        <f>IF(EXACT(L4679,"buy"),VLOOKUP(I4679,[2]suppliers!$A$2:$B$17,2,FALSE),"")</f>
        <v/>
      </c>
      <c r="K4679" s="8" t="s">
        <v>84</v>
      </c>
      <c r="L4679" s="8" t="s">
        <v>85</v>
      </c>
      <c r="M4679" s="5" t="str">
        <f>IFERROR(VLOOKUP(G4679,[3]item_suppliers!$C$2:$F$112,2,FALSE),"")</f>
        <v/>
      </c>
      <c r="N4679" s="5" t="str">
        <f>IFERROR(VLOOKUP(G4679,[3]item_suppliers!$C$2:$F$112,4,FALSE),"")</f>
        <v/>
      </c>
      <c r="O4679" s="5" t="str">
        <f t="shared" si="367"/>
        <v/>
      </c>
      <c r="P4679" s="5">
        <f>IF(EXACT(L4679,"sell"),VLOOKUP(D4679,[1]items!$A$2:$E$39,5,FALSE),"")</f>
        <v>25449</v>
      </c>
      <c r="Q4679" s="5">
        <f t="shared" si="368"/>
        <v>152694</v>
      </c>
      <c r="R4679" s="13" t="str">
        <f t="shared" si="369"/>
        <v/>
      </c>
    </row>
    <row r="4680" spans="1:18" x14ac:dyDescent="0.2">
      <c r="A4680" s="5" t="s">
        <v>4741</v>
      </c>
      <c r="B4680" s="6" t="d">
        <v>2021-12-26</v>
      </c>
      <c r="C4680" s="7">
        <f t="shared" si="365"/>
        <v>2021</v>
      </c>
      <c r="D4680" s="5" t="s">
        <v>37</v>
      </c>
      <c r="E4680" s="5" t="str">
        <f>VLOOKUP(D4680,[1]items!$A$2:$E$39,2,FALSE)</f>
        <v>Koolfever</v>
      </c>
      <c r="F4680" s="5" t="str">
        <f>VLOOKUP(E4680,[1]items!$B$2:$E$39,2,FALSE)</f>
        <v>Obat Sakit Kepala &amp; Demam</v>
      </c>
      <c r="G4680" s="5" t="str">
        <f t="shared" si="366"/>
        <v>OD0001|</v>
      </c>
      <c r="H4680" s="10">
        <v>157</v>
      </c>
      <c r="I4680" s="11"/>
      <c r="J4680" s="10" t="str">
        <f>IF(EXACT(L4680,"buy"),VLOOKUP(I4680,[2]suppliers!$A$2:$B$17,2,FALSE),"")</f>
        <v/>
      </c>
      <c r="K4680" s="5" t="s">
        <v>84</v>
      </c>
      <c r="L4680" s="5" t="s">
        <v>85</v>
      </c>
      <c r="M4680" s="5" t="str">
        <f>IFERROR(VLOOKUP(G4680,[3]item_suppliers!$C$2:$F$112,2,FALSE),"")</f>
        <v/>
      </c>
      <c r="N4680" s="5" t="str">
        <f>IFERROR(VLOOKUP(G4680,[3]item_suppliers!$C$2:$F$112,4,FALSE),"")</f>
        <v/>
      </c>
      <c r="O4680" s="5" t="str">
        <f t="shared" si="367"/>
        <v/>
      </c>
      <c r="P4680" s="5">
        <f>IF(EXACT(L4680,"sell"),VLOOKUP(D4680,[1]items!$A$2:$E$39,5,FALSE),"")</f>
        <v>7620</v>
      </c>
      <c r="Q4680" s="5">
        <f t="shared" si="368"/>
        <v>1196340</v>
      </c>
      <c r="R4680" s="13" t="str">
        <f t="shared" si="369"/>
        <v/>
      </c>
    </row>
    <row r="4681" spans="1:18" x14ac:dyDescent="0.2">
      <c r="A4681" s="8" t="s">
        <v>4742</v>
      </c>
      <c r="B4681" s="9" t="d">
        <v>2021-12-26</v>
      </c>
      <c r="C4681" s="7">
        <f t="shared" si="365"/>
        <v>2021</v>
      </c>
      <c r="D4681" s="8" t="s">
        <v>43</v>
      </c>
      <c r="E4681" s="5" t="str">
        <f>VLOOKUP(D4681,[1]items!$A$2:$E$39,2,FALSE)</f>
        <v>Panadol Anak Tablet 1 Strip</v>
      </c>
      <c r="F4681" s="5" t="str">
        <f>VLOOKUP(E4681,[1]items!$B$2:$E$39,2,FALSE)</f>
        <v>Obat Sakit Kepala &amp; Demam</v>
      </c>
      <c r="G4681" s="5" t="str">
        <f t="shared" si="366"/>
        <v>OD0005|</v>
      </c>
      <c r="H4681" s="10">
        <v>128</v>
      </c>
      <c r="I4681" s="11"/>
      <c r="J4681" s="10" t="str">
        <f>IF(EXACT(L4681,"buy"),VLOOKUP(I4681,[2]suppliers!$A$2:$B$17,2,FALSE),"")</f>
        <v/>
      </c>
      <c r="K4681" s="8" t="s">
        <v>84</v>
      </c>
      <c r="L4681" s="8" t="s">
        <v>85</v>
      </c>
      <c r="M4681" s="5" t="str">
        <f>IFERROR(VLOOKUP(G4681,[3]item_suppliers!$C$2:$F$112,2,FALSE),"")</f>
        <v/>
      </c>
      <c r="N4681" s="5" t="str">
        <f>IFERROR(VLOOKUP(G4681,[3]item_suppliers!$C$2:$F$112,4,FALSE),"")</f>
        <v/>
      </c>
      <c r="O4681" s="5" t="str">
        <f t="shared" si="367"/>
        <v/>
      </c>
      <c r="P4681" s="5">
        <f>IF(EXACT(L4681,"sell"),VLOOKUP(D4681,[1]items!$A$2:$E$39,5,FALSE),"")</f>
        <v>25450</v>
      </c>
      <c r="Q4681" s="5">
        <f t="shared" si="368"/>
        <v>3257600</v>
      </c>
      <c r="R4681" s="13" t="str">
        <f t="shared" si="369"/>
        <v/>
      </c>
    </row>
    <row r="4682" spans="1:18" x14ac:dyDescent="0.2">
      <c r="A4682" s="5" t="s">
        <v>4743</v>
      </c>
      <c r="B4682" s="6" t="d">
        <v>2021-12-27</v>
      </c>
      <c r="C4682" s="7">
        <f t="shared" si="365"/>
        <v>2021</v>
      </c>
      <c r="D4682" s="5" t="s">
        <v>70</v>
      </c>
      <c r="E4682" s="5" t="str">
        <f>VLOOKUP(D4682,[1]items!$A$2:$E$39,2,FALSE)</f>
        <v>Irbesartan</v>
      </c>
      <c r="F4682" s="5" t="str">
        <f>VLOOKUP(E4682,[1]items!$B$2:$E$39,2,FALSE)</f>
        <v>Obat Hipertensi</v>
      </c>
      <c r="G4682" s="5" t="str">
        <f t="shared" si="366"/>
        <v>OH0005|</v>
      </c>
      <c r="H4682" s="10">
        <v>48</v>
      </c>
      <c r="I4682" s="11"/>
      <c r="J4682" s="10" t="str">
        <f>IF(EXACT(L4682,"buy"),VLOOKUP(I4682,[2]suppliers!$A$2:$B$17,2,FALSE),"")</f>
        <v/>
      </c>
      <c r="K4682" s="5" t="s">
        <v>84</v>
      </c>
      <c r="L4682" s="5" t="s">
        <v>85</v>
      </c>
      <c r="M4682" s="5" t="str">
        <f>IFERROR(VLOOKUP(G4682,[3]item_suppliers!$C$2:$F$112,2,FALSE),"")</f>
        <v/>
      </c>
      <c r="N4682" s="5" t="str">
        <f>IFERROR(VLOOKUP(G4682,[3]item_suppliers!$C$2:$F$112,4,FALSE),"")</f>
        <v/>
      </c>
      <c r="O4682" s="5" t="str">
        <f t="shared" si="367"/>
        <v/>
      </c>
      <c r="P4682" s="5">
        <f>IF(EXACT(L4682,"sell"),VLOOKUP(D4682,[1]items!$A$2:$E$39,5,FALSE),"")</f>
        <v>109447</v>
      </c>
      <c r="Q4682" s="5">
        <f t="shared" si="368"/>
        <v>5253456</v>
      </c>
      <c r="R4682" s="13" t="str">
        <f t="shared" si="369"/>
        <v/>
      </c>
    </row>
    <row r="4683" spans="1:18" x14ac:dyDescent="0.2">
      <c r="A4683" s="8" t="s">
        <v>4744</v>
      </c>
      <c r="B4683" s="9" t="d">
        <v>2021-12-27</v>
      </c>
      <c r="C4683" s="7">
        <f t="shared" si="365"/>
        <v>2021</v>
      </c>
      <c r="D4683" s="8" t="s">
        <v>70</v>
      </c>
      <c r="E4683" s="5" t="str">
        <f>VLOOKUP(D4683,[1]items!$A$2:$E$39,2,FALSE)</f>
        <v>Irbesartan</v>
      </c>
      <c r="F4683" s="5" t="str">
        <f>VLOOKUP(E4683,[1]items!$B$2:$E$39,2,FALSE)</f>
        <v>Obat Hipertensi</v>
      </c>
      <c r="G4683" s="5" t="str">
        <f t="shared" si="366"/>
        <v>OH0005|</v>
      </c>
      <c r="H4683" s="10">
        <v>8</v>
      </c>
      <c r="I4683" s="11"/>
      <c r="J4683" s="10" t="str">
        <f>IF(EXACT(L4683,"buy"),VLOOKUP(I4683,[2]suppliers!$A$2:$B$17,2,FALSE),"")</f>
        <v/>
      </c>
      <c r="K4683" s="8" t="s">
        <v>84</v>
      </c>
      <c r="L4683" s="8" t="s">
        <v>85</v>
      </c>
      <c r="M4683" s="5" t="str">
        <f>IFERROR(VLOOKUP(G4683,[3]item_suppliers!$C$2:$F$112,2,FALSE),"")</f>
        <v/>
      </c>
      <c r="N4683" s="5" t="str">
        <f>IFERROR(VLOOKUP(G4683,[3]item_suppliers!$C$2:$F$112,4,FALSE),"")</f>
        <v/>
      </c>
      <c r="O4683" s="5" t="str">
        <f t="shared" si="367"/>
        <v/>
      </c>
      <c r="P4683" s="5">
        <f>IF(EXACT(L4683,"sell"),VLOOKUP(D4683,[1]items!$A$2:$E$39,5,FALSE),"")</f>
        <v>109447</v>
      </c>
      <c r="Q4683" s="5">
        <f t="shared" si="368"/>
        <v>875576</v>
      </c>
      <c r="R4683" s="13" t="str">
        <f t="shared" si="369"/>
        <v/>
      </c>
    </row>
    <row r="4684" spans="1:18" x14ac:dyDescent="0.2">
      <c r="A4684" s="5" t="s">
        <v>4745</v>
      </c>
      <c r="B4684" s="6" t="d">
        <v>2021-12-27</v>
      </c>
      <c r="C4684" s="7">
        <f t="shared" si="365"/>
        <v>2021</v>
      </c>
      <c r="D4684" s="5" t="s">
        <v>82</v>
      </c>
      <c r="E4684" s="5" t="str">
        <f>VLOOKUP(D4684,[1]items!$A$2:$E$39,2,FALSE)</f>
        <v>Otilon Ear Drops 8 mL</v>
      </c>
      <c r="F4684" s="5" t="str">
        <f>VLOOKUP(E4684,[1]items!$B$2:$E$39,2,FALSE)</f>
        <v>Obat Telinga</v>
      </c>
      <c r="G4684" s="5" t="str">
        <f t="shared" si="366"/>
        <v>OT0001|</v>
      </c>
      <c r="H4684" s="10">
        <v>42</v>
      </c>
      <c r="I4684" s="11"/>
      <c r="J4684" s="10" t="str">
        <f>IF(EXACT(L4684,"buy"),VLOOKUP(I4684,[2]suppliers!$A$2:$B$17,2,FALSE),"")</f>
        <v/>
      </c>
      <c r="K4684" s="5" t="s">
        <v>84</v>
      </c>
      <c r="L4684" s="5" t="s">
        <v>85</v>
      </c>
      <c r="M4684" s="5" t="str">
        <f>IFERROR(VLOOKUP(G4684,[3]item_suppliers!$C$2:$F$112,2,FALSE),"")</f>
        <v/>
      </c>
      <c r="N4684" s="5" t="str">
        <f>IFERROR(VLOOKUP(G4684,[3]item_suppliers!$C$2:$F$112,4,FALSE),"")</f>
        <v/>
      </c>
      <c r="O4684" s="5" t="str">
        <f t="shared" si="367"/>
        <v/>
      </c>
      <c r="P4684" s="5">
        <f>IF(EXACT(L4684,"sell"),VLOOKUP(D4684,[1]items!$A$2:$E$39,5,FALSE),"")</f>
        <v>55935</v>
      </c>
      <c r="Q4684" s="5">
        <f t="shared" si="368"/>
        <v>2349270</v>
      </c>
      <c r="R4684" s="13" t="str">
        <f t="shared" si="369"/>
        <v/>
      </c>
    </row>
    <row r="4685" spans="1:18" x14ac:dyDescent="0.2">
      <c r="A4685" s="8" t="s">
        <v>4746</v>
      </c>
      <c r="B4685" s="9" t="d">
        <v>2021-12-27</v>
      </c>
      <c r="C4685" s="7">
        <f t="shared" si="365"/>
        <v>2021</v>
      </c>
      <c r="D4685" s="8" t="s">
        <v>31</v>
      </c>
      <c r="E4685" s="5" t="str">
        <f>VLOOKUP(D4685,[1]items!$A$2:$E$39,2,FALSE)</f>
        <v>Ultraflu Box Isi 25 Strip</v>
      </c>
      <c r="F4685" s="5" t="str">
        <f>VLOOKUP(E4685,[1]items!$B$2:$E$39,2,FALSE)</f>
        <v>Obat Batuk &amp; Pilek</v>
      </c>
      <c r="G4685" s="5" t="str">
        <f t="shared" si="366"/>
        <v>OB0006|</v>
      </c>
      <c r="H4685" s="10">
        <v>25</v>
      </c>
      <c r="I4685" s="11"/>
      <c r="J4685" s="10" t="str">
        <f>IF(EXACT(L4685,"buy"),VLOOKUP(I4685,[2]suppliers!$A$2:$B$17,2,FALSE),"")</f>
        <v/>
      </c>
      <c r="K4685" s="8" t="s">
        <v>84</v>
      </c>
      <c r="L4685" s="8" t="s">
        <v>85</v>
      </c>
      <c r="M4685" s="5" t="str">
        <f>IFERROR(VLOOKUP(G4685,[3]item_suppliers!$C$2:$F$112,2,FALSE),"")</f>
        <v/>
      </c>
      <c r="N4685" s="5" t="str">
        <f>IFERROR(VLOOKUP(G4685,[3]item_suppliers!$C$2:$F$112,4,FALSE),"")</f>
        <v/>
      </c>
      <c r="O4685" s="5" t="str">
        <f t="shared" si="367"/>
        <v/>
      </c>
      <c r="P4685" s="5">
        <f>IF(EXACT(L4685,"sell"),VLOOKUP(D4685,[1]items!$A$2:$E$39,5,FALSE),"")</f>
        <v>73805</v>
      </c>
      <c r="Q4685" s="5">
        <f t="shared" si="368"/>
        <v>1845125</v>
      </c>
      <c r="R4685" s="13" t="str">
        <f t="shared" si="369"/>
        <v/>
      </c>
    </row>
    <row r="4686" spans="1:18" x14ac:dyDescent="0.2">
      <c r="A4686" s="5" t="s">
        <v>4747</v>
      </c>
      <c r="B4686" s="6" t="d">
        <v>2021-12-27</v>
      </c>
      <c r="C4686" s="7">
        <f t="shared" si="365"/>
        <v>2021</v>
      </c>
      <c r="D4686" s="5" t="s">
        <v>14</v>
      </c>
      <c r="E4686" s="5" t="str">
        <f>VLOOKUP(D4686,[1]items!$A$2:$E$39,2,FALSE)</f>
        <v>Bisoprolol Ogb Dexa</v>
      </c>
      <c r="F4686" s="5" t="str">
        <f>VLOOKUP(E4686,[1]items!$B$2:$E$39,2,FALSE)</f>
        <v>Obat Alergi</v>
      </c>
      <c r="G4686" s="5" t="str">
        <f t="shared" si="366"/>
        <v>OA0004|</v>
      </c>
      <c r="H4686" s="10">
        <v>5</v>
      </c>
      <c r="I4686" s="11"/>
      <c r="J4686" s="10" t="str">
        <f>IF(EXACT(L4686,"buy"),VLOOKUP(I4686,[2]suppliers!$A$2:$B$17,2,FALSE),"")</f>
        <v/>
      </c>
      <c r="K4686" s="5" t="s">
        <v>84</v>
      </c>
      <c r="L4686" s="5" t="s">
        <v>85</v>
      </c>
      <c r="M4686" s="5" t="str">
        <f>IFERROR(VLOOKUP(G4686,[3]item_suppliers!$C$2:$F$112,2,FALSE),"")</f>
        <v/>
      </c>
      <c r="N4686" s="5" t="str">
        <f>IFERROR(VLOOKUP(G4686,[3]item_suppliers!$C$2:$F$112,4,FALSE),"")</f>
        <v/>
      </c>
      <c r="O4686" s="5" t="str">
        <f t="shared" si="367"/>
        <v/>
      </c>
      <c r="P4686" s="5">
        <f>IF(EXACT(L4686,"sell"),VLOOKUP(D4686,[1]items!$A$2:$E$39,5,FALSE),"")</f>
        <v>10180</v>
      </c>
      <c r="Q4686" s="5">
        <f t="shared" si="368"/>
        <v>50900</v>
      </c>
      <c r="R4686" s="13" t="str">
        <f t="shared" si="369"/>
        <v/>
      </c>
    </row>
    <row r="4687" spans="1:18" x14ac:dyDescent="0.2">
      <c r="A4687" s="8" t="s">
        <v>4748</v>
      </c>
      <c r="B4687" s="9" t="d">
        <v>2021-12-28</v>
      </c>
      <c r="C4687" s="7">
        <f t="shared" si="365"/>
        <v>2021</v>
      </c>
      <c r="D4687" s="8" t="s">
        <v>26</v>
      </c>
      <c r="E4687" s="5" t="str">
        <f>VLOOKUP(D4687,[1]items!$A$2:$E$39,2,FALSE)</f>
        <v>Decolsen 1 Strip 4 Tablet</v>
      </c>
      <c r="F4687" s="5" t="str">
        <f>VLOOKUP(E4687,[1]items!$B$2:$E$39,2,FALSE)</f>
        <v>Obat Batuk &amp; Pilek</v>
      </c>
      <c r="G4687" s="5" t="str">
        <f t="shared" si="366"/>
        <v>OB0002|</v>
      </c>
      <c r="H4687" s="10">
        <v>38</v>
      </c>
      <c r="I4687" s="11"/>
      <c r="J4687" s="10" t="str">
        <f>IF(EXACT(L4687,"buy"),VLOOKUP(I4687,[2]suppliers!$A$2:$B$17,2,FALSE),"")</f>
        <v/>
      </c>
      <c r="K4687" s="8" t="s">
        <v>84</v>
      </c>
      <c r="L4687" s="8" t="s">
        <v>85</v>
      </c>
      <c r="M4687" s="5" t="str">
        <f>IFERROR(VLOOKUP(G4687,[3]item_suppliers!$C$2:$F$112,2,FALSE),"")</f>
        <v/>
      </c>
      <c r="N4687" s="5" t="str">
        <f>IFERROR(VLOOKUP(G4687,[3]item_suppliers!$C$2:$F$112,4,FALSE),"")</f>
        <v/>
      </c>
      <c r="O4687" s="5" t="str">
        <f t="shared" si="367"/>
        <v/>
      </c>
      <c r="P4687" s="5">
        <f>IF(EXACT(L4687,"sell"),VLOOKUP(D4687,[1]items!$A$2:$E$39,5,FALSE),"")</f>
        <v>2915</v>
      </c>
      <c r="Q4687" s="5">
        <f t="shared" si="368"/>
        <v>110770</v>
      </c>
      <c r="R4687" s="13" t="str">
        <f t="shared" si="369"/>
        <v/>
      </c>
    </row>
    <row r="4688" spans="1:18" x14ac:dyDescent="0.2">
      <c r="A4688" s="5" t="s">
        <v>4749</v>
      </c>
      <c r="B4688" s="6" t="d">
        <v>2021-12-28</v>
      </c>
      <c r="C4688" s="7">
        <f t="shared" si="365"/>
        <v>2021</v>
      </c>
      <c r="D4688" s="5" t="s">
        <v>70</v>
      </c>
      <c r="E4688" s="5" t="str">
        <f>VLOOKUP(D4688,[1]items!$A$2:$E$39,2,FALSE)</f>
        <v>Irbesartan</v>
      </c>
      <c r="F4688" s="5" t="str">
        <f>VLOOKUP(E4688,[1]items!$B$2:$E$39,2,FALSE)</f>
        <v>Obat Hipertensi</v>
      </c>
      <c r="G4688" s="5" t="str">
        <f t="shared" si="366"/>
        <v>OH0005|</v>
      </c>
      <c r="H4688" s="10">
        <v>2</v>
      </c>
      <c r="I4688" s="11"/>
      <c r="J4688" s="10" t="str">
        <f>IF(EXACT(L4688,"buy"),VLOOKUP(I4688,[2]suppliers!$A$2:$B$17,2,FALSE),"")</f>
        <v/>
      </c>
      <c r="K4688" s="5" t="s">
        <v>84</v>
      </c>
      <c r="L4688" s="5" t="s">
        <v>85</v>
      </c>
      <c r="M4688" s="5" t="str">
        <f>IFERROR(VLOOKUP(G4688,[3]item_suppliers!$C$2:$F$112,2,FALSE),"")</f>
        <v/>
      </c>
      <c r="N4688" s="5" t="str">
        <f>IFERROR(VLOOKUP(G4688,[3]item_suppliers!$C$2:$F$112,4,FALSE),"")</f>
        <v/>
      </c>
      <c r="O4688" s="5" t="str">
        <f t="shared" si="367"/>
        <v/>
      </c>
      <c r="P4688" s="5">
        <f>IF(EXACT(L4688,"sell"),VLOOKUP(D4688,[1]items!$A$2:$E$39,5,FALSE),"")</f>
        <v>109447</v>
      </c>
      <c r="Q4688" s="5">
        <f t="shared" si="368"/>
        <v>218894</v>
      </c>
      <c r="R4688" s="13" t="str">
        <f t="shared" si="369"/>
        <v/>
      </c>
    </row>
    <row r="4689" spans="1:18" x14ac:dyDescent="0.2">
      <c r="A4689" s="8" t="s">
        <v>4750</v>
      </c>
      <c r="B4689" s="9" t="d">
        <v>2021-12-28</v>
      </c>
      <c r="C4689" s="7">
        <f t="shared" si="365"/>
        <v>2021</v>
      </c>
      <c r="D4689" s="8" t="s">
        <v>82</v>
      </c>
      <c r="E4689" s="5" t="str">
        <f>VLOOKUP(D4689,[1]items!$A$2:$E$39,2,FALSE)</f>
        <v>Otilon Ear Drops 8 mL</v>
      </c>
      <c r="F4689" s="5" t="str">
        <f>VLOOKUP(E4689,[1]items!$B$2:$E$39,2,FALSE)</f>
        <v>Obat Telinga</v>
      </c>
      <c r="G4689" s="5" t="str">
        <f t="shared" si="366"/>
        <v>OT0001|</v>
      </c>
      <c r="H4689" s="10">
        <v>2</v>
      </c>
      <c r="I4689" s="11"/>
      <c r="J4689" s="10" t="str">
        <f>IF(EXACT(L4689,"buy"),VLOOKUP(I4689,[2]suppliers!$A$2:$B$17,2,FALSE),"")</f>
        <v/>
      </c>
      <c r="K4689" s="8" t="s">
        <v>84</v>
      </c>
      <c r="L4689" s="8" t="s">
        <v>85</v>
      </c>
      <c r="M4689" s="5" t="str">
        <f>IFERROR(VLOOKUP(G4689,[3]item_suppliers!$C$2:$F$112,2,FALSE),"")</f>
        <v/>
      </c>
      <c r="N4689" s="5" t="str">
        <f>IFERROR(VLOOKUP(G4689,[3]item_suppliers!$C$2:$F$112,4,FALSE),"")</f>
        <v/>
      </c>
      <c r="O4689" s="5" t="str">
        <f t="shared" si="367"/>
        <v/>
      </c>
      <c r="P4689" s="5">
        <f>IF(EXACT(L4689,"sell"),VLOOKUP(D4689,[1]items!$A$2:$E$39,5,FALSE),"")</f>
        <v>55935</v>
      </c>
      <c r="Q4689" s="5">
        <f t="shared" si="368"/>
        <v>111870</v>
      </c>
      <c r="R4689" s="13" t="str">
        <f t="shared" si="369"/>
        <v/>
      </c>
    </row>
    <row r="4690" spans="1:18" x14ac:dyDescent="0.2">
      <c r="A4690" s="5" t="s">
        <v>4751</v>
      </c>
      <c r="B4690" s="6" t="d">
        <v>2021-12-28</v>
      </c>
      <c r="C4690" s="7">
        <f t="shared" si="365"/>
        <v>2021</v>
      </c>
      <c r="D4690" s="5" t="s">
        <v>20</v>
      </c>
      <c r="E4690" s="5" t="str">
        <f>VLOOKUP(D4690,[1]items!$A$2:$E$39,2,FALSE)</f>
        <v>Dexteem Box Plus 100 Tablet</v>
      </c>
      <c r="F4690" s="5" t="str">
        <f>VLOOKUP(E4690,[1]items!$B$2:$E$39,2,FALSE)</f>
        <v>Obat Alergi</v>
      </c>
      <c r="G4690" s="5" t="str">
        <f t="shared" si="366"/>
        <v>OA0006|</v>
      </c>
      <c r="H4690" s="10">
        <v>124</v>
      </c>
      <c r="I4690" s="11"/>
      <c r="J4690" s="10" t="str">
        <f>IF(EXACT(L4690,"buy"),VLOOKUP(I4690,[2]suppliers!$A$2:$B$17,2,FALSE),"")</f>
        <v/>
      </c>
      <c r="K4690" s="5" t="s">
        <v>84</v>
      </c>
      <c r="L4690" s="5" t="s">
        <v>85</v>
      </c>
      <c r="M4690" s="5" t="str">
        <f>IFERROR(VLOOKUP(G4690,[3]item_suppliers!$C$2:$F$112,2,FALSE),"")</f>
        <v/>
      </c>
      <c r="N4690" s="5" t="str">
        <f>IFERROR(VLOOKUP(G4690,[3]item_suppliers!$C$2:$F$112,4,FALSE),"")</f>
        <v/>
      </c>
      <c r="O4690" s="5" t="str">
        <f t="shared" si="367"/>
        <v/>
      </c>
      <c r="P4690" s="5">
        <f>IF(EXACT(L4690,"sell"),VLOOKUP(D4690,[1]items!$A$2:$E$39,5,FALSE),"")</f>
        <v>25449</v>
      </c>
      <c r="Q4690" s="5">
        <f t="shared" si="368"/>
        <v>3155676</v>
      </c>
      <c r="R4690" s="13" t="str">
        <f t="shared" si="369"/>
        <v/>
      </c>
    </row>
    <row r="4691" spans="1:18" x14ac:dyDescent="0.2">
      <c r="A4691" s="8" t="s">
        <v>4752</v>
      </c>
      <c r="B4691" s="9" t="d">
        <v>2021-12-28</v>
      </c>
      <c r="C4691" s="7">
        <f t="shared" si="365"/>
        <v>2021</v>
      </c>
      <c r="D4691" s="8" t="s">
        <v>14</v>
      </c>
      <c r="E4691" s="5" t="str">
        <f>VLOOKUP(D4691,[1]items!$A$2:$E$39,2,FALSE)</f>
        <v>Bisoprolol Ogb Dexa</v>
      </c>
      <c r="F4691" s="5" t="str">
        <f>VLOOKUP(E4691,[1]items!$B$2:$E$39,2,FALSE)</f>
        <v>Obat Alergi</v>
      </c>
      <c r="G4691" s="5" t="str">
        <f t="shared" si="366"/>
        <v>OA0004|</v>
      </c>
      <c r="H4691" s="10">
        <v>61</v>
      </c>
      <c r="I4691" s="11"/>
      <c r="J4691" s="10" t="str">
        <f>IF(EXACT(L4691,"buy"),VLOOKUP(I4691,[2]suppliers!$A$2:$B$17,2,FALSE),"")</f>
        <v/>
      </c>
      <c r="K4691" s="8" t="s">
        <v>84</v>
      </c>
      <c r="L4691" s="8" t="s">
        <v>85</v>
      </c>
      <c r="M4691" s="5" t="str">
        <f>IFERROR(VLOOKUP(G4691,[3]item_suppliers!$C$2:$F$112,2,FALSE),"")</f>
        <v/>
      </c>
      <c r="N4691" s="5" t="str">
        <f>IFERROR(VLOOKUP(G4691,[3]item_suppliers!$C$2:$F$112,4,FALSE),"")</f>
        <v/>
      </c>
      <c r="O4691" s="5" t="str">
        <f t="shared" si="367"/>
        <v/>
      </c>
      <c r="P4691" s="5">
        <f>IF(EXACT(L4691,"sell"),VLOOKUP(D4691,[1]items!$A$2:$E$39,5,FALSE),"")</f>
        <v>10180</v>
      </c>
      <c r="Q4691" s="5">
        <f t="shared" si="368"/>
        <v>620980</v>
      </c>
      <c r="R4691" s="13" t="str">
        <f t="shared" si="369"/>
        <v/>
      </c>
    </row>
    <row r="4692" spans="1:18" x14ac:dyDescent="0.2">
      <c r="A4692" s="5" t="s">
        <v>4753</v>
      </c>
      <c r="B4692" s="6" t="d">
        <v>2021-12-28</v>
      </c>
      <c r="C4692" s="7">
        <f t="shared" si="365"/>
        <v>2021</v>
      </c>
      <c r="D4692" s="5" t="s">
        <v>94</v>
      </c>
      <c r="E4692" s="5" t="str">
        <f>VLOOKUP(D4692,[1]items!$A$2:$E$39,2,FALSE)</f>
        <v>Vicks Inhaler 0.5 mL</v>
      </c>
      <c r="F4692" s="5" t="str">
        <f>VLOOKUP(E4692,[1]items!$B$2:$E$39,2,FALSE)</f>
        <v>Obat Batuk &amp; Pilek</v>
      </c>
      <c r="G4692" s="5" t="str">
        <f t="shared" si="366"/>
        <v>OB0007|</v>
      </c>
      <c r="H4692" s="10">
        <v>22</v>
      </c>
      <c r="I4692" s="11"/>
      <c r="J4692" s="10" t="str">
        <f>IF(EXACT(L4692,"buy"),VLOOKUP(I4692,[2]suppliers!$A$2:$B$17,2,FALSE),"")</f>
        <v/>
      </c>
      <c r="K4692" s="5" t="s">
        <v>84</v>
      </c>
      <c r="L4692" s="5" t="s">
        <v>85</v>
      </c>
      <c r="M4692" s="5" t="str">
        <f>IFERROR(VLOOKUP(G4692,[3]item_suppliers!$C$2:$F$112,2,FALSE),"")</f>
        <v/>
      </c>
      <c r="N4692" s="5" t="str">
        <f>IFERROR(VLOOKUP(G4692,[3]item_suppliers!$C$2:$F$112,4,FALSE),"")</f>
        <v/>
      </c>
      <c r="O4692" s="5" t="str">
        <f t="shared" si="367"/>
        <v/>
      </c>
      <c r="P4692" s="5">
        <f>IF(EXACT(L4692,"sell"),VLOOKUP(D4692,[1]items!$A$2:$E$39,5,FALSE),"")</f>
        <v>16430</v>
      </c>
      <c r="Q4692" s="5">
        <f t="shared" si="368"/>
        <v>361460</v>
      </c>
      <c r="R4692" s="13" t="str">
        <f t="shared" si="369"/>
        <v/>
      </c>
    </row>
    <row r="4693" spans="1:18" x14ac:dyDescent="0.2">
      <c r="A4693" s="8" t="s">
        <v>4754</v>
      </c>
      <c r="B4693" s="9" t="d">
        <v>2021-12-28</v>
      </c>
      <c r="C4693" s="7">
        <f t="shared" si="365"/>
        <v>2021</v>
      </c>
      <c r="D4693" s="8" t="s">
        <v>46</v>
      </c>
      <c r="E4693" s="5" t="str">
        <f>VLOOKUP(D4693,[1]items!$A$2:$E$39,2,FALSE)</f>
        <v>Proris Ibuprofen</v>
      </c>
      <c r="F4693" s="5" t="str">
        <f>VLOOKUP(E4693,[1]items!$B$2:$E$39,2,FALSE)</f>
        <v>Obat Sakit Kepala &amp; Demam</v>
      </c>
      <c r="G4693" s="5" t="str">
        <f t="shared" si="366"/>
        <v>OD0006|</v>
      </c>
      <c r="H4693" s="10">
        <v>201</v>
      </c>
      <c r="I4693" s="11"/>
      <c r="J4693" s="10" t="str">
        <f>IF(EXACT(L4693,"buy"),VLOOKUP(I4693,[2]suppliers!$A$2:$B$17,2,FALSE),"")</f>
        <v/>
      </c>
      <c r="K4693" s="8" t="s">
        <v>84</v>
      </c>
      <c r="L4693" s="8" t="s">
        <v>85</v>
      </c>
      <c r="M4693" s="5" t="str">
        <f>IFERROR(VLOOKUP(G4693,[3]item_suppliers!$C$2:$F$112,2,FALSE),"")</f>
        <v/>
      </c>
      <c r="N4693" s="5" t="str">
        <f>IFERROR(VLOOKUP(G4693,[3]item_suppliers!$C$2:$F$112,4,FALSE),"")</f>
        <v/>
      </c>
      <c r="O4693" s="5" t="str">
        <f t="shared" si="367"/>
        <v/>
      </c>
      <c r="P4693" s="5">
        <f>IF(EXACT(L4693,"sell"),VLOOKUP(D4693,[1]items!$A$2:$E$39,5,FALSE),"")</f>
        <v>25275</v>
      </c>
      <c r="Q4693" s="5">
        <f t="shared" si="368"/>
        <v>5080275</v>
      </c>
      <c r="R4693" s="13" t="str">
        <f t="shared" si="369"/>
        <v/>
      </c>
    </row>
    <row r="4694" spans="1:18" x14ac:dyDescent="0.2">
      <c r="A4694" s="5" t="s">
        <v>4755</v>
      </c>
      <c r="B4694" s="6" t="d">
        <v>2021-12-29</v>
      </c>
      <c r="C4694" s="7">
        <f t="shared" si="365"/>
        <v>2021</v>
      </c>
      <c r="D4694" s="5" t="s">
        <v>35</v>
      </c>
      <c r="E4694" s="5" t="str">
        <f>VLOOKUP(D4694,[1]items!$A$2:$E$39,2,FALSE)</f>
        <v>Konidin 4 Tablet</v>
      </c>
      <c r="F4694" s="5" t="str">
        <f>VLOOKUP(E4694,[1]items!$B$2:$E$39,2,FALSE)</f>
        <v>Obat Batuk &amp; Pilek</v>
      </c>
      <c r="G4694" s="5" t="str">
        <f t="shared" si="366"/>
        <v>OB0008|</v>
      </c>
      <c r="H4694" s="10">
        <v>30</v>
      </c>
      <c r="I4694" s="11"/>
      <c r="J4694" s="10" t="str">
        <f>IF(EXACT(L4694,"buy"),VLOOKUP(I4694,[2]suppliers!$A$2:$B$17,2,FALSE),"")</f>
        <v/>
      </c>
      <c r="K4694" s="5" t="s">
        <v>84</v>
      </c>
      <c r="L4694" s="5" t="s">
        <v>85</v>
      </c>
      <c r="M4694" s="5" t="str">
        <f>IFERROR(VLOOKUP(G4694,[3]item_suppliers!$C$2:$F$112,2,FALSE),"")</f>
        <v/>
      </c>
      <c r="N4694" s="5" t="str">
        <f>IFERROR(VLOOKUP(G4694,[3]item_suppliers!$C$2:$F$112,4,FALSE),"")</f>
        <v/>
      </c>
      <c r="O4694" s="5" t="str">
        <f t="shared" si="367"/>
        <v/>
      </c>
      <c r="P4694" s="5">
        <f>IF(EXACT(L4694,"sell"),VLOOKUP(D4694,[1]items!$A$2:$E$39,5,FALSE),"")</f>
        <v>2490</v>
      </c>
      <c r="Q4694" s="5">
        <f t="shared" si="368"/>
        <v>74700</v>
      </c>
      <c r="R4694" s="13" t="str">
        <f t="shared" si="369"/>
        <v/>
      </c>
    </row>
    <row r="4695" spans="1:18" x14ac:dyDescent="0.2">
      <c r="A4695" s="8" t="s">
        <v>4756</v>
      </c>
      <c r="B4695" s="9" t="d">
        <v>2021-12-30</v>
      </c>
      <c r="C4695" s="7">
        <f t="shared" si="365"/>
        <v>2021</v>
      </c>
      <c r="D4695" s="8" t="s">
        <v>70</v>
      </c>
      <c r="E4695" s="5" t="str">
        <f>VLOOKUP(D4695,[1]items!$A$2:$E$39,2,FALSE)</f>
        <v>Irbesartan</v>
      </c>
      <c r="F4695" s="5" t="str">
        <f>VLOOKUP(E4695,[1]items!$B$2:$E$39,2,FALSE)</f>
        <v>Obat Hipertensi</v>
      </c>
      <c r="G4695" s="5" t="str">
        <f t="shared" si="366"/>
        <v>OH0005|</v>
      </c>
      <c r="H4695" s="10">
        <v>43</v>
      </c>
      <c r="I4695" s="11"/>
      <c r="J4695" s="10" t="str">
        <f>IF(EXACT(L4695,"buy"),VLOOKUP(I4695,[2]suppliers!$A$2:$B$17,2,FALSE),"")</f>
        <v/>
      </c>
      <c r="K4695" s="8" t="s">
        <v>84</v>
      </c>
      <c r="L4695" s="8" t="s">
        <v>85</v>
      </c>
      <c r="M4695" s="5" t="str">
        <f>IFERROR(VLOOKUP(G4695,[3]item_suppliers!$C$2:$F$112,2,FALSE),"")</f>
        <v/>
      </c>
      <c r="N4695" s="5" t="str">
        <f>IFERROR(VLOOKUP(G4695,[3]item_suppliers!$C$2:$F$112,4,FALSE),"")</f>
        <v/>
      </c>
      <c r="O4695" s="5" t="str">
        <f t="shared" si="367"/>
        <v/>
      </c>
      <c r="P4695" s="5">
        <f>IF(EXACT(L4695,"sell"),VLOOKUP(D4695,[1]items!$A$2:$E$39,5,FALSE),"")</f>
        <v>109447</v>
      </c>
      <c r="Q4695" s="5">
        <f t="shared" si="368"/>
        <v>4706221</v>
      </c>
      <c r="R4695" s="13" t="str">
        <f t="shared" si="369"/>
        <v/>
      </c>
    </row>
    <row r="4696" spans="1:18" x14ac:dyDescent="0.2">
      <c r="A4696" s="5" t="s">
        <v>4757</v>
      </c>
      <c r="B4696" s="6" t="d">
        <v>2021-12-30</v>
      </c>
      <c r="C4696" s="7">
        <f t="shared" si="365"/>
        <v>2021</v>
      </c>
      <c r="D4696" s="5" t="s">
        <v>82</v>
      </c>
      <c r="E4696" s="5" t="str">
        <f>VLOOKUP(D4696,[1]items!$A$2:$E$39,2,FALSE)</f>
        <v>Otilon Ear Drops 8 mL</v>
      </c>
      <c r="F4696" s="5" t="str">
        <f>VLOOKUP(E4696,[1]items!$B$2:$E$39,2,FALSE)</f>
        <v>Obat Telinga</v>
      </c>
      <c r="G4696" s="5" t="str">
        <f t="shared" si="366"/>
        <v>OT0001|</v>
      </c>
      <c r="H4696" s="10">
        <v>44</v>
      </c>
      <c r="I4696" s="11"/>
      <c r="J4696" s="10" t="str">
        <f>IF(EXACT(L4696,"buy"),VLOOKUP(I4696,[2]suppliers!$A$2:$B$17,2,FALSE),"")</f>
        <v/>
      </c>
      <c r="K4696" s="5" t="s">
        <v>84</v>
      </c>
      <c r="L4696" s="5" t="s">
        <v>85</v>
      </c>
      <c r="M4696" s="5" t="str">
        <f>IFERROR(VLOOKUP(G4696,[3]item_suppliers!$C$2:$F$112,2,FALSE),"")</f>
        <v/>
      </c>
      <c r="N4696" s="5" t="str">
        <f>IFERROR(VLOOKUP(G4696,[3]item_suppliers!$C$2:$F$112,4,FALSE),"")</f>
        <v/>
      </c>
      <c r="O4696" s="5" t="str">
        <f t="shared" si="367"/>
        <v/>
      </c>
      <c r="P4696" s="5">
        <f>IF(EXACT(L4696,"sell"),VLOOKUP(D4696,[1]items!$A$2:$E$39,5,FALSE),"")</f>
        <v>55935</v>
      </c>
      <c r="Q4696" s="5">
        <f t="shared" si="368"/>
        <v>2461140</v>
      </c>
      <c r="R4696" s="13" t="str">
        <f t="shared" si="369"/>
        <v/>
      </c>
    </row>
    <row r="4697" spans="1:18" x14ac:dyDescent="0.2">
      <c r="A4697" s="8" t="s">
        <v>4758</v>
      </c>
      <c r="B4697" s="9" t="d">
        <v>2021-12-30</v>
      </c>
      <c r="C4697" s="7">
        <f t="shared" si="365"/>
        <v>2021</v>
      </c>
      <c r="D4697" s="8" t="s">
        <v>37</v>
      </c>
      <c r="E4697" s="5" t="str">
        <f>VLOOKUP(D4697,[1]items!$A$2:$E$39,2,FALSE)</f>
        <v>Koolfever</v>
      </c>
      <c r="F4697" s="5" t="str">
        <f>VLOOKUP(E4697,[1]items!$B$2:$E$39,2,FALSE)</f>
        <v>Obat Sakit Kepala &amp; Demam</v>
      </c>
      <c r="G4697" s="5" t="str">
        <f t="shared" si="366"/>
        <v>OD0001|</v>
      </c>
      <c r="H4697" s="10">
        <v>26</v>
      </c>
      <c r="I4697" s="11"/>
      <c r="J4697" s="10" t="str">
        <f>IF(EXACT(L4697,"buy"),VLOOKUP(I4697,[2]suppliers!$A$2:$B$17,2,FALSE),"")</f>
        <v/>
      </c>
      <c r="K4697" s="8" t="s">
        <v>84</v>
      </c>
      <c r="L4697" s="8" t="s">
        <v>85</v>
      </c>
      <c r="M4697" s="5" t="str">
        <f>IFERROR(VLOOKUP(G4697,[3]item_suppliers!$C$2:$F$112,2,FALSE),"")</f>
        <v/>
      </c>
      <c r="N4697" s="5" t="str">
        <f>IFERROR(VLOOKUP(G4697,[3]item_suppliers!$C$2:$F$112,4,FALSE),"")</f>
        <v/>
      </c>
      <c r="O4697" s="5" t="str">
        <f t="shared" si="367"/>
        <v/>
      </c>
      <c r="P4697" s="5">
        <f>IF(EXACT(L4697,"sell"),VLOOKUP(D4697,[1]items!$A$2:$E$39,5,FALSE),"")</f>
        <v>7620</v>
      </c>
      <c r="Q4697" s="5">
        <f t="shared" si="368"/>
        <v>198120</v>
      </c>
      <c r="R4697" s="13" t="str">
        <f t="shared" si="369"/>
        <v/>
      </c>
    </row>
    <row r="4698" spans="1:18" x14ac:dyDescent="0.2">
      <c r="A4698" s="5" t="s">
        <v>4759</v>
      </c>
      <c r="B4698" s="6" t="d">
        <v>2021-12-30</v>
      </c>
      <c r="C4698" s="7">
        <f t="shared" si="365"/>
        <v>2021</v>
      </c>
      <c r="D4698" s="5" t="s">
        <v>14</v>
      </c>
      <c r="E4698" s="5" t="str">
        <f>VLOOKUP(D4698,[1]items!$A$2:$E$39,2,FALSE)</f>
        <v>Bisoprolol Ogb Dexa</v>
      </c>
      <c r="F4698" s="5" t="str">
        <f>VLOOKUP(E4698,[1]items!$B$2:$E$39,2,FALSE)</f>
        <v>Obat Alergi</v>
      </c>
      <c r="G4698" s="5" t="str">
        <f t="shared" si="366"/>
        <v>OA0004|</v>
      </c>
      <c r="H4698" s="10">
        <v>598</v>
      </c>
      <c r="I4698" s="11"/>
      <c r="J4698" s="10" t="str">
        <f>IF(EXACT(L4698,"buy"),VLOOKUP(I4698,[2]suppliers!$A$2:$B$17,2,FALSE),"")</f>
        <v/>
      </c>
      <c r="K4698" s="5" t="s">
        <v>84</v>
      </c>
      <c r="L4698" s="5" t="s">
        <v>85</v>
      </c>
      <c r="M4698" s="5" t="str">
        <f>IFERROR(VLOOKUP(G4698,[3]item_suppliers!$C$2:$F$112,2,FALSE),"")</f>
        <v/>
      </c>
      <c r="N4698" s="5" t="str">
        <f>IFERROR(VLOOKUP(G4698,[3]item_suppliers!$C$2:$F$112,4,FALSE),"")</f>
        <v/>
      </c>
      <c r="O4698" s="5" t="str">
        <f t="shared" si="367"/>
        <v/>
      </c>
      <c r="P4698" s="5">
        <f>IF(EXACT(L4698,"sell"),VLOOKUP(D4698,[1]items!$A$2:$E$39,5,FALSE),"")</f>
        <v>10180</v>
      </c>
      <c r="Q4698" s="5">
        <f t="shared" si="368"/>
        <v>6087640</v>
      </c>
      <c r="R4698" s="13" t="str">
        <f t="shared" si="369"/>
        <v/>
      </c>
    </row>
    <row r="4699" spans="1:18" x14ac:dyDescent="0.2">
      <c r="A4699" s="8" t="s">
        <v>4760</v>
      </c>
      <c r="B4699" s="9" t="d">
        <v>2021-12-31</v>
      </c>
      <c r="C4699" s="7">
        <f t="shared" si="365"/>
        <v>2021</v>
      </c>
      <c r="D4699" s="8" t="s">
        <v>26</v>
      </c>
      <c r="E4699" s="5" t="str">
        <f>VLOOKUP(D4699,[1]items!$A$2:$E$39,2,FALSE)</f>
        <v>Decolsen 1 Strip 4 Tablet</v>
      </c>
      <c r="F4699" s="5" t="str">
        <f>VLOOKUP(E4699,[1]items!$B$2:$E$39,2,FALSE)</f>
        <v>Obat Batuk &amp; Pilek</v>
      </c>
      <c r="G4699" s="5" t="str">
        <f t="shared" si="366"/>
        <v>OB0002|</v>
      </c>
      <c r="H4699" s="10">
        <v>1</v>
      </c>
      <c r="I4699" s="11"/>
      <c r="J4699" s="10" t="str">
        <f>IF(EXACT(L4699,"buy"),VLOOKUP(I4699,[2]suppliers!$A$2:$B$17,2,FALSE),"")</f>
        <v/>
      </c>
      <c r="K4699" s="8" t="s">
        <v>84</v>
      </c>
      <c r="L4699" s="8" t="s">
        <v>85</v>
      </c>
      <c r="M4699" s="5" t="str">
        <f>IFERROR(VLOOKUP(G4699,[3]item_suppliers!$C$2:$F$112,2,FALSE),"")</f>
        <v/>
      </c>
      <c r="N4699" s="5" t="str">
        <f>IFERROR(VLOOKUP(G4699,[3]item_suppliers!$C$2:$F$112,4,FALSE),"")</f>
        <v/>
      </c>
      <c r="O4699" s="5" t="str">
        <f t="shared" si="367"/>
        <v/>
      </c>
      <c r="P4699" s="5">
        <f>IF(EXACT(L4699,"sell"),VLOOKUP(D4699,[1]items!$A$2:$E$39,5,FALSE),"")</f>
        <v>2915</v>
      </c>
      <c r="Q4699" s="5">
        <f t="shared" si="368"/>
        <v>2915</v>
      </c>
      <c r="R4699" s="13" t="str">
        <f t="shared" si="369"/>
        <v/>
      </c>
    </row>
    <row r="4700" spans="1:18" x14ac:dyDescent="0.2">
      <c r="A4700" s="5" t="s">
        <v>4761</v>
      </c>
      <c r="B4700" s="6" t="d">
        <v>2021-12-31</v>
      </c>
      <c r="C4700" s="7">
        <f t="shared" si="365"/>
        <v>2021</v>
      </c>
      <c r="D4700" s="5" t="s">
        <v>26</v>
      </c>
      <c r="E4700" s="5" t="str">
        <f>VLOOKUP(D4700,[1]items!$A$2:$E$39,2,FALSE)</f>
        <v>Decolsen 1 Strip 4 Tablet</v>
      </c>
      <c r="F4700" s="5" t="str">
        <f>VLOOKUP(E4700,[1]items!$B$2:$E$39,2,FALSE)</f>
        <v>Obat Batuk &amp; Pilek</v>
      </c>
      <c r="G4700" s="5" t="str">
        <f t="shared" si="366"/>
        <v>OB0002|</v>
      </c>
      <c r="H4700" s="10">
        <v>16</v>
      </c>
      <c r="I4700" s="11"/>
      <c r="J4700" s="10" t="str">
        <f>IF(EXACT(L4700,"buy"),VLOOKUP(I4700,[2]suppliers!$A$2:$B$17,2,FALSE),"")</f>
        <v/>
      </c>
      <c r="K4700" s="5" t="s">
        <v>84</v>
      </c>
      <c r="L4700" s="5" t="s">
        <v>85</v>
      </c>
      <c r="M4700" s="5" t="str">
        <f>IFERROR(VLOOKUP(G4700,[3]item_suppliers!$C$2:$F$112,2,FALSE),"")</f>
        <v/>
      </c>
      <c r="N4700" s="5" t="str">
        <f>IFERROR(VLOOKUP(G4700,[3]item_suppliers!$C$2:$F$112,4,FALSE),"")</f>
        <v/>
      </c>
      <c r="O4700" s="5" t="str">
        <f t="shared" si="367"/>
        <v/>
      </c>
      <c r="P4700" s="5">
        <f>IF(EXACT(L4700,"sell"),VLOOKUP(D4700,[1]items!$A$2:$E$39,5,FALSE),"")</f>
        <v>2915</v>
      </c>
      <c r="Q4700" s="5">
        <f t="shared" si="368"/>
        <v>46640</v>
      </c>
      <c r="R4700" s="13" t="str">
        <f t="shared" si="369"/>
        <v/>
      </c>
    </row>
    <row r="4701" spans="1:18" x14ac:dyDescent="0.2">
      <c r="A4701" s="8" t="s">
        <v>4762</v>
      </c>
      <c r="B4701" s="9" t="d">
        <v>2021-12-31</v>
      </c>
      <c r="C4701" s="7">
        <f t="shared" si="365"/>
        <v>2021</v>
      </c>
      <c r="D4701" s="8" t="s">
        <v>50</v>
      </c>
      <c r="E4701" s="5" t="str">
        <f>VLOOKUP(D4701,[1]items!$A$2:$E$39,2,FALSE)</f>
        <v>Bodrex Extra</v>
      </c>
      <c r="F4701" s="5" t="str">
        <f>VLOOKUP(E4701,[1]items!$B$2:$E$39,2,FALSE)</f>
        <v>Obat Sakit Kepala &amp; Demam</v>
      </c>
      <c r="G4701" s="5" t="str">
        <f t="shared" si="366"/>
        <v>OD0008|</v>
      </c>
      <c r="H4701" s="10">
        <v>9</v>
      </c>
      <c r="I4701" s="11"/>
      <c r="J4701" s="10" t="str">
        <f>IF(EXACT(L4701,"buy"),VLOOKUP(I4701,[2]suppliers!$A$2:$B$17,2,FALSE),"")</f>
        <v/>
      </c>
      <c r="K4701" s="8" t="s">
        <v>84</v>
      </c>
      <c r="L4701" s="8" t="s">
        <v>85</v>
      </c>
      <c r="M4701" s="5" t="str">
        <f>IFERROR(VLOOKUP(G4701,[3]item_suppliers!$C$2:$F$112,2,FALSE),"")</f>
        <v/>
      </c>
      <c r="N4701" s="5" t="str">
        <f>IFERROR(VLOOKUP(G4701,[3]item_suppliers!$C$2:$F$112,4,FALSE),"")</f>
        <v/>
      </c>
      <c r="O4701" s="5" t="str">
        <f t="shared" si="367"/>
        <v/>
      </c>
      <c r="P4701" s="5">
        <f>IF(EXACT(L4701,"sell"),VLOOKUP(D4701,[1]items!$A$2:$E$39,5,FALSE),"")</f>
        <v>51753</v>
      </c>
      <c r="Q4701" s="5">
        <f t="shared" si="368"/>
        <v>465777</v>
      </c>
      <c r="R4701" s="13" t="str">
        <f t="shared" si="369"/>
        <v/>
      </c>
    </row>
    <row r="4702" spans="1:18" x14ac:dyDescent="0.2">
      <c r="A4702" s="5" t="s">
        <v>4763</v>
      </c>
      <c r="B4702" s="6" t="d">
        <v>2021-12-31</v>
      </c>
      <c r="C4702" s="7">
        <f t="shared" si="365"/>
        <v>2021</v>
      </c>
      <c r="D4702" s="5" t="s">
        <v>50</v>
      </c>
      <c r="E4702" s="5" t="str">
        <f>VLOOKUP(D4702,[1]items!$A$2:$E$39,2,FALSE)</f>
        <v>Bodrex Extra</v>
      </c>
      <c r="F4702" s="5" t="str">
        <f>VLOOKUP(E4702,[1]items!$B$2:$E$39,2,FALSE)</f>
        <v>Obat Sakit Kepala &amp; Demam</v>
      </c>
      <c r="G4702" s="5" t="str">
        <f t="shared" si="366"/>
        <v>OD0008|</v>
      </c>
      <c r="H4702" s="10">
        <v>2</v>
      </c>
      <c r="I4702" s="11"/>
      <c r="J4702" s="10" t="str">
        <f>IF(EXACT(L4702,"buy"),VLOOKUP(I4702,[2]suppliers!$A$2:$B$17,2,FALSE),"")</f>
        <v/>
      </c>
      <c r="K4702" s="5" t="s">
        <v>84</v>
      </c>
      <c r="L4702" s="5" t="s">
        <v>85</v>
      </c>
      <c r="M4702" s="5" t="str">
        <f>IFERROR(VLOOKUP(G4702,[3]item_suppliers!$C$2:$F$112,2,FALSE),"")</f>
        <v/>
      </c>
      <c r="N4702" s="5" t="str">
        <f>IFERROR(VLOOKUP(G4702,[3]item_suppliers!$C$2:$F$112,4,FALSE),"")</f>
        <v/>
      </c>
      <c r="O4702" s="5" t="str">
        <f t="shared" si="367"/>
        <v/>
      </c>
      <c r="P4702" s="5">
        <f>IF(EXACT(L4702,"sell"),VLOOKUP(D4702,[1]items!$A$2:$E$39,5,FALSE),"")</f>
        <v>51753</v>
      </c>
      <c r="Q4702" s="5">
        <f t="shared" si="368"/>
        <v>103506</v>
      </c>
      <c r="R4702" s="13" t="str">
        <f t="shared" si="369"/>
        <v/>
      </c>
    </row>
    <row r="4703" spans="1:18" x14ac:dyDescent="0.2">
      <c r="A4703" s="8" t="s">
        <v>4764</v>
      </c>
      <c r="B4703" s="9" t="d">
        <v>2021-12-31</v>
      </c>
      <c r="C4703" s="7">
        <f t="shared" si="365"/>
        <v>2021</v>
      </c>
      <c r="D4703" s="8" t="s">
        <v>50</v>
      </c>
      <c r="E4703" s="5" t="str">
        <f>VLOOKUP(D4703,[1]items!$A$2:$E$39,2,FALSE)</f>
        <v>Bodrex Extra</v>
      </c>
      <c r="F4703" s="5" t="str">
        <f>VLOOKUP(E4703,[1]items!$B$2:$E$39,2,FALSE)</f>
        <v>Obat Sakit Kepala &amp; Demam</v>
      </c>
      <c r="G4703" s="5" t="str">
        <f t="shared" si="366"/>
        <v>OD0008|</v>
      </c>
      <c r="H4703" s="10">
        <v>60</v>
      </c>
      <c r="I4703" s="11"/>
      <c r="J4703" s="10" t="str">
        <f>IF(EXACT(L4703,"buy"),VLOOKUP(I4703,[2]suppliers!$A$2:$B$17,2,FALSE),"")</f>
        <v/>
      </c>
      <c r="K4703" s="8" t="s">
        <v>84</v>
      </c>
      <c r="L4703" s="8" t="s">
        <v>85</v>
      </c>
      <c r="M4703" s="5" t="str">
        <f>IFERROR(VLOOKUP(G4703,[3]item_suppliers!$C$2:$F$112,2,FALSE),"")</f>
        <v/>
      </c>
      <c r="N4703" s="5" t="str">
        <f>IFERROR(VLOOKUP(G4703,[3]item_suppliers!$C$2:$F$112,4,FALSE),"")</f>
        <v/>
      </c>
      <c r="O4703" s="5" t="str">
        <f t="shared" si="367"/>
        <v/>
      </c>
      <c r="P4703" s="5">
        <f>IF(EXACT(L4703,"sell"),VLOOKUP(D4703,[1]items!$A$2:$E$39,5,FALSE),"")</f>
        <v>51753</v>
      </c>
      <c r="Q4703" s="5">
        <f t="shared" si="368"/>
        <v>3105180</v>
      </c>
      <c r="R4703" s="13" t="str">
        <f t="shared" si="369"/>
        <v/>
      </c>
    </row>
    <row r="4704" spans="1:18" x14ac:dyDescent="0.2">
      <c r="A4704" s="5" t="s">
        <v>4765</v>
      </c>
      <c r="B4704" s="6" t="d">
        <v>2021-12-31</v>
      </c>
      <c r="C4704" s="7">
        <f t="shared" si="365"/>
        <v>2021</v>
      </c>
      <c r="D4704" s="5" t="s">
        <v>17</v>
      </c>
      <c r="E4704" s="5" t="str">
        <f>VLOOKUP(D4704,[1]items!$A$2:$E$39,2,FALSE)</f>
        <v>Bedak Heroxyn 150 gr</v>
      </c>
      <c r="F4704" s="5" t="str">
        <f>VLOOKUP(E4704,[1]items!$B$2:$E$39,2,FALSE)</f>
        <v>Obat Alergi</v>
      </c>
      <c r="G4704" s="5" t="str">
        <f t="shared" si="366"/>
        <v>OA0005|</v>
      </c>
      <c r="H4704" s="10">
        <v>34</v>
      </c>
      <c r="I4704" s="11"/>
      <c r="J4704" s="10" t="str">
        <f>IF(EXACT(L4704,"buy"),VLOOKUP(I4704,[2]suppliers!$A$2:$B$17,2,FALSE),"")</f>
        <v/>
      </c>
      <c r="K4704" s="5" t="s">
        <v>84</v>
      </c>
      <c r="L4704" s="5" t="s">
        <v>85</v>
      </c>
      <c r="M4704" s="5" t="str">
        <f>IFERROR(VLOOKUP(G4704,[3]item_suppliers!$C$2:$F$112,2,FALSE),"")</f>
        <v/>
      </c>
      <c r="N4704" s="5" t="str">
        <f>IFERROR(VLOOKUP(G4704,[3]item_suppliers!$C$2:$F$112,4,FALSE),"")</f>
        <v/>
      </c>
      <c r="O4704" s="5" t="str">
        <f t="shared" si="367"/>
        <v/>
      </c>
      <c r="P4704" s="5">
        <f>IF(EXACT(L4704,"sell"),VLOOKUP(D4704,[1]items!$A$2:$E$39,5,FALSE),"")</f>
        <v>17170</v>
      </c>
      <c r="Q4704" s="5">
        <f t="shared" si="368"/>
        <v>583780</v>
      </c>
      <c r="R4704" s="13" t="str">
        <f t="shared" si="369"/>
        <v/>
      </c>
    </row>
    <row r="4705" spans="1:18" x14ac:dyDescent="0.2">
      <c r="A4705" s="8" t="s">
        <v>4766</v>
      </c>
      <c r="B4705" s="9" t="d">
        <v>2021-12-31</v>
      </c>
      <c r="C4705" s="7">
        <f t="shared" si="365"/>
        <v>2021</v>
      </c>
      <c r="D4705" s="8" t="s">
        <v>52</v>
      </c>
      <c r="E4705" s="5" t="str">
        <f>VLOOKUP(D4705,[1]items!$A$2:$E$39,2,FALSE)</f>
        <v>Sanmol 500 MG 4 Tablet</v>
      </c>
      <c r="F4705" s="5" t="str">
        <f>VLOOKUP(E4705,[1]items!$B$2:$E$39,2,FALSE)</f>
        <v>Obat Sakit Kepala &amp; Demam</v>
      </c>
      <c r="G4705" s="5" t="str">
        <f t="shared" si="366"/>
        <v>OD0009|</v>
      </c>
      <c r="H4705" s="10">
        <v>12</v>
      </c>
      <c r="I4705" s="11"/>
      <c r="J4705" s="10" t="str">
        <f>IF(EXACT(L4705,"buy"),VLOOKUP(I4705,[2]suppliers!$A$2:$B$17,2,FALSE),"")</f>
        <v/>
      </c>
      <c r="K4705" s="8" t="s">
        <v>84</v>
      </c>
      <c r="L4705" s="8" t="s">
        <v>85</v>
      </c>
      <c r="M4705" s="5" t="str">
        <f>IFERROR(VLOOKUP(G4705,[3]item_suppliers!$C$2:$F$112,2,FALSE),"")</f>
        <v/>
      </c>
      <c r="N4705" s="5" t="str">
        <f>IFERROR(VLOOKUP(G4705,[3]item_suppliers!$C$2:$F$112,4,FALSE),"")</f>
        <v/>
      </c>
      <c r="O4705" s="5" t="str">
        <f t="shared" si="367"/>
        <v/>
      </c>
      <c r="P4705" s="5">
        <f>IF(EXACT(L4705,"sell"),VLOOKUP(D4705,[1]items!$A$2:$E$39,5,FALSE),"")</f>
        <v>1619</v>
      </c>
      <c r="Q4705" s="5">
        <f t="shared" si="368"/>
        <v>19428</v>
      </c>
      <c r="R4705" s="13" t="str">
        <f t="shared" si="369"/>
        <v/>
      </c>
    </row>
    <row r="4706" spans="1:18" x14ac:dyDescent="0.2">
      <c r="A4706" s="5" t="s">
        <v>4767</v>
      </c>
      <c r="B4706" s="6" t="d">
        <v>2021-12-31</v>
      </c>
      <c r="C4706" s="7">
        <f t="shared" si="365"/>
        <v>2021</v>
      </c>
      <c r="D4706" s="5" t="s">
        <v>52</v>
      </c>
      <c r="E4706" s="5" t="str">
        <f>VLOOKUP(D4706,[1]items!$A$2:$E$39,2,FALSE)</f>
        <v>Sanmol 500 MG 4 Tablet</v>
      </c>
      <c r="F4706" s="5" t="str">
        <f>VLOOKUP(E4706,[1]items!$B$2:$E$39,2,FALSE)</f>
        <v>Obat Sakit Kepala &amp; Demam</v>
      </c>
      <c r="G4706" s="5" t="str">
        <f t="shared" si="366"/>
        <v>OD0009|</v>
      </c>
      <c r="H4706" s="10">
        <v>50</v>
      </c>
      <c r="I4706" s="11"/>
      <c r="J4706" s="10" t="str">
        <f>IF(EXACT(L4706,"buy"),VLOOKUP(I4706,[2]suppliers!$A$2:$B$17,2,FALSE),"")</f>
        <v/>
      </c>
      <c r="K4706" s="5" t="s">
        <v>84</v>
      </c>
      <c r="L4706" s="5" t="s">
        <v>85</v>
      </c>
      <c r="M4706" s="5" t="str">
        <f>IFERROR(VLOOKUP(G4706,[3]item_suppliers!$C$2:$F$112,2,FALSE),"")</f>
        <v/>
      </c>
      <c r="N4706" s="5" t="str">
        <f>IFERROR(VLOOKUP(G4706,[3]item_suppliers!$C$2:$F$112,4,FALSE),"")</f>
        <v/>
      </c>
      <c r="O4706" s="5" t="str">
        <f t="shared" si="367"/>
        <v/>
      </c>
      <c r="P4706" s="5">
        <f>IF(EXACT(L4706,"sell"),VLOOKUP(D4706,[1]items!$A$2:$E$39,5,FALSE),"")</f>
        <v>1619</v>
      </c>
      <c r="Q4706" s="5">
        <f t="shared" si="368"/>
        <v>80950</v>
      </c>
      <c r="R4706" s="13" t="str">
        <f t="shared" si="369"/>
        <v/>
      </c>
    </row>
    <row r="4707" spans="1:18" x14ac:dyDescent="0.2">
      <c r="A4707" s="8" t="s">
        <v>4768</v>
      </c>
      <c r="B4707" s="9" t="d">
        <v>2021-12-31</v>
      </c>
      <c r="C4707" s="7">
        <f t="shared" si="365"/>
        <v>2021</v>
      </c>
      <c r="D4707" s="8" t="s">
        <v>82</v>
      </c>
      <c r="E4707" s="5" t="str">
        <f>VLOOKUP(D4707,[1]items!$A$2:$E$39,2,FALSE)</f>
        <v>Otilon Ear Drops 8 mL</v>
      </c>
      <c r="F4707" s="5" t="str">
        <f>VLOOKUP(E4707,[1]items!$B$2:$E$39,2,FALSE)</f>
        <v>Obat Telinga</v>
      </c>
      <c r="G4707" s="5" t="str">
        <f t="shared" si="366"/>
        <v>OT0001|</v>
      </c>
      <c r="H4707" s="10">
        <v>29</v>
      </c>
      <c r="I4707" s="11"/>
      <c r="J4707" s="10" t="str">
        <f>IF(EXACT(L4707,"buy"),VLOOKUP(I4707,[2]suppliers!$A$2:$B$17,2,FALSE),"")</f>
        <v/>
      </c>
      <c r="K4707" s="8" t="s">
        <v>84</v>
      </c>
      <c r="L4707" s="8" t="s">
        <v>85</v>
      </c>
      <c r="M4707" s="5" t="str">
        <f>IFERROR(VLOOKUP(G4707,[3]item_suppliers!$C$2:$F$112,2,FALSE),"")</f>
        <v/>
      </c>
      <c r="N4707" s="5" t="str">
        <f>IFERROR(VLOOKUP(G4707,[3]item_suppliers!$C$2:$F$112,4,FALSE),"")</f>
        <v/>
      </c>
      <c r="O4707" s="5" t="str">
        <f t="shared" si="367"/>
        <v/>
      </c>
      <c r="P4707" s="5">
        <f>IF(EXACT(L4707,"sell"),VLOOKUP(D4707,[1]items!$A$2:$E$39,5,FALSE),"")</f>
        <v>55935</v>
      </c>
      <c r="Q4707" s="5">
        <f t="shared" si="368"/>
        <v>1622115</v>
      </c>
      <c r="R4707" s="13" t="str">
        <f t="shared" si="369"/>
        <v/>
      </c>
    </row>
    <row r="4708" spans="1:18" x14ac:dyDescent="0.2">
      <c r="A4708" s="5" t="s">
        <v>4769</v>
      </c>
      <c r="B4708" s="6" t="d">
        <v>2021-12-31</v>
      </c>
      <c r="C4708" s="7">
        <f t="shared" si="365"/>
        <v>2021</v>
      </c>
      <c r="D4708" s="5" t="s">
        <v>48</v>
      </c>
      <c r="E4708" s="5" t="str">
        <f>VLOOKUP(D4708,[1]items!$A$2:$E$39,2,FALSE)</f>
        <v>Sanmol Paracetamol</v>
      </c>
      <c r="F4708" s="5" t="str">
        <f>VLOOKUP(E4708,[1]items!$B$2:$E$39,2,FALSE)</f>
        <v>Obat Sakit Kepala &amp; Demam</v>
      </c>
      <c r="G4708" s="5" t="str">
        <f t="shared" si="366"/>
        <v>OD0007|</v>
      </c>
      <c r="H4708" s="10">
        <v>28</v>
      </c>
      <c r="I4708" s="11"/>
      <c r="J4708" s="10" t="str">
        <f>IF(EXACT(L4708,"buy"),VLOOKUP(I4708,[2]suppliers!$A$2:$B$17,2,FALSE),"")</f>
        <v/>
      </c>
      <c r="K4708" s="5" t="s">
        <v>84</v>
      </c>
      <c r="L4708" s="5" t="s">
        <v>85</v>
      </c>
      <c r="M4708" s="5" t="str">
        <f>IFERROR(VLOOKUP(G4708,[3]item_suppliers!$C$2:$F$112,2,FALSE),"")</f>
        <v/>
      </c>
      <c r="N4708" s="5" t="str">
        <f>IFERROR(VLOOKUP(G4708,[3]item_suppliers!$C$2:$F$112,4,FALSE),"")</f>
        <v/>
      </c>
      <c r="O4708" s="5" t="str">
        <f t="shared" si="367"/>
        <v/>
      </c>
      <c r="P4708" s="5">
        <f>IF(EXACT(L4708,"sell"),VLOOKUP(D4708,[1]items!$A$2:$E$39,5,FALSE),"")</f>
        <v>16261</v>
      </c>
      <c r="Q4708" s="5">
        <f t="shared" si="368"/>
        <v>455308</v>
      </c>
      <c r="R4708" s="13" t="str">
        <f t="shared" si="369"/>
        <v/>
      </c>
    </row>
    <row r="4709" spans="1:18" x14ac:dyDescent="0.2">
      <c r="A4709" s="8" t="s">
        <v>4770</v>
      </c>
      <c r="B4709" s="9" t="d">
        <v>2021-12-31</v>
      </c>
      <c r="C4709" s="7">
        <f t="shared" si="365"/>
        <v>2021</v>
      </c>
      <c r="D4709" s="8" t="s">
        <v>78</v>
      </c>
      <c r="E4709" s="5" t="str">
        <f>VLOOKUP(D4709,[1]items!$A$2:$E$39,2,FALSE)</f>
        <v>Hyperchol 100 MG 12 KPS</v>
      </c>
      <c r="F4709" s="5" t="str">
        <f>VLOOKUP(E4709,[1]items!$B$2:$E$39,2,FALSE)</f>
        <v>Obat Kolesterol</v>
      </c>
      <c r="G4709" s="5" t="str">
        <f t="shared" si="366"/>
        <v>OK0002|</v>
      </c>
      <c r="H4709" s="10">
        <v>6</v>
      </c>
      <c r="I4709" s="11"/>
      <c r="J4709" s="10" t="str">
        <f>IF(EXACT(L4709,"buy"),VLOOKUP(I4709,[2]suppliers!$A$2:$B$17,2,FALSE),"")</f>
        <v/>
      </c>
      <c r="K4709" s="8" t="s">
        <v>84</v>
      </c>
      <c r="L4709" s="8" t="s">
        <v>85</v>
      </c>
      <c r="M4709" s="5" t="str">
        <f>IFERROR(VLOOKUP(G4709,[3]item_suppliers!$C$2:$F$112,2,FALSE),"")</f>
        <v/>
      </c>
      <c r="N4709" s="5" t="str">
        <f>IFERROR(VLOOKUP(G4709,[3]item_suppliers!$C$2:$F$112,4,FALSE),"")</f>
        <v/>
      </c>
      <c r="O4709" s="5" t="str">
        <f t="shared" si="367"/>
        <v/>
      </c>
      <c r="P4709" s="5">
        <f>IF(EXACT(L4709,"sell"),VLOOKUP(D4709,[1]items!$A$2:$E$39,5,FALSE),"")</f>
        <v>43442</v>
      </c>
      <c r="Q4709" s="5">
        <f t="shared" si="368"/>
        <v>260652</v>
      </c>
      <c r="R4709" s="13" t="str">
        <f t="shared" si="369"/>
        <v/>
      </c>
    </row>
    <row r="4710" spans="1:18" x14ac:dyDescent="0.2">
      <c r="A4710" s="5" t="s">
        <v>4771</v>
      </c>
      <c r="B4710" s="6" t="d">
        <v>2021-12-31</v>
      </c>
      <c r="C4710" s="7">
        <f t="shared" si="365"/>
        <v>2021</v>
      </c>
      <c r="D4710" s="5" t="s">
        <v>7</v>
      </c>
      <c r="E4710" s="5" t="str">
        <f>VLOOKUP(D4710,[1]items!$A$2:$E$39,2,FALSE)</f>
        <v>Ozen 10 MG Blister</v>
      </c>
      <c r="F4710" s="5" t="str">
        <f>VLOOKUP(E4710,[1]items!$B$2:$E$39,2,FALSE)</f>
        <v>Obat Alergi</v>
      </c>
      <c r="G4710" s="5" t="str">
        <f t="shared" si="366"/>
        <v>OA0001|</v>
      </c>
      <c r="H4710" s="10">
        <v>108</v>
      </c>
      <c r="I4710" s="11"/>
      <c r="J4710" s="10" t="str">
        <f>IF(EXACT(L4710,"buy"),VLOOKUP(I4710,[2]suppliers!$A$2:$B$17,2,FALSE),"")</f>
        <v/>
      </c>
      <c r="K4710" s="5" t="s">
        <v>84</v>
      </c>
      <c r="L4710" s="5" t="s">
        <v>85</v>
      </c>
      <c r="M4710" s="5" t="str">
        <f>IFERROR(VLOOKUP(G4710,[3]item_suppliers!$C$2:$F$112,2,FALSE),"")</f>
        <v/>
      </c>
      <c r="N4710" s="5" t="str">
        <f>IFERROR(VLOOKUP(G4710,[3]item_suppliers!$C$2:$F$112,4,FALSE),"")</f>
        <v/>
      </c>
      <c r="O4710" s="5" t="str">
        <f t="shared" si="367"/>
        <v/>
      </c>
      <c r="P4710" s="5">
        <f>IF(EXACT(L4710,"sell"),VLOOKUP(D4710,[1]items!$A$2:$E$39,5,FALSE),"")</f>
        <v>18816</v>
      </c>
      <c r="Q4710" s="5">
        <f t="shared" si="368"/>
        <v>2032128</v>
      </c>
      <c r="R4710" s="13" t="str">
        <f t="shared" si="369"/>
        <v/>
      </c>
    </row>
  </sheetData>
  <sheetProtection algorithmName="SHA-512" hashValue="8ENwwQ49rthIdjCzKhU+TVJvqH7xc/e01CTvJFrLnnCLoI/wo5KP3TeylHdSSjv9ajGN+qZbUSUWdg4RbfsjCA==" saltValue="EnQ1bQ2nCcp7WNYyyFv0bA==" spinCount="100000" sheet="1" objects="1" scenarios="1"/>
  <autoFilter ref="A1:R4710" xr:uid="{00000000-0001-0000-0000-000000000000}">
    <sortState xmlns:xlrd2="http://schemas.microsoft.com/office/spreadsheetml/2017/richdata2" ref="A2:R4710">
      <sortCondition ref="A1:A4710"/>
    </sortState>
  </autoFilter>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340D2-B726-7E49-A31F-D1BD16232377}">
  <sheetPr codeName="Sheet3"/>
  <dimension ref="A1:B11"/>
  <sheetViews>
    <sheetView workbookViewId="0">
      <selection activeCell="H40" sqref="H40"/>
    </sheetView>
  </sheetViews>
  <sheetFormatPr baseColWidth="10" defaultRowHeight="16" x14ac:dyDescent="0.2"/>
  <cols>
    <col min="1" max="1" width="25.33203125" bestFit="1" customWidth="1"/>
    <col min="2" max="2" width="14.33203125" bestFit="1" customWidth="1"/>
  </cols>
  <sheetData>
    <row r="1" spans="1:2" x14ac:dyDescent="0.2">
      <c r="A1" s="30" t="s">
        <v>4880</v>
      </c>
      <c r="B1" s="30"/>
    </row>
    <row r="2" spans="1:2" x14ac:dyDescent="0.2">
      <c r="A2" s="30"/>
      <c r="B2" s="30"/>
    </row>
    <row r="4" spans="1:2" x14ac:dyDescent="0.2">
      <c r="A4" s="1" t="s">
        <v>5</v>
      </c>
      <c r="B4" t="s">
        <v>85</v>
      </c>
    </row>
    <row r="6" spans="1:2" x14ac:dyDescent="0.2">
      <c r="A6" s="1" t="s">
        <v>4788</v>
      </c>
      <c r="B6" t="s">
        <v>4784</v>
      </c>
    </row>
    <row r="7" spans="1:2" x14ac:dyDescent="0.2">
      <c r="A7" t="s">
        <v>4819</v>
      </c>
      <c r="B7" s="37">
        <v>12496</v>
      </c>
    </row>
    <row r="8" spans="1:2" x14ac:dyDescent="0.2">
      <c r="A8" t="s">
        <v>4833</v>
      </c>
      <c r="B8" s="37">
        <v>12932</v>
      </c>
    </row>
    <row r="9" spans="1:2" x14ac:dyDescent="0.2">
      <c r="A9" t="s">
        <v>4841</v>
      </c>
      <c r="B9" s="37">
        <v>13893</v>
      </c>
    </row>
    <row r="10" spans="1:2" x14ac:dyDescent="0.2">
      <c r="A10" t="s">
        <v>4813</v>
      </c>
      <c r="B10" s="37">
        <v>16814</v>
      </c>
    </row>
    <row r="11" spans="1:2" x14ac:dyDescent="0.2">
      <c r="A11" t="s">
        <v>4818</v>
      </c>
      <c r="B11" s="37">
        <v>21400</v>
      </c>
    </row>
  </sheetData>
  <sheetProtection sheet="1" objects="1" scenarios="1" pivotTables="0"/>
  <mergeCells count="1">
    <mergeCell ref="A1:B2"/>
  </mergeCells>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E2A5B-09CB-8A4A-BD68-BF898B107DDA}">
  <sheetPr codeName="Sheet4"/>
  <dimension ref="A1:B11"/>
  <sheetViews>
    <sheetView zoomScale="125" workbookViewId="0">
      <selection sqref="A1:B2"/>
    </sheetView>
  </sheetViews>
  <sheetFormatPr baseColWidth="10" defaultRowHeight="16" x14ac:dyDescent="0.2"/>
  <cols>
    <col min="1" max="1" width="24.6640625" bestFit="1" customWidth="1"/>
    <col min="2" max="2" width="14.33203125" bestFit="1" customWidth="1"/>
    <col min="3" max="3" width="5.1640625" bestFit="1" customWidth="1"/>
    <col min="4" max="6" width="25.33203125" bestFit="1" customWidth="1"/>
  </cols>
  <sheetData>
    <row r="1" spans="1:2" x14ac:dyDescent="0.2">
      <c r="A1" s="31" t="s">
        <v>4881</v>
      </c>
      <c r="B1" s="31"/>
    </row>
    <row r="2" spans="1:2" x14ac:dyDescent="0.2">
      <c r="A2" s="31"/>
      <c r="B2" s="31"/>
    </row>
    <row r="4" spans="1:2" x14ac:dyDescent="0.2">
      <c r="A4" s="1" t="s">
        <v>5</v>
      </c>
      <c r="B4" t="s">
        <v>85</v>
      </c>
    </row>
    <row r="6" spans="1:2" x14ac:dyDescent="0.2">
      <c r="A6" s="1" t="s">
        <v>4788</v>
      </c>
      <c r="B6" t="s">
        <v>4784</v>
      </c>
    </row>
    <row r="7" spans="1:2" x14ac:dyDescent="0.2">
      <c r="A7" t="s">
        <v>4824</v>
      </c>
      <c r="B7" s="37">
        <v>45</v>
      </c>
    </row>
    <row r="8" spans="1:2" x14ac:dyDescent="0.2">
      <c r="A8" t="s">
        <v>4812</v>
      </c>
      <c r="B8" s="37">
        <v>45</v>
      </c>
    </row>
    <row r="9" spans="1:2" x14ac:dyDescent="0.2">
      <c r="A9" t="s">
        <v>4832</v>
      </c>
      <c r="B9" s="37">
        <v>43</v>
      </c>
    </row>
    <row r="10" spans="1:2" x14ac:dyDescent="0.2">
      <c r="A10" t="s">
        <v>4845</v>
      </c>
      <c r="B10" s="37">
        <v>40</v>
      </c>
    </row>
    <row r="11" spans="1:2" x14ac:dyDescent="0.2">
      <c r="A11" t="s">
        <v>4838</v>
      </c>
      <c r="B11" s="37">
        <v>17</v>
      </c>
    </row>
  </sheetData>
  <sheetProtection algorithmName="SHA-512" hashValue="unbyNGhn37Ms+fSdrJ0X26rAEG8eo0w6S9I7VHnMhJY8QCIQMIlEukfglh+YExXU6j31GSJKggwP5/igGbEGgA==" saltValue="JPw57KMIKCVR6P3tuawSMA==" spinCount="100000" sheet="1" objects="1" scenarios="1" pivotTables="0"/>
  <mergeCells count="1">
    <mergeCell ref="A1:B2"/>
  </mergeCells>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12408-1782-6D48-939F-E58C23A201DE}">
  <sheetPr codeName="Sheet5"/>
  <dimension ref="A1:B12"/>
  <sheetViews>
    <sheetView workbookViewId="0">
      <selection sqref="A1:B2"/>
    </sheetView>
  </sheetViews>
  <sheetFormatPr baseColWidth="10" defaultRowHeight="16" x14ac:dyDescent="0.2"/>
  <cols>
    <col min="1" max="1" width="24.83203125" bestFit="1" customWidth="1"/>
    <col min="2" max="2" width="14.33203125" bestFit="1" customWidth="1"/>
  </cols>
  <sheetData>
    <row r="1" spans="1:2" x14ac:dyDescent="0.2">
      <c r="A1" s="30" t="s">
        <v>4882</v>
      </c>
      <c r="B1" s="30"/>
    </row>
    <row r="2" spans="1:2" x14ac:dyDescent="0.2">
      <c r="A2" s="30"/>
      <c r="B2" s="30"/>
    </row>
    <row r="4" spans="1:2" x14ac:dyDescent="0.2">
      <c r="A4" s="1" t="s">
        <v>5</v>
      </c>
      <c r="B4" t="s">
        <v>85</v>
      </c>
    </row>
    <row r="6" spans="1:2" x14ac:dyDescent="0.2">
      <c r="A6" s="1" t="s">
        <v>4789</v>
      </c>
      <c r="B6" t="s">
        <v>4784</v>
      </c>
    </row>
    <row r="7" spans="1:2" x14ac:dyDescent="0.2">
      <c r="A7" t="s">
        <v>4806</v>
      </c>
      <c r="B7" s="37">
        <v>72916</v>
      </c>
    </row>
    <row r="8" spans="1:2" x14ac:dyDescent="0.2">
      <c r="A8" t="s">
        <v>4803</v>
      </c>
      <c r="B8" s="37">
        <v>57160</v>
      </c>
    </row>
    <row r="9" spans="1:2" x14ac:dyDescent="0.2">
      <c r="A9" t="s">
        <v>4802</v>
      </c>
      <c r="B9" s="37">
        <v>47087</v>
      </c>
    </row>
    <row r="10" spans="1:2" x14ac:dyDescent="0.2">
      <c r="A10" t="s">
        <v>4804</v>
      </c>
      <c r="B10" s="37">
        <v>38355</v>
      </c>
    </row>
    <row r="11" spans="1:2" x14ac:dyDescent="0.2">
      <c r="A11" t="s">
        <v>4805</v>
      </c>
      <c r="B11" s="37">
        <v>10022</v>
      </c>
    </row>
    <row r="12" spans="1:2" x14ac:dyDescent="0.2">
      <c r="A12" t="s">
        <v>4807</v>
      </c>
      <c r="B12" s="37">
        <v>7084</v>
      </c>
    </row>
  </sheetData>
  <sheetProtection algorithmName="SHA-512" hashValue="y6blfM1SzTM/COmyj3kHZyrsg576aqgJ5mAIByX2/Niob5s8CFuBdsX8ODV07miybOdCIYA7oyNV18wLMiqxtg==" saltValue="ho7xucxadKEFHnxDnvrO4Q==" spinCount="100000" sheet="1" objects="1" scenarios="1" pivotTables="0"/>
  <mergeCells count="1">
    <mergeCell ref="A1:B2"/>
  </mergeCells>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F8213-3C36-7442-B014-64B174B43F1B}">
  <sheetPr codeName="Sheet6"/>
  <dimension ref="A1:B11"/>
  <sheetViews>
    <sheetView workbookViewId="0">
      <selection sqref="A1:B2"/>
    </sheetView>
  </sheetViews>
  <sheetFormatPr baseColWidth="10" defaultRowHeight="16" x14ac:dyDescent="0.2"/>
  <cols>
    <col min="1" max="1" width="25.5" bestFit="1" customWidth="1"/>
    <col min="2" max="2" width="19.1640625" bestFit="1" customWidth="1"/>
    <col min="3" max="3" width="9.6640625" customWidth="1"/>
    <col min="4" max="4" width="11.5" customWidth="1"/>
    <col min="5" max="5" width="15.6640625" customWidth="1"/>
    <col min="6" max="6" width="28.6640625" bestFit="1" customWidth="1"/>
    <col min="7" max="7" width="10.83203125" bestFit="1" customWidth="1"/>
    <col min="8" max="17" width="28.6640625" bestFit="1" customWidth="1"/>
  </cols>
  <sheetData>
    <row r="1" spans="1:2" x14ac:dyDescent="0.2">
      <c r="A1" s="31" t="s">
        <v>4883</v>
      </c>
      <c r="B1" s="31"/>
    </row>
    <row r="2" spans="1:2" x14ac:dyDescent="0.2">
      <c r="A2" s="31"/>
      <c r="B2" s="31"/>
    </row>
    <row r="4" spans="1:2" x14ac:dyDescent="0.2">
      <c r="A4" s="1" t="s">
        <v>5</v>
      </c>
      <c r="B4" t="s">
        <v>9</v>
      </c>
    </row>
    <row r="6" spans="1:2" x14ac:dyDescent="0.2">
      <c r="A6" s="1" t="s">
        <v>4846</v>
      </c>
      <c r="B6" t="s">
        <v>4868</v>
      </c>
    </row>
    <row r="7" spans="1:2" x14ac:dyDescent="0.2">
      <c r="A7" t="s">
        <v>4860</v>
      </c>
      <c r="B7" s="24">
        <v>14.7</v>
      </c>
    </row>
    <row r="8" spans="1:2" x14ac:dyDescent="0.2">
      <c r="A8" t="s">
        <v>4857</v>
      </c>
      <c r="B8" s="24">
        <v>14</v>
      </c>
    </row>
    <row r="9" spans="1:2" x14ac:dyDescent="0.2">
      <c r="A9" t="s">
        <v>4853</v>
      </c>
      <c r="B9" s="24">
        <v>14</v>
      </c>
    </row>
    <row r="10" spans="1:2" x14ac:dyDescent="0.2">
      <c r="A10" t="s">
        <v>4855</v>
      </c>
      <c r="B10" s="24">
        <v>11.666666666666666</v>
      </c>
    </row>
    <row r="11" spans="1:2" x14ac:dyDescent="0.2">
      <c r="A11" t="s">
        <v>4849</v>
      </c>
      <c r="B11" s="24">
        <v>9.8000000000000007</v>
      </c>
    </row>
  </sheetData>
  <sheetProtection sheet="1" objects="1" scenarios="1" pivotTables="0"/>
  <mergeCells count="1">
    <mergeCell ref="A1:B2"/>
  </mergeCells>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554A8-9572-3D45-8625-AF7B19D923BE}">
  <sheetPr codeName="Sheet7"/>
  <dimension ref="A1:B11"/>
  <sheetViews>
    <sheetView workbookViewId="0">
      <selection sqref="A1:B2"/>
    </sheetView>
  </sheetViews>
  <sheetFormatPr baseColWidth="10" defaultRowHeight="16" x14ac:dyDescent="0.2"/>
  <cols>
    <col min="1" max="1" width="28.1640625" bestFit="1" customWidth="1"/>
    <col min="2" max="2" width="19.1640625" bestFit="1" customWidth="1"/>
  </cols>
  <sheetData>
    <row r="1" spans="1:2" x14ac:dyDescent="0.2">
      <c r="A1" s="30" t="s">
        <v>4884</v>
      </c>
      <c r="B1" s="30"/>
    </row>
    <row r="2" spans="1:2" x14ac:dyDescent="0.2">
      <c r="A2" s="30"/>
      <c r="B2" s="30"/>
    </row>
    <row r="4" spans="1:2" x14ac:dyDescent="0.2">
      <c r="A4" s="1" t="s">
        <v>5</v>
      </c>
      <c r="B4" t="s">
        <v>9</v>
      </c>
    </row>
    <row r="6" spans="1:2" x14ac:dyDescent="0.2">
      <c r="A6" s="1" t="s">
        <v>4846</v>
      </c>
      <c r="B6" t="s">
        <v>4868</v>
      </c>
    </row>
    <row r="7" spans="1:2" x14ac:dyDescent="0.2">
      <c r="A7" t="s">
        <v>4850</v>
      </c>
      <c r="B7" s="24">
        <v>20.5625</v>
      </c>
    </row>
    <row r="8" spans="1:2" x14ac:dyDescent="0.2">
      <c r="A8" t="s">
        <v>4854</v>
      </c>
      <c r="B8" s="24">
        <v>21</v>
      </c>
    </row>
    <row r="9" spans="1:2" x14ac:dyDescent="0.2">
      <c r="A9" t="s">
        <v>4856</v>
      </c>
      <c r="B9" s="24">
        <v>22.75</v>
      </c>
    </row>
    <row r="10" spans="1:2" x14ac:dyDescent="0.2">
      <c r="A10" t="s">
        <v>4847</v>
      </c>
      <c r="B10" s="24">
        <v>23.470588235294116</v>
      </c>
    </row>
    <row r="11" spans="1:2" x14ac:dyDescent="0.2">
      <c r="A11" t="s">
        <v>4862</v>
      </c>
      <c r="B11" s="24">
        <v>26.25</v>
      </c>
    </row>
  </sheetData>
  <sheetProtection sheet="1" objects="1" scenarios="1" pivotTables="0"/>
  <mergeCells count="1">
    <mergeCell ref="A1:B2"/>
  </mergeCells>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DDCE2-EB9E-1F47-A4E5-DA001FF88AFE}">
  <sheetPr codeName="Sheet8"/>
  <dimension ref="A1:I119"/>
  <sheetViews>
    <sheetView zoomScale="150" zoomScaleNormal="125" workbookViewId="0">
      <selection activeCell="B1" sqref="B1"/>
    </sheetView>
  </sheetViews>
  <sheetFormatPr baseColWidth="10" defaultRowHeight="16" x14ac:dyDescent="0.2"/>
  <cols>
    <col min="1" max="1" width="33.5" bestFit="1" customWidth="1"/>
    <col min="2" max="3" width="14.6640625" bestFit="1" customWidth="1"/>
    <col min="4" max="4" width="25.33203125" bestFit="1" customWidth="1"/>
    <col min="5" max="5" width="14.6640625" bestFit="1" customWidth="1"/>
    <col min="6" max="6" width="14.33203125" bestFit="1" customWidth="1"/>
    <col min="7" max="7" width="25.5" bestFit="1" customWidth="1"/>
    <col min="9" max="9" width="19" bestFit="1" customWidth="1"/>
  </cols>
  <sheetData>
    <row r="1" spans="1:9" x14ac:dyDescent="0.2">
      <c r="A1" s="1" t="s">
        <v>5</v>
      </c>
      <c r="B1" t="s">
        <v>9</v>
      </c>
    </row>
    <row r="2" spans="1:9" x14ac:dyDescent="0.2">
      <c r="G2" t="s">
        <v>4869</v>
      </c>
      <c r="H2" t="s">
        <v>4871</v>
      </c>
      <c r="I2" t="s">
        <v>4870</v>
      </c>
    </row>
    <row r="3" spans="1:9" x14ac:dyDescent="0.2">
      <c r="A3" s="1" t="s">
        <v>4780</v>
      </c>
      <c r="B3" t="s">
        <v>4868</v>
      </c>
      <c r="C3" t="s">
        <v>4784</v>
      </c>
      <c r="G3" s="12" t="s">
        <v>4853</v>
      </c>
      <c r="H3">
        <v>32500</v>
      </c>
      <c r="I3" s="24">
        <v>14</v>
      </c>
    </row>
    <row r="4" spans="1:9" x14ac:dyDescent="0.2">
      <c r="A4" s="12" t="s">
        <v>4849</v>
      </c>
      <c r="B4" s="24">
        <v>9.8000000000000007</v>
      </c>
      <c r="C4" s="37">
        <v>10000</v>
      </c>
      <c r="G4" s="12" t="s">
        <v>4860</v>
      </c>
      <c r="H4">
        <v>34000</v>
      </c>
      <c r="I4" s="24">
        <v>14.7</v>
      </c>
    </row>
    <row r="5" spans="1:9" x14ac:dyDescent="0.2">
      <c r="A5" s="12" t="s">
        <v>4855</v>
      </c>
      <c r="B5" s="24">
        <v>11.666666666666666</v>
      </c>
      <c r="C5" s="37">
        <v>5000</v>
      </c>
      <c r="G5" s="12" t="s">
        <v>4857</v>
      </c>
      <c r="H5">
        <v>16000</v>
      </c>
      <c r="I5" s="24">
        <v>14</v>
      </c>
    </row>
    <row r="6" spans="1:9" x14ac:dyDescent="0.2">
      <c r="A6" s="12" t="s">
        <v>4853</v>
      </c>
      <c r="B6" s="24">
        <v>14</v>
      </c>
      <c r="C6" s="37">
        <v>32500</v>
      </c>
    </row>
    <row r="7" spans="1:9" x14ac:dyDescent="0.2">
      <c r="A7" s="12" t="s">
        <v>4857</v>
      </c>
      <c r="B7" s="24">
        <v>14</v>
      </c>
      <c r="C7" s="37">
        <v>16000</v>
      </c>
    </row>
    <row r="8" spans="1:9" x14ac:dyDescent="0.2">
      <c r="A8" s="12" t="s">
        <v>4860</v>
      </c>
      <c r="B8" s="24">
        <v>14.7</v>
      </c>
      <c r="C8" s="37">
        <v>34000</v>
      </c>
    </row>
    <row r="9" spans="1:9" x14ac:dyDescent="0.2">
      <c r="A9" s="12" t="s">
        <v>4848</v>
      </c>
      <c r="B9" s="24">
        <v>14.875</v>
      </c>
      <c r="C9" s="37">
        <v>13000</v>
      </c>
    </row>
    <row r="10" spans="1:9" x14ac:dyDescent="0.2">
      <c r="A10" s="12" t="s">
        <v>4851</v>
      </c>
      <c r="B10" s="24">
        <v>14.875</v>
      </c>
      <c r="C10" s="37">
        <v>9000</v>
      </c>
    </row>
    <row r="11" spans="1:9" x14ac:dyDescent="0.2">
      <c r="A11" s="12" t="s">
        <v>4859</v>
      </c>
      <c r="B11" s="24">
        <v>16.94736842105263</v>
      </c>
      <c r="C11" s="37">
        <v>21500</v>
      </c>
    </row>
    <row r="12" spans="1:9" x14ac:dyDescent="0.2">
      <c r="A12" s="12" t="s">
        <v>4852</v>
      </c>
      <c r="B12" s="24">
        <v>19</v>
      </c>
      <c r="C12" s="37">
        <v>11200</v>
      </c>
    </row>
    <row r="13" spans="1:9" x14ac:dyDescent="0.2">
      <c r="A13" s="12" t="s">
        <v>4858</v>
      </c>
      <c r="B13" s="24">
        <v>19.333333333333332</v>
      </c>
      <c r="C13" s="37">
        <v>24700</v>
      </c>
    </row>
    <row r="14" spans="1:9" x14ac:dyDescent="0.2">
      <c r="A14" s="12" t="s">
        <v>4861</v>
      </c>
      <c r="B14" s="24">
        <v>20.222222222222221</v>
      </c>
      <c r="C14" s="37">
        <v>14700</v>
      </c>
    </row>
    <row r="15" spans="1:9" x14ac:dyDescent="0.2">
      <c r="A15" s="12" t="s">
        <v>4850</v>
      </c>
      <c r="B15" s="24">
        <v>20.5625</v>
      </c>
      <c r="C15" s="37">
        <v>29000</v>
      </c>
    </row>
    <row r="16" spans="1:9" x14ac:dyDescent="0.2">
      <c r="A16" s="12" t="s">
        <v>4854</v>
      </c>
      <c r="B16" s="24">
        <v>21</v>
      </c>
      <c r="C16" s="37">
        <v>15000</v>
      </c>
    </row>
    <row r="17" spans="1:5" x14ac:dyDescent="0.2">
      <c r="A17" s="12" t="s">
        <v>4856</v>
      </c>
      <c r="B17" s="24">
        <v>22.75</v>
      </c>
      <c r="C17" s="37">
        <v>12200</v>
      </c>
    </row>
    <row r="18" spans="1:5" x14ac:dyDescent="0.2">
      <c r="A18" s="12" t="s">
        <v>4847</v>
      </c>
      <c r="B18" s="24">
        <v>23.470588235294116</v>
      </c>
      <c r="C18" s="37">
        <v>29200</v>
      </c>
    </row>
    <row r="19" spans="1:5" x14ac:dyDescent="0.2">
      <c r="A19" s="12" t="s">
        <v>4862</v>
      </c>
      <c r="B19" s="24">
        <v>26.25</v>
      </c>
      <c r="C19" s="37">
        <v>5000</v>
      </c>
    </row>
    <row r="20" spans="1:5" x14ac:dyDescent="0.2">
      <c r="A20" s="12" t="s">
        <v>4779</v>
      </c>
      <c r="B20" s="24">
        <v>17.850000000000001</v>
      </c>
      <c r="C20" s="37">
        <v>282000</v>
      </c>
    </row>
    <row r="24" spans="1:5" x14ac:dyDescent="0.2">
      <c r="A24" s="1" t="s">
        <v>5</v>
      </c>
      <c r="B24" t="s">
        <v>9</v>
      </c>
      <c r="D24" s="1" t="s">
        <v>5</v>
      </c>
      <c r="E24" t="s">
        <v>85</v>
      </c>
    </row>
    <row r="26" spans="1:5" x14ac:dyDescent="0.2">
      <c r="A26" s="1" t="s">
        <v>4780</v>
      </c>
      <c r="B26" t="s">
        <v>4784</v>
      </c>
      <c r="D26" s="1" t="s">
        <v>4780</v>
      </c>
      <c r="E26" t="s">
        <v>4784</v>
      </c>
    </row>
    <row r="27" spans="1:5" x14ac:dyDescent="0.2">
      <c r="A27" s="12" t="s">
        <v>4860</v>
      </c>
      <c r="B27" s="37">
        <v>34000</v>
      </c>
      <c r="D27" s="12" t="s">
        <v>4818</v>
      </c>
      <c r="E27" s="37">
        <v>21400</v>
      </c>
    </row>
    <row r="28" spans="1:5" x14ac:dyDescent="0.2">
      <c r="A28" s="25" t="s">
        <v>4813</v>
      </c>
      <c r="B28" s="37">
        <v>18000</v>
      </c>
      <c r="D28" s="12" t="s">
        <v>4813</v>
      </c>
      <c r="E28" s="37">
        <v>16814</v>
      </c>
    </row>
    <row r="29" spans="1:5" x14ac:dyDescent="0.2">
      <c r="A29" s="25" t="s">
        <v>4809</v>
      </c>
      <c r="B29" s="37">
        <v>6000</v>
      </c>
      <c r="D29" s="12" t="s">
        <v>4841</v>
      </c>
      <c r="E29" s="37">
        <v>13893</v>
      </c>
    </row>
    <row r="30" spans="1:5" x14ac:dyDescent="0.2">
      <c r="A30" s="25" t="s">
        <v>4822</v>
      </c>
      <c r="B30" s="37">
        <v>6000</v>
      </c>
      <c r="D30" s="12" t="s">
        <v>4833</v>
      </c>
      <c r="E30" s="37">
        <v>12932</v>
      </c>
    </row>
    <row r="31" spans="1:5" x14ac:dyDescent="0.2">
      <c r="A31" s="25" t="s">
        <v>4815</v>
      </c>
      <c r="B31" s="37">
        <v>4000</v>
      </c>
      <c r="D31" s="12" t="s">
        <v>4819</v>
      </c>
      <c r="E31" s="37">
        <v>12496</v>
      </c>
    </row>
    <row r="32" spans="1:5" x14ac:dyDescent="0.2">
      <c r="A32" s="12" t="s">
        <v>4853</v>
      </c>
      <c r="B32" s="37">
        <v>32500</v>
      </c>
      <c r="D32" s="12" t="s">
        <v>4810</v>
      </c>
      <c r="E32" s="37">
        <v>12013</v>
      </c>
    </row>
    <row r="33" spans="1:5" x14ac:dyDescent="0.2">
      <c r="A33" s="25" t="s">
        <v>4818</v>
      </c>
      <c r="B33" s="37">
        <v>15000</v>
      </c>
      <c r="D33" s="12" t="s">
        <v>4826</v>
      </c>
      <c r="E33" s="37">
        <v>10867</v>
      </c>
    </row>
    <row r="34" spans="1:5" x14ac:dyDescent="0.2">
      <c r="A34" s="25" t="s">
        <v>4819</v>
      </c>
      <c r="B34" s="37">
        <v>11000</v>
      </c>
      <c r="D34" s="12" t="s">
        <v>4837</v>
      </c>
      <c r="E34" s="37">
        <v>10312</v>
      </c>
    </row>
    <row r="35" spans="1:5" x14ac:dyDescent="0.2">
      <c r="A35" s="25" t="s">
        <v>4843</v>
      </c>
      <c r="B35" s="37">
        <v>6000</v>
      </c>
      <c r="D35" s="12" t="s">
        <v>4811</v>
      </c>
      <c r="E35" s="37">
        <v>10308</v>
      </c>
    </row>
    <row r="36" spans="1:5" x14ac:dyDescent="0.2">
      <c r="A36" s="25" t="s">
        <v>4840</v>
      </c>
      <c r="B36" s="37">
        <v>500</v>
      </c>
      <c r="D36" s="12" t="s">
        <v>4821</v>
      </c>
      <c r="E36" s="37">
        <v>9486</v>
      </c>
    </row>
    <row r="37" spans="1:5" x14ac:dyDescent="0.2">
      <c r="A37" s="12" t="s">
        <v>4847</v>
      </c>
      <c r="B37" s="37">
        <v>29200</v>
      </c>
      <c r="D37" s="12" t="s">
        <v>4779</v>
      </c>
      <c r="E37" s="37">
        <v>130521</v>
      </c>
    </row>
    <row r="38" spans="1:5" x14ac:dyDescent="0.2">
      <c r="A38" s="25" t="s">
        <v>4810</v>
      </c>
      <c r="B38" s="37">
        <v>10000</v>
      </c>
    </row>
    <row r="39" spans="1:5" x14ac:dyDescent="0.2">
      <c r="A39" s="25" t="s">
        <v>4836</v>
      </c>
      <c r="B39" s="37">
        <v>5000</v>
      </c>
    </row>
    <row r="40" spans="1:5" x14ac:dyDescent="0.2">
      <c r="A40" s="25" t="s">
        <v>4815</v>
      </c>
      <c r="B40" s="37">
        <v>4000</v>
      </c>
    </row>
    <row r="41" spans="1:5" x14ac:dyDescent="0.2">
      <c r="A41" s="25" t="s">
        <v>4818</v>
      </c>
      <c r="B41" s="37">
        <v>3000</v>
      </c>
    </row>
    <row r="42" spans="1:5" x14ac:dyDescent="0.2">
      <c r="A42" s="25" t="s">
        <v>4814</v>
      </c>
      <c r="B42" s="37">
        <v>2000</v>
      </c>
    </row>
    <row r="43" spans="1:5" x14ac:dyDescent="0.2">
      <c r="A43" s="25" t="s">
        <v>4837</v>
      </c>
      <c r="B43" s="37">
        <v>2000</v>
      </c>
    </row>
    <row r="44" spans="1:5" x14ac:dyDescent="0.2">
      <c r="A44" s="25" t="s">
        <v>4835</v>
      </c>
      <c r="B44" s="37">
        <v>2000</v>
      </c>
    </row>
    <row r="45" spans="1:5" x14ac:dyDescent="0.2">
      <c r="A45" s="25" t="s">
        <v>4819</v>
      </c>
      <c r="B45" s="37">
        <v>1000</v>
      </c>
    </row>
    <row r="46" spans="1:5" x14ac:dyDescent="0.2">
      <c r="A46" s="25" t="s">
        <v>4845</v>
      </c>
      <c r="B46" s="37">
        <v>200</v>
      </c>
    </row>
    <row r="47" spans="1:5" x14ac:dyDescent="0.2">
      <c r="A47" s="12" t="s">
        <v>4850</v>
      </c>
      <c r="B47" s="37">
        <v>29000</v>
      </c>
    </row>
    <row r="48" spans="1:5" x14ac:dyDescent="0.2">
      <c r="A48" s="25" t="s">
        <v>4841</v>
      </c>
      <c r="B48" s="37">
        <v>12000</v>
      </c>
    </row>
    <row r="49" spans="1:2" x14ac:dyDescent="0.2">
      <c r="A49" s="25" t="s">
        <v>4821</v>
      </c>
      <c r="B49" s="37">
        <v>10000</v>
      </c>
    </row>
    <row r="50" spans="1:2" x14ac:dyDescent="0.2">
      <c r="A50" s="25" t="s">
        <v>4827</v>
      </c>
      <c r="B50" s="37">
        <v>4000</v>
      </c>
    </row>
    <row r="51" spans="1:2" x14ac:dyDescent="0.2">
      <c r="A51" s="25" t="s">
        <v>4816</v>
      </c>
      <c r="B51" s="37">
        <v>3000</v>
      </c>
    </row>
    <row r="52" spans="1:2" x14ac:dyDescent="0.2">
      <c r="A52" s="12" t="s">
        <v>4858</v>
      </c>
      <c r="B52" s="37">
        <v>24700</v>
      </c>
    </row>
    <row r="53" spans="1:2" x14ac:dyDescent="0.2">
      <c r="A53" s="25" t="s">
        <v>4835</v>
      </c>
      <c r="B53" s="37">
        <v>8000</v>
      </c>
    </row>
    <row r="54" spans="1:2" x14ac:dyDescent="0.2">
      <c r="A54" s="25" t="s">
        <v>4823</v>
      </c>
      <c r="B54" s="37">
        <v>6000</v>
      </c>
    </row>
    <row r="55" spans="1:2" x14ac:dyDescent="0.2">
      <c r="A55" s="25" t="s">
        <v>4814</v>
      </c>
      <c r="B55" s="37">
        <v>4000</v>
      </c>
    </row>
    <row r="56" spans="1:2" x14ac:dyDescent="0.2">
      <c r="A56" s="25" t="s">
        <v>4831</v>
      </c>
      <c r="B56" s="37">
        <v>3000</v>
      </c>
    </row>
    <row r="57" spans="1:2" x14ac:dyDescent="0.2">
      <c r="A57" s="25" t="s">
        <v>4837</v>
      </c>
      <c r="B57" s="37">
        <v>2000</v>
      </c>
    </row>
    <row r="58" spans="1:2" x14ac:dyDescent="0.2">
      <c r="A58" s="25" t="s">
        <v>4817</v>
      </c>
      <c r="B58" s="37">
        <v>1000</v>
      </c>
    </row>
    <row r="59" spans="1:2" x14ac:dyDescent="0.2">
      <c r="A59" s="25" t="s">
        <v>4844</v>
      </c>
      <c r="B59" s="37">
        <v>500</v>
      </c>
    </row>
    <row r="60" spans="1:2" x14ac:dyDescent="0.2">
      <c r="A60" s="25" t="s">
        <v>4824</v>
      </c>
      <c r="B60" s="37">
        <v>200</v>
      </c>
    </row>
    <row r="61" spans="1:2" x14ac:dyDescent="0.2">
      <c r="A61" s="12" t="s">
        <v>4859</v>
      </c>
      <c r="B61" s="37">
        <v>21500</v>
      </c>
    </row>
    <row r="62" spans="1:2" x14ac:dyDescent="0.2">
      <c r="A62" s="25" t="s">
        <v>4829</v>
      </c>
      <c r="B62" s="37">
        <v>8000</v>
      </c>
    </row>
    <row r="63" spans="1:2" x14ac:dyDescent="0.2">
      <c r="A63" s="25" t="s">
        <v>4808</v>
      </c>
      <c r="B63" s="37">
        <v>6000</v>
      </c>
    </row>
    <row r="64" spans="1:2" x14ac:dyDescent="0.2">
      <c r="A64" s="25" t="s">
        <v>4825</v>
      </c>
      <c r="B64" s="37">
        <v>4000</v>
      </c>
    </row>
    <row r="65" spans="1:2" x14ac:dyDescent="0.2">
      <c r="A65" s="25" t="s">
        <v>4822</v>
      </c>
      <c r="B65" s="37">
        <v>3000</v>
      </c>
    </row>
    <row r="66" spans="1:2" x14ac:dyDescent="0.2">
      <c r="A66" s="25" t="s">
        <v>4842</v>
      </c>
      <c r="B66" s="37">
        <v>500</v>
      </c>
    </row>
    <row r="67" spans="1:2" x14ac:dyDescent="0.2">
      <c r="A67" s="12" t="s">
        <v>4857</v>
      </c>
      <c r="B67" s="37">
        <v>16000</v>
      </c>
    </row>
    <row r="68" spans="1:2" x14ac:dyDescent="0.2">
      <c r="A68" s="25" t="s">
        <v>4811</v>
      </c>
      <c r="B68" s="37">
        <v>9000</v>
      </c>
    </row>
    <row r="69" spans="1:2" x14ac:dyDescent="0.2">
      <c r="A69" s="25" t="s">
        <v>4810</v>
      </c>
      <c r="B69" s="37">
        <v>2000</v>
      </c>
    </row>
    <row r="70" spans="1:2" x14ac:dyDescent="0.2">
      <c r="A70" s="25" t="s">
        <v>4826</v>
      </c>
      <c r="B70" s="37">
        <v>2000</v>
      </c>
    </row>
    <row r="71" spans="1:2" x14ac:dyDescent="0.2">
      <c r="A71" s="25" t="s">
        <v>4831</v>
      </c>
      <c r="B71" s="37">
        <v>1000</v>
      </c>
    </row>
    <row r="72" spans="1:2" x14ac:dyDescent="0.2">
      <c r="A72" s="25" t="s">
        <v>4843</v>
      </c>
      <c r="B72" s="37">
        <v>1000</v>
      </c>
    </row>
    <row r="73" spans="1:2" x14ac:dyDescent="0.2">
      <c r="A73" s="25" t="s">
        <v>4834</v>
      </c>
      <c r="B73" s="37">
        <v>500</v>
      </c>
    </row>
    <row r="74" spans="1:2" x14ac:dyDescent="0.2">
      <c r="A74" s="25" t="s">
        <v>4820</v>
      </c>
      <c r="B74" s="37">
        <v>500</v>
      </c>
    </row>
    <row r="75" spans="1:2" x14ac:dyDescent="0.2">
      <c r="A75" s="12" t="s">
        <v>4854</v>
      </c>
      <c r="B75" s="37">
        <v>15000</v>
      </c>
    </row>
    <row r="76" spans="1:2" x14ac:dyDescent="0.2">
      <c r="A76" s="25" t="s">
        <v>4837</v>
      </c>
      <c r="B76" s="37">
        <v>8000</v>
      </c>
    </row>
    <row r="77" spans="1:2" x14ac:dyDescent="0.2">
      <c r="A77" s="25" t="s">
        <v>4827</v>
      </c>
      <c r="B77" s="37">
        <v>4000</v>
      </c>
    </row>
    <row r="78" spans="1:2" x14ac:dyDescent="0.2">
      <c r="A78" s="25" t="s">
        <v>4818</v>
      </c>
      <c r="B78" s="37">
        <v>3000</v>
      </c>
    </row>
    <row r="79" spans="1:2" x14ac:dyDescent="0.2">
      <c r="A79" s="12" t="s">
        <v>4861</v>
      </c>
      <c r="B79" s="37">
        <v>14700</v>
      </c>
    </row>
    <row r="80" spans="1:2" x14ac:dyDescent="0.2">
      <c r="A80" s="25" t="s">
        <v>4833</v>
      </c>
      <c r="B80" s="37">
        <v>10000</v>
      </c>
    </row>
    <row r="81" spans="1:2" x14ac:dyDescent="0.2">
      <c r="A81" s="25" t="s">
        <v>4819</v>
      </c>
      <c r="B81" s="37">
        <v>2000</v>
      </c>
    </row>
    <row r="82" spans="1:2" x14ac:dyDescent="0.2">
      <c r="A82" s="25" t="s">
        <v>4808</v>
      </c>
      <c r="B82" s="37">
        <v>2000</v>
      </c>
    </row>
    <row r="83" spans="1:2" x14ac:dyDescent="0.2">
      <c r="A83" s="25" t="s">
        <v>4832</v>
      </c>
      <c r="B83" s="37">
        <v>500</v>
      </c>
    </row>
    <row r="84" spans="1:2" x14ac:dyDescent="0.2">
      <c r="A84" s="25" t="s">
        <v>4839</v>
      </c>
      <c r="B84" s="37">
        <v>200</v>
      </c>
    </row>
    <row r="85" spans="1:2" x14ac:dyDescent="0.2">
      <c r="A85" s="12" t="s">
        <v>4848</v>
      </c>
      <c r="B85" s="37">
        <v>13000</v>
      </c>
    </row>
    <row r="86" spans="1:2" x14ac:dyDescent="0.2">
      <c r="A86" s="25" t="s">
        <v>4828</v>
      </c>
      <c r="B86" s="37">
        <v>6000</v>
      </c>
    </row>
    <row r="87" spans="1:2" x14ac:dyDescent="0.2">
      <c r="A87" s="25" t="s">
        <v>4821</v>
      </c>
      <c r="B87" s="37">
        <v>2000</v>
      </c>
    </row>
    <row r="88" spans="1:2" x14ac:dyDescent="0.2">
      <c r="A88" s="25" t="s">
        <v>4810</v>
      </c>
      <c r="B88" s="37">
        <v>2000</v>
      </c>
    </row>
    <row r="89" spans="1:2" x14ac:dyDescent="0.2">
      <c r="A89" s="25" t="s">
        <v>4830</v>
      </c>
      <c r="B89" s="37">
        <v>1000</v>
      </c>
    </row>
    <row r="90" spans="1:2" x14ac:dyDescent="0.2">
      <c r="A90" s="25" t="s">
        <v>4831</v>
      </c>
      <c r="B90" s="37">
        <v>1000</v>
      </c>
    </row>
    <row r="91" spans="1:2" x14ac:dyDescent="0.2">
      <c r="A91" s="25" t="s">
        <v>4825</v>
      </c>
      <c r="B91" s="37">
        <v>1000</v>
      </c>
    </row>
    <row r="92" spans="1:2" x14ac:dyDescent="0.2">
      <c r="A92" s="12" t="s">
        <v>4856</v>
      </c>
      <c r="B92" s="37">
        <v>12200</v>
      </c>
    </row>
    <row r="93" spans="1:2" x14ac:dyDescent="0.2">
      <c r="A93" s="25" t="s">
        <v>4826</v>
      </c>
      <c r="B93" s="37">
        <v>8000</v>
      </c>
    </row>
    <row r="94" spans="1:2" x14ac:dyDescent="0.2">
      <c r="A94" s="25" t="s">
        <v>4809</v>
      </c>
      <c r="B94" s="37">
        <v>2000</v>
      </c>
    </row>
    <row r="95" spans="1:2" x14ac:dyDescent="0.2">
      <c r="A95" s="25" t="s">
        <v>4819</v>
      </c>
      <c r="B95" s="37">
        <v>1000</v>
      </c>
    </row>
    <row r="96" spans="1:2" x14ac:dyDescent="0.2">
      <c r="A96" s="25" t="s">
        <v>4843</v>
      </c>
      <c r="B96" s="37">
        <v>1000</v>
      </c>
    </row>
    <row r="97" spans="1:2" x14ac:dyDescent="0.2">
      <c r="A97" s="25" t="s">
        <v>4838</v>
      </c>
      <c r="B97" s="37">
        <v>200</v>
      </c>
    </row>
    <row r="98" spans="1:2" x14ac:dyDescent="0.2">
      <c r="A98" s="12" t="s">
        <v>4852</v>
      </c>
      <c r="B98" s="37">
        <v>11200</v>
      </c>
    </row>
    <row r="99" spans="1:2" x14ac:dyDescent="0.2">
      <c r="A99" s="25" t="s">
        <v>4833</v>
      </c>
      <c r="B99" s="37">
        <v>6000</v>
      </c>
    </row>
    <row r="100" spans="1:2" x14ac:dyDescent="0.2">
      <c r="A100" s="25" t="s">
        <v>4818</v>
      </c>
      <c r="B100" s="37">
        <v>3000</v>
      </c>
    </row>
    <row r="101" spans="1:2" x14ac:dyDescent="0.2">
      <c r="A101" s="25" t="s">
        <v>4812</v>
      </c>
      <c r="B101" s="37">
        <v>1000</v>
      </c>
    </row>
    <row r="102" spans="1:2" x14ac:dyDescent="0.2">
      <c r="A102" s="25" t="s">
        <v>4823</v>
      </c>
      <c r="B102" s="37">
        <v>1000</v>
      </c>
    </row>
    <row r="103" spans="1:2" x14ac:dyDescent="0.2">
      <c r="A103" s="25" t="s">
        <v>4839</v>
      </c>
      <c r="B103" s="37">
        <v>200</v>
      </c>
    </row>
    <row r="104" spans="1:2" x14ac:dyDescent="0.2">
      <c r="A104" s="12" t="s">
        <v>4849</v>
      </c>
      <c r="B104" s="37">
        <v>10000</v>
      </c>
    </row>
    <row r="105" spans="1:2" x14ac:dyDescent="0.2">
      <c r="A105" s="25" t="s">
        <v>4815</v>
      </c>
      <c r="B105" s="37">
        <v>4000</v>
      </c>
    </row>
    <row r="106" spans="1:2" x14ac:dyDescent="0.2">
      <c r="A106" s="25" t="s">
        <v>4811</v>
      </c>
      <c r="B106" s="37">
        <v>3000</v>
      </c>
    </row>
    <row r="107" spans="1:2" x14ac:dyDescent="0.2">
      <c r="A107" s="25" t="s">
        <v>4826</v>
      </c>
      <c r="B107" s="37">
        <v>2000</v>
      </c>
    </row>
    <row r="108" spans="1:2" x14ac:dyDescent="0.2">
      <c r="A108" s="25" t="s">
        <v>4830</v>
      </c>
      <c r="B108" s="37">
        <v>1000</v>
      </c>
    </row>
    <row r="109" spans="1:2" x14ac:dyDescent="0.2">
      <c r="A109" s="12" t="s">
        <v>4851</v>
      </c>
      <c r="B109" s="37">
        <v>9000</v>
      </c>
    </row>
    <row r="110" spans="1:2" x14ac:dyDescent="0.2">
      <c r="A110" s="25" t="s">
        <v>4836</v>
      </c>
      <c r="B110" s="37">
        <v>4000</v>
      </c>
    </row>
    <row r="111" spans="1:2" x14ac:dyDescent="0.2">
      <c r="A111" s="25" t="s">
        <v>4817</v>
      </c>
      <c r="B111" s="37">
        <v>3000</v>
      </c>
    </row>
    <row r="112" spans="1:2" x14ac:dyDescent="0.2">
      <c r="A112" s="25" t="s">
        <v>4828</v>
      </c>
      <c r="B112" s="37">
        <v>2000</v>
      </c>
    </row>
    <row r="113" spans="1:2" x14ac:dyDescent="0.2">
      <c r="A113" s="12" t="s">
        <v>4862</v>
      </c>
      <c r="B113" s="37">
        <v>5000</v>
      </c>
    </row>
    <row r="114" spans="1:2" x14ac:dyDescent="0.2">
      <c r="A114" s="25" t="s">
        <v>4830</v>
      </c>
      <c r="B114" s="37">
        <v>3000</v>
      </c>
    </row>
    <row r="115" spans="1:2" x14ac:dyDescent="0.2">
      <c r="A115" s="25" t="s">
        <v>4808</v>
      </c>
      <c r="B115" s="37">
        <v>2000</v>
      </c>
    </row>
    <row r="116" spans="1:2" x14ac:dyDescent="0.2">
      <c r="A116" s="12" t="s">
        <v>4855</v>
      </c>
      <c r="B116" s="37">
        <v>5000</v>
      </c>
    </row>
    <row r="117" spans="1:2" x14ac:dyDescent="0.2">
      <c r="A117" s="25" t="s">
        <v>4841</v>
      </c>
      <c r="B117" s="37">
        <v>4000</v>
      </c>
    </row>
    <row r="118" spans="1:2" x14ac:dyDescent="0.2">
      <c r="A118" s="25" t="s">
        <v>4814</v>
      </c>
      <c r="B118" s="37">
        <v>1000</v>
      </c>
    </row>
    <row r="119" spans="1:2" x14ac:dyDescent="0.2">
      <c r="A119" s="12" t="s">
        <v>4779</v>
      </c>
      <c r="B119" s="37">
        <v>282000</v>
      </c>
    </row>
  </sheetData>
  <sheetProtection algorithmName="SHA-512" hashValue="K3ThWdECmZ9yxinnUdueJ55PyTJiN5/kCbABVAVi5RDfr3qPMvoiK88vxZB72iGANdfk3O2lnH7lWlZ8e+Zlig==" saltValue="GHOuEWgJ61eFI5o6r4bX1w==" spinCount="100000" sheet="1" objects="1" scenarios="1" pivotTables="0"/>
  <pageMargins left="0.7" right="0.7" top="0.75" bottom="0.75" header="0.3" footer="0.3"/>
  <drawing r:id="rId4"/>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5B915-1C19-BE47-96AE-25F8CEECF36D}">
  <sheetPr codeName="Sheet9"/>
  <dimension ref="A2:F81"/>
  <sheetViews>
    <sheetView zoomScale="125" workbookViewId="0">
      <selection activeCell="N7" sqref="N7:N10"/>
    </sheetView>
  </sheetViews>
  <sheetFormatPr baseColWidth="10" defaultRowHeight="16" x14ac:dyDescent="0.2"/>
  <cols>
    <col min="1" max="1" width="13" bestFit="1" customWidth="1"/>
    <col min="2" max="2" width="17.5" bestFit="1" customWidth="1"/>
    <col min="3" max="3" width="13.33203125" bestFit="1" customWidth="1"/>
    <col min="4" max="4" width="11.83203125" bestFit="1" customWidth="1"/>
    <col min="5" max="6" width="12.83203125" bestFit="1" customWidth="1"/>
  </cols>
  <sheetData>
    <row r="2" spans="1:6" ht="21" x14ac:dyDescent="0.25">
      <c r="A2" s="32" t="s">
        <v>4782</v>
      </c>
      <c r="B2" s="32"/>
      <c r="C2" s="32"/>
    </row>
    <row r="3" spans="1:6" x14ac:dyDescent="0.2">
      <c r="A3" s="1" t="s">
        <v>4780</v>
      </c>
      <c r="B3" t="s">
        <v>4786</v>
      </c>
      <c r="C3" t="s">
        <v>4787</v>
      </c>
      <c r="D3" t="s">
        <v>4781</v>
      </c>
    </row>
    <row r="4" spans="1:6" x14ac:dyDescent="0.2">
      <c r="A4" s="2">
        <v>2020</v>
      </c>
      <c r="B4" s="37">
        <v>5756743600</v>
      </c>
      <c r="C4" s="37">
        <v>4175162434</v>
      </c>
      <c r="D4">
        <f>GETPIVOTDATA("Total Sell Price",$A$3,"transaction_date(Year)",2020)-GETPIVOTDATA("Total Buy Price",$A$3,"transaction_date(Year)",2020)</f>
        <v>-1581581166</v>
      </c>
      <c r="E4" s="3"/>
      <c r="F4" s="3"/>
    </row>
    <row r="5" spans="1:6" x14ac:dyDescent="0.2">
      <c r="A5" s="2">
        <v>2021</v>
      </c>
      <c r="B5" s="37">
        <v>3430774800</v>
      </c>
      <c r="C5" s="37">
        <v>3580868148</v>
      </c>
      <c r="D5">
        <f>GETPIVOTDATA("Total Sell Price",$A$3,"transaction_date(Year)",2021)-GETPIVOTDATA("Total Buy Price",$A$3,"transaction_date(Year)",2021)</f>
        <v>150093348</v>
      </c>
      <c r="E5" s="3"/>
      <c r="F5" s="3"/>
    </row>
    <row r="6" spans="1:6" x14ac:dyDescent="0.2">
      <c r="A6" s="2" t="s">
        <v>4779</v>
      </c>
      <c r="B6" s="37">
        <v>9187518400</v>
      </c>
      <c r="C6" s="37">
        <v>7756030582</v>
      </c>
    </row>
    <row r="9" spans="1:6" x14ac:dyDescent="0.2">
      <c r="A9" s="33"/>
      <c r="B9" s="33"/>
      <c r="C9" s="33"/>
    </row>
    <row r="10" spans="1:6" x14ac:dyDescent="0.2">
      <c r="A10" s="1" t="s">
        <v>4784</v>
      </c>
      <c r="B10" s="1" t="s">
        <v>4783</v>
      </c>
    </row>
    <row r="11" spans="1:6" x14ac:dyDescent="0.2">
      <c r="A11" s="1" t="s">
        <v>4780</v>
      </c>
      <c r="B11" t="s">
        <v>9</v>
      </c>
      <c r="C11" t="s">
        <v>85</v>
      </c>
    </row>
    <row r="12" spans="1:6" x14ac:dyDescent="0.2">
      <c r="A12" s="2">
        <v>2020</v>
      </c>
      <c r="B12" s="37">
        <v>177800</v>
      </c>
      <c r="C12" s="37">
        <v>121355</v>
      </c>
    </row>
    <row r="13" spans="1:6" x14ac:dyDescent="0.2">
      <c r="A13" s="2">
        <v>2021</v>
      </c>
      <c r="B13" s="37">
        <v>104200</v>
      </c>
      <c r="C13" s="37">
        <v>111269</v>
      </c>
    </row>
    <row r="14" spans="1:6" x14ac:dyDescent="0.2">
      <c r="A14" s="2" t="s">
        <v>4779</v>
      </c>
      <c r="B14" s="37">
        <v>282000</v>
      </c>
      <c r="C14" s="37">
        <v>232624</v>
      </c>
    </row>
    <row r="16" spans="1:6" x14ac:dyDescent="0.2">
      <c r="A16" s="33"/>
      <c r="B16" s="33"/>
      <c r="C16" s="33"/>
    </row>
    <row r="17" spans="1:3" x14ac:dyDescent="0.2">
      <c r="A17" s="1" t="s">
        <v>4785</v>
      </c>
      <c r="B17" s="1" t="s">
        <v>4783</v>
      </c>
    </row>
    <row r="18" spans="1:3" x14ac:dyDescent="0.2">
      <c r="A18" s="1" t="s">
        <v>4780</v>
      </c>
      <c r="B18" t="s">
        <v>9</v>
      </c>
      <c r="C18" t="s">
        <v>85</v>
      </c>
    </row>
    <row r="19" spans="1:3" x14ac:dyDescent="0.2">
      <c r="A19" s="2">
        <v>2020</v>
      </c>
      <c r="B19" s="37">
        <v>117</v>
      </c>
      <c r="C19" s="37">
        <v>2254</v>
      </c>
    </row>
    <row r="20" spans="1:3" x14ac:dyDescent="0.2">
      <c r="A20" s="2">
        <v>2021</v>
      </c>
      <c r="B20" s="37">
        <v>65</v>
      </c>
      <c r="C20" s="37">
        <v>2273</v>
      </c>
    </row>
    <row r="21" spans="1:3" x14ac:dyDescent="0.2">
      <c r="A21" s="2" t="s">
        <v>4779</v>
      </c>
      <c r="B21" s="37">
        <v>182</v>
      </c>
      <c r="C21" s="37">
        <v>4527</v>
      </c>
    </row>
    <row r="24" spans="1:3" x14ac:dyDescent="0.2">
      <c r="A24" s="1" t="s">
        <v>4780</v>
      </c>
      <c r="B24" t="s">
        <v>4865</v>
      </c>
      <c r="C24" t="s">
        <v>4787</v>
      </c>
    </row>
    <row r="25" spans="1:3" x14ac:dyDescent="0.2">
      <c r="A25" s="2">
        <v>2020</v>
      </c>
      <c r="B25" s="37">
        <v>5756743600</v>
      </c>
      <c r="C25" s="37">
        <v>4175162434</v>
      </c>
    </row>
    <row r="26" spans="1:3" x14ac:dyDescent="0.2">
      <c r="A26" s="23" t="s">
        <v>4790</v>
      </c>
      <c r="B26" s="37">
        <v>1487085900</v>
      </c>
      <c r="C26" s="37">
        <v>295241773</v>
      </c>
    </row>
    <row r="27" spans="1:3" x14ac:dyDescent="0.2">
      <c r="A27" s="23" t="s">
        <v>4791</v>
      </c>
      <c r="B27" s="37">
        <v>603262500</v>
      </c>
      <c r="C27" s="37">
        <v>319981173</v>
      </c>
    </row>
    <row r="28" spans="1:3" x14ac:dyDescent="0.2">
      <c r="A28" s="23" t="s">
        <v>4792</v>
      </c>
      <c r="B28" s="37">
        <v>375552500</v>
      </c>
      <c r="C28" s="37">
        <v>248696915</v>
      </c>
    </row>
    <row r="29" spans="1:3" x14ac:dyDescent="0.2">
      <c r="A29" s="23" t="s">
        <v>4793</v>
      </c>
      <c r="B29" s="37">
        <v>245183000</v>
      </c>
      <c r="C29" s="37">
        <v>268751266</v>
      </c>
    </row>
    <row r="30" spans="1:3" x14ac:dyDescent="0.2">
      <c r="A30" s="23" t="s">
        <v>4794</v>
      </c>
      <c r="B30" s="37">
        <v>671104000</v>
      </c>
      <c r="C30" s="37">
        <v>504759932</v>
      </c>
    </row>
    <row r="31" spans="1:3" x14ac:dyDescent="0.2">
      <c r="A31" s="23" t="s">
        <v>4795</v>
      </c>
      <c r="B31" s="37">
        <v>217192200</v>
      </c>
      <c r="C31" s="37">
        <v>273042331</v>
      </c>
    </row>
    <row r="32" spans="1:3" x14ac:dyDescent="0.2">
      <c r="A32" s="23" t="s">
        <v>4796</v>
      </c>
      <c r="B32" s="37">
        <v>182755000</v>
      </c>
      <c r="C32" s="37">
        <v>428829600</v>
      </c>
    </row>
    <row r="33" spans="1:3" x14ac:dyDescent="0.2">
      <c r="A33" s="23" t="s">
        <v>4797</v>
      </c>
      <c r="B33" s="37">
        <v>429210000</v>
      </c>
      <c r="C33" s="37">
        <v>318366271</v>
      </c>
    </row>
    <row r="34" spans="1:3" x14ac:dyDescent="0.2">
      <c r="A34" s="23" t="s">
        <v>4798</v>
      </c>
      <c r="B34" s="37">
        <v>519601000</v>
      </c>
      <c r="C34" s="37">
        <v>339546449</v>
      </c>
    </row>
    <row r="35" spans="1:3" x14ac:dyDescent="0.2">
      <c r="A35" s="23" t="s">
        <v>4799</v>
      </c>
      <c r="B35" s="37">
        <v>474083000</v>
      </c>
      <c r="C35" s="37">
        <v>616786592</v>
      </c>
    </row>
    <row r="36" spans="1:3" x14ac:dyDescent="0.2">
      <c r="A36" s="23" t="s">
        <v>4800</v>
      </c>
      <c r="B36" s="37">
        <v>425845000</v>
      </c>
      <c r="C36" s="37">
        <v>273400437</v>
      </c>
    </row>
    <row r="37" spans="1:3" x14ac:dyDescent="0.2">
      <c r="A37" s="23" t="s">
        <v>4801</v>
      </c>
      <c r="B37" s="37">
        <v>125869500</v>
      </c>
      <c r="C37" s="37">
        <v>287759695</v>
      </c>
    </row>
    <row r="38" spans="1:3" x14ac:dyDescent="0.2">
      <c r="A38" s="2">
        <v>2021</v>
      </c>
      <c r="B38" s="37">
        <v>3430774800</v>
      </c>
      <c r="C38" s="37">
        <v>3580868148</v>
      </c>
    </row>
    <row r="39" spans="1:3" x14ac:dyDescent="0.2">
      <c r="A39" s="23" t="s">
        <v>4790</v>
      </c>
      <c r="B39" s="37">
        <v>232398000</v>
      </c>
      <c r="C39" s="37">
        <v>300457280</v>
      </c>
    </row>
    <row r="40" spans="1:3" x14ac:dyDescent="0.2">
      <c r="A40" s="23" t="s">
        <v>4791</v>
      </c>
      <c r="B40" s="37">
        <v>421668000</v>
      </c>
      <c r="C40" s="37">
        <v>415271777</v>
      </c>
    </row>
    <row r="41" spans="1:3" x14ac:dyDescent="0.2">
      <c r="A41" s="23" t="s">
        <v>4792</v>
      </c>
      <c r="B41" s="37">
        <v>284396000</v>
      </c>
      <c r="C41" s="37">
        <v>234318208</v>
      </c>
    </row>
    <row r="42" spans="1:3" x14ac:dyDescent="0.2">
      <c r="A42" s="23" t="s">
        <v>4793</v>
      </c>
      <c r="B42" s="37">
        <v>348643000</v>
      </c>
      <c r="C42" s="37">
        <v>365189744</v>
      </c>
    </row>
    <row r="43" spans="1:3" x14ac:dyDescent="0.2">
      <c r="A43" s="23" t="s">
        <v>4794</v>
      </c>
      <c r="B43" s="37">
        <v>243184000</v>
      </c>
      <c r="C43" s="37">
        <v>401125900</v>
      </c>
    </row>
    <row r="44" spans="1:3" x14ac:dyDescent="0.2">
      <c r="A44" s="23" t="s">
        <v>4795</v>
      </c>
      <c r="B44" s="37">
        <v>49174000</v>
      </c>
      <c r="C44" s="37">
        <v>231204236</v>
      </c>
    </row>
    <row r="45" spans="1:3" x14ac:dyDescent="0.2">
      <c r="A45" s="23" t="s">
        <v>4796</v>
      </c>
      <c r="B45" s="37">
        <v>364452000</v>
      </c>
      <c r="C45" s="37">
        <v>166851257</v>
      </c>
    </row>
    <row r="46" spans="1:3" x14ac:dyDescent="0.2">
      <c r="A46" s="23" t="s">
        <v>4797</v>
      </c>
      <c r="B46" s="37">
        <v>392107000</v>
      </c>
      <c r="C46" s="37">
        <v>317998410</v>
      </c>
    </row>
    <row r="47" spans="1:3" x14ac:dyDescent="0.2">
      <c r="A47" s="23" t="s">
        <v>4798</v>
      </c>
      <c r="B47" s="37">
        <v>377840800</v>
      </c>
      <c r="C47" s="37">
        <v>319081069</v>
      </c>
    </row>
    <row r="48" spans="1:3" x14ac:dyDescent="0.2">
      <c r="A48" s="23" t="s">
        <v>4799</v>
      </c>
      <c r="B48" s="37">
        <v>256935000</v>
      </c>
      <c r="C48" s="37">
        <v>259869669</v>
      </c>
    </row>
    <row r="49" spans="1:3" x14ac:dyDescent="0.2">
      <c r="A49" s="23" t="s">
        <v>4800</v>
      </c>
      <c r="B49" s="37">
        <v>144680000</v>
      </c>
      <c r="C49" s="37">
        <v>237925278</v>
      </c>
    </row>
    <row r="50" spans="1:3" x14ac:dyDescent="0.2">
      <c r="A50" s="23" t="s">
        <v>4801</v>
      </c>
      <c r="B50" s="37">
        <v>315297000</v>
      </c>
      <c r="C50" s="37">
        <v>331575320</v>
      </c>
    </row>
    <row r="51" spans="1:3" x14ac:dyDescent="0.2">
      <c r="A51" s="2" t="s">
        <v>4779</v>
      </c>
      <c r="B51" s="37">
        <v>9187518400</v>
      </c>
      <c r="C51" s="37">
        <v>7756030582</v>
      </c>
    </row>
    <row r="54" spans="1:3" x14ac:dyDescent="0.2">
      <c r="A54" s="1" t="s">
        <v>4780</v>
      </c>
      <c r="B54" t="s">
        <v>4866</v>
      </c>
    </row>
    <row r="55" spans="1:3" x14ac:dyDescent="0.2">
      <c r="A55" s="2">
        <v>2020</v>
      </c>
      <c r="B55" s="37">
        <v>-1581581166</v>
      </c>
    </row>
    <row r="56" spans="1:3" x14ac:dyDescent="0.2">
      <c r="A56" s="23" t="s">
        <v>4790</v>
      </c>
      <c r="B56" s="37">
        <v>-1191844127</v>
      </c>
    </row>
    <row r="57" spans="1:3" x14ac:dyDescent="0.2">
      <c r="A57" s="23" t="s">
        <v>4791</v>
      </c>
      <c r="B57" s="37">
        <v>-283281327</v>
      </c>
    </row>
    <row r="58" spans="1:3" x14ac:dyDescent="0.2">
      <c r="A58" s="23" t="s">
        <v>4792</v>
      </c>
      <c r="B58" s="37">
        <v>-126855585</v>
      </c>
    </row>
    <row r="59" spans="1:3" x14ac:dyDescent="0.2">
      <c r="A59" s="23" t="s">
        <v>4793</v>
      </c>
      <c r="B59" s="37">
        <v>23568266</v>
      </c>
    </row>
    <row r="60" spans="1:3" x14ac:dyDescent="0.2">
      <c r="A60" s="23" t="s">
        <v>4794</v>
      </c>
      <c r="B60" s="37">
        <v>-166344068</v>
      </c>
    </row>
    <row r="61" spans="1:3" x14ac:dyDescent="0.2">
      <c r="A61" s="23" t="s">
        <v>4795</v>
      </c>
      <c r="B61" s="37">
        <v>55850131</v>
      </c>
    </row>
    <row r="62" spans="1:3" x14ac:dyDescent="0.2">
      <c r="A62" s="23" t="s">
        <v>4796</v>
      </c>
      <c r="B62" s="37">
        <v>246074600</v>
      </c>
    </row>
    <row r="63" spans="1:3" x14ac:dyDescent="0.2">
      <c r="A63" s="23" t="s">
        <v>4797</v>
      </c>
      <c r="B63" s="37">
        <v>-110843729</v>
      </c>
    </row>
    <row r="64" spans="1:3" x14ac:dyDescent="0.2">
      <c r="A64" s="23" t="s">
        <v>4798</v>
      </c>
      <c r="B64" s="37">
        <v>-180054551</v>
      </c>
    </row>
    <row r="65" spans="1:2" x14ac:dyDescent="0.2">
      <c r="A65" s="23" t="s">
        <v>4799</v>
      </c>
      <c r="B65" s="37">
        <v>142703592</v>
      </c>
    </row>
    <row r="66" spans="1:2" x14ac:dyDescent="0.2">
      <c r="A66" s="23" t="s">
        <v>4800</v>
      </c>
      <c r="B66" s="37">
        <v>-152444563</v>
      </c>
    </row>
    <row r="67" spans="1:2" x14ac:dyDescent="0.2">
      <c r="A67" s="23" t="s">
        <v>4801</v>
      </c>
      <c r="B67" s="37">
        <v>161890195</v>
      </c>
    </row>
    <row r="68" spans="1:2" x14ac:dyDescent="0.2">
      <c r="A68" s="2">
        <v>2021</v>
      </c>
      <c r="B68" s="37">
        <v>150093348</v>
      </c>
    </row>
    <row r="69" spans="1:2" x14ac:dyDescent="0.2">
      <c r="A69" s="23" t="s">
        <v>4790</v>
      </c>
      <c r="B69" s="37">
        <v>68059280</v>
      </c>
    </row>
    <row r="70" spans="1:2" x14ac:dyDescent="0.2">
      <c r="A70" s="23" t="s">
        <v>4791</v>
      </c>
      <c r="B70" s="37">
        <v>-6396223</v>
      </c>
    </row>
    <row r="71" spans="1:2" x14ac:dyDescent="0.2">
      <c r="A71" s="23" t="s">
        <v>4792</v>
      </c>
      <c r="B71" s="37">
        <v>-50077792</v>
      </c>
    </row>
    <row r="72" spans="1:2" x14ac:dyDescent="0.2">
      <c r="A72" s="23" t="s">
        <v>4793</v>
      </c>
      <c r="B72" s="37">
        <v>16546744</v>
      </c>
    </row>
    <row r="73" spans="1:2" x14ac:dyDescent="0.2">
      <c r="A73" s="23" t="s">
        <v>4794</v>
      </c>
      <c r="B73" s="37">
        <v>157941900</v>
      </c>
    </row>
    <row r="74" spans="1:2" x14ac:dyDescent="0.2">
      <c r="A74" s="23" t="s">
        <v>4795</v>
      </c>
      <c r="B74" s="37">
        <v>182030236</v>
      </c>
    </row>
    <row r="75" spans="1:2" x14ac:dyDescent="0.2">
      <c r="A75" s="23" t="s">
        <v>4796</v>
      </c>
      <c r="B75" s="37">
        <v>-197600743</v>
      </c>
    </row>
    <row r="76" spans="1:2" x14ac:dyDescent="0.2">
      <c r="A76" s="23" t="s">
        <v>4797</v>
      </c>
      <c r="B76" s="37">
        <v>-74108590</v>
      </c>
    </row>
    <row r="77" spans="1:2" x14ac:dyDescent="0.2">
      <c r="A77" s="23" t="s">
        <v>4798</v>
      </c>
      <c r="B77" s="37">
        <v>-58759731</v>
      </c>
    </row>
    <row r="78" spans="1:2" x14ac:dyDescent="0.2">
      <c r="A78" s="23" t="s">
        <v>4799</v>
      </c>
      <c r="B78" s="37">
        <v>2934669</v>
      </c>
    </row>
    <row r="79" spans="1:2" x14ac:dyDescent="0.2">
      <c r="A79" s="23" t="s">
        <v>4800</v>
      </c>
      <c r="B79" s="37">
        <v>93245278</v>
      </c>
    </row>
    <row r="80" spans="1:2" x14ac:dyDescent="0.2">
      <c r="A80" s="23" t="s">
        <v>4801</v>
      </c>
      <c r="B80" s="37">
        <v>16278320</v>
      </c>
    </row>
    <row r="81" spans="1:2" x14ac:dyDescent="0.2">
      <c r="A81" s="2" t="s">
        <v>4779</v>
      </c>
      <c r="B81" s="37">
        <v>-1431487818</v>
      </c>
    </row>
  </sheetData>
  <sheetProtection algorithmName="SHA-512" hashValue="kw0LxoSKHrlF8BHDy45jKa0k1pxJgdqy0YZurkQJSrPN9Ky7CMyjTZfqVv0wzG3/xNt7AnS/ZzgHbCtUdFceog==" saltValue="XgyICF09vNepvuP43W/J6Q==" spinCount="100000" sheet="1" objects="1" scenarios="1" pivotTables="0"/>
  <mergeCells count="3">
    <mergeCell ref="A2:C2"/>
    <mergeCell ref="A9:C9"/>
    <mergeCell ref="A16:C16"/>
  </mergeCells>
  <pageMargins left="0.7" right="0.7" top="0.75" bottom="0.75" header="0.3" footer="0.3"/>
  <drawing r:id="rId6"/>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09AE8-EA1F-E541-B732-AD3D7C12005F}">
  <sheetPr codeName="Sheet10"/>
  <dimension ref="G2:T9"/>
  <sheetViews>
    <sheetView showGridLines="0" tabSelected="1" topLeftCell="K1" zoomScale="132" workbookViewId="0">
      <selection activeCell="H40" sqref="H40"/>
    </sheetView>
  </sheetViews>
  <sheetFormatPr baseColWidth="10" defaultRowHeight="16" x14ac:dyDescent="0.2"/>
  <cols>
    <col min="1" max="16384" width="10.83203125" style="28"/>
  </cols>
  <sheetData>
    <row r="2" spans="7:20" x14ac:dyDescent="0.2">
      <c r="G2" s="27"/>
      <c r="H2" s="27"/>
      <c r="I2" s="27"/>
      <c r="J2" s="27"/>
      <c r="K2" s="27"/>
      <c r="L2" s="27"/>
      <c r="M2" s="27"/>
      <c r="N2" s="27"/>
      <c r="O2" s="27"/>
      <c r="P2" s="27"/>
      <c r="Q2" s="27"/>
      <c r="R2" s="27"/>
      <c r="S2" s="27"/>
      <c r="T2" s="27"/>
    </row>
    <row r="3" spans="7:20" x14ac:dyDescent="0.2">
      <c r="G3" s="27"/>
      <c r="H3" s="27"/>
      <c r="I3" s="27"/>
      <c r="J3" s="27"/>
      <c r="K3" s="34" t="s">
        <v>4887</v>
      </c>
      <c r="L3" s="34"/>
      <c r="M3" s="34"/>
      <c r="N3" s="34"/>
      <c r="O3" s="34"/>
      <c r="P3" s="34"/>
      <c r="Q3" s="27"/>
      <c r="R3" s="27"/>
      <c r="S3" s="27"/>
      <c r="T3" s="27"/>
    </row>
    <row r="4" spans="7:20" x14ac:dyDescent="0.2">
      <c r="G4" s="27"/>
      <c r="H4" s="27"/>
      <c r="I4" s="27"/>
      <c r="J4" s="27"/>
      <c r="K4" s="34"/>
      <c r="L4" s="34"/>
      <c r="M4" s="34"/>
      <c r="N4" s="34"/>
      <c r="O4" s="34"/>
      <c r="P4" s="34"/>
      <c r="Q4" s="27"/>
      <c r="R4" s="27"/>
      <c r="S4" s="27"/>
      <c r="T4" s="27"/>
    </row>
    <row r="5" spans="7:20" ht="16" customHeight="1" x14ac:dyDescent="0.2">
      <c r="G5" s="27"/>
      <c r="H5" s="27"/>
      <c r="I5" s="27"/>
      <c r="J5" s="27"/>
      <c r="K5" s="29"/>
      <c r="L5" s="29"/>
      <c r="M5" s="29"/>
      <c r="N5" s="29"/>
      <c r="O5" s="29"/>
      <c r="P5" s="29"/>
      <c r="Q5" s="27"/>
      <c r="R5" s="27"/>
      <c r="S5" s="27"/>
      <c r="T5" s="27"/>
    </row>
    <row r="6" spans="7:20" ht="16" customHeight="1" x14ac:dyDescent="0.2">
      <c r="G6" s="27"/>
      <c r="H6" s="27"/>
      <c r="I6" s="27"/>
      <c r="J6" s="27"/>
      <c r="K6" s="36" t="s">
        <v>4886</v>
      </c>
      <c r="L6" s="36"/>
      <c r="M6" s="36"/>
      <c r="N6" s="36"/>
      <c r="O6" s="36"/>
      <c r="P6" s="36"/>
      <c r="Q6" s="27"/>
      <c r="R6" s="27"/>
      <c r="S6" s="27"/>
      <c r="T6" s="27"/>
    </row>
    <row r="7" spans="7:20" ht="16" customHeight="1" x14ac:dyDescent="0.2">
      <c r="G7" s="27"/>
      <c r="H7" s="27"/>
      <c r="I7" s="27"/>
      <c r="J7" s="27"/>
      <c r="K7" s="36"/>
      <c r="L7" s="36"/>
      <c r="M7" s="36"/>
      <c r="N7" s="36"/>
      <c r="O7" s="36"/>
      <c r="P7" s="36"/>
      <c r="Q7" s="27"/>
      <c r="R7" s="27"/>
      <c r="S7" s="27"/>
      <c r="T7" s="27"/>
    </row>
    <row r="8" spans="7:20" ht="16" customHeight="1" x14ac:dyDescent="0.2">
      <c r="G8" s="27"/>
      <c r="H8" s="27"/>
      <c r="I8" s="27"/>
      <c r="J8" s="27"/>
      <c r="K8" s="35" t="s">
        <v>4885</v>
      </c>
      <c r="L8" s="35"/>
      <c r="M8" s="35"/>
      <c r="N8" s="35"/>
      <c r="O8" s="35"/>
      <c r="P8" s="35"/>
      <c r="Q8" s="27"/>
      <c r="R8" s="27"/>
      <c r="S8" s="27"/>
      <c r="T8" s="27"/>
    </row>
    <row r="9" spans="7:20" x14ac:dyDescent="0.2">
      <c r="G9" s="27"/>
      <c r="H9" s="27"/>
      <c r="I9" s="27"/>
      <c r="J9" s="27"/>
      <c r="K9" s="35"/>
      <c r="L9" s="35"/>
      <c r="M9" s="35"/>
      <c r="N9" s="35"/>
      <c r="O9" s="35"/>
      <c r="P9" s="35"/>
      <c r="Q9" s="27"/>
      <c r="R9" s="27"/>
      <c r="S9" s="27"/>
      <c r="T9" s="27"/>
    </row>
  </sheetData>
  <sheetProtection algorithmName="SHA-512" hashValue="94+OroEs+xyxqbysV7GVEp3rKuu9hejp+xdLdNIOtXmXxXE8GBYUNjYBy75PPPOssht4bZLN0pAQ69OrdUugNg==" saltValue="QpLsgh1nLG90SYj4btWfeA==" spinCount="100000" sheet="1" scenarios="1" sort="0" autoFilter="0" pivotTables="0"/>
  <mergeCells count="3">
    <mergeCell ref="K3:P4"/>
    <mergeCell ref="K8:P9"/>
    <mergeCell ref="K6:P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question</vt:lpstr>
      <vt:lpstr>data-merge</vt:lpstr>
      <vt:lpstr>number 1</vt:lpstr>
      <vt:lpstr>number 2</vt:lpstr>
      <vt:lpstr>number 3</vt:lpstr>
      <vt:lpstr>number 4</vt:lpstr>
      <vt:lpstr>number 5</vt:lpstr>
      <vt:lpstr>number 6</vt:lpstr>
      <vt:lpstr>number 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Abid Muhammad Taufiq</dc:creator>
  <cp:lastModifiedBy>Abid Muhammad Taufiq</cp:lastModifiedBy>
  <dcterms:created xsi:type="dcterms:W3CDTF">2023-03-13T16:22:50Z</dcterms:created>
  <dcterms:modified xsi:type="dcterms:W3CDTF">2023-07-17T02:27:48Z</dcterms:modified>
</cp:coreProperties>
</file>